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docProps/custom.xml" ContentType="application/vnd.openxmlformats-officedocument.custom-properties+xml"/>
  <Override PartName="/xl/calcChain.xml" ContentType="application/vnd.openxmlformats-officedocument.spreadsheetml.calcChain+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mc:AlternateContent xmlns:mc="http://schemas.openxmlformats.org/markup-compatibility/2006">
    <mc:Choice Requires="x15">
      <x15ac:absPath xmlns:x15ac="http://schemas.microsoft.com/office/spreadsheetml/2010/11/ac" url="H:\Web Posting\MAT-OSF\Equidox\"/>
    </mc:Choice>
  </mc:AlternateContent>
  <xr:revisionPtr revIDLastSave="0" documentId="8_{5B88DBA8-9204-4FD3-A0A3-8BD3F8FAACCC}" xr6:coauthVersionLast="47" xr6:coauthVersionMax="47" xr10:uidLastSave="{00000000-0000-0000-0000-000000000000}"/>
  <bookViews>
    <workbookView xWindow="39420" yWindow="45" windowWidth="18045" windowHeight="15405" xr2:uid="{00000000-000D-0000-FFFF-FFFF00000000}"/>
  </bookViews>
  <sheets>
    <sheet name="All CA Payments Pivot" sheetId="4" r:id="rId1"/>
    <sheet name="2022-23 Pivot" sheetId="5" r:id="rId2"/>
    <sheet name="2023-24 Pivot" sheetId="9" r:id="rId3"/>
    <sheet name="2024-25 Pivot" sheetId="10" r:id="rId4"/>
    <sheet name="CA Payments as of 6.26.25" sheetId="3" state="hidden" r:id="rId5"/>
    <sheet name="2022-23" sheetId="6" state="hidden" r:id="rId6"/>
    <sheet name="2023-24" sheetId="7" state="hidden" r:id="rId7"/>
    <sheet name="2024-25" sheetId="8" state="hidden" r:id="rId8"/>
  </sheets>
  <definedNames>
    <definedName name="_xlnm._FilterDatabase" localSheetId="5" hidden="1">'2022-23'!$A$3:$F$1252</definedName>
    <definedName name="_xlnm._FilterDatabase" localSheetId="6" hidden="1">'2023-24'!$A$3:$F$1003</definedName>
    <definedName name="_xlnm._FilterDatabase" localSheetId="7" hidden="1">'2024-25'!$A$3:$F$4097</definedName>
    <definedName name="_xlnm._FilterDatabase" localSheetId="4" hidden="1">'CA Payments as of 6.26.25'!$A$3:$G$6346</definedName>
  </definedNames>
  <calcPr calcId="191028"/>
  <pivotCaches>
    <pivotCache cacheId="0" r:id="rId9"/>
    <pivotCache cacheId="1" r:id="rId10"/>
    <pivotCache cacheId="2" r:id="rId11"/>
    <pivotCache cacheId="3"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4" l="1"/>
  <c r="G18" i="4"/>
  <c r="G18" i="10"/>
  <c r="G20" i="4"/>
  <c r="F10" i="9"/>
  <c r="G20" i="10"/>
  <c r="F20" i="4"/>
  <c r="F20" i="10"/>
  <c r="F10" i="5"/>
  <c r="G8" i="10"/>
  <c r="F4" i="10"/>
  <c r="G4" i="10"/>
  <c r="F6" i="10"/>
  <c r="G6" i="10"/>
  <c r="F8" i="10"/>
  <c r="F10" i="10"/>
  <c r="G10" i="10"/>
  <c r="F12" i="10"/>
  <c r="G12" i="10"/>
  <c r="F14" i="10"/>
  <c r="G14" i="10"/>
  <c r="G16" i="10"/>
  <c r="F16" i="10"/>
  <c r="F18" i="10"/>
  <c r="G8" i="9"/>
  <c r="F8" i="9"/>
  <c r="G8" i="5"/>
  <c r="F8" i="5"/>
  <c r="F6" i="5"/>
  <c r="F18" i="4"/>
  <c r="F16" i="4"/>
  <c r="G16" i="4"/>
  <c r="G6" i="9"/>
  <c r="F6" i="9"/>
  <c r="G4" i="9"/>
  <c r="F4" i="9"/>
  <c r="F2" i="8"/>
  <c r="D2" i="8"/>
  <c r="F2" i="7"/>
  <c r="D2" i="7"/>
  <c r="F2" i="6"/>
  <c r="D2" i="6"/>
  <c r="G6" i="5"/>
  <c r="G4" i="5"/>
  <c r="F4" i="5"/>
  <c r="F12" i="9" l="1"/>
  <c r="F22" i="10"/>
  <c r="F12" i="5"/>
  <c r="F4" i="4"/>
  <c r="G4" i="4"/>
  <c r="F6" i="4"/>
  <c r="G6" i="4"/>
  <c r="F8" i="4"/>
  <c r="F10" i="4"/>
  <c r="G10" i="4"/>
  <c r="F12" i="4"/>
  <c r="G12" i="4"/>
  <c r="F14" i="4"/>
  <c r="G14" i="4"/>
  <c r="F22" i="4"/>
  <c r="F2" i="3" l="1"/>
  <c r="D2" i="3"/>
</calcChain>
</file>

<file path=xl/sharedStrings.xml><?xml version="1.0" encoding="utf-8"?>
<sst xmlns="http://schemas.openxmlformats.org/spreadsheetml/2006/main" count="51999" uniqueCount="400">
  <si>
    <t>Beneficiary Name</t>
  </si>
  <si>
    <t>Total Payment Amount</t>
  </si>
  <si>
    <t>Date of Payment</t>
  </si>
  <si>
    <t>Backstop Hold Sub Fund</t>
  </si>
  <si>
    <t>ABATEMENT</t>
  </si>
  <si>
    <t>SUBDIVISION</t>
  </si>
  <si>
    <t xml:space="preserve"> California</t>
  </si>
  <si>
    <t>Allergan Abatement Subtotal</t>
  </si>
  <si>
    <t>Allergan Subdivision Subtotal</t>
  </si>
  <si>
    <t>Allergan Payment 1 - OSF</t>
  </si>
  <si>
    <t>Allergan Payment 2 - OSF</t>
  </si>
  <si>
    <t>CVS Payment 1 - OSF</t>
  </si>
  <si>
    <t>CVS Abatement Subtotal</t>
  </si>
  <si>
    <t>CVS Subdivision Subtotal</t>
  </si>
  <si>
    <t>CVS Payment 1 - State Cost Fund</t>
  </si>
  <si>
    <t>CVS Payment 2 - OSF</t>
  </si>
  <si>
    <t>Distributor Payment 1 - OSF</t>
  </si>
  <si>
    <t>Distributor Abatement Subtotal</t>
  </si>
  <si>
    <t>Distributor Subdivision Subtotal</t>
  </si>
  <si>
    <t>Distributor Payment 1 - State Cost Fund</t>
  </si>
  <si>
    <t>Distributor Payment 1a - OSF</t>
  </si>
  <si>
    <t>Distributor Payment 2 - OSF</t>
  </si>
  <si>
    <t>Janssen Abatement Subtotal</t>
  </si>
  <si>
    <t>Janssen Subdivision Subtotal</t>
  </si>
  <si>
    <t>Distributor Payment 3 - OSF</t>
  </si>
  <si>
    <t>Distributor Payment 4 - OSF</t>
  </si>
  <si>
    <t>Distributor Payment 7 - OSF</t>
  </si>
  <si>
    <t>Teva Abatement Subtotal</t>
  </si>
  <si>
    <t>Teva Subdivision Subtotal</t>
  </si>
  <si>
    <t>Janssen Payment 1 - OSF</t>
  </si>
  <si>
    <t>Janssen Payment 1 - State Cost Fund</t>
  </si>
  <si>
    <t>Janssen Payment 2 - OSF</t>
  </si>
  <si>
    <t>Walgreens Abatement Subtotal</t>
  </si>
  <si>
    <t>Walgreens Subdivision Subtotal</t>
  </si>
  <si>
    <t>Janssen Payment 3 - OSF</t>
  </si>
  <si>
    <t>Janssen Payment 4 - OSF</t>
  </si>
  <si>
    <t>Janssen Payment 5 - OSF</t>
  </si>
  <si>
    <t>Walmart Abatement Subtotal</t>
  </si>
  <si>
    <t>Walmart Subdivision Subtotal</t>
  </si>
  <si>
    <t>Kroger Payment 1 - OSF</t>
  </si>
  <si>
    <t>Kroger Payment 2 - OSF</t>
  </si>
  <si>
    <t>Teva Payment 1 - OSF</t>
  </si>
  <si>
    <t>All ABATEMENT Subtotal</t>
  </si>
  <si>
    <t>All SUBDIVISION Subtotal</t>
  </si>
  <si>
    <t>Teva Payment 2 - OSF</t>
  </si>
  <si>
    <t>Walgreens Payment 1 - OSF</t>
  </si>
  <si>
    <t>All SPECIAL MASTER AWARD Subtotal</t>
  </si>
  <si>
    <t>All CALIFORNIA Subtotal</t>
  </si>
  <si>
    <t>Walgreens Payment 2 - OSF</t>
  </si>
  <si>
    <t>Walgreens Payment 3 - OSF</t>
  </si>
  <si>
    <t>Walgreens Payment 3a - OSF</t>
  </si>
  <si>
    <t>All Payments Subtotal</t>
  </si>
  <si>
    <t>Walmart Payment 1 - OSF</t>
  </si>
  <si>
    <t>Agoura Hills City</t>
  </si>
  <si>
    <t>Distributor Payment 1 - Abatement Fund</t>
  </si>
  <si>
    <t>Distributor Payment 2 - Abatement Fund</t>
  </si>
  <si>
    <t>Distributor Payment 3 - Abatement Fund</t>
  </si>
  <si>
    <t>Distributor Payment 4 - Abatement Fund</t>
  </si>
  <si>
    <t>Distributor Payment 7 - Abatement Fund</t>
  </si>
  <si>
    <t>Alameda County</t>
  </si>
  <si>
    <t>Allergan Payment 1 - Abatement Fund</t>
  </si>
  <si>
    <t>Allergan Payment 1 - Subdivision Fund</t>
  </si>
  <si>
    <t>Allergan Payment 2 - Abatement Fund</t>
  </si>
  <si>
    <t>Allergan Payment 2 - Subdivision Fund</t>
  </si>
  <si>
    <t>CVS Payment 1 - Abatement Fund</t>
  </si>
  <si>
    <t>CVS Payment 1 - Subdivision Fund</t>
  </si>
  <si>
    <t>CVS Payment 2 - Abatement Fund</t>
  </si>
  <si>
    <t>CVS Payment 2 - Subdivision Fund</t>
  </si>
  <si>
    <t>Distributor Payment 1 - Subdivision Fund</t>
  </si>
  <si>
    <t>Distributor Payment 2 - Subdivision Fund</t>
  </si>
  <si>
    <t>Distributor Payment 3 - Subdivision Fund</t>
  </si>
  <si>
    <t>Distributor Payment 4 - Special Master Award of Subdivision Costs</t>
  </si>
  <si>
    <t>Distributor Payment 4 - Subdivision Fund</t>
  </si>
  <si>
    <t>Distributor Payment 7 - Subdivision Fund</t>
  </si>
  <si>
    <t>Janssen Payment 1 - Abatement Fund</t>
  </si>
  <si>
    <t>Janssen Payment 1 - Subdivision Fund</t>
  </si>
  <si>
    <t>Janssen Payment 2 - Abatement Fund</t>
  </si>
  <si>
    <t>Janssen Payment 2 - Subdivision Fund</t>
  </si>
  <si>
    <t>Janssen Payment 3 - Abatement Fund</t>
  </si>
  <si>
    <t>Janssen Payment 3 - Subdivision Fund</t>
  </si>
  <si>
    <t>Janssen Payment 4 - Abatement Fund</t>
  </si>
  <si>
    <t>Janssen Payment 4 - Subdivision Fund</t>
  </si>
  <si>
    <t>Teva Payment 1 - Abatement Fund</t>
  </si>
  <si>
    <t>Teva Payment 1 - Subdivision Fund</t>
  </si>
  <si>
    <t>Teva Payment 2 - Abatement Fund</t>
  </si>
  <si>
    <t>Teva Payment 2 - Subdivision Fund</t>
  </si>
  <si>
    <t>Walgreens Payment 1 - Abatement Fund</t>
  </si>
  <si>
    <t>Walgreens Payment 1 - Subdivision Fund</t>
  </si>
  <si>
    <t>Walgreens Payment 2 - Abatement Fund</t>
  </si>
  <si>
    <t>Walgreens Payment 2 - Subdivision Fund</t>
  </si>
  <si>
    <t>Walgreens Payment 3 - Abatement Fund</t>
  </si>
  <si>
    <t>Walgreens Payment 3 - Subdivision Fund</t>
  </si>
  <si>
    <t>Walmart Payment 1 - Abatement Fund</t>
  </si>
  <si>
    <t>Walmart Payment 1 - Subdivision Fund</t>
  </si>
  <si>
    <t>Albany City</t>
  </si>
  <si>
    <t>Alhambra City</t>
  </si>
  <si>
    <t>Amador County</t>
  </si>
  <si>
    <t>American Canyon City</t>
  </si>
  <si>
    <t>Anaheim City</t>
  </si>
  <si>
    <t>Apple Valley Town</t>
  </si>
  <si>
    <t>Arcadia City</t>
  </si>
  <si>
    <t>Arcata City</t>
  </si>
  <si>
    <t>Arroyo Grande City</t>
  </si>
  <si>
    <t>Arvin City</t>
  </si>
  <si>
    <t>Atascadero City</t>
  </si>
  <si>
    <t>Auburn City</t>
  </si>
  <si>
    <t>Avenal City</t>
  </si>
  <si>
    <t>Azusa City</t>
  </si>
  <si>
    <t>Bakersfield City</t>
  </si>
  <si>
    <t>Baldwin Park City</t>
  </si>
  <si>
    <t>Barstow City</t>
  </si>
  <si>
    <t>Beaumont City</t>
  </si>
  <si>
    <t>Bell City</t>
  </si>
  <si>
    <t>Bell Gardens City</t>
  </si>
  <si>
    <t>Berkeley City</t>
  </si>
  <si>
    <t>Beverly Hills City</t>
  </si>
  <si>
    <t>Blythe City</t>
  </si>
  <si>
    <t>Brawley City</t>
  </si>
  <si>
    <t>Brea City</t>
  </si>
  <si>
    <t>Buena Park City</t>
  </si>
  <si>
    <t>Burbank City</t>
  </si>
  <si>
    <t>Burlingame City</t>
  </si>
  <si>
    <t>Butte County</t>
  </si>
  <si>
    <t>Calabasas City</t>
  </si>
  <si>
    <t>Calaveras County</t>
  </si>
  <si>
    <t>Calexico City</t>
  </si>
  <si>
    <t>Campbell City</t>
  </si>
  <si>
    <t>Carlsbad City</t>
  </si>
  <si>
    <t>Cathedral City</t>
  </si>
  <si>
    <t>Chico City</t>
  </si>
  <si>
    <t>Chula Vista City</t>
  </si>
  <si>
    <t>Citrus Heights City</t>
  </si>
  <si>
    <t>City Of Antioch</t>
  </si>
  <si>
    <t>City Of Lathrop</t>
  </si>
  <si>
    <t>City Of Santa Cruz</t>
  </si>
  <si>
    <t>Claremont City</t>
  </si>
  <si>
    <t>Clearlake City</t>
  </si>
  <si>
    <t>Clovis City</t>
  </si>
  <si>
    <t>Coachella City</t>
  </si>
  <si>
    <t>Colusa County</t>
  </si>
  <si>
    <t>Compton City</t>
  </si>
  <si>
    <t>Concord City</t>
  </si>
  <si>
    <t>Contra Costa County</t>
  </si>
  <si>
    <t>Janssen Payment 3a - Abatement Fund</t>
  </si>
  <si>
    <t>Corcoran City</t>
  </si>
  <si>
    <t>Corona City</t>
  </si>
  <si>
    <t>Costa Mesa City</t>
  </si>
  <si>
    <t>Covina City</t>
  </si>
  <si>
    <t>Culver City</t>
  </si>
  <si>
    <t>Del Norte County</t>
  </si>
  <si>
    <t>Delano City</t>
  </si>
  <si>
    <t>Desert Hot Springs City</t>
  </si>
  <si>
    <t>Diamond Bar City</t>
  </si>
  <si>
    <t>Downey City</t>
  </si>
  <si>
    <t>Dublin City</t>
  </si>
  <si>
    <t>East Palo Alto City</t>
  </si>
  <si>
    <t>El Centro City</t>
  </si>
  <si>
    <t>El Dorado County</t>
  </si>
  <si>
    <t>El Monte City</t>
  </si>
  <si>
    <t>El Paso De Robles (Paso Robles) City</t>
  </si>
  <si>
    <t>El Segundo City</t>
  </si>
  <si>
    <t>Elk Grove City</t>
  </si>
  <si>
    <t>Emeryville City</t>
  </si>
  <si>
    <t>Encinitas City</t>
  </si>
  <si>
    <t>Escondido City</t>
  </si>
  <si>
    <t>Eureka City</t>
  </si>
  <si>
    <t>Fairfield City</t>
  </si>
  <si>
    <t>Farmersville City</t>
  </si>
  <si>
    <t>Folsom City</t>
  </si>
  <si>
    <t>Fontana City</t>
  </si>
  <si>
    <t>Fortuna City</t>
  </si>
  <si>
    <t>Foster City</t>
  </si>
  <si>
    <t>Fountain Valley City</t>
  </si>
  <si>
    <t>Fremont City</t>
  </si>
  <si>
    <t>Fresno City</t>
  </si>
  <si>
    <t>Fresno County</t>
  </si>
  <si>
    <t>Distributor Payment 2a - Abatement Fund</t>
  </si>
  <si>
    <t>Fullerton City</t>
  </si>
  <si>
    <t>Garden Grove City</t>
  </si>
  <si>
    <t>Gardena City</t>
  </si>
  <si>
    <t>Gilroy City</t>
  </si>
  <si>
    <t>Glendale City</t>
  </si>
  <si>
    <t>Glendora City</t>
  </si>
  <si>
    <t>Glenn County</t>
  </si>
  <si>
    <t>Grand Terrace City</t>
  </si>
  <si>
    <t>Grover Beach City</t>
  </si>
  <si>
    <t>Hanford City</t>
  </si>
  <si>
    <t>Hawthorne City</t>
  </si>
  <si>
    <t>Hayward City</t>
  </si>
  <si>
    <t>Healdsburg City</t>
  </si>
  <si>
    <t>Hemet City</t>
  </si>
  <si>
    <t>Hercules City</t>
  </si>
  <si>
    <t>Hermosa Beach City</t>
  </si>
  <si>
    <t>Hesperia City</t>
  </si>
  <si>
    <t>Hollister City</t>
  </si>
  <si>
    <t>Humboldt County</t>
  </si>
  <si>
    <t>Huntington Beach City</t>
  </si>
  <si>
    <t>Huntington Park City</t>
  </si>
  <si>
    <t>Imperial City</t>
  </si>
  <si>
    <t>Imperial County</t>
  </si>
  <si>
    <t>Indio City</t>
  </si>
  <si>
    <t>Inglewood City</t>
  </si>
  <si>
    <t>Inyo County</t>
  </si>
  <si>
    <t>Irvine City</t>
  </si>
  <si>
    <t>Jurupa Valley City</t>
  </si>
  <si>
    <t>Kerman City</t>
  </si>
  <si>
    <t>Kern County</t>
  </si>
  <si>
    <t>King City</t>
  </si>
  <si>
    <t>Kings County</t>
  </si>
  <si>
    <t>La Habra City</t>
  </si>
  <si>
    <t>La Mesa City</t>
  </si>
  <si>
    <t>La Puente City</t>
  </si>
  <si>
    <t>La Quinta City</t>
  </si>
  <si>
    <t>Laguna Beach City</t>
  </si>
  <si>
    <t>Laguna Woods City</t>
  </si>
  <si>
    <t>Lake County</t>
  </si>
  <si>
    <t>Lake Elsinore City</t>
  </si>
  <si>
    <t>Lakeport City</t>
  </si>
  <si>
    <t>Lakewood City</t>
  </si>
  <si>
    <t>Lancaster City</t>
  </si>
  <si>
    <t>Lassen County</t>
  </si>
  <si>
    <t>Lemon Grove City</t>
  </si>
  <si>
    <t>Lemoore City</t>
  </si>
  <si>
    <t>Lindsay City</t>
  </si>
  <si>
    <t>Livermore City</t>
  </si>
  <si>
    <t>Lompoc City</t>
  </si>
  <si>
    <t>Long Beach City</t>
  </si>
  <si>
    <t>Los Alamitos City</t>
  </si>
  <si>
    <t>Los Angeles City</t>
  </si>
  <si>
    <t>Los Angeles County</t>
  </si>
  <si>
    <t>Distributor Payment 1a - Abatement Fund</t>
  </si>
  <si>
    <t>Distributor Payment 1b - Abatement Fund</t>
  </si>
  <si>
    <t>Los Gatos Town</t>
  </si>
  <si>
    <t>Madera City</t>
  </si>
  <si>
    <t>Madera County</t>
  </si>
  <si>
    <t>Manhattan Beach City</t>
  </si>
  <si>
    <t>Manteca City</t>
  </si>
  <si>
    <t>Marin County</t>
  </si>
  <si>
    <t>Marina City</t>
  </si>
  <si>
    <t>Mariposa County</t>
  </si>
  <si>
    <t>Martinez City</t>
  </si>
  <si>
    <t>Mcfarland City</t>
  </si>
  <si>
    <t>Mendocino County</t>
  </si>
  <si>
    <t>Menifee City</t>
  </si>
  <si>
    <t>Merced City</t>
  </si>
  <si>
    <t>Merced County</t>
  </si>
  <si>
    <t>Millbrae City</t>
  </si>
  <si>
    <t>Mission Viejo City</t>
  </si>
  <si>
    <t>Modesto City</t>
  </si>
  <si>
    <t>Modoc County</t>
  </si>
  <si>
    <t>Mono County</t>
  </si>
  <si>
    <t>Monrovia City</t>
  </si>
  <si>
    <t>Montebello City</t>
  </si>
  <si>
    <t>Monterey City</t>
  </si>
  <si>
    <t>Monterey County</t>
  </si>
  <si>
    <t>Monterey Park City</t>
  </si>
  <si>
    <t>Moraga Town</t>
  </si>
  <si>
    <t>Moreno Valley City</t>
  </si>
  <si>
    <t>Murrieta City</t>
  </si>
  <si>
    <t>Napa City</t>
  </si>
  <si>
    <t>Napa County</t>
  </si>
  <si>
    <t>National City</t>
  </si>
  <si>
    <t>Nevada County</t>
  </si>
  <si>
    <t>Newport Beach City</t>
  </si>
  <si>
    <t>Norco City</t>
  </si>
  <si>
    <t>Oakland City</t>
  </si>
  <si>
    <t>Oakley City</t>
  </si>
  <si>
    <t>Oceanside City</t>
  </si>
  <si>
    <t>Ontario City</t>
  </si>
  <si>
    <t>Orange City</t>
  </si>
  <si>
    <t>Orange County</t>
  </si>
  <si>
    <t>Orange Cove City</t>
  </si>
  <si>
    <t>Oroville City</t>
  </si>
  <si>
    <t>Oxnard City</t>
  </si>
  <si>
    <t>Pacifica City</t>
  </si>
  <si>
    <t>Palm Desert City</t>
  </si>
  <si>
    <t>Palm Springs City</t>
  </si>
  <si>
    <t>Palmdale City</t>
  </si>
  <si>
    <t>Palo Alto City</t>
  </si>
  <si>
    <t>Paramount City</t>
  </si>
  <si>
    <t>Parlier City</t>
  </si>
  <si>
    <t>Pasadena City</t>
  </si>
  <si>
    <t>Petaluma City</t>
  </si>
  <si>
    <t>Pinole City</t>
  </si>
  <si>
    <t>Pittsburg City</t>
  </si>
  <si>
    <t>Placentia City</t>
  </si>
  <si>
    <t>Placer County</t>
  </si>
  <si>
    <t>Allergan Payment 1a - Abatement Fund</t>
  </si>
  <si>
    <t>Allergan Payment 2a - Abatement Fund</t>
  </si>
  <si>
    <t>CVS Payment 1a - Abatement Fund</t>
  </si>
  <si>
    <t>CVS Payment 2a - Abatement Fund</t>
  </si>
  <si>
    <t>Teva Payment 1a - Abatement Fund</t>
  </si>
  <si>
    <t>Teva Payment 2a - Abatement Fund</t>
  </si>
  <si>
    <t>Walgreens Payment 1a - Abatement Fund</t>
  </si>
  <si>
    <t>Walgreens Payment 2a - Abatement Fund</t>
  </si>
  <si>
    <t>Walmart Payment 1a - Abatement Fund</t>
  </si>
  <si>
    <t>Placerville City</t>
  </si>
  <si>
    <t>Pleasanton City</t>
  </si>
  <si>
    <t>Plumas County</t>
  </si>
  <si>
    <t>Pomona City</t>
  </si>
  <si>
    <t>Rancho Cucamonga City</t>
  </si>
  <si>
    <t>Rancho Mirage City</t>
  </si>
  <si>
    <t>Red Bluff City</t>
  </si>
  <si>
    <t>Redding City</t>
  </si>
  <si>
    <t>Redlands City</t>
  </si>
  <si>
    <t>Redondo Beach City</t>
  </si>
  <si>
    <t>Rialto City</t>
  </si>
  <si>
    <t>Richmond City</t>
  </si>
  <si>
    <t>Ridgecrest City</t>
  </si>
  <si>
    <t>Riverside City</t>
  </si>
  <si>
    <t>Riverside County</t>
  </si>
  <si>
    <t>Rocklin City</t>
  </si>
  <si>
    <t>Rohnert Park City</t>
  </si>
  <si>
    <t>Roseville City</t>
  </si>
  <si>
    <t>Sacramento City</t>
  </si>
  <si>
    <t>Sacramento County</t>
  </si>
  <si>
    <t>Salinas City</t>
  </si>
  <si>
    <t>San Benito County</t>
  </si>
  <si>
    <t>San Bernardino City</t>
  </si>
  <si>
    <t>San Bernardino County</t>
  </si>
  <si>
    <t>San Bruno City</t>
  </si>
  <si>
    <t>San Carlos City</t>
  </si>
  <si>
    <t>San Clemente City</t>
  </si>
  <si>
    <t>San Diego City</t>
  </si>
  <si>
    <t>San Diego County</t>
  </si>
  <si>
    <t>San Fernando City</t>
  </si>
  <si>
    <t>San Francisco City</t>
  </si>
  <si>
    <t>San Gabriel City</t>
  </si>
  <si>
    <t>San Jacinto City</t>
  </si>
  <si>
    <t>San Joaquin County</t>
  </si>
  <si>
    <t>San Jose City</t>
  </si>
  <si>
    <t>San Leandro City</t>
  </si>
  <si>
    <t>San Luis Obispo City</t>
  </si>
  <si>
    <t>San Luis Obispo County</t>
  </si>
  <si>
    <t>San Mateo City</t>
  </si>
  <si>
    <t>San Mateo County</t>
  </si>
  <si>
    <t>San Pablo City</t>
  </si>
  <si>
    <t>San Rafael City</t>
  </si>
  <si>
    <t>Santa Ana City</t>
  </si>
  <si>
    <t>Santa Barbara City</t>
  </si>
  <si>
    <t>Santa Barbara County</t>
  </si>
  <si>
    <t>Santa Clara City</t>
  </si>
  <si>
    <t>Santa Clara County</t>
  </si>
  <si>
    <t>Santa Clarita City</t>
  </si>
  <si>
    <t>Santa Cruz County</t>
  </si>
  <si>
    <t>Santa Monica City</t>
  </si>
  <si>
    <t>Santa Rosa City</t>
  </si>
  <si>
    <t>Seaside City</t>
  </si>
  <si>
    <t>Selma City</t>
  </si>
  <si>
    <t>Shasta County</t>
  </si>
  <si>
    <t>Simi Valley City</t>
  </si>
  <si>
    <t>Siskiyou County</t>
  </si>
  <si>
    <t>Solano County</t>
  </si>
  <si>
    <t>Soledad City</t>
  </si>
  <si>
    <t>Sonoma City</t>
  </si>
  <si>
    <t>Sonoma County</t>
  </si>
  <si>
    <t>South Lake Tahoe City</t>
  </si>
  <si>
    <t>South Pasadena City</t>
  </si>
  <si>
    <t>South San Francisco City</t>
  </si>
  <si>
    <t>Stanislaus County</t>
  </si>
  <si>
    <t>Stockton City</t>
  </si>
  <si>
    <t>Sunnyvale City</t>
  </si>
  <si>
    <t>Sutter County</t>
  </si>
  <si>
    <t>Tehama County</t>
  </si>
  <si>
    <t>Torrance City</t>
  </si>
  <si>
    <t>Tracy City</t>
  </si>
  <si>
    <t>Trinity County</t>
  </si>
  <si>
    <t>Tulare County</t>
  </si>
  <si>
    <t>Tuolumne County</t>
  </si>
  <si>
    <t>Turlock City</t>
  </si>
  <si>
    <t>Tustin City</t>
  </si>
  <si>
    <t>Ukiah City</t>
  </si>
  <si>
    <t>Union City</t>
  </si>
  <si>
    <t>Upland City</t>
  </si>
  <si>
    <t>Vacaville City</t>
  </si>
  <si>
    <t>Vallejo City</t>
  </si>
  <si>
    <t>Ventura County</t>
  </si>
  <si>
    <t>Victorville City</t>
  </si>
  <si>
    <t>Vista City</t>
  </si>
  <si>
    <t>West Covina City</t>
  </si>
  <si>
    <t>West Hollywood City</t>
  </si>
  <si>
    <t>West Sacramento City</t>
  </si>
  <si>
    <t>Westminster City</t>
  </si>
  <si>
    <t>Whittier City</t>
  </si>
  <si>
    <t>Woodland City</t>
  </si>
  <si>
    <t>Yolo County</t>
  </si>
  <si>
    <t>Yuba County</t>
  </si>
  <si>
    <t>Yucaipa City</t>
  </si>
  <si>
    <t>State</t>
  </si>
  <si>
    <t>Payment Type</t>
  </si>
  <si>
    <t>Payment Amount</t>
  </si>
  <si>
    <t>Payment Date</t>
  </si>
  <si>
    <t>Backstop Holdback from Subdivision Fund</t>
  </si>
  <si>
    <t>Notes</t>
  </si>
  <si>
    <t>California</t>
  </si>
  <si>
    <t>Special Master Award of Subdivision Costs (no backstop withholdings from this particular payment)</t>
  </si>
  <si>
    <t xml:space="preserve">According to our records, the City of Oakley chose to reallocate its share of the Distributor and Janssen Settlement funds rather than receive a direct payment. For Janssen Payment 3, the check issued on 07/20/2023 went uncashed. During our follow-up to confirm receipt, the City of Oakley requested the funds be redirected to Contra Costa County. Consequently, we issued the disbursement to the county on 01/05/2024. </t>
  </si>
  <si>
    <t>Santa Barbara County elected to have 100% of their Subdivision Fund payments held back to pay their counsel.</t>
  </si>
  <si>
    <t>Press tab to move to input areas. Press UP, DOWN, LEFT, or RIGHT ARROW in column A to read through the document.</t>
  </si>
  <si>
    <t>This sheet is for reference only and should not be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</si>
</sst>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0409]&quot;$&quot;#,##0.00;\(&quot;$&quot;#,##0.00\)"/>
    <numFmt numFmtId="165" formatCode="[$-10409]mm/dd/yyyy"/>
    <numFmt numFmtId="166" formatCode="&quot;$&quot;#,##0.00"/>
  </numFmts>
  <fonts count="11" x14ac:knownFonts="1">
    <font>
      <sz val="11"/>
      <color theme="1"/>
      <name val="Calibri"/>
      <family val="2"/>
      <scheme val="minor"/>
    </font>
    <font>
      <sz val="11"/>
      <color rgb="FF000000"/>
      <name val="Calibri"/>
      <family val="2"/>
      <scheme val="minor"/>
    </font>
    <font>
      <b/>
      <sz val="12"/>
      <color theme="1"/>
      <name val="Segoe UI"/>
      <family val="2"/>
    </font>
    <font>
      <sz val="12"/>
      <color rgb="FF000000"/>
      <name val="Segoe UI"/>
      <family val="2"/>
    </font>
    <font>
      <sz val="12"/>
      <name val="Segoe UI"/>
      <family val="2"/>
    </font>
    <font>
      <b/>
      <sz val="12"/>
      <name val="Segoe UI"/>
      <family val="2"/>
    </font>
    <font>
      <b/>
      <sz val="12"/>
      <color theme="0"/>
      <name val="Segoe UI"/>
      <family val="2"/>
    </font>
    <font>
      <sz val="12"/>
      <color theme="1"/>
      <name val="Times New Roman"/>
      <family val="2"/>
    </font>
    <font>
      <sz val="12"/>
      <color theme="1"/>
      <name val="Segoe UI"/>
      <family val="2"/>
    </font>
    <font>
      <sz val="12"/>
      <color theme="0"/>
      <name val="Segoe UI"/>
      <family val="2"/>
    </font>
    <font>
      <sz val="12"/>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8" tint="-0.499984740745262"/>
        <bgColor indexed="64"/>
      </patternFill>
    </fill>
    <fill>
      <patternFill patternType="solid">
        <fgColor rgb="FF203764"/>
        <bgColor indexed="64"/>
      </patternFill>
    </fill>
  </fills>
  <borders count="32">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top/>
      <bottom/>
      <diagonal/>
    </border>
    <border>
      <left style="medium">
        <color indexed="64"/>
      </left>
      <right style="medium">
        <color indexed="64"/>
      </right>
      <top style="medium">
        <color indexed="64"/>
      </top>
      <bottom style="thin">
        <color rgb="FF00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7" fillId="0" borderId="0"/>
  </cellStyleXfs>
  <cellXfs count="82">
    <xf numFmtId="0" fontId="0" fillId="0" borderId="0" xfId="0"/>
    <xf numFmtId="0" fontId="4" fillId="0" borderId="0" xfId="1" applyFont="1"/>
    <xf numFmtId="166" fontId="5" fillId="0" borderId="0" xfId="1" applyNumberFormat="1" applyFont="1" applyAlignment="1">
      <alignment horizontal="center"/>
    </xf>
    <xf numFmtId="0" fontId="4" fillId="0" borderId="0" xfId="1" applyFont="1" applyAlignment="1">
      <alignment horizontal="left"/>
    </xf>
    <xf numFmtId="0" fontId="3" fillId="2" borderId="4" xfId="1" applyFont="1" applyFill="1" applyBorder="1" applyAlignment="1">
      <alignment horizontal="center" vertical="center" wrapText="1" readingOrder="1"/>
    </xf>
    <xf numFmtId="0" fontId="3" fillId="2" borderId="1" xfId="1" applyFont="1" applyFill="1" applyBorder="1" applyAlignment="1">
      <alignment horizontal="left" vertical="center" wrapText="1" readingOrder="1"/>
    </xf>
    <xf numFmtId="0" fontId="3" fillId="2" borderId="1" xfId="1" applyFont="1" applyFill="1" applyBorder="1" applyAlignment="1">
      <alignment horizontal="left" vertical="center" readingOrder="1"/>
    </xf>
    <xf numFmtId="164" fontId="3" fillId="2" borderId="1" xfId="1" applyNumberFormat="1" applyFont="1" applyFill="1" applyBorder="1" applyAlignment="1">
      <alignment horizontal="center" vertical="center" wrapText="1" readingOrder="1"/>
    </xf>
    <xf numFmtId="166" fontId="3" fillId="2" borderId="1" xfId="1" applyNumberFormat="1" applyFont="1" applyFill="1" applyBorder="1" applyAlignment="1">
      <alignment horizontal="center" vertical="center" wrapText="1" readingOrder="1"/>
    </xf>
    <xf numFmtId="165" fontId="3" fillId="2" borderId="3" xfId="1" applyNumberFormat="1" applyFont="1" applyFill="1" applyBorder="1" applyAlignment="1">
      <alignment horizontal="left" vertical="center" readingOrder="1"/>
    </xf>
    <xf numFmtId="165" fontId="3" fillId="2" borderId="1" xfId="1" applyNumberFormat="1" applyFont="1" applyFill="1" applyBorder="1" applyAlignment="1">
      <alignment horizontal="left" vertical="center" readingOrder="1"/>
    </xf>
    <xf numFmtId="0" fontId="6" fillId="3" borderId="4" xfId="1" applyFont="1" applyFill="1" applyBorder="1" applyAlignment="1">
      <alignment horizontal="center" vertical="center" wrapText="1" readingOrder="1"/>
    </xf>
    <xf numFmtId="0" fontId="6" fillId="3" borderId="1" xfId="1" applyFont="1" applyFill="1" applyBorder="1" applyAlignment="1">
      <alignment horizontal="center" vertical="center" wrapText="1" readingOrder="1"/>
    </xf>
    <xf numFmtId="0" fontId="6" fillId="3" borderId="1" xfId="1" applyFont="1" applyFill="1" applyBorder="1" applyAlignment="1">
      <alignment horizontal="center" vertical="center" readingOrder="1"/>
    </xf>
    <xf numFmtId="0" fontId="6" fillId="3" borderId="2" xfId="1" applyFont="1" applyFill="1" applyBorder="1" applyAlignment="1">
      <alignment horizontal="center" vertical="center" wrapText="1"/>
    </xf>
    <xf numFmtId="0" fontId="6" fillId="3" borderId="2" xfId="1" applyFont="1" applyFill="1" applyBorder="1" applyAlignment="1">
      <alignment horizontal="left" vertical="center"/>
    </xf>
    <xf numFmtId="14" fontId="3" fillId="2" borderId="1" xfId="1" applyNumberFormat="1" applyFont="1" applyFill="1" applyBorder="1" applyAlignment="1">
      <alignment horizontal="center" vertical="center" wrapText="1" readingOrder="1"/>
    </xf>
    <xf numFmtId="14" fontId="4" fillId="0" borderId="0" xfId="1" applyNumberFormat="1" applyFont="1"/>
    <xf numFmtId="0" fontId="8" fillId="0" borderId="0" xfId="2" applyFont="1"/>
    <xf numFmtId="0" fontId="9" fillId="0" borderId="0" xfId="2" applyFont="1"/>
    <xf numFmtId="14" fontId="8" fillId="0" borderId="0" xfId="2" applyNumberFormat="1" applyFont="1"/>
    <xf numFmtId="166" fontId="3" fillId="2" borderId="21" xfId="1" applyNumberFormat="1" applyFont="1" applyFill="1" applyBorder="1" applyAlignment="1">
      <alignment horizontal="center" vertical="center" wrapText="1" readingOrder="1"/>
    </xf>
    <xf numFmtId="166" fontId="3" fillId="2" borderId="22" xfId="1" applyNumberFormat="1" applyFont="1" applyFill="1" applyBorder="1" applyAlignment="1">
      <alignment horizontal="center" vertical="center" wrapText="1" readingOrder="1"/>
    </xf>
    <xf numFmtId="0" fontId="0" fillId="0" borderId="23" xfId="0" applyBorder="1"/>
    <xf numFmtId="0" fontId="3" fillId="2" borderId="24" xfId="1" applyFont="1" applyFill="1" applyBorder="1" applyAlignment="1">
      <alignment horizontal="left" vertical="center" wrapText="1" readingOrder="1"/>
    </xf>
    <xf numFmtId="0" fontId="3" fillId="2" borderId="25" xfId="1" applyFont="1" applyFill="1" applyBorder="1" applyAlignment="1">
      <alignment horizontal="left" vertical="center" readingOrder="1"/>
    </xf>
    <xf numFmtId="0" fontId="0" fillId="0" borderId="26" xfId="0" applyBorder="1"/>
    <xf numFmtId="166" fontId="8" fillId="0" borderId="0" xfId="2" applyNumberFormat="1" applyFont="1"/>
    <xf numFmtId="0" fontId="9" fillId="2" borderId="0" xfId="2" applyFont="1" applyFill="1"/>
    <xf numFmtId="0" fontId="9" fillId="0" borderId="0" xfId="2" applyFont="1" applyProtection="1">
      <protection locked="0"/>
    </xf>
    <xf numFmtId="0" fontId="8" fillId="0" borderId="0" xfId="2" applyFont="1" applyProtection="1">
      <protection locked="0"/>
    </xf>
    <xf numFmtId="166" fontId="8" fillId="0" borderId="0" xfId="2" applyNumberFormat="1" applyFont="1" applyProtection="1">
      <protection locked="0"/>
    </xf>
    <xf numFmtId="0" fontId="6" fillId="4" borderId="5" xfId="2" applyFont="1" applyFill="1" applyBorder="1" applyAlignment="1" applyProtection="1">
      <alignment horizontal="center" vertical="center"/>
      <protection locked="0"/>
    </xf>
    <xf numFmtId="0" fontId="6" fillId="4" borderId="6" xfId="2" applyFont="1" applyFill="1" applyBorder="1" applyAlignment="1" applyProtection="1">
      <alignment horizontal="center"/>
      <protection locked="0"/>
    </xf>
    <xf numFmtId="0" fontId="2" fillId="0" borderId="7" xfId="2" applyFont="1" applyBorder="1" applyAlignment="1" applyProtection="1">
      <alignment horizontal="center"/>
      <protection locked="0"/>
    </xf>
    <xf numFmtId="0" fontId="2" fillId="0" borderId="8" xfId="2" applyFont="1" applyBorder="1" applyAlignment="1" applyProtection="1">
      <alignment horizontal="center"/>
      <protection locked="0"/>
    </xf>
    <xf numFmtId="166" fontId="8" fillId="0" borderId="7" xfId="2" applyNumberFormat="1" applyFont="1" applyBorder="1" applyAlignment="1" applyProtection="1">
      <alignment horizontal="center" vertical="center"/>
      <protection locked="0"/>
    </xf>
    <xf numFmtId="166" fontId="8" fillId="0" borderId="8" xfId="2" applyNumberFormat="1" applyFont="1" applyBorder="1" applyAlignment="1" applyProtection="1">
      <alignment horizontal="center" vertical="center"/>
      <protection locked="0"/>
    </xf>
    <xf numFmtId="0" fontId="2" fillId="0" borderId="9" xfId="2" applyFont="1" applyBorder="1" applyAlignment="1" applyProtection="1">
      <alignment horizontal="center"/>
      <protection locked="0"/>
    </xf>
    <xf numFmtId="0" fontId="2" fillId="0" borderId="10" xfId="2" applyFont="1" applyBorder="1" applyAlignment="1" applyProtection="1">
      <alignment horizontal="center"/>
      <protection locked="0"/>
    </xf>
    <xf numFmtId="0" fontId="6" fillId="4" borderId="13" xfId="2" applyFont="1" applyFill="1" applyBorder="1" applyAlignment="1" applyProtection="1">
      <alignment horizontal="center"/>
      <protection locked="0"/>
    </xf>
    <xf numFmtId="0" fontId="6" fillId="4" borderId="27" xfId="2" applyFont="1" applyFill="1" applyBorder="1" applyAlignment="1" applyProtection="1">
      <alignment horizontal="center"/>
      <protection locked="0"/>
    </xf>
    <xf numFmtId="166" fontId="8" fillId="0" borderId="11" xfId="2" applyNumberFormat="1" applyFont="1" applyBorder="1" applyAlignment="1" applyProtection="1">
      <alignment horizontal="center" vertical="center"/>
      <protection locked="0"/>
    </xf>
    <xf numFmtId="166" fontId="8" fillId="0" borderId="12" xfId="2" applyNumberFormat="1" applyFont="1" applyBorder="1" applyAlignment="1" applyProtection="1">
      <alignment horizontal="center" vertical="center"/>
      <protection locked="0"/>
    </xf>
    <xf numFmtId="0" fontId="6" fillId="4" borderId="7" xfId="2" applyFont="1" applyFill="1" applyBorder="1" applyAlignment="1" applyProtection="1">
      <alignment horizontal="center" vertical="center"/>
      <protection locked="0"/>
    </xf>
    <xf numFmtId="0" fontId="6" fillId="4" borderId="8" xfId="2" applyFont="1" applyFill="1" applyBorder="1" applyAlignment="1" applyProtection="1">
      <alignment horizontal="center"/>
      <protection locked="0"/>
    </xf>
    <xf numFmtId="0" fontId="6" fillId="4" borderId="7" xfId="2" applyFont="1" applyFill="1" applyBorder="1" applyAlignment="1" applyProtection="1">
      <alignment horizontal="center"/>
      <protection locked="0"/>
    </xf>
    <xf numFmtId="0" fontId="6" fillId="4" borderId="0" xfId="0" applyFont="1" applyFill="1" applyProtection="1">
      <protection locked="0"/>
    </xf>
    <xf numFmtId="0" fontId="9" fillId="4" borderId="0" xfId="0" applyFont="1" applyFill="1" applyProtection="1">
      <protection locked="0"/>
    </xf>
    <xf numFmtId="0" fontId="9" fillId="3" borderId="0" xfId="0" applyFont="1" applyFill="1" applyProtection="1">
      <protection locked="0"/>
    </xf>
    <xf numFmtId="0" fontId="9" fillId="0" borderId="0" xfId="0" applyFont="1"/>
    <xf numFmtId="0" fontId="8" fillId="0" borderId="0" xfId="0" applyFont="1" applyAlignment="1" applyProtection="1">
      <alignment horizontal="left"/>
      <protection locked="0"/>
    </xf>
    <xf numFmtId="166" fontId="8" fillId="0" borderId="0" xfId="0" applyNumberFormat="1" applyFont="1" applyProtection="1">
      <protection locked="0"/>
    </xf>
    <xf numFmtId="14" fontId="8" fillId="0" borderId="0" xfId="0" applyNumberFormat="1" applyFont="1" applyProtection="1">
      <protection locked="0"/>
    </xf>
    <xf numFmtId="166" fontId="8" fillId="0" borderId="0" xfId="0" applyNumberFormat="1" applyFont="1"/>
    <xf numFmtId="0" fontId="8" fillId="0" borderId="0" xfId="0" applyFont="1" applyAlignment="1" applyProtection="1">
      <alignment horizontal="left" indent="1"/>
      <protection locked="0"/>
    </xf>
    <xf numFmtId="0" fontId="10" fillId="0" borderId="0" xfId="0" applyFont="1" applyProtection="1">
      <protection locked="0"/>
    </xf>
    <xf numFmtId="0" fontId="7" fillId="0" borderId="0" xfId="2" applyProtection="1">
      <protection locked="0"/>
    </xf>
    <xf numFmtId="166" fontId="7" fillId="0" borderId="0" xfId="2" applyNumberFormat="1" applyProtection="1">
      <protection locked="0"/>
    </xf>
    <xf numFmtId="0" fontId="7" fillId="0" borderId="0" xfId="2"/>
    <xf numFmtId="166" fontId="7" fillId="0" borderId="0" xfId="2" applyNumberFormat="1"/>
    <xf numFmtId="166" fontId="10" fillId="0" borderId="0" xfId="0" applyNumberFormat="1" applyFont="1" applyProtection="1">
      <protection locked="0"/>
    </xf>
    <xf numFmtId="14" fontId="8" fillId="0" borderId="0" xfId="0" applyNumberFormat="1" applyFont="1"/>
    <xf numFmtId="0" fontId="9" fillId="0" borderId="0" xfId="1" applyFont="1"/>
    <xf numFmtId="0" fontId="6" fillId="4" borderId="13" xfId="2" applyFont="1" applyFill="1" applyBorder="1" applyAlignment="1" applyProtection="1">
      <alignment horizontal="center"/>
      <protection locked="0"/>
    </xf>
    <xf numFmtId="0" fontId="6" fillId="4" borderId="14" xfId="2" applyFont="1" applyFill="1" applyBorder="1" applyAlignment="1" applyProtection="1">
      <alignment horizontal="center"/>
      <protection locked="0"/>
    </xf>
    <xf numFmtId="166" fontId="2" fillId="0" borderId="15" xfId="2" applyNumberFormat="1" applyFont="1" applyBorder="1" applyAlignment="1" applyProtection="1">
      <alignment horizontal="center"/>
      <protection locked="0"/>
    </xf>
    <xf numFmtId="166" fontId="2" fillId="0" borderId="16" xfId="2" applyNumberFormat="1" applyFont="1" applyBorder="1" applyAlignment="1" applyProtection="1">
      <alignment horizontal="center"/>
      <protection locked="0"/>
    </xf>
    <xf numFmtId="0" fontId="6" fillId="4" borderId="17" xfId="2" applyFont="1" applyFill="1" applyBorder="1" applyAlignment="1" applyProtection="1">
      <alignment horizontal="center"/>
      <protection locked="0"/>
    </xf>
    <xf numFmtId="0" fontId="6" fillId="4" borderId="18" xfId="2" applyFont="1" applyFill="1" applyBorder="1" applyAlignment="1" applyProtection="1">
      <alignment horizontal="center"/>
      <protection locked="0"/>
    </xf>
    <xf numFmtId="166" fontId="2" fillId="0" borderId="19" xfId="2" applyNumberFormat="1" applyFont="1" applyBorder="1" applyAlignment="1" applyProtection="1">
      <alignment horizontal="center"/>
      <protection locked="0"/>
    </xf>
    <xf numFmtId="166" fontId="2" fillId="0" borderId="20" xfId="2" applyNumberFormat="1" applyFont="1" applyBorder="1" applyAlignment="1" applyProtection="1">
      <alignment horizontal="center"/>
      <protection locked="0"/>
    </xf>
    <xf numFmtId="0" fontId="6" fillId="4" borderId="7" xfId="2" applyFont="1" applyFill="1" applyBorder="1" applyAlignment="1" applyProtection="1">
      <alignment horizontal="center" vertical="center"/>
      <protection locked="0"/>
    </xf>
    <xf numFmtId="0" fontId="6" fillId="4" borderId="8" xfId="2" applyFont="1" applyFill="1" applyBorder="1" applyAlignment="1" applyProtection="1">
      <alignment horizontal="center" vertical="center"/>
      <protection locked="0"/>
    </xf>
    <xf numFmtId="166" fontId="8" fillId="0" borderId="30" xfId="2" applyNumberFormat="1" applyFont="1" applyBorder="1" applyAlignment="1" applyProtection="1">
      <alignment horizontal="center" vertical="center"/>
      <protection locked="0"/>
    </xf>
    <xf numFmtId="166" fontId="8" fillId="0" borderId="31" xfId="2" applyNumberFormat="1" applyFont="1" applyBorder="1" applyAlignment="1" applyProtection="1">
      <alignment horizontal="center" vertical="center"/>
      <protection locked="0"/>
    </xf>
    <xf numFmtId="0" fontId="6" fillId="4" borderId="28" xfId="2" applyFont="1" applyFill="1" applyBorder="1" applyAlignment="1" applyProtection="1">
      <alignment horizontal="center" vertical="center"/>
      <protection locked="0"/>
    </xf>
    <xf numFmtId="0" fontId="6" fillId="4" borderId="29" xfId="2" applyFont="1" applyFill="1" applyBorder="1" applyAlignment="1" applyProtection="1">
      <alignment horizontal="center" vertical="center"/>
      <protection locked="0"/>
    </xf>
    <xf numFmtId="166" fontId="8" fillId="0" borderId="11" xfId="2" applyNumberFormat="1" applyFont="1" applyBorder="1" applyAlignment="1" applyProtection="1">
      <alignment horizontal="center" vertical="center"/>
      <protection locked="0"/>
    </xf>
    <xf numFmtId="166" fontId="8" fillId="0" borderId="12" xfId="2" applyNumberFormat="1" applyFont="1" applyBorder="1" applyAlignment="1" applyProtection="1">
      <alignment horizontal="center" vertical="center"/>
      <protection locked="0"/>
    </xf>
    <xf numFmtId="166" fontId="8" fillId="0" borderId="0" xfId="0" applyNumberFormat="1" applyFont="1" applyProtection="1"/>
    <xf numFmtId="14" fontId="8" fillId="0" borderId="0" xfId="0" applyNumberFormat="1" applyFont="1" applyProtection="1"/>
  </cellXfs>
  <cellStyles count="3">
    <cellStyle name="Normal" xfId="0" builtinId="0"/>
    <cellStyle name="Normal 2" xfId="1" xr:uid="{0BB0520B-5B12-491F-8173-A2F7A192F6EB}"/>
    <cellStyle name="Normal 3" xfId="2" xr:uid="{B413E520-1B58-476D-8A8A-696009114F68}"/>
  </cellStyles>
  <dxfs count="2400">
    <dxf>
      <protection locked="1"/>
    </dxf>
    <dxf>
      <protection locked="1"/>
    </dxf>
    <dxf>
      <font>
        <b val="0"/>
        <i val="0"/>
        <strike val="0"/>
        <condense val="0"/>
        <extend val="0"/>
        <outline val="0"/>
        <shadow val="0"/>
        <u val="none"/>
        <vertAlign val="baseline"/>
        <sz val="12"/>
        <color rgb="FF000000"/>
        <name val="Segoe UI"/>
        <family val="2"/>
        <scheme val="none"/>
      </font>
      <numFmt numFmtId="165" formatCode="[$-10409]mm/dd/yyyy"/>
      <fill>
        <patternFill patternType="solid">
          <fgColor indexed="64"/>
          <bgColor theme="0"/>
        </patternFill>
      </fill>
      <alignment horizontal="left" vertical="center" textRotation="0" wrapText="0"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Segoe UI"/>
        <family val="2"/>
        <scheme val="none"/>
      </font>
      <numFmt numFmtId="166" formatCode="&quot;$&quot;#,##0.00"/>
      <fill>
        <patternFill patternType="solid">
          <fgColor indexed="64"/>
          <bgColor theme="0"/>
        </patternFill>
      </fill>
      <alignment horizontal="center" vertical="center"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Segoe UI"/>
        <family val="2"/>
        <scheme val="none"/>
      </font>
      <numFmt numFmtId="165" formatCode="[$-10409]mm/dd/yyyy"/>
      <fill>
        <patternFill patternType="solid">
          <fgColor indexed="64"/>
          <bgColor theme="0"/>
        </patternFill>
      </fill>
      <alignment horizontal="center" vertical="center"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Segoe UI"/>
        <family val="2"/>
        <scheme val="none"/>
      </font>
      <numFmt numFmtId="164" formatCode="[$-10409]&quot;$&quot;#,##0.00;\(&quot;$&quot;#,##0.00\)"/>
      <fill>
        <patternFill patternType="solid">
          <fgColor indexed="64"/>
          <bgColor theme="0"/>
        </patternFill>
      </fill>
      <alignment horizontal="center" vertical="center"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Segoe UI"/>
        <family val="2"/>
        <scheme val="none"/>
      </font>
      <fill>
        <patternFill patternType="solid">
          <fgColor indexed="64"/>
          <bgColor theme="0"/>
        </patternFill>
      </fill>
      <alignment horizontal="left" vertical="center" textRotation="0" wrapText="0"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Segoe UI"/>
        <family val="2"/>
        <scheme val="none"/>
      </font>
      <fill>
        <patternFill patternType="solid">
          <fgColor indexed="64"/>
          <bgColor theme="0"/>
        </patternFill>
      </fill>
      <alignment horizontal="left" vertical="center"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Segoe UI"/>
        <family val="2"/>
        <scheme val="none"/>
      </font>
      <fill>
        <patternFill patternType="solid">
          <fgColor indexed="64"/>
          <bgColor theme="0"/>
        </patternFill>
      </fill>
      <alignment horizontal="center" vertical="center" textRotation="0" wrapText="1" indent="0" justifyLastLine="0" shrinkToFit="0" readingOrder="1"/>
      <border diagonalUp="0" diagonalDown="0" outline="0">
        <left/>
        <right style="thin">
          <color rgb="FF000000"/>
        </right>
        <top style="thin">
          <color rgb="FF000000"/>
        </top>
        <bottom style="thin">
          <color rgb="FF000000"/>
        </bottom>
      </border>
    </dxf>
    <dxf>
      <border outline="0">
        <left style="thin">
          <color rgb="FF000000"/>
        </left>
        <bottom style="thin">
          <color rgb="FF000000"/>
        </bottom>
      </border>
    </dxf>
    <dxf>
      <font>
        <b val="0"/>
        <i val="0"/>
        <strike val="0"/>
        <condense val="0"/>
        <extend val="0"/>
        <outline val="0"/>
        <shadow val="0"/>
        <u val="none"/>
        <vertAlign val="baseline"/>
        <sz val="12"/>
        <color rgb="FF000000"/>
        <name val="Segoe UI"/>
        <family val="2"/>
        <scheme val="none"/>
      </font>
      <fill>
        <patternFill patternType="solid">
          <fgColor indexed="64"/>
          <bgColor theme="0"/>
        </patternFill>
      </fill>
      <alignment horizontal="center" vertical="center" textRotation="0" wrapText="1" indent="0" justifyLastLine="0" shrinkToFit="0" readingOrder="1"/>
    </dxf>
    <dxf>
      <font>
        <b/>
        <i val="0"/>
        <strike val="0"/>
        <condense val="0"/>
        <extend val="0"/>
        <outline val="0"/>
        <shadow val="0"/>
        <u val="none"/>
        <vertAlign val="baseline"/>
        <sz val="12"/>
        <color theme="0"/>
        <name val="Segoe UI"/>
        <family val="2"/>
        <scheme val="none"/>
      </font>
      <fill>
        <patternFill patternType="solid">
          <fgColor indexed="64"/>
          <bgColor theme="8" tint="-0.499984740745262"/>
        </patternFill>
      </fill>
      <alignment horizontal="center" vertical="center" textRotation="0" wrapText="1" indent="0" justifyLastLine="0" shrinkToFit="0" readingOrder="1"/>
      <border diagonalUp="0" diagonalDown="0" outline="0">
        <left style="thin">
          <color rgb="FF000000"/>
        </left>
        <right style="thin">
          <color rgb="FF000000"/>
        </right>
        <top/>
        <bottom/>
      </border>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numFmt numFmtId="166" formatCode="&quot;$&quot;#,##0.00"/>
    </dxf>
    <dxf>
      <font>
        <color theme="0"/>
      </font>
    </dxf>
    <dxf>
      <fill>
        <patternFill patternType="solid">
          <bgColor theme="8" tint="-0.499984740745262"/>
        </patternFill>
      </fill>
    </dxf>
    <dxf>
      <font>
        <color theme="0"/>
      </font>
    </dxf>
    <dxf>
      <fill>
        <patternFill patternType="solid">
          <bgColor rgb="FF203764"/>
        </patternFill>
      </fill>
    </dxf>
    <dxf>
      <font>
        <color theme="0"/>
      </font>
    </dxf>
    <dxf>
      <font>
        <color theme="0"/>
      </font>
    </dxf>
    <dxf>
      <fill>
        <patternFill patternType="solid">
          <bgColor rgb="FF203764"/>
        </patternFill>
      </fill>
    </dxf>
    <dxf>
      <fill>
        <patternFill patternType="solid">
          <bgColor rgb="FF203764"/>
        </patternFill>
      </fill>
    </dxf>
    <dxf>
      <font>
        <b/>
      </font>
    </dxf>
    <dxf>
      <font>
        <b/>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color theme="0"/>
      </font>
    </dxf>
    <dxf>
      <font>
        <color theme="0"/>
      </font>
    </dxf>
    <dxf>
      <fill>
        <patternFill patternType="solid">
          <bgColor rgb="FF203764"/>
        </patternFill>
      </fill>
    </dxf>
    <dxf>
      <fill>
        <patternFill patternType="solid">
          <bgColor rgb="FF203764"/>
        </patternFill>
      </fill>
    </dxf>
    <dxf>
      <font>
        <b/>
        <family val="1"/>
      </font>
    </dxf>
    <dxf>
      <font>
        <b/>
        <family val="1"/>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numFmt numFmtId="166" formatCode="&quot;$&quot;#,##0.00"/>
    </dxf>
    <dxf>
      <font>
        <color theme="0"/>
      </font>
    </dxf>
    <dxf>
      <fill>
        <patternFill patternType="solid">
          <bgColor theme="8" tint="-0.499984740745262"/>
        </patternFill>
      </fill>
    </dxf>
    <dxf>
      <font>
        <color theme="0"/>
      </font>
    </dxf>
    <dxf>
      <font>
        <color theme="0"/>
      </font>
    </dxf>
    <dxf>
      <fill>
        <patternFill>
          <bgColor rgb="FF203764"/>
        </patternFill>
      </fill>
    </dxf>
    <dxf>
      <fill>
        <patternFill>
          <bgColor rgb="FF203764"/>
        </patternFill>
      </fill>
    </dxf>
    <dxf>
      <font>
        <color theme="0"/>
      </font>
    </dxf>
    <dxf>
      <font>
        <color theme="0"/>
      </font>
    </dxf>
    <dxf>
      <fill>
        <patternFill patternType="solid">
          <bgColor rgb="FF203764"/>
        </patternFill>
      </fill>
    </dxf>
    <dxf>
      <fill>
        <patternFill patternType="solid">
          <bgColor rgb="FF203764"/>
        </patternFill>
      </fill>
    </dxf>
    <dxf>
      <font>
        <b/>
      </font>
    </dxf>
    <dxf>
      <font>
        <b/>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color theme="0"/>
      </font>
    </dxf>
    <dxf>
      <font>
        <color theme="0"/>
      </font>
    </dxf>
    <dxf>
      <fill>
        <patternFill patternType="solid">
          <bgColor rgb="FF203764"/>
        </patternFill>
      </fill>
    </dxf>
    <dxf>
      <fill>
        <patternFill patternType="solid">
          <bgColor rgb="FF203764"/>
        </patternFill>
      </fill>
    </dxf>
    <dxf>
      <font>
        <b/>
        <family val="1"/>
      </font>
    </dxf>
    <dxf>
      <font>
        <b/>
        <family val="1"/>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numFmt numFmtId="166" formatCode="&quot;$&quot;#,##0.00"/>
    </dxf>
    <dxf>
      <fill>
        <patternFill patternType="solid">
          <bgColor theme="8" tint="-0.499984740745262"/>
        </patternFill>
      </fill>
    </dxf>
    <dxf>
      <font>
        <color theme="0"/>
      </font>
    </dxf>
    <dxf>
      <numFmt numFmtId="19" formatCode="m/d/yyyy"/>
    </dxf>
    <dxf>
      <font>
        <color theme="0"/>
      </font>
    </dxf>
    <dxf>
      <fill>
        <patternFill patternType="solid">
          <bgColor rgb="FF203764"/>
        </patternFill>
      </fill>
    </dxf>
    <dxf>
      <font>
        <color theme="0"/>
      </font>
    </dxf>
    <dxf>
      <font>
        <color theme="0"/>
      </font>
    </dxf>
    <dxf>
      <fill>
        <patternFill patternType="solid">
          <bgColor rgb="FF203764"/>
        </patternFill>
      </fill>
    </dxf>
    <dxf>
      <fill>
        <patternFill patternType="solid">
          <bgColor rgb="FF203764"/>
        </patternFill>
      </fill>
    </dxf>
    <dxf>
      <font>
        <name val="Segoe UI"/>
      </font>
    </dxf>
    <dxf>
      <font>
        <name val="Segoe UI"/>
      </font>
    </dxf>
    <dxf>
      <font>
        <name val="Segoe UI"/>
      </font>
    </dxf>
    <dxf>
      <font>
        <name val="Segoe UI"/>
      </font>
    </dxf>
    <dxf>
      <font>
        <name val="Segoe UI"/>
      </font>
    </dxf>
    <dxf>
      <font>
        <name val="Segoe UI"/>
      </font>
    </dxf>
    <dxf>
      <font>
        <name val="Segoe UI"/>
      </font>
    </dxf>
    <dxf>
      <font>
        <name val="Segoe UI"/>
      </font>
    </dxf>
    <dxf>
      <font>
        <name val="Segoe UI"/>
      </font>
    </dxf>
    <dxf>
      <font>
        <name val="Segoe UI"/>
      </font>
    </dxf>
    <dxf>
      <font>
        <name val="Segoe UI"/>
      </font>
    </dxf>
    <dxf>
      <font>
        <b/>
        <family val="1"/>
      </font>
    </dxf>
    <dxf>
      <font>
        <b/>
        <family val="1"/>
      </font>
    </dxf>
    <dxf>
      <font>
        <color theme="0"/>
      </font>
    </dxf>
    <dxf>
      <font>
        <color theme="0"/>
      </font>
    </dxf>
    <dxf>
      <fill>
        <patternFill patternType="solid">
          <bgColor rgb="FF203764"/>
        </patternFill>
      </fill>
    </dxf>
    <dxf>
      <fill>
        <patternFill patternType="solid">
          <bgColor rgb="FF203764"/>
        </patternFill>
      </fill>
    </dxf>
    <dxf>
      <protection locked="1"/>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numFmt numFmtId="166" formatCode="&quot;$&quot;#,##0.00"/>
    </dxf>
    <dxf>
      <font>
        <color theme="0"/>
      </font>
    </dxf>
    <dxf>
      <fill>
        <patternFill patternType="solid">
          <bgColor theme="8" tint="-0.499984740745262"/>
        </patternFill>
      </fill>
    </dxf>
    <dxf>
      <font>
        <color theme="0"/>
      </font>
    </dxf>
    <dxf>
      <font>
        <color theme="0"/>
      </font>
    </dxf>
    <dxf>
      <fill>
        <patternFill>
          <bgColor rgb="FF203764"/>
        </patternFill>
      </fill>
    </dxf>
    <dxf>
      <fill>
        <patternFill>
          <bgColor rgb="FF203764"/>
        </patternFill>
      </fill>
    </dxf>
    <dxf>
      <numFmt numFmtId="19" formatCode="m/d/yyyy"/>
    </dxf>
    <dxf>
      <font>
        <color theme="0"/>
      </font>
    </dxf>
    <dxf>
      <font>
        <color theme="0"/>
      </font>
    </dxf>
    <dxf>
      <fill>
        <patternFill patternType="solid">
          <bgColor rgb="FF203764"/>
        </patternFill>
      </fill>
    </dxf>
    <dxf>
      <fill>
        <patternFill patternType="solid">
          <bgColor rgb="FF203764"/>
        </patternFill>
      </fill>
    </dxf>
    <dxf>
      <font>
        <b/>
      </font>
    </dxf>
    <dxf>
      <font>
        <b/>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name val="Segoe UI"/>
        <family val="2"/>
      </font>
    </dxf>
    <dxf>
      <font>
        <color theme="0"/>
      </font>
    </dxf>
    <dxf>
      <font>
        <color theme="0"/>
      </font>
    </dxf>
    <dxf>
      <fill>
        <patternFill patternType="solid">
          <bgColor rgb="FF203764"/>
        </patternFill>
      </fill>
    </dxf>
    <dxf>
      <fill>
        <patternFill patternType="solid">
          <bgColor rgb="FF203764"/>
        </patternFill>
      </fill>
    </dxf>
    <dxf>
      <font>
        <b/>
        <family val="1"/>
      </font>
    </dxf>
    <dxf>
      <font>
        <b/>
        <family val="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rk, Heather@DHCS" refreshedDate="45835.585601041668" createdVersion="8" refreshedVersion="8" minRefreshableVersion="3" recordCount="1000" xr:uid="{54D1FBC4-2A27-4716-893D-5454C2C7C966}">
  <cacheSource type="worksheet">
    <worksheetSource ref="A3:F1003" sheet="2023-24"/>
  </cacheSource>
  <cacheFields count="6">
    <cacheField name="State" numFmtId="0">
      <sharedItems/>
    </cacheField>
    <cacheField name="Beneficiary Name" numFmtId="0">
      <sharedItems count="271">
        <s v=" California"/>
        <s v="Agoura Hills City"/>
        <s v="Alameda County"/>
        <s v="Albany City"/>
        <s v="Alhambra City"/>
        <s v="Amador County"/>
        <s v="American Canyon City"/>
        <s v="Anaheim City"/>
        <s v="Apple Valley Town"/>
        <s v="Arcadia City"/>
        <s v="Arcata City"/>
        <s v="Arroyo Grande City"/>
        <s v="Arvin City"/>
        <s v="Atascadero City"/>
        <s v="Auburn City"/>
        <s v="Avenal City"/>
        <s v="Azusa City"/>
        <s v="Bakersfield City"/>
        <s v="Baldwin Park City"/>
        <s v="Barstow City"/>
        <s v="Beaumont City"/>
        <s v="Bell City"/>
        <s v="Bell Gardens City"/>
        <s v="Berkeley City"/>
        <s v="Beverly Hills City"/>
        <s v="Blythe City"/>
        <s v="Brawley City"/>
        <s v="Brea City"/>
        <s v="Buena Park City"/>
        <s v="Burbank City"/>
        <s v="Burlingame City"/>
        <s v="Butte County"/>
        <s v="Calabasas City"/>
        <s v="Calaveras County"/>
        <s v="Calexico City"/>
        <s v="Campbell City"/>
        <s v="Carlsbad City"/>
        <s v="Cathedral City"/>
        <s v="Chico City"/>
        <s v="Chula Vista City"/>
        <s v="Citrus Heights City"/>
        <s v="City Of Antioch"/>
        <s v="City Of Lathrop"/>
        <s v="City Of Santa Cruz"/>
        <s v="Claremont City"/>
        <s v="Clearlake City"/>
        <s v="Clovis City"/>
        <s v="Coachella City"/>
        <s v="Colusa County"/>
        <s v="Compton City"/>
        <s v="Concord City"/>
        <s v="Contra Costa County"/>
        <s v="Corcoran City"/>
        <s v="Corona City"/>
        <s v="Costa Mesa City"/>
        <s v="Covina City"/>
        <s v="Culver City"/>
        <s v="Del Norte County"/>
        <s v="Delano City"/>
        <s v="Desert Hot Springs City"/>
        <s v="Diamond Bar City"/>
        <s v="Downey City"/>
        <s v="Dublin City"/>
        <s v="East Palo Alto City"/>
        <s v="El Centro City"/>
        <s v="El Dorado County"/>
        <s v="El Monte City"/>
        <s v="El Paso De Robles (Paso Robles) City"/>
        <s v="El Segundo City"/>
        <s v="Elk Grove City"/>
        <s v="Emeryville City"/>
        <s v="Encinitas City"/>
        <s v="Escondido City"/>
        <s v="Eureka City"/>
        <s v="Fairfield City"/>
        <s v="Folsom City"/>
        <s v="Fontana City"/>
        <s v="Fortuna City"/>
        <s v="Fountain Valley City"/>
        <s v="Fremont City"/>
        <s v="Fresno City"/>
        <s v="Fresno County"/>
        <s v="Fullerton City"/>
        <s v="Garden Grove City"/>
        <s v="Gardena City"/>
        <s v="Gilroy City"/>
        <s v="Glendale City"/>
        <s v="Glendora City"/>
        <s v="Glenn County"/>
        <s v="Grand Terrace City"/>
        <s v="Grover Beach City"/>
        <s v="Hanford City"/>
        <s v="Hawthorne City"/>
        <s v="Hayward City"/>
        <s v="Healdsburg City"/>
        <s v="Hemet City"/>
        <s v="Hercules City"/>
        <s v="Hermosa Beach City"/>
        <s v="Hesperia City"/>
        <s v="Hollister City"/>
        <s v="Humboldt County"/>
        <s v="Huntington Beach City"/>
        <s v="Huntington Park City"/>
        <s v="Imperial City"/>
        <s v="Imperial County"/>
        <s v="Indio City"/>
        <s v="Inglewood City"/>
        <s v="Inyo County"/>
        <s v="Irvine City"/>
        <s v="Jurupa Valley City"/>
        <s v="Kern County"/>
        <s v="King City"/>
        <s v="Kings County"/>
        <s v="La Habra City"/>
        <s v="La Mesa City"/>
        <s v="La Puente City"/>
        <s v="La Quinta City"/>
        <s v="Laguna Beach City"/>
        <s v="Laguna Woods City"/>
        <s v="Lake County"/>
        <s v="Lake Elsinore City"/>
        <s v="Lakeport City"/>
        <s v="Lancaster City"/>
        <s v="Lassen County"/>
        <s v="Lemon Grove City"/>
        <s v="Lemoore City"/>
        <s v="Lindsay City"/>
        <s v="Livermore City"/>
        <s v="Lompoc City"/>
        <s v="Long Beach City"/>
        <s v="Los Alamitos City"/>
        <s v="Los Angeles City"/>
        <s v="Los Angeles County"/>
        <s v="Los Gatos Town"/>
        <s v="Madera City"/>
        <s v="Madera County"/>
        <s v="Manhattan Beach City"/>
        <s v="Manteca City"/>
        <s v="Marin County"/>
        <s v="Marina City"/>
        <s v="Mariposa County"/>
        <s v="Martinez City"/>
        <s v="Mcfarland City"/>
        <s v="Mendocino County"/>
        <s v="Menifee City"/>
        <s v="Merced City"/>
        <s v="Merced County"/>
        <s v="Millbrae City"/>
        <s v="Mission Viejo City"/>
        <s v="Modesto City"/>
        <s v="Modoc County"/>
        <s v="Mono County"/>
        <s v="Monrovia City"/>
        <s v="Montebello City"/>
        <s v="Monterey City"/>
        <s v="Monterey County"/>
        <s v="Monterey Park City"/>
        <s v="Moraga Town"/>
        <s v="Moreno Valley City"/>
        <s v="Murrieta City"/>
        <s v="Napa City"/>
        <s v="Napa County"/>
        <s v="National City"/>
        <s v="Nevada County"/>
        <s v="Newport Beach City"/>
        <s v="Norco City"/>
        <s v="Oakland City"/>
        <s v="Oakley City"/>
        <s v="Oceanside City"/>
        <s v="Ontario City"/>
        <s v="Orange City"/>
        <s v="Orange County"/>
        <s v="Orange Cove City"/>
        <s v="Oroville City"/>
        <s v="Oxnard City"/>
        <s v="Pacifica City"/>
        <s v="Palm Desert City"/>
        <s v="Palm Springs City"/>
        <s v="Palmdale City"/>
        <s v="Palo Alto City"/>
        <s v="Paramount City"/>
        <s v="Parlier City"/>
        <s v="Pasadena City"/>
        <s v="Petaluma City"/>
        <s v="Pinole City"/>
        <s v="Pittsburg City"/>
        <s v="Placentia City"/>
        <s v="Placer County"/>
        <s v="Placerville City"/>
        <s v="Pleasanton City"/>
        <s v="Plumas County"/>
        <s v="Pomona City"/>
        <s v="Rancho Cucamonga City"/>
        <s v="Rancho Mirage City"/>
        <s v="Red Bluff City"/>
        <s v="Redding City"/>
        <s v="Redondo Beach City"/>
        <s v="Richmond City"/>
        <s v="Ridgecrest City"/>
        <s v="Riverside City"/>
        <s v="Riverside County"/>
        <s v="Rocklin City"/>
        <s v="Rohnert Park City"/>
        <s v="Roseville City"/>
        <s v="Sacramento City"/>
        <s v="Sacramento County"/>
        <s v="Salinas City"/>
        <s v="San Benito County"/>
        <s v="San Bernardino City"/>
        <s v="San Bernardino County"/>
        <s v="San Bruno City"/>
        <s v="San Clemente City"/>
        <s v="San Diego City"/>
        <s v="San Diego County"/>
        <s v="San Fernando City"/>
        <s v="San Francisco City"/>
        <s v="San Gabriel City"/>
        <s v="San Joaquin County"/>
        <s v="San Jose City"/>
        <s v="San Leandro City"/>
        <s v="San Luis Obispo County"/>
        <s v="San Mateo County"/>
        <s v="San Pablo City"/>
        <s v="San Rafael City"/>
        <s v="Santa Ana City"/>
        <s v="Santa Barbara City"/>
        <s v="Santa Barbara County"/>
        <s v="Santa Clara City"/>
        <s v="Santa Clara County"/>
        <s v="Santa Clarita City"/>
        <s v="Santa Cruz County"/>
        <s v="Santa Monica City"/>
        <s v="Santa Rosa City"/>
        <s v="Shasta County"/>
        <s v="Simi Valley City"/>
        <s v="Siskiyou County"/>
        <s v="Solano County"/>
        <s v="Soledad City"/>
        <s v="Sonoma County"/>
        <s v="South Lake Tahoe City"/>
        <s v="South Pasadena City"/>
        <s v="South San Francisco City"/>
        <s v="Stanislaus County"/>
        <s v="Stockton City"/>
        <s v="Sunnyvale City"/>
        <s v="Sutter County"/>
        <s v="Tehama County"/>
        <s v="Torrance City"/>
        <s v="Tracy City"/>
        <s v="Trinity County"/>
        <s v="Tulare County"/>
        <s v="Tuolumne County"/>
        <s v="Turlock City"/>
        <s v="Tustin City"/>
        <s v="Ukiah City"/>
        <s v="Union City"/>
        <s v="Upland City"/>
        <s v="Vacaville City"/>
        <s v="Vallejo City"/>
        <s v="Ventura County"/>
        <s v="Victorville City"/>
        <s v="Vista City"/>
        <s v="West Covina City"/>
        <s v="West Hollywood City"/>
        <s v="West Sacramento City"/>
        <s v="Westminster City"/>
        <s v="Whittier City"/>
        <s v="Woodland City"/>
        <s v="Yolo County"/>
        <s v="Yuba County"/>
        <s v="Yucaipa City"/>
      </sharedItems>
    </cacheField>
    <cacheField name="Payment Type" numFmtId="0">
      <sharedItems count="21">
        <s v="CVS Payment 1 - State Cost Fund"/>
        <s v="Distributor Payment 1 - State Cost Fund"/>
        <s v="Distributor Payment 3 - OSF"/>
        <s v="Distributor Payment 7 - OSF"/>
        <s v="Janssen Payment 1 - State Cost Fund"/>
        <s v="Janssen Payment 4 - OSF"/>
        <s v="Distributor Payment 3 - Abatement Fund"/>
        <s v="Distributor Payment 7 - Abatement Fund"/>
        <s v="Distributor Payment 3 - Subdivision Fund"/>
        <s v="Distributor Payment 7 - Subdivision Fund"/>
        <s v="Janssen Payment 3 - Abatement Fund"/>
        <s v="Janssen Payment 3 - Subdivision Fund"/>
        <s v="Janssen Payment 1 - Abatement Fund"/>
        <s v="Janssen Payment 2 - Abatement Fund"/>
        <s v="Janssen Payment 3a - Abatement Fund"/>
        <s v="Distributor Payment 1 - Subdivision Fund"/>
        <s v="Distributor Payment 2 - Subdivision Fund"/>
        <s v="Janssen Payment 1 - Subdivision Fund"/>
        <s v="Janssen Payment 2 - Subdivision Fund"/>
        <s v="Distributor Payment 1 - Abatement Fund"/>
        <s v="Distributor Payment 2a - Abatement Fund"/>
      </sharedItems>
    </cacheField>
    <cacheField name="Payment Amount" numFmtId="0">
      <sharedItems containsSemiMixedTypes="0" containsString="0" containsNumber="1" minValue="-3317.12" maxValue="27619639.59"/>
    </cacheField>
    <cacheField name="Payment Date" numFmtId="14">
      <sharedItems containsSemiMixedTypes="0" containsNonDate="0" containsDate="1" containsString="0" minDate="2023-07-20T00:00:00" maxDate="2024-06-18T00:00:00"/>
    </cacheField>
    <cacheField name="Backstop Holdback from Subdivision Fund" numFmtId="166">
      <sharedItems containsSemiMixedTypes="0" containsString="0" containsNumber="1" minValue="0" maxValue="232279.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rk, Heather@DHCS" refreshedDate="45835.644952662034" createdVersion="8" refreshedVersion="8" minRefreshableVersion="3" recordCount="1249" xr:uid="{35027333-E869-4CF2-B1B7-20CD9D9BE041}">
  <cacheSource type="worksheet">
    <worksheetSource ref="A3:F1252" sheet="2022-23"/>
  </cacheSource>
  <cacheFields count="6">
    <cacheField name="State" numFmtId="0">
      <sharedItems/>
    </cacheField>
    <cacheField name="Beneficiary Name" numFmtId="0">
      <sharedItems count="270">
        <s v=" California"/>
        <s v="Agoura Hills City"/>
        <s v="Alameda County"/>
        <s v="Albany City"/>
        <s v="Alhambra City"/>
        <s v="Amador County"/>
        <s v="Anaheim City"/>
        <s v="Apple Valley Town"/>
        <s v="Arcadia City"/>
        <s v="Arcata City"/>
        <s v="Arroyo Grande City"/>
        <s v="Arvin City"/>
        <s v="Atascadero City"/>
        <s v="Avenal City"/>
        <s v="Azusa City"/>
        <s v="Bakersfield City"/>
        <s v="Baldwin Park City"/>
        <s v="Barstow City"/>
        <s v="Beaumont City"/>
        <s v="Bell City"/>
        <s v="Bell Gardens City"/>
        <s v="Berkeley City"/>
        <s v="Beverly Hills City"/>
        <s v="Blythe City"/>
        <s v="Brawley City"/>
        <s v="Brea City"/>
        <s v="Buena Park City"/>
        <s v="Burbank City"/>
        <s v="Burlingame City"/>
        <s v="Butte County"/>
        <s v="Calabasas City"/>
        <s v="Calaveras County"/>
        <s v="Calexico City"/>
        <s v="Campbell City"/>
        <s v="Carlsbad City"/>
        <s v="Cathedral City"/>
        <s v="Chico City"/>
        <s v="Chula Vista City"/>
        <s v="Citrus Heights City"/>
        <s v="City Of Antioch"/>
        <s v="City Of Lathrop"/>
        <s v="City Of Santa Cruz"/>
        <s v="Claremont City"/>
        <s v="Clearlake City"/>
        <s v="Clovis City"/>
        <s v="Coachella City"/>
        <s v="Colusa County"/>
        <s v="Compton City"/>
        <s v="Concord City"/>
        <s v="Contra Costa County"/>
        <s v="Corcoran City"/>
        <s v="Corona City"/>
        <s v="Costa Mesa City"/>
        <s v="Covina City"/>
        <s v="Culver City"/>
        <s v="Del Norte County"/>
        <s v="Delano City"/>
        <s v="Desert Hot Springs City"/>
        <s v="Diamond Bar City"/>
        <s v="Downey City"/>
        <s v="Dublin City"/>
        <s v="East Palo Alto City"/>
        <s v="El Centro City"/>
        <s v="El Dorado County"/>
        <s v="El Monte City"/>
        <s v="El Paso De Robles (Paso Robles) City"/>
        <s v="El Segundo City"/>
        <s v="Elk Grove City"/>
        <s v="Emeryville City"/>
        <s v="Escondido City"/>
        <s v="Eureka City"/>
        <s v="Fairfield City"/>
        <s v="Folsom City"/>
        <s v="Fontana City"/>
        <s v="Fortuna City"/>
        <s v="Foster City"/>
        <s v="Fountain Valley City"/>
        <s v="Fremont City"/>
        <s v="Fresno City"/>
        <s v="Fresno County"/>
        <s v="Fullerton City"/>
        <s v="Garden Grove City"/>
        <s v="Gardena City"/>
        <s v="Gilroy City"/>
        <s v="Glendale City"/>
        <s v="Glendora City"/>
        <s v="Glenn County"/>
        <s v="Grand Terrace City"/>
        <s v="Hanford City"/>
        <s v="Hawthorne City"/>
        <s v="Hayward City"/>
        <s v="Healdsburg City"/>
        <s v="Hemet City"/>
        <s v="Hercules City"/>
        <s v="Hermosa Beach City"/>
        <s v="Hesperia City"/>
        <s v="Hollister City"/>
        <s v="Humboldt County"/>
        <s v="Huntington Beach City"/>
        <s v="Huntington Park City"/>
        <s v="Imperial City"/>
        <s v="Imperial County"/>
        <s v="Indio City"/>
        <s v="Inglewood City"/>
        <s v="Inyo County"/>
        <s v="Irvine City"/>
        <s v="Jurupa Valley City"/>
        <s v="Kerman City"/>
        <s v="Kern County"/>
        <s v="King City"/>
        <s v="Kings County"/>
        <s v="La Mesa City"/>
        <s v="La Puente City"/>
        <s v="La Quinta City"/>
        <s v="Laguna Woods City"/>
        <s v="Lake County"/>
        <s v="Lake Elsinore City"/>
        <s v="Lakeport City"/>
        <s v="Lakewood City"/>
        <s v="Lancaster City"/>
        <s v="Lassen County"/>
        <s v="Lemon Grove City"/>
        <s v="Lemoore City"/>
        <s v="Lindsay City"/>
        <s v="Livermore City"/>
        <s v="Lompoc City"/>
        <s v="Long Beach City"/>
        <s v="Los Alamitos City"/>
        <s v="Los Angeles City"/>
        <s v="Los Angeles County"/>
        <s v="Los Gatos Town"/>
        <s v="Madera City"/>
        <s v="Madera County"/>
        <s v="Manhattan Beach City"/>
        <s v="Manteca City"/>
        <s v="Marin County"/>
        <s v="Marina City"/>
        <s v="Mariposa County"/>
        <s v="Martinez City"/>
        <s v="Mcfarland City"/>
        <s v="Mendocino County"/>
        <s v="Menifee City"/>
        <s v="Merced City"/>
        <s v="Merced County"/>
        <s v="Millbrae City"/>
        <s v="Mission Viejo City"/>
        <s v="Modesto City"/>
        <s v="Modoc County"/>
        <s v="Mono County"/>
        <s v="Monrovia City"/>
        <s v="Montebello City"/>
        <s v="Monterey City"/>
        <s v="Monterey County"/>
        <s v="Monterey Park City"/>
        <s v="Moraga Town"/>
        <s v="Moreno Valley City"/>
        <s v="Murrieta City"/>
        <s v="Napa City"/>
        <s v="Napa County"/>
        <s v="National City"/>
        <s v="Nevada County"/>
        <s v="Newport Beach City"/>
        <s v="Norco City"/>
        <s v="Oakland City"/>
        <s v="Oakley City"/>
        <s v="Oceanside City"/>
        <s v="Ontario City"/>
        <s v="Orange County"/>
        <s v="Orange Cove City"/>
        <s v="Oroville City"/>
        <s v="Pacifica City"/>
        <s v="Palm Desert City"/>
        <s v="Palm Springs City"/>
        <s v="Palmdale City"/>
        <s v="Palo Alto City"/>
        <s v="Paramount City"/>
        <s v="Parlier City"/>
        <s v="Pasadena City"/>
        <s v="Petaluma City"/>
        <s v="Pinole City"/>
        <s v="Pittsburg City"/>
        <s v="Placentia City"/>
        <s v="Placer County"/>
        <s v="Placerville City"/>
        <s v="Pleasanton City"/>
        <s v="Plumas County"/>
        <s v="Pomona City"/>
        <s v="Rancho Cucamonga City"/>
        <s v="Rancho Mirage City"/>
        <s v="Red Bluff City"/>
        <s v="Redding City"/>
        <s v="Redondo Beach City"/>
        <s v="Rialto City"/>
        <s v="Richmond City"/>
        <s v="Ridgecrest City"/>
        <s v="Riverside City"/>
        <s v="Riverside County"/>
        <s v="Rocklin City"/>
        <s v="Rohnert Park City"/>
        <s v="Roseville City"/>
        <s v="Sacramento City"/>
        <s v="Sacramento County"/>
        <s v="Salinas City"/>
        <s v="San Benito County"/>
        <s v="San Bernardino City"/>
        <s v="San Bernardino County"/>
        <s v="San Bruno City"/>
        <s v="San Carlos City"/>
        <s v="San Clemente City"/>
        <s v="San Diego City"/>
        <s v="San Diego County"/>
        <s v="San Fernando City"/>
        <s v="San Francisco City"/>
        <s v="San Gabriel City"/>
        <s v="San Jacinto City"/>
        <s v="San Joaquin County"/>
        <s v="San Jose City"/>
        <s v="San Leandro City"/>
        <s v="San Luis Obispo County"/>
        <s v="San Mateo County"/>
        <s v="San Pablo City"/>
        <s v="San Rafael City"/>
        <s v="Santa Ana City"/>
        <s v="Santa Barbara City"/>
        <s v="Santa Barbara County"/>
        <s v="Santa Clara City"/>
        <s v="Santa Clara County"/>
        <s v="Santa Clarita City"/>
        <s v="Santa Cruz County"/>
        <s v="Santa Monica City"/>
        <s v="Santa Rosa City"/>
        <s v="Shasta County"/>
        <s v="Simi Valley City"/>
        <s v="Siskiyou County"/>
        <s v="Solano County"/>
        <s v="Soledad City"/>
        <s v="Sonoma City"/>
        <s v="Sonoma County"/>
        <s v="South Lake Tahoe City"/>
        <s v="South Pasadena City"/>
        <s v="South San Francisco City"/>
        <s v="Stanislaus County"/>
        <s v="Stockton City"/>
        <s v="Sunnyvale City"/>
        <s v="Sutter County"/>
        <s v="Tehama County"/>
        <s v="Torrance City"/>
        <s v="Tracy City"/>
        <s v="Trinity County"/>
        <s v="Tulare County"/>
        <s v="Tuolumne County"/>
        <s v="Turlock City"/>
        <s v="Tustin City"/>
        <s v="Ukiah City"/>
        <s v="Union City"/>
        <s v="Upland City"/>
        <s v="Vacaville City"/>
        <s v="Vallejo City"/>
        <s v="Ventura County"/>
        <s v="Victorville City"/>
        <s v="Vista City"/>
        <s v="West Covina City"/>
        <s v="West Hollywood City"/>
        <s v="West Sacramento City"/>
        <s v="Westminster City"/>
        <s v="Whittier City"/>
        <s v="Woodland City"/>
        <s v="Yolo County"/>
        <s v="Yuba County"/>
        <s v="Yucaipa City"/>
      </sharedItems>
    </cacheField>
    <cacheField name="Payment Type" numFmtId="0">
      <sharedItems count="17">
        <s v="Distributor Payment 1 - OSF"/>
        <s v="Distributor Payment 1a - OSF"/>
        <s v="Distributor Payment 2 - OSF"/>
        <s v="Janssen Payment 1 - OSF"/>
        <s v="Janssen Payment 2 - OSF"/>
        <s v="Janssen Payment 3 - OSF"/>
        <s v="Distributor Payment 1 - Abatement Fund"/>
        <s v="Distributor Payment 2 - Abatement Fund"/>
        <s v="Distributor Payment 1 - Subdivision Fund"/>
        <s v="Distributor Payment 2 - Subdivision Fund"/>
        <s v="Janssen Payment 1 - Abatement Fund"/>
        <s v="Janssen Payment 1 - Subdivision Fund"/>
        <s v="Janssen Payment 2 - Abatement Fund"/>
        <s v="Janssen Payment 2 - Subdivision Fund"/>
        <s v="Distributor Payment 2a - Abatement Fund"/>
        <s v="Distributor Payment 1a - Abatement Fund"/>
        <s v="Distributor Payment 1b - Abatement Fund"/>
      </sharedItems>
    </cacheField>
    <cacheField name="Payment Amount" numFmtId="164">
      <sharedItems containsSemiMixedTypes="0" containsString="0" containsNumber="1" minValue="155.76" maxValue="30919974.25"/>
    </cacheField>
    <cacheField name="Payment Date" numFmtId="14">
      <sharedItems containsSemiMixedTypes="0" containsNonDate="0" containsDate="1" containsString="0" minDate="2022-07-29T00:00:00" maxDate="2023-06-17T00:00:00"/>
    </cacheField>
    <cacheField name="Backstop Holdback from Subdivision Fund" numFmtId="166">
      <sharedItems containsSemiMixedTypes="0" containsString="0" containsNumber="1" minValue="0" maxValue="275644.5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rk, Heather@DHCS" refreshedDate="45845.678060763887" createdVersion="8" refreshedVersion="8" minRefreshableVersion="3" recordCount="6343" xr:uid="{B65EA9A6-3906-46C6-A934-59365F4DE161}">
  <cacheSource type="worksheet">
    <worksheetSource name="Table13[[State]:[Backstop Holdback from Subdivision Fund]]"/>
  </cacheSource>
  <cacheFields count="6">
    <cacheField name="State" numFmtId="0">
      <sharedItems/>
    </cacheField>
    <cacheField name="Beneficiary Name" numFmtId="0">
      <sharedItems count="284">
        <s v=" California"/>
        <s v="Agoura Hills City"/>
        <s v="Alameda County"/>
        <s v="Albany City"/>
        <s v="Alhambra City"/>
        <s v="Amador County"/>
        <s v="American Canyon City"/>
        <s v="Anaheim City"/>
        <s v="Apple Valley Town"/>
        <s v="Arcadia City"/>
        <s v="Arcata City"/>
        <s v="Arroyo Grande City"/>
        <s v="Arvin City"/>
        <s v="Atascadero City"/>
        <s v="Auburn City"/>
        <s v="Avenal City"/>
        <s v="Azusa City"/>
        <s v="Bakersfield City"/>
        <s v="Baldwin Park City"/>
        <s v="Barstow City"/>
        <s v="Beaumont City"/>
        <s v="Bell City"/>
        <s v="Bell Gardens City"/>
        <s v="Berkeley City"/>
        <s v="Beverly Hills City"/>
        <s v="Blythe City"/>
        <s v="Brawley City"/>
        <s v="Brea City"/>
        <s v="Buena Park City"/>
        <s v="Burbank City"/>
        <s v="Burlingame City"/>
        <s v="Butte County"/>
        <s v="Calabasas City"/>
        <s v="Calaveras County"/>
        <s v="Calexico City"/>
        <s v="Campbell City"/>
        <s v="Carlsbad City"/>
        <s v="Cathedral City"/>
        <s v="Chico City"/>
        <s v="Chula Vista City"/>
        <s v="Citrus Heights City"/>
        <s v="City Of Antioch"/>
        <s v="City Of Lathrop"/>
        <s v="City Of Santa Cruz"/>
        <s v="Claremont City"/>
        <s v="Clearlake City"/>
        <s v="Clovis City"/>
        <s v="Coachella City"/>
        <s v="Colusa County"/>
        <s v="Compton City"/>
        <s v="Concord City"/>
        <s v="Contra Costa County"/>
        <s v="Corcoran City"/>
        <s v="Corona City"/>
        <s v="Costa Mesa City"/>
        <s v="Covina City"/>
        <s v="Culver City"/>
        <s v="Del Norte County"/>
        <s v="Delano City"/>
        <s v="Desert Hot Springs City"/>
        <s v="Diamond Bar City"/>
        <s v="Downey City"/>
        <s v="Dublin City"/>
        <s v="East Palo Alto City"/>
        <s v="El Centro City"/>
        <s v="El Dorado County"/>
        <s v="El Monte City"/>
        <s v="El Paso De Robles (Paso Robles) City"/>
        <s v="El Segundo City"/>
        <s v="Elk Grove City"/>
        <s v="Emeryville City"/>
        <s v="Encinitas City"/>
        <s v="Escondido City"/>
        <s v="Eureka City"/>
        <s v="Fairfield City"/>
        <s v="Farmersville City"/>
        <s v="Folsom City"/>
        <s v="Fontana City"/>
        <s v="Fortuna City"/>
        <s v="Foster City"/>
        <s v="Fountain Valley City"/>
        <s v="Fremont City"/>
        <s v="Fresno City"/>
        <s v="Fresno County"/>
        <s v="Fullerton City"/>
        <s v="Garden Grove City"/>
        <s v="Gardena City"/>
        <s v="Gilroy City"/>
        <s v="Glendale City"/>
        <s v="Glendora City"/>
        <s v="Glenn County"/>
        <s v="Grand Terrace City"/>
        <s v="Grover Beach City"/>
        <s v="Hanford City"/>
        <s v="Hawthorne City"/>
        <s v="Hayward City"/>
        <s v="Healdsburg City"/>
        <s v="Hemet City"/>
        <s v="Hercules City"/>
        <s v="Hermosa Beach City"/>
        <s v="Hesperia City"/>
        <s v="Hollister City"/>
        <s v="Humboldt County"/>
        <s v="Huntington Beach City"/>
        <s v="Huntington Park City"/>
        <s v="Imperial City"/>
        <s v="Imperial County"/>
        <s v="Indio City"/>
        <s v="Inglewood City"/>
        <s v="Inyo County"/>
        <s v="Irvine City"/>
        <s v="Jurupa Valley City"/>
        <s v="Kerman City"/>
        <s v="Kern County"/>
        <s v="King City"/>
        <s v="Kings County"/>
        <s v="La Habra City"/>
        <s v="La Mesa City"/>
        <s v="La Puente City"/>
        <s v="La Quinta City"/>
        <s v="Laguna Beach City"/>
        <s v="Laguna Woods City"/>
        <s v="Lake County"/>
        <s v="Lake Elsinore City"/>
        <s v="Lakeport City"/>
        <s v="Lakewood City"/>
        <s v="Lancaster City"/>
        <s v="Lassen County"/>
        <s v="Lemon Grove City"/>
        <s v="Lemoore City"/>
        <s v="Lindsay City"/>
        <s v="Livermore City"/>
        <s v="Lompoc City"/>
        <s v="Long Beach City"/>
        <s v="Los Alamitos City"/>
        <s v="Los Angeles City"/>
        <s v="Los Angeles County"/>
        <s v="Los Gatos Town"/>
        <s v="Madera City"/>
        <s v="Madera County"/>
        <s v="Manhattan Beach City"/>
        <s v="Manteca City"/>
        <s v="Marin County"/>
        <s v="Marina City"/>
        <s v="Mariposa County"/>
        <s v="Martinez City"/>
        <s v="Mcfarland City"/>
        <s v="Mendocino County"/>
        <s v="Menifee City"/>
        <s v="Merced City"/>
        <s v="Merced County"/>
        <s v="Millbrae City"/>
        <s v="Mission Viejo City"/>
        <s v="Modesto City"/>
        <s v="Modoc County"/>
        <s v="Mono County"/>
        <s v="Monrovia City"/>
        <s v="Montebello City"/>
        <s v="Monterey City"/>
        <s v="Monterey County"/>
        <s v="Monterey Park City"/>
        <s v="Moraga Town"/>
        <s v="Moreno Valley City"/>
        <s v="Murrieta City"/>
        <s v="Napa City"/>
        <s v="Napa County"/>
        <s v="National City"/>
        <s v="Nevada County"/>
        <s v="Newport Beach City"/>
        <s v="Norco City"/>
        <s v="Oakland City"/>
        <s v="Oakley City"/>
        <s v="Oceanside City"/>
        <s v="Ontario City"/>
        <s v="Orange City"/>
        <s v="Orange County"/>
        <s v="Orange Cove City"/>
        <s v="Oroville City"/>
        <s v="Oxnard City"/>
        <s v="Pacifica City"/>
        <s v="Palm Desert City"/>
        <s v="Palm Springs City"/>
        <s v="Palmdale City"/>
        <s v="Palo Alto City"/>
        <s v="Paramount City"/>
        <s v="Parlier City"/>
        <s v="Pasadena City"/>
        <s v="Petaluma City"/>
        <s v="Pinole City"/>
        <s v="Pittsburg City"/>
        <s v="Placentia City"/>
        <s v="Placer County"/>
        <s v="Placerville City"/>
        <s v="Pleasanton City"/>
        <s v="Plumas County"/>
        <s v="Pomona City"/>
        <s v="Rancho Cucamonga City"/>
        <s v="Rancho Mirage City"/>
        <s v="Red Bluff City"/>
        <s v="Redding City"/>
        <s v="Redlands City"/>
        <s v="Redondo Beach City"/>
        <s v="Rialto City"/>
        <s v="Richmond City"/>
        <s v="Ridgecrest City"/>
        <s v="Riverside City"/>
        <s v="Riverside County"/>
        <s v="Rocklin City"/>
        <s v="Rohnert Park City"/>
        <s v="Roseville City"/>
        <s v="Sacramento City"/>
        <s v="Sacramento County"/>
        <s v="Salinas City"/>
        <s v="San Benito County"/>
        <s v="San Bernardino City"/>
        <s v="San Bernardino County"/>
        <s v="San Bruno City"/>
        <s v="San Carlos City"/>
        <s v="San Clemente City"/>
        <s v="San Diego City"/>
        <s v="San Diego County"/>
        <s v="San Fernando City"/>
        <s v="San Francisco City"/>
        <s v="San Gabriel City"/>
        <s v="San Jacinto City"/>
        <s v="San Joaquin County"/>
        <s v="San Jose City"/>
        <s v="San Leandro City"/>
        <s v="San Luis Obispo City"/>
        <s v="San Luis Obispo County"/>
        <s v="San Mateo City"/>
        <s v="San Mateo County"/>
        <s v="San Pablo City"/>
        <s v="San Rafael City"/>
        <s v="Santa Ana City"/>
        <s v="Santa Barbara City"/>
        <s v="Santa Barbara County"/>
        <s v="Santa Clara City"/>
        <s v="Santa Clara County"/>
        <s v="Santa Clarita City"/>
        <s v="Santa Cruz County"/>
        <s v="Santa Monica City"/>
        <s v="Santa Rosa City"/>
        <s v="Seaside City"/>
        <s v="Selma City"/>
        <s v="Shasta County"/>
        <s v="Simi Valley City"/>
        <s v="Siskiyou County"/>
        <s v="Solano County"/>
        <s v="Soledad City"/>
        <s v="Sonoma City"/>
        <s v="Sonoma County"/>
        <s v="South Lake Tahoe City"/>
        <s v="South Pasadena City"/>
        <s v="South San Francisco City"/>
        <s v="Stanislaus County"/>
        <s v="Stockton City"/>
        <s v="Sunnyvale City"/>
        <s v="Sutter County"/>
        <s v="Tehama County"/>
        <s v="Torrance City"/>
        <s v="Tracy City"/>
        <s v="Trinity County"/>
        <s v="Tulare County"/>
        <s v="Tuolumne County"/>
        <s v="Turlock City"/>
        <s v="Tustin City"/>
        <s v="Ukiah City"/>
        <s v="Union City"/>
        <s v="Upland City"/>
        <s v="Vacaville City"/>
        <s v="Vallejo City"/>
        <s v="Ventura County"/>
        <s v="Victorville City"/>
        <s v="Vista City"/>
        <s v="West Covina City"/>
        <s v="West Hollywood City"/>
        <s v="West Sacramento City"/>
        <s v="Westminster City"/>
        <s v="Whittier City"/>
        <s v="Woodland City"/>
        <s v="Yolo County"/>
        <s v="Yuba County"/>
        <s v="Yucaipa City"/>
      </sharedItems>
    </cacheField>
    <cacheField name="Payment Type" numFmtId="0">
      <sharedItems count="80">
        <s v="Allergan Payment 1 - OSF"/>
        <s v="Allergan Payment 2 - OSF"/>
        <s v="CVS Payment 1 - OSF"/>
        <s v="CVS Payment 1 - State Cost Fund"/>
        <s v="CVS Payment 2 - OSF"/>
        <s v="Distributor Payment 1 - OSF"/>
        <s v="Distributor Payment 1 - State Cost Fund"/>
        <s v="Distributor Payment 1a - OSF"/>
        <s v="Distributor Payment 2 - OSF"/>
        <s v="Distributor Payment 3 - OSF"/>
        <s v="Distributor Payment 4 - OSF"/>
        <s v="Distributor Payment 7 - OSF"/>
        <s v="Janssen Payment 1 - OSF"/>
        <s v="Janssen Payment 1 - State Cost Fund"/>
        <s v="Janssen Payment 2 - OSF"/>
        <s v="Janssen Payment 3 - OSF"/>
        <s v="Janssen Payment 4 - OSF"/>
        <s v="Janssen Payment 5 - OSF"/>
        <s v="Kroger Payment 1 - OSF"/>
        <s v="Kroger Payment 2 - OSF"/>
        <s v="Teva Payment 1 - OSF"/>
        <s v="Teva Payment 2 - OSF"/>
        <s v="Walgreens Payment 1 - OSF"/>
        <s v="Walgreens Payment 2 - OSF"/>
        <s v="Walgreens Payment 3 - OSF"/>
        <s v="Walgreens Payment 3a - OSF"/>
        <s v="Walmart Payment 1 - OSF"/>
        <s v="Distributor Payment 1 - Abatement Fund"/>
        <s v="Distributor Payment 2 - Abatement Fund"/>
        <s v="Distributor Payment 3 - Abatement Fund"/>
        <s v="Distributor Payment 4 - Abatement Fund"/>
        <s v="Distributor Payment 7 - Abatement Fund"/>
        <s v="Allergan Payment 1 - Abatement Fund"/>
        <s v="Allergan Payment 1 - Subdivision Fund"/>
        <s v="Allergan Payment 2 - Abatement Fund"/>
        <s v="Allergan Payment 2 - Subdivision Fund"/>
        <s v="CVS Payment 1 - Abatement Fund"/>
        <s v="CVS Payment 1 - Subdivision Fund"/>
        <s v="CVS Payment 2 - Abatement Fund"/>
        <s v="CVS Payment 2 - Subdivision Fund"/>
        <s v="Distributor Payment 1 - Subdivision Fund"/>
        <s v="Distributor Payment 2 - Subdivision Fund"/>
        <s v="Distributor Payment 3 - Subdivision Fund"/>
        <s v="Distributor Payment 4 - Special Master Award of Subdivision Costs"/>
        <s v="Distributor Payment 4 - Subdivision Fund"/>
        <s v="Distributor Payment 7 - Subdivision Fund"/>
        <s v="Janssen Payment 1 - Abatement Fund"/>
        <s v="Janssen Payment 1 - Subdivision Fund"/>
        <s v="Janssen Payment 2 - Abatement Fund"/>
        <s v="Janssen Payment 2 - Subdivision Fund"/>
        <s v="Janssen Payment 3 - Abatement Fund"/>
        <s v="Janssen Payment 3 - Subdivision Fund"/>
        <s v="Janssen Payment 4 - Abatement Fund"/>
        <s v="Janssen Payment 4 - Subdivision Fund"/>
        <s v="Teva Payment 1 - Abatement Fund"/>
        <s v="Teva Payment 1 - Subdivision Fund"/>
        <s v="Teva Payment 2 - Abatement Fund"/>
        <s v="Teva Payment 2 - Subdivision Fund"/>
        <s v="Walgreens Payment 1 - Abatement Fund"/>
        <s v="Walgreens Payment 1 - Subdivision Fund"/>
        <s v="Walgreens Payment 2 - Abatement Fund"/>
        <s v="Walgreens Payment 2 - Subdivision Fund"/>
        <s v="Walgreens Payment 3 - Abatement Fund"/>
        <s v="Walgreens Payment 3 - Subdivision Fund"/>
        <s v="Walmart Payment 1 - Abatement Fund"/>
        <s v="Walmart Payment 1 - Subdivision Fund"/>
        <s v="Janssen Payment 3a - Abatement Fund"/>
        <s v="Distributor Payment 2a - Abatement Fund"/>
        <s v="Distributor Payment 1a - Abatement Fund"/>
        <s v="Distributor Payment 1b - Abatement Fund"/>
        <s v="Allergan Payment 1a - Abatement Fund"/>
        <s v="Allergan Payment 2a - Abatement Fund"/>
        <s v="CVS Payment 1a - Abatement Fund"/>
        <s v="CVS Payment 2a - Abatement Fund"/>
        <s v="Teva Payment 1a - Abatement Fund"/>
        <s v="Teva Payment 2a - Abatement Fund"/>
        <s v="Walgreens Payment 1a - Abatement Fund"/>
        <s v="Walgreens Payment 2a - Abatement Fund"/>
        <s v="Walmart Payment 1a - Abatement Fund"/>
        <s v="McKinsey" u="1"/>
      </sharedItems>
    </cacheField>
    <cacheField name="Payment Amount" numFmtId="0">
      <sharedItems containsSemiMixedTypes="0" containsString="0" containsNumber="1" minValue="-3317.12" maxValue="39160075.979999997"/>
    </cacheField>
    <cacheField name="Payment Date" numFmtId="14">
      <sharedItems containsSemiMixedTypes="0" containsNonDate="0" containsDate="1" containsString="0" minDate="2022-07-29T00:00:00" maxDate="2025-07-01T00:00:00"/>
    </cacheField>
    <cacheField name="Backstop Holdback from Subdivision Fund" numFmtId="166">
      <sharedItems containsSemiMixedTypes="0" containsString="0" containsNumber="1" minValue="0" maxValue="276644.5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rk, Heather@DHCS" refreshedDate="45845.686503703706" createdVersion="8" refreshedVersion="8" minRefreshableVersion="3" recordCount="4094" xr:uid="{2E34B9CE-812A-4E4C-A527-4225426FD894}">
  <cacheSource type="worksheet">
    <worksheetSource ref="A3:F4097" sheet="2024-25"/>
  </cacheSource>
  <cacheFields count="9">
    <cacheField name="State" numFmtId="0">
      <sharedItems/>
    </cacheField>
    <cacheField name="Beneficiary Name" numFmtId="0">
      <sharedItems count="271">
        <s v=" California"/>
        <s v="Agoura Hills City"/>
        <s v="Alameda County"/>
        <s v="Albany City"/>
        <s v="Alhambra City"/>
        <s v="Amador County"/>
        <s v="American Canyon City"/>
        <s v="Anaheim City"/>
        <s v="Apple Valley Town"/>
        <s v="Arcadia City"/>
        <s v="Arcata City"/>
        <s v="Arroyo Grande City"/>
        <s v="Arvin City"/>
        <s v="Auburn City"/>
        <s v="Avenal City"/>
        <s v="Azusa City"/>
        <s v="Bakersfield City"/>
        <s v="Baldwin Park City"/>
        <s v="Barstow City"/>
        <s v="Beaumont City"/>
        <s v="Bell City"/>
        <s v="Bell Gardens City"/>
        <s v="Berkeley City"/>
        <s v="Beverly Hills City"/>
        <s v="Blythe City"/>
        <s v="Brawley City"/>
        <s v="Brea City"/>
        <s v="Buena Park City"/>
        <s v="Burbank City"/>
        <s v="Butte County"/>
        <s v="Calabasas City"/>
        <s v="Calaveras County"/>
        <s v="Calexico City"/>
        <s v="Campbell City"/>
        <s v="Carlsbad City"/>
        <s v="Cathedral City"/>
        <s v="Chico City"/>
        <s v="Chula Vista City"/>
        <s v="Citrus Heights City"/>
        <s v="City Of Antioch"/>
        <s v="City Of Lathrop"/>
        <s v="City Of Santa Cruz"/>
        <s v="Claremont City"/>
        <s v="Clearlake City"/>
        <s v="Clovis City"/>
        <s v="Coachella City"/>
        <s v="Colusa County"/>
        <s v="Compton City"/>
        <s v="Concord City"/>
        <s v="Contra Costa County"/>
        <s v="Corcoran City"/>
        <s v="Corona City"/>
        <s v="Costa Mesa City"/>
        <s v="Covina City"/>
        <s v="Culver City"/>
        <s v="Del Norte County"/>
        <s v="Delano City"/>
        <s v="Desert Hot Springs City"/>
        <s v="Diamond Bar City"/>
        <s v="Dublin City"/>
        <s v="East Palo Alto City"/>
        <s v="El Centro City"/>
        <s v="El Dorado County"/>
        <s v="El Monte City"/>
        <s v="El Paso De Robles (Paso Robles) City"/>
        <s v="El Segundo City"/>
        <s v="Elk Grove City"/>
        <s v="Emeryville City"/>
        <s v="Encinitas City"/>
        <s v="Escondido City"/>
        <s v="Eureka City"/>
        <s v="Fairfield City"/>
        <s v="Farmersville City"/>
        <s v="Folsom City"/>
        <s v="Fontana City"/>
        <s v="Fortuna City"/>
        <s v="Fountain Valley City"/>
        <s v="Fremont City"/>
        <s v="Fresno City"/>
        <s v="Fresno County"/>
        <s v="Fullerton City"/>
        <s v="Garden Grove City"/>
        <s v="Gardena City"/>
        <s v="Gilroy City"/>
        <s v="Glendale City"/>
        <s v="Glendora City"/>
        <s v="Glenn County"/>
        <s v="Grand Terrace City"/>
        <s v="Grover Beach City"/>
        <s v="Hawthorne City"/>
        <s v="Hayward City"/>
        <s v="Healdsburg City"/>
        <s v="Hemet City"/>
        <s v="Hercules City"/>
        <s v="Hermosa Beach City"/>
        <s v="Hesperia City"/>
        <s v="Hollister City"/>
        <s v="Humboldt County"/>
        <s v="Huntington Beach City"/>
        <s v="Huntington Park City"/>
        <s v="Imperial City"/>
        <s v="Imperial County"/>
        <s v="Indio City"/>
        <s v="Inglewood City"/>
        <s v="Inyo County"/>
        <s v="Irvine City"/>
        <s v="Jurupa Valley City"/>
        <s v="Kern County"/>
        <s v="King City"/>
        <s v="Kings County"/>
        <s v="La Habra City"/>
        <s v="La Mesa City"/>
        <s v="La Puente City"/>
        <s v="La Quinta City"/>
        <s v="Laguna Beach City"/>
        <s v="Laguna Woods City"/>
        <s v="Lake County"/>
        <s v="Lake Elsinore City"/>
        <s v="Lakeport City"/>
        <s v="Lancaster City"/>
        <s v="Lassen County"/>
        <s v="Lemon Grove City"/>
        <s v="Lemoore City"/>
        <s v="Lindsay City"/>
        <s v="Livermore City"/>
        <s v="Lompoc City"/>
        <s v="Long Beach City"/>
        <s v="Los Alamitos City"/>
        <s v="Los Angeles City"/>
        <s v="Los Angeles County"/>
        <s v="Los Gatos Town"/>
        <s v="Madera City"/>
        <s v="Madera County"/>
        <s v="Manhattan Beach City"/>
        <s v="Manteca City"/>
        <s v="Marin County"/>
        <s v="Marina City"/>
        <s v="Mariposa County"/>
        <s v="Mcfarland City"/>
        <s v="Mendocino County"/>
        <s v="Menifee City"/>
        <s v="Merced City"/>
        <s v="Merced County"/>
        <s v="Millbrae City"/>
        <s v="Mission Viejo City"/>
        <s v="Modesto City"/>
        <s v="Modoc County"/>
        <s v="Mono County"/>
        <s v="Monrovia City"/>
        <s v="Montebello City"/>
        <s v="Monterey City"/>
        <s v="Monterey County"/>
        <s v="Monterey Park City"/>
        <s v="Moraga Town"/>
        <s v="Moreno Valley City"/>
        <s v="Murrieta City"/>
        <s v="Napa City"/>
        <s v="Napa County"/>
        <s v="National City"/>
        <s v="Nevada County"/>
        <s v="Newport Beach City"/>
        <s v="Norco City"/>
        <s v="Oakland City"/>
        <s v="Oceanside City"/>
        <s v="Ontario City"/>
        <s v="Orange City"/>
        <s v="Orange County"/>
        <s v="Orange Cove City"/>
        <s v="Oroville City"/>
        <s v="Oxnard City"/>
        <s v="Pacifica City"/>
        <s v="Palm Desert City"/>
        <s v="Palm Springs City"/>
        <s v="Palmdale City"/>
        <s v="Palo Alto City"/>
        <s v="Paramount City"/>
        <s v="Parlier City"/>
        <s v="Pasadena City"/>
        <s v="Petaluma City"/>
        <s v="Pinole City"/>
        <s v="Pittsburg City"/>
        <s v="Placentia City"/>
        <s v="Placer County"/>
        <s v="Placerville City"/>
        <s v="Pleasanton City"/>
        <s v="Plumas County"/>
        <s v="Pomona City"/>
        <s v="Rancho Cucamonga City"/>
        <s v="Rancho Mirage City"/>
        <s v="Red Bluff City"/>
        <s v="Redding City"/>
        <s v="Redlands City"/>
        <s v="Redondo Beach City"/>
        <s v="Richmond City"/>
        <s v="Ridgecrest City"/>
        <s v="Riverside City"/>
        <s v="Riverside County"/>
        <s v="Rocklin City"/>
        <s v="Rohnert Park City"/>
        <s v="Roseville City"/>
        <s v="Sacramento City"/>
        <s v="Sacramento County"/>
        <s v="Salinas City"/>
        <s v="San Benito County"/>
        <s v="San Bernardino City"/>
        <s v="San Bernardino County"/>
        <s v="San Bruno City"/>
        <s v="San Clemente City"/>
        <s v="San Diego City"/>
        <s v="San Diego County"/>
        <s v="San Fernando City"/>
        <s v="San Francisco City"/>
        <s v="San Gabriel City"/>
        <s v="San Joaquin County"/>
        <s v="San Jose City"/>
        <s v="San Leandro City"/>
        <s v="San Luis Obispo City"/>
        <s v="San Luis Obispo County"/>
        <s v="San Mateo City"/>
        <s v="San Mateo County"/>
        <s v="San Pablo City"/>
        <s v="San Rafael City"/>
        <s v="Santa Ana City"/>
        <s v="Santa Barbara City"/>
        <s v="Santa Barbara County"/>
        <s v="Santa Clara City"/>
        <s v="Santa Clara County"/>
        <s v="Santa Clarita City"/>
        <s v="Santa Cruz County"/>
        <s v="Santa Monica City"/>
        <s v="Santa Rosa City"/>
        <s v="Seaside City"/>
        <s v="Selma City"/>
        <s v="Shasta County"/>
        <s v="Simi Valley City"/>
        <s v="Siskiyou County"/>
        <s v="Solano County"/>
        <s v="Soledad City"/>
        <s v="Sonoma County"/>
        <s v="South Lake Tahoe City"/>
        <s v="South Pasadena City"/>
        <s v="South San Francisco City"/>
        <s v="Stanislaus County"/>
        <s v="Stockton City"/>
        <s v="Sunnyvale City"/>
        <s v="Sutter County"/>
        <s v="Tehama County"/>
        <s v="Torrance City"/>
        <s v="Tracy City"/>
        <s v="Trinity County"/>
        <s v="Tulare County"/>
        <s v="Tuolumne County"/>
        <s v="Turlock City"/>
        <s v="Tustin City"/>
        <s v="Ukiah City"/>
        <s v="Union City"/>
        <s v="Upland City"/>
        <s v="Vacaville City"/>
        <s v="Vallejo City"/>
        <s v="Ventura County"/>
        <s v="Victorville City"/>
        <s v="Vista City"/>
        <s v="West Covina City"/>
        <s v="West Hollywood City"/>
        <s v="West Sacramento City"/>
        <s v="Westminster City"/>
        <s v="Whittier City"/>
        <s v="Woodland City"/>
        <s v="Yolo County"/>
        <s v="Yuba County"/>
        <s v="Yucaipa City"/>
      </sharedItems>
    </cacheField>
    <cacheField name="Payment Type" numFmtId="0">
      <sharedItems count="55">
        <s v="Allergan Payment 1 - OSF"/>
        <s v="Allergan Payment 2 - OSF"/>
        <s v="CVS Payment 1 - OSF"/>
        <s v="CVS Payment 2 - OSF"/>
        <s v="Distributor Payment 4 - OSF"/>
        <s v="Janssen Payment 5 - OSF"/>
        <s v="Kroger Payment 1 - OSF"/>
        <s v="Kroger Payment 2 - OSF"/>
        <s v="Teva Payment 1 - OSF"/>
        <s v="Teva Payment 2 - OSF"/>
        <s v="Walgreens Payment 1 - OSF"/>
        <s v="Walgreens Payment 2 - OSF"/>
        <s v="Walgreens Payment 3 - OSF"/>
        <s v="Walgreens Payment 3a - OSF"/>
        <s v="Walmart Payment 1 - OSF"/>
        <s v="Distributor Payment 4 - Abatement Fund"/>
        <s v="Allergan Payment 1 - Abatement Fund"/>
        <s v="Allergan Payment 1 - Subdivision Fund"/>
        <s v="Allergan Payment 2 - Abatement Fund"/>
        <s v="Allergan Payment 2 - Subdivision Fund"/>
        <s v="CVS Payment 1 - Abatement Fund"/>
        <s v="CVS Payment 1 - Subdivision Fund"/>
        <s v="CVS Payment 2 - Abatement Fund"/>
        <s v="CVS Payment 2 - Subdivision Fund"/>
        <s v="Distributor Payment 4 - Subdivision Fund"/>
        <s v="Distributor Payment 4 - Special Master Award of Subdivision Costs"/>
        <s v="Janssen Payment 4 - Abatement Fund"/>
        <s v="Janssen Payment 4 - Subdivision Fund"/>
        <s v="Teva Payment 1 - Abatement Fund"/>
        <s v="Teva Payment 1 - Subdivision Fund"/>
        <s v="Teva Payment 2 - Abatement Fund"/>
        <s v="Teva Payment 2 - Subdivision Fund"/>
        <s v="Walgreens Payment 1 - Abatement Fund"/>
        <s v="Walgreens Payment 1 - Subdivision Fund"/>
        <s v="Walgreens Payment 2 - Abatement Fund"/>
        <s v="Walgreens Payment 2 - Subdivision Fund"/>
        <s v="Walgreens Payment 3 - Abatement Fund"/>
        <s v="Walgreens Payment 3 - Subdivision Fund"/>
        <s v="Walmart Payment 1 - Abatement Fund"/>
        <s v="Walmart Payment 1 - Subdivision Fund"/>
        <s v="Distributor Payment 3 - Abatement Fund"/>
        <s v="Distributor Payment 7 - Abatement Fund"/>
        <s v="Janssen Payment 3 - Abatement Fund"/>
        <s v="Allergan Payment 1a - Abatement Fund"/>
        <s v="Allergan Payment 2a - Abatement Fund"/>
        <s v="CVS Payment 1a - Abatement Fund"/>
        <s v="CVS Payment 2a - Abatement Fund"/>
        <s v="Teva Payment 1a - Abatement Fund"/>
        <s v="Teva Payment 2a - Abatement Fund"/>
        <s v="Walgreens Payment 1a - Abatement Fund"/>
        <s v="Walgreens Payment 2a - Abatement Fund"/>
        <s v="Walmart Payment 1a - Abatement Fund"/>
        <s v="Distributor Payment 3 - Subdivision Fund"/>
        <s v="Distributor Payment 7 - Subdivision Fund"/>
        <s v="McKinsey" u="1"/>
      </sharedItems>
    </cacheField>
    <cacheField name="Payment Amount" numFmtId="164">
      <sharedItems containsSemiMixedTypes="0" containsString="0" containsNumber="1" minValue="109.86" maxValue="39160075.979999997"/>
    </cacheField>
    <cacheField name="Payment Date" numFmtId="14">
      <sharedItems containsSemiMixedTypes="0" containsNonDate="0" containsDate="1" containsString="0" minDate="2024-07-15T00:00:00" maxDate="2025-07-01T00:00:00" count="19">
        <d v="2024-08-15T00:00:00"/>
        <d v="2024-07-31T00:00:00"/>
        <d v="2025-06-16T00:00:00"/>
        <d v="2025-06-30T00:00:00"/>
        <d v="2025-01-15T00:00:00"/>
        <d v="2025-04-15T00:00:00"/>
        <d v="2024-07-15T00:00:00"/>
        <d v="2024-10-15T00:00:00"/>
        <d v="2024-12-20T00:00:00"/>
        <d v="2025-05-30T00:00:00"/>
        <d v="2024-08-30T00:00:00"/>
        <d v="2024-10-31T00:00:00"/>
        <d v="2025-05-15T00:00:00"/>
        <d v="2024-11-22T00:00:00"/>
        <d v="2025-02-28T00:00:00"/>
        <d v="2024-09-06T00:00:00" u="1"/>
        <d v="2024-09-11T00:00:00" u="1"/>
        <d v="2025-05-28T00:00:00" u="1"/>
        <d v="2025-03-19T00:00:00" u="1"/>
      </sharedItems>
      <fieldGroup par="8"/>
    </cacheField>
    <cacheField name="Backstop Holdback from Subdivision Fund" numFmtId="166">
      <sharedItems containsSemiMixedTypes="0" containsString="0" containsNumber="1" minValue="0" maxValue="276644.58"/>
    </cacheField>
    <cacheField name="Months (Payment Date)" numFmtId="0" databaseField="0">
      <fieldGroup base="4">
        <rangePr groupBy="months" startDate="2024-07-15T00:00:00" endDate="2025-07-01T00:00:00"/>
        <groupItems count="14">
          <s v="&lt;7/15/2024"/>
          <s v="Jan"/>
          <s v="Feb"/>
          <s v="Mar"/>
          <s v="Apr"/>
          <s v="May"/>
          <s v="Jun"/>
          <s v="Jul"/>
          <s v="Aug"/>
          <s v="Sep"/>
          <s v="Oct"/>
          <s v="Nov"/>
          <s v="Dec"/>
          <s v="&gt;7/1/2025"/>
        </groupItems>
      </fieldGroup>
    </cacheField>
    <cacheField name="Quarters (Payment Date)" numFmtId="0" databaseField="0">
      <fieldGroup base="4">
        <rangePr groupBy="quarters" startDate="2024-07-15T00:00:00" endDate="2025-07-01T00:00:00"/>
        <groupItems count="6">
          <s v="&lt;7/15/2024"/>
          <s v="Qtr1"/>
          <s v="Qtr2"/>
          <s v="Qtr3"/>
          <s v="Qtr4"/>
          <s v="&gt;7/1/2025"/>
        </groupItems>
      </fieldGroup>
    </cacheField>
    <cacheField name="Years (Payment Date)" numFmtId="0" databaseField="0">
      <fieldGroup base="4">
        <rangePr groupBy="years" startDate="2024-07-15T00:00:00" endDate="2025-07-01T00:00:00"/>
        <groupItems count="4">
          <s v="&lt;7/15/2024"/>
          <s v="2024"/>
          <s v="2025"/>
          <s v="&gt;7/1/202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
  <r>
    <s v="California"/>
    <x v="0"/>
    <x v="0"/>
    <n v="25209.58"/>
    <d v="2024-03-29T00:00:00"/>
    <n v="0"/>
  </r>
  <r>
    <s v="California"/>
    <x v="0"/>
    <x v="1"/>
    <n v="2286.3000000000002"/>
    <d v="2024-04-01T00:00:00"/>
    <n v="0"/>
  </r>
  <r>
    <s v="California"/>
    <x v="0"/>
    <x v="2"/>
    <n v="27619639.59"/>
    <d v="2023-08-02T00:00:00"/>
    <n v="0"/>
  </r>
  <r>
    <s v="California"/>
    <x v="0"/>
    <x v="3"/>
    <n v="5915958.7300000004"/>
    <d v="2024-04-30T00:00:00"/>
    <n v="0"/>
  </r>
  <r>
    <s v="California"/>
    <x v="0"/>
    <x v="4"/>
    <n v="85138.36"/>
    <d v="2024-04-01T00:00:00"/>
    <n v="0"/>
  </r>
  <r>
    <s v="California"/>
    <x v="0"/>
    <x v="5"/>
    <n v="14935666.390000001"/>
    <d v="2024-06-17T00:00:00"/>
    <n v="0"/>
  </r>
  <r>
    <s v="California"/>
    <x v="1"/>
    <x v="6"/>
    <n v="2369.25"/>
    <d v="2023-08-01T00:00:00"/>
    <n v="0"/>
  </r>
  <r>
    <s v="California"/>
    <x v="1"/>
    <x v="7"/>
    <n v="1330.99"/>
    <d v="2024-04-30T00:00:00"/>
    <n v="0"/>
  </r>
  <r>
    <s v="California"/>
    <x v="2"/>
    <x v="6"/>
    <n v="1190185.92"/>
    <d v="2023-08-02T00:00:00"/>
    <n v="0"/>
  </r>
  <r>
    <s v="California"/>
    <x v="2"/>
    <x v="8"/>
    <n v="298000.08"/>
    <d v="2023-08-02T00:00:00"/>
    <n v="0"/>
  </r>
  <r>
    <s v="California"/>
    <x v="2"/>
    <x v="7"/>
    <n v="668617.31000000006"/>
    <d v="2024-04-30T00:00:00"/>
    <n v="0"/>
  </r>
  <r>
    <s v="California"/>
    <x v="2"/>
    <x v="9"/>
    <n v="167409.15"/>
    <d v="2024-04-30T00:00:00"/>
    <n v="0"/>
  </r>
  <r>
    <s v="California"/>
    <x v="2"/>
    <x v="10"/>
    <n v="907811.81"/>
    <d v="2023-07-20T00:00:00"/>
    <n v="0"/>
  </r>
  <r>
    <s v="California"/>
    <x v="2"/>
    <x v="11"/>
    <n v="210267.57"/>
    <d v="2023-07-20T00:00:00"/>
    <n v="0"/>
  </r>
  <r>
    <s v="California"/>
    <x v="3"/>
    <x v="6"/>
    <n v="6379.48"/>
    <d v="2023-08-01T00:00:00"/>
    <n v="0"/>
  </r>
  <r>
    <s v="California"/>
    <x v="3"/>
    <x v="7"/>
    <n v="3583.83"/>
    <d v="2024-04-30T00:00:00"/>
    <n v="0"/>
  </r>
  <r>
    <s v="California"/>
    <x v="4"/>
    <x v="6"/>
    <n v="20322.669999999998"/>
    <d v="2023-08-01T00:00:00"/>
    <n v="0"/>
  </r>
  <r>
    <s v="California"/>
    <x v="4"/>
    <x v="7"/>
    <n v="11416.78"/>
    <d v="2024-04-30T00:00:00"/>
    <n v="0"/>
  </r>
  <r>
    <s v="California"/>
    <x v="4"/>
    <x v="10"/>
    <n v="14339.59"/>
    <d v="2023-07-20T00:00:00"/>
    <n v="0"/>
  </r>
  <r>
    <s v="California"/>
    <x v="5"/>
    <x v="6"/>
    <n v="110213.45"/>
    <d v="2023-08-02T00:00:00"/>
    <n v="0"/>
  </r>
  <r>
    <s v="California"/>
    <x v="5"/>
    <x v="8"/>
    <n v="28891.3"/>
    <d v="2023-08-02T00:00:00"/>
    <n v="0"/>
  </r>
  <r>
    <s v="California"/>
    <x v="5"/>
    <x v="7"/>
    <n v="61915.22"/>
    <d v="2024-04-30T00:00:00"/>
    <n v="0"/>
  </r>
  <r>
    <s v="California"/>
    <x v="5"/>
    <x v="9"/>
    <n v="13886.06"/>
    <d v="2024-04-30T00:00:00"/>
    <n v="2344.37"/>
  </r>
  <r>
    <s v="California"/>
    <x v="5"/>
    <x v="10"/>
    <n v="77766.14"/>
    <d v="2023-07-20T00:00:00"/>
    <n v="0"/>
  </r>
  <r>
    <s v="California"/>
    <x v="5"/>
    <x v="11"/>
    <n v="17441.03"/>
    <d v="2023-07-20T00:00:00"/>
    <n v="2944.55"/>
  </r>
  <r>
    <s v="California"/>
    <x v="6"/>
    <x v="6"/>
    <n v="8102.15"/>
    <d v="2023-08-02T00:00:00"/>
    <n v="0"/>
  </r>
  <r>
    <s v="California"/>
    <x v="6"/>
    <x v="7"/>
    <n v="4551.59"/>
    <d v="2024-04-30T00:00:00"/>
    <n v="0"/>
  </r>
  <r>
    <s v="California"/>
    <x v="6"/>
    <x v="12"/>
    <n v="3256.98"/>
    <d v="2023-07-20T00:00:00"/>
    <n v="0"/>
  </r>
  <r>
    <s v="California"/>
    <x v="6"/>
    <x v="13"/>
    <n v="7598.59"/>
    <d v="2023-07-20T00:00:00"/>
    <n v="0"/>
  </r>
  <r>
    <s v="California"/>
    <x v="6"/>
    <x v="10"/>
    <n v="5716.84"/>
    <d v="2023-07-20T00:00:00"/>
    <n v="0"/>
  </r>
  <r>
    <s v="California"/>
    <x v="7"/>
    <x v="6"/>
    <n v="270119.75"/>
    <d v="2023-08-02T00:00:00"/>
    <n v="0"/>
  </r>
  <r>
    <s v="California"/>
    <x v="7"/>
    <x v="8"/>
    <n v="19669.740000000002"/>
    <d v="2023-08-02T00:00:00"/>
    <n v="51139.32"/>
  </r>
  <r>
    <s v="California"/>
    <x v="7"/>
    <x v="7"/>
    <n v="151746.66"/>
    <d v="2024-04-30T00:00:00"/>
    <n v="0"/>
  </r>
  <r>
    <s v="California"/>
    <x v="7"/>
    <x v="9"/>
    <n v="11049.98"/>
    <d v="2024-04-30T00:00:00"/>
    <n v="28728.82"/>
  </r>
  <r>
    <s v="California"/>
    <x v="7"/>
    <x v="10"/>
    <n v="190595.33"/>
    <d v="2023-07-20T00:00:00"/>
    <n v="0"/>
  </r>
  <r>
    <s v="California"/>
    <x v="7"/>
    <x v="11"/>
    <n v="13878.88"/>
    <d v="2023-07-20T00:00:00"/>
    <n v="36083.69"/>
  </r>
  <r>
    <s v="California"/>
    <x v="8"/>
    <x v="6"/>
    <n v="12274.99"/>
    <d v="2023-08-02T00:00:00"/>
    <n v="0"/>
  </r>
  <r>
    <s v="California"/>
    <x v="8"/>
    <x v="7"/>
    <n v="6895.79"/>
    <d v="2024-04-30T00:00:00"/>
    <n v="0"/>
  </r>
  <r>
    <s v="California"/>
    <x v="8"/>
    <x v="10"/>
    <n v="8661.18"/>
    <d v="2023-07-20T00:00:00"/>
    <n v="0"/>
  </r>
  <r>
    <s v="California"/>
    <x v="9"/>
    <x v="6"/>
    <n v="15847.93"/>
    <d v="2023-08-02T00:00:00"/>
    <n v="0"/>
  </r>
  <r>
    <s v="California"/>
    <x v="9"/>
    <x v="7"/>
    <n v="8902.98"/>
    <d v="2024-04-30T00:00:00"/>
    <n v="0"/>
  </r>
  <r>
    <s v="California"/>
    <x v="10"/>
    <x v="6"/>
    <n v="26499.84"/>
    <d v="2023-08-02T00:00:00"/>
    <n v="0"/>
  </r>
  <r>
    <s v="California"/>
    <x v="10"/>
    <x v="7"/>
    <n v="14886.96"/>
    <d v="2024-04-30T00:00:00"/>
    <n v="0"/>
  </r>
  <r>
    <s v="California"/>
    <x v="11"/>
    <x v="6"/>
    <n v="11783.24"/>
    <d v="2023-08-01T00:00:00"/>
    <n v="0"/>
  </r>
  <r>
    <s v="California"/>
    <x v="11"/>
    <x v="7"/>
    <n v="6619.54"/>
    <d v="2024-04-30T00:00:00"/>
    <n v="0"/>
  </r>
  <r>
    <s v="California"/>
    <x v="11"/>
    <x v="10"/>
    <n v="8314.2000000000007"/>
    <d v="2023-07-20T00:00:00"/>
    <n v="0"/>
  </r>
  <r>
    <s v="California"/>
    <x v="12"/>
    <x v="6"/>
    <n v="2748.18"/>
    <d v="2023-08-02T00:00:00"/>
    <n v="0"/>
  </r>
  <r>
    <s v="California"/>
    <x v="12"/>
    <x v="7"/>
    <n v="1543.86"/>
    <d v="2024-04-30T00:00:00"/>
    <n v="0"/>
  </r>
  <r>
    <s v="California"/>
    <x v="12"/>
    <x v="10"/>
    <n v="1939.1"/>
    <d v="2023-07-20T00:00:00"/>
    <n v="0"/>
  </r>
  <r>
    <s v="California"/>
    <x v="13"/>
    <x v="6"/>
    <n v="14247.42"/>
    <d v="2023-08-01T00:00:00"/>
    <n v="0"/>
  </r>
  <r>
    <s v="California"/>
    <x v="13"/>
    <x v="10"/>
    <n v="10052.92"/>
    <d v="2023-07-20T00:00:00"/>
    <n v="0"/>
  </r>
  <r>
    <s v="California"/>
    <x v="14"/>
    <x v="10"/>
    <n v="5894.17"/>
    <d v="2023-07-20T00:00:00"/>
    <n v="0"/>
  </r>
  <r>
    <s v="California"/>
    <x v="15"/>
    <x v="6"/>
    <n v="3334.85"/>
    <d v="2023-08-01T00:00:00"/>
    <n v="0"/>
  </r>
  <r>
    <s v="California"/>
    <x v="15"/>
    <x v="7"/>
    <n v="1873.44"/>
    <d v="2024-04-30T00:00:00"/>
    <n v="0"/>
  </r>
  <r>
    <s v="California"/>
    <x v="16"/>
    <x v="6"/>
    <n v="12481.96"/>
    <d v="2023-08-02T00:00:00"/>
    <n v="0"/>
  </r>
  <r>
    <s v="California"/>
    <x v="16"/>
    <x v="7"/>
    <n v="7012.06"/>
    <d v="2024-04-30T00:00:00"/>
    <n v="0"/>
  </r>
  <r>
    <s v="California"/>
    <x v="16"/>
    <x v="10"/>
    <n v="8807.2099999999991"/>
    <d v="2023-07-20T00:00:00"/>
    <n v="0"/>
  </r>
  <r>
    <s v="California"/>
    <x v="17"/>
    <x v="6"/>
    <n v="103427.82"/>
    <d v="2023-08-02T00:00:00"/>
    <n v="0"/>
  </r>
  <r>
    <s v="California"/>
    <x v="17"/>
    <x v="7"/>
    <n v="58103.22"/>
    <d v="2024-04-30T00:00:00"/>
    <n v="0"/>
  </r>
  <r>
    <s v="California"/>
    <x v="17"/>
    <x v="10"/>
    <n v="72978.22"/>
    <d v="2023-07-20T00:00:00"/>
    <n v="0"/>
  </r>
  <r>
    <s v="California"/>
    <x v="18"/>
    <x v="6"/>
    <n v="12935.58"/>
    <d v="2023-08-02T00:00:00"/>
    <n v="0"/>
  </r>
  <r>
    <s v="California"/>
    <x v="18"/>
    <x v="7"/>
    <n v="7266.89"/>
    <d v="2024-04-30T00:00:00"/>
    <n v="0"/>
  </r>
  <r>
    <s v="California"/>
    <x v="19"/>
    <x v="6"/>
    <n v="7225.25"/>
    <d v="2023-08-02T00:00:00"/>
    <n v="0"/>
  </r>
  <r>
    <s v="California"/>
    <x v="19"/>
    <x v="7"/>
    <n v="4058.97"/>
    <d v="2024-04-30T00:00:00"/>
    <n v="0"/>
  </r>
  <r>
    <s v="California"/>
    <x v="19"/>
    <x v="10"/>
    <n v="5098.1000000000004"/>
    <d v="2023-07-20T00:00:00"/>
    <n v="0"/>
  </r>
  <r>
    <s v="California"/>
    <x v="20"/>
    <x v="6"/>
    <n v="10130.6"/>
    <d v="2023-08-01T00:00:00"/>
    <n v="0"/>
  </r>
  <r>
    <s v="California"/>
    <x v="20"/>
    <x v="7"/>
    <n v="5691.12"/>
    <d v="2024-04-30T00:00:00"/>
    <n v="0"/>
  </r>
  <r>
    <s v="California"/>
    <x v="21"/>
    <x v="6"/>
    <n v="4071.69"/>
    <d v="2023-08-02T00:00:00"/>
    <n v="0"/>
  </r>
  <r>
    <s v="California"/>
    <x v="21"/>
    <x v="7"/>
    <n v="2287.38"/>
    <d v="2024-04-30T00:00:00"/>
    <n v="0"/>
  </r>
  <r>
    <s v="California"/>
    <x v="21"/>
    <x v="10"/>
    <n v="2872.97"/>
    <d v="2023-07-20T00:00:00"/>
    <n v="0"/>
  </r>
  <r>
    <s v="California"/>
    <x v="22"/>
    <x v="6"/>
    <n v="6766.18"/>
    <d v="2023-08-01T00:00:00"/>
    <n v="0"/>
  </r>
  <r>
    <s v="California"/>
    <x v="22"/>
    <x v="7"/>
    <n v="3801.08"/>
    <d v="2024-04-30T00:00:00"/>
    <n v="0"/>
  </r>
  <r>
    <s v="California"/>
    <x v="22"/>
    <x v="10"/>
    <n v="4774.1899999999996"/>
    <d v="2023-07-20T00:00:00"/>
    <n v="0"/>
  </r>
  <r>
    <s v="California"/>
    <x v="23"/>
    <x v="6"/>
    <n v="73975.16"/>
    <d v="2023-08-01T00:00:00"/>
    <n v="0"/>
  </r>
  <r>
    <s v="California"/>
    <x v="23"/>
    <x v="7"/>
    <n v="41557.43"/>
    <d v="2024-04-30T00:00:00"/>
    <n v="0"/>
  </r>
  <r>
    <s v="California"/>
    <x v="23"/>
    <x v="10"/>
    <n v="52196.55"/>
    <d v="2023-07-20T00:00:00"/>
    <n v="0"/>
  </r>
  <r>
    <s v="California"/>
    <x v="24"/>
    <x v="6"/>
    <n v="31663.96"/>
    <d v="2023-08-02T00:00:00"/>
    <n v="0"/>
  </r>
  <r>
    <s v="California"/>
    <x v="24"/>
    <x v="7"/>
    <n v="17788.04"/>
    <d v="2024-04-30T00:00:00"/>
    <n v="0"/>
  </r>
  <r>
    <s v="California"/>
    <x v="25"/>
    <x v="6"/>
    <n v="5725.11"/>
    <d v="2023-08-01T00:00:00"/>
    <n v="0"/>
  </r>
  <r>
    <s v="California"/>
    <x v="25"/>
    <x v="7"/>
    <n v="3216.23"/>
    <d v="2024-04-30T00:00:00"/>
    <n v="0"/>
  </r>
  <r>
    <s v="California"/>
    <x v="26"/>
    <x v="6"/>
    <n v="5208.47"/>
    <d v="2023-08-01T00:00:00"/>
    <n v="0"/>
  </r>
  <r>
    <s v="California"/>
    <x v="26"/>
    <x v="7"/>
    <n v="2925.99"/>
    <d v="2024-04-30T00:00:00"/>
    <n v="0"/>
  </r>
  <r>
    <s v="California"/>
    <x v="26"/>
    <x v="10"/>
    <n v="3675.07"/>
    <d v="2023-07-20T00:00:00"/>
    <n v="0"/>
  </r>
  <r>
    <s v="California"/>
    <x v="27"/>
    <x v="6"/>
    <n v="41964.18"/>
    <d v="2023-08-31T00:00:00"/>
    <n v="0"/>
  </r>
  <r>
    <s v="California"/>
    <x v="27"/>
    <x v="7"/>
    <n v="23574.45"/>
    <d v="2024-04-30T00:00:00"/>
    <n v="0"/>
  </r>
  <r>
    <s v="California"/>
    <x v="28"/>
    <x v="6"/>
    <n v="42287.08"/>
    <d v="2023-08-02T00:00:00"/>
    <n v="0"/>
  </r>
  <r>
    <s v="California"/>
    <x v="28"/>
    <x v="7"/>
    <n v="23755.85"/>
    <d v="2024-04-30T00:00:00"/>
    <n v="0"/>
  </r>
  <r>
    <s v="California"/>
    <x v="28"/>
    <x v="10"/>
    <n v="29837.58"/>
    <d v="2023-08-02T00:00:00"/>
    <n v="0"/>
  </r>
  <r>
    <s v="California"/>
    <x v="29"/>
    <x v="6"/>
    <n v="48726.47"/>
    <d v="2023-08-02T00:00:00"/>
    <n v="0"/>
  </r>
  <r>
    <s v="California"/>
    <x v="29"/>
    <x v="7"/>
    <n v="27373.34"/>
    <d v="2024-04-30T00:00:00"/>
    <n v="0"/>
  </r>
  <r>
    <s v="California"/>
    <x v="29"/>
    <x v="10"/>
    <n v="34381.19"/>
    <d v="2023-07-20T00:00:00"/>
    <n v="0"/>
  </r>
  <r>
    <s v="California"/>
    <x v="30"/>
    <x v="6"/>
    <n v="9029.6200000000008"/>
    <d v="2023-08-02T00:00:00"/>
    <n v="0"/>
  </r>
  <r>
    <s v="California"/>
    <x v="31"/>
    <x v="6"/>
    <n v="892522.92"/>
    <d v="2023-08-02T00:00:00"/>
    <n v="0"/>
  </r>
  <r>
    <s v="California"/>
    <x v="31"/>
    <x v="8"/>
    <n v="176540.23"/>
    <d v="2023-08-02T00:00:00"/>
    <n v="29805.11"/>
  </r>
  <r>
    <s v="California"/>
    <x v="31"/>
    <x v="7"/>
    <n v="442206.35"/>
    <d v="2024-04-30T00:00:00"/>
    <n v="0"/>
  </r>
  <r>
    <s v="California"/>
    <x v="31"/>
    <x v="9"/>
    <n v="99175.98"/>
    <d v="2024-04-30T00:00:00"/>
    <n v="16743.78"/>
  </r>
  <r>
    <s v="California"/>
    <x v="31"/>
    <x v="10"/>
    <n v="555415.62"/>
    <d v="2023-07-20T00:00:00"/>
    <n v="0"/>
  </r>
  <r>
    <s v="California"/>
    <x v="31"/>
    <x v="11"/>
    <n v="124566.02"/>
    <d v="2023-07-20T00:00:00"/>
    <n v="21030.36"/>
  </r>
  <r>
    <s v="California"/>
    <x v="32"/>
    <x v="6"/>
    <n v="2897.57"/>
    <d v="2023-08-01T00:00:00"/>
    <n v="0"/>
  </r>
  <r>
    <s v="California"/>
    <x v="32"/>
    <x v="7"/>
    <n v="1627.78"/>
    <d v="2024-04-30T00:00:00"/>
    <n v="0"/>
  </r>
  <r>
    <s v="California"/>
    <x v="32"/>
    <x v="10"/>
    <n v="2044.51"/>
    <d v="2023-07-20T00:00:00"/>
    <n v="0"/>
  </r>
  <r>
    <s v="California"/>
    <x v="33"/>
    <x v="6"/>
    <n v="110295.93"/>
    <d v="2023-08-01T00:00:00"/>
    <n v="0"/>
  </r>
  <r>
    <s v="California"/>
    <x v="33"/>
    <x v="8"/>
    <n v="24736.65"/>
    <d v="2023-08-01T00:00:00"/>
    <n v="4176.2700000000004"/>
  </r>
  <r>
    <s v="California"/>
    <x v="33"/>
    <x v="7"/>
    <n v="61961.55"/>
    <d v="2024-04-30T00:00:00"/>
    <n v="0"/>
  </r>
  <r>
    <s v="California"/>
    <x v="33"/>
    <x v="9"/>
    <n v="13896.45"/>
    <d v="2024-04-30T00:00:00"/>
    <n v="2346.12"/>
  </r>
  <r>
    <s v="California"/>
    <x v="33"/>
    <x v="10"/>
    <n v="77824.33"/>
    <d v="2023-07-20T00:00:00"/>
    <n v="0"/>
  </r>
  <r>
    <s v="California"/>
    <x v="33"/>
    <x v="11"/>
    <n v="17454.080000000002"/>
    <d v="2023-07-20T00:00:00"/>
    <n v="2946.75"/>
  </r>
  <r>
    <s v="California"/>
    <x v="34"/>
    <x v="6"/>
    <n v="9045.18"/>
    <d v="2023-08-02T00:00:00"/>
    <n v="0"/>
  </r>
  <r>
    <s v="California"/>
    <x v="34"/>
    <x v="7"/>
    <n v="5081.3599999999997"/>
    <d v="2024-04-30T00:00:00"/>
    <n v="0"/>
  </r>
  <r>
    <s v="California"/>
    <x v="34"/>
    <x v="10"/>
    <n v="6382.24"/>
    <d v="2023-07-20T00:00:00"/>
    <n v="0"/>
  </r>
  <r>
    <s v="California"/>
    <x v="35"/>
    <x v="6"/>
    <n v="6663.48"/>
    <d v="2023-08-01T00:00:00"/>
    <n v="0"/>
  </r>
  <r>
    <s v="California"/>
    <x v="35"/>
    <x v="7"/>
    <n v="3743.38"/>
    <d v="2024-04-30T00:00:00"/>
    <n v="0"/>
  </r>
  <r>
    <s v="California"/>
    <x v="35"/>
    <x v="10"/>
    <n v="4701.72"/>
    <d v="2023-07-20T00:00:00"/>
    <n v="0"/>
  </r>
  <r>
    <s v="California"/>
    <x v="36"/>
    <x v="6"/>
    <n v="62184.92"/>
    <d v="2023-08-02T00:00:00"/>
    <n v="0"/>
  </r>
  <r>
    <s v="California"/>
    <x v="36"/>
    <x v="7"/>
    <n v="34933.96"/>
    <d v="2024-04-30T00:00:00"/>
    <n v="0"/>
  </r>
  <r>
    <s v="California"/>
    <x v="36"/>
    <x v="10"/>
    <n v="43877.41"/>
    <d v="2023-07-20T00:00:00"/>
    <n v="0"/>
  </r>
  <r>
    <s v="California"/>
    <x v="37"/>
    <x v="6"/>
    <n v="32771.94"/>
    <d v="2023-08-02T00:00:00"/>
    <n v="0"/>
  </r>
  <r>
    <s v="California"/>
    <x v="37"/>
    <x v="7"/>
    <n v="18410.48"/>
    <d v="2024-04-30T00:00:00"/>
    <n v="0"/>
  </r>
  <r>
    <s v="California"/>
    <x v="37"/>
    <x v="10"/>
    <n v="23123.74"/>
    <d v="2023-07-20T00:00:00"/>
    <n v="0"/>
  </r>
  <r>
    <s v="California"/>
    <x v="38"/>
    <x v="8"/>
    <n v="23630.65"/>
    <d v="2023-08-02T00:00:00"/>
    <n v="3989.54"/>
  </r>
  <r>
    <s v="California"/>
    <x v="38"/>
    <x v="7"/>
    <n v="59191.17"/>
    <d v="2024-04-30T00:00:00"/>
    <n v="0"/>
  </r>
  <r>
    <s v="California"/>
    <x v="38"/>
    <x v="9"/>
    <n v="13275.12"/>
    <d v="2024-04-30T00:00:00"/>
    <n v="2241.23"/>
  </r>
  <r>
    <s v="California"/>
    <x v="38"/>
    <x v="10"/>
    <n v="74344.710000000006"/>
    <d v="2023-07-20T00:00:00"/>
    <n v="0"/>
  </r>
  <r>
    <s v="California"/>
    <x v="38"/>
    <x v="11"/>
    <n v="16673.689999999999"/>
    <d v="2023-07-20T00:00:00"/>
    <n v="2815"/>
  </r>
  <r>
    <s v="California"/>
    <x v="39"/>
    <x v="6"/>
    <n v="91995.49"/>
    <d v="2023-08-01T00:00:00"/>
    <n v="0"/>
  </r>
  <r>
    <s v="California"/>
    <x v="39"/>
    <x v="8"/>
    <n v="20632.32"/>
    <d v="2023-08-01T00:00:00"/>
    <n v="3483.33"/>
  </r>
  <r>
    <s v="California"/>
    <x v="39"/>
    <x v="7"/>
    <n v="51680.81"/>
    <d v="2024-04-30T00:00:00"/>
    <n v="0"/>
  </r>
  <r>
    <s v="California"/>
    <x v="39"/>
    <x v="9"/>
    <n v="11590.73"/>
    <d v="2024-04-30T00:00:00"/>
    <n v="1956.85"/>
  </r>
  <r>
    <s v="California"/>
    <x v="39"/>
    <x v="11"/>
    <n v="14558.07"/>
    <d v="2023-07-20T00:00:00"/>
    <n v="2457.83"/>
  </r>
  <r>
    <s v="California"/>
    <x v="40"/>
    <x v="6"/>
    <n v="27544.799999999999"/>
    <d v="2023-08-02T00:00:00"/>
    <n v="0"/>
  </r>
  <r>
    <s v="California"/>
    <x v="40"/>
    <x v="7"/>
    <n v="15474"/>
    <d v="2024-04-30T00:00:00"/>
    <n v="0"/>
  </r>
  <r>
    <s v="California"/>
    <x v="40"/>
    <x v="10"/>
    <n v="19435.490000000002"/>
    <d v="2023-07-20T00:00:00"/>
    <n v="0"/>
  </r>
  <r>
    <s v="California"/>
    <x v="41"/>
    <x v="6"/>
    <n v="17870.16"/>
    <d v="2023-08-02T00:00:00"/>
    <n v="0"/>
  </r>
  <r>
    <s v="California"/>
    <x v="41"/>
    <x v="7"/>
    <n v="10039.02"/>
    <d v="2024-04-30T00:00:00"/>
    <n v="0"/>
  </r>
  <r>
    <s v="California"/>
    <x v="41"/>
    <x v="10"/>
    <n v="12609.11"/>
    <d v="2023-07-20T00:00:00"/>
    <n v="0"/>
  </r>
  <r>
    <s v="California"/>
    <x v="42"/>
    <x v="6"/>
    <n v="4463.07"/>
    <d v="2023-08-01T00:00:00"/>
    <n v="0"/>
  </r>
  <r>
    <s v="California"/>
    <x v="42"/>
    <x v="7"/>
    <n v="2507.2399999999998"/>
    <d v="2024-04-30T00:00:00"/>
    <n v="0"/>
  </r>
  <r>
    <s v="California"/>
    <x v="43"/>
    <x v="6"/>
    <n v="69872.350000000006"/>
    <d v="2023-08-02T00:00:00"/>
    <n v="0"/>
  </r>
  <r>
    <s v="California"/>
    <x v="43"/>
    <x v="7"/>
    <n v="39252.57"/>
    <d v="2024-04-30T00:00:00"/>
    <n v="0"/>
  </r>
  <r>
    <s v="California"/>
    <x v="44"/>
    <x v="6"/>
    <n v="4888.68"/>
    <d v="2023-08-01T00:00:00"/>
    <n v="0"/>
  </r>
  <r>
    <s v="California"/>
    <x v="44"/>
    <x v="7"/>
    <n v="2746.34"/>
    <d v="2024-04-30T00:00:00"/>
    <n v="0"/>
  </r>
  <r>
    <s v="California"/>
    <x v="44"/>
    <x v="10"/>
    <n v="3449.43"/>
    <d v="2023-07-20T00:00:00"/>
    <n v="0"/>
  </r>
  <r>
    <s v="California"/>
    <x v="45"/>
    <x v="6"/>
    <n v="19991.98"/>
    <d v="2023-08-02T00:00:00"/>
    <n v="0"/>
  </r>
  <r>
    <s v="California"/>
    <x v="45"/>
    <x v="8"/>
    <n v="5240.6899999999996"/>
    <d v="2023-08-02T00:00:00"/>
    <n v="0"/>
  </r>
  <r>
    <s v="California"/>
    <x v="45"/>
    <x v="7"/>
    <n v="11231.01"/>
    <d v="2024-04-30T00:00:00"/>
    <n v="0"/>
  </r>
  <r>
    <s v="California"/>
    <x v="45"/>
    <x v="9"/>
    <n v="2518.84"/>
    <d v="2024-04-30T00:00:00"/>
    <n v="425.25"/>
  </r>
  <r>
    <s v="California"/>
    <x v="45"/>
    <x v="10"/>
    <n v="14106.26"/>
    <d v="2023-07-20T00:00:00"/>
    <n v="0"/>
  </r>
  <r>
    <s v="California"/>
    <x v="45"/>
    <x v="11"/>
    <n v="3697.81"/>
    <d v="2023-07-20T00:00:00"/>
    <n v="0"/>
  </r>
  <r>
    <s v="California"/>
    <x v="46"/>
    <x v="6"/>
    <n v="31741.77"/>
    <d v="2023-08-01T00:00:00"/>
    <n v="0"/>
  </r>
  <r>
    <s v="California"/>
    <x v="46"/>
    <x v="7"/>
    <n v="17831.75"/>
    <d v="2024-04-30T00:00:00"/>
    <n v="0"/>
  </r>
  <r>
    <s v="California"/>
    <x v="46"/>
    <x v="10"/>
    <n v="22396.85"/>
    <d v="2023-07-20T00:00:00"/>
    <n v="0"/>
  </r>
  <r>
    <s v="California"/>
    <x v="47"/>
    <x v="6"/>
    <n v="10244.200000000001"/>
    <d v="2023-08-02T00:00:00"/>
    <n v="0"/>
  </r>
  <r>
    <s v="California"/>
    <x v="47"/>
    <x v="7"/>
    <n v="5754.94"/>
    <d v="2024-04-30T00:00:00"/>
    <n v="0"/>
  </r>
  <r>
    <s v="California"/>
    <x v="47"/>
    <x v="10"/>
    <n v="7228.26"/>
    <d v="2023-07-20T00:00:00"/>
    <n v="0"/>
  </r>
  <r>
    <s v="California"/>
    <x v="48"/>
    <x v="6"/>
    <n v="28960.13"/>
    <d v="2023-08-02T00:00:00"/>
    <n v="0"/>
  </r>
  <r>
    <s v="California"/>
    <x v="48"/>
    <x v="7"/>
    <n v="16269.09"/>
    <d v="2024-04-30T00:00:00"/>
    <n v="0"/>
  </r>
  <r>
    <s v="California"/>
    <x v="48"/>
    <x v="10"/>
    <n v="20434.14"/>
    <d v="2023-07-20T00:00:00"/>
    <n v="0"/>
  </r>
  <r>
    <s v="California"/>
    <x v="49"/>
    <x v="6"/>
    <n v="21422.09"/>
    <d v="2023-08-01T00:00:00"/>
    <n v="0"/>
  </r>
  <r>
    <s v="California"/>
    <x v="49"/>
    <x v="7"/>
    <n v="12034.41"/>
    <d v="2024-04-30T00:00:00"/>
    <n v="0"/>
  </r>
  <r>
    <s v="California"/>
    <x v="50"/>
    <x v="6"/>
    <n v="27033.61"/>
    <d v="2023-08-01T00:00:00"/>
    <n v="0"/>
  </r>
  <r>
    <s v="California"/>
    <x v="50"/>
    <x v="7"/>
    <n v="15186.82"/>
    <d v="2024-04-30T00:00:00"/>
    <n v="0"/>
  </r>
  <r>
    <s v="California"/>
    <x v="50"/>
    <x v="10"/>
    <n v="19074.8"/>
    <d v="2023-07-20T00:00:00"/>
    <n v="0"/>
  </r>
  <r>
    <s v="California"/>
    <x v="51"/>
    <x v="6"/>
    <n v="1088701.74"/>
    <d v="2023-08-02T00:00:00"/>
    <n v="0"/>
  </r>
  <r>
    <s v="California"/>
    <x v="51"/>
    <x v="8"/>
    <n v="229780.56"/>
    <d v="2023-08-02T00:00:00"/>
    <n v="38793.629999999997"/>
  </r>
  <r>
    <s v="California"/>
    <x v="51"/>
    <x v="7"/>
    <n v="617525.71"/>
    <d v="2024-04-30T00:00:00"/>
    <n v="0"/>
  </r>
  <r>
    <s v="California"/>
    <x v="51"/>
    <x v="9"/>
    <n v="129085.09"/>
    <d v="2024-04-30T00:00:00"/>
    <n v="21793.31"/>
  </r>
  <r>
    <s v="California"/>
    <x v="51"/>
    <x v="10"/>
    <n v="830386.06"/>
    <d v="2023-07-20T00:00:00"/>
    <n v="0"/>
  </r>
  <r>
    <s v="California"/>
    <x v="51"/>
    <x v="14"/>
    <n v="3317.12"/>
    <d v="2024-01-16T00:00:00"/>
    <n v="0"/>
  </r>
  <r>
    <s v="California"/>
    <x v="51"/>
    <x v="11"/>
    <n v="162132.17000000001"/>
    <d v="2023-07-20T00:00:00"/>
    <n v="27372.62"/>
  </r>
  <r>
    <s v="California"/>
    <x v="52"/>
    <x v="6"/>
    <n v="6335.9"/>
    <d v="2023-08-01T00:00:00"/>
    <n v="0"/>
  </r>
  <r>
    <s v="California"/>
    <x v="52"/>
    <x v="7"/>
    <n v="3559.36"/>
    <d v="2024-04-30T00:00:00"/>
    <n v="0"/>
  </r>
  <r>
    <s v="California"/>
    <x v="52"/>
    <x v="10"/>
    <n v="4470.59"/>
    <d v="2023-07-20T00:00:00"/>
    <n v="0"/>
  </r>
  <r>
    <s v="California"/>
    <x v="53"/>
    <x v="6"/>
    <n v="71454.960000000006"/>
    <d v="2023-08-01T00:00:00"/>
    <n v="0"/>
  </r>
  <r>
    <s v="California"/>
    <x v="53"/>
    <x v="7"/>
    <n v="40141.65"/>
    <d v="2024-04-30T00:00:00"/>
    <n v="0"/>
  </r>
  <r>
    <s v="California"/>
    <x v="53"/>
    <x v="10"/>
    <n v="50418.31"/>
    <d v="2023-07-20T00:00:00"/>
    <n v="0"/>
  </r>
  <r>
    <s v="California"/>
    <x v="54"/>
    <x v="6"/>
    <n v="60426.46"/>
    <d v="2023-08-02T00:00:00"/>
    <n v="0"/>
  </r>
  <r>
    <s v="California"/>
    <x v="54"/>
    <x v="8"/>
    <n v="15840.16"/>
    <d v="2023-08-02T00:00:00"/>
    <n v="0"/>
  </r>
  <r>
    <s v="California"/>
    <x v="54"/>
    <x v="7"/>
    <n v="33946.1"/>
    <d v="2024-04-30T00:00:00"/>
    <n v="0"/>
  </r>
  <r>
    <s v="California"/>
    <x v="54"/>
    <x v="9"/>
    <n v="8898.6200000000008"/>
    <d v="2024-04-30T00:00:00"/>
    <n v="0"/>
  </r>
  <r>
    <s v="California"/>
    <x v="54"/>
    <x v="10"/>
    <n v="42636.65"/>
    <d v="2023-07-20T00:00:00"/>
    <n v="0"/>
  </r>
  <r>
    <s v="California"/>
    <x v="54"/>
    <x v="11"/>
    <n v="11176.75"/>
    <d v="2023-07-20T00:00:00"/>
    <n v="0"/>
  </r>
  <r>
    <s v="California"/>
    <x v="55"/>
    <x v="6"/>
    <n v="13563.49"/>
    <d v="2023-08-02T00:00:00"/>
    <n v="0"/>
  </r>
  <r>
    <s v="California"/>
    <x v="55"/>
    <x v="7"/>
    <n v="7619.64"/>
    <d v="2024-04-30T00:00:00"/>
    <n v="0"/>
  </r>
  <r>
    <s v="California"/>
    <x v="55"/>
    <x v="10"/>
    <n v="9570.34"/>
    <d v="2023-07-20T00:00:00"/>
    <n v="0"/>
  </r>
  <r>
    <s v="California"/>
    <x v="56"/>
    <x v="6"/>
    <n v="26632.12"/>
    <d v="2023-08-02T00:00:00"/>
    <n v="0"/>
  </r>
  <r>
    <s v="California"/>
    <x v="56"/>
    <x v="7"/>
    <n v="14961.27"/>
    <d v="2024-04-30T00:00:00"/>
    <n v="0"/>
  </r>
  <r>
    <s v="California"/>
    <x v="56"/>
    <x v="10"/>
    <n v="18791.509999999998"/>
    <d v="2023-07-20T00:00:00"/>
    <n v="0"/>
  </r>
  <r>
    <s v="California"/>
    <x v="57"/>
    <x v="6"/>
    <n v="55794.55"/>
    <d v="2023-08-01T00:00:00"/>
    <n v="0"/>
  </r>
  <r>
    <s v="California"/>
    <x v="57"/>
    <x v="8"/>
    <n v="12513.34"/>
    <d v="2023-08-01T00:00:00"/>
    <n v="2112.62"/>
  </r>
  <r>
    <s v="California"/>
    <x v="57"/>
    <x v="7"/>
    <n v="31344.01"/>
    <d v="2024-04-30T00:00:00"/>
    <n v="0"/>
  </r>
  <r>
    <s v="California"/>
    <x v="57"/>
    <x v="9"/>
    <n v="7029.68"/>
    <d v="2024-04-30T00:00:00"/>
    <n v="1186.82"/>
  </r>
  <r>
    <s v="California"/>
    <x v="57"/>
    <x v="10"/>
    <n v="39368.39"/>
    <d v="2023-07-20T00:00:00"/>
    <n v="0"/>
  </r>
  <r>
    <s v="California"/>
    <x v="57"/>
    <x v="11"/>
    <n v="8829.36"/>
    <d v="2023-07-20T00:00:00"/>
    <n v="1490.65"/>
  </r>
  <r>
    <s v="California"/>
    <x v="58"/>
    <x v="6"/>
    <n v="14758.62"/>
    <d v="2023-08-02T00:00:00"/>
    <n v="0"/>
  </r>
  <r>
    <s v="California"/>
    <x v="58"/>
    <x v="7"/>
    <n v="8291.0300000000007"/>
    <d v="2024-04-30T00:00:00"/>
    <n v="0"/>
  </r>
  <r>
    <s v="California"/>
    <x v="59"/>
    <x v="6"/>
    <n v="11864.94"/>
    <d v="2023-08-01T00:00:00"/>
    <n v="0"/>
  </r>
  <r>
    <s v="California"/>
    <x v="59"/>
    <x v="7"/>
    <n v="6665.43"/>
    <d v="2024-04-30T00:00:00"/>
    <n v="0"/>
  </r>
  <r>
    <s v="California"/>
    <x v="59"/>
    <x v="10"/>
    <n v="8371.85"/>
    <d v="2023-07-20T00:00:00"/>
    <n v="0"/>
  </r>
  <r>
    <s v="California"/>
    <x v="60"/>
    <x v="6"/>
    <n v="413.94"/>
    <d v="2023-08-02T00:00:00"/>
    <n v="0"/>
  </r>
  <r>
    <s v="California"/>
    <x v="60"/>
    <x v="7"/>
    <n v="232.54"/>
    <d v="2024-04-30T00:00:00"/>
    <n v="0"/>
  </r>
  <r>
    <s v="California"/>
    <x v="60"/>
    <x v="10"/>
    <n v="292.07"/>
    <d v="2023-07-20T00:00:00"/>
    <n v="0"/>
  </r>
  <r>
    <s v="California"/>
    <x v="61"/>
    <x v="6"/>
    <n v="25454.1"/>
    <d v="2023-08-02T00:00:00"/>
    <n v="0"/>
  </r>
  <r>
    <s v="California"/>
    <x v="61"/>
    <x v="10"/>
    <n v="17960.310000000001"/>
    <d v="2023-07-20T00:00:00"/>
    <n v="0"/>
  </r>
  <r>
    <s v="California"/>
    <x v="62"/>
    <x v="6"/>
    <n v="15890.72"/>
    <d v="2023-08-02T00:00:00"/>
    <n v="0"/>
  </r>
  <r>
    <s v="California"/>
    <x v="62"/>
    <x v="8"/>
    <n v="1157.1400000000001"/>
    <d v="2023-08-02T00:00:00"/>
    <n v="3008.45"/>
  </r>
  <r>
    <s v="California"/>
    <x v="62"/>
    <x v="7"/>
    <n v="8927.02"/>
    <d v="2024-04-30T00:00:00"/>
    <n v="0"/>
  </r>
  <r>
    <s v="California"/>
    <x v="62"/>
    <x v="9"/>
    <n v="650.04999999999995"/>
    <d v="2024-04-30T00:00:00"/>
    <n v="1690.07"/>
  </r>
  <r>
    <s v="California"/>
    <x v="62"/>
    <x v="10"/>
    <n v="11212.43"/>
    <d v="2023-07-20T00:00:00"/>
    <n v="0"/>
  </r>
  <r>
    <s v="California"/>
    <x v="62"/>
    <x v="11"/>
    <n v="816.47"/>
    <d v="2023-07-20T00:00:00"/>
    <n v="2122.75"/>
  </r>
  <r>
    <s v="California"/>
    <x v="63"/>
    <x v="6"/>
    <n v="6155.39"/>
    <d v="2023-08-01T00:00:00"/>
    <n v="0"/>
  </r>
  <r>
    <s v="California"/>
    <x v="63"/>
    <x v="7"/>
    <n v="3457.95"/>
    <d v="2024-04-30T00:00:00"/>
    <n v="0"/>
  </r>
  <r>
    <s v="California"/>
    <x v="64"/>
    <x v="6"/>
    <n v="77104.600000000006"/>
    <d v="2023-08-02T00:00:00"/>
    <n v="0"/>
  </r>
  <r>
    <s v="California"/>
    <x v="64"/>
    <x v="7"/>
    <n v="43315.48"/>
    <d v="2024-04-30T00:00:00"/>
    <n v="0"/>
  </r>
  <r>
    <s v="California"/>
    <x v="64"/>
    <x v="10"/>
    <n v="54404.67"/>
    <d v="2023-07-20T00:00:00"/>
    <n v="0"/>
  </r>
  <r>
    <s v="California"/>
    <x v="65"/>
    <x v="6"/>
    <n v="374276.63"/>
    <d v="2023-08-02T00:00:00"/>
    <n v="0"/>
  </r>
  <r>
    <s v="California"/>
    <x v="65"/>
    <x v="8"/>
    <n v="83941.01"/>
    <d v="2023-08-02T00:00:00"/>
    <n v="14171.68"/>
  </r>
  <r>
    <s v="California"/>
    <x v="65"/>
    <x v="7"/>
    <n v="210259.45"/>
    <d v="2024-04-30T00:00:00"/>
    <n v="0"/>
  </r>
  <r>
    <s v="California"/>
    <x v="65"/>
    <x v="9"/>
    <n v="47156.01"/>
    <d v="2024-04-30T00:00:00"/>
    <n v="7961.3"/>
  </r>
  <r>
    <s v="California"/>
    <x v="65"/>
    <x v="10"/>
    <n v="264087.96999999997"/>
    <d v="2023-07-20T00:00:00"/>
    <n v="0"/>
  </r>
  <r>
    <s v="California"/>
    <x v="65"/>
    <x v="11"/>
    <n v="59228.41"/>
    <d v="2023-07-20T00:00:00"/>
    <n v="9999.48"/>
  </r>
  <r>
    <s v="California"/>
    <x v="66"/>
    <x v="6"/>
    <n v="14960.92"/>
    <d v="2023-08-02T00:00:00"/>
    <n v="0"/>
  </r>
  <r>
    <s v="California"/>
    <x v="66"/>
    <x v="8"/>
    <n v="3921.85"/>
    <d v="2023-08-02T00:00:00"/>
    <n v="0"/>
  </r>
  <r>
    <s v="California"/>
    <x v="66"/>
    <x v="7"/>
    <n v="8404.68"/>
    <d v="2024-04-30T00:00:00"/>
    <n v="0"/>
  </r>
  <r>
    <s v="California"/>
    <x v="66"/>
    <x v="9"/>
    <n v="2203.1999999999998"/>
    <d v="2024-04-30T00:00:00"/>
    <n v="0"/>
  </r>
  <r>
    <s v="California"/>
    <x v="66"/>
    <x v="10"/>
    <n v="10556.36"/>
    <d v="2023-07-20T00:00:00"/>
    <n v="0"/>
  </r>
  <r>
    <s v="California"/>
    <x v="66"/>
    <x v="11"/>
    <n v="2767.24"/>
    <d v="2023-07-20T00:00:00"/>
    <n v="0"/>
  </r>
  <r>
    <s v="California"/>
    <x v="67"/>
    <x v="6"/>
    <n v="20923.34"/>
    <d v="2023-08-02T00:00:00"/>
    <n v="0"/>
  </r>
  <r>
    <s v="California"/>
    <x v="67"/>
    <x v="7"/>
    <n v="11754.22"/>
    <d v="2024-04-30T00:00:00"/>
    <n v="0"/>
  </r>
  <r>
    <s v="California"/>
    <x v="68"/>
    <x v="6"/>
    <n v="15865.83"/>
    <d v="2023-08-01T00:00:00"/>
    <n v="0"/>
  </r>
  <r>
    <s v="California"/>
    <x v="68"/>
    <x v="7"/>
    <n v="8913.0300000000007"/>
    <d v="2024-04-30T00:00:00"/>
    <n v="0"/>
  </r>
  <r>
    <s v="California"/>
    <x v="68"/>
    <x v="10"/>
    <n v="11194.86"/>
    <d v="2023-07-20T00:00:00"/>
    <n v="0"/>
  </r>
  <r>
    <s v="California"/>
    <x v="69"/>
    <x v="6"/>
    <n v="63162.19"/>
    <d v="2023-08-01T00:00:00"/>
    <n v="0"/>
  </r>
  <r>
    <s v="California"/>
    <x v="69"/>
    <x v="7"/>
    <n v="35482.97"/>
    <d v="2024-04-30T00:00:00"/>
    <n v="0"/>
  </r>
  <r>
    <s v="California"/>
    <x v="69"/>
    <x v="10"/>
    <n v="44566.97"/>
    <d v="2023-07-20T00:00:00"/>
    <n v="0"/>
  </r>
  <r>
    <s v="California"/>
    <x v="70"/>
    <x v="6"/>
    <n v="10996.6"/>
    <d v="2023-08-02T00:00:00"/>
    <n v="0"/>
  </r>
  <r>
    <s v="California"/>
    <x v="70"/>
    <x v="7"/>
    <n v="6177.62"/>
    <d v="2024-04-30T00:00:00"/>
    <n v="0"/>
  </r>
  <r>
    <s v="California"/>
    <x v="70"/>
    <x v="10"/>
    <n v="7759.16"/>
    <d v="2023-07-20T00:00:00"/>
    <n v="0"/>
  </r>
  <r>
    <s v="California"/>
    <x v="71"/>
    <x v="15"/>
    <n v="2430.67"/>
    <d v="2023-07-20T00:00:00"/>
    <n v="6319.51"/>
  </r>
  <r>
    <s v="California"/>
    <x v="71"/>
    <x v="16"/>
    <n v="2554.52"/>
    <d v="2023-07-20T00:00:00"/>
    <n v="6641.49"/>
  </r>
  <r>
    <s v="California"/>
    <x v="71"/>
    <x v="8"/>
    <n v="2152.63"/>
    <d v="2023-08-02T00:00:00"/>
    <n v="5596.63"/>
  </r>
  <r>
    <s v="California"/>
    <x v="71"/>
    <x v="9"/>
    <n v="1209.29"/>
    <d v="2024-04-30T00:00:00"/>
    <n v="3144.05"/>
  </r>
  <r>
    <s v="California"/>
    <x v="71"/>
    <x v="17"/>
    <n v="865.34"/>
    <d v="2023-07-20T00:00:00"/>
    <n v="2249.7800000000002"/>
  </r>
  <r>
    <s v="California"/>
    <x v="71"/>
    <x v="18"/>
    <n v="2018.85"/>
    <d v="2023-07-20T00:00:00"/>
    <n v="5248.79"/>
  </r>
  <r>
    <s v="California"/>
    <x v="71"/>
    <x v="11"/>
    <n v="1518.88"/>
    <d v="2023-07-20T00:00:00"/>
    <n v="3948.96"/>
  </r>
  <r>
    <s v="California"/>
    <x v="72"/>
    <x v="6"/>
    <n v="70574.17"/>
    <d v="2023-08-01T00:00:00"/>
    <n v="0"/>
  </r>
  <r>
    <s v="California"/>
    <x v="72"/>
    <x v="7"/>
    <n v="39646.839999999997"/>
    <d v="2024-04-30T00:00:00"/>
    <n v="0"/>
  </r>
  <r>
    <s v="California"/>
    <x v="72"/>
    <x v="10"/>
    <n v="49796.83"/>
    <d v="2023-07-20T00:00:00"/>
    <n v="0"/>
  </r>
  <r>
    <s v="California"/>
    <x v="73"/>
    <x v="6"/>
    <n v="57045.7"/>
    <d v="2023-08-02T00:00:00"/>
    <n v="0"/>
  </r>
  <r>
    <s v="California"/>
    <x v="73"/>
    <x v="8"/>
    <n v="14953.93"/>
    <d v="2023-08-02T00:00:00"/>
    <n v="0"/>
  </r>
  <r>
    <s v="California"/>
    <x v="73"/>
    <x v="7"/>
    <n v="32046.880000000001"/>
    <d v="2024-04-30T00:00:00"/>
    <n v="0"/>
  </r>
  <r>
    <s v="California"/>
    <x v="73"/>
    <x v="9"/>
    <n v="8400.75"/>
    <d v="2024-04-30T00:00:00"/>
    <n v="0"/>
  </r>
  <r>
    <s v="California"/>
    <x v="73"/>
    <x v="10"/>
    <n v="40251.199999999997"/>
    <d v="2023-07-20T00:00:00"/>
    <n v="0"/>
  </r>
  <r>
    <s v="California"/>
    <x v="73"/>
    <x v="11"/>
    <n v="10551.43"/>
    <d v="2023-07-20T00:00:00"/>
    <n v="0"/>
  </r>
  <r>
    <s v="California"/>
    <x v="74"/>
    <x v="6"/>
    <n v="53117.95"/>
    <d v="2023-08-02T00:00:00"/>
    <n v="0"/>
  </r>
  <r>
    <s v="California"/>
    <x v="74"/>
    <x v="7"/>
    <n v="29840.37"/>
    <d v="2024-04-30T00:00:00"/>
    <n v="0"/>
  </r>
  <r>
    <s v="California"/>
    <x v="75"/>
    <x v="6"/>
    <n v="52735.14"/>
    <d v="2023-08-02T00:00:00"/>
    <n v="0"/>
  </r>
  <r>
    <s v="California"/>
    <x v="75"/>
    <x v="7"/>
    <n v="29625.31"/>
    <d v="2024-04-30T00:00:00"/>
    <n v="0"/>
  </r>
  <r>
    <s v="California"/>
    <x v="75"/>
    <x v="10"/>
    <n v="37209.69"/>
    <d v="2023-07-20T00:00:00"/>
    <n v="0"/>
  </r>
  <r>
    <s v="California"/>
    <x v="76"/>
    <x v="6"/>
    <n v="54492.82"/>
    <d v="2023-08-02T00:00:00"/>
    <n v="0"/>
  </r>
  <r>
    <s v="California"/>
    <x v="76"/>
    <x v="7"/>
    <n v="30612.73"/>
    <d v="2024-04-30T00:00:00"/>
    <n v="0"/>
  </r>
  <r>
    <s v="California"/>
    <x v="76"/>
    <x v="10"/>
    <n v="38449.9"/>
    <d v="2023-07-20T00:00:00"/>
    <n v="0"/>
  </r>
  <r>
    <s v="California"/>
    <x v="77"/>
    <x v="6"/>
    <n v="15795.8"/>
    <d v="2023-08-02T00:00:00"/>
    <n v="0"/>
  </r>
  <r>
    <s v="California"/>
    <x v="77"/>
    <x v="7"/>
    <n v="8873.69"/>
    <d v="2024-04-30T00:00:00"/>
    <n v="0"/>
  </r>
  <r>
    <s v="California"/>
    <x v="77"/>
    <x v="10"/>
    <n v="11145.45"/>
    <d v="2023-07-20T00:00:00"/>
    <n v="0"/>
  </r>
  <r>
    <s v="California"/>
    <x v="78"/>
    <x v="19"/>
    <n v="30478.79"/>
    <d v="2024-03-15T00:00:00"/>
    <n v="0"/>
  </r>
  <r>
    <s v="California"/>
    <x v="78"/>
    <x v="6"/>
    <n v="26992.37"/>
    <d v="2024-03-15T00:00:00"/>
    <n v="0"/>
  </r>
  <r>
    <s v="California"/>
    <x v="78"/>
    <x v="7"/>
    <n v="15163.65"/>
    <d v="2024-04-30T00:00:00"/>
    <n v="0"/>
  </r>
  <r>
    <s v="California"/>
    <x v="78"/>
    <x v="12"/>
    <n v="10850.64"/>
    <d v="2024-03-15T00:00:00"/>
    <n v="0"/>
  </r>
  <r>
    <s v="California"/>
    <x v="78"/>
    <x v="13"/>
    <n v="25314.77"/>
    <d v="2024-03-15T00:00:00"/>
    <n v="0"/>
  </r>
  <r>
    <s v="California"/>
    <x v="78"/>
    <x v="10"/>
    <n v="19045.7"/>
    <d v="2024-03-15T00:00:00"/>
    <n v="0"/>
  </r>
  <r>
    <s v="California"/>
    <x v="79"/>
    <x v="6"/>
    <n v="52600.53"/>
    <d v="2023-08-02T00:00:00"/>
    <n v="0"/>
  </r>
  <r>
    <s v="California"/>
    <x v="79"/>
    <x v="7"/>
    <n v="29549.69"/>
    <d v="2024-04-30T00:00:00"/>
    <n v="0"/>
  </r>
  <r>
    <s v="California"/>
    <x v="79"/>
    <x v="10"/>
    <n v="37114.71"/>
    <d v="2023-07-20T00:00:00"/>
    <n v="0"/>
  </r>
  <r>
    <s v="California"/>
    <x v="80"/>
    <x v="6"/>
    <n v="193608.05"/>
    <d v="2023-08-02T00:00:00"/>
    <n v="0"/>
  </r>
  <r>
    <s v="California"/>
    <x v="80"/>
    <x v="7"/>
    <n v="108764.26"/>
    <d v="2024-04-30T00:00:00"/>
    <n v="0"/>
  </r>
  <r>
    <s v="California"/>
    <x v="80"/>
    <x v="10"/>
    <n v="136609"/>
    <d v="2023-07-20T00:00:00"/>
    <n v="0"/>
  </r>
  <r>
    <s v="California"/>
    <x v="81"/>
    <x v="6"/>
    <n v="952137.06"/>
    <d v="2023-08-02T00:00:00"/>
    <n v="0"/>
  </r>
  <r>
    <s v="California"/>
    <x v="81"/>
    <x v="8"/>
    <n v="242125.98"/>
    <d v="2023-08-02T00:00:00"/>
    <n v="0"/>
  </r>
  <r>
    <s v="California"/>
    <x v="81"/>
    <x v="7"/>
    <n v="534887.30000000005"/>
    <d v="2024-04-30T00:00:00"/>
    <n v="0"/>
  </r>
  <r>
    <s v="California"/>
    <x v="81"/>
    <x v="9"/>
    <n v="116373.27"/>
    <d v="2024-04-30T00:00:00"/>
    <n v="19647.18"/>
  </r>
  <r>
    <s v="California"/>
    <x v="81"/>
    <x v="10"/>
    <n v="676224.67"/>
    <d v="2023-07-20T00:00:00"/>
    <n v="0"/>
  </r>
  <r>
    <s v="California"/>
    <x v="81"/>
    <x v="11"/>
    <n v="146165.99"/>
    <d v="2023-07-20T00:00:00"/>
    <n v="24677.06"/>
  </r>
  <r>
    <s v="California"/>
    <x v="82"/>
    <x v="8"/>
    <n v="17529.2"/>
    <d v="2023-08-02T00:00:00"/>
    <n v="0"/>
  </r>
  <r>
    <s v="California"/>
    <x v="82"/>
    <x v="7"/>
    <n v="37565.78"/>
    <d v="2024-04-30T00:00:00"/>
    <n v="0"/>
  </r>
  <r>
    <s v="California"/>
    <x v="82"/>
    <x v="9"/>
    <n v="9847.48"/>
    <d v="2024-04-30T00:00:00"/>
    <n v="0"/>
  </r>
  <r>
    <s v="California"/>
    <x v="82"/>
    <x v="11"/>
    <n v="12368.53"/>
    <d v="2023-07-20T00:00:00"/>
    <n v="0"/>
  </r>
  <r>
    <s v="California"/>
    <x v="83"/>
    <x v="6"/>
    <n v="103740.6"/>
    <d v="2023-08-02T00:00:00"/>
    <n v="0"/>
  </r>
  <r>
    <s v="California"/>
    <x v="83"/>
    <x v="7"/>
    <n v="58278.93"/>
    <d v="2024-04-30T00:00:00"/>
    <n v="0"/>
  </r>
  <r>
    <s v="California"/>
    <x v="83"/>
    <x v="10"/>
    <n v="73198.92"/>
    <d v="2023-07-20T00:00:00"/>
    <n v="0"/>
  </r>
  <r>
    <s v="California"/>
    <x v="84"/>
    <x v="6"/>
    <n v="16461.830000000002"/>
    <d v="2023-08-02T00:00:00"/>
    <n v="0"/>
  </r>
  <r>
    <s v="California"/>
    <x v="84"/>
    <x v="7"/>
    <n v="9247.86"/>
    <d v="2024-04-30T00:00:00"/>
    <n v="0"/>
  </r>
  <r>
    <s v="California"/>
    <x v="84"/>
    <x v="10"/>
    <n v="11615.4"/>
    <d v="2023-07-20T00:00:00"/>
    <n v="0"/>
  </r>
  <r>
    <s v="California"/>
    <x v="85"/>
    <x v="6"/>
    <n v="12010.44"/>
    <d v="2023-08-01T00:00:00"/>
    <n v="0"/>
  </r>
  <r>
    <s v="California"/>
    <x v="85"/>
    <x v="7"/>
    <n v="6747.17"/>
    <d v="2024-04-30T00:00:00"/>
    <n v="0"/>
  </r>
  <r>
    <s v="California"/>
    <x v="85"/>
    <x v="10"/>
    <n v="8474.51"/>
    <d v="2023-07-20T00:00:00"/>
    <n v="0"/>
  </r>
  <r>
    <s v="California"/>
    <x v="86"/>
    <x v="6"/>
    <n v="80896.960000000006"/>
    <d v="2023-08-02T00:00:00"/>
    <n v="0"/>
  </r>
  <r>
    <s v="California"/>
    <x v="86"/>
    <x v="7"/>
    <n v="45445.93"/>
    <d v="2024-04-30T00:00:00"/>
    <n v="0"/>
  </r>
  <r>
    <s v="California"/>
    <x v="87"/>
    <x v="6"/>
    <n v="7956.64"/>
    <d v="2023-08-02T00:00:00"/>
    <n v="0"/>
  </r>
  <r>
    <s v="California"/>
    <x v="87"/>
    <x v="7"/>
    <n v="4469.8500000000004"/>
    <d v="2024-04-30T00:00:00"/>
    <n v="0"/>
  </r>
  <r>
    <s v="California"/>
    <x v="87"/>
    <x v="10"/>
    <n v="5614.17"/>
    <d v="2023-07-20T00:00:00"/>
    <n v="0"/>
  </r>
  <r>
    <s v="California"/>
    <x v="88"/>
    <x v="6"/>
    <n v="52388.11"/>
    <d v="2023-08-02T00:00:00"/>
    <n v="0"/>
  </r>
  <r>
    <s v="California"/>
    <x v="88"/>
    <x v="8"/>
    <n v="11749.37"/>
    <d v="2023-08-02T00:00:00"/>
    <n v="1983.63"/>
  </r>
  <r>
    <s v="California"/>
    <x v="88"/>
    <x v="7"/>
    <n v="29430.36"/>
    <d v="2024-04-30T00:00:00"/>
    <n v="0"/>
  </r>
  <r>
    <s v="California"/>
    <x v="88"/>
    <x v="9"/>
    <n v="6600.5"/>
    <d v="2024-04-30T00:00:00"/>
    <n v="1114.3599999999999"/>
  </r>
  <r>
    <s v="California"/>
    <x v="88"/>
    <x v="10"/>
    <n v="36964.83"/>
    <d v="2023-07-20T00:00:00"/>
    <n v="0"/>
  </r>
  <r>
    <s v="California"/>
    <x v="88"/>
    <x v="11"/>
    <n v="8290.2999999999993"/>
    <d v="2023-07-20T00:00:00"/>
    <n v="1399.64"/>
  </r>
  <r>
    <s v="California"/>
    <x v="89"/>
    <x v="6"/>
    <n v="3022.06"/>
    <d v="2023-08-02T00:00:00"/>
    <n v="0"/>
  </r>
  <r>
    <s v="California"/>
    <x v="89"/>
    <x v="7"/>
    <n v="1697.72"/>
    <d v="2024-04-30T00:00:00"/>
    <n v="0"/>
  </r>
  <r>
    <s v="California"/>
    <x v="90"/>
    <x v="6"/>
    <n v="6121.54"/>
    <d v="2023-08-01T00:00:00"/>
    <n v="0"/>
  </r>
  <r>
    <s v="California"/>
    <x v="90"/>
    <x v="7"/>
    <n v="3438.93"/>
    <d v="2024-04-30T00:00:00"/>
    <n v="0"/>
  </r>
  <r>
    <s v="California"/>
    <x v="91"/>
    <x v="6"/>
    <n v="13380.64"/>
    <d v="2023-08-01T00:00:00"/>
    <n v="0"/>
  </r>
  <r>
    <s v="California"/>
    <x v="92"/>
    <x v="6"/>
    <n v="24142.26"/>
    <d v="2023-08-02T00:00:00"/>
    <n v="0"/>
  </r>
  <r>
    <s v="California"/>
    <x v="92"/>
    <x v="7"/>
    <n v="13562.53"/>
    <d v="2024-04-30T00:00:00"/>
    <n v="0"/>
  </r>
  <r>
    <s v="California"/>
    <x v="92"/>
    <x v="10"/>
    <n v="17034.68"/>
    <d v="2023-08-02T00:00:00"/>
    <n v="0"/>
  </r>
  <r>
    <s v="California"/>
    <x v="93"/>
    <x v="6"/>
    <n v="57196.65"/>
    <d v="2023-08-02T00:00:00"/>
    <n v="0"/>
  </r>
  <r>
    <s v="California"/>
    <x v="93"/>
    <x v="7"/>
    <n v="32131.68"/>
    <d v="2024-04-30T00:00:00"/>
    <n v="0"/>
  </r>
  <r>
    <s v="California"/>
    <x v="94"/>
    <x v="6"/>
    <n v="15801.25"/>
    <d v="2023-08-01T00:00:00"/>
    <n v="0"/>
  </r>
  <r>
    <s v="California"/>
    <x v="94"/>
    <x v="7"/>
    <n v="8876.75"/>
    <d v="2024-04-30T00:00:00"/>
    <n v="0"/>
  </r>
  <r>
    <s v="California"/>
    <x v="94"/>
    <x v="10"/>
    <n v="11149.29"/>
    <d v="2023-07-20T00:00:00"/>
    <n v="0"/>
  </r>
  <r>
    <s v="California"/>
    <x v="95"/>
    <x v="6"/>
    <n v="24968.58"/>
    <d v="2023-08-02T00:00:00"/>
    <n v="0"/>
  </r>
  <r>
    <s v="California"/>
    <x v="95"/>
    <x v="7"/>
    <n v="14026.74"/>
    <d v="2024-04-30T00:00:00"/>
    <n v="0"/>
  </r>
  <r>
    <s v="California"/>
    <x v="95"/>
    <x v="10"/>
    <n v="17617.72"/>
    <d v="2023-07-20T00:00:00"/>
    <n v="0"/>
  </r>
  <r>
    <s v="California"/>
    <x v="96"/>
    <x v="6"/>
    <n v="4633.47"/>
    <d v="2023-08-02T00:00:00"/>
    <n v="0"/>
  </r>
  <r>
    <s v="California"/>
    <x v="96"/>
    <x v="7"/>
    <n v="2602.9699999999998"/>
    <d v="2024-04-30T00:00:00"/>
    <n v="0"/>
  </r>
  <r>
    <s v="California"/>
    <x v="97"/>
    <x v="6"/>
    <n v="8601.67"/>
    <d v="2023-08-02T00:00:00"/>
    <n v="0"/>
  </r>
  <r>
    <s v="California"/>
    <x v="97"/>
    <x v="7"/>
    <n v="4832.21"/>
    <d v="2024-04-30T00:00:00"/>
    <n v="0"/>
  </r>
  <r>
    <s v="California"/>
    <x v="97"/>
    <x v="10"/>
    <n v="6069.3"/>
    <d v="2023-07-20T00:00:00"/>
    <n v="0"/>
  </r>
  <r>
    <s v="California"/>
    <x v="98"/>
    <x v="6"/>
    <n v="17257.03"/>
    <d v="2023-08-01T00:00:00"/>
    <n v="0"/>
  </r>
  <r>
    <s v="California"/>
    <x v="98"/>
    <x v="7"/>
    <n v="9694.58"/>
    <d v="2024-04-30T00:00:00"/>
    <n v="0"/>
  </r>
  <r>
    <s v="California"/>
    <x v="99"/>
    <x v="6"/>
    <n v="13340.18"/>
    <d v="2023-08-01T00:00:00"/>
    <n v="0"/>
  </r>
  <r>
    <s v="California"/>
    <x v="99"/>
    <x v="7"/>
    <n v="7494.19"/>
    <d v="2024-04-30T00:00:00"/>
    <n v="0"/>
  </r>
  <r>
    <s v="California"/>
    <x v="99"/>
    <x v="10"/>
    <n v="9412.77"/>
    <d v="2023-07-20T00:00:00"/>
    <n v="0"/>
  </r>
  <r>
    <s v="California"/>
    <x v="100"/>
    <x v="6"/>
    <n v="501996.87"/>
    <d v="2023-08-02T00:00:00"/>
    <n v="0"/>
  </r>
  <r>
    <s v="California"/>
    <x v="100"/>
    <x v="8"/>
    <n v="36554.71"/>
    <d v="2023-08-02T00:00:00"/>
    <n v="95038.51"/>
  </r>
  <r>
    <s v="California"/>
    <x v="100"/>
    <x v="7"/>
    <n v="282009.56"/>
    <d v="2024-04-30T00:00:00"/>
    <n v="0"/>
  </r>
  <r>
    <s v="California"/>
    <x v="100"/>
    <x v="9"/>
    <n v="20535.54"/>
    <d v="2024-04-30T00:00:00"/>
    <n v="53390.31"/>
  </r>
  <r>
    <s v="California"/>
    <x v="100"/>
    <x v="10"/>
    <n v="372905"/>
    <d v="2023-07-20T00:00:00"/>
    <n v="0"/>
  </r>
  <r>
    <s v="California"/>
    <x v="100"/>
    <x v="11"/>
    <n v="25792.84"/>
    <d v="2023-07-20T00:00:00"/>
    <n v="67058.77"/>
  </r>
  <r>
    <s v="California"/>
    <x v="101"/>
    <x v="6"/>
    <n v="120463.1"/>
    <d v="2023-08-02T00:00:00"/>
    <n v="0"/>
  </r>
  <r>
    <s v="California"/>
    <x v="101"/>
    <x v="8"/>
    <n v="31578.14"/>
    <d v="2023-08-02T00:00:00"/>
    <n v="0"/>
  </r>
  <r>
    <s v="California"/>
    <x v="101"/>
    <x v="7"/>
    <n v="67673.22"/>
    <d v="2024-04-30T00:00:00"/>
    <n v="0"/>
  </r>
  <r>
    <s v="California"/>
    <x v="101"/>
    <x v="9"/>
    <n v="17739.830000000002"/>
    <d v="2024-04-30T00:00:00"/>
    <n v="0"/>
  </r>
  <r>
    <s v="California"/>
    <x v="101"/>
    <x v="10"/>
    <n v="84998.24"/>
    <d v="2023-07-20T00:00:00"/>
    <n v="0"/>
  </r>
  <r>
    <s v="California"/>
    <x v="101"/>
    <x v="11"/>
    <n v="22281.4"/>
    <d v="2023-07-20T00:00:00"/>
    <n v="0"/>
  </r>
  <r>
    <s v="California"/>
    <x v="102"/>
    <x v="6"/>
    <n v="11286.83"/>
    <d v="2023-08-02T00:00:00"/>
    <n v="0"/>
  </r>
  <r>
    <s v="California"/>
    <x v="102"/>
    <x v="7"/>
    <n v="6340.66"/>
    <d v="2024-04-30T00:00:00"/>
    <n v="0"/>
  </r>
  <r>
    <s v="California"/>
    <x v="102"/>
    <x v="10"/>
    <n v="7963.94"/>
    <d v="2023-07-20T00:00:00"/>
    <n v="0"/>
  </r>
  <r>
    <s v="California"/>
    <x v="103"/>
    <x v="6"/>
    <n v="2888.23"/>
    <d v="2023-08-01T00:00:00"/>
    <n v="0"/>
  </r>
  <r>
    <s v="California"/>
    <x v="103"/>
    <x v="7"/>
    <n v="1622.54"/>
    <d v="2024-04-30T00:00:00"/>
    <n v="0"/>
  </r>
  <r>
    <s v="California"/>
    <x v="103"/>
    <x v="10"/>
    <n v="2037.92"/>
    <d v="2023-07-20T00:00:00"/>
    <n v="0"/>
  </r>
  <r>
    <s v="California"/>
    <x v="104"/>
    <x v="6"/>
    <n v="125649.78"/>
    <d v="2023-08-01T00:00:00"/>
    <n v="0"/>
  </r>
  <r>
    <s v="California"/>
    <x v="104"/>
    <x v="8"/>
    <n v="32937.769999999997"/>
    <d v="2023-08-01T00:00:00"/>
    <n v="0"/>
  </r>
  <r>
    <s v="California"/>
    <x v="104"/>
    <x v="7"/>
    <n v="70586.97"/>
    <d v="2024-04-30T00:00:00"/>
    <n v="0"/>
  </r>
  <r>
    <s v="California"/>
    <x v="104"/>
    <x v="9"/>
    <n v="15830.91"/>
    <d v="2024-04-30T00:00:00"/>
    <n v="2672.72"/>
  </r>
  <r>
    <s v="California"/>
    <x v="104"/>
    <x v="10"/>
    <n v="88657.94"/>
    <d v="2023-07-20T00:00:00"/>
    <n v="0"/>
  </r>
  <r>
    <s v="California"/>
    <x v="104"/>
    <x v="11"/>
    <n v="23240.75"/>
    <d v="2023-07-20T00:00:00"/>
    <n v="0"/>
  </r>
  <r>
    <s v="California"/>
    <x v="105"/>
    <x v="6"/>
    <n v="27099.74"/>
    <d v="2023-08-01T00:00:00"/>
    <n v="0"/>
  </r>
  <r>
    <s v="California"/>
    <x v="105"/>
    <x v="7"/>
    <n v="15223.97"/>
    <d v="2024-04-30T00:00:00"/>
    <n v="0"/>
  </r>
  <r>
    <s v="California"/>
    <x v="106"/>
    <x v="6"/>
    <n v="28958.57"/>
    <d v="2023-08-01T00:00:00"/>
    <n v="0"/>
  </r>
  <r>
    <s v="California"/>
    <x v="106"/>
    <x v="7"/>
    <n v="16268.22"/>
    <d v="2024-04-30T00:00:00"/>
    <n v="0"/>
  </r>
  <r>
    <s v="California"/>
    <x v="107"/>
    <x v="6"/>
    <n v="35383.18"/>
    <d v="2023-08-31T00:00:00"/>
    <n v="0"/>
  </r>
  <r>
    <s v="California"/>
    <x v="107"/>
    <x v="8"/>
    <n v="7935.57"/>
    <d v="2023-08-31T00:00:00"/>
    <n v="1339.76"/>
  </r>
  <r>
    <s v="California"/>
    <x v="107"/>
    <x v="7"/>
    <n v="19877.400000000001"/>
    <d v="2024-04-30T00:00:00"/>
    <n v="0"/>
  </r>
  <r>
    <s v="California"/>
    <x v="107"/>
    <x v="9"/>
    <n v="4458.01"/>
    <d v="2024-04-30T00:00:00"/>
    <n v="752.64"/>
  </r>
  <r>
    <s v="California"/>
    <x v="107"/>
    <x v="10"/>
    <n v="24966.22"/>
    <d v="2023-07-20T00:00:00"/>
    <n v="0"/>
  </r>
  <r>
    <s v="California"/>
    <x v="107"/>
    <x v="11"/>
    <n v="5599.3"/>
    <d v="2023-07-20T00:00:00"/>
    <n v="945.33"/>
  </r>
  <r>
    <s v="California"/>
    <x v="108"/>
    <x v="6"/>
    <n v="67648.59"/>
    <d v="2023-08-02T00:00:00"/>
    <n v="0"/>
  </r>
  <r>
    <s v="California"/>
    <x v="108"/>
    <x v="8"/>
    <n v="17733.37"/>
    <d v="2023-08-02T00:00:00"/>
    <n v="0"/>
  </r>
  <r>
    <s v="California"/>
    <x v="108"/>
    <x v="7"/>
    <n v="38003.32"/>
    <d v="2024-04-30T00:00:00"/>
    <n v="0"/>
  </r>
  <r>
    <s v="California"/>
    <x v="108"/>
    <x v="9"/>
    <n v="9962.17"/>
    <d v="2024-04-30T00:00:00"/>
    <n v="0"/>
  </r>
  <r>
    <s v="California"/>
    <x v="108"/>
    <x v="10"/>
    <n v="47732.56"/>
    <d v="2023-07-20T00:00:00"/>
    <n v="0"/>
  </r>
  <r>
    <s v="California"/>
    <x v="108"/>
    <x v="11"/>
    <n v="12512.59"/>
    <d v="2023-07-20T00:00:00"/>
    <n v="0"/>
  </r>
  <r>
    <s v="California"/>
    <x v="109"/>
    <x v="6"/>
    <n v="532.21"/>
    <d v="2023-08-02T00:00:00"/>
    <n v="0"/>
  </r>
  <r>
    <s v="California"/>
    <x v="109"/>
    <x v="7"/>
    <n v="298.98"/>
    <d v="2024-04-30T00:00:00"/>
    <n v="0"/>
  </r>
  <r>
    <s v="California"/>
    <x v="109"/>
    <x v="10"/>
    <n v="375.52"/>
    <d v="2023-07-20T00:00:00"/>
    <n v="0"/>
  </r>
  <r>
    <s v="California"/>
    <x v="110"/>
    <x v="6"/>
    <n v="1235397.79"/>
    <d v="2023-08-02T00:00:00"/>
    <n v="0"/>
  </r>
  <r>
    <s v="California"/>
    <x v="110"/>
    <x v="8"/>
    <n v="89341.61"/>
    <d v="2023-08-02T00:00:00"/>
    <n v="232279.1"/>
  </r>
  <r>
    <s v="California"/>
    <x v="110"/>
    <x v="7"/>
    <n v="694016.24"/>
    <d v="2024-04-30T00:00:00"/>
    <n v="0"/>
  </r>
  <r>
    <s v="California"/>
    <x v="110"/>
    <x v="9"/>
    <n v="50189.93"/>
    <d v="2024-04-30T00:00:00"/>
    <n v="130488.71"/>
  </r>
  <r>
    <s v="California"/>
    <x v="110"/>
    <x v="10"/>
    <n v="882104.99"/>
    <d v="2023-08-02T00:00:00"/>
    <n v="0"/>
  </r>
  <r>
    <s v="California"/>
    <x v="110"/>
    <x v="11"/>
    <n v="63039.06"/>
    <d v="2023-08-02T00:00:00"/>
    <n v="163895.13"/>
  </r>
  <r>
    <s v="California"/>
    <x v="111"/>
    <x v="6"/>
    <n v="2211.3000000000002"/>
    <d v="2023-08-02T00:00:00"/>
    <n v="0"/>
  </r>
  <r>
    <s v="California"/>
    <x v="111"/>
    <x v="7"/>
    <n v="1242.26"/>
    <d v="2024-04-30T00:00:00"/>
    <n v="0"/>
  </r>
  <r>
    <s v="California"/>
    <x v="111"/>
    <x v="10"/>
    <n v="1560.29"/>
    <d v="2023-07-20T00:00:00"/>
    <n v="0"/>
  </r>
  <r>
    <s v="California"/>
    <x v="112"/>
    <x v="6"/>
    <n v="142868.68"/>
    <d v="2023-08-02T00:00:00"/>
    <n v="0"/>
  </r>
  <r>
    <s v="California"/>
    <x v="112"/>
    <x v="7"/>
    <n v="87777.05"/>
    <d v="2024-04-30T00:00:00"/>
    <n v="0"/>
  </r>
  <r>
    <s v="California"/>
    <x v="112"/>
    <x v="10"/>
    <n v="112601.91"/>
    <d v="2023-07-20T00:00:00"/>
    <n v="0"/>
  </r>
  <r>
    <s v="California"/>
    <x v="113"/>
    <x v="15"/>
    <n v="8621.9"/>
    <d v="2023-07-20T00:00:00"/>
    <n v="0"/>
  </r>
  <r>
    <s v="California"/>
    <x v="113"/>
    <x v="16"/>
    <n v="9061.19"/>
    <d v="2023-07-20T00:00:00"/>
    <n v="0"/>
  </r>
  <r>
    <s v="California"/>
    <x v="113"/>
    <x v="8"/>
    <n v="7635.65"/>
    <d v="2023-08-02T00:00:00"/>
    <n v="0"/>
  </r>
  <r>
    <s v="California"/>
    <x v="113"/>
    <x v="9"/>
    <n v="4289.5200000000004"/>
    <d v="2024-04-30T00:00:00"/>
    <n v="0"/>
  </r>
  <r>
    <s v="California"/>
    <x v="113"/>
    <x v="17"/>
    <n v="3069.45"/>
    <d v="2023-07-20T00:00:00"/>
    <n v="0"/>
  </r>
  <r>
    <s v="California"/>
    <x v="113"/>
    <x v="18"/>
    <n v="7161.09"/>
    <d v="2023-07-20T00:00:00"/>
    <n v="0"/>
  </r>
  <r>
    <s v="California"/>
    <x v="113"/>
    <x v="11"/>
    <n v="5387.68"/>
    <d v="2023-07-20T00:00:00"/>
    <n v="0"/>
  </r>
  <r>
    <s v="California"/>
    <x v="114"/>
    <x v="6"/>
    <n v="26996.26"/>
    <d v="2023-08-01T00:00:00"/>
    <n v="0"/>
  </r>
  <r>
    <s v="California"/>
    <x v="114"/>
    <x v="8"/>
    <n v="7076.79"/>
    <d v="2023-08-01T00:00:00"/>
    <n v="0"/>
  </r>
  <r>
    <s v="California"/>
    <x v="114"/>
    <x v="7"/>
    <n v="15165.84"/>
    <d v="2024-04-30T00:00:00"/>
    <n v="0"/>
  </r>
  <r>
    <s v="California"/>
    <x v="114"/>
    <x v="9"/>
    <n v="3975.57"/>
    <d v="2024-04-30T00:00:00"/>
    <n v="0"/>
  </r>
  <r>
    <s v="California"/>
    <x v="114"/>
    <x v="10"/>
    <n v="19048.439999999999"/>
    <d v="2023-07-20T00:00:00"/>
    <n v="0"/>
  </r>
  <r>
    <s v="California"/>
    <x v="114"/>
    <x v="11"/>
    <n v="4993.3500000000004"/>
    <d v="2023-07-20T00:00:00"/>
    <n v="0"/>
  </r>
  <r>
    <s v="California"/>
    <x v="115"/>
    <x v="6"/>
    <n v="769.52"/>
    <d v="2023-08-01T00:00:00"/>
    <n v="0"/>
  </r>
  <r>
    <s v="California"/>
    <x v="115"/>
    <x v="7"/>
    <n v="432.3"/>
    <d v="2024-04-30T00:00:00"/>
    <n v="0"/>
  </r>
  <r>
    <s v="California"/>
    <x v="115"/>
    <x v="10"/>
    <n v="542.97"/>
    <d v="2023-07-20T00:00:00"/>
    <n v="0"/>
  </r>
  <r>
    <s v="California"/>
    <x v="116"/>
    <x v="6"/>
    <n v="30588.65"/>
    <d v="2023-08-02T00:00:00"/>
    <n v="0"/>
  </r>
  <r>
    <s v="California"/>
    <x v="116"/>
    <x v="7"/>
    <n v="17183.96"/>
    <d v="2024-04-30T00:00:00"/>
    <n v="0"/>
  </r>
  <r>
    <s v="California"/>
    <x v="117"/>
    <x v="15"/>
    <n v="6844.82"/>
    <d v="2023-07-20T00:00:00"/>
    <n v="0"/>
  </r>
  <r>
    <s v="California"/>
    <x v="117"/>
    <x v="16"/>
    <n v="7193.57"/>
    <d v="2023-07-20T00:00:00"/>
    <n v="0"/>
  </r>
  <r>
    <s v="California"/>
    <x v="117"/>
    <x v="8"/>
    <n v="6061.85"/>
    <d v="2023-08-02T00:00:00"/>
    <n v="0"/>
  </r>
  <r>
    <s v="California"/>
    <x v="117"/>
    <x v="9"/>
    <n v="3405.4"/>
    <d v="2024-04-30T00:00:00"/>
    <n v="0"/>
  </r>
  <r>
    <s v="California"/>
    <x v="117"/>
    <x v="17"/>
    <n v="2436.8000000000002"/>
    <d v="2023-07-20T00:00:00"/>
    <n v="0"/>
  </r>
  <r>
    <s v="California"/>
    <x v="117"/>
    <x v="18"/>
    <n v="5685.11"/>
    <d v="2023-07-20T00:00:00"/>
    <n v="0"/>
  </r>
  <r>
    <s v="California"/>
    <x v="117"/>
    <x v="11"/>
    <n v="4277.22"/>
    <d v="2023-07-20T00:00:00"/>
    <n v="0"/>
  </r>
  <r>
    <s v="California"/>
    <x v="118"/>
    <x v="6"/>
    <n v="387.48"/>
    <d v="2024-01-16T00:00:00"/>
    <n v="0"/>
  </r>
  <r>
    <s v="California"/>
    <x v="118"/>
    <x v="7"/>
    <n v="217.68"/>
    <d v="2024-04-30T00:00:00"/>
    <n v="0"/>
  </r>
  <r>
    <s v="California"/>
    <x v="118"/>
    <x v="10"/>
    <n v="273.41000000000003"/>
    <d v="2023-07-20T00:00:00"/>
    <n v="0"/>
  </r>
  <r>
    <s v="California"/>
    <x v="119"/>
    <x v="6"/>
    <n v="387463.52"/>
    <d v="2023-08-02T00:00:00"/>
    <n v="0"/>
  </r>
  <r>
    <s v="California"/>
    <x v="119"/>
    <x v="7"/>
    <n v="217667.52"/>
    <d v="2024-04-30T00:00:00"/>
    <n v="0"/>
  </r>
  <r>
    <s v="California"/>
    <x v="119"/>
    <x v="10"/>
    <n v="273392.59000000003"/>
    <d v="2023-08-02T00:00:00"/>
    <n v="0"/>
  </r>
  <r>
    <s v="California"/>
    <x v="120"/>
    <x v="6"/>
    <n v="10237.969999999999"/>
    <d v="2023-08-02T00:00:00"/>
    <n v="0"/>
  </r>
  <r>
    <s v="California"/>
    <x v="120"/>
    <x v="7"/>
    <n v="5751.44"/>
    <d v="2024-04-30T00:00:00"/>
    <n v="0"/>
  </r>
  <r>
    <s v="California"/>
    <x v="120"/>
    <x v="10"/>
    <n v="7223.87"/>
    <d v="2023-07-20T00:00:00"/>
    <n v="0"/>
  </r>
  <r>
    <s v="California"/>
    <x v="121"/>
    <x v="6"/>
    <n v="10457.39"/>
    <d v="2023-08-01T00:00:00"/>
    <n v="0"/>
  </r>
  <r>
    <s v="California"/>
    <x v="121"/>
    <x v="8"/>
    <n v="2345.34"/>
    <d v="2023-08-01T00:00:00"/>
    <n v="395.96"/>
  </r>
  <r>
    <s v="California"/>
    <x v="121"/>
    <x v="7"/>
    <n v="5874.71"/>
    <d v="2024-04-30T00:00:00"/>
    <n v="0"/>
  </r>
  <r>
    <s v="California"/>
    <x v="121"/>
    <x v="9"/>
    <n v="1317.55"/>
    <d v="2024-04-30T00:00:00"/>
    <n v="222.44"/>
  </r>
  <r>
    <s v="California"/>
    <x v="121"/>
    <x v="10"/>
    <n v="7378.69"/>
    <d v="2023-07-20T00:00:00"/>
    <n v="0"/>
  </r>
  <r>
    <s v="California"/>
    <x v="121"/>
    <x v="11"/>
    <n v="1654.86"/>
    <d v="2023-07-20T00:00:00"/>
    <n v="279.39"/>
  </r>
  <r>
    <s v="California"/>
    <x v="122"/>
    <x v="6"/>
    <n v="21884.27"/>
    <d v="2023-08-02T00:00:00"/>
    <n v="0"/>
  </r>
  <r>
    <s v="California"/>
    <x v="122"/>
    <x v="7"/>
    <n v="12294.05"/>
    <d v="2024-04-30T00:00:00"/>
    <n v="0"/>
  </r>
  <r>
    <s v="California"/>
    <x v="122"/>
    <x v="10"/>
    <n v="15441.45"/>
    <d v="2023-07-20T00:00:00"/>
    <n v="0"/>
  </r>
  <r>
    <s v="California"/>
    <x v="123"/>
    <x v="6"/>
    <n v="165478.12"/>
    <d v="2023-08-01T00:00:00"/>
    <n v="0"/>
  </r>
  <r>
    <s v="California"/>
    <x v="123"/>
    <x v="8"/>
    <n v="34929.1"/>
    <d v="2023-08-01T00:00:00"/>
    <n v="5897.04"/>
  </r>
  <r>
    <s v="California"/>
    <x v="123"/>
    <x v="7"/>
    <n v="92961.56"/>
    <d v="2024-04-30T00:00:00"/>
    <n v="0"/>
  </r>
  <r>
    <s v="California"/>
    <x v="123"/>
    <x v="9"/>
    <n v="19622.3"/>
    <d v="2024-04-30T00:00:00"/>
    <n v="3312.82"/>
  </r>
  <r>
    <s v="California"/>
    <x v="123"/>
    <x v="10"/>
    <n v="109890.89"/>
    <d v="2023-07-20T00:00:00"/>
    <n v="0"/>
  </r>
  <r>
    <s v="California"/>
    <x v="123"/>
    <x v="11"/>
    <n v="24645.82"/>
    <d v="2023-07-20T00:00:00"/>
    <n v="4160.93"/>
  </r>
  <r>
    <s v="California"/>
    <x v="124"/>
    <x v="6"/>
    <n v="10886.89"/>
    <d v="2023-08-01T00:00:00"/>
    <n v="0"/>
  </r>
  <r>
    <s v="California"/>
    <x v="124"/>
    <x v="7"/>
    <n v="6115.99"/>
    <d v="2024-04-30T00:00:00"/>
    <n v="0"/>
  </r>
  <r>
    <s v="California"/>
    <x v="125"/>
    <x v="6"/>
    <n v="7808.03"/>
    <d v="2023-08-01T00:00:00"/>
    <n v="0"/>
  </r>
  <r>
    <s v="California"/>
    <x v="125"/>
    <x v="7"/>
    <n v="4386.3599999999997"/>
    <d v="2024-04-30T00:00:00"/>
    <n v="0"/>
  </r>
  <r>
    <s v="California"/>
    <x v="125"/>
    <x v="10"/>
    <n v="5509.31"/>
    <d v="2023-07-20T00:00:00"/>
    <n v="0"/>
  </r>
  <r>
    <s v="California"/>
    <x v="126"/>
    <x v="6"/>
    <n v="3380.76"/>
    <d v="2023-08-02T00:00:00"/>
    <n v="0"/>
  </r>
  <r>
    <s v="California"/>
    <x v="126"/>
    <x v="7"/>
    <n v="1899.23"/>
    <d v="2024-04-30T00:00:00"/>
    <n v="0"/>
  </r>
  <r>
    <s v="California"/>
    <x v="126"/>
    <x v="10"/>
    <n v="2385.4499999999998"/>
    <d v="2023-07-20T00:00:00"/>
    <n v="0"/>
  </r>
  <r>
    <s v="California"/>
    <x v="127"/>
    <x v="6"/>
    <n v="26445.38"/>
    <d v="2023-08-01T00:00:00"/>
    <n v="0"/>
  </r>
  <r>
    <s v="California"/>
    <x v="127"/>
    <x v="7"/>
    <n v="14856.37"/>
    <d v="2024-04-30T00:00:00"/>
    <n v="0"/>
  </r>
  <r>
    <s v="California"/>
    <x v="127"/>
    <x v="10"/>
    <n v="18659.740000000002"/>
    <d v="2023-07-20T00:00:00"/>
    <n v="0"/>
  </r>
  <r>
    <s v="California"/>
    <x v="128"/>
    <x v="6"/>
    <n v="23049.84"/>
    <d v="2023-08-01T00:00:00"/>
    <n v="0"/>
  </r>
  <r>
    <s v="California"/>
    <x v="128"/>
    <x v="7"/>
    <n v="12948.83"/>
    <d v="2024-04-30T00:00:00"/>
    <n v="0"/>
  </r>
  <r>
    <s v="California"/>
    <x v="128"/>
    <x v="10"/>
    <n v="16263.87"/>
    <d v="2023-07-20T00:00:00"/>
    <n v="0"/>
  </r>
  <r>
    <s v="California"/>
    <x v="129"/>
    <x v="6"/>
    <n v="213944.72"/>
    <d v="2023-08-02T00:00:00"/>
    <n v="0"/>
  </r>
  <r>
    <s v="California"/>
    <x v="129"/>
    <x v="7"/>
    <n v="120188.91"/>
    <d v="2024-04-30T00:00:00"/>
    <n v="0"/>
  </r>
  <r>
    <s v="California"/>
    <x v="129"/>
    <x v="10"/>
    <n v="150958.47"/>
    <d v="2023-07-20T00:00:00"/>
    <n v="0"/>
  </r>
  <r>
    <s v="California"/>
    <x v="130"/>
    <x v="6"/>
    <n v="4095.81"/>
    <d v="2023-08-02T00:00:00"/>
    <n v="0"/>
  </r>
  <r>
    <s v="California"/>
    <x v="130"/>
    <x v="7"/>
    <n v="2300.9299999999998"/>
    <d v="2024-04-30T00:00:00"/>
    <n v="0"/>
  </r>
  <r>
    <s v="California"/>
    <x v="131"/>
    <x v="6"/>
    <n v="1323508.33"/>
    <d v="2023-08-01T00:00:00"/>
    <n v="0"/>
  </r>
  <r>
    <s v="California"/>
    <x v="131"/>
    <x v="8"/>
    <n v="346943.84"/>
    <d v="2023-08-01T00:00:00"/>
    <n v="0"/>
  </r>
  <r>
    <s v="California"/>
    <x v="131"/>
    <x v="7"/>
    <n v="743514.59"/>
    <d v="2024-04-30T00:00:00"/>
    <n v="0"/>
  </r>
  <r>
    <s v="California"/>
    <x v="131"/>
    <x v="9"/>
    <n v="194904.56"/>
    <d v="2024-04-30T00:00:00"/>
    <n v="0"/>
  </r>
  <r>
    <s v="California"/>
    <x v="131"/>
    <x v="10"/>
    <n v="933861.78"/>
    <d v="2023-07-20T00:00:00"/>
    <n v="0"/>
  </r>
  <r>
    <s v="California"/>
    <x v="131"/>
    <x v="11"/>
    <n v="244802.08"/>
    <d v="2023-07-20T00:00:00"/>
    <n v="0"/>
  </r>
  <r>
    <s v="California"/>
    <x v="132"/>
    <x v="6"/>
    <n v="6903035.4800000004"/>
    <d v="2023-08-02T00:00:00"/>
    <n v="0"/>
  </r>
  <r>
    <s v="California"/>
    <x v="132"/>
    <x v="8"/>
    <n v="1775826.8"/>
    <d v="2023-08-02T00:00:00"/>
    <n v="0"/>
  </r>
  <r>
    <s v="California"/>
    <x v="132"/>
    <x v="7"/>
    <n v="3889213.61"/>
    <d v="2024-04-30T00:00:00"/>
    <n v="0"/>
  </r>
  <r>
    <s v="California"/>
    <x v="132"/>
    <x v="9"/>
    <n v="997616.03"/>
    <d v="2024-04-30T00:00:00"/>
    <n v="0"/>
  </r>
  <r>
    <s v="California"/>
    <x v="132"/>
    <x v="10"/>
    <n v="5020779.47"/>
    <d v="2023-07-20T00:00:00"/>
    <n v="0"/>
  </r>
  <r>
    <s v="California"/>
    <x v="132"/>
    <x v="11"/>
    <n v="1253015.74"/>
    <d v="2023-07-20T00:00:00"/>
    <n v="0"/>
  </r>
  <r>
    <s v="California"/>
    <x v="133"/>
    <x v="6"/>
    <n v="6110.26"/>
    <d v="2023-08-02T00:00:00"/>
    <n v="0"/>
  </r>
  <r>
    <s v="California"/>
    <x v="133"/>
    <x v="7"/>
    <n v="3432.59"/>
    <d v="2024-04-30T00:00:00"/>
    <n v="0"/>
  </r>
  <r>
    <s v="California"/>
    <x v="133"/>
    <x v="10"/>
    <n v="4311.37"/>
    <d v="2023-07-20T00:00:00"/>
    <n v="0"/>
  </r>
  <r>
    <s v="California"/>
    <x v="134"/>
    <x v="6"/>
    <n v="18850.54"/>
    <d v="2023-08-01T00:00:00"/>
    <n v="0"/>
  </r>
  <r>
    <s v="California"/>
    <x v="134"/>
    <x v="7"/>
    <n v="10589.77"/>
    <d v="2024-04-30T00:00:00"/>
    <n v="0"/>
  </r>
  <r>
    <s v="California"/>
    <x v="134"/>
    <x v="10"/>
    <n v="13300.86"/>
    <d v="2023-07-20T00:00:00"/>
    <n v="0"/>
  </r>
  <r>
    <s v="California"/>
    <x v="135"/>
    <x v="6"/>
    <n v="176046.01"/>
    <d v="2023-08-01T00:00:00"/>
    <n v="0"/>
  </r>
  <r>
    <s v="California"/>
    <x v="135"/>
    <x v="8"/>
    <n v="38190.57"/>
    <d v="2023-08-01T00:00:00"/>
    <n v="6447.68"/>
  </r>
  <r>
    <s v="California"/>
    <x v="135"/>
    <x v="7"/>
    <n v="98898.34"/>
    <d v="2024-04-30T00:00:00"/>
    <n v="0"/>
  </r>
  <r>
    <s v="California"/>
    <x v="135"/>
    <x v="9"/>
    <n v="21454.53"/>
    <d v="2024-04-30T00:00:00"/>
    <n v="3622.15"/>
  </r>
  <r>
    <s v="California"/>
    <x v="135"/>
    <x v="10"/>
    <n v="124217.31"/>
    <d v="2023-07-20T00:00:00"/>
    <n v="0"/>
  </r>
  <r>
    <s v="California"/>
    <x v="135"/>
    <x v="11"/>
    <n v="26947.11"/>
    <d v="2023-07-20T00:00:00"/>
    <n v="4549.45"/>
  </r>
  <r>
    <s v="California"/>
    <x v="136"/>
    <x v="6"/>
    <n v="15431.66"/>
    <d v="2023-08-01T00:00:00"/>
    <n v="0"/>
  </r>
  <r>
    <s v="California"/>
    <x v="136"/>
    <x v="7"/>
    <n v="8669.1299999999992"/>
    <d v="2024-04-30T00:00:00"/>
    <n v="0"/>
  </r>
  <r>
    <s v="California"/>
    <x v="136"/>
    <x v="10"/>
    <n v="10888.51"/>
    <d v="2023-07-20T00:00:00"/>
    <n v="0"/>
  </r>
  <r>
    <s v="California"/>
    <x v="137"/>
    <x v="6"/>
    <n v="26250.86"/>
    <d v="2023-08-01T00:00:00"/>
    <n v="0"/>
  </r>
  <r>
    <s v="California"/>
    <x v="137"/>
    <x v="7"/>
    <n v="14747.09"/>
    <d v="2024-04-30T00:00:00"/>
    <n v="0"/>
  </r>
  <r>
    <s v="California"/>
    <x v="137"/>
    <x v="10"/>
    <n v="18522.490000000002"/>
    <d v="2023-07-20T00:00:00"/>
    <n v="0"/>
  </r>
  <r>
    <s v="California"/>
    <x v="138"/>
    <x v="6"/>
    <n v="310481.87"/>
    <d v="2023-08-01T00:00:00"/>
    <n v="0"/>
  </r>
  <r>
    <s v="California"/>
    <x v="138"/>
    <x v="8"/>
    <n v="72063.649999999994"/>
    <d v="2023-08-01T00:00:00"/>
    <n v="0"/>
  </r>
  <r>
    <s v="California"/>
    <x v="138"/>
    <x v="7"/>
    <n v="174421.1"/>
    <d v="2024-04-30T00:00:00"/>
    <n v="0"/>
  </r>
  <r>
    <s v="California"/>
    <x v="138"/>
    <x v="9"/>
    <n v="40483.599999999999"/>
    <d v="2024-04-30T00:00:00"/>
    <n v="0"/>
  </r>
  <r>
    <s v="California"/>
    <x v="138"/>
    <x v="10"/>
    <n v="219074.67"/>
    <d v="2023-07-20T00:00:00"/>
    <n v="0"/>
  </r>
  <r>
    <s v="California"/>
    <x v="138"/>
    <x v="11"/>
    <n v="50847.8"/>
    <d v="2023-07-20T00:00:00"/>
    <n v="0"/>
  </r>
  <r>
    <s v="California"/>
    <x v="139"/>
    <x v="6"/>
    <n v="8530.09"/>
    <d v="2023-08-02T00:00:00"/>
    <n v="0"/>
  </r>
  <r>
    <s v="California"/>
    <x v="139"/>
    <x v="7"/>
    <n v="4792"/>
    <d v="2024-04-30T00:00:00"/>
    <n v="0"/>
  </r>
  <r>
    <s v="California"/>
    <x v="139"/>
    <x v="10"/>
    <n v="6018.79"/>
    <d v="2023-07-20T00:00:00"/>
    <n v="0"/>
  </r>
  <r>
    <s v="California"/>
    <x v="140"/>
    <x v="6"/>
    <n v="41091.949999999997"/>
    <d v="2023-08-02T00:00:00"/>
    <n v="0"/>
  </r>
  <r>
    <s v="California"/>
    <x v="140"/>
    <x v="8"/>
    <n v="9215.91"/>
    <d v="2023-08-02T00:00:00"/>
    <n v="1555.91"/>
  </r>
  <r>
    <s v="California"/>
    <x v="140"/>
    <x v="7"/>
    <n v="23084.45"/>
    <d v="2024-04-30T00:00:00"/>
    <n v="0"/>
  </r>
  <r>
    <s v="California"/>
    <x v="140"/>
    <x v="9"/>
    <n v="5177.28"/>
    <d v="2024-04-30T00:00:00"/>
    <n v="874.07"/>
  </r>
  <r>
    <s v="California"/>
    <x v="140"/>
    <x v="10"/>
    <n v="28994.3"/>
    <d v="2023-07-20T00:00:00"/>
    <n v="0"/>
  </r>
  <r>
    <s v="California"/>
    <x v="140"/>
    <x v="11"/>
    <n v="6502.7"/>
    <d v="2023-07-20T00:00:00"/>
    <n v="1097.8499999999999"/>
  </r>
  <r>
    <s v="California"/>
    <x v="141"/>
    <x v="6"/>
    <n v="5836.38"/>
    <d v="2023-08-01T00:00:00"/>
    <n v="0"/>
  </r>
  <r>
    <s v="California"/>
    <x v="142"/>
    <x v="6"/>
    <n v="1518.03"/>
    <d v="2023-08-02T00:00:00"/>
    <n v="0"/>
  </r>
  <r>
    <s v="California"/>
    <x v="142"/>
    <x v="7"/>
    <n v="852.79"/>
    <d v="2024-04-30T00:00:00"/>
    <n v="0"/>
  </r>
  <r>
    <s v="California"/>
    <x v="142"/>
    <x v="10"/>
    <n v="1071.1199999999999"/>
    <d v="2023-07-20T00:00:00"/>
    <n v="0"/>
  </r>
  <r>
    <s v="California"/>
    <x v="143"/>
    <x v="6"/>
    <n v="213796.11"/>
    <d v="2023-08-02T00:00:00"/>
    <n v="0"/>
  </r>
  <r>
    <s v="California"/>
    <x v="143"/>
    <x v="8"/>
    <n v="47949.19"/>
    <d v="2023-08-02T00:00:00"/>
    <n v="8095.22"/>
  </r>
  <r>
    <s v="California"/>
    <x v="143"/>
    <x v="7"/>
    <n v="120105.42"/>
    <d v="2024-04-30T00:00:00"/>
    <n v="0"/>
  </r>
  <r>
    <s v="California"/>
    <x v="143"/>
    <x v="9"/>
    <n v="26936.69"/>
    <d v="2024-04-30T00:00:00"/>
    <n v="4547.6899999999996"/>
  </r>
  <r>
    <s v="California"/>
    <x v="143"/>
    <x v="10"/>
    <n v="150853.60999999999"/>
    <d v="2023-07-20T00:00:00"/>
    <n v="0"/>
  </r>
  <r>
    <s v="California"/>
    <x v="143"/>
    <x v="11"/>
    <n v="33832.74"/>
    <d v="2023-07-20T00:00:00"/>
    <n v="5711.95"/>
  </r>
  <r>
    <s v="California"/>
    <x v="144"/>
    <x v="6"/>
    <n v="15444.88"/>
    <d v="2023-08-02T00:00:00"/>
    <n v="0"/>
  </r>
  <r>
    <s v="California"/>
    <x v="144"/>
    <x v="7"/>
    <n v="8676.56"/>
    <d v="2024-04-30T00:00:00"/>
    <n v="0"/>
  </r>
  <r>
    <s v="California"/>
    <x v="144"/>
    <x v="10"/>
    <n v="10897.84"/>
    <d v="2023-07-20T00:00:00"/>
    <n v="0"/>
  </r>
  <r>
    <s v="California"/>
    <x v="145"/>
    <x v="6"/>
    <n v="29643.29"/>
    <d v="2023-08-01T00:00:00"/>
    <n v="0"/>
  </r>
  <r>
    <s v="California"/>
    <x v="145"/>
    <x v="7"/>
    <n v="16652.87"/>
    <d v="2024-04-30T00:00:00"/>
    <n v="0"/>
  </r>
  <r>
    <s v="California"/>
    <x v="145"/>
    <x v="10"/>
    <n v="20916.169999999998"/>
    <d v="2023-07-20T00:00:00"/>
    <n v="0"/>
  </r>
  <r>
    <s v="California"/>
    <x v="146"/>
    <x v="6"/>
    <n v="292561.90000000002"/>
    <d v="2023-08-02T00:00:00"/>
    <n v="0"/>
  </r>
  <r>
    <s v="California"/>
    <x v="146"/>
    <x v="8"/>
    <n v="60212.82"/>
    <d v="2023-08-02T00:00:00"/>
    <n v="10165.67"/>
  </r>
  <r>
    <s v="California"/>
    <x v="146"/>
    <x v="7"/>
    <n v="164354.10999999999"/>
    <d v="2024-04-30T00:00:00"/>
    <n v="0"/>
  </r>
  <r>
    <s v="California"/>
    <x v="146"/>
    <x v="9"/>
    <n v="33826.080000000002"/>
    <d v="2024-04-30T00:00:00"/>
    <n v="5710.83"/>
  </r>
  <r>
    <s v="California"/>
    <x v="146"/>
    <x v="10"/>
    <n v="206430.42"/>
    <d v="2023-07-20T00:00:00"/>
    <n v="0"/>
  </r>
  <r>
    <s v="California"/>
    <x v="146"/>
    <x v="11"/>
    <n v="42485.91"/>
    <d v="2023-07-20T00:00:00"/>
    <n v="7172.85"/>
  </r>
  <r>
    <s v="California"/>
    <x v="147"/>
    <x v="6"/>
    <n v="6265.1"/>
    <d v="2023-08-02T00:00:00"/>
    <n v="0"/>
  </r>
  <r>
    <s v="California"/>
    <x v="147"/>
    <x v="7"/>
    <n v="3519.58"/>
    <d v="2024-04-30T00:00:00"/>
    <n v="0"/>
  </r>
  <r>
    <s v="California"/>
    <x v="147"/>
    <x v="10"/>
    <n v="4420.63"/>
    <d v="2023-07-20T00:00:00"/>
    <n v="0"/>
  </r>
  <r>
    <s v="California"/>
    <x v="148"/>
    <x v="6"/>
    <n v="6959.15"/>
    <d v="2023-08-02T00:00:00"/>
    <n v="0"/>
  </r>
  <r>
    <s v="California"/>
    <x v="148"/>
    <x v="7"/>
    <n v="3909.48"/>
    <d v="2024-04-30T00:00:00"/>
    <n v="0"/>
  </r>
  <r>
    <s v="California"/>
    <x v="148"/>
    <x v="10"/>
    <n v="4910.34"/>
    <d v="2023-07-20T00:00:00"/>
    <n v="0"/>
  </r>
  <r>
    <s v="California"/>
    <x v="149"/>
    <x v="6"/>
    <n v="105888.11"/>
    <d v="2023-08-01T00:00:00"/>
    <n v="0"/>
  </r>
  <r>
    <s v="California"/>
    <x v="149"/>
    <x v="7"/>
    <n v="59485.35"/>
    <d v="2024-04-30T00:00:00"/>
    <n v="0"/>
  </r>
  <r>
    <s v="California"/>
    <x v="149"/>
    <x v="10"/>
    <n v="74714.19"/>
    <d v="2023-07-20T00:00:00"/>
    <n v="0"/>
  </r>
  <r>
    <s v="California"/>
    <x v="150"/>
    <x v="6"/>
    <n v="31811.02"/>
    <d v="2023-08-02T00:00:00"/>
    <n v="0"/>
  </r>
  <r>
    <s v="California"/>
    <x v="150"/>
    <x v="8"/>
    <n v="8338.92"/>
    <d v="2023-08-02T00:00:00"/>
    <n v="0"/>
  </r>
  <r>
    <s v="California"/>
    <x v="150"/>
    <x v="7"/>
    <n v="17870.650000000001"/>
    <d v="2024-04-30T00:00:00"/>
    <n v="0"/>
  </r>
  <r>
    <s v="California"/>
    <x v="150"/>
    <x v="9"/>
    <n v="4007.94"/>
    <d v="2024-04-30T00:00:00"/>
    <n v="676.66"/>
  </r>
  <r>
    <s v="California"/>
    <x v="150"/>
    <x v="10"/>
    <n v="22445.72"/>
    <d v="2023-07-20T00:00:00"/>
    <n v="0"/>
  </r>
  <r>
    <s v="California"/>
    <x v="150"/>
    <x v="11"/>
    <n v="5034.0200000000004"/>
    <d v="2023-07-20T00:00:00"/>
    <n v="849.89"/>
  </r>
  <r>
    <s v="California"/>
    <x v="151"/>
    <x v="6"/>
    <n v="11378.64"/>
    <d v="2023-08-02T00:00:00"/>
    <n v="0"/>
  </r>
  <r>
    <s v="California"/>
    <x v="151"/>
    <x v="8"/>
    <n v="2551.9499999999998"/>
    <d v="2023-08-02T00:00:00"/>
    <n v="430.84"/>
  </r>
  <r>
    <s v="California"/>
    <x v="151"/>
    <x v="7"/>
    <n v="6392.24"/>
    <d v="2024-04-30T00:00:00"/>
    <n v="0"/>
  </r>
  <r>
    <s v="California"/>
    <x v="151"/>
    <x v="9"/>
    <n v="1433.62"/>
    <d v="2024-04-30T00:00:00"/>
    <n v="242.04"/>
  </r>
  <r>
    <s v="California"/>
    <x v="151"/>
    <x v="10"/>
    <n v="8028.72"/>
    <d v="2023-08-02T00:00:00"/>
    <n v="0"/>
  </r>
  <r>
    <s v="California"/>
    <x v="151"/>
    <x v="11"/>
    <n v="1800.64"/>
    <d v="2023-08-02T00:00:00"/>
    <n v="304"/>
  </r>
  <r>
    <s v="California"/>
    <x v="152"/>
    <x v="6"/>
    <n v="15062.85"/>
    <d v="2023-08-02T00:00:00"/>
    <n v="0"/>
  </r>
  <r>
    <s v="California"/>
    <x v="152"/>
    <x v="7"/>
    <n v="8461.94"/>
    <d v="2024-04-30T00:00:00"/>
    <n v="0"/>
  </r>
  <r>
    <s v="California"/>
    <x v="152"/>
    <x v="10"/>
    <n v="10628.28"/>
    <d v="2023-08-02T00:00:00"/>
    <n v="0"/>
  </r>
  <r>
    <s v="California"/>
    <x v="153"/>
    <x v="6"/>
    <n v="14838.76"/>
    <d v="2023-08-02T00:00:00"/>
    <n v="0"/>
  </r>
  <r>
    <s v="California"/>
    <x v="153"/>
    <x v="7"/>
    <n v="8336.0499999999993"/>
    <d v="2024-04-30T00:00:00"/>
    <n v="0"/>
  </r>
  <r>
    <s v="California"/>
    <x v="153"/>
    <x v="10"/>
    <n v="10470.17"/>
    <d v="2023-07-20T00:00:00"/>
    <n v="0"/>
  </r>
  <r>
    <s v="California"/>
    <x v="154"/>
    <x v="6"/>
    <n v="19921.96"/>
    <d v="2023-08-02T00:00:00"/>
    <n v="0"/>
  </r>
  <r>
    <s v="California"/>
    <x v="154"/>
    <x v="7"/>
    <n v="11191.67"/>
    <d v="2024-04-30T00:00:00"/>
    <n v="0"/>
  </r>
  <r>
    <s v="California"/>
    <x v="154"/>
    <x v="10"/>
    <n v="14056.85"/>
    <d v="2023-07-20T00:00:00"/>
    <n v="0"/>
  </r>
  <r>
    <s v="California"/>
    <x v="155"/>
    <x v="6"/>
    <n v="445607.1"/>
    <d v="2023-08-02T00:00:00"/>
    <n v="0"/>
  </r>
  <r>
    <s v="California"/>
    <x v="155"/>
    <x v="8"/>
    <n v="99267.54"/>
    <d v="2023-08-02T00:00:00"/>
    <n v="16759.240000000002"/>
  </r>
  <r>
    <s v="California"/>
    <x v="155"/>
    <x v="7"/>
    <n v="255114.19"/>
    <d v="2024-04-30T00:00:00"/>
    <n v="0"/>
  </r>
  <r>
    <s v="California"/>
    <x v="155"/>
    <x v="9"/>
    <n v="55766.07"/>
    <d v="2024-04-30T00:00:00"/>
    <n v="9414.93"/>
  </r>
  <r>
    <s v="California"/>
    <x v="155"/>
    <x v="10"/>
    <n v="314418.44"/>
    <d v="2023-08-02T00:00:00"/>
    <n v="0"/>
  </r>
  <r>
    <s v="California"/>
    <x v="155"/>
    <x v="11"/>
    <n v="70042.740000000005"/>
    <d v="2023-08-02T00:00:00"/>
    <n v="11825.25"/>
  </r>
  <r>
    <s v="California"/>
    <x v="156"/>
    <x v="6"/>
    <n v="15194.34"/>
    <d v="2023-08-02T00:00:00"/>
    <n v="0"/>
  </r>
  <r>
    <s v="California"/>
    <x v="156"/>
    <x v="7"/>
    <n v="8535.81"/>
    <d v="2024-05-15T00:00:00"/>
    <n v="0"/>
  </r>
  <r>
    <s v="California"/>
    <x v="156"/>
    <x v="10"/>
    <n v="10721.06"/>
    <d v="2023-07-20T00:00:00"/>
    <n v="0"/>
  </r>
  <r>
    <s v="California"/>
    <x v="157"/>
    <x v="6"/>
    <n v="1835.49"/>
    <d v="2023-08-01T00:00:00"/>
    <n v="0"/>
  </r>
  <r>
    <s v="California"/>
    <x v="157"/>
    <x v="7"/>
    <n v="1031.1300000000001"/>
    <d v="2024-04-30T00:00:00"/>
    <n v="0"/>
  </r>
  <r>
    <s v="California"/>
    <x v="157"/>
    <x v="10"/>
    <n v="1295.1099999999999"/>
    <d v="2023-07-20T00:00:00"/>
    <n v="0"/>
  </r>
  <r>
    <s v="California"/>
    <x v="158"/>
    <x v="6"/>
    <n v="66912.53"/>
    <d v="2023-08-01T00:00:00"/>
    <n v="0"/>
  </r>
  <r>
    <s v="California"/>
    <x v="158"/>
    <x v="7"/>
    <n v="37589.82"/>
    <d v="2024-04-30T00:00:00"/>
    <n v="0"/>
  </r>
  <r>
    <s v="California"/>
    <x v="158"/>
    <x v="10"/>
    <n v="47213.19"/>
    <d v="2023-07-20T00:00:00"/>
    <n v="0"/>
  </r>
  <r>
    <s v="California"/>
    <x v="159"/>
    <x v="6"/>
    <n v="23329.95"/>
    <d v="2023-08-01T00:00:00"/>
    <n v="0"/>
  </r>
  <r>
    <s v="California"/>
    <x v="159"/>
    <x v="8"/>
    <n v="1698.85"/>
    <d v="2023-08-01T00:00:00"/>
    <n v="4416.8500000000004"/>
  </r>
  <r>
    <s v="California"/>
    <x v="159"/>
    <x v="7"/>
    <n v="13106.19"/>
    <d v="2024-04-30T00:00:00"/>
    <n v="0"/>
  </r>
  <r>
    <s v="California"/>
    <x v="159"/>
    <x v="9"/>
    <n v="954.37"/>
    <d v="2024-04-30T00:00:00"/>
    <n v="2481.2800000000002"/>
  </r>
  <r>
    <s v="California"/>
    <x v="159"/>
    <x v="10"/>
    <n v="16461.509999999998"/>
    <d v="2023-07-20T00:00:00"/>
    <n v="0"/>
  </r>
  <r>
    <s v="California"/>
    <x v="159"/>
    <x v="11"/>
    <n v="1198.7"/>
    <d v="2023-07-20T00:00:00"/>
    <n v="3116.51"/>
  </r>
  <r>
    <s v="California"/>
    <x v="160"/>
    <x v="6"/>
    <n v="38050.44"/>
    <d v="2023-08-02T00:00:00"/>
    <n v="0"/>
  </r>
  <r>
    <s v="California"/>
    <x v="160"/>
    <x v="7"/>
    <n v="21375.8"/>
    <d v="2024-04-30T00:00:00"/>
    <n v="0"/>
  </r>
  <r>
    <s v="California"/>
    <x v="160"/>
    <x v="10"/>
    <n v="26848.22"/>
    <d v="2023-08-02T00:00:00"/>
    <n v="0"/>
  </r>
  <r>
    <s v="California"/>
    <x v="161"/>
    <x v="6"/>
    <n v="140438.74"/>
    <d v="2023-08-01T00:00:00"/>
    <n v="0"/>
  </r>
  <r>
    <s v="California"/>
    <x v="161"/>
    <x v="8"/>
    <n v="36814.54"/>
    <d v="2023-08-01T00:00:00"/>
    <n v="0"/>
  </r>
  <r>
    <s v="California"/>
    <x v="161"/>
    <x v="7"/>
    <n v="78895.05"/>
    <d v="2024-04-30T00:00:00"/>
    <n v="0"/>
  </r>
  <r>
    <s v="California"/>
    <x v="161"/>
    <x v="9"/>
    <n v="20681.509999999998"/>
    <d v="2024-04-30T00:00:00"/>
    <n v="0"/>
  </r>
  <r>
    <s v="California"/>
    <x v="161"/>
    <x v="10"/>
    <n v="99092.97"/>
    <d v="2023-07-20T00:00:00"/>
    <n v="0"/>
  </r>
  <r>
    <s v="California"/>
    <x v="161"/>
    <x v="11"/>
    <n v="25976.18"/>
    <d v="2023-07-20T00:00:00"/>
    <n v="0"/>
  </r>
  <r>
    <s v="California"/>
    <x v="162"/>
    <x v="6"/>
    <n v="38880.65"/>
    <d v="2023-08-31T00:00:00"/>
    <n v="0"/>
  </r>
  <r>
    <s v="California"/>
    <x v="162"/>
    <x v="7"/>
    <n v="21842.2"/>
    <d v="2024-04-30T00:00:00"/>
    <n v="0"/>
  </r>
  <r>
    <s v="California"/>
    <x v="163"/>
    <x v="6"/>
    <n v="227922.14"/>
    <d v="2023-08-01T00:00:00"/>
    <n v="0"/>
  </r>
  <r>
    <s v="California"/>
    <x v="163"/>
    <x v="8"/>
    <n v="48174.65"/>
    <d v="2023-08-01T00:00:00"/>
    <n v="8133.28"/>
  </r>
  <r>
    <s v="California"/>
    <x v="163"/>
    <x v="7"/>
    <n v="128041.08"/>
    <d v="2024-04-30T00:00:00"/>
    <n v="0"/>
  </r>
  <r>
    <s v="California"/>
    <x v="163"/>
    <x v="9"/>
    <n v="27063.34"/>
    <d v="2024-04-30T00:00:00"/>
    <n v="4569.08"/>
  </r>
  <r>
    <s v="California"/>
    <x v="163"/>
    <x v="10"/>
    <n v="160820.88"/>
    <d v="2023-07-20T00:00:00"/>
    <n v="0"/>
  </r>
  <r>
    <s v="California"/>
    <x v="163"/>
    <x v="11"/>
    <n v="33991.82"/>
    <d v="2023-07-20T00:00:00"/>
    <n v="5738.81"/>
  </r>
  <r>
    <s v="California"/>
    <x v="164"/>
    <x v="6"/>
    <n v="87026.67"/>
    <d v="2023-08-02T00:00:00"/>
    <n v="0"/>
  </r>
  <r>
    <s v="California"/>
    <x v="164"/>
    <x v="7"/>
    <n v="48889.45"/>
    <d v="2024-04-30T00:00:00"/>
    <n v="0"/>
  </r>
  <r>
    <s v="California"/>
    <x v="164"/>
    <x v="10"/>
    <n v="61405.64"/>
    <d v="2023-07-20T00:00:00"/>
    <n v="0"/>
  </r>
  <r>
    <s v="California"/>
    <x v="165"/>
    <x v="6"/>
    <n v="7964.43"/>
    <d v="2023-08-01T00:00:00"/>
    <n v="0"/>
  </r>
  <r>
    <s v="California"/>
    <x v="165"/>
    <x v="7"/>
    <n v="4474.22"/>
    <d v="2024-04-30T00:00:00"/>
    <n v="0"/>
  </r>
  <r>
    <s v="California"/>
    <x v="166"/>
    <x v="6"/>
    <n v="237115.94"/>
    <d v="2023-08-02T00:00:00"/>
    <n v="0"/>
  </r>
  <r>
    <s v="California"/>
    <x v="166"/>
    <x v="8"/>
    <n v="62157.46"/>
    <d v="2023-08-02T00:00:00"/>
    <n v="0"/>
  </r>
  <r>
    <s v="California"/>
    <x v="166"/>
    <x v="7"/>
    <n v="133205.93"/>
    <d v="2024-04-30T00:00:00"/>
    <n v="0"/>
  </r>
  <r>
    <s v="California"/>
    <x v="166"/>
    <x v="9"/>
    <n v="34918.54"/>
    <d v="2024-04-30T00:00:00"/>
    <n v="0"/>
  </r>
  <r>
    <s v="California"/>
    <x v="166"/>
    <x v="10"/>
    <n v="167307.98000000001"/>
    <d v="2023-07-20T00:00:00"/>
    <n v="0"/>
  </r>
  <r>
    <s v="California"/>
    <x v="166"/>
    <x v="11"/>
    <n v="43858.03"/>
    <d v="2023-07-20T00:00:00"/>
    <n v="0"/>
  </r>
  <r>
    <s v="California"/>
    <x v="167"/>
    <x v="6"/>
    <n v="4701.16"/>
    <d v="2023-08-01T00:00:00"/>
    <n v="0"/>
  </r>
  <r>
    <s v="California"/>
    <x v="167"/>
    <x v="10"/>
    <n v="3317.12"/>
    <d v="2023-07-20T00:00:00"/>
    <n v="0"/>
  </r>
  <r>
    <s v="California"/>
    <x v="167"/>
    <x v="14"/>
    <n v="-3317.12"/>
    <d v="2024-01-05T00:00:00"/>
    <n v="0"/>
  </r>
  <r>
    <s v="California"/>
    <x v="168"/>
    <x v="6"/>
    <n v="103796.63"/>
    <d v="2023-08-02T00:00:00"/>
    <n v="0"/>
  </r>
  <r>
    <s v="California"/>
    <x v="168"/>
    <x v="7"/>
    <n v="58310.400000000001"/>
    <d v="2024-04-30T00:00:00"/>
    <n v="0"/>
  </r>
  <r>
    <s v="California"/>
    <x v="169"/>
    <x v="6"/>
    <n v="87192.4"/>
    <d v="2023-08-02T00:00:00"/>
    <n v="0"/>
  </r>
  <r>
    <s v="California"/>
    <x v="169"/>
    <x v="7"/>
    <n v="48982.559999999998"/>
    <d v="2024-04-30T00:00:00"/>
    <n v="0"/>
  </r>
  <r>
    <s v="California"/>
    <x v="169"/>
    <x v="10"/>
    <n v="61522.58"/>
    <d v="2023-07-20T00:00:00"/>
    <n v="0"/>
  </r>
  <r>
    <s v="California"/>
    <x v="170"/>
    <x v="6"/>
    <n v="72889.740000000005"/>
    <d v="2023-08-01T00:00:00"/>
    <n v="0"/>
  </r>
  <r>
    <s v="California"/>
    <x v="170"/>
    <x v="7"/>
    <n v="40947.67"/>
    <d v="2024-04-30T00:00:00"/>
    <n v="0"/>
  </r>
  <r>
    <s v="California"/>
    <x v="170"/>
    <x v="10"/>
    <n v="51430.69"/>
    <d v="2023-07-20T00:00:00"/>
    <n v="0"/>
  </r>
  <r>
    <s v="California"/>
    <x v="171"/>
    <x v="6"/>
    <n v="2355625.7799999998"/>
    <d v="2023-08-02T00:00:00"/>
    <n v="0"/>
  </r>
  <r>
    <s v="California"/>
    <x v="171"/>
    <x v="8"/>
    <n v="557734.81000000006"/>
    <d v="2023-08-02T00:00:00"/>
    <n v="0"/>
  </r>
  <r>
    <s v="California"/>
    <x v="171"/>
    <x v="7"/>
    <n v="1280159.49"/>
    <d v="2024-04-30T00:00:00"/>
    <n v="0"/>
  </r>
  <r>
    <s v="California"/>
    <x v="171"/>
    <x v="9"/>
    <n v="313321.76"/>
    <d v="2024-04-30T00:00:00"/>
    <n v="0"/>
  </r>
  <r>
    <s v="California"/>
    <x v="171"/>
    <x v="10"/>
    <n v="1694619.12"/>
    <d v="2023-07-20T00:00:00"/>
    <n v="0"/>
  </r>
  <r>
    <s v="California"/>
    <x v="171"/>
    <x v="11"/>
    <n v="393535.28"/>
    <d v="2023-07-20T00:00:00"/>
    <n v="0"/>
  </r>
  <r>
    <s v="California"/>
    <x v="172"/>
    <x v="6"/>
    <n v="2107.8200000000002"/>
    <d v="2023-08-02T00:00:00"/>
    <n v="0"/>
  </r>
  <r>
    <s v="California"/>
    <x v="172"/>
    <x v="7"/>
    <n v="1184.1199999999999"/>
    <d v="2024-04-30T00:00:00"/>
    <n v="0"/>
  </r>
  <r>
    <s v="California"/>
    <x v="173"/>
    <x v="6"/>
    <n v="38276.080000000002"/>
    <d v="2023-08-02T00:00:00"/>
    <n v="0"/>
  </r>
  <r>
    <s v="California"/>
    <x v="173"/>
    <x v="7"/>
    <n v="21502.57"/>
    <d v="2024-04-30T00:00:00"/>
    <n v="0"/>
  </r>
  <r>
    <s v="California"/>
    <x v="173"/>
    <x v="10"/>
    <n v="27007.439999999999"/>
    <d v="2023-07-20T00:00:00"/>
    <n v="0"/>
  </r>
  <r>
    <s v="California"/>
    <x v="174"/>
    <x v="15"/>
    <n v="6237.17"/>
    <d v="2023-07-20T00:00:00"/>
    <n v="16216.01"/>
  </r>
  <r>
    <s v="California"/>
    <x v="174"/>
    <x v="16"/>
    <n v="6554.96"/>
    <d v="2023-07-20T00:00:00"/>
    <n v="17042.240000000002"/>
  </r>
  <r>
    <s v="California"/>
    <x v="174"/>
    <x v="8"/>
    <n v="19884.8"/>
    <d v="2023-08-02T00:00:00"/>
    <n v="0"/>
  </r>
  <r>
    <s v="California"/>
    <x v="174"/>
    <x v="9"/>
    <n v="11170.79"/>
    <d v="2024-04-30T00:00:00"/>
    <n v="0"/>
  </r>
  <r>
    <s v="California"/>
    <x v="174"/>
    <x v="17"/>
    <n v="7993.48"/>
    <d v="2023-07-20T00:00:00"/>
    <n v="0"/>
  </r>
  <r>
    <s v="California"/>
    <x v="174"/>
    <x v="18"/>
    <n v="18648.939999999999"/>
    <d v="2023-07-20T00:00:00"/>
    <n v="0"/>
  </r>
  <r>
    <s v="California"/>
    <x v="174"/>
    <x v="11"/>
    <n v="14030.63"/>
    <d v="2023-07-20T00:00:00"/>
    <n v="0"/>
  </r>
  <r>
    <s v="California"/>
    <x v="175"/>
    <x v="6"/>
    <n v="7732.56"/>
    <d v="2023-08-01T00:00:00"/>
    <n v="0"/>
  </r>
  <r>
    <s v="California"/>
    <x v="175"/>
    <x v="7"/>
    <n v="4343.96"/>
    <d v="2024-04-30T00:00:00"/>
    <n v="0"/>
  </r>
  <r>
    <s v="California"/>
    <x v="175"/>
    <x v="10"/>
    <n v="5456.06"/>
    <d v="2023-08-01T00:00:00"/>
    <n v="0"/>
  </r>
  <r>
    <s v="California"/>
    <x v="176"/>
    <x v="6"/>
    <n v="40399.46"/>
    <d v="2023-08-01T00:00:00"/>
    <n v="0"/>
  </r>
  <r>
    <s v="California"/>
    <x v="176"/>
    <x v="7"/>
    <n v="22695.43"/>
    <d v="2024-04-30T00:00:00"/>
    <n v="0"/>
  </r>
  <r>
    <s v="California"/>
    <x v="176"/>
    <x v="10"/>
    <n v="28505.69"/>
    <d v="2023-07-20T00:00:00"/>
    <n v="0"/>
  </r>
  <r>
    <s v="California"/>
    <x v="177"/>
    <x v="6"/>
    <n v="37285.589999999997"/>
    <d v="2023-08-02T00:00:00"/>
    <n v="0"/>
  </r>
  <r>
    <s v="California"/>
    <x v="177"/>
    <x v="7"/>
    <n v="20946.13"/>
    <d v="2024-04-30T00:00:00"/>
    <n v="0"/>
  </r>
  <r>
    <s v="California"/>
    <x v="177"/>
    <x v="10"/>
    <n v="26308.55"/>
    <d v="2023-07-20T00:00:00"/>
    <n v="0"/>
  </r>
  <r>
    <s v="California"/>
    <x v="178"/>
    <x v="6"/>
    <n v="22247.64"/>
    <d v="2023-08-02T00:00:00"/>
    <n v="0"/>
  </r>
  <r>
    <s v="California"/>
    <x v="178"/>
    <x v="7"/>
    <n v="12498.18"/>
    <d v="2024-04-30T00:00:00"/>
    <n v="0"/>
  </r>
  <r>
    <s v="California"/>
    <x v="178"/>
    <x v="10"/>
    <n v="15697.84"/>
    <d v="2023-07-20T00:00:00"/>
    <n v="0"/>
  </r>
  <r>
    <s v="California"/>
    <x v="179"/>
    <x v="6"/>
    <n v="19125.2"/>
    <d v="2023-08-02T00:00:00"/>
    <n v="0"/>
  </r>
  <r>
    <s v="California"/>
    <x v="179"/>
    <x v="7"/>
    <n v="10744.07"/>
    <d v="2024-04-30T00:00:00"/>
    <n v="0"/>
  </r>
  <r>
    <s v="California"/>
    <x v="180"/>
    <x v="7"/>
    <n v="3042.26"/>
    <d v="2024-04-30T00:00:00"/>
    <n v="0"/>
  </r>
  <r>
    <s v="California"/>
    <x v="180"/>
    <x v="10"/>
    <n v="3821.11"/>
    <d v="2023-07-20T00:00:00"/>
    <n v="0"/>
  </r>
  <r>
    <s v="California"/>
    <x v="181"/>
    <x v="6"/>
    <n v="4129.2700000000004"/>
    <d v="2023-08-02T00:00:00"/>
    <n v="0"/>
  </r>
  <r>
    <s v="California"/>
    <x v="181"/>
    <x v="7"/>
    <n v="2319.7199999999998"/>
    <d v="2024-04-30T00:00:00"/>
    <n v="0"/>
  </r>
  <r>
    <s v="California"/>
    <x v="182"/>
    <x v="6"/>
    <n v="71066.7"/>
    <d v="2023-08-02T00:00:00"/>
    <n v="0"/>
  </r>
  <r>
    <s v="California"/>
    <x v="182"/>
    <x v="7"/>
    <n v="39923.53"/>
    <d v="2024-04-30T00:00:00"/>
    <n v="0"/>
  </r>
  <r>
    <s v="California"/>
    <x v="182"/>
    <x v="10"/>
    <n v="50144.36"/>
    <d v="2023-07-20T00:00:00"/>
    <n v="0"/>
  </r>
  <r>
    <s v="California"/>
    <x v="183"/>
    <x v="6"/>
    <n v="39514.01"/>
    <d v="2023-08-02T00:00:00"/>
    <n v="0"/>
  </r>
  <r>
    <s v="California"/>
    <x v="183"/>
    <x v="7"/>
    <n v="22198"/>
    <d v="2024-04-30T00:00:00"/>
    <n v="0"/>
  </r>
  <r>
    <s v="California"/>
    <x v="183"/>
    <x v="10"/>
    <n v="27880.91"/>
    <d v="2023-07-20T00:00:00"/>
    <n v="0"/>
  </r>
  <r>
    <s v="California"/>
    <x v="184"/>
    <x v="6"/>
    <n v="6565.44"/>
    <d v="2023-08-01T00:00:00"/>
    <n v="0"/>
  </r>
  <r>
    <s v="California"/>
    <x v="184"/>
    <x v="7"/>
    <n v="3688.3"/>
    <d v="2024-04-30T00:00:00"/>
    <n v="0"/>
  </r>
  <r>
    <s v="California"/>
    <x v="185"/>
    <x v="6"/>
    <n v="25831.47"/>
    <d v="2023-08-01T00:00:00"/>
    <n v="0"/>
  </r>
  <r>
    <s v="California"/>
    <x v="185"/>
    <x v="7"/>
    <n v="14511.49"/>
    <d v="2024-04-30T00:00:00"/>
    <n v="0"/>
  </r>
  <r>
    <s v="California"/>
    <x v="185"/>
    <x v="10"/>
    <n v="18226.580000000002"/>
    <d v="2023-07-20T00:00:00"/>
    <n v="0"/>
  </r>
  <r>
    <s v="California"/>
    <x v="186"/>
    <x v="8"/>
    <n v="3675.05"/>
    <d v="2023-08-02T00:00:00"/>
    <n v="0"/>
  </r>
  <r>
    <s v="California"/>
    <x v="186"/>
    <x v="7"/>
    <n v="7875.78"/>
    <d v="2024-04-30T00:00:00"/>
    <n v="0"/>
  </r>
  <r>
    <s v="California"/>
    <x v="186"/>
    <x v="9"/>
    <n v="2064.5500000000002"/>
    <d v="2024-04-30T00:00:00"/>
    <n v="0"/>
  </r>
  <r>
    <s v="California"/>
    <x v="186"/>
    <x v="11"/>
    <n v="2593.1"/>
    <d v="2023-07-20T00:00:00"/>
    <n v="0"/>
  </r>
  <r>
    <s v="California"/>
    <x v="187"/>
    <x v="6"/>
    <n v="532882.75"/>
    <d v="2023-08-02T00:00:00"/>
    <n v="0"/>
  </r>
  <r>
    <s v="California"/>
    <x v="187"/>
    <x v="8"/>
    <n v="114245.57"/>
    <d v="2023-08-02T00:00:00"/>
    <n v="19287.97"/>
  </r>
  <r>
    <s v="California"/>
    <x v="187"/>
    <x v="7"/>
    <n v="299360.49"/>
    <d v="2024-04-30T00:00:00"/>
    <n v="0"/>
  </r>
  <r>
    <s v="California"/>
    <x v="187"/>
    <x v="9"/>
    <n v="64180.37"/>
    <d v="2024-04-30T00:00:00"/>
    <n v="10835.51"/>
  </r>
  <r>
    <s v="California"/>
    <x v="187"/>
    <x v="10"/>
    <n v="370105.59999999998"/>
    <d v="2023-07-20T00:00:00"/>
    <n v="0"/>
  </r>
  <r>
    <s v="California"/>
    <x v="187"/>
    <x v="11"/>
    <n v="80611.179999999993"/>
    <d v="2023-07-20T00:00:00"/>
    <n v="13609.51"/>
  </r>
  <r>
    <s v="California"/>
    <x v="188"/>
    <x v="6"/>
    <n v="7555.93"/>
    <d v="2023-08-01T00:00:00"/>
    <n v="0"/>
  </r>
  <r>
    <s v="California"/>
    <x v="188"/>
    <x v="7"/>
    <n v="4244.74"/>
    <d v="2024-04-30T00:00:00"/>
    <n v="0"/>
  </r>
  <r>
    <s v="California"/>
    <x v="188"/>
    <x v="10"/>
    <n v="5331.43"/>
    <d v="2023-07-20T00:00:00"/>
    <n v="0"/>
  </r>
  <r>
    <s v="California"/>
    <x v="189"/>
    <x v="6"/>
    <n v="32827.19"/>
    <d v="2023-08-01T00:00:00"/>
    <n v="0"/>
  </r>
  <r>
    <s v="California"/>
    <x v="189"/>
    <x v="7"/>
    <n v="18441.509999999998"/>
    <d v="2024-04-30T00:00:00"/>
    <n v="0"/>
  </r>
  <r>
    <s v="California"/>
    <x v="190"/>
    <x v="6"/>
    <n v="99840.87"/>
    <d v="2023-08-02T00:00:00"/>
    <n v="0"/>
  </r>
  <r>
    <s v="California"/>
    <x v="190"/>
    <x v="8"/>
    <n v="22391.85"/>
    <d v="2023-08-02T00:00:00"/>
    <n v="3780.39"/>
  </r>
  <r>
    <s v="California"/>
    <x v="190"/>
    <x v="7"/>
    <n v="56088.160000000003"/>
    <d v="2024-04-30T00:00:00"/>
    <n v="0"/>
  </r>
  <r>
    <s v="California"/>
    <x v="190"/>
    <x v="9"/>
    <n v="12579.19"/>
    <d v="2024-04-30T00:00:00"/>
    <n v="2123.73"/>
  </r>
  <r>
    <s v="California"/>
    <x v="190"/>
    <x v="10"/>
    <n v="70447.289999999994"/>
    <d v="2023-07-20T00:00:00"/>
    <n v="0"/>
  </r>
  <r>
    <s v="California"/>
    <x v="190"/>
    <x v="11"/>
    <n v="15799.59"/>
    <d v="2023-07-20T00:00:00"/>
    <n v="2667.43"/>
  </r>
  <r>
    <s v="California"/>
    <x v="191"/>
    <x v="6"/>
    <n v="53983.18"/>
    <d v="2023-08-02T00:00:00"/>
    <n v="0"/>
  </r>
  <r>
    <s v="California"/>
    <x v="191"/>
    <x v="7"/>
    <n v="30326.43"/>
    <d v="2024-04-30T00:00:00"/>
    <n v="0"/>
  </r>
  <r>
    <s v="California"/>
    <x v="191"/>
    <x v="10"/>
    <n v="38090.300000000003"/>
    <d v="2023-07-20T00:00:00"/>
    <n v="0"/>
  </r>
  <r>
    <s v="California"/>
    <x v="192"/>
    <x v="6"/>
    <n v="40811.839999999997"/>
    <d v="2023-08-01T00:00:00"/>
    <n v="0"/>
  </r>
  <r>
    <s v="California"/>
    <x v="192"/>
    <x v="7"/>
    <n v="22927.09"/>
    <d v="2024-04-30T00:00:00"/>
    <n v="0"/>
  </r>
  <r>
    <s v="California"/>
    <x v="192"/>
    <x v="10"/>
    <n v="28796.66"/>
    <d v="2023-07-20T00:00:00"/>
    <n v="0"/>
  </r>
  <r>
    <s v="California"/>
    <x v="193"/>
    <x v="6"/>
    <n v="25519.46"/>
    <d v="2023-08-01T00:00:00"/>
    <n v="0"/>
  </r>
  <r>
    <s v="California"/>
    <x v="193"/>
    <x v="7"/>
    <n v="14336.21"/>
    <d v="2024-04-30T00:00:00"/>
    <n v="0"/>
  </r>
  <r>
    <s v="California"/>
    <x v="193"/>
    <x v="10"/>
    <n v="18006.419999999998"/>
    <d v="2023-07-20T00:00:00"/>
    <n v="0"/>
  </r>
  <r>
    <s v="California"/>
    <x v="194"/>
    <x v="6"/>
    <n v="6971.6"/>
    <d v="2023-08-01T00:00:00"/>
    <n v="0"/>
  </r>
  <r>
    <s v="California"/>
    <x v="194"/>
    <x v="7"/>
    <n v="3916.47"/>
    <d v="2024-04-30T00:00:00"/>
    <n v="0"/>
  </r>
  <r>
    <s v="California"/>
    <x v="195"/>
    <x v="6"/>
    <n v="138214.21"/>
    <d v="2023-08-02T00:00:00"/>
    <n v="0"/>
  </r>
  <r>
    <s v="California"/>
    <x v="195"/>
    <x v="7"/>
    <n v="77645.36"/>
    <d v="2024-04-30T00:00:00"/>
    <n v="0"/>
  </r>
  <r>
    <s v="California"/>
    <x v="195"/>
    <x v="10"/>
    <n v="97523.35"/>
    <d v="2023-07-20T00:00:00"/>
    <n v="0"/>
  </r>
  <r>
    <s v="California"/>
    <x v="196"/>
    <x v="6"/>
    <n v="30012.09"/>
    <d v="2023-08-01T00:00:00"/>
    <n v="0"/>
  </r>
  <r>
    <s v="California"/>
    <x v="196"/>
    <x v="7"/>
    <n v="16860.060000000001"/>
    <d v="2024-04-30T00:00:00"/>
    <n v="0"/>
  </r>
  <r>
    <s v="California"/>
    <x v="196"/>
    <x v="10"/>
    <n v="21176.400000000001"/>
    <d v="2023-07-20T00:00:00"/>
    <n v="0"/>
  </r>
  <r>
    <s v="California"/>
    <x v="197"/>
    <x v="6"/>
    <n v="71121.16"/>
    <d v="2023-08-02T00:00:00"/>
    <n v="0"/>
  </r>
  <r>
    <s v="California"/>
    <x v="197"/>
    <x v="7"/>
    <n v="39954.129999999997"/>
    <d v="2024-04-30T00:00:00"/>
    <n v="0"/>
  </r>
  <r>
    <s v="California"/>
    <x v="198"/>
    <x v="6"/>
    <n v="7159.11"/>
    <d v="2023-08-01T00:00:00"/>
    <n v="0"/>
  </r>
  <r>
    <s v="California"/>
    <x v="198"/>
    <x v="7"/>
    <n v="4021.81"/>
    <d v="2024-04-30T00:00:00"/>
    <n v="0"/>
  </r>
  <r>
    <s v="California"/>
    <x v="198"/>
    <x v="10"/>
    <n v="5051.4399999999996"/>
    <d v="2023-07-20T00:00:00"/>
    <n v="0"/>
  </r>
  <r>
    <s v="California"/>
    <x v="199"/>
    <x v="6"/>
    <n v="130603.81"/>
    <d v="2023-08-02T00:00:00"/>
    <n v="0"/>
  </r>
  <r>
    <s v="California"/>
    <x v="199"/>
    <x v="7"/>
    <n v="73370.02"/>
    <d v="2024-04-30T00:00:00"/>
    <n v="0"/>
  </r>
  <r>
    <s v="California"/>
    <x v="199"/>
    <x v="10"/>
    <n v="92153.49"/>
    <d v="2023-08-02T00:00:00"/>
    <n v="0"/>
  </r>
  <r>
    <s v="California"/>
    <x v="200"/>
    <x v="6"/>
    <n v="2243168.34"/>
    <d v="2023-08-02T00:00:00"/>
    <n v="0"/>
  </r>
  <r>
    <s v="California"/>
    <x v="200"/>
    <x v="8"/>
    <n v="495736.87"/>
    <d v="2023-08-02T00:00:00"/>
    <n v="83694.77"/>
  </r>
  <r>
    <s v="California"/>
    <x v="200"/>
    <x v="7"/>
    <n v="1260157.07"/>
    <d v="2024-04-30T00:00:00"/>
    <n v="0"/>
  </r>
  <r>
    <s v="California"/>
    <x v="200"/>
    <x v="9"/>
    <n v="278492.84000000003"/>
    <d v="2024-04-30T00:00:00"/>
    <n v="47017.67"/>
  </r>
  <r>
    <s v="California"/>
    <x v="200"/>
    <x v="10"/>
    <n v="1640281.97"/>
    <d v="2023-07-20T00:00:00"/>
    <n v="0"/>
  </r>
  <r>
    <s v="California"/>
    <x v="200"/>
    <x v="11"/>
    <n v="349789.8"/>
    <d v="2023-07-20T00:00:00"/>
    <n v="59054.67"/>
  </r>
  <r>
    <s v="California"/>
    <x v="201"/>
    <x v="6"/>
    <n v="37026.480000000003"/>
    <d v="2023-08-02T00:00:00"/>
    <n v="0"/>
  </r>
  <r>
    <s v="California"/>
    <x v="201"/>
    <x v="7"/>
    <n v="20800.57"/>
    <d v="2024-04-30T00:00:00"/>
    <n v="0"/>
  </r>
  <r>
    <s v="California"/>
    <x v="201"/>
    <x v="10"/>
    <n v="26125.73"/>
    <d v="2023-07-20T00:00:00"/>
    <n v="0"/>
  </r>
  <r>
    <s v="California"/>
    <x v="202"/>
    <x v="6"/>
    <n v="20171.72"/>
    <d v="2023-08-02T00:00:00"/>
    <n v="0"/>
  </r>
  <r>
    <s v="California"/>
    <x v="202"/>
    <x v="7"/>
    <n v="11331.98"/>
    <d v="2024-04-30T00:00:00"/>
    <n v="0"/>
  </r>
  <r>
    <s v="California"/>
    <x v="203"/>
    <x v="6"/>
    <n v="95694.48"/>
    <d v="2023-08-02T00:00:00"/>
    <n v="0"/>
  </r>
  <r>
    <s v="California"/>
    <x v="203"/>
    <x v="7"/>
    <n v="53758.82"/>
    <d v="2024-04-30T00:00:00"/>
    <n v="0"/>
  </r>
  <r>
    <s v="California"/>
    <x v="203"/>
    <x v="10"/>
    <n v="67521.61"/>
    <d v="2023-07-20T00:00:00"/>
    <n v="0"/>
  </r>
  <r>
    <s v="California"/>
    <x v="204"/>
    <x v="6"/>
    <n v="351599.49"/>
    <d v="2023-08-02T00:00:00"/>
    <n v="0"/>
  </r>
  <r>
    <s v="California"/>
    <x v="204"/>
    <x v="8"/>
    <n v="92168.12"/>
    <d v="2023-08-02T00:00:00"/>
    <n v="0"/>
  </r>
  <r>
    <s v="California"/>
    <x v="204"/>
    <x v="7"/>
    <n v="197519.99"/>
    <d v="2024-04-30T00:00:00"/>
    <n v="0"/>
  </r>
  <r>
    <s v="California"/>
    <x v="204"/>
    <x v="9"/>
    <n v="51777.79"/>
    <d v="2024-04-30T00:00:00"/>
    <n v="0"/>
  </r>
  <r>
    <s v="California"/>
    <x v="204"/>
    <x v="10"/>
    <n v="248087.08"/>
    <d v="2023-07-20T00:00:00"/>
    <n v="0"/>
  </r>
  <r>
    <s v="California"/>
    <x v="204"/>
    <x v="11"/>
    <n v="65033.43"/>
    <d v="2023-07-20T00:00:00"/>
    <n v="0"/>
  </r>
  <r>
    <s v="California"/>
    <x v="205"/>
    <x v="6"/>
    <n v="1863527.63"/>
    <d v="2023-08-02T00:00:00"/>
    <n v="0"/>
  </r>
  <r>
    <s v="California"/>
    <x v="205"/>
    <x v="8"/>
    <n v="415136.91"/>
    <d v="2023-08-02T00:00:00"/>
    <n v="70087.16"/>
  </r>
  <r>
    <s v="California"/>
    <x v="205"/>
    <x v="7"/>
    <n v="1046884.21"/>
    <d v="2024-04-30T00:00:00"/>
    <n v="0"/>
  </r>
  <r>
    <s v="California"/>
    <x v="205"/>
    <x v="9"/>
    <n v="233213.75"/>
    <d v="2024-04-30T00:00:00"/>
    <n v="39373.25"/>
  </r>
  <r>
    <s v="California"/>
    <x v="205"/>
    <x v="10"/>
    <n v="1314897.06"/>
    <d v="2023-07-20T00:00:00"/>
    <n v="0"/>
  </r>
  <r>
    <s v="California"/>
    <x v="205"/>
    <x v="11"/>
    <n v="292918.81"/>
    <d v="2023-07-20T00:00:00"/>
    <n v="49453.2"/>
  </r>
  <r>
    <s v="California"/>
    <x v="206"/>
    <x v="6"/>
    <n v="45970.51"/>
    <d v="2023-08-02T00:00:00"/>
    <n v="0"/>
  </r>
  <r>
    <s v="California"/>
    <x v="206"/>
    <x v="7"/>
    <n v="25825.11"/>
    <d v="2024-04-30T00:00:00"/>
    <n v="0"/>
  </r>
  <r>
    <s v="California"/>
    <x v="206"/>
    <x v="10"/>
    <n v="32436.6"/>
    <d v="2023-07-20T00:00:00"/>
    <n v="0"/>
  </r>
  <r>
    <s v="California"/>
    <x v="207"/>
    <x v="6"/>
    <n v="51658.28"/>
    <d v="2023-08-02T00:00:00"/>
    <n v="0"/>
  </r>
  <r>
    <s v="California"/>
    <x v="207"/>
    <x v="8"/>
    <n v="11585.68"/>
    <d v="2023-08-02T00:00:00"/>
    <n v="1956"/>
  </r>
  <r>
    <s v="California"/>
    <x v="207"/>
    <x v="7"/>
    <n v="29020.35"/>
    <d v="2024-05-15T00:00:00"/>
    <n v="0"/>
  </r>
  <r>
    <s v="California"/>
    <x v="207"/>
    <x v="9"/>
    <n v="6508.55"/>
    <d v="2024-05-15T00:00:00"/>
    <n v="1098.83"/>
  </r>
  <r>
    <s v="California"/>
    <x v="207"/>
    <x v="10"/>
    <n v="36449.86"/>
    <d v="2023-07-20T00:00:00"/>
    <n v="0"/>
  </r>
  <r>
    <s v="California"/>
    <x v="207"/>
    <x v="11"/>
    <n v="8174.81"/>
    <d v="2023-07-20T00:00:00"/>
    <n v="1380.14"/>
  </r>
  <r>
    <s v="California"/>
    <x v="208"/>
    <x v="6"/>
    <n v="86538.04"/>
    <d v="2023-08-02T00:00:00"/>
    <n v="0"/>
  </r>
  <r>
    <s v="California"/>
    <x v="208"/>
    <x v="7"/>
    <n v="48614.95"/>
    <d v="2024-04-30T00:00:00"/>
    <n v="0"/>
  </r>
  <r>
    <s v="California"/>
    <x v="208"/>
    <x v="10"/>
    <n v="61060.87"/>
    <d v="2023-07-20T00:00:00"/>
    <n v="0"/>
  </r>
  <r>
    <s v="California"/>
    <x v="209"/>
    <x v="6"/>
    <n v="1698749.77"/>
    <d v="2023-08-02T00:00:00"/>
    <n v="0"/>
  </r>
  <r>
    <s v="California"/>
    <x v="209"/>
    <x v="8"/>
    <n v="356359.9"/>
    <d v="2023-08-02T00:00:00"/>
    <n v="60163.9"/>
  </r>
  <r>
    <s v="California"/>
    <x v="209"/>
    <x v="7"/>
    <n v="954316.04"/>
    <d v="2024-04-30T00:00:00"/>
    <n v="0"/>
  </r>
  <r>
    <s v="California"/>
    <x v="209"/>
    <x v="9"/>
    <n v="200194.28"/>
    <d v="2024-04-30T00:00:00"/>
    <n v="33798.6"/>
  </r>
  <r>
    <s v="California"/>
    <x v="209"/>
    <x v="10"/>
    <n v="1212939.3700000001"/>
    <d v="2023-07-20T00:00:00"/>
    <n v="0"/>
  </r>
  <r>
    <s v="California"/>
    <x v="209"/>
    <x v="11"/>
    <n v="251446.01"/>
    <d v="2023-07-20T00:00:00"/>
    <n v="42451.39"/>
  </r>
  <r>
    <s v="California"/>
    <x v="210"/>
    <x v="6"/>
    <n v="10191.290000000001"/>
    <d v="2023-08-02T00:00:00"/>
    <n v="0"/>
  </r>
  <r>
    <s v="California"/>
    <x v="210"/>
    <x v="7"/>
    <n v="5725.22"/>
    <d v="2024-04-30T00:00:00"/>
    <n v="0"/>
  </r>
  <r>
    <s v="California"/>
    <x v="210"/>
    <x v="10"/>
    <n v="7190.93"/>
    <d v="2023-07-20T00:00:00"/>
    <n v="0"/>
  </r>
  <r>
    <s v="California"/>
    <x v="211"/>
    <x v="6"/>
    <n v="4037.46"/>
    <d v="2023-08-02T00:00:00"/>
    <n v="0"/>
  </r>
  <r>
    <s v="California"/>
    <x v="211"/>
    <x v="8"/>
    <n v="1058.3800000000001"/>
    <d v="2023-08-02T00:00:00"/>
    <n v="0"/>
  </r>
  <r>
    <s v="California"/>
    <x v="211"/>
    <x v="10"/>
    <n v="2848.81"/>
    <d v="2023-07-20T00:00:00"/>
    <n v="0"/>
  </r>
  <r>
    <s v="California"/>
    <x v="211"/>
    <x v="11"/>
    <n v="746.79"/>
    <d v="2023-07-20T00:00:00"/>
    <n v="0"/>
  </r>
  <r>
    <s v="California"/>
    <x v="212"/>
    <x v="6"/>
    <n v="962945.37"/>
    <d v="2023-08-02T00:00:00"/>
    <n v="0"/>
  </r>
  <r>
    <s v="California"/>
    <x v="212"/>
    <x v="8"/>
    <n v="252426.04"/>
    <d v="2023-08-02T00:00:00"/>
    <n v="0"/>
  </r>
  <r>
    <s v="California"/>
    <x v="212"/>
    <x v="7"/>
    <n v="540959.14"/>
    <d v="2024-04-30T00:00:00"/>
    <n v="0"/>
  </r>
  <r>
    <s v="California"/>
    <x v="212"/>
    <x v="9"/>
    <n v="141806.76999999999"/>
    <d v="2024-04-30T00:00:00"/>
    <n v="0"/>
  </r>
  <r>
    <s v="California"/>
    <x v="212"/>
    <x v="10"/>
    <n v="679450.1"/>
    <d v="2023-07-20T00:00:00"/>
    <n v="0"/>
  </r>
  <r>
    <s v="California"/>
    <x v="212"/>
    <x v="11"/>
    <n v="178110.72"/>
    <d v="2023-07-20T00:00:00"/>
    <n v="0"/>
  </r>
  <r>
    <s v="California"/>
    <x v="213"/>
    <x v="6"/>
    <n v="2992596.16"/>
    <d v="2023-08-02T00:00:00"/>
    <n v="0"/>
  </r>
  <r>
    <s v="California"/>
    <x v="213"/>
    <x v="8"/>
    <n v="623872.09"/>
    <d v="2023-08-02T00:00:00"/>
    <n v="105327.72"/>
  </r>
  <r>
    <s v="California"/>
    <x v="213"/>
    <x v="7"/>
    <n v="1681167.26"/>
    <d v="2024-04-30T00:00:00"/>
    <n v="0"/>
  </r>
  <r>
    <s v="California"/>
    <x v="213"/>
    <x v="9"/>
    <n v="350476.08"/>
    <d v="2024-04-30T00:00:00"/>
    <n v="59170.53"/>
  </r>
  <r>
    <s v="California"/>
    <x v="213"/>
    <x v="10"/>
    <n v="2302586.5"/>
    <d v="2023-07-20T00:00:00"/>
    <n v="0"/>
  </r>
  <r>
    <s v="California"/>
    <x v="213"/>
    <x v="11"/>
    <n v="440201.46"/>
    <d v="2023-07-20T00:00:00"/>
    <n v="74318.78"/>
  </r>
  <r>
    <s v="California"/>
    <x v="214"/>
    <x v="6"/>
    <n v="6205.96"/>
    <d v="2023-08-02T00:00:00"/>
    <n v="0"/>
  </r>
  <r>
    <s v="California"/>
    <x v="214"/>
    <x v="7"/>
    <n v="3486.36"/>
    <d v="2024-04-30T00:00:00"/>
    <n v="0"/>
  </r>
  <r>
    <s v="California"/>
    <x v="214"/>
    <x v="10"/>
    <n v="4378.8999999999996"/>
    <d v="2023-07-20T00:00:00"/>
    <n v="0"/>
  </r>
  <r>
    <s v="California"/>
    <x v="215"/>
    <x v="6"/>
    <n v="1475392.63"/>
    <d v="2023-08-02T00:00:00"/>
    <n v="0"/>
  </r>
  <r>
    <s v="California"/>
    <x v="215"/>
    <x v="8"/>
    <n v="386758.71"/>
    <d v="2023-08-02T00:00:00"/>
    <n v="0"/>
  </r>
  <r>
    <s v="California"/>
    <x v="215"/>
    <x v="7"/>
    <n v="828839.46"/>
    <d v="2024-04-30T00:00:00"/>
    <n v="0"/>
  </r>
  <r>
    <s v="California"/>
    <x v="215"/>
    <x v="9"/>
    <n v="217271.58"/>
    <d v="2024-04-30T00:00:00"/>
    <n v="0"/>
  </r>
  <r>
    <s v="California"/>
    <x v="215"/>
    <x v="10"/>
    <n v="1041030.68"/>
    <d v="2023-07-20T00:00:00"/>
    <n v="0"/>
  </r>
  <r>
    <s v="California"/>
    <x v="215"/>
    <x v="11"/>
    <n v="272895.28000000003"/>
    <d v="2023-07-20T00:00:00"/>
    <n v="0"/>
  </r>
  <r>
    <s v="California"/>
    <x v="216"/>
    <x v="6"/>
    <n v="8744.84"/>
    <d v="2023-08-01T00:00:00"/>
    <n v="0"/>
  </r>
  <r>
    <s v="California"/>
    <x v="216"/>
    <x v="7"/>
    <n v="4912.6400000000003"/>
    <d v="2024-04-30T00:00:00"/>
    <n v="0"/>
  </r>
  <r>
    <s v="California"/>
    <x v="216"/>
    <x v="10"/>
    <n v="6170.32"/>
    <d v="2023-07-20T00:00:00"/>
    <n v="0"/>
  </r>
  <r>
    <s v="California"/>
    <x v="217"/>
    <x v="6"/>
    <n v="851106.5"/>
    <d v="2023-08-02T00:00:00"/>
    <n v="0"/>
  </r>
  <r>
    <s v="California"/>
    <x v="217"/>
    <x v="8"/>
    <n v="214671.62"/>
    <d v="2023-08-02T00:00:00"/>
    <n v="0"/>
  </r>
  <r>
    <s v="California"/>
    <x v="217"/>
    <x v="7"/>
    <n v="478130.8"/>
    <d v="2024-04-30T00:00:00"/>
    <n v="0"/>
  </r>
  <r>
    <s v="California"/>
    <x v="217"/>
    <x v="9"/>
    <n v="120597.26"/>
    <d v="2024-04-30T00:00:00"/>
    <n v="0"/>
  </r>
  <r>
    <s v="California"/>
    <x v="217"/>
    <x v="10"/>
    <n v="632592.11"/>
    <d v="2023-07-20T00:00:00"/>
    <n v="0"/>
  </r>
  <r>
    <s v="California"/>
    <x v="217"/>
    <x v="11"/>
    <n v="151471.37"/>
    <d v="2023-07-20T00:00:00"/>
    <n v="0"/>
  </r>
  <r>
    <s v="California"/>
    <x v="218"/>
    <x v="6"/>
    <n v="143282.62"/>
    <d v="2023-08-02T00:00:00"/>
    <n v="0"/>
  </r>
  <r>
    <s v="California"/>
    <x v="218"/>
    <x v="8"/>
    <n v="32134.76"/>
    <d v="2023-08-02T00:00:00"/>
    <n v="5425.28"/>
  </r>
  <r>
    <s v="California"/>
    <x v="218"/>
    <x v="7"/>
    <n v="80492.67"/>
    <d v="2024-04-30T00:00:00"/>
    <n v="0"/>
  </r>
  <r>
    <s v="California"/>
    <x v="218"/>
    <x v="9"/>
    <n v="18052.52"/>
    <d v="2024-04-30T00:00:00"/>
    <n v="3047.79"/>
  </r>
  <r>
    <s v="California"/>
    <x v="218"/>
    <x v="10"/>
    <n v="101099.6"/>
    <d v="2023-07-20T00:00:00"/>
    <n v="0"/>
  </r>
  <r>
    <s v="California"/>
    <x v="218"/>
    <x v="11"/>
    <n v="26502.2"/>
    <d v="2023-07-20T00:00:00"/>
    <n v="0"/>
  </r>
  <r>
    <s v="California"/>
    <x v="219"/>
    <x v="6"/>
    <n v="19017.830000000002"/>
    <d v="2023-08-02T00:00:00"/>
    <n v="0"/>
  </r>
  <r>
    <s v="California"/>
    <x v="219"/>
    <x v="7"/>
    <n v="10683.75"/>
    <d v="2024-04-30T00:00:00"/>
    <n v="0"/>
  </r>
  <r>
    <s v="California"/>
    <x v="219"/>
    <x v="10"/>
    <n v="13418.9"/>
    <d v="2023-07-20T00:00:00"/>
    <n v="0"/>
  </r>
  <r>
    <s v="California"/>
    <x v="220"/>
    <x v="6"/>
    <n v="445203.27"/>
    <d v="2023-08-02T00:00:00"/>
    <n v="0"/>
  </r>
  <r>
    <s v="California"/>
    <x v="220"/>
    <x v="8"/>
    <n v="104310.39"/>
    <d v="2023-08-02T00:00:00"/>
    <n v="0"/>
  </r>
  <r>
    <s v="California"/>
    <x v="220"/>
    <x v="7"/>
    <n v="258108.15"/>
    <d v="2024-04-30T00:00:00"/>
    <n v="0"/>
  </r>
  <r>
    <s v="California"/>
    <x v="220"/>
    <x v="9"/>
    <n v="58599.02"/>
    <d v="2024-04-30T00:00:00"/>
    <n v="0"/>
  </r>
  <r>
    <s v="California"/>
    <x v="220"/>
    <x v="10"/>
    <n v="328896.93"/>
    <d v="2023-07-20T00:00:00"/>
    <n v="0"/>
  </r>
  <r>
    <s v="California"/>
    <x v="220"/>
    <x v="11"/>
    <n v="73600.960000000006"/>
    <d v="2023-07-20T00:00:00"/>
    <n v="0"/>
  </r>
  <r>
    <s v="California"/>
    <x v="221"/>
    <x v="6"/>
    <n v="639780.80000000005"/>
    <d v="2023-08-02T00:00:00"/>
    <n v="0"/>
  </r>
  <r>
    <s v="California"/>
    <x v="221"/>
    <x v="8"/>
    <n v="137204.72"/>
    <d v="2023-08-02T00:00:00"/>
    <n v="0"/>
  </r>
  <r>
    <s v="California"/>
    <x v="221"/>
    <x v="7"/>
    <n v="364485.81"/>
    <d v="2024-04-30T00:00:00"/>
    <n v="0"/>
  </r>
  <r>
    <s v="California"/>
    <x v="221"/>
    <x v="9"/>
    <n v="77078.25"/>
    <d v="2024-04-30T00:00:00"/>
    <n v="0"/>
  </r>
  <r>
    <s v="California"/>
    <x v="221"/>
    <x v="10"/>
    <n v="462141.07"/>
    <d v="2023-07-20T00:00:00"/>
    <n v="0"/>
  </r>
  <r>
    <s v="California"/>
    <x v="221"/>
    <x v="11"/>
    <n v="96811.06"/>
    <d v="2023-07-20T00:00:00"/>
    <n v="0"/>
  </r>
  <r>
    <s v="California"/>
    <x v="222"/>
    <x v="6"/>
    <n v="8810.98"/>
    <d v="2023-08-02T00:00:00"/>
    <n v="0"/>
  </r>
  <r>
    <s v="California"/>
    <x v="222"/>
    <x v="7"/>
    <n v="4949.79"/>
    <d v="2024-04-30T00:00:00"/>
    <n v="0"/>
  </r>
  <r>
    <s v="California"/>
    <x v="222"/>
    <x v="10"/>
    <n v="6216.99"/>
    <d v="2023-07-20T00:00:00"/>
    <n v="0"/>
  </r>
  <r>
    <s v="California"/>
    <x v="223"/>
    <x v="6"/>
    <n v="43202.879999999997"/>
    <d v="2023-08-01T00:00:00"/>
    <n v="0"/>
  </r>
  <r>
    <s v="California"/>
    <x v="223"/>
    <x v="7"/>
    <n v="24270.32"/>
    <d v="2024-04-30T00:00:00"/>
    <n v="0"/>
  </r>
  <r>
    <s v="California"/>
    <x v="223"/>
    <x v="10"/>
    <n v="30483.77"/>
    <d v="2023-07-20T00:00:00"/>
    <n v="0"/>
  </r>
  <r>
    <s v="California"/>
    <x v="224"/>
    <x v="6"/>
    <n v="244538.82"/>
    <d v="2023-08-02T00:00:00"/>
    <n v="0"/>
  </r>
  <r>
    <s v="California"/>
    <x v="224"/>
    <x v="8"/>
    <n v="64103.29"/>
    <d v="2023-08-02T00:00:00"/>
    <n v="0"/>
  </r>
  <r>
    <s v="California"/>
    <x v="224"/>
    <x v="7"/>
    <n v="137375.92000000001"/>
    <d v="2024-04-30T00:00:00"/>
    <n v="0"/>
  </r>
  <r>
    <s v="California"/>
    <x v="224"/>
    <x v="9"/>
    <n v="36011.660000000003"/>
    <d v="2024-04-30T00:00:00"/>
    <n v="0"/>
  </r>
  <r>
    <s v="California"/>
    <x v="224"/>
    <x v="10"/>
    <n v="172545.54"/>
    <d v="2023-07-20T00:00:00"/>
    <n v="0"/>
  </r>
  <r>
    <s v="California"/>
    <x v="224"/>
    <x v="11"/>
    <n v="45231"/>
    <d v="2023-07-20T00:00:00"/>
    <n v="0"/>
  </r>
  <r>
    <s v="California"/>
    <x v="225"/>
    <x v="6"/>
    <n v="59466.31"/>
    <d v="2023-08-01T00:00:00"/>
    <n v="0"/>
  </r>
  <r>
    <s v="California"/>
    <x v="225"/>
    <x v="7"/>
    <n v="33406.720000000001"/>
    <d v="2024-04-30T00:00:00"/>
    <n v="0"/>
  </r>
  <r>
    <s v="California"/>
    <x v="225"/>
    <x v="10"/>
    <n v="41959.17"/>
    <d v="2023-07-20T00:00:00"/>
    <n v="0"/>
  </r>
  <r>
    <s v="California"/>
    <x v="226"/>
    <x v="6"/>
    <n v="582593.49"/>
    <d v="2023-08-02T00:00:00"/>
    <n v="0"/>
  </r>
  <r>
    <s v="California"/>
    <x v="226"/>
    <x v="7"/>
    <n v="327286.76"/>
    <d v="2024-04-30T00:00:00"/>
    <n v="0"/>
  </r>
  <r>
    <s v="California"/>
    <x v="226"/>
    <x v="10"/>
    <n v="411075.46"/>
    <d v="2023-08-02T00:00:00"/>
    <n v="0"/>
  </r>
  <r>
    <s v="California"/>
    <x v="227"/>
    <x v="6"/>
    <n v="32541.63"/>
    <d v="2023-08-02T00:00:00"/>
    <n v="0"/>
  </r>
  <r>
    <s v="California"/>
    <x v="227"/>
    <x v="7"/>
    <n v="18281.09"/>
    <d v="2024-04-30T00:00:00"/>
    <n v="0"/>
  </r>
  <r>
    <s v="California"/>
    <x v="227"/>
    <x v="10"/>
    <n v="22961.24"/>
    <d v="2023-07-20T00:00:00"/>
    <n v="0"/>
  </r>
  <r>
    <s v="California"/>
    <x v="228"/>
    <x v="6"/>
    <n v="1228884.49"/>
    <d v="2023-08-15T00:00:00"/>
    <n v="0"/>
  </r>
  <r>
    <s v="California"/>
    <x v="228"/>
    <x v="8"/>
    <n v="307216.26"/>
    <d v="2023-08-15T00:00:00"/>
    <n v="0"/>
  </r>
  <r>
    <s v="California"/>
    <x v="228"/>
    <x v="7"/>
    <n v="690357.23"/>
    <d v="2024-04-30T00:00:00"/>
    <n v="0"/>
  </r>
  <r>
    <s v="California"/>
    <x v="228"/>
    <x v="9"/>
    <n v="172586.58"/>
    <d v="2024-04-30T00:00:00"/>
    <n v="0"/>
  </r>
  <r>
    <s v="California"/>
    <x v="228"/>
    <x v="10"/>
    <n v="880590.26"/>
    <d v="2023-07-20T00:00:00"/>
    <n v="0"/>
  </r>
  <r>
    <s v="California"/>
    <x v="228"/>
    <x v="11"/>
    <n v="216770.47"/>
    <d v="2023-07-20T00:00:00"/>
    <n v="0"/>
  </r>
  <r>
    <s v="California"/>
    <x v="229"/>
    <x v="6"/>
    <n v="10546.87"/>
    <d v="2023-08-01T00:00:00"/>
    <n v="0"/>
  </r>
  <r>
    <s v="California"/>
    <x v="229"/>
    <x v="7"/>
    <n v="5924.97"/>
    <d v="2024-04-30T00:00:00"/>
    <n v="0"/>
  </r>
  <r>
    <s v="California"/>
    <x v="229"/>
    <x v="10"/>
    <n v="7441.83"/>
    <d v="2023-07-20T00:00:00"/>
    <n v="0"/>
  </r>
  <r>
    <s v="California"/>
    <x v="230"/>
    <x v="6"/>
    <n v="429799.62"/>
    <d v="2023-08-02T00:00:00"/>
    <n v="0"/>
  </r>
  <r>
    <s v="California"/>
    <x v="230"/>
    <x v="8"/>
    <n v="100022.83"/>
    <d v="2023-08-02T00:00:00"/>
    <n v="0"/>
  </r>
  <r>
    <s v="California"/>
    <x v="230"/>
    <x v="7"/>
    <n v="241450.91"/>
    <d v="2024-04-30T00:00:00"/>
    <n v="0"/>
  </r>
  <r>
    <s v="California"/>
    <x v="230"/>
    <x v="9"/>
    <n v="56190.38"/>
    <d v="2024-04-30T00:00:00"/>
    <n v="0"/>
  </r>
  <r>
    <s v="California"/>
    <x v="230"/>
    <x v="10"/>
    <n v="352566.39"/>
    <d v="2023-07-20T00:00:00"/>
    <n v="0"/>
  </r>
  <r>
    <s v="California"/>
    <x v="230"/>
    <x v="11"/>
    <n v="70575.679999999993"/>
    <d v="2023-07-20T00:00:00"/>
    <n v="0"/>
  </r>
  <r>
    <s v="California"/>
    <x v="231"/>
    <x v="6"/>
    <n v="76867.28"/>
    <d v="2023-08-02T00:00:00"/>
    <n v="0"/>
  </r>
  <r>
    <s v="California"/>
    <x v="231"/>
    <x v="7"/>
    <n v="43182.16"/>
    <d v="2024-04-30T00:00:00"/>
    <n v="0"/>
  </r>
  <r>
    <s v="California"/>
    <x v="231"/>
    <x v="10"/>
    <n v="54237.22"/>
    <d v="2023-07-20T00:00:00"/>
    <n v="0"/>
  </r>
  <r>
    <s v="California"/>
    <x v="232"/>
    <x v="6"/>
    <n v="89923.46"/>
    <d v="2023-08-01T00:00:00"/>
    <n v="0"/>
  </r>
  <r>
    <s v="California"/>
    <x v="232"/>
    <x v="7"/>
    <n v="50516.800000000003"/>
    <d v="2024-04-30T00:00:00"/>
    <n v="0"/>
  </r>
  <r>
    <s v="California"/>
    <x v="232"/>
    <x v="10"/>
    <n v="63449.61"/>
    <d v="2023-07-20T00:00:00"/>
    <n v="0"/>
  </r>
  <r>
    <s v="California"/>
    <x v="233"/>
    <x v="6"/>
    <n v="547417.28"/>
    <d v="2023-08-02T00:00:00"/>
    <n v="0"/>
  </r>
  <r>
    <s v="California"/>
    <x v="233"/>
    <x v="8"/>
    <n v="119706.86"/>
    <d v="2023-08-02T00:00:00"/>
    <n v="20209.990000000002"/>
  </r>
  <r>
    <s v="California"/>
    <x v="233"/>
    <x v="7"/>
    <n v="307525.63"/>
    <d v="2024-04-30T00:00:00"/>
    <n v="0"/>
  </r>
  <r>
    <s v="California"/>
    <x v="233"/>
    <x v="9"/>
    <n v="67248.38"/>
    <d v="2024-04-30T00:00:00"/>
    <n v="11353.48"/>
  </r>
  <r>
    <s v="California"/>
    <x v="233"/>
    <x v="10"/>
    <n v="386255.28"/>
    <d v="2023-07-20T00:00:00"/>
    <n v="0"/>
  </r>
  <r>
    <s v="California"/>
    <x v="233"/>
    <x v="11"/>
    <n v="84464.639999999999"/>
    <d v="2023-07-20T00:00:00"/>
    <n v="14260.08"/>
  </r>
  <r>
    <s v="California"/>
    <x v="234"/>
    <x v="6"/>
    <n v="31554.25"/>
    <d v="2023-08-02T00:00:00"/>
    <n v="0"/>
  </r>
  <r>
    <s v="California"/>
    <x v="234"/>
    <x v="7"/>
    <n v="17726.400000000001"/>
    <d v="2024-04-30T00:00:00"/>
    <n v="0"/>
  </r>
  <r>
    <s v="California"/>
    <x v="234"/>
    <x v="10"/>
    <n v="22264.54"/>
    <d v="2023-07-20T00:00:00"/>
    <n v="0"/>
  </r>
  <r>
    <s v="California"/>
    <x v="235"/>
    <x v="6"/>
    <n v="111315.99"/>
    <d v="2023-08-01T00:00:00"/>
    <n v="0"/>
  </r>
  <r>
    <s v="California"/>
    <x v="235"/>
    <x v="8"/>
    <n v="24965.43"/>
    <d v="2023-08-01T00:00:00"/>
    <n v="4214.8900000000003"/>
  </r>
  <r>
    <s v="California"/>
    <x v="235"/>
    <x v="7"/>
    <n v="62534.6"/>
    <d v="2024-04-30T00:00:00"/>
    <n v="0"/>
  </r>
  <r>
    <s v="California"/>
    <x v="235"/>
    <x v="9"/>
    <n v="14024.97"/>
    <d v="2024-04-30T00:00:00"/>
    <n v="2367.8200000000002"/>
  </r>
  <r>
    <s v="California"/>
    <x v="235"/>
    <x v="10"/>
    <n v="78544.08"/>
    <d v="2023-07-20T00:00:00"/>
    <n v="0"/>
  </r>
  <r>
    <s v="California"/>
    <x v="235"/>
    <x v="11"/>
    <n v="17615.5"/>
    <d v="2023-07-20T00:00:00"/>
    <n v="2974.01"/>
  </r>
  <r>
    <s v="California"/>
    <x v="236"/>
    <x v="6"/>
    <n v="403821.87"/>
    <d v="2023-08-02T00:00:00"/>
    <n v="0"/>
  </r>
  <r>
    <s v="California"/>
    <x v="236"/>
    <x v="7"/>
    <n v="226857.24"/>
    <d v="2024-04-30T00:00:00"/>
    <n v="0"/>
  </r>
  <r>
    <s v="California"/>
    <x v="236"/>
    <x v="10"/>
    <n v="322414.77"/>
    <d v="2023-07-20T00:00:00"/>
    <n v="0"/>
  </r>
  <r>
    <s v="California"/>
    <x v="237"/>
    <x v="6"/>
    <n v="3603.29"/>
    <d v="2023-08-02T00:00:00"/>
    <n v="0"/>
  </r>
  <r>
    <s v="California"/>
    <x v="237"/>
    <x v="7"/>
    <n v="2024.24"/>
    <d v="2024-04-30T00:00:00"/>
    <n v="0"/>
  </r>
  <r>
    <s v="California"/>
    <x v="237"/>
    <x v="10"/>
    <n v="2542.46"/>
    <d v="2023-07-20T00:00:00"/>
    <n v="0"/>
  </r>
  <r>
    <s v="California"/>
    <x v="238"/>
    <x v="20"/>
    <n v="12886.19"/>
    <d v="2023-08-31T00:00:00"/>
    <n v="0"/>
  </r>
  <r>
    <s v="California"/>
    <x v="238"/>
    <x v="6"/>
    <n v="612348.04"/>
    <d v="2023-08-02T00:00:00"/>
    <n v="0"/>
  </r>
  <r>
    <s v="California"/>
    <x v="238"/>
    <x v="8"/>
    <n v="155667.67000000001"/>
    <d v="2023-08-02T00:00:00"/>
    <n v="0"/>
  </r>
  <r>
    <s v="California"/>
    <x v="238"/>
    <x v="7"/>
    <n v="344002.13"/>
    <d v="2024-04-30T00:00:00"/>
    <n v="0"/>
  </r>
  <r>
    <s v="California"/>
    <x v="238"/>
    <x v="9"/>
    <n v="87450.29"/>
    <d v="2024-04-30T00:00:00"/>
    <n v="0"/>
  </r>
  <r>
    <s v="California"/>
    <x v="238"/>
    <x v="10"/>
    <n v="446303.22"/>
    <d v="2023-07-20T00:00:00"/>
    <n v="0"/>
  </r>
  <r>
    <s v="California"/>
    <x v="238"/>
    <x v="11"/>
    <n v="109838.44"/>
    <d v="2023-07-20T00:00:00"/>
    <n v="0"/>
  </r>
  <r>
    <s v="California"/>
    <x v="239"/>
    <x v="6"/>
    <n v="39392.629999999997"/>
    <d v="2023-08-02T00:00:00"/>
    <n v="0"/>
  </r>
  <r>
    <s v="California"/>
    <x v="239"/>
    <x v="7"/>
    <n v="22129.81"/>
    <d v="2024-04-30T00:00:00"/>
    <n v="0"/>
  </r>
  <r>
    <s v="California"/>
    <x v="239"/>
    <x v="10"/>
    <n v="27795.27"/>
    <d v="2023-07-20T00:00:00"/>
    <n v="0"/>
  </r>
  <r>
    <s v="California"/>
    <x v="240"/>
    <x v="6"/>
    <n v="5643.41"/>
    <d v="2023-08-02T00:00:00"/>
    <n v="0"/>
  </r>
  <r>
    <s v="California"/>
    <x v="240"/>
    <x v="7"/>
    <n v="3170.33"/>
    <d v="2024-04-30T00:00:00"/>
    <n v="0"/>
  </r>
  <r>
    <s v="California"/>
    <x v="240"/>
    <x v="10"/>
    <n v="3981.97"/>
    <d v="2023-08-02T00:00:00"/>
    <n v="0"/>
  </r>
  <r>
    <s v="California"/>
    <x v="241"/>
    <x v="6"/>
    <n v="20952.13"/>
    <d v="2023-08-02T00:00:00"/>
    <n v="0"/>
  </r>
  <r>
    <s v="California"/>
    <x v="241"/>
    <x v="7"/>
    <n v="11770.4"/>
    <d v="2024-04-30T00:00:00"/>
    <n v="0"/>
  </r>
  <r>
    <s v="California"/>
    <x v="241"/>
    <x v="10"/>
    <n v="14783.74"/>
    <d v="2023-07-20T00:00:00"/>
    <n v="0"/>
  </r>
  <r>
    <s v="California"/>
    <x v="242"/>
    <x v="6"/>
    <n v="883643.47"/>
    <d v="2023-08-02T00:00:00"/>
    <n v="0"/>
  </r>
  <r>
    <s v="California"/>
    <x v="242"/>
    <x v="7"/>
    <n v="496409.27"/>
    <d v="2024-04-30T00:00:00"/>
    <n v="0"/>
  </r>
  <r>
    <s v="California"/>
    <x v="242"/>
    <x v="10"/>
    <n v="623495.02"/>
    <d v="2023-07-20T00:00:00"/>
    <n v="0"/>
  </r>
  <r>
    <s v="California"/>
    <x v="243"/>
    <x v="6"/>
    <n v="152719.95000000001"/>
    <d v="2023-08-02T00:00:00"/>
    <n v="0"/>
  </r>
  <r>
    <s v="California"/>
    <x v="243"/>
    <x v="8"/>
    <n v="40033.93"/>
    <d v="2023-08-02T00:00:00"/>
    <n v="0"/>
  </r>
  <r>
    <s v="California"/>
    <x v="243"/>
    <x v="7"/>
    <n v="85794.33"/>
    <d v="2024-04-30T00:00:00"/>
    <n v="0"/>
  </r>
  <r>
    <s v="California"/>
    <x v="243"/>
    <x v="9"/>
    <n v="22490.080000000002"/>
    <d v="2024-04-30T00:00:00"/>
    <n v="0"/>
  </r>
  <r>
    <s v="California"/>
    <x v="243"/>
    <x v="10"/>
    <n v="107758.54"/>
    <d v="2023-07-20T00:00:00"/>
    <n v="0"/>
  </r>
  <r>
    <s v="California"/>
    <x v="243"/>
    <x v="11"/>
    <n v="28247.77"/>
    <d v="2023-07-20T00:00:00"/>
    <n v="0"/>
  </r>
  <r>
    <s v="California"/>
    <x v="244"/>
    <x v="6"/>
    <n v="25695.31"/>
    <d v="2023-08-02T00:00:00"/>
    <n v="0"/>
  </r>
  <r>
    <s v="California"/>
    <x v="244"/>
    <x v="7"/>
    <n v="14435"/>
    <d v="2024-04-30T00:00:00"/>
    <n v="0"/>
  </r>
  <r>
    <s v="California"/>
    <x v="244"/>
    <x v="10"/>
    <n v="18130.5"/>
    <d v="2023-07-20T00:00:00"/>
    <n v="0"/>
  </r>
  <r>
    <s v="California"/>
    <x v="245"/>
    <x v="6"/>
    <n v="185013.38"/>
    <d v="2023-08-02T00:00:00"/>
    <n v="0"/>
  </r>
  <r>
    <s v="California"/>
    <x v="245"/>
    <x v="8"/>
    <n v="33445.29"/>
    <d v="2023-08-02T00:00:00"/>
    <n v="5646.53"/>
  </r>
  <r>
    <s v="California"/>
    <x v="245"/>
    <x v="7"/>
    <n v="103935.99"/>
    <d v="2024-04-30T00:00:00"/>
    <n v="0"/>
  </r>
  <r>
    <s v="California"/>
    <x v="245"/>
    <x v="9"/>
    <n v="18788.740000000002"/>
    <d v="2024-04-30T00:00:00"/>
    <n v="3172.09"/>
  </r>
  <r>
    <s v="California"/>
    <x v="245"/>
    <x v="10"/>
    <n v="130544.64"/>
    <d v="2023-07-20T00:00:00"/>
    <n v="0"/>
  </r>
  <r>
    <s v="California"/>
    <x v="245"/>
    <x v="11"/>
    <n v="27583.02"/>
    <d v="2023-07-20T00:00:00"/>
    <n v="0"/>
  </r>
  <r>
    <s v="California"/>
    <x v="246"/>
    <x v="6"/>
    <n v="103964.69"/>
    <d v="2023-08-02T00:00:00"/>
    <n v="0"/>
  </r>
  <r>
    <s v="California"/>
    <x v="246"/>
    <x v="8"/>
    <n v="23316.71"/>
    <d v="2023-08-02T00:00:00"/>
    <n v="3936.54"/>
  </r>
  <r>
    <s v="California"/>
    <x v="246"/>
    <x v="7"/>
    <n v="58404.82"/>
    <d v="2024-04-30T00:00:00"/>
    <n v="0"/>
  </r>
  <r>
    <s v="California"/>
    <x v="246"/>
    <x v="9"/>
    <n v="13098.76"/>
    <d v="2024-04-30T00:00:00"/>
    <n v="2211.4499999999998"/>
  </r>
  <r>
    <s v="California"/>
    <x v="246"/>
    <x v="10"/>
    <n v="78276.17"/>
    <d v="2023-07-20T00:00:00"/>
    <n v="0"/>
  </r>
  <r>
    <s v="California"/>
    <x v="246"/>
    <x v="11"/>
    <n v="16452.18"/>
    <d v="2023-07-20T00:00:00"/>
    <n v="2777.6"/>
  </r>
  <r>
    <s v="California"/>
    <x v="247"/>
    <x v="6"/>
    <n v="54450.03"/>
    <d v="2023-08-02T00:00:00"/>
    <n v="0"/>
  </r>
  <r>
    <s v="California"/>
    <x v="247"/>
    <x v="7"/>
    <n v="30588.69"/>
    <d v="2024-04-30T00:00:00"/>
    <n v="0"/>
  </r>
  <r>
    <s v="California"/>
    <x v="247"/>
    <x v="10"/>
    <n v="38419.699999999997"/>
    <d v="2023-07-20T00:00:00"/>
    <n v="0"/>
  </r>
  <r>
    <s v="California"/>
    <x v="248"/>
    <x v="6"/>
    <n v="40966.68"/>
    <d v="2023-08-02T00:00:00"/>
    <n v="0"/>
  </r>
  <r>
    <s v="California"/>
    <x v="248"/>
    <x v="7"/>
    <n v="23014.080000000002"/>
    <d v="2024-04-30T00:00:00"/>
    <n v="0"/>
  </r>
  <r>
    <s v="California"/>
    <x v="249"/>
    <x v="6"/>
    <n v="40123.24"/>
    <d v="2023-08-02T00:00:00"/>
    <n v="0"/>
  </r>
  <r>
    <s v="California"/>
    <x v="249"/>
    <x v="8"/>
    <n v="10517.89"/>
    <d v="2023-08-02T00:00:00"/>
    <n v="0"/>
  </r>
  <r>
    <s v="California"/>
    <x v="249"/>
    <x v="7"/>
    <n v="22540.26"/>
    <d v="2024-04-30T00:00:00"/>
    <n v="0"/>
  </r>
  <r>
    <s v="California"/>
    <x v="249"/>
    <x v="9"/>
    <n v="5055.22"/>
    <d v="2024-04-30T00:00:00"/>
    <n v="853.47"/>
  </r>
  <r>
    <s v="California"/>
    <x v="249"/>
    <x v="10"/>
    <n v="28310.79"/>
    <d v="2023-07-20T00:00:00"/>
    <n v="0"/>
  </r>
  <r>
    <s v="California"/>
    <x v="249"/>
    <x v="11"/>
    <n v="6349.41"/>
    <d v="2023-07-20T00:00:00"/>
    <n v="1071.97"/>
  </r>
  <r>
    <s v="California"/>
    <x v="250"/>
    <x v="6"/>
    <n v="463711.47"/>
    <d v="2023-08-02T00:00:00"/>
    <n v="0"/>
  </r>
  <r>
    <s v="California"/>
    <x v="250"/>
    <x v="8"/>
    <n v="103410.7"/>
    <d v="2023-08-02T00:00:00"/>
    <n v="0"/>
  </r>
  <r>
    <s v="California"/>
    <x v="250"/>
    <x v="7"/>
    <n v="260501.75"/>
    <d v="2024-04-30T00:00:00"/>
    <n v="0"/>
  </r>
  <r>
    <s v="California"/>
    <x v="250"/>
    <x v="9"/>
    <n v="58093.599999999999"/>
    <d v="2024-04-30T00:00:00"/>
    <n v="0"/>
  </r>
  <r>
    <s v="California"/>
    <x v="250"/>
    <x v="10"/>
    <n v="327192.8"/>
    <d v="2023-07-20T00:00:00"/>
    <n v="0"/>
  </r>
  <r>
    <s v="California"/>
    <x v="250"/>
    <x v="11"/>
    <n v="72966.14"/>
    <d v="2023-07-20T00:00:00"/>
    <n v="0"/>
  </r>
  <r>
    <s v="California"/>
    <x v="251"/>
    <x v="6"/>
    <n v="236741.68"/>
    <d v="2023-08-02T00:00:00"/>
    <n v="0"/>
  </r>
  <r>
    <s v="California"/>
    <x v="251"/>
    <x v="8"/>
    <n v="53095.32"/>
    <d v="2023-08-02T00:00:00"/>
    <n v="8964.0300000000007"/>
  </r>
  <r>
    <s v="California"/>
    <x v="251"/>
    <x v="7"/>
    <n v="132995.68"/>
    <d v="2024-04-30T00:00:00"/>
    <n v="0"/>
  </r>
  <r>
    <s v="California"/>
    <x v="251"/>
    <x v="9"/>
    <n v="29827.65"/>
    <d v="2024-04-30T00:00:00"/>
    <n v="5035.7700000000004"/>
  </r>
  <r>
    <s v="California"/>
    <x v="251"/>
    <x v="10"/>
    <n v="167043.91"/>
    <d v="2023-07-20T00:00:00"/>
    <n v="0"/>
  </r>
  <r>
    <s v="California"/>
    <x v="251"/>
    <x v="11"/>
    <n v="37463.83"/>
    <d v="2023-07-20T00:00:00"/>
    <n v="6324.98"/>
  </r>
  <r>
    <s v="California"/>
    <x v="252"/>
    <x v="6"/>
    <n v="31490.45"/>
    <d v="2023-08-01T00:00:00"/>
    <n v="0"/>
  </r>
  <r>
    <s v="California"/>
    <x v="252"/>
    <x v="7"/>
    <n v="17690.560000000001"/>
    <d v="2024-04-30T00:00:00"/>
    <n v="0"/>
  </r>
  <r>
    <s v="California"/>
    <x v="252"/>
    <x v="10"/>
    <n v="22219.52"/>
    <d v="2023-07-20T00:00:00"/>
    <n v="0"/>
  </r>
  <r>
    <s v="California"/>
    <x v="253"/>
    <x v="6"/>
    <n v="35538.019999999997"/>
    <d v="2023-08-02T00:00:00"/>
    <n v="0"/>
  </r>
  <r>
    <s v="California"/>
    <x v="253"/>
    <x v="7"/>
    <n v="19964.39"/>
    <d v="2024-04-30T00:00:00"/>
    <n v="0"/>
  </r>
  <r>
    <s v="California"/>
    <x v="253"/>
    <x v="10"/>
    <n v="25075.47"/>
    <d v="2023-07-20T00:00:00"/>
    <n v="0"/>
  </r>
  <r>
    <s v="California"/>
    <x v="254"/>
    <x v="6"/>
    <n v="18774.29"/>
    <d v="2023-08-02T00:00:00"/>
    <n v="0"/>
  </r>
  <r>
    <s v="California"/>
    <x v="254"/>
    <x v="7"/>
    <n v="10546.94"/>
    <d v="2024-04-30T00:00:00"/>
    <n v="0"/>
  </r>
  <r>
    <s v="California"/>
    <x v="254"/>
    <x v="10"/>
    <n v="13247.06"/>
    <d v="2023-07-20T00:00:00"/>
    <n v="0"/>
  </r>
  <r>
    <s v="California"/>
    <x v="255"/>
    <x v="6"/>
    <n v="20865.77"/>
    <d v="2023-08-02T00:00:00"/>
    <n v="0"/>
  </r>
  <r>
    <s v="California"/>
    <x v="255"/>
    <x v="7"/>
    <n v="11721.88"/>
    <d v="2024-04-30T00:00:00"/>
    <n v="0"/>
  </r>
  <r>
    <s v="California"/>
    <x v="255"/>
    <x v="10"/>
    <n v="14722.8"/>
    <d v="2023-07-20T00:00:00"/>
    <n v="0"/>
  </r>
  <r>
    <s v="California"/>
    <x v="256"/>
    <x v="6"/>
    <n v="25126.53"/>
    <d v="2023-08-02T00:00:00"/>
    <n v="0"/>
  </r>
  <r>
    <s v="California"/>
    <x v="256"/>
    <x v="7"/>
    <n v="14115.47"/>
    <d v="2024-04-30T00:00:00"/>
    <n v="0"/>
  </r>
  <r>
    <s v="California"/>
    <x v="256"/>
    <x v="10"/>
    <n v="17729.169999999998"/>
    <d v="2023-07-20T00:00:00"/>
    <n v="0"/>
  </r>
  <r>
    <s v="California"/>
    <x v="257"/>
    <x v="6"/>
    <n v="57805.11"/>
    <d v="2023-08-02T00:00:00"/>
    <n v="0"/>
  </r>
  <r>
    <s v="California"/>
    <x v="257"/>
    <x v="7"/>
    <n v="32473.49"/>
    <d v="2024-04-30T00:00:00"/>
    <n v="0"/>
  </r>
  <r>
    <s v="California"/>
    <x v="257"/>
    <x v="10"/>
    <n v="40787.03"/>
    <d v="2023-07-20T00:00:00"/>
    <n v="0"/>
  </r>
  <r>
    <s v="California"/>
    <x v="258"/>
    <x v="6"/>
    <n v="81314.789999999994"/>
    <d v="2023-08-02T00:00:00"/>
    <n v="0"/>
  </r>
  <r>
    <s v="California"/>
    <x v="258"/>
    <x v="7"/>
    <n v="45680.66"/>
    <d v="2024-04-30T00:00:00"/>
    <n v="0"/>
  </r>
  <r>
    <s v="California"/>
    <x v="258"/>
    <x v="10"/>
    <n v="57375.360000000001"/>
    <d v="2023-07-20T00:00:00"/>
    <n v="0"/>
  </r>
  <r>
    <s v="California"/>
    <x v="259"/>
    <x v="6"/>
    <n v="1209542.21"/>
    <d v="2023-08-02T00:00:00"/>
    <n v="0"/>
  </r>
  <r>
    <s v="California"/>
    <x v="259"/>
    <x v="8"/>
    <n v="280089.67"/>
    <d v="2023-08-02T00:00:00"/>
    <n v="0"/>
  </r>
  <r>
    <s v="California"/>
    <x v="259"/>
    <x v="7"/>
    <n v="679491.21"/>
    <d v="2024-04-30T00:00:00"/>
    <n v="0"/>
  </r>
  <r>
    <s v="California"/>
    <x v="259"/>
    <x v="9"/>
    <n v="157347.51999999999"/>
    <d v="2024-04-30T00:00:00"/>
    <n v="0"/>
  </r>
  <r>
    <s v="California"/>
    <x v="259"/>
    <x v="10"/>
    <n v="853447.77"/>
    <d v="2023-07-20T00:00:00"/>
    <n v="0"/>
  </r>
  <r>
    <s v="California"/>
    <x v="259"/>
    <x v="11"/>
    <n v="197630.06"/>
    <d v="2023-07-20T00:00:00"/>
    <n v="0"/>
  </r>
  <r>
    <s v="California"/>
    <x v="260"/>
    <x v="6"/>
    <n v="15947.52"/>
    <d v="2023-08-02T00:00:00"/>
    <n v="0"/>
  </r>
  <r>
    <s v="California"/>
    <x v="260"/>
    <x v="7"/>
    <n v="8958.93"/>
    <d v="2024-04-30T00:00:00"/>
    <n v="0"/>
  </r>
  <r>
    <s v="California"/>
    <x v="260"/>
    <x v="10"/>
    <n v="11252.5"/>
    <d v="2023-07-20T00:00:00"/>
    <n v="0"/>
  </r>
  <r>
    <s v="California"/>
    <x v="261"/>
    <x v="6"/>
    <n v="25166.99"/>
    <d v="2023-08-02T00:00:00"/>
    <n v="0"/>
  </r>
  <r>
    <s v="California"/>
    <x v="261"/>
    <x v="7"/>
    <n v="14138.2"/>
    <d v="2024-04-30T00:00:00"/>
    <n v="0"/>
  </r>
  <r>
    <s v="California"/>
    <x v="262"/>
    <x v="6"/>
    <n v="23946.18"/>
    <d v="2023-08-01T00:00:00"/>
    <n v="0"/>
  </r>
  <r>
    <s v="California"/>
    <x v="262"/>
    <x v="7"/>
    <n v="13452.38"/>
    <d v="2024-04-30T00:00:00"/>
    <n v="0"/>
  </r>
  <r>
    <s v="California"/>
    <x v="263"/>
    <x v="6"/>
    <n v="6423.83"/>
    <d v="2023-08-02T00:00:00"/>
    <n v="0"/>
  </r>
  <r>
    <s v="California"/>
    <x v="263"/>
    <x v="7"/>
    <n v="3608.75"/>
    <d v="2024-04-30T00:00:00"/>
    <n v="0"/>
  </r>
  <r>
    <s v="California"/>
    <x v="263"/>
    <x v="10"/>
    <n v="4532.62"/>
    <d v="2023-07-20T00:00:00"/>
    <n v="0"/>
  </r>
  <r>
    <s v="California"/>
    <x v="264"/>
    <x v="6"/>
    <n v="32221.84"/>
    <d v="2023-08-02T00:00:00"/>
    <n v="0"/>
  </r>
  <r>
    <s v="California"/>
    <x v="264"/>
    <x v="7"/>
    <n v="18101.439999999999"/>
    <d v="2024-04-30T00:00:00"/>
    <n v="0"/>
  </r>
  <r>
    <s v="California"/>
    <x v="264"/>
    <x v="10"/>
    <n v="22735.59"/>
    <d v="2023-08-02T00:00:00"/>
    <n v="0"/>
  </r>
  <r>
    <s v="California"/>
    <x v="265"/>
    <x v="6"/>
    <n v="50781.38"/>
    <d v="2023-08-02T00:00:00"/>
    <n v="0"/>
  </r>
  <r>
    <s v="California"/>
    <x v="265"/>
    <x v="8"/>
    <n v="13311.81"/>
    <d v="2023-08-02T00:00:00"/>
    <n v="0"/>
  </r>
  <r>
    <s v="California"/>
    <x v="265"/>
    <x v="7"/>
    <n v="28527.74"/>
    <d v="2024-04-30T00:00:00"/>
    <n v="0"/>
  </r>
  <r>
    <s v="California"/>
    <x v="265"/>
    <x v="9"/>
    <n v="7478.25"/>
    <d v="2024-04-30T00:00:00"/>
    <n v="0"/>
  </r>
  <r>
    <s v="California"/>
    <x v="265"/>
    <x v="10"/>
    <n v="35831.120000000003"/>
    <d v="2023-07-20T00:00:00"/>
    <n v="0"/>
  </r>
  <r>
    <s v="California"/>
    <x v="265"/>
    <x v="11"/>
    <n v="9392.75"/>
    <d v="2023-07-20T00:00:00"/>
    <n v="0"/>
  </r>
  <r>
    <s v="California"/>
    <x v="266"/>
    <x v="6"/>
    <n v="15425.43"/>
    <d v="2023-08-02T00:00:00"/>
    <n v="0"/>
  </r>
  <r>
    <s v="California"/>
    <x v="266"/>
    <x v="7"/>
    <n v="8665.6299999999992"/>
    <d v="2024-04-30T00:00:00"/>
    <n v="0"/>
  </r>
  <r>
    <s v="California"/>
    <x v="266"/>
    <x v="10"/>
    <n v="10884.12"/>
    <d v="2023-07-20T00:00:00"/>
    <n v="0"/>
  </r>
  <r>
    <s v="California"/>
    <x v="267"/>
    <x v="6"/>
    <n v="28290.2"/>
    <d v="2023-08-02T00:00:00"/>
    <n v="0"/>
  </r>
  <r>
    <s v="California"/>
    <x v="267"/>
    <x v="7"/>
    <n v="15892.74"/>
    <d v="2024-04-30T00:00:00"/>
    <n v="0"/>
  </r>
  <r>
    <s v="California"/>
    <x v="267"/>
    <x v="10"/>
    <n v="19961.45"/>
    <d v="2023-07-20T00:00:00"/>
    <n v="0"/>
  </r>
  <r>
    <s v="California"/>
    <x v="268"/>
    <x v="6"/>
    <n v="200902.55"/>
    <d v="2023-08-02T00:00:00"/>
    <n v="0"/>
  </r>
  <r>
    <s v="California"/>
    <x v="268"/>
    <x v="8"/>
    <n v="39059.96"/>
    <d v="2023-08-02T00:00:00"/>
    <n v="6594.45"/>
  </r>
  <r>
    <s v="California"/>
    <x v="268"/>
    <x v="7"/>
    <n v="112862.13"/>
    <d v="2024-04-30T00:00:00"/>
    <n v="0"/>
  </r>
  <r>
    <s v="California"/>
    <x v="268"/>
    <x v="9"/>
    <n v="21942.93"/>
    <d v="2024-04-30T00:00:00"/>
    <n v="3704.6"/>
  </r>
  <r>
    <s v="California"/>
    <x v="268"/>
    <x v="10"/>
    <n v="141755.97"/>
    <d v="2023-07-20T00:00:00"/>
    <n v="0"/>
  </r>
  <r>
    <s v="California"/>
    <x v="268"/>
    <x v="11"/>
    <n v="27560.53"/>
    <d v="2023-07-20T00:00:00"/>
    <n v="4653.0200000000004"/>
  </r>
  <r>
    <s v="California"/>
    <x v="269"/>
    <x v="6"/>
    <n v="104387.97"/>
    <d v="2023-08-02T00:00:00"/>
    <n v="0"/>
  </r>
  <r>
    <s v="California"/>
    <x v="269"/>
    <x v="8"/>
    <n v="23411.64"/>
    <d v="2023-08-02T00:00:00"/>
    <n v="3952.57"/>
  </r>
  <r>
    <s v="California"/>
    <x v="269"/>
    <x v="7"/>
    <n v="58642.6"/>
    <d v="2024-04-30T00:00:00"/>
    <n v="0"/>
  </r>
  <r>
    <s v="California"/>
    <x v="269"/>
    <x v="9"/>
    <n v="13152.09"/>
    <d v="2024-04-30T00:00:00"/>
    <n v="2220.4499999999998"/>
  </r>
  <r>
    <s v="California"/>
    <x v="269"/>
    <x v="10"/>
    <n v="77166.75"/>
    <d v="2023-07-20T00:00:00"/>
    <n v="0"/>
  </r>
  <r>
    <s v="California"/>
    <x v="269"/>
    <x v="11"/>
    <n v="16519.16"/>
    <d v="2023-07-20T00:00:00"/>
    <n v="2788.91"/>
  </r>
  <r>
    <s v="California"/>
    <x v="270"/>
    <x v="6"/>
    <n v="7622.85"/>
    <d v="2023-08-01T00:00:00"/>
    <n v="0"/>
  </r>
  <r>
    <s v="California"/>
    <x v="270"/>
    <x v="7"/>
    <n v="4282.33"/>
    <d v="2024-04-30T00:00:00"/>
    <n v="0"/>
  </r>
  <r>
    <s v="California"/>
    <x v="270"/>
    <x v="10"/>
    <n v="5378.65"/>
    <d v="2023-07-20T00:00:0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49">
  <r>
    <s v="California"/>
    <x v="0"/>
    <x v="0"/>
    <n v="22306678.920000002"/>
    <d v="2022-07-29T00:00:00"/>
    <n v="0"/>
  </r>
  <r>
    <s v="California"/>
    <x v="0"/>
    <x v="1"/>
    <n v="122814.45"/>
    <d v="2023-02-28T00:00:00"/>
    <n v="0"/>
  </r>
  <r>
    <s v="California"/>
    <x v="0"/>
    <x v="2"/>
    <n v="30919974.25"/>
    <d v="2022-12-30T00:00:00"/>
    <n v="0"/>
  </r>
  <r>
    <s v="California"/>
    <x v="0"/>
    <x v="3"/>
    <n v="6266319.04"/>
    <d v="2022-12-30T00:00:00"/>
    <n v="0"/>
  </r>
  <r>
    <s v="California"/>
    <x v="0"/>
    <x v="4"/>
    <n v="9899182.5299999993"/>
    <d v="2022-12-30T00:00:00"/>
    <n v="0"/>
  </r>
  <r>
    <s v="California"/>
    <x v="0"/>
    <x v="5"/>
    <n v="10984863.949999999"/>
    <d v="2023-06-16T00:00:00"/>
    <n v="0"/>
  </r>
  <r>
    <s v="California"/>
    <x v="1"/>
    <x v="6"/>
    <n v="2675.27"/>
    <d v="2022-11-15T00:00:00"/>
    <n v="0"/>
  </r>
  <r>
    <s v="California"/>
    <x v="1"/>
    <x v="7"/>
    <n v="2811.58"/>
    <d v="2022-12-30T00:00:00"/>
    <n v="0"/>
  </r>
  <r>
    <s v="California"/>
    <x v="2"/>
    <x v="6"/>
    <n v="1373775.32"/>
    <d v="2022-11-15T00:00:00"/>
    <n v="0"/>
  </r>
  <r>
    <s v="California"/>
    <x v="2"/>
    <x v="8"/>
    <n v="336490.73"/>
    <d v="2022-11-15T00:00:00"/>
    <n v="0"/>
  </r>
  <r>
    <s v="California"/>
    <x v="2"/>
    <x v="7"/>
    <n v="1443770.88"/>
    <d v="2022-12-30T00:00:00"/>
    <n v="0"/>
  </r>
  <r>
    <s v="California"/>
    <x v="2"/>
    <x v="9"/>
    <n v="353635.36"/>
    <d v="2022-12-30T00:00:00"/>
    <n v="0"/>
  </r>
  <r>
    <s v="California"/>
    <x v="2"/>
    <x v="10"/>
    <n v="517195.18"/>
    <d v="2023-02-28T00:00:00"/>
    <n v="0"/>
  </r>
  <r>
    <s v="California"/>
    <x v="2"/>
    <x v="11"/>
    <n v="119792.86"/>
    <d v="2023-02-28T00:00:00"/>
    <n v="0"/>
  </r>
  <r>
    <s v="California"/>
    <x v="2"/>
    <x v="12"/>
    <n v="1206626.8400000001"/>
    <d v="2023-02-28T00:00:00"/>
    <n v="0"/>
  </r>
  <r>
    <s v="California"/>
    <x v="2"/>
    <x v="13"/>
    <n v="279479.17"/>
    <d v="2023-02-28T00:00:00"/>
    <n v="0"/>
  </r>
  <r>
    <s v="California"/>
    <x v="3"/>
    <x v="6"/>
    <n v="7203.47"/>
    <d v="2022-11-15T00:00:00"/>
    <n v="0"/>
  </r>
  <r>
    <s v="California"/>
    <x v="3"/>
    <x v="7"/>
    <n v="7570.5"/>
    <d v="2022-12-30T00:00:00"/>
    <n v="0"/>
  </r>
  <r>
    <s v="California"/>
    <x v="4"/>
    <x v="6"/>
    <n v="22947.61"/>
    <d v="2022-11-15T00:00:00"/>
    <n v="0"/>
  </r>
  <r>
    <s v="California"/>
    <x v="4"/>
    <x v="7"/>
    <n v="24116.82"/>
    <d v="2022-12-30T00:00:00"/>
    <n v="0"/>
  </r>
  <r>
    <s v="California"/>
    <x v="4"/>
    <x v="10"/>
    <n v="8169.5"/>
    <d v="2023-02-28T00:00:00"/>
    <n v="0"/>
  </r>
  <r>
    <s v="California"/>
    <x v="4"/>
    <x v="12"/>
    <n v="19059.599999999999"/>
    <d v="2023-02-28T00:00:00"/>
    <n v="0"/>
  </r>
  <r>
    <s v="California"/>
    <x v="5"/>
    <x v="6"/>
    <n v="124448.98"/>
    <d v="2022-11-15T00:00:00"/>
    <n v="0"/>
  </r>
  <r>
    <s v="California"/>
    <x v="5"/>
    <x v="8"/>
    <n v="27910.83"/>
    <d v="2022-11-15T00:00:00"/>
    <n v="4712.16"/>
  </r>
  <r>
    <s v="California"/>
    <x v="5"/>
    <x v="7"/>
    <n v="130789.81"/>
    <d v="2022-12-30T00:00:00"/>
    <n v="0"/>
  </r>
  <r>
    <s v="California"/>
    <x v="5"/>
    <x v="9"/>
    <n v="29332.93"/>
    <d v="2022-12-30T00:00:00"/>
    <n v="4952.25"/>
  </r>
  <r>
    <s v="California"/>
    <x v="5"/>
    <x v="10"/>
    <n v="44304.639999999999"/>
    <d v="2023-02-28T00:00:00"/>
    <n v="0"/>
  </r>
  <r>
    <s v="California"/>
    <x v="5"/>
    <x v="11"/>
    <n v="9936.44"/>
    <d v="2023-02-28T00:00:00"/>
    <n v="1677.56"/>
  </r>
  <r>
    <s v="California"/>
    <x v="5"/>
    <x v="12"/>
    <n v="103363.61"/>
    <d v="2023-02-28T00:00:00"/>
    <n v="0"/>
  </r>
  <r>
    <s v="California"/>
    <x v="5"/>
    <x v="13"/>
    <n v="23181.91"/>
    <d v="2023-02-28T00:00:00"/>
    <n v="3913.78"/>
  </r>
  <r>
    <s v="California"/>
    <x v="6"/>
    <x v="6"/>
    <n v="305009.28999999998"/>
    <d v="2022-11-15T00:00:00"/>
    <n v="0"/>
  </r>
  <r>
    <s v="California"/>
    <x v="6"/>
    <x v="8"/>
    <n v="22210.35"/>
    <d v="2022-11-15T00:00:00"/>
    <n v="57744.639999999999"/>
  </r>
  <r>
    <s v="California"/>
    <x v="6"/>
    <x v="7"/>
    <n v="320549.89"/>
    <d v="2022-12-30T00:00:00"/>
    <n v="0"/>
  </r>
  <r>
    <s v="California"/>
    <x v="6"/>
    <x v="9"/>
    <n v="23341.99"/>
    <d v="2022-12-30T00:00:00"/>
    <n v="60686.8"/>
  </r>
  <r>
    <s v="California"/>
    <x v="6"/>
    <x v="10"/>
    <n v="108585.27"/>
    <d v="2023-02-28T00:00:00"/>
    <n v="0"/>
  </r>
  <r>
    <s v="California"/>
    <x v="6"/>
    <x v="11"/>
    <n v="7907.03"/>
    <d v="2023-02-28T00:00:00"/>
    <n v="20557.46"/>
  </r>
  <r>
    <s v="California"/>
    <x v="6"/>
    <x v="12"/>
    <n v="253331.62"/>
    <d v="2023-02-28T00:00:00"/>
    <n v="0"/>
  </r>
  <r>
    <s v="California"/>
    <x v="6"/>
    <x v="13"/>
    <n v="18447.25"/>
    <d v="2023-02-28T00:00:00"/>
    <n v="47960.98"/>
  </r>
  <r>
    <s v="California"/>
    <x v="7"/>
    <x v="6"/>
    <n v="13860.46"/>
    <d v="2022-11-15T00:00:00"/>
    <n v="0"/>
  </r>
  <r>
    <s v="California"/>
    <x v="7"/>
    <x v="7"/>
    <n v="14566.67"/>
    <d v="2022-12-30T00:00:00"/>
    <n v="0"/>
  </r>
  <r>
    <s v="California"/>
    <x v="7"/>
    <x v="10"/>
    <n v="4934.41"/>
    <d v="2023-02-28T00:00:00"/>
    <n v="0"/>
  </r>
  <r>
    <s v="California"/>
    <x v="7"/>
    <x v="12"/>
    <n v="11512.09"/>
    <d v="2023-02-28T00:00:00"/>
    <n v="0"/>
  </r>
  <r>
    <s v="California"/>
    <x v="8"/>
    <x v="6"/>
    <n v="17894.900000000001"/>
    <d v="2022-11-15T00:00:00"/>
    <n v="0"/>
  </r>
  <r>
    <s v="California"/>
    <x v="8"/>
    <x v="7"/>
    <n v="18806.669999999998"/>
    <d v="2022-12-30T00:00:00"/>
    <n v="0"/>
  </r>
  <r>
    <s v="California"/>
    <x v="9"/>
    <x v="6"/>
    <n v="29922.65"/>
    <d v="2022-11-15T00:00:00"/>
    <n v="0"/>
  </r>
  <r>
    <s v="California"/>
    <x v="9"/>
    <x v="7"/>
    <n v="31447.24"/>
    <d v="2022-12-30T00:00:00"/>
    <n v="0"/>
  </r>
  <r>
    <s v="California"/>
    <x v="10"/>
    <x v="6"/>
    <n v="13305.2"/>
    <d v="2022-11-15T00:00:00"/>
    <n v="0"/>
  </r>
  <r>
    <s v="California"/>
    <x v="10"/>
    <x v="7"/>
    <n v="13983.12"/>
    <d v="2022-12-30T00:00:00"/>
    <n v="0"/>
  </r>
  <r>
    <s v="California"/>
    <x v="11"/>
    <x v="6"/>
    <n v="3103.14"/>
    <d v="2022-11-30T00:00:00"/>
    <n v="0"/>
  </r>
  <r>
    <s v="California"/>
    <x v="11"/>
    <x v="7"/>
    <n v="3261.25"/>
    <d v="2022-12-30T00:00:00"/>
    <n v="0"/>
  </r>
  <r>
    <s v="California"/>
    <x v="11"/>
    <x v="10"/>
    <n v="1104.74"/>
    <d v="2023-02-28T00:00:00"/>
    <n v="0"/>
  </r>
  <r>
    <s v="California"/>
    <x v="11"/>
    <x v="12"/>
    <n v="2577.38"/>
    <d v="2023-02-28T00:00:00"/>
    <n v="0"/>
  </r>
  <r>
    <s v="California"/>
    <x v="12"/>
    <x v="6"/>
    <n v="16087.66"/>
    <d v="2022-11-15T00:00:00"/>
    <n v="0"/>
  </r>
  <r>
    <s v="California"/>
    <x v="12"/>
    <x v="7"/>
    <n v="16907.349999999999"/>
    <d v="2022-12-30T00:00:00"/>
    <n v="0"/>
  </r>
  <r>
    <s v="California"/>
    <x v="12"/>
    <x v="10"/>
    <n v="5727.31"/>
    <d v="2023-02-28T00:00:00"/>
    <n v="0"/>
  </r>
  <r>
    <s v="California"/>
    <x v="12"/>
    <x v="12"/>
    <n v="13361.93"/>
    <d v="2023-02-28T00:00:00"/>
    <n v="0"/>
  </r>
  <r>
    <s v="California"/>
    <x v="13"/>
    <x v="6"/>
    <n v="3765.59"/>
    <d v="2022-11-15T00:00:00"/>
    <n v="0"/>
  </r>
  <r>
    <s v="California"/>
    <x v="13"/>
    <x v="7"/>
    <n v="3957.45"/>
    <d v="2022-12-30T00:00:00"/>
    <n v="0"/>
  </r>
  <r>
    <s v="California"/>
    <x v="14"/>
    <x v="6"/>
    <n v="14094.17"/>
    <d v="2022-11-15T00:00:00"/>
    <n v="0"/>
  </r>
  <r>
    <s v="California"/>
    <x v="14"/>
    <x v="7"/>
    <n v="14812.28"/>
    <d v="2022-12-30T00:00:00"/>
    <n v="0"/>
  </r>
  <r>
    <s v="California"/>
    <x v="14"/>
    <x v="10"/>
    <n v="5017.6099999999997"/>
    <d v="2023-02-28T00:00:00"/>
    <n v="0"/>
  </r>
  <r>
    <s v="California"/>
    <x v="14"/>
    <x v="12"/>
    <n v="11706.19"/>
    <d v="2023-02-28T00:00:00"/>
    <n v="0"/>
  </r>
  <r>
    <s v="California"/>
    <x v="15"/>
    <x v="6"/>
    <n v="116786.89"/>
    <d v="2022-11-15T00:00:00"/>
    <n v="0"/>
  </r>
  <r>
    <s v="California"/>
    <x v="15"/>
    <x v="7"/>
    <n v="122737.33"/>
    <d v="2022-12-30T00:00:00"/>
    <n v="0"/>
  </r>
  <r>
    <s v="California"/>
    <x v="15"/>
    <x v="10"/>
    <n v="41576.879999999997"/>
    <d v="2023-02-28T00:00:00"/>
    <n v="0"/>
  </r>
  <r>
    <s v="California"/>
    <x v="15"/>
    <x v="12"/>
    <n v="96999.71"/>
    <d v="2023-02-28T00:00:00"/>
    <n v="0"/>
  </r>
  <r>
    <s v="California"/>
    <x v="16"/>
    <x v="6"/>
    <n v="14606.38"/>
    <d v="2022-11-15T00:00:00"/>
    <n v="0"/>
  </r>
  <r>
    <s v="California"/>
    <x v="16"/>
    <x v="7"/>
    <n v="15350.59"/>
    <d v="2022-12-30T00:00:00"/>
    <n v="0"/>
  </r>
  <r>
    <s v="California"/>
    <x v="17"/>
    <x v="6"/>
    <n v="8158.49"/>
    <d v="2022-11-15T00:00:00"/>
    <n v="0"/>
  </r>
  <r>
    <s v="California"/>
    <x v="17"/>
    <x v="7"/>
    <n v="8574.17"/>
    <d v="2022-12-30T00:00:00"/>
    <n v="0"/>
  </r>
  <r>
    <s v="California"/>
    <x v="17"/>
    <x v="10"/>
    <n v="2904.47"/>
    <d v="2023-02-28T00:00:00"/>
    <n v="0"/>
  </r>
  <r>
    <s v="California"/>
    <x v="17"/>
    <x v="12"/>
    <n v="6776.2"/>
    <d v="2023-02-28T00:00:00"/>
    <n v="0"/>
  </r>
  <r>
    <s v="California"/>
    <x v="18"/>
    <x v="6"/>
    <n v="11439.1"/>
    <d v="2022-11-15T00:00:00"/>
    <n v="0"/>
  </r>
  <r>
    <s v="California"/>
    <x v="18"/>
    <x v="7"/>
    <n v="12021.94"/>
    <d v="2022-12-30T00:00:00"/>
    <n v="0"/>
  </r>
  <r>
    <s v="California"/>
    <x v="19"/>
    <x v="6"/>
    <n v="4597.6000000000004"/>
    <d v="2022-12-15T00:00:00"/>
    <n v="0"/>
  </r>
  <r>
    <s v="California"/>
    <x v="19"/>
    <x v="7"/>
    <n v="4831.8599999999997"/>
    <d v="2022-12-30T00:00:00"/>
    <n v="0"/>
  </r>
  <r>
    <s v="California"/>
    <x v="19"/>
    <x v="10"/>
    <n v="1636.78"/>
    <d v="2023-02-28T00:00:00"/>
    <n v="0"/>
  </r>
  <r>
    <s v="California"/>
    <x v="19"/>
    <x v="12"/>
    <n v="3818.63"/>
    <d v="2023-02-28T00:00:00"/>
    <n v="0"/>
  </r>
  <r>
    <s v="California"/>
    <x v="20"/>
    <x v="6"/>
    <n v="7640.12"/>
    <d v="2022-11-15T00:00:00"/>
    <n v="0"/>
  </r>
  <r>
    <s v="California"/>
    <x v="20"/>
    <x v="7"/>
    <n v="8029.4"/>
    <d v="2022-12-30T00:00:00"/>
    <n v="0"/>
  </r>
  <r>
    <s v="California"/>
    <x v="20"/>
    <x v="10"/>
    <n v="2719.93"/>
    <d v="2023-02-28T00:00:00"/>
    <n v="0"/>
  </r>
  <r>
    <s v="California"/>
    <x v="20"/>
    <x v="12"/>
    <n v="6345.66"/>
    <d v="2023-02-28T00:00:00"/>
    <n v="0"/>
  </r>
  <r>
    <s v="California"/>
    <x v="21"/>
    <x v="6"/>
    <n v="83530.03"/>
    <d v="2022-11-15T00:00:00"/>
    <n v="0"/>
  </r>
  <r>
    <s v="California"/>
    <x v="21"/>
    <x v="7"/>
    <n v="87785.99"/>
    <d v="2022-12-30T00:00:00"/>
    <n v="0"/>
  </r>
  <r>
    <s v="California"/>
    <x v="21"/>
    <x v="10"/>
    <n v="29737.23"/>
    <d v="2023-02-28T00:00:00"/>
    <n v="0"/>
  </r>
  <r>
    <s v="California"/>
    <x v="21"/>
    <x v="12"/>
    <n v="69377.55"/>
    <d v="2023-02-28T00:00:00"/>
    <n v="0"/>
  </r>
  <r>
    <s v="California"/>
    <x v="22"/>
    <x v="6"/>
    <n v="35753.78"/>
    <d v="2022-11-15T00:00:00"/>
    <n v="0"/>
  </r>
  <r>
    <s v="California"/>
    <x v="22"/>
    <x v="7"/>
    <n v="37575.480000000003"/>
    <d v="2022-12-30T00:00:00"/>
    <n v="0"/>
  </r>
  <r>
    <s v="California"/>
    <x v="23"/>
    <x v="6"/>
    <n v="6464.59"/>
    <d v="2022-11-15T00:00:00"/>
    <n v="0"/>
  </r>
  <r>
    <s v="California"/>
    <x v="23"/>
    <x v="7"/>
    <n v="6793.96"/>
    <d v="2022-12-30T00:00:00"/>
    <n v="0"/>
  </r>
  <r>
    <s v="California"/>
    <x v="24"/>
    <x v="6"/>
    <n v="5881.21"/>
    <d v="2022-11-15T00:00:00"/>
    <n v="0"/>
  </r>
  <r>
    <s v="California"/>
    <x v="24"/>
    <x v="7"/>
    <n v="6180.86"/>
    <d v="2022-12-30T00:00:00"/>
    <n v="0"/>
  </r>
  <r>
    <s v="California"/>
    <x v="24"/>
    <x v="10"/>
    <n v="2093.75"/>
    <d v="2023-02-28T00:00:00"/>
    <n v="0"/>
  </r>
  <r>
    <s v="California"/>
    <x v="24"/>
    <x v="12"/>
    <n v="4884.76"/>
    <d v="2023-02-28T00:00:00"/>
    <n v="0"/>
  </r>
  <r>
    <s v="California"/>
    <x v="25"/>
    <x v="6"/>
    <n v="47384.41"/>
    <d v="2022-11-15T00:00:00"/>
    <n v="0"/>
  </r>
  <r>
    <s v="California"/>
    <x v="25"/>
    <x v="7"/>
    <n v="49798.7"/>
    <d v="2022-12-30T00:00:00"/>
    <n v="0"/>
  </r>
  <r>
    <s v="California"/>
    <x v="26"/>
    <x v="6"/>
    <n v="47749.02"/>
    <d v="2022-11-15T00:00:00"/>
    <n v="0"/>
  </r>
  <r>
    <s v="California"/>
    <x v="26"/>
    <x v="7"/>
    <n v="50181.89"/>
    <d v="2022-12-30T00:00:00"/>
    <n v="0"/>
  </r>
  <r>
    <s v="California"/>
    <x v="26"/>
    <x v="10"/>
    <n v="16998.96"/>
    <d v="2023-02-28T00:00:00"/>
    <n v="0"/>
  </r>
  <r>
    <s v="California"/>
    <x v="26"/>
    <x v="12"/>
    <n v="39658.910000000003"/>
    <d v="2023-02-28T00:00:00"/>
    <n v="0"/>
  </r>
  <r>
    <s v="California"/>
    <x v="27"/>
    <x v="6"/>
    <n v="55020.14"/>
    <d v="2022-11-15T00:00:00"/>
    <n v="0"/>
  </r>
  <r>
    <s v="California"/>
    <x v="27"/>
    <x v="7"/>
    <n v="57823.48"/>
    <d v="2022-12-30T00:00:00"/>
    <n v="0"/>
  </r>
  <r>
    <s v="California"/>
    <x v="27"/>
    <x v="10"/>
    <n v="19587.52"/>
    <d v="2023-02-28T00:00:00"/>
    <n v="0"/>
  </r>
  <r>
    <s v="California"/>
    <x v="27"/>
    <x v="12"/>
    <n v="45698.09"/>
    <d v="2023-02-28T00:00:00"/>
    <n v="0"/>
  </r>
  <r>
    <s v="California"/>
    <x v="28"/>
    <x v="6"/>
    <n v="10195.91"/>
    <d v="2022-11-15T00:00:00"/>
    <n v="0"/>
  </r>
  <r>
    <s v="California"/>
    <x v="28"/>
    <x v="7"/>
    <n v="10715.41"/>
    <d v="2022-12-30T00:00:00"/>
    <n v="0"/>
  </r>
  <r>
    <s v="California"/>
    <x v="29"/>
    <x v="6"/>
    <n v="1007804.06"/>
    <d v="2022-11-15T00:00:00"/>
    <n v="0"/>
  </r>
  <r>
    <s v="California"/>
    <x v="29"/>
    <x v="8"/>
    <n v="199342.73"/>
    <d v="2022-11-15T00:00:00"/>
    <n v="33654.839999999997"/>
  </r>
  <r>
    <s v="California"/>
    <x v="29"/>
    <x v="7"/>
    <n v="1059152.93"/>
    <d v="2022-12-30T00:00:00"/>
    <n v="0"/>
  </r>
  <r>
    <s v="California"/>
    <x v="29"/>
    <x v="9"/>
    <n v="209499.5"/>
    <d v="2022-12-30T00:00:00"/>
    <n v="35369.589999999997"/>
  </r>
  <r>
    <s v="California"/>
    <x v="29"/>
    <x v="10"/>
    <n v="331815.90999999997"/>
    <d v="2023-02-28T00:00:00"/>
    <n v="0"/>
  </r>
  <r>
    <s v="California"/>
    <x v="29"/>
    <x v="11"/>
    <n v="70967.289999999994"/>
    <d v="2023-02-28T00:00:00"/>
    <n v="11981.34"/>
  </r>
  <r>
    <s v="California"/>
    <x v="29"/>
    <x v="12"/>
    <n v="774133.23"/>
    <d v="2023-02-28T00:00:00"/>
    <n v="0"/>
  </r>
  <r>
    <s v="California"/>
    <x v="29"/>
    <x v="13"/>
    <n v="165568.13"/>
    <d v="2023-02-28T00:00:00"/>
    <n v="27952.71"/>
  </r>
  <r>
    <s v="California"/>
    <x v="30"/>
    <x v="6"/>
    <n v="3271.83"/>
    <d v="2022-11-15T00:00:00"/>
    <n v="0"/>
  </r>
  <r>
    <s v="California"/>
    <x v="30"/>
    <x v="7"/>
    <n v="3438.53"/>
    <d v="2022-12-30T00:00:00"/>
    <n v="0"/>
  </r>
  <r>
    <s v="California"/>
    <x v="30"/>
    <x v="10"/>
    <n v="1164.79"/>
    <d v="2023-02-28T00:00:00"/>
    <n v="0"/>
  </r>
  <r>
    <s v="California"/>
    <x v="30"/>
    <x v="12"/>
    <n v="2717.48"/>
    <d v="2023-02-28T00:00:00"/>
    <n v="0"/>
  </r>
  <r>
    <s v="California"/>
    <x v="31"/>
    <x v="6"/>
    <n v="124542.11"/>
    <d v="2022-11-15T00:00:00"/>
    <n v="0"/>
  </r>
  <r>
    <s v="California"/>
    <x v="31"/>
    <x v="8"/>
    <n v="27931.72"/>
    <d v="2022-11-15T00:00:00"/>
    <n v="4715.6899999999996"/>
  </r>
  <r>
    <s v="California"/>
    <x v="31"/>
    <x v="7"/>
    <n v="130887.67999999999"/>
    <d v="2022-12-30T00:00:00"/>
    <n v="0"/>
  </r>
  <r>
    <s v="California"/>
    <x v="31"/>
    <x v="9"/>
    <n v="29354.87"/>
    <d v="2022-12-30T00:00:00"/>
    <n v="4955.96"/>
  </r>
  <r>
    <s v="California"/>
    <x v="31"/>
    <x v="10"/>
    <n v="44337.79"/>
    <d v="2023-02-28T00:00:00"/>
    <n v="0"/>
  </r>
  <r>
    <s v="California"/>
    <x v="31"/>
    <x v="11"/>
    <n v="9943.8799999999992"/>
    <d v="2023-02-28T00:00:00"/>
    <n v="1678.81"/>
  </r>
  <r>
    <s v="California"/>
    <x v="31"/>
    <x v="12"/>
    <n v="103440.96000000001"/>
    <d v="2023-02-28T00:00:00"/>
    <n v="0"/>
  </r>
  <r>
    <s v="California"/>
    <x v="31"/>
    <x v="13"/>
    <n v="23199.25"/>
    <d v="2023-02-28T00:00:00"/>
    <n v="3916.71"/>
  </r>
  <r>
    <s v="California"/>
    <x v="32"/>
    <x v="6"/>
    <n v="10213.48"/>
    <d v="2022-11-15T00:00:00"/>
    <n v="0"/>
  </r>
  <r>
    <s v="California"/>
    <x v="32"/>
    <x v="7"/>
    <n v="10733.87"/>
    <d v="2022-12-30T00:00:00"/>
    <n v="0"/>
  </r>
  <r>
    <s v="California"/>
    <x v="32"/>
    <x v="10"/>
    <n v="3636.07"/>
    <d v="2023-02-28T00:00:00"/>
    <n v="0"/>
  </r>
  <r>
    <s v="California"/>
    <x v="32"/>
    <x v="12"/>
    <n v="8483.01"/>
    <d v="2023-02-28T00:00:00"/>
    <n v="0"/>
  </r>
  <r>
    <s v="California"/>
    <x v="33"/>
    <x v="6"/>
    <n v="7524.15"/>
    <d v="2022-11-15T00:00:00"/>
    <n v="0"/>
  </r>
  <r>
    <s v="California"/>
    <x v="33"/>
    <x v="7"/>
    <n v="7907.52"/>
    <d v="2022-12-30T00:00:00"/>
    <n v="0"/>
  </r>
  <r>
    <s v="California"/>
    <x v="33"/>
    <x v="10"/>
    <n v="2678.65"/>
    <d v="2023-02-28T00:00:00"/>
    <n v="0"/>
  </r>
  <r>
    <s v="California"/>
    <x v="33"/>
    <x v="12"/>
    <n v="6249.34"/>
    <d v="2023-02-28T00:00:00"/>
    <n v="0"/>
  </r>
  <r>
    <s v="California"/>
    <x v="34"/>
    <x v="6"/>
    <n v="70216.92"/>
    <d v="2022-11-15T00:00:00"/>
    <n v="0"/>
  </r>
  <r>
    <s v="California"/>
    <x v="34"/>
    <x v="7"/>
    <n v="73794.559999999998"/>
    <d v="2022-12-30T00:00:00"/>
    <n v="0"/>
  </r>
  <r>
    <s v="California"/>
    <x v="34"/>
    <x v="10"/>
    <n v="24997.68"/>
    <d v="2023-02-28T00:00:00"/>
    <n v="0"/>
  </r>
  <r>
    <s v="California"/>
    <x v="34"/>
    <x v="12"/>
    <n v="58320.08"/>
    <d v="2023-02-28T00:00:00"/>
    <n v="0"/>
  </r>
  <r>
    <s v="California"/>
    <x v="35"/>
    <x v="6"/>
    <n v="37004.870000000003"/>
    <d v="2022-11-15T00:00:00"/>
    <n v="0"/>
  </r>
  <r>
    <s v="California"/>
    <x v="35"/>
    <x v="7"/>
    <n v="38890.32"/>
    <d v="2022-12-30T00:00:00"/>
    <n v="0"/>
  </r>
  <r>
    <s v="California"/>
    <x v="35"/>
    <x v="10"/>
    <n v="13173.97"/>
    <d v="2023-02-28T00:00:00"/>
    <n v="0"/>
  </r>
  <r>
    <s v="California"/>
    <x v="35"/>
    <x v="12"/>
    <n v="30735.15"/>
    <d v="2023-02-28T00:00:00"/>
    <n v="0"/>
  </r>
  <r>
    <s v="California"/>
    <x v="36"/>
    <x v="8"/>
    <n v="26682.86"/>
    <d v="2022-11-15T00:00:00"/>
    <n v="4504.84"/>
  </r>
  <r>
    <s v="California"/>
    <x v="36"/>
    <x v="9"/>
    <n v="28042.38"/>
    <d v="2023-01-31T00:00:00"/>
    <n v="4734.37"/>
  </r>
  <r>
    <s v="California"/>
    <x v="36"/>
    <x v="10"/>
    <n v="42355.39"/>
    <d v="2023-02-28T00:00:00"/>
    <n v="0"/>
  </r>
  <r>
    <s v="California"/>
    <x v="36"/>
    <x v="11"/>
    <n v="9499.27"/>
    <d v="2023-02-28T00:00:00"/>
    <n v="1603.75"/>
  </r>
  <r>
    <s v="California"/>
    <x v="36"/>
    <x v="12"/>
    <n v="98815.98"/>
    <d v="2023-02-28T00:00:00"/>
    <n v="0"/>
  </r>
  <r>
    <s v="California"/>
    <x v="36"/>
    <x v="13"/>
    <n v="22161.98"/>
    <d v="2023-02-28T00:00:00"/>
    <n v="3741.59"/>
  </r>
  <r>
    <s v="California"/>
    <x v="37"/>
    <x v="6"/>
    <n v="103877.92"/>
    <d v="2022-11-15T00:00:00"/>
    <n v="0"/>
  </r>
  <r>
    <s v="California"/>
    <x v="37"/>
    <x v="8"/>
    <n v="27230.51"/>
    <d v="2022-11-15T00:00:00"/>
    <n v="0"/>
  </r>
  <r>
    <s v="California"/>
    <x v="37"/>
    <x v="7"/>
    <n v="109170.63"/>
    <d v="2022-12-30T00:00:00"/>
    <n v="0"/>
  </r>
  <r>
    <s v="California"/>
    <x v="37"/>
    <x v="9"/>
    <n v="28617.94"/>
    <d v="2022-12-30T00:00:00"/>
    <n v="0"/>
  </r>
  <r>
    <s v="California"/>
    <x v="37"/>
    <x v="11"/>
    <n v="9694.24"/>
    <d v="2023-02-28T00:00:00"/>
    <n v="0"/>
  </r>
  <r>
    <s v="California"/>
    <x v="37"/>
    <x v="13"/>
    <n v="22616.85"/>
    <d v="2023-02-28T00:00:00"/>
    <n v="0"/>
  </r>
  <r>
    <s v="California"/>
    <x v="38"/>
    <x v="6"/>
    <n v="31102.58"/>
    <d v="2022-11-15T00:00:00"/>
    <n v="0"/>
  </r>
  <r>
    <s v="California"/>
    <x v="38"/>
    <x v="7"/>
    <n v="32687.29"/>
    <d v="2022-12-30T00:00:00"/>
    <n v="0"/>
  </r>
  <r>
    <s v="California"/>
    <x v="38"/>
    <x v="10"/>
    <n v="11072.72"/>
    <d v="2023-02-28T00:00:00"/>
    <n v="0"/>
  </r>
  <r>
    <s v="California"/>
    <x v="38"/>
    <x v="12"/>
    <n v="25832.880000000001"/>
    <d v="2023-02-28T00:00:00"/>
    <n v="0"/>
  </r>
  <r>
    <s v="California"/>
    <x v="39"/>
    <x v="6"/>
    <n v="20178.330000000002"/>
    <d v="2022-11-15T00:00:00"/>
    <n v="0"/>
  </r>
  <r>
    <s v="California"/>
    <x v="39"/>
    <x v="7"/>
    <n v="21206.44"/>
    <d v="2022-12-30T00:00:00"/>
    <n v="0"/>
  </r>
  <r>
    <s v="California"/>
    <x v="40"/>
    <x v="6"/>
    <n v="5039.53"/>
    <d v="2022-11-15T00:00:00"/>
    <n v="0"/>
  </r>
  <r>
    <s v="California"/>
    <x v="40"/>
    <x v="7"/>
    <n v="5296.3"/>
    <d v="2022-12-30T00:00:00"/>
    <n v="0"/>
  </r>
  <r>
    <s v="California"/>
    <x v="41"/>
    <x v="6"/>
    <n v="78897.279999999999"/>
    <d v="2022-11-15T00:00:00"/>
    <n v="0"/>
  </r>
  <r>
    <s v="California"/>
    <x v="41"/>
    <x v="7"/>
    <n v="82917.2"/>
    <d v="2022-12-30T00:00:00"/>
    <n v="0"/>
  </r>
  <r>
    <s v="California"/>
    <x v="42"/>
    <x v="6"/>
    <n v="5520.11"/>
    <d v="2022-11-15T00:00:00"/>
    <n v="0"/>
  </r>
  <r>
    <s v="California"/>
    <x v="42"/>
    <x v="7"/>
    <n v="5801.37"/>
    <d v="2022-12-30T00:00:00"/>
    <n v="0"/>
  </r>
  <r>
    <s v="California"/>
    <x v="42"/>
    <x v="10"/>
    <n v="1965.2"/>
    <d v="2023-02-28T00:00:00"/>
    <n v="0"/>
  </r>
  <r>
    <s v="California"/>
    <x v="42"/>
    <x v="12"/>
    <n v="4584.84"/>
    <d v="2023-02-28T00:00:00"/>
    <n v="0"/>
  </r>
  <r>
    <s v="California"/>
    <x v="43"/>
    <x v="6"/>
    <n v="22574.21"/>
    <d v="2022-11-15T00:00:00"/>
    <n v="0"/>
  </r>
  <r>
    <s v="California"/>
    <x v="43"/>
    <x v="8"/>
    <n v="5917.59"/>
    <d v="2022-11-15T00:00:00"/>
    <n v="0"/>
  </r>
  <r>
    <s v="California"/>
    <x v="43"/>
    <x v="7"/>
    <n v="23724.400000000001"/>
    <d v="2022-12-30T00:00:00"/>
    <n v="0"/>
  </r>
  <r>
    <s v="California"/>
    <x v="43"/>
    <x v="9"/>
    <n v="6219.1"/>
    <d v="2022-12-30T00:00:00"/>
    <n v="0"/>
  </r>
  <r>
    <s v="California"/>
    <x v="43"/>
    <x v="10"/>
    <n v="8036.56"/>
    <d v="2023-02-28T00:00:00"/>
    <n v="0"/>
  </r>
  <r>
    <s v="California"/>
    <x v="43"/>
    <x v="11"/>
    <n v="1802.4"/>
    <d v="2023-02-28T00:00:00"/>
    <n v="304.3"/>
  </r>
  <r>
    <s v="California"/>
    <x v="43"/>
    <x v="12"/>
    <n v="18749.47"/>
    <d v="2023-02-28T00:00:00"/>
    <n v="0"/>
  </r>
  <r>
    <s v="California"/>
    <x v="43"/>
    <x v="13"/>
    <n v="4205.05"/>
    <d v="2023-02-28T00:00:00"/>
    <n v="709.93"/>
  </r>
  <r>
    <s v="California"/>
    <x v="44"/>
    <x v="6"/>
    <n v="35841.64"/>
    <d v="2022-11-15T00:00:00"/>
    <n v="0"/>
  </r>
  <r>
    <s v="California"/>
    <x v="44"/>
    <x v="7"/>
    <n v="37667.81"/>
    <d v="2022-12-30T00:00:00"/>
    <n v="0"/>
  </r>
  <r>
    <s v="California"/>
    <x v="44"/>
    <x v="10"/>
    <n v="12759.85"/>
    <d v="2023-02-28T00:00:00"/>
    <n v="0"/>
  </r>
  <r>
    <s v="California"/>
    <x v="44"/>
    <x v="12"/>
    <n v="29768.99"/>
    <d v="2023-02-28T00:00:00"/>
    <n v="0"/>
  </r>
  <r>
    <s v="California"/>
    <x v="45"/>
    <x v="6"/>
    <n v="11567.37"/>
    <d v="2022-11-15T00:00:00"/>
    <n v="0"/>
  </r>
  <r>
    <s v="California"/>
    <x v="45"/>
    <x v="7"/>
    <n v="12156.74"/>
    <d v="2022-12-30T00:00:00"/>
    <n v="0"/>
  </r>
  <r>
    <s v="California"/>
    <x v="45"/>
    <x v="10"/>
    <n v="4118.0600000000004"/>
    <d v="2023-02-28T00:00:00"/>
    <n v="0"/>
  </r>
  <r>
    <s v="California"/>
    <x v="45"/>
    <x v="12"/>
    <n v="9607.52"/>
    <d v="2023-02-28T00:00:00"/>
    <n v="0"/>
  </r>
  <r>
    <s v="California"/>
    <x v="46"/>
    <x v="6"/>
    <n v="32700.720000000001"/>
    <d v="2022-11-15T00:00:00"/>
    <n v="0"/>
  </r>
  <r>
    <s v="California"/>
    <x v="46"/>
    <x v="7"/>
    <n v="34366.86"/>
    <d v="2022-12-30T00:00:00"/>
    <n v="0"/>
  </r>
  <r>
    <s v="California"/>
    <x v="46"/>
    <x v="10"/>
    <n v="11641.66"/>
    <d v="2023-02-28T00:00:00"/>
    <n v="0"/>
  </r>
  <r>
    <s v="California"/>
    <x v="46"/>
    <x v="12"/>
    <n v="27160.240000000002"/>
    <d v="2023-02-28T00:00:00"/>
    <n v="0"/>
  </r>
  <r>
    <s v="California"/>
    <x v="47"/>
    <x v="6"/>
    <n v="24189.040000000001"/>
    <d v="2022-11-15T00:00:00"/>
    <n v="0"/>
  </r>
  <r>
    <s v="California"/>
    <x v="47"/>
    <x v="7"/>
    <n v="25421.5"/>
    <d v="2022-12-30T00:00:00"/>
    <n v="0"/>
  </r>
  <r>
    <s v="California"/>
    <x v="48"/>
    <x v="6"/>
    <n v="30525.35"/>
    <d v="2022-11-15T00:00:00"/>
    <n v="0"/>
  </r>
  <r>
    <s v="California"/>
    <x v="48"/>
    <x v="7"/>
    <n v="32080.66"/>
    <d v="2022-12-30T00:00:00"/>
    <n v="0"/>
  </r>
  <r>
    <s v="California"/>
    <x v="48"/>
    <x v="10"/>
    <n v="10867.22"/>
    <d v="2023-02-28T00:00:00"/>
    <n v="0"/>
  </r>
  <r>
    <s v="California"/>
    <x v="48"/>
    <x v="12"/>
    <n v="25353.45"/>
    <d v="2023-02-28T00:00:00"/>
    <n v="0"/>
  </r>
  <r>
    <s v="California"/>
    <x v="49"/>
    <x v="6"/>
    <n v="1229321.97"/>
    <d v="2022-11-15T00:00:00"/>
    <n v="0"/>
  </r>
  <r>
    <s v="California"/>
    <x v="49"/>
    <x v="8"/>
    <n v="259459.75"/>
    <d v="2022-11-15T00:00:00"/>
    <n v="43804.34"/>
  </r>
  <r>
    <s v="California"/>
    <x v="49"/>
    <x v="7"/>
    <n v="1291957.46"/>
    <d v="2022-12-30T00:00:00"/>
    <n v="0"/>
  </r>
  <r>
    <s v="California"/>
    <x v="49"/>
    <x v="9"/>
    <n v="272679.56"/>
    <d v="2022-12-30T00:00:00"/>
    <n v="46036.22"/>
  </r>
  <r>
    <s v="California"/>
    <x v="49"/>
    <x v="10"/>
    <n v="480268.08"/>
    <d v="2023-02-28T00:00:00"/>
    <n v="0"/>
  </r>
  <r>
    <s v="California"/>
    <x v="49"/>
    <x v="11"/>
    <n v="92369.34"/>
    <d v="2023-02-28T00:00:00"/>
    <n v="15594.63"/>
  </r>
  <r>
    <s v="California"/>
    <x v="49"/>
    <x v="12"/>
    <n v="1120475.18"/>
    <d v="2023-02-28T00:00:00"/>
    <n v="0"/>
  </r>
  <r>
    <s v="California"/>
    <x v="49"/>
    <x v="13"/>
    <n v="215499.54"/>
    <d v="2023-02-28T00:00:00"/>
    <n v="36382.58"/>
  </r>
  <r>
    <s v="California"/>
    <x v="50"/>
    <x v="6"/>
    <n v="7154.27"/>
    <d v="2022-11-15T00:00:00"/>
    <n v="0"/>
  </r>
  <r>
    <s v="California"/>
    <x v="50"/>
    <x v="7"/>
    <n v="7518.79"/>
    <d v="2022-12-30T00:00:00"/>
    <n v="0"/>
  </r>
  <r>
    <s v="California"/>
    <x v="50"/>
    <x v="10"/>
    <n v="2546.9699999999998"/>
    <d v="2023-02-28T00:00:00"/>
    <n v="0"/>
  </r>
  <r>
    <s v="California"/>
    <x v="50"/>
    <x v="12"/>
    <n v="5942.12"/>
    <d v="2023-02-28T00:00:00"/>
    <n v="0"/>
  </r>
  <r>
    <s v="California"/>
    <x v="51"/>
    <x v="6"/>
    <n v="80684.31"/>
    <d v="2022-11-15T00:00:00"/>
    <n v="0"/>
  </r>
  <r>
    <s v="California"/>
    <x v="51"/>
    <x v="7"/>
    <n v="84795.28"/>
    <d v="2022-12-30T00:00:00"/>
    <n v="0"/>
  </r>
  <r>
    <s v="California"/>
    <x v="51"/>
    <x v="10"/>
    <n v="28724.13"/>
    <d v="2023-02-28T00:00:00"/>
    <n v="0"/>
  </r>
  <r>
    <s v="California"/>
    <x v="51"/>
    <x v="12"/>
    <n v="67013.990000000005"/>
    <d v="2023-02-28T00:00:00"/>
    <n v="0"/>
  </r>
  <r>
    <s v="California"/>
    <x v="52"/>
    <x v="6"/>
    <n v="68231.33"/>
    <d v="2022-11-15T00:00:00"/>
    <n v="0"/>
  </r>
  <r>
    <s v="California"/>
    <x v="52"/>
    <x v="8"/>
    <n v="17886.13"/>
    <d v="2022-11-15T00:00:00"/>
    <n v="0"/>
  </r>
  <r>
    <s v="California"/>
    <x v="52"/>
    <x v="7"/>
    <n v="71707.81"/>
    <d v="2022-12-30T00:00:00"/>
    <n v="0"/>
  </r>
  <r>
    <s v="California"/>
    <x v="52"/>
    <x v="9"/>
    <n v="18797.45"/>
    <d v="2022-12-30T00:00:00"/>
    <n v="0"/>
  </r>
  <r>
    <s v="California"/>
    <x v="52"/>
    <x v="10"/>
    <n v="24290.79"/>
    <d v="2023-02-28T00:00:00"/>
    <n v="0"/>
  </r>
  <r>
    <s v="California"/>
    <x v="52"/>
    <x v="11"/>
    <n v="6367.58"/>
    <d v="2023-02-28T00:00:00"/>
    <n v="0"/>
  </r>
  <r>
    <s v="California"/>
    <x v="52"/>
    <x v="12"/>
    <n v="56670.91"/>
    <d v="2023-02-28T00:00:00"/>
    <n v="0"/>
  </r>
  <r>
    <s v="California"/>
    <x v="52"/>
    <x v="13"/>
    <n v="14855.69"/>
    <d v="2023-02-28T00:00:00"/>
    <n v="0"/>
  </r>
  <r>
    <s v="California"/>
    <x v="53"/>
    <x v="6"/>
    <n v="15315.39"/>
    <d v="2022-11-15T00:00:00"/>
    <n v="0"/>
  </r>
  <r>
    <s v="California"/>
    <x v="53"/>
    <x v="7"/>
    <n v="16095.73"/>
    <d v="2022-12-30T00:00:00"/>
    <n v="0"/>
  </r>
  <r>
    <s v="California"/>
    <x v="53"/>
    <x v="10"/>
    <n v="5452.38"/>
    <d v="2023-02-28T00:00:00"/>
    <n v="0"/>
  </r>
  <r>
    <s v="California"/>
    <x v="53"/>
    <x v="12"/>
    <n v="12720.51"/>
    <d v="2023-02-28T00:00:00"/>
    <n v="0"/>
  </r>
  <r>
    <s v="California"/>
    <x v="54"/>
    <x v="6"/>
    <n v="30072.01"/>
    <d v="2022-11-15T00:00:00"/>
    <n v="0"/>
  </r>
  <r>
    <s v="California"/>
    <x v="54"/>
    <x v="7"/>
    <n v="31604.21"/>
    <d v="2022-12-30T00:00:00"/>
    <n v="0"/>
  </r>
  <r>
    <s v="California"/>
    <x v="55"/>
    <x v="6"/>
    <n v="63001.15"/>
    <d v="2022-11-15T00:00:00"/>
    <n v="0"/>
  </r>
  <r>
    <s v="California"/>
    <x v="55"/>
    <x v="8"/>
    <n v="14129.6"/>
    <d v="2022-11-15T00:00:00"/>
    <n v="2385.4899999999998"/>
  </r>
  <r>
    <s v="California"/>
    <x v="55"/>
    <x v="7"/>
    <n v="66211.14"/>
    <d v="2022-12-30T00:00:00"/>
    <n v="0"/>
  </r>
  <r>
    <s v="California"/>
    <x v="55"/>
    <x v="9"/>
    <n v="14849.53"/>
    <d v="2022-12-30T00:00:00"/>
    <n v="2507.0300000000002"/>
  </r>
  <r>
    <s v="California"/>
    <x v="55"/>
    <x v="10"/>
    <n v="22428.81"/>
    <d v="2023-02-28T00:00:00"/>
    <n v="0"/>
  </r>
  <r>
    <s v="California"/>
    <x v="55"/>
    <x v="11"/>
    <n v="5030.2299999999996"/>
    <d v="2023-02-28T00:00:00"/>
    <n v="849.25"/>
  </r>
  <r>
    <s v="California"/>
    <x v="55"/>
    <x v="12"/>
    <n v="52326.879999999997"/>
    <d v="2023-02-28T00:00:00"/>
    <n v="0"/>
  </r>
  <r>
    <s v="California"/>
    <x v="55"/>
    <x v="13"/>
    <n v="11735.63"/>
    <d v="2023-02-28T00:00:00"/>
    <n v="1981.31"/>
  </r>
  <r>
    <s v="California"/>
    <x v="56"/>
    <x v="6"/>
    <n v="16664.89"/>
    <d v="2022-11-30T00:00:00"/>
    <n v="0"/>
  </r>
  <r>
    <s v="California"/>
    <x v="56"/>
    <x v="7"/>
    <n v="17513.990000000002"/>
    <d v="2022-12-30T00:00:00"/>
    <n v="0"/>
  </r>
  <r>
    <s v="California"/>
    <x v="57"/>
    <x v="6"/>
    <n v="13397.45"/>
    <d v="2022-11-15T00:00:00"/>
    <n v="0"/>
  </r>
  <r>
    <s v="California"/>
    <x v="57"/>
    <x v="7"/>
    <n v="14080.07"/>
    <d v="2022-12-30T00:00:00"/>
    <n v="0"/>
  </r>
  <r>
    <s v="California"/>
    <x v="57"/>
    <x v="10"/>
    <n v="4769.58"/>
    <d v="2023-02-28T00:00:00"/>
    <n v="0"/>
  </r>
  <r>
    <s v="California"/>
    <x v="57"/>
    <x v="12"/>
    <n v="11127.53"/>
    <d v="2023-02-28T00:00:00"/>
    <n v="0"/>
  </r>
  <r>
    <s v="California"/>
    <x v="58"/>
    <x v="6"/>
    <n v="467.4"/>
    <d v="2022-11-15T00:00:00"/>
    <n v="0"/>
  </r>
  <r>
    <s v="California"/>
    <x v="58"/>
    <x v="7"/>
    <n v="491.22"/>
    <d v="2022-12-30T00:00:00"/>
    <n v="0"/>
  </r>
  <r>
    <s v="California"/>
    <x v="58"/>
    <x v="10"/>
    <n v="166.4"/>
    <d v="2023-02-28T00:00:00"/>
    <n v="0"/>
  </r>
  <r>
    <s v="California"/>
    <x v="58"/>
    <x v="12"/>
    <n v="388.21"/>
    <d v="2023-02-28T00:00:00"/>
    <n v="0"/>
  </r>
  <r>
    <s v="California"/>
    <x v="59"/>
    <x v="6"/>
    <n v="28741.84"/>
    <d v="2022-11-15T00:00:00"/>
    <n v="0"/>
  </r>
  <r>
    <s v="California"/>
    <x v="59"/>
    <x v="7"/>
    <n v="30206.27"/>
    <d v="2022-12-30T00:00:00"/>
    <n v="0"/>
  </r>
  <r>
    <s v="California"/>
    <x v="60"/>
    <x v="6"/>
    <n v="17943.22"/>
    <d v="2022-11-15T00:00:00"/>
    <n v="0"/>
  </r>
  <r>
    <s v="California"/>
    <x v="60"/>
    <x v="8"/>
    <n v="1306.5999999999999"/>
    <d v="2022-11-15T00:00:00"/>
    <n v="3397.03"/>
  </r>
  <r>
    <s v="California"/>
    <x v="60"/>
    <x v="7"/>
    <n v="18857.45"/>
    <d v="2022-12-30T00:00:00"/>
    <n v="0"/>
  </r>
  <r>
    <s v="California"/>
    <x v="60"/>
    <x v="9"/>
    <n v="1373.17"/>
    <d v="2022-12-30T00:00:00"/>
    <n v="3570.11"/>
  </r>
  <r>
    <s v="California"/>
    <x v="60"/>
    <x v="10"/>
    <n v="6387.9"/>
    <d v="2023-02-28T00:00:00"/>
    <n v="0"/>
  </r>
  <r>
    <s v="California"/>
    <x v="60"/>
    <x v="11"/>
    <n v="465.16"/>
    <d v="2023-02-28T00:00:00"/>
    <n v="1209.3599999999999"/>
  </r>
  <r>
    <s v="California"/>
    <x v="60"/>
    <x v="12"/>
    <n v="14903.1"/>
    <d v="2023-02-28T00:00:00"/>
    <n v="0"/>
  </r>
  <r>
    <s v="California"/>
    <x v="60"/>
    <x v="13"/>
    <n v="1085.22"/>
    <d v="2023-02-28T00:00:00"/>
    <n v="2821.47"/>
  </r>
  <r>
    <s v="California"/>
    <x v="61"/>
    <x v="6"/>
    <n v="6950.44"/>
    <d v="2022-11-15T00:00:00"/>
    <n v="0"/>
  </r>
  <r>
    <s v="California"/>
    <x v="61"/>
    <x v="7"/>
    <n v="7304.57"/>
    <d v="2022-12-30T00:00:00"/>
    <n v="0"/>
  </r>
  <r>
    <s v="California"/>
    <x v="62"/>
    <x v="6"/>
    <n v="87063.679999999993"/>
    <d v="2022-11-15T00:00:00"/>
    <n v="0"/>
  </r>
  <r>
    <s v="California"/>
    <x v="62"/>
    <x v="7"/>
    <n v="91499.68"/>
    <d v="2022-12-30T00:00:00"/>
    <n v="0"/>
  </r>
  <r>
    <s v="California"/>
    <x v="62"/>
    <x v="10"/>
    <n v="30995.23"/>
    <d v="2023-02-28T00:00:00"/>
    <n v="0"/>
  </r>
  <r>
    <s v="California"/>
    <x v="62"/>
    <x v="12"/>
    <n v="72312.5"/>
    <d v="2023-02-28T00:00:00"/>
    <n v="0"/>
  </r>
  <r>
    <s v="California"/>
    <x v="63"/>
    <x v="6"/>
    <n v="422619.4"/>
    <d v="2022-11-15T00:00:00"/>
    <n v="0"/>
  </r>
  <r>
    <s v="California"/>
    <x v="63"/>
    <x v="8"/>
    <n v="94783.11"/>
    <d v="2022-11-15T00:00:00"/>
    <n v="16002.14"/>
  </r>
  <r>
    <s v="California"/>
    <x v="63"/>
    <x v="7"/>
    <n v="444152.39"/>
    <d v="2022-12-30T00:00:00"/>
    <n v="0"/>
  </r>
  <r>
    <s v="California"/>
    <x v="63"/>
    <x v="9"/>
    <n v="99612.42"/>
    <d v="2022-12-30T00:00:00"/>
    <n v="16817.47"/>
  </r>
  <r>
    <s v="California"/>
    <x v="63"/>
    <x v="10"/>
    <n v="150455.22"/>
    <d v="2023-02-28T00:00:00"/>
    <n v="0"/>
  </r>
  <r>
    <s v="California"/>
    <x v="63"/>
    <x v="11"/>
    <n v="33743.4"/>
    <d v="2023-02-28T00:00:00"/>
    <n v="5696.86"/>
  </r>
  <r>
    <s v="California"/>
    <x v="63"/>
    <x v="12"/>
    <n v="351015.08"/>
    <d v="2023-02-28T00:00:00"/>
    <n v="0"/>
  </r>
  <r>
    <s v="California"/>
    <x v="63"/>
    <x v="13"/>
    <n v="78724.02"/>
    <d v="2023-02-28T00:00:00"/>
    <n v="13290.9"/>
  </r>
  <r>
    <s v="California"/>
    <x v="64"/>
    <x v="6"/>
    <n v="16893.32"/>
    <d v="2022-11-15T00:00:00"/>
    <n v="0"/>
  </r>
  <r>
    <s v="California"/>
    <x v="64"/>
    <x v="8"/>
    <n v="1230.1500000000001"/>
    <d v="2022-11-15T00:00:00"/>
    <n v="3198.26"/>
  </r>
  <r>
    <s v="California"/>
    <x v="64"/>
    <x v="7"/>
    <n v="17754.060000000001"/>
    <d v="2022-12-30T00:00:00"/>
    <n v="0"/>
  </r>
  <r>
    <s v="California"/>
    <x v="64"/>
    <x v="9"/>
    <n v="1292.83"/>
    <d v="2022-12-30T00:00:00"/>
    <n v="3361.21"/>
  </r>
  <r>
    <s v="California"/>
    <x v="64"/>
    <x v="10"/>
    <n v="6014.13"/>
    <d v="2023-02-28T00:00:00"/>
    <n v="0"/>
  </r>
  <r>
    <s v="California"/>
    <x v="64"/>
    <x v="11"/>
    <n v="437.94"/>
    <d v="2023-02-28T00:00:00"/>
    <n v="1138.5999999999999"/>
  </r>
  <r>
    <s v="California"/>
    <x v="64"/>
    <x v="12"/>
    <n v="14031.09"/>
    <d v="2023-02-28T00:00:00"/>
    <n v="0"/>
  </r>
  <r>
    <s v="California"/>
    <x v="64"/>
    <x v="13"/>
    <n v="1021.72"/>
    <d v="2023-02-28T00:00:00"/>
    <n v="2656.38"/>
  </r>
  <r>
    <s v="California"/>
    <x v="65"/>
    <x v="6"/>
    <n v="23625.87"/>
    <d v="2022-11-15T00:00:00"/>
    <n v="0"/>
  </r>
  <r>
    <s v="California"/>
    <x v="65"/>
    <x v="7"/>
    <n v="24829.64"/>
    <d v="2022-12-30T00:00:00"/>
    <n v="0"/>
  </r>
  <r>
    <s v="California"/>
    <x v="66"/>
    <x v="6"/>
    <n v="17915.11"/>
    <d v="2022-11-15T00:00:00"/>
    <n v="0"/>
  </r>
  <r>
    <s v="California"/>
    <x v="66"/>
    <x v="7"/>
    <n v="18827.900000000001"/>
    <d v="2022-12-30T00:00:00"/>
    <n v="0"/>
  </r>
  <r>
    <s v="California"/>
    <x v="66"/>
    <x v="10"/>
    <n v="6377.89"/>
    <d v="2023-02-28T00:00:00"/>
    <n v="0"/>
  </r>
  <r>
    <s v="California"/>
    <x v="66"/>
    <x v="12"/>
    <n v="14879.75"/>
    <d v="2023-02-28T00:00:00"/>
    <n v="0"/>
  </r>
  <r>
    <s v="California"/>
    <x v="67"/>
    <x v="6"/>
    <n v="71320.42"/>
    <d v="2022-11-15T00:00:00"/>
    <n v="0"/>
  </r>
  <r>
    <s v="California"/>
    <x v="67"/>
    <x v="7"/>
    <n v="74954.28"/>
    <d v="2022-12-30T00:00:00"/>
    <n v="0"/>
  </r>
  <r>
    <s v="California"/>
    <x v="67"/>
    <x v="10"/>
    <n v="25390.53"/>
    <d v="2023-02-28T00:00:00"/>
    <n v="0"/>
  </r>
  <r>
    <s v="California"/>
    <x v="67"/>
    <x v="12"/>
    <n v="59236.61"/>
    <d v="2023-02-28T00:00:00"/>
    <n v="0"/>
  </r>
  <r>
    <s v="California"/>
    <x v="68"/>
    <x v="6"/>
    <n v="12416.96"/>
    <d v="2022-11-15T00:00:00"/>
    <n v="0"/>
  </r>
  <r>
    <s v="California"/>
    <x v="68"/>
    <x v="7"/>
    <n v="13049.62"/>
    <d v="2022-12-30T00:00:00"/>
    <n v="0"/>
  </r>
  <r>
    <s v="California"/>
    <x v="68"/>
    <x v="10"/>
    <n v="4420.5200000000004"/>
    <d v="2023-02-28T00:00:00"/>
    <n v="0"/>
  </r>
  <r>
    <s v="California"/>
    <x v="68"/>
    <x v="12"/>
    <n v="10313.16"/>
    <d v="2023-02-28T00:00:00"/>
    <n v="0"/>
  </r>
  <r>
    <s v="California"/>
    <x v="69"/>
    <x v="6"/>
    <n v="79689.759999999995"/>
    <d v="2022-11-15T00:00:00"/>
    <n v="0"/>
  </r>
  <r>
    <s v="California"/>
    <x v="69"/>
    <x v="7"/>
    <n v="83750.06"/>
    <d v="2022-12-30T00:00:00"/>
    <n v="0"/>
  </r>
  <r>
    <s v="California"/>
    <x v="69"/>
    <x v="10"/>
    <n v="28370.07"/>
    <d v="2023-02-28T00:00:00"/>
    <n v="0"/>
  </r>
  <r>
    <s v="California"/>
    <x v="69"/>
    <x v="12"/>
    <n v="66187.94"/>
    <d v="2023-02-28T00:00:00"/>
    <n v="0"/>
  </r>
  <r>
    <s v="California"/>
    <x v="70"/>
    <x v="6"/>
    <n v="64413.91"/>
    <d v="2022-11-15T00:00:00"/>
    <n v="0"/>
  </r>
  <r>
    <s v="California"/>
    <x v="70"/>
    <x v="8"/>
    <n v="4690.53"/>
    <d v="2022-11-15T00:00:00"/>
    <n v="12194.9"/>
  </r>
  <r>
    <s v="California"/>
    <x v="70"/>
    <x v="7"/>
    <n v="67695.88"/>
    <d v="2022-12-30T00:00:00"/>
    <n v="0"/>
  </r>
  <r>
    <s v="California"/>
    <x v="70"/>
    <x v="9"/>
    <n v="4929.51"/>
    <d v="2022-12-30T00:00:00"/>
    <n v="12816.25"/>
  </r>
  <r>
    <s v="California"/>
    <x v="70"/>
    <x v="10"/>
    <n v="22931.759999999998"/>
    <d v="2023-02-28T00:00:00"/>
    <n v="0"/>
  </r>
  <r>
    <s v="California"/>
    <x v="70"/>
    <x v="11"/>
    <n v="6011.32"/>
    <d v="2023-02-28T00:00:00"/>
    <n v="0"/>
  </r>
  <r>
    <s v="California"/>
    <x v="70"/>
    <x v="12"/>
    <n v="53500.27"/>
    <d v="2023-02-28T00:00:00"/>
    <n v="0"/>
  </r>
  <r>
    <s v="California"/>
    <x v="70"/>
    <x v="13"/>
    <n v="14024.54"/>
    <d v="2023-02-28T00:00:00"/>
    <n v="0"/>
  </r>
  <r>
    <s v="California"/>
    <x v="71"/>
    <x v="6"/>
    <n v="59978.84"/>
    <d v="2022-11-15T00:00:00"/>
    <n v="0"/>
  </r>
  <r>
    <s v="California"/>
    <x v="71"/>
    <x v="7"/>
    <n v="63034.84"/>
    <d v="2022-12-30T00:00:00"/>
    <n v="0"/>
  </r>
  <r>
    <s v="California"/>
    <x v="72"/>
    <x v="6"/>
    <n v="59546.58"/>
    <d v="2022-11-15T00:00:00"/>
    <n v="0"/>
  </r>
  <r>
    <s v="California"/>
    <x v="72"/>
    <x v="7"/>
    <n v="62580.55"/>
    <d v="2022-12-30T00:00:00"/>
    <n v="0"/>
  </r>
  <r>
    <s v="California"/>
    <x v="72"/>
    <x v="10"/>
    <n v="21198.959999999999"/>
    <d v="2023-02-28T00:00:00"/>
    <n v="0"/>
  </r>
  <r>
    <s v="California"/>
    <x v="72"/>
    <x v="12"/>
    <n v="49457.61"/>
    <d v="2023-02-28T00:00:00"/>
    <n v="0"/>
  </r>
  <r>
    <s v="California"/>
    <x v="73"/>
    <x v="6"/>
    <n v="61531.29"/>
    <d v="2022-11-15T00:00:00"/>
    <n v="0"/>
  </r>
  <r>
    <s v="California"/>
    <x v="73"/>
    <x v="7"/>
    <n v="64666.39"/>
    <d v="2022-12-30T00:00:00"/>
    <n v="0"/>
  </r>
  <r>
    <s v="California"/>
    <x v="73"/>
    <x v="10"/>
    <n v="21905.53"/>
    <d v="2023-02-28T00:00:00"/>
    <n v="0"/>
  </r>
  <r>
    <s v="California"/>
    <x v="73"/>
    <x v="12"/>
    <n v="51106.05"/>
    <d v="2023-02-28T00:00:00"/>
    <n v="0"/>
  </r>
  <r>
    <s v="California"/>
    <x v="74"/>
    <x v="6"/>
    <n v="17836.03"/>
    <d v="2022-11-15T00:00:00"/>
    <n v="0"/>
  </r>
  <r>
    <s v="California"/>
    <x v="74"/>
    <x v="7"/>
    <n v="18744.8"/>
    <d v="2022-12-30T00:00:00"/>
    <n v="0"/>
  </r>
  <r>
    <s v="California"/>
    <x v="74"/>
    <x v="10"/>
    <n v="6349.74"/>
    <d v="2023-02-28T00:00:00"/>
    <n v="0"/>
  </r>
  <r>
    <s v="California"/>
    <x v="74"/>
    <x v="12"/>
    <n v="14814.08"/>
    <d v="2023-02-28T00:00:00"/>
    <n v="0"/>
  </r>
  <r>
    <s v="California"/>
    <x v="75"/>
    <x v="6"/>
    <n v="11102.6"/>
    <d v="2022-11-15T00:00:00"/>
    <n v="0"/>
  </r>
  <r>
    <s v="California"/>
    <x v="75"/>
    <x v="7"/>
    <n v="11668.3"/>
    <d v="2022-12-30T00:00:00"/>
    <n v="0"/>
  </r>
  <r>
    <s v="California"/>
    <x v="75"/>
    <x v="10"/>
    <n v="3952.6"/>
    <d v="2023-02-28T00:00:00"/>
    <n v="0"/>
  </r>
  <r>
    <s v="California"/>
    <x v="75"/>
    <x v="12"/>
    <n v="9221.49"/>
    <d v="2023-02-28T00:00:00"/>
    <n v="0"/>
  </r>
  <r>
    <s v="California"/>
    <x v="76"/>
    <x v="7"/>
    <n v="32031.72"/>
    <d v="2022-12-30T00:00:00"/>
    <n v="0"/>
  </r>
  <r>
    <s v="California"/>
    <x v="77"/>
    <x v="6"/>
    <n v="59394.58"/>
    <d v="2022-11-15T00:00:00"/>
    <n v="0"/>
  </r>
  <r>
    <s v="California"/>
    <x v="77"/>
    <x v="7"/>
    <n v="62420.81"/>
    <d v="2022-12-30T00:00:00"/>
    <n v="0"/>
  </r>
  <r>
    <s v="California"/>
    <x v="77"/>
    <x v="10"/>
    <n v="21144.85"/>
    <d v="2023-02-28T00:00:00"/>
    <n v="0"/>
  </r>
  <r>
    <s v="California"/>
    <x v="77"/>
    <x v="12"/>
    <n v="49331.37"/>
    <d v="2023-02-28T00:00:00"/>
    <n v="0"/>
  </r>
  <r>
    <s v="California"/>
    <x v="78"/>
    <x v="6"/>
    <n v="218615.09"/>
    <d v="2022-11-15T00:00:00"/>
    <n v="0"/>
  </r>
  <r>
    <s v="California"/>
    <x v="78"/>
    <x v="7"/>
    <n v="229753.8"/>
    <d v="2022-12-30T00:00:00"/>
    <n v="0"/>
  </r>
  <r>
    <s v="California"/>
    <x v="78"/>
    <x v="10"/>
    <n v="77828.38"/>
    <d v="2023-02-28T00:00:00"/>
    <n v="0"/>
  </r>
  <r>
    <s v="California"/>
    <x v="78"/>
    <x v="12"/>
    <n v="181575.17"/>
    <d v="2023-02-28T00:00:00"/>
    <n v="0"/>
  </r>
  <r>
    <s v="California"/>
    <x v="79"/>
    <x v="6"/>
    <n v="1072275.07"/>
    <d v="2022-11-15T00:00:00"/>
    <n v="0"/>
  </r>
  <r>
    <s v="California"/>
    <x v="79"/>
    <x v="8"/>
    <n v="233909.11"/>
    <d v="2022-11-15T00:00:00"/>
    <n v="39490.65"/>
  </r>
  <r>
    <s v="California"/>
    <x v="79"/>
    <x v="7"/>
    <n v="1126908.8400000001"/>
    <d v="2022-12-30T00:00:00"/>
    <n v="0"/>
  </r>
  <r>
    <s v="California"/>
    <x v="79"/>
    <x v="14"/>
    <n v="2987.94"/>
    <d v="2023-02-28T00:00:00"/>
    <n v="0"/>
  </r>
  <r>
    <s v="California"/>
    <x v="79"/>
    <x v="9"/>
    <n v="245827.08"/>
    <d v="2022-12-30T00:00:00"/>
    <n v="41502.74"/>
  </r>
  <r>
    <s v="California"/>
    <x v="79"/>
    <x v="10"/>
    <n v="385256.22"/>
    <d v="2023-02-28T00:00:00"/>
    <n v="0"/>
  </r>
  <r>
    <s v="California"/>
    <x v="79"/>
    <x v="11"/>
    <n v="83273.149999999994"/>
    <d v="2023-02-28T00:00:00"/>
    <n v="14058.92"/>
  </r>
  <r>
    <s v="California"/>
    <x v="79"/>
    <x v="12"/>
    <n v="898810.55"/>
    <d v="2023-02-28T00:00:00"/>
    <n v="0"/>
  </r>
  <r>
    <s v="California"/>
    <x v="79"/>
    <x v="13"/>
    <n v="194277.94"/>
    <d v="2023-02-28T00:00:00"/>
    <n v="32799.75"/>
  </r>
  <r>
    <s v="California"/>
    <x v="80"/>
    <x v="8"/>
    <n v="19793.330000000002"/>
    <d v="2023-05-31T00:00:00"/>
    <n v="0"/>
  </r>
  <r>
    <s v="California"/>
    <x v="80"/>
    <x v="9"/>
    <n v="20801.82"/>
    <d v="2023-05-31T00:00:00"/>
    <n v="0"/>
  </r>
  <r>
    <s v="California"/>
    <x v="80"/>
    <x v="11"/>
    <n v="7046.55"/>
    <d v="2023-05-31T00:00:00"/>
    <n v="0"/>
  </r>
  <r>
    <s v="California"/>
    <x v="80"/>
    <x v="13"/>
    <n v="16439.75"/>
    <d v="2023-05-31T00:00:00"/>
    <n v="0"/>
  </r>
  <r>
    <s v="California"/>
    <x v="81"/>
    <x v="6"/>
    <n v="117140.08"/>
    <d v="2022-11-15T00:00:00"/>
    <n v="0"/>
  </r>
  <r>
    <s v="California"/>
    <x v="81"/>
    <x v="7"/>
    <n v="123108.51"/>
    <d v="2022-12-30T00:00:00"/>
    <n v="0"/>
  </r>
  <r>
    <s v="California"/>
    <x v="81"/>
    <x v="10"/>
    <n v="41702.620000000003"/>
    <d v="2023-02-28T00:00:00"/>
    <n v="0"/>
  </r>
  <r>
    <s v="California"/>
    <x v="81"/>
    <x v="12"/>
    <n v="97293.06"/>
    <d v="2023-02-28T00:00:00"/>
    <n v="0"/>
  </r>
  <r>
    <s v="California"/>
    <x v="82"/>
    <x v="6"/>
    <n v="18588.099999999999"/>
    <d v="2022-11-15T00:00:00"/>
    <n v="0"/>
  </r>
  <r>
    <s v="California"/>
    <x v="82"/>
    <x v="7"/>
    <n v="19535.189999999999"/>
    <d v="2022-12-30T00:00:00"/>
    <n v="0"/>
  </r>
  <r>
    <s v="California"/>
    <x v="82"/>
    <x v="10"/>
    <n v="6617.48"/>
    <d v="2023-02-28T00:00:00"/>
    <n v="0"/>
  </r>
  <r>
    <s v="California"/>
    <x v="82"/>
    <x v="12"/>
    <n v="15438.72"/>
    <d v="2023-02-28T00:00:00"/>
    <n v="0"/>
  </r>
  <r>
    <s v="California"/>
    <x v="83"/>
    <x v="6"/>
    <n v="13561.75"/>
    <d v="2022-11-15T00:00:00"/>
    <n v="0"/>
  </r>
  <r>
    <s v="California"/>
    <x v="83"/>
    <x v="7"/>
    <n v="14252.74"/>
    <d v="2022-12-30T00:00:00"/>
    <n v="0"/>
  </r>
  <r>
    <s v="California"/>
    <x v="83"/>
    <x v="10"/>
    <n v="4828.07"/>
    <d v="2023-02-28T00:00:00"/>
    <n v="0"/>
  </r>
  <r>
    <s v="California"/>
    <x v="83"/>
    <x v="12"/>
    <n v="11263.98"/>
    <d v="2023-02-28T00:00:00"/>
    <n v="0"/>
  </r>
  <r>
    <s v="California"/>
    <x v="84"/>
    <x v="6"/>
    <n v="91345.87"/>
    <d v="2022-11-30T00:00:00"/>
    <n v="0"/>
  </r>
  <r>
    <s v="California"/>
    <x v="84"/>
    <x v="7"/>
    <n v="96000.06"/>
    <d v="2022-12-30T00:00:00"/>
    <n v="0"/>
  </r>
  <r>
    <s v="California"/>
    <x v="85"/>
    <x v="6"/>
    <n v="8984.35"/>
    <d v="2022-11-30T00:00:00"/>
    <n v="0"/>
  </r>
  <r>
    <s v="California"/>
    <x v="85"/>
    <x v="7"/>
    <n v="9442.11"/>
    <d v="2022-12-30T00:00:00"/>
    <n v="0"/>
  </r>
  <r>
    <s v="California"/>
    <x v="85"/>
    <x v="10"/>
    <n v="3198.49"/>
    <d v="2023-02-28T00:00:00"/>
    <n v="0"/>
  </r>
  <r>
    <s v="California"/>
    <x v="85"/>
    <x v="12"/>
    <n v="7462.13"/>
    <d v="2023-02-28T00:00:00"/>
    <n v="0"/>
  </r>
  <r>
    <s v="California"/>
    <x v="86"/>
    <x v="6"/>
    <n v="59154.73"/>
    <d v="2022-11-15T00:00:00"/>
    <n v="0"/>
  </r>
  <r>
    <s v="California"/>
    <x v="86"/>
    <x v="8"/>
    <n v="13266.94"/>
    <d v="2022-11-15T00:00:00"/>
    <n v="2239.85"/>
  </r>
  <r>
    <s v="California"/>
    <x v="86"/>
    <x v="7"/>
    <n v="62168.74"/>
    <d v="2022-12-30T00:00:00"/>
    <n v="0"/>
  </r>
  <r>
    <s v="California"/>
    <x v="86"/>
    <x v="9"/>
    <n v="13942.91"/>
    <d v="2022-12-30T00:00:00"/>
    <n v="2353.9699999999998"/>
  </r>
  <r>
    <s v="California"/>
    <x v="86"/>
    <x v="10"/>
    <n v="21059.46"/>
    <d v="2023-02-28T00:00:00"/>
    <n v="0"/>
  </r>
  <r>
    <s v="California"/>
    <x v="86"/>
    <x v="11"/>
    <n v="4723.12"/>
    <d v="2023-02-28T00:00:00"/>
    <n v="797.4"/>
  </r>
  <r>
    <s v="California"/>
    <x v="86"/>
    <x v="12"/>
    <n v="49132.160000000003"/>
    <d v="2023-02-28T00:00:00"/>
    <n v="0"/>
  </r>
  <r>
    <s v="California"/>
    <x v="86"/>
    <x v="13"/>
    <n v="11019.13"/>
    <d v="2023-02-28T00:00:00"/>
    <n v="1860.35"/>
  </r>
  <r>
    <s v="California"/>
    <x v="87"/>
    <x v="6"/>
    <n v="3412.4"/>
    <d v="2022-11-30T00:00:00"/>
    <n v="0"/>
  </r>
  <r>
    <s v="California"/>
    <x v="87"/>
    <x v="7"/>
    <n v="3586.27"/>
    <d v="2022-12-30T00:00:00"/>
    <n v="0"/>
  </r>
  <r>
    <s v="California"/>
    <x v="88"/>
    <x v="6"/>
    <n v="15108.93"/>
    <d v="2022-11-15T00:00:00"/>
    <n v="0"/>
  </r>
  <r>
    <s v="California"/>
    <x v="88"/>
    <x v="7"/>
    <n v="15878.74"/>
    <d v="2022-12-30T00:00:00"/>
    <n v="0"/>
  </r>
  <r>
    <s v="California"/>
    <x v="89"/>
    <x v="6"/>
    <n v="27260.55"/>
    <d v="2022-11-15T00:00:00"/>
    <n v="0"/>
  </r>
  <r>
    <s v="California"/>
    <x v="89"/>
    <x v="7"/>
    <n v="28649.51"/>
    <d v="2022-12-30T00:00:00"/>
    <n v="0"/>
  </r>
  <r>
    <s v="California"/>
    <x v="89"/>
    <x v="10"/>
    <n v="9704.93"/>
    <d v="2023-02-28T00:00:00"/>
    <n v="0"/>
  </r>
  <r>
    <s v="California"/>
    <x v="89"/>
    <x v="12"/>
    <n v="22641.8"/>
    <d v="2023-02-28T00:00:00"/>
    <n v="0"/>
  </r>
  <r>
    <s v="California"/>
    <x v="90"/>
    <x v="6"/>
    <n v="64584.35"/>
    <d v="2022-11-15T00:00:00"/>
    <n v="0"/>
  </r>
  <r>
    <s v="California"/>
    <x v="90"/>
    <x v="7"/>
    <n v="67875"/>
    <d v="2022-12-30T00:00:00"/>
    <n v="0"/>
  </r>
  <r>
    <s v="California"/>
    <x v="91"/>
    <x v="6"/>
    <n v="17842.18"/>
    <d v="2022-11-15T00:00:00"/>
    <n v="0"/>
  </r>
  <r>
    <s v="California"/>
    <x v="91"/>
    <x v="7"/>
    <n v="18751.27"/>
    <d v="2022-12-30T00:00:00"/>
    <n v="0"/>
  </r>
  <r>
    <s v="California"/>
    <x v="91"/>
    <x v="10"/>
    <n v="6351.93"/>
    <d v="2023-02-28T00:00:00"/>
    <n v="0"/>
  </r>
  <r>
    <s v="California"/>
    <x v="91"/>
    <x v="12"/>
    <n v="14819.19"/>
    <d v="2023-02-28T00:00:00"/>
    <n v="0"/>
  </r>
  <r>
    <s v="California"/>
    <x v="92"/>
    <x v="6"/>
    <n v="28193.599999999999"/>
    <d v="2022-11-15T00:00:00"/>
    <n v="0"/>
  </r>
  <r>
    <s v="California"/>
    <x v="92"/>
    <x v="7"/>
    <n v="29630.1"/>
    <d v="2022-12-30T00:00:00"/>
    <n v="0"/>
  </r>
  <r>
    <s v="California"/>
    <x v="92"/>
    <x v="10"/>
    <n v="10037.1"/>
    <d v="2023-02-28T00:00:00"/>
    <n v="0"/>
  </r>
  <r>
    <s v="California"/>
    <x v="92"/>
    <x v="12"/>
    <n v="23416.77"/>
    <d v="2023-02-28T00:00:00"/>
    <n v="0"/>
  </r>
  <r>
    <s v="California"/>
    <x v="93"/>
    <x v="6"/>
    <n v="5231.9399999999996"/>
    <d v="2022-11-15T00:00:00"/>
    <n v="0"/>
  </r>
  <r>
    <s v="California"/>
    <x v="93"/>
    <x v="7"/>
    <n v="5498.51"/>
    <d v="2022-12-30T00:00:00"/>
    <n v="0"/>
  </r>
  <r>
    <s v="California"/>
    <x v="94"/>
    <x v="6"/>
    <n v="9712.69"/>
    <d v="2022-11-15T00:00:00"/>
    <n v="0"/>
  </r>
  <r>
    <s v="California"/>
    <x v="94"/>
    <x v="7"/>
    <n v="10207.57"/>
    <d v="2022-12-30T00:00:00"/>
    <n v="0"/>
  </r>
  <r>
    <s v="California"/>
    <x v="94"/>
    <x v="10"/>
    <n v="3457.78"/>
    <d v="2023-02-28T00:00:00"/>
    <n v="0"/>
  </r>
  <r>
    <s v="California"/>
    <x v="94"/>
    <x v="12"/>
    <n v="8067.07"/>
    <d v="2023-02-28T00:00:00"/>
    <n v="0"/>
  </r>
  <r>
    <s v="California"/>
    <x v="95"/>
    <x v="6"/>
    <n v="19486.009999999998"/>
    <d v="2022-11-15T00:00:00"/>
    <n v="0"/>
  </r>
  <r>
    <s v="California"/>
    <x v="95"/>
    <x v="7"/>
    <n v="20478.84"/>
    <d v="2022-12-30T00:00:00"/>
    <n v="0"/>
  </r>
  <r>
    <s v="California"/>
    <x v="96"/>
    <x v="6"/>
    <n v="15063.24"/>
    <d v="2022-11-15T00:00:00"/>
    <n v="0"/>
  </r>
  <r>
    <s v="California"/>
    <x v="96"/>
    <x v="7"/>
    <n v="15830.73"/>
    <d v="2022-12-30T00:00:00"/>
    <n v="0"/>
  </r>
  <r>
    <s v="California"/>
    <x v="96"/>
    <x v="10"/>
    <n v="5362.61"/>
    <d v="2023-02-28T00:00:00"/>
    <n v="0"/>
  </r>
  <r>
    <s v="California"/>
    <x v="96"/>
    <x v="12"/>
    <n v="12511.08"/>
    <d v="2023-02-28T00:00:00"/>
    <n v="0"/>
  </r>
  <r>
    <s v="California"/>
    <x v="97"/>
    <x v="6"/>
    <n v="566836.41"/>
    <d v="2022-11-15T00:00:00"/>
    <n v="0"/>
  </r>
  <r>
    <s v="California"/>
    <x v="97"/>
    <x v="8"/>
    <n v="148590.22"/>
    <d v="2022-11-15T00:00:00"/>
    <n v="0"/>
  </r>
  <r>
    <s v="California"/>
    <x v="97"/>
    <x v="7"/>
    <n v="595717.43000000005"/>
    <d v="2022-12-30T00:00:00"/>
    <n v="0"/>
  </r>
  <r>
    <s v="California"/>
    <x v="97"/>
    <x v="9"/>
    <n v="43379.3"/>
    <d v="2022-12-30T00:00:00"/>
    <n v="112781.78"/>
  </r>
  <r>
    <s v="California"/>
    <x v="97"/>
    <x v="10"/>
    <n v="212450.05"/>
    <d v="2023-02-28T00:00:00"/>
    <n v="0"/>
  </r>
  <r>
    <s v="California"/>
    <x v="97"/>
    <x v="11"/>
    <n v="52899.07"/>
    <d v="2023-02-28T00:00:00"/>
    <n v="0"/>
  </r>
  <r>
    <s v="California"/>
    <x v="97"/>
    <x v="12"/>
    <n v="495650.29"/>
    <d v="2023-02-28T00:00:00"/>
    <n v="0"/>
  </r>
  <r>
    <s v="California"/>
    <x v="97"/>
    <x v="13"/>
    <n v="123414.61"/>
    <d v="2023-02-28T00:00:00"/>
    <n v="0"/>
  </r>
  <r>
    <s v="California"/>
    <x v="98"/>
    <x v="6"/>
    <n v="136022.5"/>
    <d v="2022-11-15T00:00:00"/>
    <n v="0"/>
  </r>
  <r>
    <s v="California"/>
    <x v="98"/>
    <x v="8"/>
    <n v="35656.870000000003"/>
    <d v="2022-11-15T00:00:00"/>
    <n v="0"/>
  </r>
  <r>
    <s v="California"/>
    <x v="98"/>
    <x v="7"/>
    <n v="142953.01"/>
    <d v="2022-12-30T00:00:00"/>
    <n v="0"/>
  </r>
  <r>
    <s v="California"/>
    <x v="98"/>
    <x v="9"/>
    <n v="37473.629999999997"/>
    <d v="2022-12-30T00:00:00"/>
    <n v="0"/>
  </r>
  <r>
    <s v="California"/>
    <x v="98"/>
    <x v="11"/>
    <n v="12694.08"/>
    <d v="2023-02-28T00:00:00"/>
    <n v="0"/>
  </r>
  <r>
    <s v="California"/>
    <x v="98"/>
    <x v="13"/>
    <n v="29615.54"/>
    <d v="2023-02-28T00:00:00"/>
    <n v="0"/>
  </r>
  <r>
    <s v="California"/>
    <x v="99"/>
    <x v="6"/>
    <n v="12744.67"/>
    <d v="2022-11-15T00:00:00"/>
    <n v="0"/>
  </r>
  <r>
    <s v="California"/>
    <x v="99"/>
    <x v="7"/>
    <n v="13394.03"/>
    <d v="2022-12-30T00:00:00"/>
    <n v="0"/>
  </r>
  <r>
    <s v="California"/>
    <x v="99"/>
    <x v="10"/>
    <n v="4537.18"/>
    <d v="2023-02-28T00:00:00"/>
    <n v="0"/>
  </r>
  <r>
    <s v="California"/>
    <x v="99"/>
    <x v="12"/>
    <n v="10585.34"/>
    <d v="2023-02-28T00:00:00"/>
    <n v="0"/>
  </r>
  <r>
    <s v="California"/>
    <x v="100"/>
    <x v="6"/>
    <n v="3261.29"/>
    <d v="2022-11-15T00:00:00"/>
    <n v="0"/>
  </r>
  <r>
    <s v="California"/>
    <x v="100"/>
    <x v="7"/>
    <n v="3427.45"/>
    <d v="2022-12-30T00:00:00"/>
    <n v="0"/>
  </r>
  <r>
    <s v="California"/>
    <x v="101"/>
    <x v="6"/>
    <n v="141879.10999999999"/>
    <d v="2022-11-15T00:00:00"/>
    <n v="0"/>
  </r>
  <r>
    <s v="California"/>
    <x v="101"/>
    <x v="8"/>
    <n v="31819.98"/>
    <d v="2022-11-15T00:00:00"/>
    <n v="5372.14"/>
  </r>
  <r>
    <s v="California"/>
    <x v="101"/>
    <x v="7"/>
    <n v="149108.01999999999"/>
    <d v="2022-12-30T00:00:00"/>
    <n v="0"/>
  </r>
  <r>
    <s v="California"/>
    <x v="101"/>
    <x v="9"/>
    <n v="33441.26"/>
    <d v="2022-12-30T00:00:00"/>
    <n v="5645.85"/>
  </r>
  <r>
    <s v="California"/>
    <x v="101"/>
    <x v="10"/>
    <n v="51670.91"/>
    <d v="2023-02-28T00:00:00"/>
    <n v="0"/>
  </r>
  <r>
    <s v="California"/>
    <x v="101"/>
    <x v="11"/>
    <n v="13240.63"/>
    <d v="2023-02-28T00:00:00"/>
    <n v="0"/>
  </r>
  <r>
    <s v="California"/>
    <x v="101"/>
    <x v="12"/>
    <n v="120549.29"/>
    <d v="2023-02-28T00:00:00"/>
    <n v="0"/>
  </r>
  <r>
    <s v="California"/>
    <x v="101"/>
    <x v="13"/>
    <n v="30890.67"/>
    <d v="2023-02-28T00:00:00"/>
    <n v="0"/>
  </r>
  <r>
    <s v="California"/>
    <x v="102"/>
    <x v="6"/>
    <n v="30600.03"/>
    <d v="2022-11-15T00:00:00"/>
    <n v="0"/>
  </r>
  <r>
    <s v="California"/>
    <x v="102"/>
    <x v="7"/>
    <n v="32159.14"/>
    <d v="2022-12-30T00:00:00"/>
    <n v="0"/>
  </r>
  <r>
    <s v="California"/>
    <x v="103"/>
    <x v="6"/>
    <n v="32698.959999999999"/>
    <d v="2022-11-15T00:00:00"/>
    <n v="0"/>
  </r>
  <r>
    <s v="California"/>
    <x v="103"/>
    <x v="7"/>
    <n v="34365.01"/>
    <d v="2022-12-30T00:00:00"/>
    <n v="0"/>
  </r>
  <r>
    <s v="California"/>
    <x v="104"/>
    <x v="6"/>
    <n v="39953.39"/>
    <d v="2022-11-15T00:00:00"/>
    <n v="0"/>
  </r>
  <r>
    <s v="California"/>
    <x v="104"/>
    <x v="8"/>
    <n v="8960.56"/>
    <d v="2022-11-15T00:00:00"/>
    <n v="1512.8"/>
  </r>
  <r>
    <s v="California"/>
    <x v="104"/>
    <x v="7"/>
    <n v="41989.06"/>
    <d v="2022-12-30T00:00:00"/>
    <n v="0"/>
  </r>
  <r>
    <s v="California"/>
    <x v="104"/>
    <x v="9"/>
    <n v="9417.11"/>
    <d v="2022-12-30T00:00:00"/>
    <n v="1589.88"/>
  </r>
  <r>
    <s v="California"/>
    <x v="104"/>
    <x v="10"/>
    <n v="14223.66"/>
    <d v="2023-02-28T00:00:00"/>
    <n v="0"/>
  </r>
  <r>
    <s v="California"/>
    <x v="104"/>
    <x v="11"/>
    <n v="3190.01"/>
    <d v="2023-02-28T00:00:00"/>
    <n v="538.57000000000005"/>
  </r>
  <r>
    <s v="California"/>
    <x v="104"/>
    <x v="12"/>
    <n v="33184.089999999997"/>
    <d v="2023-02-28T00:00:00"/>
    <n v="0"/>
  </r>
  <r>
    <s v="California"/>
    <x v="104"/>
    <x v="13"/>
    <n v="7442.37"/>
    <d v="2023-02-28T00:00:00"/>
    <n v="1256.49"/>
  </r>
  <r>
    <s v="California"/>
    <x v="105"/>
    <x v="6"/>
    <n v="76386.3"/>
    <d v="2022-11-15T00:00:00"/>
    <n v="0"/>
  </r>
  <r>
    <s v="California"/>
    <x v="105"/>
    <x v="8"/>
    <n v="20023.87"/>
    <d v="2022-11-15T00:00:00"/>
    <n v="0"/>
  </r>
  <r>
    <s v="California"/>
    <x v="105"/>
    <x v="7"/>
    <n v="80278.28"/>
    <d v="2022-12-30T00:00:00"/>
    <n v="0"/>
  </r>
  <r>
    <s v="California"/>
    <x v="105"/>
    <x v="9"/>
    <n v="21044.11"/>
    <d v="2022-12-30T00:00:00"/>
    <n v="0"/>
  </r>
  <r>
    <s v="California"/>
    <x v="105"/>
    <x v="10"/>
    <n v="27194.02"/>
    <d v="2023-02-28T00:00:00"/>
    <n v="0"/>
  </r>
  <r>
    <s v="California"/>
    <x v="105"/>
    <x v="11"/>
    <n v="7128.63"/>
    <d v="2023-02-28T00:00:00"/>
    <n v="0"/>
  </r>
  <r>
    <s v="California"/>
    <x v="105"/>
    <x v="12"/>
    <n v="63444.19"/>
    <d v="2023-02-28T00:00:00"/>
    <n v="0"/>
  </r>
  <r>
    <s v="California"/>
    <x v="105"/>
    <x v="13"/>
    <n v="16631.23"/>
    <d v="2023-02-28T00:00:00"/>
    <n v="0"/>
  </r>
  <r>
    <s v="California"/>
    <x v="106"/>
    <x v="6"/>
    <n v="600.95000000000005"/>
    <d v="2022-11-15T00:00:00"/>
    <n v="0"/>
  </r>
  <r>
    <s v="California"/>
    <x v="106"/>
    <x v="7"/>
    <n v="631.57000000000005"/>
    <d v="2022-12-30T00:00:00"/>
    <n v="0"/>
  </r>
  <r>
    <s v="California"/>
    <x v="106"/>
    <x v="10"/>
    <n v="213.94"/>
    <d v="2023-02-28T00:00:00"/>
    <n v="0"/>
  </r>
  <r>
    <s v="California"/>
    <x v="106"/>
    <x v="12"/>
    <n v="499.13"/>
    <d v="2023-02-28T00:00:00"/>
    <n v="0"/>
  </r>
  <r>
    <s v="California"/>
    <x v="107"/>
    <x v="6"/>
    <n v="2843.08"/>
    <d v="2022-11-15T00:00:00"/>
    <n v="0"/>
  </r>
  <r>
    <s v="California"/>
    <x v="108"/>
    <x v="6"/>
    <n v="1394965.77"/>
    <d v="2022-11-15T00:00:00"/>
    <n v="0"/>
  </r>
  <r>
    <s v="California"/>
    <x v="108"/>
    <x v="8"/>
    <n v="100881.26"/>
    <d v="2022-11-15T00:00:00"/>
    <n v="262281.02"/>
  </r>
  <r>
    <s v="California"/>
    <x v="108"/>
    <x v="7"/>
    <n v="1466041.01"/>
    <d v="2022-12-30T00:00:00"/>
    <n v="0"/>
  </r>
  <r>
    <s v="California"/>
    <x v="108"/>
    <x v="9"/>
    <n v="106021.29"/>
    <d v="2022-12-30T00:00:00"/>
    <n v="275644.56"/>
  </r>
  <r>
    <s v="California"/>
    <x v="108"/>
    <x v="10"/>
    <n v="502549.58"/>
    <d v="2023-02-28T00:00:00"/>
    <n v="0"/>
  </r>
  <r>
    <s v="California"/>
    <x v="108"/>
    <x v="11"/>
    <n v="35914.379999999997"/>
    <d v="2023-02-28T00:00:00"/>
    <n v="93373.73"/>
  </r>
  <r>
    <s v="California"/>
    <x v="108"/>
    <x v="12"/>
    <n v="1172458.3400000001"/>
    <d v="2023-02-28T00:00:00"/>
    <n v="0"/>
  </r>
  <r>
    <s v="California"/>
    <x v="108"/>
    <x v="13"/>
    <n v="83788.97"/>
    <d v="2023-02-28T00:00:00"/>
    <n v="217842.79"/>
  </r>
  <r>
    <s v="California"/>
    <x v="109"/>
    <x v="6"/>
    <n v="2496.92"/>
    <d v="2022-11-30T00:00:00"/>
    <n v="0"/>
  </r>
  <r>
    <s v="California"/>
    <x v="109"/>
    <x v="7"/>
    <n v="2624.14"/>
    <d v="2022-12-30T00:00:00"/>
    <n v="0"/>
  </r>
  <r>
    <s v="California"/>
    <x v="109"/>
    <x v="10"/>
    <n v="888.92"/>
    <d v="2023-02-28T00:00:00"/>
    <n v="0"/>
  </r>
  <r>
    <s v="California"/>
    <x v="109"/>
    <x v="12"/>
    <n v="2073.87"/>
    <d v="2023-02-28T00:00:00"/>
    <n v="0"/>
  </r>
  <r>
    <s v="California"/>
    <x v="110"/>
    <x v="6"/>
    <n v="161322.06"/>
    <d v="2022-11-15T00:00:00"/>
    <n v="0"/>
  </r>
  <r>
    <s v="California"/>
    <x v="110"/>
    <x v="7"/>
    <n v="169541.62"/>
    <d v="2022-12-30T00:00:00"/>
    <n v="0"/>
  </r>
  <r>
    <s v="California"/>
    <x v="110"/>
    <x v="10"/>
    <n v="67289.88"/>
    <d v="2023-02-28T00:00:00"/>
    <n v="0"/>
  </r>
  <r>
    <s v="California"/>
    <x v="110"/>
    <x v="12"/>
    <n v="156988.67000000001"/>
    <d v="2023-02-28T00:00:00"/>
    <n v="0"/>
  </r>
  <r>
    <s v="California"/>
    <x v="111"/>
    <x v="6"/>
    <n v="30483.18"/>
    <d v="2022-11-15T00:00:00"/>
    <n v="0"/>
  </r>
  <r>
    <s v="California"/>
    <x v="111"/>
    <x v="8"/>
    <n v="7990.85"/>
    <d v="2022-11-15T00:00:00"/>
    <n v="0"/>
  </r>
  <r>
    <s v="California"/>
    <x v="111"/>
    <x v="7"/>
    <n v="32036.34"/>
    <d v="2022-12-30T00:00:00"/>
    <n v="0"/>
  </r>
  <r>
    <s v="California"/>
    <x v="111"/>
    <x v="9"/>
    <n v="8397.99"/>
    <d v="2022-12-30T00:00:00"/>
    <n v="0"/>
  </r>
  <r>
    <s v="California"/>
    <x v="111"/>
    <x v="11"/>
    <n v="2844.79"/>
    <d v="2023-02-28T00:00:00"/>
    <n v="0"/>
  </r>
  <r>
    <s v="California"/>
    <x v="111"/>
    <x v="13"/>
    <n v="6636.96"/>
    <d v="2023-02-28T00:00:00"/>
    <n v="0"/>
  </r>
  <r>
    <s v="California"/>
    <x v="112"/>
    <x v="6"/>
    <n v="868.91"/>
    <d v="2022-11-15T00:00:00"/>
    <n v="0"/>
  </r>
  <r>
    <s v="California"/>
    <x v="112"/>
    <x v="7"/>
    <n v="913.19"/>
    <d v="2022-12-30T00:00:00"/>
    <n v="0"/>
  </r>
  <r>
    <s v="California"/>
    <x v="112"/>
    <x v="10"/>
    <n v="309.33999999999997"/>
    <d v="2023-02-28T00:00:00"/>
    <n v="0"/>
  </r>
  <r>
    <s v="California"/>
    <x v="112"/>
    <x v="12"/>
    <n v="721.69"/>
    <d v="2023-02-28T00:00:00"/>
    <n v="0"/>
  </r>
  <r>
    <s v="California"/>
    <x v="113"/>
    <x v="6"/>
    <n v="34539.58"/>
    <d v="2022-11-15T00:00:00"/>
    <n v="0"/>
  </r>
  <r>
    <s v="California"/>
    <x v="113"/>
    <x v="7"/>
    <n v="36299.42"/>
    <d v="2022-12-30T00:00:00"/>
    <n v="0"/>
  </r>
  <r>
    <s v="California"/>
    <x v="114"/>
    <x v="6"/>
    <n v="437.53"/>
    <d v="2022-11-15T00:00:00"/>
    <n v="0"/>
  </r>
  <r>
    <s v="California"/>
    <x v="114"/>
    <x v="7"/>
    <n v="459.83"/>
    <d v="2022-12-30T00:00:00"/>
    <n v="0"/>
  </r>
  <r>
    <s v="California"/>
    <x v="114"/>
    <x v="10"/>
    <n v="155.76"/>
    <d v="2023-02-28T00:00:00"/>
    <n v="0"/>
  </r>
  <r>
    <s v="California"/>
    <x v="114"/>
    <x v="12"/>
    <n v="363.4"/>
    <d v="2023-02-28T00:00:00"/>
    <n v="0"/>
  </r>
  <r>
    <s v="California"/>
    <x v="115"/>
    <x v="6"/>
    <n v="437509.56"/>
    <d v="2022-11-15T00:00:00"/>
    <n v="0"/>
  </r>
  <r>
    <s v="California"/>
    <x v="115"/>
    <x v="7"/>
    <n v="459801.22"/>
    <d v="2022-12-30T00:00:00"/>
    <n v="0"/>
  </r>
  <r>
    <s v="California"/>
    <x v="115"/>
    <x v="10"/>
    <n v="155756.22"/>
    <d v="2023-02-28T00:00:00"/>
    <n v="0"/>
  </r>
  <r>
    <s v="California"/>
    <x v="115"/>
    <x v="12"/>
    <n v="363382.4"/>
    <d v="2023-02-28T00:00:00"/>
    <n v="0"/>
  </r>
  <r>
    <s v="California"/>
    <x v="116"/>
    <x v="6"/>
    <n v="11560.34"/>
    <d v="2022-11-15T00:00:00"/>
    <n v="0"/>
  </r>
  <r>
    <s v="California"/>
    <x v="116"/>
    <x v="7"/>
    <n v="12149.36"/>
    <d v="2022-12-30T00:00:00"/>
    <n v="0"/>
  </r>
  <r>
    <s v="California"/>
    <x v="116"/>
    <x v="10"/>
    <n v="4115.5600000000004"/>
    <d v="2023-02-28T00:00:00"/>
    <n v="0"/>
  </r>
  <r>
    <s v="California"/>
    <x v="116"/>
    <x v="12"/>
    <n v="9601.68"/>
    <d v="2023-02-28T00:00:00"/>
    <n v="0"/>
  </r>
  <r>
    <s v="California"/>
    <x v="117"/>
    <x v="6"/>
    <n v="11808.1"/>
    <d v="2022-11-15T00:00:00"/>
    <n v="0"/>
  </r>
  <r>
    <s v="California"/>
    <x v="117"/>
    <x v="8"/>
    <n v="2648.27"/>
    <d v="2022-11-15T00:00:00"/>
    <n v="447.1"/>
  </r>
  <r>
    <s v="California"/>
    <x v="117"/>
    <x v="7"/>
    <n v="12409.74"/>
    <d v="2022-12-30T00:00:00"/>
    <n v="0"/>
  </r>
  <r>
    <s v="California"/>
    <x v="117"/>
    <x v="9"/>
    <n v="2783.2"/>
    <d v="2022-12-30T00:00:00"/>
    <n v="469.88"/>
  </r>
  <r>
    <s v="California"/>
    <x v="117"/>
    <x v="10"/>
    <n v="4203.76"/>
    <d v="2023-02-28T00:00:00"/>
    <n v="0"/>
  </r>
  <r>
    <s v="California"/>
    <x v="117"/>
    <x v="11"/>
    <n v="942.8"/>
    <d v="2023-02-28T00:00:00"/>
    <n v="159.16999999999999"/>
  </r>
  <r>
    <s v="California"/>
    <x v="117"/>
    <x v="12"/>
    <n v="9807.4599999999991"/>
    <d v="2023-02-28T00:00:00"/>
    <n v="0"/>
  </r>
  <r>
    <s v="California"/>
    <x v="117"/>
    <x v="13"/>
    <n v="2199.5700000000002"/>
    <d v="2023-02-28T00:00:00"/>
    <n v="371.35"/>
  </r>
  <r>
    <s v="California"/>
    <x v="118"/>
    <x v="6"/>
    <n v="2671.76"/>
    <d v="2022-11-15T00:00:00"/>
    <n v="0"/>
  </r>
  <r>
    <s v="California"/>
    <x v="118"/>
    <x v="7"/>
    <n v="2807.89"/>
    <d v="2022-12-30T00:00:00"/>
    <n v="0"/>
  </r>
  <r>
    <s v="California"/>
    <x v="118"/>
    <x v="10"/>
    <n v="951.16"/>
    <d v="2023-02-28T00:00:00"/>
    <n v="0"/>
  </r>
  <r>
    <s v="California"/>
    <x v="118"/>
    <x v="12"/>
    <n v="2219.08"/>
    <d v="2023-02-28T00:00:00"/>
    <n v="0"/>
  </r>
  <r>
    <s v="California"/>
    <x v="119"/>
    <x v="6"/>
    <n v="24710.92"/>
    <d v="2022-11-15T00:00:00"/>
    <n v="0"/>
  </r>
  <r>
    <s v="California"/>
    <x v="119"/>
    <x v="7"/>
    <n v="25969.97"/>
    <d v="2022-12-30T00:00:00"/>
    <n v="0"/>
  </r>
  <r>
    <s v="California"/>
    <x v="119"/>
    <x v="10"/>
    <n v="8797.25"/>
    <d v="2023-02-28T00:00:00"/>
    <n v="0"/>
  </r>
  <r>
    <s v="California"/>
    <x v="119"/>
    <x v="12"/>
    <n v="20524.150000000001"/>
    <d v="2023-02-28T00:00:00"/>
    <n v="0"/>
  </r>
  <r>
    <s v="California"/>
    <x v="120"/>
    <x v="6"/>
    <n v="175858.15"/>
    <d v="2022-11-15T00:00:00"/>
    <n v="0"/>
  </r>
  <r>
    <s v="California"/>
    <x v="120"/>
    <x v="8"/>
    <n v="46099.37"/>
    <d v="2022-11-15T00:00:00"/>
    <n v="0"/>
  </r>
  <r>
    <s v="California"/>
    <x v="120"/>
    <x v="7"/>
    <n v="184818.35"/>
    <d v="2022-12-30T00:00:00"/>
    <n v="0"/>
  </r>
  <r>
    <s v="California"/>
    <x v="120"/>
    <x v="9"/>
    <n v="48448.19"/>
    <d v="2022-12-30T00:00:00"/>
    <n v="0"/>
  </r>
  <r>
    <s v="California"/>
    <x v="120"/>
    <x v="10"/>
    <n v="62606.63"/>
    <d v="2023-02-28T00:00:00"/>
    <n v="0"/>
  </r>
  <r>
    <s v="California"/>
    <x v="120"/>
    <x v="11"/>
    <n v="14041.12"/>
    <d v="2023-02-28T00:00:00"/>
    <n v="2370.5500000000002"/>
  </r>
  <r>
    <s v="California"/>
    <x v="120"/>
    <x v="12"/>
    <n v="146062.54"/>
    <d v="2023-02-28T00:00:00"/>
    <n v="0"/>
  </r>
  <r>
    <s v="California"/>
    <x v="120"/>
    <x v="13"/>
    <n v="32758.22"/>
    <d v="2023-02-28T00:00:00"/>
    <n v="5530.54"/>
  </r>
  <r>
    <s v="California"/>
    <x v="121"/>
    <x v="6"/>
    <n v="12293.08"/>
    <d v="2022-11-15T00:00:00"/>
    <n v="0"/>
  </r>
  <r>
    <s v="California"/>
    <x v="121"/>
    <x v="7"/>
    <n v="12919.43"/>
    <d v="2022-12-30T00:00:00"/>
    <n v="0"/>
  </r>
  <r>
    <s v="California"/>
    <x v="122"/>
    <x v="6"/>
    <n v="8816.5400000000009"/>
    <d v="2022-11-15T00:00:00"/>
    <n v="0"/>
  </r>
  <r>
    <s v="California"/>
    <x v="122"/>
    <x v="7"/>
    <n v="9265.76"/>
    <d v="2022-12-30T00:00:00"/>
    <n v="0"/>
  </r>
  <r>
    <s v="California"/>
    <x v="123"/>
    <x v="6"/>
    <n v="3817.43"/>
    <d v="2022-11-15T00:00:00"/>
    <n v="0"/>
  </r>
  <r>
    <s v="California"/>
    <x v="123"/>
    <x v="7"/>
    <n v="4011.93"/>
    <d v="2022-12-30T00:00:00"/>
    <n v="0"/>
  </r>
  <r>
    <s v="California"/>
    <x v="123"/>
    <x v="10"/>
    <n v="1359.03"/>
    <d v="2023-02-28T00:00:00"/>
    <n v="0"/>
  </r>
  <r>
    <s v="California"/>
    <x v="123"/>
    <x v="12"/>
    <n v="3170.64"/>
    <d v="2023-02-28T00:00:00"/>
    <n v="0"/>
  </r>
  <r>
    <s v="California"/>
    <x v="124"/>
    <x v="10"/>
    <n v="10630.76"/>
    <d v="2023-04-28T00:00:00"/>
    <n v="0"/>
  </r>
  <r>
    <s v="California"/>
    <x v="124"/>
    <x v="12"/>
    <n v="24801.78"/>
    <d v="2023-04-28T00:00:00"/>
    <n v="0"/>
  </r>
  <r>
    <s v="California"/>
    <x v="125"/>
    <x v="6"/>
    <n v="26027.03"/>
    <d v="2022-11-15T00:00:00"/>
    <n v="0"/>
  </r>
  <r>
    <s v="California"/>
    <x v="125"/>
    <x v="7"/>
    <n v="27353.14"/>
    <d v="2022-12-30T00:00:00"/>
    <n v="0"/>
  </r>
  <r>
    <s v="California"/>
    <x v="125"/>
    <x v="10"/>
    <n v="9265.7900000000009"/>
    <d v="2023-02-28T00:00:00"/>
    <n v="0"/>
  </r>
  <r>
    <s v="California"/>
    <x v="125"/>
    <x v="12"/>
    <n v="21617.27"/>
    <d v="2023-02-28T00:00:00"/>
    <n v="0"/>
  </r>
  <r>
    <s v="California"/>
    <x v="126"/>
    <x v="6"/>
    <n v="241578.51"/>
    <d v="2022-11-15T00:00:00"/>
    <n v="0"/>
  </r>
  <r>
    <s v="California"/>
    <x v="126"/>
    <x v="7"/>
    <n v="253887.24"/>
    <d v="2022-12-30T00:00:00"/>
    <n v="0"/>
  </r>
  <r>
    <s v="California"/>
    <x v="126"/>
    <x v="10"/>
    <n v="86003.5"/>
    <d v="2023-02-28T00:00:00"/>
    <n v="0"/>
  </r>
  <r>
    <s v="California"/>
    <x v="126"/>
    <x v="12"/>
    <n v="200647.91"/>
    <d v="2023-02-28T00:00:00"/>
    <n v="0"/>
  </r>
  <r>
    <s v="California"/>
    <x v="127"/>
    <x v="6"/>
    <n v="4624.84"/>
    <d v="2022-11-15T00:00:00"/>
    <n v="0"/>
  </r>
  <r>
    <s v="California"/>
    <x v="127"/>
    <x v="7"/>
    <n v="4860.4799999999996"/>
    <d v="2022-12-30T00:00:00"/>
    <n v="0"/>
  </r>
  <r>
    <s v="California"/>
    <x v="128"/>
    <x v="6"/>
    <n v="1494456.94"/>
    <d v="2022-11-15T00:00:00"/>
    <n v="0"/>
  </r>
  <r>
    <s v="California"/>
    <x v="128"/>
    <x v="8"/>
    <n v="391756.22"/>
    <d v="2022-11-15T00:00:00"/>
    <n v="0"/>
  </r>
  <r>
    <s v="California"/>
    <x v="128"/>
    <x v="7"/>
    <n v="1570601.39"/>
    <d v="2022-12-30T00:00:00"/>
    <n v="0"/>
  </r>
  <r>
    <s v="California"/>
    <x v="128"/>
    <x v="9"/>
    <n v="411716.69"/>
    <d v="2022-12-30T00:00:00"/>
    <n v="0"/>
  </r>
  <r>
    <s v="California"/>
    <x v="128"/>
    <x v="10"/>
    <n v="532036.28"/>
    <d v="2023-02-28T00:00:00"/>
    <n v="0"/>
  </r>
  <r>
    <s v="California"/>
    <x v="128"/>
    <x v="11"/>
    <n v="139467.73000000001"/>
    <d v="2023-02-28T00:00:00"/>
    <n v="0"/>
  </r>
  <r>
    <s v="California"/>
    <x v="128"/>
    <x v="12"/>
    <n v="1241251.3899999999"/>
    <d v="2023-02-28T00:00:00"/>
    <n v="0"/>
  </r>
  <r>
    <s v="California"/>
    <x v="128"/>
    <x v="13"/>
    <n v="325381.03999999998"/>
    <d v="2023-02-28T00:00:00"/>
    <n v="0"/>
  </r>
  <r>
    <s v="California"/>
    <x v="129"/>
    <x v="6"/>
    <n v="7785340.9199999999"/>
    <d v="2022-11-15T00:00:00"/>
    <n v="0"/>
  </r>
  <r>
    <s v="California"/>
    <x v="129"/>
    <x v="15"/>
    <n v="4932.34"/>
    <d v="2023-01-31T00:00:00"/>
    <n v="0"/>
  </r>
  <r>
    <s v="California"/>
    <x v="129"/>
    <x v="16"/>
    <n v="1708.84"/>
    <d v="2023-03-31T00:00:00"/>
    <n v="0"/>
  </r>
  <r>
    <s v="California"/>
    <x v="129"/>
    <x v="8"/>
    <n v="2005198.33"/>
    <d v="2022-11-15T00:00:00"/>
    <n v="0"/>
  </r>
  <r>
    <s v="California"/>
    <x v="129"/>
    <x v="7"/>
    <n v="8180770.9299999997"/>
    <d v="2022-12-30T00:00:00"/>
    <n v="0"/>
  </r>
  <r>
    <s v="California"/>
    <x v="129"/>
    <x v="14"/>
    <n v="1795.9"/>
    <d v="2023-03-31T00:00:00"/>
    <n v="0"/>
  </r>
  <r>
    <s v="California"/>
    <x v="129"/>
    <x v="9"/>
    <n v="2107365.69"/>
    <d v="2022-12-30T00:00:00"/>
    <n v="0"/>
  </r>
  <r>
    <s v="California"/>
    <x v="129"/>
    <x v="10"/>
    <n v="2880406.8"/>
    <d v="2023-02-28T00:00:00"/>
    <n v="0"/>
  </r>
  <r>
    <s v="California"/>
    <x v="129"/>
    <x v="11"/>
    <n v="713863.49"/>
    <d v="2023-02-28T00:00:00"/>
    <n v="0"/>
  </r>
  <r>
    <s v="California"/>
    <x v="129"/>
    <x v="12"/>
    <n v="6720047.3799999999"/>
    <d v="2023-02-28T00:00:00"/>
    <n v="0"/>
  </r>
  <r>
    <s v="California"/>
    <x v="129"/>
    <x v="13"/>
    <n v="1665457.96"/>
    <d v="2023-02-28T00:00:00"/>
    <n v="0"/>
  </r>
  <r>
    <s v="California"/>
    <x v="130"/>
    <x v="6"/>
    <n v="6899.48"/>
    <d v="2022-11-15T00:00:00"/>
    <n v="0"/>
  </r>
  <r>
    <s v="California"/>
    <x v="130"/>
    <x v="7"/>
    <n v="7251.02"/>
    <d v="2022-12-30T00:00:00"/>
    <n v="0"/>
  </r>
  <r>
    <s v="California"/>
    <x v="130"/>
    <x v="10"/>
    <n v="2456.2600000000002"/>
    <d v="2023-02-28T00:00:00"/>
    <n v="0"/>
  </r>
  <r>
    <s v="California"/>
    <x v="130"/>
    <x v="12"/>
    <n v="5730.5"/>
    <d v="2023-02-28T00:00:00"/>
    <n v="0"/>
  </r>
  <r>
    <s v="California"/>
    <x v="131"/>
    <x v="6"/>
    <n v="21285.34"/>
    <d v="2022-11-15T00:00:00"/>
    <n v="0"/>
  </r>
  <r>
    <s v="California"/>
    <x v="131"/>
    <x v="7"/>
    <n v="22369.85"/>
    <d v="2022-12-30T00:00:00"/>
    <n v="0"/>
  </r>
  <r>
    <s v="California"/>
    <x v="131"/>
    <x v="10"/>
    <n v="7577.72"/>
    <d v="2023-02-28T00:00:00"/>
    <n v="0"/>
  </r>
  <r>
    <s v="California"/>
    <x v="131"/>
    <x v="12"/>
    <n v="17678.97"/>
    <d v="2023-02-28T00:00:00"/>
    <n v="0"/>
  </r>
  <r>
    <s v="California"/>
    <x v="132"/>
    <x v="6"/>
    <n v="198784.68"/>
    <d v="2022-11-15T00:00:00"/>
    <n v="0"/>
  </r>
  <r>
    <s v="California"/>
    <x v="132"/>
    <x v="8"/>
    <n v="43123.39"/>
    <d v="2022-11-15T00:00:00"/>
    <n v="7280.48"/>
  </r>
  <r>
    <s v="California"/>
    <x v="132"/>
    <x v="7"/>
    <n v="208913"/>
    <d v="2022-12-30T00:00:00"/>
    <n v="0"/>
  </r>
  <r>
    <s v="California"/>
    <x v="132"/>
    <x v="9"/>
    <n v="45320.58"/>
    <d v="2022-12-30T00:00:00"/>
    <n v="7651.43"/>
  </r>
  <r>
    <s v="California"/>
    <x v="132"/>
    <x v="10"/>
    <n v="70768.62"/>
    <d v="2023-02-28T00:00:00"/>
    <n v="0"/>
  </r>
  <r>
    <s v="California"/>
    <x v="132"/>
    <x v="11"/>
    <n v="15352.2"/>
    <d v="2023-02-28T00:00:00"/>
    <n v="2591.9"/>
  </r>
  <r>
    <s v="California"/>
    <x v="132"/>
    <x v="12"/>
    <n v="165104.63"/>
    <d v="2023-02-28T00:00:00"/>
    <n v="0"/>
  </r>
  <r>
    <s v="California"/>
    <x v="132"/>
    <x v="13"/>
    <n v="35817"/>
    <d v="2023-02-28T00:00:00"/>
    <n v="6046.95"/>
  </r>
  <r>
    <s v="California"/>
    <x v="133"/>
    <x v="6"/>
    <n v="17424.86"/>
    <d v="2022-11-15T00:00:00"/>
    <n v="0"/>
  </r>
  <r>
    <s v="California"/>
    <x v="133"/>
    <x v="7"/>
    <n v="18312.68"/>
    <d v="2022-12-30T00:00:00"/>
    <n v="0"/>
  </r>
  <r>
    <s v="California"/>
    <x v="133"/>
    <x v="10"/>
    <n v="6203.36"/>
    <d v="2023-02-28T00:00:00"/>
    <n v="0"/>
  </r>
  <r>
    <s v="California"/>
    <x v="133"/>
    <x v="12"/>
    <n v="14472.57"/>
    <d v="2023-02-28T00:00:00"/>
    <n v="0"/>
  </r>
  <r>
    <s v="California"/>
    <x v="134"/>
    <x v="6"/>
    <n v="29641.5"/>
    <d v="2022-11-15T00:00:00"/>
    <n v="0"/>
  </r>
  <r>
    <s v="California"/>
    <x v="134"/>
    <x v="7"/>
    <n v="31151.77"/>
    <d v="2022-12-30T00:00:00"/>
    <n v="0"/>
  </r>
  <r>
    <s v="California"/>
    <x v="134"/>
    <x v="10"/>
    <n v="10552.57"/>
    <d v="2023-02-28T00:00:00"/>
    <n v="0"/>
  </r>
  <r>
    <s v="California"/>
    <x v="134"/>
    <x v="12"/>
    <n v="24619.35"/>
    <d v="2023-02-28T00:00:00"/>
    <n v="0"/>
  </r>
  <r>
    <s v="California"/>
    <x v="135"/>
    <x v="6"/>
    <n v="350584.71"/>
    <d v="2022-11-15T00:00:00"/>
    <n v="0"/>
  </r>
  <r>
    <s v="California"/>
    <x v="135"/>
    <x v="8"/>
    <n v="81371.63"/>
    <d v="2022-11-15T00:00:00"/>
    <n v="0"/>
  </r>
  <r>
    <s v="California"/>
    <x v="135"/>
    <x v="7"/>
    <n v="368447.43"/>
    <d v="2022-12-30T00:00:00"/>
    <n v="0"/>
  </r>
  <r>
    <s v="California"/>
    <x v="135"/>
    <x v="9"/>
    <n v="85517.61"/>
    <d v="2022-12-30T00:00:00"/>
    <n v="0"/>
  </r>
  <r>
    <s v="California"/>
    <x v="135"/>
    <x v="10"/>
    <n v="124810.4"/>
    <d v="2023-02-28T00:00:00"/>
    <n v="0"/>
  </r>
  <r>
    <s v="California"/>
    <x v="135"/>
    <x v="11"/>
    <n v="28968.82"/>
    <d v="2023-02-28T00:00:00"/>
    <n v="0"/>
  </r>
  <r>
    <s v="California"/>
    <x v="135"/>
    <x v="12"/>
    <n v="291185.2"/>
    <d v="2023-02-28T00:00:00"/>
    <n v="0"/>
  </r>
  <r>
    <s v="California"/>
    <x v="135"/>
    <x v="13"/>
    <n v="67584.850000000006"/>
    <d v="2023-02-28T00:00:00"/>
    <n v="0"/>
  </r>
  <r>
    <s v="California"/>
    <x v="136"/>
    <x v="6"/>
    <n v="9631.86"/>
    <d v="2022-11-15T00:00:00"/>
    <n v="0"/>
  </r>
  <r>
    <s v="California"/>
    <x v="136"/>
    <x v="7"/>
    <n v="10122.620000000001"/>
    <d v="2022-12-30T00:00:00"/>
    <n v="0"/>
  </r>
  <r>
    <s v="California"/>
    <x v="136"/>
    <x v="10"/>
    <n v="3429.01"/>
    <d v="2023-02-28T00:00:00"/>
    <n v="0"/>
  </r>
  <r>
    <s v="California"/>
    <x v="136"/>
    <x v="12"/>
    <n v="7999.94"/>
    <d v="2023-02-28T00:00:00"/>
    <n v="0"/>
  </r>
  <r>
    <s v="California"/>
    <x v="137"/>
    <x v="6"/>
    <n v="46399.519999999997"/>
    <d v="2022-11-15T00:00:00"/>
    <n v="0"/>
  </r>
  <r>
    <s v="California"/>
    <x v="137"/>
    <x v="8"/>
    <n v="10406.27"/>
    <d v="2022-11-15T00:00:00"/>
    <n v="1756.88"/>
  </r>
  <r>
    <s v="California"/>
    <x v="137"/>
    <x v="7"/>
    <n v="48763.63"/>
    <d v="2022-12-30T00:00:00"/>
    <n v="0"/>
  </r>
  <r>
    <s v="California"/>
    <x v="137"/>
    <x v="9"/>
    <n v="10936.48"/>
    <d v="2022-12-30T00:00:00"/>
    <n v="1846.4"/>
  </r>
  <r>
    <s v="California"/>
    <x v="137"/>
    <x v="10"/>
    <n v="16518.53"/>
    <d v="2023-02-28T00:00:00"/>
    <n v="0"/>
  </r>
  <r>
    <s v="California"/>
    <x v="137"/>
    <x v="11"/>
    <n v="3704.7"/>
    <d v="2023-02-28T00:00:00"/>
    <n v="625.46"/>
  </r>
  <r>
    <s v="California"/>
    <x v="137"/>
    <x v="12"/>
    <n v="38538.06"/>
    <d v="2023-02-28T00:00:00"/>
    <n v="0"/>
  </r>
  <r>
    <s v="California"/>
    <x v="137"/>
    <x v="13"/>
    <n v="8643.14"/>
    <d v="2023-02-28T00:00:00"/>
    <n v="1459.21"/>
  </r>
  <r>
    <s v="California"/>
    <x v="138"/>
    <x v="6"/>
    <n v="6590.22"/>
    <d v="2022-11-15T00:00:00"/>
    <n v="0"/>
  </r>
  <r>
    <s v="California"/>
    <x v="138"/>
    <x v="7"/>
    <n v="6926"/>
    <d v="2022-12-30T00:00:00"/>
    <n v="0"/>
  </r>
  <r>
    <s v="California"/>
    <x v="139"/>
    <x v="6"/>
    <n v="1714.11"/>
    <d v="2022-11-15T00:00:00"/>
    <n v="0"/>
  </r>
  <r>
    <s v="California"/>
    <x v="139"/>
    <x v="7"/>
    <n v="1801.44"/>
    <d v="2022-12-30T00:00:00"/>
    <n v="0"/>
  </r>
  <r>
    <s v="California"/>
    <x v="139"/>
    <x v="10"/>
    <n v="610.23"/>
    <d v="2023-02-28T00:00:00"/>
    <n v="0"/>
  </r>
  <r>
    <s v="California"/>
    <x v="139"/>
    <x v="12"/>
    <n v="1423.69"/>
    <d v="2023-02-28T00:00:00"/>
    <n v="0"/>
  </r>
  <r>
    <s v="California"/>
    <x v="140"/>
    <x v="6"/>
    <n v="241410.7"/>
    <d v="2022-11-15T00:00:00"/>
    <n v="0"/>
  </r>
  <r>
    <s v="California"/>
    <x v="140"/>
    <x v="8"/>
    <n v="63283.29"/>
    <d v="2022-11-15T00:00:00"/>
    <n v="0"/>
  </r>
  <r>
    <s v="California"/>
    <x v="140"/>
    <x v="7"/>
    <n v="253710.88"/>
    <d v="2022-12-30T00:00:00"/>
    <n v="0"/>
  </r>
  <r>
    <s v="California"/>
    <x v="140"/>
    <x v="9"/>
    <n v="66507.649999999994"/>
    <d v="2022-12-30T00:00:00"/>
    <n v="0"/>
  </r>
  <r>
    <s v="California"/>
    <x v="140"/>
    <x v="10"/>
    <n v="85943.76"/>
    <d v="2023-02-28T00:00:00"/>
    <n v="0"/>
  </r>
  <r>
    <s v="California"/>
    <x v="140"/>
    <x v="11"/>
    <n v="19275.07"/>
    <d v="2023-02-28T00:00:00"/>
    <n v="3254.19"/>
  </r>
  <r>
    <s v="California"/>
    <x v="140"/>
    <x v="12"/>
    <n v="200508.53"/>
    <d v="2023-02-28T00:00:00"/>
    <n v="0"/>
  </r>
  <r>
    <s v="California"/>
    <x v="140"/>
    <x v="13"/>
    <n v="44969.120000000003"/>
    <d v="2023-02-28T00:00:00"/>
    <n v="7592.09"/>
  </r>
  <r>
    <s v="California"/>
    <x v="141"/>
    <x v="6"/>
    <n v="17439.8"/>
    <d v="2022-11-15T00:00:00"/>
    <n v="0"/>
  </r>
  <r>
    <s v="California"/>
    <x v="141"/>
    <x v="7"/>
    <n v="18328.38"/>
    <d v="2022-12-30T00:00:00"/>
    <n v="0"/>
  </r>
  <r>
    <s v="California"/>
    <x v="141"/>
    <x v="10"/>
    <n v="6208.68"/>
    <d v="2023-02-28T00:00:00"/>
    <n v="0"/>
  </r>
  <r>
    <s v="California"/>
    <x v="141"/>
    <x v="12"/>
    <n v="14484.97"/>
    <d v="2023-02-28T00:00:00"/>
    <n v="0"/>
  </r>
  <r>
    <s v="California"/>
    <x v="142"/>
    <x v="6"/>
    <n v="33472.11"/>
    <d v="2022-11-15T00:00:00"/>
    <n v="0"/>
  </r>
  <r>
    <s v="California"/>
    <x v="142"/>
    <x v="7"/>
    <n v="35177.550000000003"/>
    <d v="2022-12-30T00:00:00"/>
    <n v="0"/>
  </r>
  <r>
    <s v="California"/>
    <x v="142"/>
    <x v="10"/>
    <n v="11916.29"/>
    <d v="2023-02-28T00:00:00"/>
    <n v="0"/>
  </r>
  <r>
    <s v="California"/>
    <x v="142"/>
    <x v="12"/>
    <n v="27800.93"/>
    <d v="2023-02-28T00:00:00"/>
    <n v="0"/>
  </r>
  <r>
    <s v="California"/>
    <x v="143"/>
    <x v="6"/>
    <n v="330350.15000000002"/>
    <d v="2022-11-15T00:00:00"/>
    <n v="0"/>
  </r>
  <r>
    <s v="California"/>
    <x v="143"/>
    <x v="8"/>
    <n v="67990.100000000006"/>
    <d v="2022-11-15T00:00:00"/>
    <n v="11478.7"/>
  </r>
  <r>
    <s v="California"/>
    <x v="143"/>
    <x v="7"/>
    <n v="347181.89"/>
    <d v="2022-12-30T00:00:00"/>
    <n v="0"/>
  </r>
  <r>
    <s v="California"/>
    <x v="143"/>
    <x v="9"/>
    <n v="71454.28"/>
    <d v="2022-12-30T00:00:00"/>
    <n v="12063.56"/>
  </r>
  <r>
    <s v="California"/>
    <x v="143"/>
    <x v="10"/>
    <n v="117606.78"/>
    <d v="2023-02-28T00:00:00"/>
    <n v="0"/>
  </r>
  <r>
    <s v="California"/>
    <x v="143"/>
    <x v="11"/>
    <n v="24204.91"/>
    <d v="2023-02-28T00:00:00"/>
    <n v="4086.49"/>
  </r>
  <r>
    <s v="California"/>
    <x v="143"/>
    <x v="12"/>
    <n v="274378.98"/>
    <d v="2023-02-28T00:00:00"/>
    <n v="0"/>
  </r>
  <r>
    <s v="California"/>
    <x v="143"/>
    <x v="13"/>
    <n v="56470.55"/>
    <d v="2023-02-28T00:00:00"/>
    <n v="9533.8700000000008"/>
  </r>
  <r>
    <s v="California"/>
    <x v="144"/>
    <x v="6"/>
    <n v="7074.32"/>
    <d v="2022-11-15T00:00:00"/>
    <n v="0"/>
  </r>
  <r>
    <s v="California"/>
    <x v="144"/>
    <x v="7"/>
    <n v="7434.76"/>
    <d v="2022-12-30T00:00:00"/>
    <n v="0"/>
  </r>
  <r>
    <s v="California"/>
    <x v="144"/>
    <x v="10"/>
    <n v="2518.5"/>
    <d v="2023-02-28T00:00:00"/>
    <n v="0"/>
  </r>
  <r>
    <s v="California"/>
    <x v="144"/>
    <x v="12"/>
    <n v="5875.72"/>
    <d v="2023-02-28T00:00:00"/>
    <n v="0"/>
  </r>
  <r>
    <s v="California"/>
    <x v="145"/>
    <x v="6"/>
    <n v="7858.01"/>
    <d v="2022-11-15T00:00:00"/>
    <n v="0"/>
  </r>
  <r>
    <s v="California"/>
    <x v="145"/>
    <x v="7"/>
    <n v="8258.39"/>
    <d v="2022-12-30T00:00:00"/>
    <n v="0"/>
  </r>
  <r>
    <s v="California"/>
    <x v="145"/>
    <x v="10"/>
    <n v="2797.5"/>
    <d v="2023-02-28T00:00:00"/>
    <n v="0"/>
  </r>
  <r>
    <s v="California"/>
    <x v="145"/>
    <x v="12"/>
    <n v="6526.63"/>
    <d v="2023-02-28T00:00:00"/>
    <n v="0"/>
  </r>
  <r>
    <s v="California"/>
    <x v="146"/>
    <x v="6"/>
    <n v="119564.95"/>
    <d v="2022-11-15T00:00:00"/>
    <n v="0"/>
  </r>
  <r>
    <s v="California"/>
    <x v="146"/>
    <x v="7"/>
    <n v="125656.94"/>
    <d v="2022-12-30T00:00:00"/>
    <n v="0"/>
  </r>
  <r>
    <s v="California"/>
    <x v="146"/>
    <x v="10"/>
    <n v="42565.89"/>
    <d v="2023-03-02T00:00:00"/>
    <n v="0"/>
  </r>
  <r>
    <s v="California"/>
    <x v="146"/>
    <x v="12"/>
    <n v="99307.09"/>
    <d v="2023-03-02T00:00:00"/>
    <n v="0"/>
  </r>
  <r>
    <s v="California"/>
    <x v="147"/>
    <x v="6"/>
    <n v="35919.83"/>
    <d v="2022-11-15T00:00:00"/>
    <n v="0"/>
  </r>
  <r>
    <s v="California"/>
    <x v="147"/>
    <x v="8"/>
    <n v="8055.93"/>
    <d v="2022-11-15T00:00:00"/>
    <n v="1360.08"/>
  </r>
  <r>
    <s v="California"/>
    <x v="147"/>
    <x v="7"/>
    <n v="37749.99"/>
    <d v="2022-12-30T00:00:00"/>
    <n v="0"/>
  </r>
  <r>
    <s v="California"/>
    <x v="147"/>
    <x v="9"/>
    <n v="8466.39"/>
    <d v="2022-12-30T00:00:00"/>
    <n v="1429.37"/>
  </r>
  <r>
    <s v="California"/>
    <x v="147"/>
    <x v="10"/>
    <n v="12787.69"/>
    <d v="2023-02-28T00:00:00"/>
    <n v="0"/>
  </r>
  <r>
    <s v="California"/>
    <x v="147"/>
    <x v="11"/>
    <n v="3352.16"/>
    <d v="2023-02-28T00:00:00"/>
    <n v="0"/>
  </r>
  <r>
    <s v="California"/>
    <x v="147"/>
    <x v="12"/>
    <n v="29833.94"/>
    <d v="2023-02-28T00:00:00"/>
    <n v="0"/>
  </r>
  <r>
    <s v="California"/>
    <x v="147"/>
    <x v="13"/>
    <n v="7820.65"/>
    <d v="2023-02-28T00:00:00"/>
    <n v="0"/>
  </r>
  <r>
    <s v="California"/>
    <x v="148"/>
    <x v="6"/>
    <n v="12848.34"/>
    <d v="2022-11-15T00:00:00"/>
    <n v="0"/>
  </r>
  <r>
    <s v="California"/>
    <x v="148"/>
    <x v="8"/>
    <n v="2881.57"/>
    <d v="2022-11-15T00:00:00"/>
    <n v="486.49"/>
  </r>
  <r>
    <s v="California"/>
    <x v="148"/>
    <x v="7"/>
    <n v="13502.98"/>
    <d v="2022-12-30T00:00:00"/>
    <n v="0"/>
  </r>
  <r>
    <s v="California"/>
    <x v="148"/>
    <x v="9"/>
    <n v="3028.38"/>
    <d v="2022-12-30T00:00:00"/>
    <n v="511.28"/>
  </r>
  <r>
    <s v="California"/>
    <x v="148"/>
    <x v="10"/>
    <n v="4574.09"/>
    <d v="2023-02-28T00:00:00"/>
    <n v="0"/>
  </r>
  <r>
    <s v="California"/>
    <x v="148"/>
    <x v="11"/>
    <n v="1025.8599999999999"/>
    <d v="2023-02-28T00:00:00"/>
    <n v="173.19"/>
  </r>
  <r>
    <s v="California"/>
    <x v="148"/>
    <x v="12"/>
    <n v="10671.45"/>
    <d v="2023-02-28T00:00:00"/>
    <n v="0"/>
  </r>
  <r>
    <s v="California"/>
    <x v="148"/>
    <x v="13"/>
    <n v="2393.34"/>
    <d v="2023-02-28T00:00:00"/>
    <n v="404.07"/>
  </r>
  <r>
    <s v="California"/>
    <x v="149"/>
    <x v="6"/>
    <n v="17008.41"/>
    <d v="2022-11-15T00:00:00"/>
    <n v="0"/>
  </r>
  <r>
    <s v="California"/>
    <x v="149"/>
    <x v="7"/>
    <n v="17875.009999999998"/>
    <d v="2022-12-30T00:00:00"/>
    <n v="0"/>
  </r>
  <r>
    <s v="California"/>
    <x v="149"/>
    <x v="10"/>
    <n v="6055.1"/>
    <d v="2023-02-28T00:00:00"/>
    <n v="0"/>
  </r>
  <r>
    <s v="California"/>
    <x v="149"/>
    <x v="12"/>
    <n v="14126.68"/>
    <d v="2023-02-28T00:00:00"/>
    <n v="0"/>
  </r>
  <r>
    <s v="California"/>
    <x v="150"/>
    <x v="6"/>
    <n v="16755.38"/>
    <d v="2022-11-15T00:00:00"/>
    <n v="0"/>
  </r>
  <r>
    <s v="California"/>
    <x v="150"/>
    <x v="7"/>
    <n v="17609.09"/>
    <d v="2022-12-30T00:00:00"/>
    <n v="0"/>
  </r>
  <r>
    <s v="California"/>
    <x v="150"/>
    <x v="10"/>
    <n v="5965.02"/>
    <d v="2023-02-28T00:00:00"/>
    <n v="0"/>
  </r>
  <r>
    <s v="California"/>
    <x v="150"/>
    <x v="12"/>
    <n v="13916.52"/>
    <d v="2023-02-28T00:00:00"/>
    <n v="0"/>
  </r>
  <r>
    <s v="California"/>
    <x v="151"/>
    <x v="6"/>
    <n v="22495.14"/>
    <d v="2022-11-15T00:00:00"/>
    <n v="0"/>
  </r>
  <r>
    <s v="California"/>
    <x v="151"/>
    <x v="7"/>
    <n v="23641.3"/>
    <d v="2022-12-30T00:00:00"/>
    <n v="0"/>
  </r>
  <r>
    <s v="California"/>
    <x v="151"/>
    <x v="10"/>
    <n v="8008.41"/>
    <d v="2023-02-28T00:00:00"/>
    <n v="0"/>
  </r>
  <r>
    <s v="California"/>
    <x v="151"/>
    <x v="12"/>
    <n v="18683.79"/>
    <d v="2023-02-28T00:00:00"/>
    <n v="0"/>
  </r>
  <r>
    <s v="California"/>
    <x v="152"/>
    <x v="6"/>
    <n v="503163.15"/>
    <d v="2022-11-15T00:00:00"/>
    <n v="0"/>
  </r>
  <r>
    <s v="California"/>
    <x v="152"/>
    <x v="8"/>
    <n v="112089.25"/>
    <d v="2022-11-15T00:00:00"/>
    <n v="18923.919999999998"/>
  </r>
  <r>
    <s v="California"/>
    <x v="152"/>
    <x v="7"/>
    <n v="528799.93000000005"/>
    <d v="2022-12-30T00:00:00"/>
    <n v="0"/>
  </r>
  <r>
    <s v="California"/>
    <x v="152"/>
    <x v="9"/>
    <n v="117800.34"/>
    <d v="2022-12-30T00:00:00"/>
    <n v="19888.12"/>
  </r>
  <r>
    <s v="California"/>
    <x v="152"/>
    <x v="10"/>
    <n v="179129.31"/>
    <d v="2023-02-28T00:00:00"/>
    <n v="0"/>
  </r>
  <r>
    <s v="California"/>
    <x v="152"/>
    <x v="11"/>
    <n v="39904.49"/>
    <d v="2023-02-28T00:00:00"/>
    <n v="6737.04"/>
  </r>
  <r>
    <s v="California"/>
    <x v="152"/>
    <x v="12"/>
    <n v="417912.31"/>
    <d v="2023-02-28T00:00:00"/>
    <n v="0"/>
  </r>
  <r>
    <s v="California"/>
    <x v="152"/>
    <x v="13"/>
    <n v="93098"/>
    <d v="2023-02-28T00:00:00"/>
    <n v="15717.64"/>
  </r>
  <r>
    <s v="California"/>
    <x v="153"/>
    <x v="6"/>
    <n v="17156.89"/>
    <d v="2022-11-15T00:00:00"/>
    <n v="0"/>
  </r>
  <r>
    <s v="California"/>
    <x v="153"/>
    <x v="7"/>
    <n v="18031.060000000001"/>
    <d v="2022-12-30T00:00:00"/>
    <n v="0"/>
  </r>
  <r>
    <s v="California"/>
    <x v="153"/>
    <x v="10"/>
    <n v="6107.96"/>
    <d v="2023-02-28T00:00:00"/>
    <n v="0"/>
  </r>
  <r>
    <s v="California"/>
    <x v="153"/>
    <x v="12"/>
    <n v="14250"/>
    <d v="2023-02-28T00:00:00"/>
    <n v="0"/>
  </r>
  <r>
    <s v="California"/>
    <x v="154"/>
    <x v="6"/>
    <n v="2072.5700000000002"/>
    <d v="2022-11-15T00:00:00"/>
    <n v="0"/>
  </r>
  <r>
    <s v="California"/>
    <x v="154"/>
    <x v="7"/>
    <n v="2178.17"/>
    <d v="2022-12-30T00:00:00"/>
    <n v="0"/>
  </r>
  <r>
    <s v="California"/>
    <x v="154"/>
    <x v="10"/>
    <n v="737.85"/>
    <d v="2023-02-28T00:00:00"/>
    <n v="0"/>
  </r>
  <r>
    <s v="California"/>
    <x v="154"/>
    <x v="12"/>
    <n v="1721.41"/>
    <d v="2023-02-28T00:00:00"/>
    <n v="0"/>
  </r>
  <r>
    <s v="California"/>
    <x v="155"/>
    <x v="6"/>
    <n v="75555.17"/>
    <d v="2022-11-15T00:00:00"/>
    <n v="0"/>
  </r>
  <r>
    <s v="California"/>
    <x v="155"/>
    <x v="7"/>
    <n v="79404.800000000003"/>
    <d v="2022-12-30T00:00:00"/>
    <n v="0"/>
  </r>
  <r>
    <s v="California"/>
    <x v="155"/>
    <x v="10"/>
    <n v="26898.13"/>
    <d v="2023-02-28T00:00:00"/>
    <n v="0"/>
  </r>
  <r>
    <s v="California"/>
    <x v="155"/>
    <x v="12"/>
    <n v="62753.87"/>
    <d v="2023-02-28T00:00:00"/>
    <n v="0"/>
  </r>
  <r>
    <s v="California"/>
    <x v="156"/>
    <x v="6"/>
    <n v="26343.32"/>
    <d v="2022-11-15T00:00:00"/>
    <n v="0"/>
  </r>
  <r>
    <s v="California"/>
    <x v="156"/>
    <x v="8"/>
    <n v="1918.28"/>
    <d v="2022-11-15T00:00:00"/>
    <n v="4987.34"/>
  </r>
  <r>
    <s v="California"/>
    <x v="156"/>
    <x v="7"/>
    <n v="27685.54"/>
    <d v="2022-12-30T00:00:00"/>
    <n v="0"/>
  </r>
  <r>
    <s v="California"/>
    <x v="156"/>
    <x v="9"/>
    <n v="2016.02"/>
    <d v="2022-12-30T00:00:00"/>
    <n v="5241.45"/>
  </r>
  <r>
    <s v="California"/>
    <x v="156"/>
    <x v="10"/>
    <n v="9378.39"/>
    <d v="2023-02-28T00:00:00"/>
    <n v="0"/>
  </r>
  <r>
    <s v="California"/>
    <x v="156"/>
    <x v="11"/>
    <n v="682.92"/>
    <d v="2023-02-28T00:00:00"/>
    <n v="1775.53"/>
  </r>
  <r>
    <s v="California"/>
    <x v="156"/>
    <x v="12"/>
    <n v="21879.97"/>
    <d v="2023-02-28T00:00:00"/>
    <n v="0"/>
  </r>
  <r>
    <s v="California"/>
    <x v="156"/>
    <x v="13"/>
    <n v="1593.27"/>
    <d v="2023-02-28T00:00:00"/>
    <n v="4142.34"/>
  </r>
  <r>
    <s v="California"/>
    <x v="157"/>
    <x v="6"/>
    <n v="42965.15"/>
    <d v="2022-11-15T00:00:00"/>
    <n v="0"/>
  </r>
  <r>
    <s v="California"/>
    <x v="157"/>
    <x v="7"/>
    <n v="45154.28"/>
    <d v="2022-12-30T00:00:00"/>
    <n v="0"/>
  </r>
  <r>
    <s v="California"/>
    <x v="157"/>
    <x v="10"/>
    <n v="15295.87"/>
    <d v="2023-02-28T00:00:00"/>
    <n v="0"/>
  </r>
  <r>
    <s v="California"/>
    <x v="157"/>
    <x v="12"/>
    <n v="35685.58"/>
    <d v="2023-02-28T00:00:00"/>
    <n v="0"/>
  </r>
  <r>
    <s v="California"/>
    <x v="158"/>
    <x v="6"/>
    <n v="167726.9"/>
    <d v="2022-11-15T00:00:00"/>
    <n v="0"/>
  </r>
  <r>
    <s v="California"/>
    <x v="158"/>
    <x v="8"/>
    <n v="41569.629999999997"/>
    <d v="2022-11-15T00:00:00"/>
    <n v="0"/>
  </r>
  <r>
    <s v="California"/>
    <x v="158"/>
    <x v="7"/>
    <n v="176272.8"/>
    <d v="2022-12-30T00:00:00"/>
    <n v="0"/>
  </r>
  <r>
    <s v="California"/>
    <x v="158"/>
    <x v="9"/>
    <n v="43687.65"/>
    <d v="2022-12-30T00:00:00"/>
    <n v="0"/>
  </r>
  <r>
    <s v="California"/>
    <x v="158"/>
    <x v="10"/>
    <n v="56454.879999999997"/>
    <d v="2023-02-28T00:00:00"/>
    <n v="0"/>
  </r>
  <r>
    <s v="California"/>
    <x v="158"/>
    <x v="11"/>
    <n v="14799.06"/>
    <d v="2023-02-28T00:00:00"/>
    <n v="0"/>
  </r>
  <r>
    <s v="California"/>
    <x v="158"/>
    <x v="12"/>
    <n v="131710.38"/>
    <d v="2023-02-28T00:00:00"/>
    <n v="0"/>
  </r>
  <r>
    <s v="California"/>
    <x v="158"/>
    <x v="13"/>
    <n v="34526.49"/>
    <d v="2023-02-28T00:00:00"/>
    <n v="0"/>
  </r>
  <r>
    <s v="California"/>
    <x v="159"/>
    <x v="6"/>
    <n v="43902.6"/>
    <d v="2022-11-15T00:00:00"/>
    <n v="0"/>
  </r>
  <r>
    <s v="California"/>
    <x v="159"/>
    <x v="7"/>
    <n v="46139.49"/>
    <d v="2022-12-30T00:00:00"/>
    <n v="0"/>
  </r>
  <r>
    <s v="California"/>
    <x v="160"/>
    <x v="6"/>
    <n v="257361.3"/>
    <d v="2022-11-15T00:00:00"/>
    <n v="0"/>
  </r>
  <r>
    <s v="California"/>
    <x v="160"/>
    <x v="8"/>
    <n v="54397.05"/>
    <d v="2022-11-15T00:00:00"/>
    <n v="9183.7999999999993"/>
  </r>
  <r>
    <s v="California"/>
    <x v="160"/>
    <x v="7"/>
    <n v="270474.19"/>
    <d v="2022-12-30T00:00:00"/>
    <n v="0"/>
  </r>
  <r>
    <s v="California"/>
    <x v="160"/>
    <x v="9"/>
    <n v="57168.639999999999"/>
    <d v="2022-12-30T00:00:00"/>
    <n v="9651.73"/>
  </r>
  <r>
    <s v="California"/>
    <x v="160"/>
    <x v="10"/>
    <n v="91622.27"/>
    <d v="2023-02-28T00:00:00"/>
    <n v="0"/>
  </r>
  <r>
    <s v="California"/>
    <x v="160"/>
    <x v="11"/>
    <n v="22635.19"/>
    <d v="2023-02-28T00:00:00"/>
    <n v="0"/>
  </r>
  <r>
    <s v="California"/>
    <x v="160"/>
    <x v="12"/>
    <n v="213756.63"/>
    <d v="2023-02-28T00:00:00"/>
    <n v="0"/>
  </r>
  <r>
    <s v="California"/>
    <x v="160"/>
    <x v="13"/>
    <n v="52808.36"/>
    <d v="2023-02-28T00:00:00"/>
    <n v="0"/>
  </r>
  <r>
    <s v="California"/>
    <x v="161"/>
    <x v="6"/>
    <n v="98267.32"/>
    <d v="2022-11-15T00:00:00"/>
    <n v="0"/>
  </r>
  <r>
    <s v="California"/>
    <x v="161"/>
    <x v="7"/>
    <n v="103274.16"/>
    <d v="2022-12-30T00:00:00"/>
    <n v="0"/>
  </r>
  <r>
    <s v="California"/>
    <x v="161"/>
    <x v="10"/>
    <n v="34983.800000000003"/>
    <d v="2023-02-28T00:00:00"/>
    <n v="0"/>
  </r>
  <r>
    <s v="California"/>
    <x v="161"/>
    <x v="12"/>
    <n v="81617.91"/>
    <d v="2023-02-28T00:00:00"/>
    <n v="0"/>
  </r>
  <r>
    <s v="California"/>
    <x v="162"/>
    <x v="6"/>
    <n v="8993.14"/>
    <d v="2022-11-15T00:00:00"/>
    <n v="0"/>
  </r>
  <r>
    <s v="California"/>
    <x v="162"/>
    <x v="7"/>
    <n v="9451.35"/>
    <d v="2022-12-30T00:00:00"/>
    <n v="0"/>
  </r>
  <r>
    <s v="California"/>
    <x v="163"/>
    <x v="6"/>
    <n v="267742.59999999998"/>
    <d v="2022-11-15T00:00:00"/>
    <n v="0"/>
  </r>
  <r>
    <s v="California"/>
    <x v="163"/>
    <x v="8"/>
    <n v="70185.919999999998"/>
    <d v="2022-11-15T00:00:00"/>
    <n v="0"/>
  </r>
  <r>
    <s v="California"/>
    <x v="163"/>
    <x v="7"/>
    <n v="281384.42"/>
    <d v="2022-12-30T00:00:00"/>
    <n v="0"/>
  </r>
  <r>
    <s v="California"/>
    <x v="163"/>
    <x v="9"/>
    <n v="73761.98"/>
    <d v="2022-12-30T00:00:00"/>
    <n v="0"/>
  </r>
  <r>
    <s v="California"/>
    <x v="163"/>
    <x v="10"/>
    <n v="95318.080000000002"/>
    <d v="2023-02-28T00:00:00"/>
    <n v="0"/>
  </r>
  <r>
    <s v="California"/>
    <x v="163"/>
    <x v="11"/>
    <n v="24986.639999999999"/>
    <d v="2023-02-28T00:00:00"/>
    <n v="0"/>
  </r>
  <r>
    <s v="California"/>
    <x v="163"/>
    <x v="12"/>
    <n v="222379.02"/>
    <d v="2023-02-28T00:00:00"/>
    <n v="0"/>
  </r>
  <r>
    <s v="California"/>
    <x v="163"/>
    <x v="13"/>
    <n v="58294.33"/>
    <d v="2023-02-28T00:00:00"/>
    <n v="0"/>
  </r>
  <r>
    <s v="California"/>
    <x v="164"/>
    <x v="6"/>
    <n v="5308.38"/>
    <d v="2022-11-15T00:00:00"/>
    <n v="0"/>
  </r>
  <r>
    <s v="California"/>
    <x v="164"/>
    <x v="7"/>
    <n v="5578.84"/>
    <d v="2022-12-30T00:00:00"/>
    <n v="0"/>
  </r>
  <r>
    <s v="California"/>
    <x v="164"/>
    <x v="10"/>
    <n v="1889.82"/>
    <d v="2023-02-28T00:00:00"/>
    <n v="0"/>
  </r>
  <r>
    <s v="California"/>
    <x v="164"/>
    <x v="12"/>
    <n v="4408.9799999999996"/>
    <d v="2023-02-28T00:00:00"/>
    <n v="0"/>
  </r>
  <r>
    <s v="California"/>
    <x v="165"/>
    <x v="6"/>
    <n v="117203.33"/>
    <d v="2022-11-15T00:00:00"/>
    <n v="0"/>
  </r>
  <r>
    <s v="California"/>
    <x v="165"/>
    <x v="7"/>
    <n v="123174.99"/>
    <d v="2022-12-30T00:00:00"/>
    <n v="0"/>
  </r>
  <r>
    <s v="California"/>
    <x v="166"/>
    <x v="6"/>
    <n v="98454.46"/>
    <d v="2022-11-15T00:00:00"/>
    <n v="0"/>
  </r>
  <r>
    <s v="California"/>
    <x v="166"/>
    <x v="7"/>
    <n v="103470.83"/>
    <d v="2022-12-30T00:00:00"/>
    <n v="0"/>
  </r>
  <r>
    <s v="California"/>
    <x v="166"/>
    <x v="10"/>
    <n v="35050.42"/>
    <d v="2023-02-28T00:00:00"/>
    <n v="0"/>
  </r>
  <r>
    <s v="California"/>
    <x v="166"/>
    <x v="12"/>
    <n v="81773.34"/>
    <d v="2023-02-28T00:00:00"/>
    <n v="0"/>
  </r>
  <r>
    <s v="California"/>
    <x v="167"/>
    <x v="6"/>
    <n v="2734472.98"/>
    <d v="2022-11-15T00:00:00"/>
    <n v="0"/>
  </r>
  <r>
    <s v="California"/>
    <x v="167"/>
    <x v="15"/>
    <n v="7717.44"/>
    <d v="2023-02-15T00:00:00"/>
    <n v="0"/>
  </r>
  <r>
    <s v="California"/>
    <x v="167"/>
    <x v="8"/>
    <n v="629773.64"/>
    <d v="2022-11-15T00:00:00"/>
    <n v="0"/>
  </r>
  <r>
    <s v="California"/>
    <x v="167"/>
    <x v="7"/>
    <n v="2873797.8"/>
    <d v="2022-12-30T00:00:00"/>
    <n v="0"/>
  </r>
  <r>
    <s v="California"/>
    <x v="167"/>
    <x v="14"/>
    <n v="8110.65"/>
    <d v="2023-02-15T00:00:00"/>
    <n v="0"/>
  </r>
  <r>
    <s v="California"/>
    <x v="167"/>
    <x v="9"/>
    <n v="661861.39"/>
    <d v="2022-12-30T00:00:00"/>
    <n v="0"/>
  </r>
  <r>
    <s v="California"/>
    <x v="167"/>
    <x v="10"/>
    <n v="1043177.92"/>
    <d v="2023-02-28T00:00:00"/>
    <n v="0"/>
  </r>
  <r>
    <s v="California"/>
    <x v="167"/>
    <x v="11"/>
    <n v="224203.46"/>
    <d v="2023-02-28T00:00:00"/>
    <n v="0"/>
  </r>
  <r>
    <s v="California"/>
    <x v="167"/>
    <x v="12"/>
    <n v="2433755.19"/>
    <d v="2023-02-28T00:00:00"/>
    <n v="0"/>
  </r>
  <r>
    <s v="California"/>
    <x v="167"/>
    <x v="13"/>
    <n v="523071.21"/>
    <d v="2023-02-28T00:00:00"/>
    <n v="0"/>
  </r>
  <r>
    <s v="California"/>
    <x v="168"/>
    <x v="6"/>
    <n v="2380.0700000000002"/>
    <d v="2022-11-15T00:00:00"/>
    <n v="0"/>
  </r>
  <r>
    <s v="California"/>
    <x v="168"/>
    <x v="7"/>
    <n v="2501.34"/>
    <d v="2022-12-30T00:00:00"/>
    <n v="0"/>
  </r>
  <r>
    <s v="California"/>
    <x v="169"/>
    <x v="6"/>
    <n v="43219.94"/>
    <d v="2022-11-15T00:00:00"/>
    <n v="0"/>
  </r>
  <r>
    <s v="California"/>
    <x v="169"/>
    <x v="7"/>
    <n v="45422.05"/>
    <d v="2022-12-30T00:00:00"/>
    <n v="0"/>
  </r>
  <r>
    <s v="California"/>
    <x v="170"/>
    <x v="6"/>
    <n v="8731.32"/>
    <d v="2022-11-15T00:00:00"/>
    <n v="0"/>
  </r>
  <r>
    <s v="California"/>
    <x v="170"/>
    <x v="7"/>
    <n v="9176.19"/>
    <d v="2022-12-30T00:00:00"/>
    <n v="0"/>
  </r>
  <r>
    <s v="California"/>
    <x v="171"/>
    <x v="6"/>
    <n v="45617.59"/>
    <d v="2022-11-15T00:00:00"/>
    <n v="0"/>
  </r>
  <r>
    <s v="California"/>
    <x v="171"/>
    <x v="7"/>
    <n v="47941.86"/>
    <d v="2022-12-30T00:00:00"/>
    <n v="0"/>
  </r>
  <r>
    <s v="California"/>
    <x v="172"/>
    <x v="6"/>
    <n v="42101.51"/>
    <d v="2022-11-15T00:00:00"/>
    <n v="0"/>
  </r>
  <r>
    <s v="California"/>
    <x v="172"/>
    <x v="7"/>
    <n v="44246.64"/>
    <d v="2022-12-30T00:00:00"/>
    <n v="0"/>
  </r>
  <r>
    <s v="California"/>
    <x v="172"/>
    <x v="10"/>
    <n v="14988.41"/>
    <d v="2023-02-28T00:00:00"/>
    <n v="0"/>
  </r>
  <r>
    <s v="California"/>
    <x v="172"/>
    <x v="12"/>
    <n v="34968.26"/>
    <d v="2023-02-28T00:00:00"/>
    <n v="0"/>
  </r>
  <r>
    <s v="California"/>
    <x v="173"/>
    <x v="6"/>
    <n v="25121.21"/>
    <d v="2022-11-15T00:00:00"/>
    <n v="0"/>
  </r>
  <r>
    <s v="California"/>
    <x v="173"/>
    <x v="7"/>
    <n v="26401.17"/>
    <d v="2022-12-30T00:00:00"/>
    <n v="0"/>
  </r>
  <r>
    <s v="California"/>
    <x v="173"/>
    <x v="10"/>
    <n v="8943.31"/>
    <d v="2023-02-28T00:00:00"/>
    <n v="0"/>
  </r>
  <r>
    <s v="California"/>
    <x v="173"/>
    <x v="12"/>
    <n v="20864.93"/>
    <d v="2023-02-28T00:00:00"/>
    <n v="0"/>
  </r>
  <r>
    <s v="California"/>
    <x v="174"/>
    <x v="6"/>
    <n v="21595.47"/>
    <d v="2022-11-15T00:00:00"/>
    <n v="0"/>
  </r>
  <r>
    <s v="California"/>
    <x v="174"/>
    <x v="7"/>
    <n v="22695.79"/>
    <d v="2022-12-30T00:00:00"/>
    <n v="0"/>
  </r>
  <r>
    <s v="California"/>
    <x v="175"/>
    <x v="7"/>
    <n v="6426.47"/>
    <d v="2023-01-31T00:00:00"/>
    <n v="0"/>
  </r>
  <r>
    <s v="California"/>
    <x v="175"/>
    <x v="10"/>
    <n v="2176.9499999999998"/>
    <d v="2023-02-28T00:00:00"/>
    <n v="0"/>
  </r>
  <r>
    <s v="California"/>
    <x v="175"/>
    <x v="12"/>
    <n v="5078.8599999999997"/>
    <d v="2023-02-28T00:00:00"/>
    <n v="0"/>
  </r>
  <r>
    <s v="California"/>
    <x v="176"/>
    <x v="6"/>
    <n v="4662.62"/>
    <d v="2022-11-15T00:00:00"/>
    <n v="0"/>
  </r>
  <r>
    <s v="California"/>
    <x v="176"/>
    <x v="7"/>
    <n v="4900.1899999999996"/>
    <d v="2022-12-30T00:00:00"/>
    <n v="0"/>
  </r>
  <r>
    <s v="California"/>
    <x v="177"/>
    <x v="6"/>
    <n v="80245.899999999994"/>
    <d v="2022-11-15T00:00:00"/>
    <n v="0"/>
  </r>
  <r>
    <s v="California"/>
    <x v="177"/>
    <x v="7"/>
    <n v="84334.53"/>
    <d v="2022-12-30T00:00:00"/>
    <n v="0"/>
  </r>
  <r>
    <s v="California"/>
    <x v="177"/>
    <x v="10"/>
    <n v="28568.06"/>
    <d v="2023-02-28T00:00:00"/>
    <n v="0"/>
  </r>
  <r>
    <s v="California"/>
    <x v="177"/>
    <x v="12"/>
    <n v="66649.86"/>
    <d v="2023-02-28T00:00:00"/>
    <n v="0"/>
  </r>
  <r>
    <s v="California"/>
    <x v="178"/>
    <x v="6"/>
    <n v="44617.760000000002"/>
    <d v="2022-11-15T00:00:00"/>
    <n v="0"/>
  </r>
  <r>
    <s v="California"/>
    <x v="178"/>
    <x v="7"/>
    <n v="46891.09"/>
    <d v="2022-12-30T00:00:00"/>
    <n v="0"/>
  </r>
  <r>
    <s v="California"/>
    <x v="178"/>
    <x v="10"/>
    <n v="15884.21"/>
    <d v="2023-02-28T00:00:00"/>
    <n v="0"/>
  </r>
  <r>
    <s v="California"/>
    <x v="178"/>
    <x v="12"/>
    <n v="37058.18"/>
    <d v="2023-02-28T00:00:00"/>
    <n v="0"/>
  </r>
  <r>
    <s v="California"/>
    <x v="179"/>
    <x v="6"/>
    <n v="7413.45"/>
    <d v="2022-11-15T00:00:00"/>
    <n v="0"/>
  </r>
  <r>
    <s v="California"/>
    <x v="179"/>
    <x v="7"/>
    <n v="7791.18"/>
    <d v="2022-12-30T00:00:00"/>
    <n v="0"/>
  </r>
  <r>
    <s v="California"/>
    <x v="180"/>
    <x v="6"/>
    <n v="29167.95"/>
    <d v="2022-11-15T00:00:00"/>
    <n v="0"/>
  </r>
  <r>
    <s v="California"/>
    <x v="180"/>
    <x v="7"/>
    <n v="30654.09"/>
    <d v="2022-12-30T00:00:00"/>
    <n v="0"/>
  </r>
  <r>
    <s v="California"/>
    <x v="180"/>
    <x v="10"/>
    <n v="10383.98"/>
    <d v="2023-02-28T00:00:00"/>
    <n v="0"/>
  </r>
  <r>
    <s v="California"/>
    <x v="180"/>
    <x v="12"/>
    <n v="24226.03"/>
    <d v="2023-02-28T00:00:00"/>
    <n v="0"/>
  </r>
  <r>
    <s v="California"/>
    <x v="181"/>
    <x v="8"/>
    <n v="4149.7299999999996"/>
    <d v="2023-05-31T00:00:00"/>
    <n v="0"/>
  </r>
  <r>
    <s v="California"/>
    <x v="181"/>
    <x v="9"/>
    <n v="4361.17"/>
    <d v="2023-05-31T00:00:00"/>
    <n v="0"/>
  </r>
  <r>
    <s v="California"/>
    <x v="181"/>
    <x v="11"/>
    <n v="1477.33"/>
    <d v="2023-05-31T00:00:00"/>
    <n v="0"/>
  </r>
  <r>
    <s v="California"/>
    <x v="181"/>
    <x v="13"/>
    <n v="3446.64"/>
    <d v="2023-05-31T00:00:00"/>
    <n v="0"/>
  </r>
  <r>
    <s v="California"/>
    <x v="182"/>
    <x v="6"/>
    <n v="601711.61"/>
    <d v="2022-11-15T00:00:00"/>
    <n v="0"/>
  </r>
  <r>
    <s v="California"/>
    <x v="182"/>
    <x v="8"/>
    <n v="129001.91"/>
    <d v="2022-11-15T00:00:00"/>
    <n v="21779.26"/>
  </r>
  <r>
    <s v="California"/>
    <x v="182"/>
    <x v="7"/>
    <n v="632369.56000000006"/>
    <d v="2022-12-30T00:00:00"/>
    <n v="0"/>
  </r>
  <r>
    <s v="California"/>
    <x v="182"/>
    <x v="9"/>
    <n v="135574.70000000001"/>
    <d v="2022-12-30T00:00:00"/>
    <n v="22888.95"/>
  </r>
  <r>
    <s v="California"/>
    <x v="182"/>
    <x v="10"/>
    <n v="214213.2"/>
    <d v="2023-02-28T00:00:00"/>
    <n v="0"/>
  </r>
  <r>
    <s v="California"/>
    <x v="182"/>
    <x v="11"/>
    <n v="45925.5"/>
    <d v="2023-02-28T00:00:00"/>
    <n v="7753.56"/>
  </r>
  <r>
    <s v="California"/>
    <x v="182"/>
    <x v="12"/>
    <n v="499763.73"/>
    <d v="2023-02-28T00:00:00"/>
    <n v="0"/>
  </r>
  <r>
    <s v="California"/>
    <x v="182"/>
    <x v="13"/>
    <n v="107145.13"/>
    <d v="2023-02-28T00:00:00"/>
    <n v="18089.21"/>
  </r>
  <r>
    <s v="California"/>
    <x v="183"/>
    <x v="6"/>
    <n v="8531.8799999999992"/>
    <d v="2022-11-15T00:00:00"/>
    <n v="0"/>
  </r>
  <r>
    <s v="California"/>
    <x v="183"/>
    <x v="7"/>
    <n v="8966.59"/>
    <d v="2022-12-30T00:00:00"/>
    <n v="0"/>
  </r>
  <r>
    <s v="California"/>
    <x v="183"/>
    <x v="10"/>
    <n v="3037.4"/>
    <d v="2023-02-28T00:00:00"/>
    <n v="0"/>
  </r>
  <r>
    <s v="California"/>
    <x v="183"/>
    <x v="12"/>
    <n v="7086.33"/>
    <d v="2023-02-28T00:00:00"/>
    <n v="0"/>
  </r>
  <r>
    <s v="California"/>
    <x v="184"/>
    <x v="6"/>
    <n v="37067.25"/>
    <d v="2022-11-15T00:00:00"/>
    <n v="0"/>
  </r>
  <r>
    <s v="California"/>
    <x v="184"/>
    <x v="7"/>
    <n v="38955.879999999997"/>
    <d v="2022-12-30T00:00:00"/>
    <n v="0"/>
  </r>
  <r>
    <s v="California"/>
    <x v="185"/>
    <x v="6"/>
    <n v="112736.64"/>
    <d v="2022-11-15T00:00:00"/>
    <n v="0"/>
  </r>
  <r>
    <s v="California"/>
    <x v="185"/>
    <x v="8"/>
    <n v="25284.05"/>
    <d v="2022-11-15T00:00:00"/>
    <n v="4268.68"/>
  </r>
  <r>
    <s v="California"/>
    <x v="185"/>
    <x v="7"/>
    <n v="118480.71"/>
    <d v="2022-12-30T00:00:00"/>
    <n v="0"/>
  </r>
  <r>
    <s v="California"/>
    <x v="185"/>
    <x v="9"/>
    <n v="26572.3"/>
    <d v="2022-12-30T00:00:00"/>
    <n v="4486.18"/>
  </r>
  <r>
    <s v="California"/>
    <x v="185"/>
    <x v="10"/>
    <n v="40134.97"/>
    <d v="2023-02-28T00:00:00"/>
    <n v="0"/>
  </r>
  <r>
    <s v="California"/>
    <x v="185"/>
    <x v="11"/>
    <n v="9001.2800000000007"/>
    <d v="2023-02-28T00:00:00"/>
    <n v="1519.68"/>
  </r>
  <r>
    <s v="California"/>
    <x v="185"/>
    <x v="12"/>
    <n v="93635.69"/>
    <d v="2023-02-28T00:00:00"/>
    <n v="0"/>
  </r>
  <r>
    <s v="California"/>
    <x v="185"/>
    <x v="13"/>
    <n v="21000.18"/>
    <d v="2023-02-28T00:00:00"/>
    <n v="3545.44"/>
  </r>
  <r>
    <s v="California"/>
    <x v="186"/>
    <x v="6"/>
    <n v="60955.82"/>
    <d v="2022-11-15T00:00:00"/>
    <n v="0"/>
  </r>
  <r>
    <s v="California"/>
    <x v="186"/>
    <x v="7"/>
    <n v="64061.59"/>
    <d v="2022-12-30T00:00:00"/>
    <n v="0"/>
  </r>
  <r>
    <s v="California"/>
    <x v="186"/>
    <x v="10"/>
    <n v="21700.66"/>
    <d v="2023-02-28T00:00:00"/>
    <n v="0"/>
  </r>
  <r>
    <s v="California"/>
    <x v="186"/>
    <x v="12"/>
    <n v="50628.09"/>
    <d v="2023-02-28T00:00:00"/>
    <n v="0"/>
  </r>
  <r>
    <s v="California"/>
    <x v="187"/>
    <x v="6"/>
    <n v="46083.23"/>
    <d v="2022-11-15T00:00:00"/>
    <n v="0"/>
  </r>
  <r>
    <s v="California"/>
    <x v="187"/>
    <x v="7"/>
    <n v="48431.23"/>
    <d v="2022-12-30T00:00:00"/>
    <n v="0"/>
  </r>
  <r>
    <s v="California"/>
    <x v="187"/>
    <x v="10"/>
    <n v="16405.93"/>
    <d v="2023-02-28T00:00:00"/>
    <n v="0"/>
  </r>
  <r>
    <s v="California"/>
    <x v="187"/>
    <x v="12"/>
    <n v="38275.360000000001"/>
    <d v="2023-02-28T00:00:00"/>
    <n v="0"/>
  </r>
  <r>
    <s v="California"/>
    <x v="188"/>
    <x v="6"/>
    <n v="28815.64"/>
    <d v="2022-11-15T00:00:00"/>
    <n v="0"/>
  </r>
  <r>
    <s v="California"/>
    <x v="188"/>
    <x v="7"/>
    <n v="30283.83"/>
    <d v="2022-12-30T00:00:00"/>
    <n v="0"/>
  </r>
  <r>
    <s v="California"/>
    <x v="188"/>
    <x v="10"/>
    <n v="10258.549999999999"/>
    <d v="2023-02-28T00:00:00"/>
    <n v="0"/>
  </r>
  <r>
    <s v="California"/>
    <x v="188"/>
    <x v="12"/>
    <n v="23933.41"/>
    <d v="2023-02-28T00:00:00"/>
    <n v="0"/>
  </r>
  <r>
    <s v="California"/>
    <x v="189"/>
    <x v="6"/>
    <n v="7872.07"/>
    <d v="2022-11-15T00:00:00"/>
    <n v="0"/>
  </r>
  <r>
    <s v="California"/>
    <x v="189"/>
    <x v="7"/>
    <n v="8273.16"/>
    <d v="2022-12-30T00:00:00"/>
    <n v="0"/>
  </r>
  <r>
    <s v="California"/>
    <x v="190"/>
    <x v="6"/>
    <n v="156066.4"/>
    <d v="2022-11-15T00:00:00"/>
    <n v="0"/>
  </r>
  <r>
    <s v="California"/>
    <x v="190"/>
    <x v="7"/>
    <n v="164018.18"/>
    <d v="2022-12-30T00:00:00"/>
    <n v="0"/>
  </r>
  <r>
    <s v="California"/>
    <x v="190"/>
    <x v="10"/>
    <n v="55560.639999999999"/>
    <d v="2023-02-28T00:00:00"/>
    <n v="0"/>
  </r>
  <r>
    <s v="California"/>
    <x v="190"/>
    <x v="12"/>
    <n v="129624.1"/>
    <d v="2023-02-28T00:00:00"/>
    <n v="0"/>
  </r>
  <r>
    <s v="California"/>
    <x v="191"/>
    <x v="6"/>
    <n v="33888.550000000003"/>
    <d v="2023-01-13T00:00:00"/>
    <n v="0"/>
  </r>
  <r>
    <s v="California"/>
    <x v="191"/>
    <x v="7"/>
    <n v="35615.22"/>
    <d v="2023-01-13T00:00:00"/>
    <n v="0"/>
  </r>
  <r>
    <s v="California"/>
    <x v="191"/>
    <x v="10"/>
    <n v="12064.54"/>
    <d v="2023-02-28T00:00:00"/>
    <n v="0"/>
  </r>
  <r>
    <s v="California"/>
    <x v="191"/>
    <x v="12"/>
    <n v="28146.82"/>
    <d v="2023-02-28T00:00:00"/>
    <n v="0"/>
  </r>
  <r>
    <s v="California"/>
    <x v="192"/>
    <x v="6"/>
    <n v="40319.75"/>
    <d v="2022-11-15T00:00:00"/>
    <n v="0"/>
  </r>
  <r>
    <s v="California"/>
    <x v="193"/>
    <x v="6"/>
    <n v="80307.399999999994"/>
    <d v="2022-11-15T00:00:00"/>
    <n v="0"/>
  </r>
  <r>
    <s v="California"/>
    <x v="193"/>
    <x v="7"/>
    <n v="84399.17"/>
    <d v="2022-12-30T00:00:00"/>
    <n v="0"/>
  </r>
  <r>
    <s v="California"/>
    <x v="194"/>
    <x v="6"/>
    <n v="8083.81"/>
    <d v="2022-11-15T00:00:00"/>
    <n v="0"/>
  </r>
  <r>
    <s v="California"/>
    <x v="194"/>
    <x v="7"/>
    <n v="8495.69"/>
    <d v="2022-12-30T00:00:00"/>
    <n v="0"/>
  </r>
  <r>
    <s v="California"/>
    <x v="194"/>
    <x v="10"/>
    <n v="2877.89"/>
    <d v="2023-02-28T00:00:00"/>
    <n v="0"/>
  </r>
  <r>
    <s v="California"/>
    <x v="194"/>
    <x v="12"/>
    <n v="6714.17"/>
    <d v="2023-02-28T00:00:00"/>
    <n v="0"/>
  </r>
  <r>
    <s v="California"/>
    <x v="195"/>
    <x v="6"/>
    <n v="147473.01999999999"/>
    <d v="2022-11-15T00:00:00"/>
    <n v="0"/>
  </r>
  <r>
    <s v="California"/>
    <x v="195"/>
    <x v="7"/>
    <n v="154986.96"/>
    <d v="2022-12-30T00:00:00"/>
    <n v="0"/>
  </r>
  <r>
    <s v="California"/>
    <x v="195"/>
    <x v="10"/>
    <n v="52501.34"/>
    <d v="2023-02-28T00:00:00"/>
    <n v="0"/>
  </r>
  <r>
    <s v="California"/>
    <x v="195"/>
    <x v="12"/>
    <n v="122486.7"/>
    <d v="2023-02-28T00:00:00"/>
    <n v="0"/>
  </r>
  <r>
    <s v="California"/>
    <x v="196"/>
    <x v="6"/>
    <n v="2527159.04"/>
    <d v="2022-11-15T00:00:00"/>
    <n v="0"/>
  </r>
  <r>
    <s v="California"/>
    <x v="196"/>
    <x v="8"/>
    <n v="559767.84"/>
    <d v="2022-11-15T00:00:00"/>
    <n v="94505.06"/>
  </r>
  <r>
    <s v="California"/>
    <x v="196"/>
    <x v="7"/>
    <n v="2655920.96"/>
    <d v="2022-12-30T00:00:00"/>
    <n v="0"/>
  </r>
  <r>
    <s v="California"/>
    <x v="196"/>
    <x v="9"/>
    <n v="588288.71"/>
    <d v="2022-12-30T00:00:00"/>
    <n v="99320.21"/>
  </r>
  <r>
    <s v="California"/>
    <x v="196"/>
    <x v="10"/>
    <n v="950735.52"/>
    <d v="2023-02-28T00:00:00"/>
    <n v="0"/>
  </r>
  <r>
    <s v="California"/>
    <x v="196"/>
    <x v="11"/>
    <n v="232925.36"/>
    <d v="2023-02-28T00:00:00"/>
    <n v="0"/>
  </r>
  <r>
    <s v="California"/>
    <x v="196"/>
    <x v="12"/>
    <n v="2218085.23"/>
    <d v="2023-02-28T00:00:00"/>
    <n v="0"/>
  </r>
  <r>
    <s v="California"/>
    <x v="196"/>
    <x v="13"/>
    <n v="543419.56999999995"/>
    <d v="2023-02-28T00:00:00"/>
    <n v="0"/>
  </r>
  <r>
    <s v="California"/>
    <x v="197"/>
    <x v="6"/>
    <n v="41808.94"/>
    <d v="2022-11-15T00:00:00"/>
    <n v="0"/>
  </r>
  <r>
    <s v="California"/>
    <x v="197"/>
    <x v="7"/>
    <n v="43939.16"/>
    <d v="2022-12-30T00:00:00"/>
    <n v="0"/>
  </r>
  <r>
    <s v="California"/>
    <x v="197"/>
    <x v="10"/>
    <n v="14884.25"/>
    <d v="2023-02-28T00:00:00"/>
    <n v="0"/>
  </r>
  <r>
    <s v="California"/>
    <x v="197"/>
    <x v="12"/>
    <n v="34725.26"/>
    <d v="2023-02-28T00:00:00"/>
    <n v="0"/>
  </r>
  <r>
    <s v="California"/>
    <x v="198"/>
    <x v="6"/>
    <n v="22777.16"/>
    <d v="2022-11-15T00:00:00"/>
    <n v="0"/>
  </r>
  <r>
    <s v="California"/>
    <x v="198"/>
    <x v="7"/>
    <n v="23937.69"/>
    <d v="2022-12-30T00:00:00"/>
    <n v="0"/>
  </r>
  <r>
    <s v="California"/>
    <x v="199"/>
    <x v="6"/>
    <n v="108054.69"/>
    <d v="2022-11-15T00:00:00"/>
    <n v="0"/>
  </r>
  <r>
    <s v="California"/>
    <x v="199"/>
    <x v="7"/>
    <n v="113560.21"/>
    <d v="2022-12-30T00:00:00"/>
    <n v="0"/>
  </r>
  <r>
    <s v="California"/>
    <x v="199"/>
    <x v="10"/>
    <n v="38468.160000000003"/>
    <d v="2023-02-28T00:00:00"/>
    <n v="0"/>
  </r>
  <r>
    <s v="California"/>
    <x v="199"/>
    <x v="12"/>
    <n v="89747"/>
    <d v="2023-02-28T00:00:00"/>
    <n v="0"/>
  </r>
  <r>
    <s v="California"/>
    <x v="200"/>
    <x v="6"/>
    <n v="397013.21"/>
    <d v="2022-11-15T00:00:00"/>
    <n v="0"/>
  </r>
  <r>
    <s v="California"/>
    <x v="200"/>
    <x v="8"/>
    <n v="104072.85"/>
    <d v="2022-11-15T00:00:00"/>
    <n v="0"/>
  </r>
  <r>
    <s v="California"/>
    <x v="200"/>
    <x v="7"/>
    <n v="417241.53"/>
    <d v="2022-12-30T00:00:00"/>
    <n v="0"/>
  </r>
  <r>
    <s v="California"/>
    <x v="200"/>
    <x v="9"/>
    <n v="109375.5"/>
    <d v="2022-12-30T00:00:00"/>
    <n v="0"/>
  </r>
  <r>
    <s v="California"/>
    <x v="200"/>
    <x v="10"/>
    <n v="141339.26"/>
    <d v="2023-02-28T00:00:00"/>
    <n v="0"/>
  </r>
  <r>
    <s v="California"/>
    <x v="200"/>
    <x v="11"/>
    <n v="37050.6"/>
    <d v="2023-02-28T00:00:00"/>
    <n v="0"/>
  </r>
  <r>
    <s v="California"/>
    <x v="200"/>
    <x v="12"/>
    <n v="329747.34000000003"/>
    <d v="2023-02-28T00:00:00"/>
    <n v="0"/>
  </r>
  <r>
    <s v="California"/>
    <x v="200"/>
    <x v="13"/>
    <n v="86439.81"/>
    <d v="2023-02-28T00:00:00"/>
    <n v="0"/>
  </r>
  <r>
    <s v="California"/>
    <x v="201"/>
    <x v="6"/>
    <n v="2104226.88"/>
    <d v="2022-11-15T00:00:00"/>
    <n v="0"/>
  </r>
  <r>
    <s v="California"/>
    <x v="201"/>
    <x v="8"/>
    <n v="468757.33"/>
    <d v="2022-11-15T00:00:00"/>
    <n v="79139.839999999997"/>
  </r>
  <r>
    <s v="California"/>
    <x v="201"/>
    <x v="7"/>
    <n v="2211439.87"/>
    <d v="2022-12-30T00:00:00"/>
    <n v="0"/>
  </r>
  <r>
    <s v="California"/>
    <x v="201"/>
    <x v="9"/>
    <n v="492641.1"/>
    <d v="2022-12-30T00:00:00"/>
    <n v="83172.12"/>
  </r>
  <r>
    <s v="California"/>
    <x v="201"/>
    <x v="10"/>
    <n v="749118.29"/>
    <d v="2023-02-28T00:00:00"/>
    <n v="0"/>
  </r>
  <r>
    <s v="California"/>
    <x v="201"/>
    <x v="11"/>
    <n v="166880.62"/>
    <d v="2023-02-28T00:00:00"/>
    <n v="28174.29"/>
  </r>
  <r>
    <s v="California"/>
    <x v="201"/>
    <x v="12"/>
    <n v="1747708.13"/>
    <d v="2023-02-28T00:00:00"/>
    <n v="0"/>
  </r>
  <r>
    <s v="California"/>
    <x v="201"/>
    <x v="13"/>
    <n v="389335.87"/>
    <d v="2023-02-28T00:00:00"/>
    <n v="65731.19"/>
  </r>
  <r>
    <s v="California"/>
    <x v="202"/>
    <x v="6"/>
    <n v="51908.21"/>
    <d v="2022-11-15T00:00:00"/>
    <n v="0"/>
  </r>
  <r>
    <s v="California"/>
    <x v="202"/>
    <x v="7"/>
    <n v="54553"/>
    <d v="2022-12-30T00:00:00"/>
    <n v="0"/>
  </r>
  <r>
    <s v="California"/>
    <x v="202"/>
    <x v="10"/>
    <n v="18479.66"/>
    <d v="2023-02-28T00:00:00"/>
    <n v="0"/>
  </r>
  <r>
    <s v="California"/>
    <x v="202"/>
    <x v="12"/>
    <n v="43113.41"/>
    <d v="2023-02-28T00:00:00"/>
    <n v="0"/>
  </r>
  <r>
    <s v="California"/>
    <x v="203"/>
    <x v="6"/>
    <n v="58330.63"/>
    <d v="2022-11-30T00:00:00"/>
    <n v="0"/>
  </r>
  <r>
    <s v="California"/>
    <x v="203"/>
    <x v="8"/>
    <n v="13082.12"/>
    <d v="2022-11-30T00:00:00"/>
    <n v="2208.64"/>
  </r>
  <r>
    <s v="California"/>
    <x v="203"/>
    <x v="7"/>
    <n v="61302.64"/>
    <d v="2022-12-30T00:00:00"/>
    <n v="0"/>
  </r>
  <r>
    <s v="California"/>
    <x v="203"/>
    <x v="9"/>
    <n v="13748.68"/>
    <d v="2022-12-30T00:00:00"/>
    <n v="2321.17"/>
  </r>
  <r>
    <s v="California"/>
    <x v="203"/>
    <x v="10"/>
    <n v="20766.080000000002"/>
    <d v="2023-02-28T00:00:00"/>
    <n v="0"/>
  </r>
  <r>
    <s v="California"/>
    <x v="203"/>
    <x v="11"/>
    <n v="4657.32"/>
    <d v="2023-02-28T00:00:00"/>
    <n v="786.29"/>
  </r>
  <r>
    <s v="California"/>
    <x v="203"/>
    <x v="12"/>
    <n v="48447.68"/>
    <d v="2023-02-28T00:00:00"/>
    <n v="0"/>
  </r>
  <r>
    <s v="California"/>
    <x v="203"/>
    <x v="13"/>
    <n v="10865.62"/>
    <d v="2023-02-28T00:00:00"/>
    <n v="1834.43"/>
  </r>
  <r>
    <s v="California"/>
    <x v="204"/>
    <x v="6"/>
    <n v="97715.57"/>
    <d v="2022-11-15T00:00:00"/>
    <n v="0"/>
  </r>
  <r>
    <s v="California"/>
    <x v="204"/>
    <x v="7"/>
    <n v="102694.3"/>
    <d v="2022-12-30T00:00:00"/>
    <n v="0"/>
  </r>
  <r>
    <s v="California"/>
    <x v="204"/>
    <x v="10"/>
    <n v="34787.370000000003"/>
    <d v="2023-02-28T00:00:00"/>
    <n v="0"/>
  </r>
  <r>
    <s v="California"/>
    <x v="204"/>
    <x v="12"/>
    <n v="81159.64"/>
    <d v="2023-02-28T00:00:00"/>
    <n v="0"/>
  </r>
  <r>
    <s v="California"/>
    <x v="205"/>
    <x v="6"/>
    <n v="1877846.03"/>
    <d v="2022-11-15T00:00:00"/>
    <n v="0"/>
  </r>
  <r>
    <s v="California"/>
    <x v="205"/>
    <x v="8"/>
    <n v="401323.36"/>
    <d v="2022-11-15T00:00:00"/>
    <n v="69000"/>
  </r>
  <r>
    <s v="California"/>
    <x v="205"/>
    <x v="7"/>
    <n v="2015898.73"/>
    <d v="2022-12-30T00:00:00"/>
    <n v="0"/>
  </r>
  <r>
    <s v="California"/>
    <x v="205"/>
    <x v="9"/>
    <n v="422890.71"/>
    <d v="2022-12-30T00:00:00"/>
    <n v="71396.22"/>
  </r>
  <r>
    <s v="California"/>
    <x v="205"/>
    <x v="10"/>
    <n v="691031.33"/>
    <d v="2023-02-28T00:00:00"/>
    <n v="0"/>
  </r>
  <r>
    <s v="California"/>
    <x v="205"/>
    <x v="11"/>
    <n v="143252.89000000001"/>
    <d v="2023-02-28T00:00:00"/>
    <n v="24185.25"/>
  </r>
  <r>
    <s v="California"/>
    <x v="205"/>
    <x v="12"/>
    <n v="1612190.05"/>
    <d v="2023-02-28T00:00:00"/>
    <n v="0"/>
  </r>
  <r>
    <s v="California"/>
    <x v="205"/>
    <x v="13"/>
    <n v="334211.90000000002"/>
    <d v="2023-02-28T00:00:00"/>
    <n v="56424.67"/>
  </r>
  <r>
    <s v="California"/>
    <x v="206"/>
    <x v="6"/>
    <n v="11507.63"/>
    <d v="2022-11-15T00:00:00"/>
    <n v="0"/>
  </r>
  <r>
    <s v="California"/>
    <x v="206"/>
    <x v="7"/>
    <n v="12093.96"/>
    <d v="2022-12-30T00:00:00"/>
    <n v="0"/>
  </r>
  <r>
    <s v="California"/>
    <x v="206"/>
    <x v="10"/>
    <n v="4096.79"/>
    <d v="2023-02-28T00:00:00"/>
    <n v="0"/>
  </r>
  <r>
    <s v="California"/>
    <x v="206"/>
    <x v="12"/>
    <n v="9557.89"/>
    <d v="2023-02-28T00:00:00"/>
    <n v="0"/>
  </r>
  <r>
    <s v="California"/>
    <x v="207"/>
    <x v="6"/>
    <n v="7278.15"/>
    <d v="2022-12-15T00:00:00"/>
    <n v="0"/>
  </r>
  <r>
    <s v="California"/>
    <x v="207"/>
    <x v="7"/>
    <n v="7648.98"/>
    <d v="2022-12-30T00:00:00"/>
    <n v="0"/>
  </r>
  <r>
    <s v="California"/>
    <x v="207"/>
    <x v="10"/>
    <n v="2591.0700000000002"/>
    <d v="2023-02-28T00:00:00"/>
    <n v="0"/>
  </r>
  <r>
    <s v="California"/>
    <x v="207"/>
    <x v="12"/>
    <n v="6045.01"/>
    <d v="2023-02-28T00:00:00"/>
    <n v="0"/>
  </r>
  <r>
    <s v="California"/>
    <x v="208"/>
    <x v="6"/>
    <n v="4558.95"/>
    <d v="2022-11-15T00:00:00"/>
    <n v="0"/>
  </r>
  <r>
    <s v="California"/>
    <x v="208"/>
    <x v="8"/>
    <n v="1195.08"/>
    <d v="2022-11-15T00:00:00"/>
    <n v="0"/>
  </r>
  <r>
    <s v="California"/>
    <x v="208"/>
    <x v="7"/>
    <n v="4791.2299999999996"/>
    <d v="2022-12-30T00:00:00"/>
    <n v="0"/>
  </r>
  <r>
    <s v="California"/>
    <x v="208"/>
    <x v="9"/>
    <n v="1255.97"/>
    <d v="2022-12-30T00:00:00"/>
    <n v="0"/>
  </r>
  <r>
    <s v="California"/>
    <x v="208"/>
    <x v="10"/>
    <n v="1623.01"/>
    <d v="2023-02-28T00:00:00"/>
    <n v="0"/>
  </r>
  <r>
    <s v="California"/>
    <x v="208"/>
    <x v="11"/>
    <n v="425.46"/>
    <d v="2023-02-28T00:00:00"/>
    <n v="0"/>
  </r>
  <r>
    <s v="California"/>
    <x v="208"/>
    <x v="12"/>
    <n v="3786.53"/>
    <d v="2023-02-28T00:00:00"/>
    <n v="0"/>
  </r>
  <r>
    <s v="California"/>
    <x v="208"/>
    <x v="13"/>
    <n v="992.6"/>
    <d v="2023-02-28T00:00:00"/>
    <n v="0"/>
  </r>
  <r>
    <s v="California"/>
    <x v="209"/>
    <x v="6"/>
    <n v="1087322.5"/>
    <d v="2022-11-15T00:00:00"/>
    <n v="0"/>
  </r>
  <r>
    <s v="California"/>
    <x v="209"/>
    <x v="8"/>
    <n v="285030.2"/>
    <d v="2022-11-15T00:00:00"/>
    <n v="0"/>
  </r>
  <r>
    <s v="California"/>
    <x v="209"/>
    <x v="7"/>
    <n v="1142722.94"/>
    <d v="2022-12-30T00:00:00"/>
    <n v="0"/>
  </r>
  <r>
    <s v="California"/>
    <x v="209"/>
    <x v="9"/>
    <n v="299552.84000000003"/>
    <d v="2022-12-30T00:00:00"/>
    <n v="0"/>
  </r>
  <r>
    <s v="California"/>
    <x v="209"/>
    <x v="10"/>
    <n v="387093.8"/>
    <d v="2023-02-28T00:00:00"/>
    <n v="0"/>
  </r>
  <r>
    <s v="California"/>
    <x v="209"/>
    <x v="11"/>
    <n v="101472.58"/>
    <d v="2023-02-28T00:00:00"/>
    <n v="0"/>
  </r>
  <r>
    <s v="California"/>
    <x v="209"/>
    <x v="12"/>
    <n v="903097.66"/>
    <d v="2023-02-28T00:00:00"/>
    <n v="0"/>
  </r>
  <r>
    <s v="California"/>
    <x v="209"/>
    <x v="13"/>
    <n v="236737.59"/>
    <d v="2023-02-28T00:00:00"/>
    <n v="0"/>
  </r>
  <r>
    <s v="California"/>
    <x v="210"/>
    <x v="6"/>
    <n v="3379129.54"/>
    <d v="2022-11-15T00:00:00"/>
    <n v="0"/>
  </r>
  <r>
    <s v="California"/>
    <x v="210"/>
    <x v="8"/>
    <n v="704453.43"/>
    <d v="2022-11-15T00:00:00"/>
    <n v="118932.18"/>
  </r>
  <r>
    <s v="California"/>
    <x v="210"/>
    <x v="7"/>
    <n v="3551300.39"/>
    <d v="2022-12-30T00:00:00"/>
    <n v="0"/>
  </r>
  <r>
    <s v="California"/>
    <x v="210"/>
    <x v="9"/>
    <n v="740346.21"/>
    <d v="2022-12-30T00:00:00"/>
    <n v="124991.93"/>
  </r>
  <r>
    <s v="California"/>
    <x v="210"/>
    <x v="10"/>
    <n v="1322673.26"/>
    <d v="2023-02-28T00:00:00"/>
    <n v="0"/>
  </r>
  <r>
    <s v="California"/>
    <x v="210"/>
    <x v="11"/>
    <n v="250789.95"/>
    <d v="2023-02-28T00:00:00"/>
    <n v="42340.62"/>
  </r>
  <r>
    <s v="California"/>
    <x v="210"/>
    <x v="12"/>
    <n v="3085823.52"/>
    <d v="2023-02-28T00:00:00"/>
    <n v="0"/>
  </r>
  <r>
    <s v="California"/>
    <x v="210"/>
    <x v="13"/>
    <n v="585098.02"/>
    <d v="2023-02-28T00:00:00"/>
    <n v="98781.53"/>
  </r>
  <r>
    <s v="California"/>
    <x v="211"/>
    <x v="6"/>
    <n v="7007.55"/>
    <d v="2022-11-15T00:00:00"/>
    <n v="0"/>
  </r>
  <r>
    <s v="California"/>
    <x v="211"/>
    <x v="7"/>
    <n v="7364.59"/>
    <d v="2022-12-30T00:00:00"/>
    <n v="0"/>
  </r>
  <r>
    <s v="California"/>
    <x v="211"/>
    <x v="10"/>
    <n v="2494.73"/>
    <d v="2023-02-28T00:00:00"/>
    <n v="0"/>
  </r>
  <r>
    <s v="California"/>
    <x v="211"/>
    <x v="12"/>
    <n v="5820.26"/>
    <d v="2023-02-28T00:00:00"/>
    <n v="0"/>
  </r>
  <r>
    <s v="California"/>
    <x v="212"/>
    <x v="6"/>
    <n v="1665959.1"/>
    <d v="2022-11-15T00:00:00"/>
    <n v="0"/>
  </r>
  <r>
    <s v="California"/>
    <x v="212"/>
    <x v="8"/>
    <n v="436713.72"/>
    <d v="2022-11-15T00:00:00"/>
    <n v="0"/>
  </r>
  <r>
    <s v="California"/>
    <x v="212"/>
    <x v="7"/>
    <n v="1750841.8"/>
    <d v="2022-12-30T00:00:00"/>
    <n v="0"/>
  </r>
  <r>
    <s v="California"/>
    <x v="212"/>
    <x v="9"/>
    <n v="458964.83"/>
    <d v="2022-12-30T00:00:00"/>
    <n v="0"/>
  </r>
  <r>
    <s v="California"/>
    <x v="212"/>
    <x v="10"/>
    <n v="593092.15"/>
    <d v="2023-02-28T00:00:00"/>
    <n v="0"/>
  </r>
  <r>
    <s v="California"/>
    <x v="212"/>
    <x v="11"/>
    <n v="155472.89000000001"/>
    <d v="2023-02-28T00:00:00"/>
    <n v="0"/>
  </r>
  <r>
    <s v="California"/>
    <x v="212"/>
    <x v="12"/>
    <n v="1383695.97"/>
    <d v="2023-02-28T00:00:00"/>
    <n v="0"/>
  </r>
  <r>
    <s v="California"/>
    <x v="212"/>
    <x v="13"/>
    <n v="362721.4"/>
    <d v="2023-02-28T00:00:00"/>
    <n v="0"/>
  </r>
  <r>
    <s v="California"/>
    <x v="213"/>
    <x v="6"/>
    <n v="9874.35"/>
    <d v="2022-11-15T00:00:00"/>
    <n v="0"/>
  </r>
  <r>
    <s v="California"/>
    <x v="213"/>
    <x v="7"/>
    <n v="10377.459999999999"/>
    <d v="2022-12-30T00:00:00"/>
    <n v="0"/>
  </r>
  <r>
    <s v="California"/>
    <x v="213"/>
    <x v="10"/>
    <n v="3515.33"/>
    <d v="2023-02-28T00:00:00"/>
    <n v="0"/>
  </r>
  <r>
    <s v="California"/>
    <x v="213"/>
    <x v="12"/>
    <n v="8201.34"/>
    <d v="2023-02-28T00:00:00"/>
    <n v="0"/>
  </r>
  <r>
    <s v="California"/>
    <x v="214"/>
    <x v="6"/>
    <n v="5744.15"/>
    <d v="2022-11-15T00:00:00"/>
    <n v="0"/>
  </r>
  <r>
    <s v="California"/>
    <x v="214"/>
    <x v="7"/>
    <n v="6036.82"/>
    <d v="2022-12-30T00:00:00"/>
    <n v="0"/>
  </r>
  <r>
    <s v="California"/>
    <x v="215"/>
    <x v="6"/>
    <n v="961038.16"/>
    <d v="2022-11-15T00:00:00"/>
    <n v="0"/>
  </r>
  <r>
    <s v="California"/>
    <x v="215"/>
    <x v="8"/>
    <n v="242399.3"/>
    <d v="2022-11-15T00:00:00"/>
    <n v="0"/>
  </r>
  <r>
    <s v="California"/>
    <x v="215"/>
    <x v="7"/>
    <n v="1010004.26"/>
    <d v="2022-12-30T00:00:00"/>
    <n v="0"/>
  </r>
  <r>
    <s v="California"/>
    <x v="215"/>
    <x v="9"/>
    <n v="254749.85"/>
    <d v="2022-12-30T00:00:00"/>
    <n v="0"/>
  </r>
  <r>
    <s v="California"/>
    <x v="215"/>
    <x v="10"/>
    <n v="360398.05"/>
    <d v="2023-02-28T00:00:00"/>
    <n v="0"/>
  </r>
  <r>
    <s v="California"/>
    <x v="215"/>
    <x v="11"/>
    <n v="86295.71"/>
    <d v="2023-02-28T00:00:00"/>
    <n v="0"/>
  </r>
  <r>
    <s v="California"/>
    <x v="215"/>
    <x v="12"/>
    <n v="840815.9"/>
    <d v="2023-02-28T00:00:00"/>
    <n v="0"/>
  </r>
  <r>
    <s v="California"/>
    <x v="215"/>
    <x v="13"/>
    <n v="201329.63"/>
    <d v="2023-02-28T00:00:00"/>
    <n v="0"/>
  </r>
  <r>
    <s v="California"/>
    <x v="216"/>
    <x v="6"/>
    <n v="161789.47"/>
    <d v="2022-11-15T00:00:00"/>
    <n v="0"/>
  </r>
  <r>
    <s v="California"/>
    <x v="216"/>
    <x v="8"/>
    <n v="36285.379999999997"/>
    <d v="2022-11-15T00:00:00"/>
    <n v="6126.03"/>
  </r>
  <r>
    <s v="California"/>
    <x v="216"/>
    <x v="7"/>
    <n v="170032.84"/>
    <d v="2022-12-30T00:00:00"/>
    <n v="0"/>
  </r>
  <r>
    <s v="California"/>
    <x v="216"/>
    <x v="9"/>
    <n v="38134.17"/>
    <d v="2022-12-30T00:00:00"/>
    <n v="6438.16"/>
  </r>
  <r>
    <s v="California"/>
    <x v="216"/>
    <x v="10"/>
    <n v="57598.09"/>
    <d v="2023-02-28T00:00:00"/>
    <n v="0"/>
  </r>
  <r>
    <s v="California"/>
    <x v="216"/>
    <x v="11"/>
    <n v="15098.74"/>
    <d v="2023-02-28T00:00:00"/>
    <n v="0"/>
  </r>
  <r>
    <s v="California"/>
    <x v="216"/>
    <x v="12"/>
    <n v="134377.51"/>
    <d v="2023-02-28T00:00:00"/>
    <n v="0"/>
  </r>
  <r>
    <s v="California"/>
    <x v="216"/>
    <x v="13"/>
    <n v="35225.660000000003"/>
    <d v="2023-02-28T00:00:00"/>
    <n v="0"/>
  </r>
  <r>
    <s v="California"/>
    <x v="217"/>
    <x v="6"/>
    <n v="21474.23"/>
    <d v="2022-11-15T00:00:00"/>
    <n v="0"/>
  </r>
  <r>
    <s v="California"/>
    <x v="217"/>
    <x v="7"/>
    <n v="22568.37"/>
    <d v="2022-12-30T00:00:00"/>
    <n v="0"/>
  </r>
  <r>
    <s v="California"/>
    <x v="217"/>
    <x v="10"/>
    <n v="7644.96"/>
    <d v="2023-02-28T00:00:00"/>
    <n v="0"/>
  </r>
  <r>
    <s v="California"/>
    <x v="217"/>
    <x v="12"/>
    <n v="17835.86"/>
    <d v="2023-02-28T00:00:00"/>
    <n v="0"/>
  </r>
  <r>
    <s v="California"/>
    <x v="218"/>
    <x v="6"/>
    <n v="502707.16"/>
    <d v="2022-11-15T00:00:00"/>
    <n v="0"/>
  </r>
  <r>
    <s v="California"/>
    <x v="218"/>
    <x v="8"/>
    <n v="117783.46"/>
    <d v="2022-11-15T00:00:00"/>
    <n v="0"/>
  </r>
  <r>
    <s v="California"/>
    <x v="218"/>
    <x v="7"/>
    <n v="528320.72"/>
    <d v="2022-12-30T00:00:00"/>
    <n v="0"/>
  </r>
  <r>
    <s v="California"/>
    <x v="218"/>
    <x v="9"/>
    <n v="123784.67"/>
    <d v="2022-12-30T00:00:00"/>
    <n v="0"/>
  </r>
  <r>
    <s v="California"/>
    <x v="218"/>
    <x v="10"/>
    <n v="192114.68"/>
    <d v="2023-02-28T00:00:00"/>
    <n v="0"/>
  </r>
  <r>
    <s v="California"/>
    <x v="218"/>
    <x v="11"/>
    <n v="41931.67"/>
    <d v="2023-02-28T00:00:00"/>
    <n v="0"/>
  </r>
  <r>
    <s v="California"/>
    <x v="218"/>
    <x v="12"/>
    <n v="448207.42"/>
    <d v="2023-02-28T00:00:00"/>
    <n v="0"/>
  </r>
  <r>
    <s v="California"/>
    <x v="218"/>
    <x v="13"/>
    <n v="97827.43"/>
    <d v="2023-02-28T00:00:00"/>
    <n v="0"/>
  </r>
  <r>
    <s v="California"/>
    <x v="219"/>
    <x v="6"/>
    <n v="704036.21"/>
    <d v="2022-11-15T00:00:00"/>
    <n v="0"/>
  </r>
  <r>
    <s v="California"/>
    <x v="219"/>
    <x v="8"/>
    <n v="154926.51999999999"/>
    <d v="2022-11-15T00:00:00"/>
    <n v="0"/>
  </r>
  <r>
    <s v="California"/>
    <x v="219"/>
    <x v="7"/>
    <n v="739907.73"/>
    <d v="2022-12-30T00:00:00"/>
    <n v="0"/>
  </r>
  <r>
    <s v="California"/>
    <x v="219"/>
    <x v="9"/>
    <n v="162820.22"/>
    <d v="2022-12-30T00:00:00"/>
    <n v="0"/>
  </r>
  <r>
    <s v="California"/>
    <x v="219"/>
    <x v="10"/>
    <n v="259854.03"/>
    <d v="2023-02-28T00:00:00"/>
    <n v="0"/>
  </r>
  <r>
    <s v="California"/>
    <x v="219"/>
    <x v="11"/>
    <n v="55154.84"/>
    <d v="2023-02-28T00:00:00"/>
    <n v="0"/>
  </r>
  <r>
    <s v="California"/>
    <x v="219"/>
    <x v="12"/>
    <n v="606244.69999999995"/>
    <d v="2023-02-28T00:00:00"/>
    <n v="0"/>
  </r>
  <r>
    <s v="California"/>
    <x v="219"/>
    <x v="13"/>
    <n v="128677.35"/>
    <d v="2023-02-28T00:00:00"/>
    <n v="0"/>
  </r>
  <r>
    <s v="California"/>
    <x v="220"/>
    <x v="6"/>
    <n v="9949.0300000000007"/>
    <d v="2022-11-15T00:00:00"/>
    <n v="0"/>
  </r>
  <r>
    <s v="California"/>
    <x v="220"/>
    <x v="7"/>
    <n v="10455.950000000001"/>
    <d v="2022-12-30T00:00:00"/>
    <n v="0"/>
  </r>
  <r>
    <s v="California"/>
    <x v="220"/>
    <x v="10"/>
    <n v="3541.92"/>
    <d v="2023-02-28T00:00:00"/>
    <n v="0"/>
  </r>
  <r>
    <s v="California"/>
    <x v="220"/>
    <x v="12"/>
    <n v="8263.3700000000008"/>
    <d v="2023-02-28T00:00:00"/>
    <n v="0"/>
  </r>
  <r>
    <s v="California"/>
    <x v="221"/>
    <x v="6"/>
    <n v="48783.11"/>
    <d v="2022-11-15T00:00:00"/>
    <n v="0"/>
  </r>
  <r>
    <s v="California"/>
    <x v="221"/>
    <x v="7"/>
    <n v="51268.67"/>
    <d v="2022-12-30T00:00:00"/>
    <n v="0"/>
  </r>
  <r>
    <s v="California"/>
    <x v="221"/>
    <x v="10"/>
    <n v="17367.099999999999"/>
    <d v="2023-02-28T00:00:00"/>
    <n v="0"/>
  </r>
  <r>
    <s v="California"/>
    <x v="221"/>
    <x v="12"/>
    <n v="40517.79"/>
    <d v="2023-02-28T00:00:00"/>
    <n v="0"/>
  </r>
  <r>
    <s v="California"/>
    <x v="222"/>
    <x v="6"/>
    <n v="276124.24"/>
    <d v="2022-11-15T00:00:00"/>
    <n v="0"/>
  </r>
  <r>
    <s v="California"/>
    <x v="222"/>
    <x v="8"/>
    <n v="72383.08"/>
    <d v="2022-11-15T00:00:00"/>
    <n v="0"/>
  </r>
  <r>
    <s v="California"/>
    <x v="222"/>
    <x v="7"/>
    <n v="290193.12"/>
    <d v="2022-12-30T00:00:00"/>
    <n v="0"/>
  </r>
  <r>
    <s v="California"/>
    <x v="222"/>
    <x v="9"/>
    <n v="76071.08"/>
    <d v="2022-12-30T00:00:00"/>
    <n v="0"/>
  </r>
  <r>
    <s v="California"/>
    <x v="222"/>
    <x v="10"/>
    <n v="98302"/>
    <d v="2023-02-28T00:00:00"/>
    <n v="0"/>
  </r>
  <r>
    <s v="California"/>
    <x v="222"/>
    <x v="11"/>
    <n v="25768.84"/>
    <d v="2023-02-28T00:00:00"/>
    <n v="0"/>
  </r>
  <r>
    <s v="California"/>
    <x v="222"/>
    <x v="12"/>
    <n v="229340.56"/>
    <d v="2023-02-28T00:00:00"/>
    <n v="0"/>
  </r>
  <r>
    <s v="California"/>
    <x v="222"/>
    <x v="13"/>
    <n v="60119.23"/>
    <d v="2023-02-28T00:00:00"/>
    <n v="0"/>
  </r>
  <r>
    <s v="California"/>
    <x v="223"/>
    <x v="6"/>
    <n v="67147.17"/>
    <d v="2022-11-15T00:00:00"/>
    <n v="0"/>
  </r>
  <r>
    <s v="California"/>
    <x v="223"/>
    <x v="7"/>
    <n v="70568.399999999994"/>
    <d v="2022-12-30T00:00:00"/>
    <n v="0"/>
  </r>
  <r>
    <s v="California"/>
    <x v="224"/>
    <x v="6"/>
    <n v="657843.15"/>
    <d v="2022-11-30T00:00:00"/>
    <n v="0"/>
  </r>
  <r>
    <s v="California"/>
    <x v="224"/>
    <x v="8"/>
    <n v="163386.28"/>
    <d v="2022-11-15T00:00:00"/>
    <n v="0"/>
  </r>
  <r>
    <s v="California"/>
    <x v="224"/>
    <x v="7"/>
    <n v="691361.07"/>
    <d v="2022-12-30T00:00:00"/>
    <n v="0"/>
  </r>
  <r>
    <s v="California"/>
    <x v="224"/>
    <x v="9"/>
    <n v="171711.01"/>
    <d v="2022-12-30T00:00:00"/>
    <n v="0"/>
  </r>
  <r>
    <s v="California"/>
    <x v="224"/>
    <x v="10"/>
    <n v="258101.21"/>
    <d v="2023-02-28T00:00:00"/>
    <n v="0"/>
  </r>
  <r>
    <s v="California"/>
    <x v="224"/>
    <x v="11"/>
    <n v="58166.57"/>
    <d v="2023-02-28T00:00:00"/>
    <n v="0"/>
  </r>
  <r>
    <s v="California"/>
    <x v="224"/>
    <x v="12"/>
    <n v="602155.35"/>
    <d v="2023-02-28T00:00:00"/>
    <n v="0"/>
  </r>
  <r>
    <s v="California"/>
    <x v="224"/>
    <x v="13"/>
    <n v="135703.76999999999"/>
    <d v="2023-02-28T00:00:00"/>
    <n v="0"/>
  </r>
  <r>
    <s v="California"/>
    <x v="225"/>
    <x v="6"/>
    <n v="36744.81"/>
    <d v="2022-11-15T00:00:00"/>
    <n v="0"/>
  </r>
  <r>
    <s v="California"/>
    <x v="225"/>
    <x v="7"/>
    <n v="38617.01"/>
    <d v="2022-12-30T00:00:00"/>
    <n v="0"/>
  </r>
  <r>
    <s v="California"/>
    <x v="225"/>
    <x v="10"/>
    <n v="13081.39"/>
    <d v="2023-02-28T00:00:00"/>
    <n v="0"/>
  </r>
  <r>
    <s v="California"/>
    <x v="225"/>
    <x v="12"/>
    <n v="30519.15"/>
    <d v="2023-02-28T00:00:00"/>
    <n v="0"/>
  </r>
  <r>
    <s v="California"/>
    <x v="226"/>
    <x v="6"/>
    <n v="1387611.18"/>
    <d v="2022-11-15T00:00:00"/>
    <n v="0"/>
  </r>
  <r>
    <s v="California"/>
    <x v="226"/>
    <x v="8"/>
    <n v="346897.3"/>
    <d v="2022-11-15T00:00:00"/>
    <n v="0"/>
  </r>
  <r>
    <s v="California"/>
    <x v="226"/>
    <x v="7"/>
    <n v="1458311.69"/>
    <d v="2022-12-30T00:00:00"/>
    <n v="0"/>
  </r>
  <r>
    <s v="California"/>
    <x v="226"/>
    <x v="9"/>
    <n v="364572.15999999997"/>
    <d v="2022-12-30T00:00:00"/>
    <n v="0"/>
  </r>
  <r>
    <s v="California"/>
    <x v="226"/>
    <x v="10"/>
    <n v="501686.62"/>
    <d v="2023-02-28T00:00:00"/>
    <n v="0"/>
  </r>
  <r>
    <s v="California"/>
    <x v="226"/>
    <x v="11"/>
    <n v="123497.67"/>
    <d v="2023-02-28T00:00:00"/>
    <n v="0"/>
  </r>
  <r>
    <s v="California"/>
    <x v="226"/>
    <x v="12"/>
    <n v="1170445.04"/>
    <d v="2023-02-28T00:00:00"/>
    <n v="0"/>
  </r>
  <r>
    <s v="California"/>
    <x v="226"/>
    <x v="13"/>
    <n v="288122.56"/>
    <d v="2023-02-28T00:00:00"/>
    <n v="0"/>
  </r>
  <r>
    <s v="California"/>
    <x v="227"/>
    <x v="6"/>
    <n v="11909.14"/>
    <d v="2022-11-15T00:00:00"/>
    <n v="0"/>
  </r>
  <r>
    <s v="California"/>
    <x v="227"/>
    <x v="7"/>
    <n v="12515.93"/>
    <d v="2022-12-30T00:00:00"/>
    <n v="0"/>
  </r>
  <r>
    <s v="California"/>
    <x v="227"/>
    <x v="10"/>
    <n v="4239.7299999999996"/>
    <d v="2023-02-28T00:00:00"/>
    <n v="0"/>
  </r>
  <r>
    <s v="California"/>
    <x v="227"/>
    <x v="12"/>
    <n v="9891.3799999999992"/>
    <d v="2023-02-28T00:00:00"/>
    <n v="0"/>
  </r>
  <r>
    <s v="California"/>
    <x v="228"/>
    <x v="6"/>
    <n v="485313.93"/>
    <d v="2022-11-15T00:00:00"/>
    <n v="0"/>
  </r>
  <r>
    <s v="California"/>
    <x v="228"/>
    <x v="8"/>
    <n v="112942.1"/>
    <d v="2022-11-15T00:00:00"/>
    <n v="0"/>
  </r>
  <r>
    <s v="California"/>
    <x v="228"/>
    <x v="7"/>
    <n v="510041.28"/>
    <d v="2022-12-30T00:00:00"/>
    <n v="0"/>
  </r>
  <r>
    <s v="California"/>
    <x v="228"/>
    <x v="9"/>
    <n v="118696.64"/>
    <d v="2022-12-30T00:00:00"/>
    <n v="0"/>
  </r>
  <r>
    <s v="California"/>
    <x v="228"/>
    <x v="10"/>
    <n v="200862.82"/>
    <d v="2023-02-28T00:00:00"/>
    <n v="0"/>
  </r>
  <r>
    <s v="California"/>
    <x v="228"/>
    <x v="11"/>
    <n v="40208.11"/>
    <d v="2023-02-28T00:00:00"/>
    <n v="0"/>
  </r>
  <r>
    <s v="California"/>
    <x v="228"/>
    <x v="12"/>
    <n v="468617.01"/>
    <d v="2023-02-28T00:00:00"/>
    <n v="0"/>
  </r>
  <r>
    <s v="California"/>
    <x v="228"/>
    <x v="13"/>
    <n v="93806.34"/>
    <d v="2023-02-28T00:00:00"/>
    <n v="0"/>
  </r>
  <r>
    <s v="California"/>
    <x v="229"/>
    <x v="6"/>
    <n v="86795.71"/>
    <d v="2022-11-15T00:00:00"/>
    <n v="0"/>
  </r>
  <r>
    <s v="California"/>
    <x v="229"/>
    <x v="7"/>
    <n v="91218.06"/>
    <d v="2022-12-30T00:00:00"/>
    <n v="0"/>
  </r>
  <r>
    <s v="California"/>
    <x v="229"/>
    <x v="10"/>
    <n v="30899.83"/>
    <d v="2023-02-28T00:00:00"/>
    <n v="0"/>
  </r>
  <r>
    <s v="California"/>
    <x v="229"/>
    <x v="12"/>
    <n v="72089.929999999993"/>
    <d v="2023-02-28T00:00:00"/>
    <n v="0"/>
  </r>
  <r>
    <s v="California"/>
    <x v="230"/>
    <x v="6"/>
    <n v="101538.27"/>
    <d v="2022-11-15T00:00:00"/>
    <n v="0"/>
  </r>
  <r>
    <s v="California"/>
    <x v="230"/>
    <x v="7"/>
    <n v="106711.77"/>
    <d v="2022-12-30T00:00:00"/>
    <n v="0"/>
  </r>
  <r>
    <s v="California"/>
    <x v="230"/>
    <x v="10"/>
    <n v="36148.28"/>
    <d v="2023-02-28T00:00:00"/>
    <n v="0"/>
  </r>
  <r>
    <s v="California"/>
    <x v="230"/>
    <x v="12"/>
    <n v="84334.66"/>
    <d v="2023-02-28T00:00:00"/>
    <n v="0"/>
  </r>
  <r>
    <s v="California"/>
    <x v="231"/>
    <x v="6"/>
    <n v="618123.46"/>
    <d v="2022-11-15T00:00:00"/>
    <n v="0"/>
  </r>
  <r>
    <s v="California"/>
    <x v="231"/>
    <x v="8"/>
    <n v="135168.57999999999"/>
    <d v="2022-11-15T00:00:00"/>
    <n v="22820.38"/>
  </r>
  <r>
    <s v="California"/>
    <x v="231"/>
    <x v="7"/>
    <n v="649617.63"/>
    <d v="2022-12-30T00:00:00"/>
    <n v="0"/>
  </r>
  <r>
    <s v="California"/>
    <x v="231"/>
    <x v="9"/>
    <n v="142055.57999999999"/>
    <d v="2022-12-30T00:00:00"/>
    <n v="23983.11"/>
  </r>
  <r>
    <s v="California"/>
    <x v="231"/>
    <x v="10"/>
    <n v="220055.93"/>
    <d v="2023-02-28T00:00:00"/>
    <n v="0"/>
  </r>
  <r>
    <s v="California"/>
    <x v="231"/>
    <x v="11"/>
    <n v="48120.88"/>
    <d v="2023-02-28T00:00:00"/>
    <n v="8124.2"/>
  </r>
  <r>
    <s v="California"/>
    <x v="231"/>
    <x v="12"/>
    <n v="513394.93"/>
    <d v="2023-02-28T00:00:00"/>
    <n v="0"/>
  </r>
  <r>
    <s v="California"/>
    <x v="231"/>
    <x v="13"/>
    <n v="112266.99"/>
    <d v="2023-02-28T00:00:00"/>
    <n v="18953.93"/>
  </r>
  <r>
    <s v="California"/>
    <x v="232"/>
    <x v="6"/>
    <n v="35629.9"/>
    <d v="2022-11-15T00:00:00"/>
    <n v="0"/>
  </r>
  <r>
    <s v="California"/>
    <x v="232"/>
    <x v="7"/>
    <n v="37445.29"/>
    <d v="2022-12-30T00:00:00"/>
    <n v="0"/>
  </r>
  <r>
    <s v="California"/>
    <x v="232"/>
    <x v="10"/>
    <n v="12684.47"/>
    <d v="2023-02-28T00:00:00"/>
    <n v="0"/>
  </r>
  <r>
    <s v="California"/>
    <x v="232"/>
    <x v="12"/>
    <n v="29593.13"/>
    <d v="2023-02-28T00:00:00"/>
    <n v="0"/>
  </r>
  <r>
    <s v="California"/>
    <x v="233"/>
    <x v="6"/>
    <n v="125693.92"/>
    <d v="2022-11-15T00:00:00"/>
    <n v="0"/>
  </r>
  <r>
    <s v="California"/>
    <x v="233"/>
    <x v="8"/>
    <n v="28190.04"/>
    <d v="2022-11-15T00:00:00"/>
    <n v="4759.3"/>
  </r>
  <r>
    <s v="California"/>
    <x v="233"/>
    <x v="7"/>
    <n v="132098.18"/>
    <d v="2022-12-30T00:00:00"/>
    <n v="0"/>
  </r>
  <r>
    <s v="California"/>
    <x v="233"/>
    <x v="9"/>
    <n v="29626.36"/>
    <d v="2022-12-30T00:00:00"/>
    <n v="5001.79"/>
  </r>
  <r>
    <s v="California"/>
    <x v="233"/>
    <x v="10"/>
    <n v="44747.839999999997"/>
    <d v="2023-02-28T00:00:00"/>
    <n v="0"/>
  </r>
  <r>
    <s v="California"/>
    <x v="233"/>
    <x v="11"/>
    <n v="11730.18"/>
    <d v="2023-02-28T00:00:00"/>
    <n v="0"/>
  </r>
  <r>
    <s v="California"/>
    <x v="233"/>
    <x v="12"/>
    <n v="104397.63"/>
    <d v="2023-02-28T00:00:00"/>
    <n v="0"/>
  </r>
  <r>
    <s v="California"/>
    <x v="233"/>
    <x v="13"/>
    <n v="27366.74"/>
    <d v="2023-02-28T00:00:00"/>
    <n v="0"/>
  </r>
  <r>
    <s v="California"/>
    <x v="234"/>
    <x v="6"/>
    <n v="455980.81"/>
    <d v="2022-11-15T00:00:00"/>
    <n v="0"/>
  </r>
  <r>
    <s v="California"/>
    <x v="234"/>
    <x v="7"/>
    <n v="479213.6"/>
    <d v="2022-12-30T00:00:00"/>
    <n v="0"/>
  </r>
  <r>
    <s v="California"/>
    <x v="234"/>
    <x v="10"/>
    <n v="183684.95"/>
    <d v="2023-02-28T00:00:00"/>
    <n v="0"/>
  </r>
  <r>
    <s v="California"/>
    <x v="234"/>
    <x v="12"/>
    <n v="428540.71"/>
    <d v="2023-02-28T00:00:00"/>
    <n v="0"/>
  </r>
  <r>
    <s v="California"/>
    <x v="235"/>
    <x v="6"/>
    <n v="4068.7"/>
    <d v="2022-11-15T00:00:00"/>
    <n v="0"/>
  </r>
  <r>
    <s v="California"/>
    <x v="235"/>
    <x v="7"/>
    <n v="4276.01"/>
    <d v="2022-12-30T00:00:00"/>
    <n v="0"/>
  </r>
  <r>
    <s v="California"/>
    <x v="235"/>
    <x v="10"/>
    <n v="1448.48"/>
    <d v="2023-02-28T00:00:00"/>
    <n v="0"/>
  </r>
  <r>
    <s v="California"/>
    <x v="235"/>
    <x v="12"/>
    <n v="3379.34"/>
    <d v="2023-02-28T00:00:00"/>
    <n v="0"/>
  </r>
  <r>
    <s v="California"/>
    <x v="236"/>
    <x v="6"/>
    <n v="12261.45"/>
    <d v="2022-11-15T00:00:00"/>
    <n v="0"/>
  </r>
  <r>
    <s v="California"/>
    <x v="237"/>
    <x v="6"/>
    <n v="679179.44"/>
    <d v="2022-11-15T00:00:00"/>
    <n v="0"/>
  </r>
  <r>
    <s v="California"/>
    <x v="237"/>
    <x v="8"/>
    <n v="175774.21"/>
    <d v="2022-11-15T00:00:00"/>
    <n v="0"/>
  </r>
  <r>
    <s v="California"/>
    <x v="237"/>
    <x v="7"/>
    <n v="713784.48"/>
    <d v="2022-12-30T00:00:00"/>
    <n v="0"/>
  </r>
  <r>
    <s v="California"/>
    <x v="237"/>
    <x v="9"/>
    <n v="184730.13"/>
    <d v="2022-12-30T00:00:00"/>
    <n v="0"/>
  </r>
  <r>
    <s v="California"/>
    <x v="237"/>
    <x v="10"/>
    <n v="254266.23"/>
    <d v="2023-02-28T00:00:00"/>
    <n v="0"/>
  </r>
  <r>
    <s v="California"/>
    <x v="237"/>
    <x v="11"/>
    <n v="62576.75"/>
    <d v="2023-02-28T00:00:00"/>
    <n v="0"/>
  </r>
  <r>
    <s v="California"/>
    <x v="237"/>
    <x v="12"/>
    <n v="593208.23"/>
    <d v="2023-02-28T00:00:00"/>
    <n v="0"/>
  </r>
  <r>
    <s v="California"/>
    <x v="237"/>
    <x v="13"/>
    <n v="145992.82"/>
    <d v="2023-02-28T00:00:00"/>
    <n v="0"/>
  </r>
  <r>
    <s v="California"/>
    <x v="238"/>
    <x v="6"/>
    <n v="44480.7"/>
    <d v="2022-11-15T00:00:00"/>
    <n v="0"/>
  </r>
  <r>
    <s v="California"/>
    <x v="238"/>
    <x v="7"/>
    <n v="46747.05"/>
    <d v="2022-12-30T00:00:00"/>
    <n v="0"/>
  </r>
  <r>
    <s v="California"/>
    <x v="238"/>
    <x v="10"/>
    <n v="15835.42"/>
    <d v="2023-02-28T00:00:00"/>
    <n v="0"/>
  </r>
  <r>
    <s v="California"/>
    <x v="238"/>
    <x v="12"/>
    <n v="36944.35"/>
    <d v="2023-02-28T00:00:00"/>
    <n v="0"/>
  </r>
  <r>
    <s v="California"/>
    <x v="239"/>
    <x v="6"/>
    <n v="6372.33"/>
    <d v="2022-11-15T00:00:00"/>
    <n v="0"/>
  </r>
  <r>
    <s v="California"/>
    <x v="239"/>
    <x v="7"/>
    <n v="6697.01"/>
    <d v="2022-12-30T00:00:00"/>
    <n v="0"/>
  </r>
  <r>
    <s v="California"/>
    <x v="239"/>
    <x v="10"/>
    <n v="2268.59"/>
    <d v="2023-02-28T00:00:00"/>
    <n v="0"/>
  </r>
  <r>
    <s v="California"/>
    <x v="239"/>
    <x v="12"/>
    <n v="5292.67"/>
    <d v="2023-02-28T00:00:00"/>
    <n v="0"/>
  </r>
  <r>
    <s v="California"/>
    <x v="240"/>
    <x v="6"/>
    <n v="23658.38"/>
    <d v="2022-11-15T00:00:00"/>
    <n v="0"/>
  </r>
  <r>
    <s v="California"/>
    <x v="240"/>
    <x v="7"/>
    <n v="24863.8"/>
    <d v="2022-12-30T00:00:00"/>
    <n v="0"/>
  </r>
  <r>
    <s v="California"/>
    <x v="240"/>
    <x v="10"/>
    <n v="8422.5300000000007"/>
    <d v="2023-02-28T00:00:00"/>
    <n v="0"/>
  </r>
  <r>
    <s v="California"/>
    <x v="240"/>
    <x v="12"/>
    <n v="19649.939999999999"/>
    <d v="2023-02-28T00:00:00"/>
    <n v="0"/>
  </r>
  <r>
    <s v="California"/>
    <x v="241"/>
    <x v="6"/>
    <n v="997777.72"/>
    <d v="2022-11-15T00:00:00"/>
    <n v="0"/>
  </r>
  <r>
    <s v="California"/>
    <x v="241"/>
    <x v="7"/>
    <n v="1048615.72"/>
    <d v="2022-12-30T00:00:00"/>
    <n v="0"/>
  </r>
  <r>
    <s v="California"/>
    <x v="241"/>
    <x v="10"/>
    <n v="355215.27"/>
    <d v="2023-03-02T00:00:00"/>
    <n v="0"/>
  </r>
  <r>
    <s v="California"/>
    <x v="241"/>
    <x v="12"/>
    <n v="828724.44"/>
    <d v="2023-03-02T00:00:00"/>
    <n v="0"/>
  </r>
  <r>
    <s v="California"/>
    <x v="242"/>
    <x v="6"/>
    <n v="172445.75"/>
    <d v="2022-11-30T00:00:00"/>
    <n v="0"/>
  </r>
  <r>
    <s v="California"/>
    <x v="242"/>
    <x v="8"/>
    <n v="45204.85"/>
    <d v="2022-11-30T00:00:00"/>
    <n v="0"/>
  </r>
  <r>
    <s v="California"/>
    <x v="242"/>
    <x v="7"/>
    <n v="181232.08"/>
    <d v="2022-12-30T00:00:00"/>
    <n v="0"/>
  </r>
  <r>
    <s v="California"/>
    <x v="242"/>
    <x v="9"/>
    <n v="47508.09"/>
    <d v="2022-12-30T00:00:00"/>
    <n v="0"/>
  </r>
  <r>
    <s v="California"/>
    <x v="242"/>
    <x v="10"/>
    <n v="61391.8"/>
    <d v="2023-02-28T00:00:00"/>
    <n v="0"/>
  </r>
  <r>
    <s v="California"/>
    <x v="242"/>
    <x v="11"/>
    <n v="16093.22"/>
    <d v="2023-02-28T00:00:00"/>
    <n v="0"/>
  </r>
  <r>
    <s v="California"/>
    <x v="242"/>
    <x v="12"/>
    <n v="143228.29999999999"/>
    <d v="2023-02-28T00:00:00"/>
    <n v="0"/>
  </r>
  <r>
    <s v="California"/>
    <x v="242"/>
    <x v="13"/>
    <n v="37545.800000000003"/>
    <d v="2023-02-28T00:00:00"/>
    <n v="0"/>
  </r>
  <r>
    <s v="California"/>
    <x v="243"/>
    <x v="6"/>
    <n v="29014.2"/>
    <d v="2022-11-30T00:00:00"/>
    <n v="0"/>
  </r>
  <r>
    <s v="California"/>
    <x v="243"/>
    <x v="7"/>
    <n v="30492.51"/>
    <d v="2022-12-30T00:00:00"/>
    <n v="0"/>
  </r>
  <r>
    <s v="California"/>
    <x v="243"/>
    <x v="10"/>
    <n v="10329.24"/>
    <d v="2023-02-28T00:00:00"/>
    <n v="0"/>
  </r>
  <r>
    <s v="California"/>
    <x v="243"/>
    <x v="12"/>
    <n v="24098.33"/>
    <d v="2023-02-28T00:00:00"/>
    <n v="0"/>
  </r>
  <r>
    <s v="California"/>
    <x v="244"/>
    <x v="6"/>
    <n v="208910.3"/>
    <d v="2022-11-15T00:00:00"/>
    <n v="0"/>
  </r>
  <r>
    <s v="California"/>
    <x v="244"/>
    <x v="8"/>
    <n v="37765.18"/>
    <d v="2022-11-15T00:00:00"/>
    <n v="6375.86"/>
  </r>
  <r>
    <s v="California"/>
    <x v="244"/>
    <x v="7"/>
    <n v="219554.54"/>
    <d v="2022-12-30T00:00:00"/>
    <n v="0"/>
  </r>
  <r>
    <s v="California"/>
    <x v="244"/>
    <x v="9"/>
    <n v="39689.370000000003"/>
    <d v="2022-12-30T00:00:00"/>
    <n v="6700.72"/>
  </r>
  <r>
    <s v="California"/>
    <x v="244"/>
    <x v="10"/>
    <n v="74373.41"/>
    <d v="2023-02-28T00:00:00"/>
    <n v="0"/>
  </r>
  <r>
    <s v="California"/>
    <x v="244"/>
    <x v="11"/>
    <n v="15714.5"/>
    <d v="2023-02-28T00:00:00"/>
    <n v="0"/>
  </r>
  <r>
    <s v="California"/>
    <x v="244"/>
    <x v="12"/>
    <n v="173514.67"/>
    <d v="2023-02-28T00:00:00"/>
    <n v="0"/>
  </r>
  <r>
    <s v="California"/>
    <x v="244"/>
    <x v="13"/>
    <n v="36662.239999999998"/>
    <d v="2023-02-28T00:00:00"/>
    <n v="0"/>
  </r>
  <r>
    <s v="California"/>
    <x v="245"/>
    <x v="6"/>
    <n v="117393.11"/>
    <d v="2022-11-15T00:00:00"/>
    <n v="0"/>
  </r>
  <r>
    <s v="California"/>
    <x v="245"/>
    <x v="8"/>
    <n v="26328.38"/>
    <d v="2022-11-15T00:00:00"/>
    <n v="4444.99"/>
  </r>
  <r>
    <s v="California"/>
    <x v="245"/>
    <x v="7"/>
    <n v="123374.43"/>
    <d v="2022-12-30T00:00:00"/>
    <n v="0"/>
  </r>
  <r>
    <s v="California"/>
    <x v="245"/>
    <x v="9"/>
    <n v="27669.84"/>
    <d v="2022-12-30T00:00:00"/>
    <n v="4671.47"/>
  </r>
  <r>
    <s v="California"/>
    <x v="245"/>
    <x v="10"/>
    <n v="44595.21"/>
    <d v="2023-02-28T00:00:00"/>
    <n v="0"/>
  </r>
  <r>
    <s v="California"/>
    <x v="245"/>
    <x v="11"/>
    <n v="9373.07"/>
    <d v="2023-02-28T00:00:00"/>
    <n v="1582.45"/>
  </r>
  <r>
    <s v="California"/>
    <x v="245"/>
    <x v="12"/>
    <n v="104041.53"/>
    <d v="2023-02-28T00:00:00"/>
    <n v="0"/>
  </r>
  <r>
    <s v="California"/>
    <x v="245"/>
    <x v="13"/>
    <n v="21867.57"/>
    <d v="2023-02-28T00:00:00"/>
    <n v="3691.88"/>
  </r>
  <r>
    <s v="California"/>
    <x v="246"/>
    <x v="6"/>
    <n v="61482.97"/>
    <d v="2022-11-15T00:00:00"/>
    <n v="0"/>
  </r>
  <r>
    <s v="California"/>
    <x v="246"/>
    <x v="7"/>
    <n v="64615.6"/>
    <d v="2022-12-30T00:00:00"/>
    <n v="0"/>
  </r>
  <r>
    <s v="California"/>
    <x v="246"/>
    <x v="10"/>
    <n v="21888.33"/>
    <d v="2023-02-28T00:00:00"/>
    <n v="0"/>
  </r>
  <r>
    <s v="California"/>
    <x v="246"/>
    <x v="12"/>
    <n v="51065.919999999998"/>
    <d v="2023-02-28T00:00:00"/>
    <n v="0"/>
  </r>
  <r>
    <s v="California"/>
    <x v="247"/>
    <x v="6"/>
    <n v="46258.07"/>
    <d v="2022-11-15T00:00:00"/>
    <n v="0"/>
  </r>
  <r>
    <s v="California"/>
    <x v="247"/>
    <x v="7"/>
    <n v="48614.98"/>
    <d v="2022-12-30T00:00:00"/>
    <n v="0"/>
  </r>
  <r>
    <s v="California"/>
    <x v="248"/>
    <x v="6"/>
    <n v="45305.69"/>
    <d v="2022-11-15T00:00:00"/>
    <n v="0"/>
  </r>
  <r>
    <s v="California"/>
    <x v="248"/>
    <x v="8"/>
    <n v="10160.950000000001"/>
    <d v="2022-11-15T00:00:00"/>
    <n v="1715.46"/>
  </r>
  <r>
    <s v="California"/>
    <x v="248"/>
    <x v="7"/>
    <n v="47614.07"/>
    <d v="2022-12-30T00:00:00"/>
    <n v="0"/>
  </r>
  <r>
    <s v="California"/>
    <x v="248"/>
    <x v="9"/>
    <n v="10678.66"/>
    <d v="2022-12-30T00:00:00"/>
    <n v="1802.87"/>
  </r>
  <r>
    <s v="California"/>
    <x v="248"/>
    <x v="10"/>
    <n v="16129.12"/>
    <d v="2023-02-28T00:00:00"/>
    <n v="0"/>
  </r>
  <r>
    <s v="California"/>
    <x v="248"/>
    <x v="11"/>
    <n v="4228.08"/>
    <d v="2023-02-28T00:00:00"/>
    <n v="0"/>
  </r>
  <r>
    <s v="California"/>
    <x v="248"/>
    <x v="12"/>
    <n v="37629.56"/>
    <d v="2023-02-28T00:00:00"/>
    <n v="0"/>
  </r>
  <r>
    <s v="California"/>
    <x v="248"/>
    <x v="13"/>
    <n v="9864.19"/>
    <d v="2023-02-28T00:00:00"/>
    <n v="0"/>
  </r>
  <r>
    <s v="California"/>
    <x v="249"/>
    <x v="6"/>
    <n v="517653.54"/>
    <d v="2022-11-15T00:00:00"/>
    <n v="0"/>
  </r>
  <r>
    <s v="California"/>
    <x v="249"/>
    <x v="15"/>
    <n v="7815.84"/>
    <d v="2023-05-31T00:00:00"/>
    <n v="0"/>
  </r>
  <r>
    <s v="California"/>
    <x v="249"/>
    <x v="8"/>
    <n v="116767.56"/>
    <d v="2022-11-15T00:00:00"/>
    <n v="0"/>
  </r>
  <r>
    <s v="California"/>
    <x v="249"/>
    <x v="7"/>
    <n v="544028.64"/>
    <d v="2022-12-30T00:00:00"/>
    <n v="0"/>
  </r>
  <r>
    <s v="California"/>
    <x v="249"/>
    <x v="14"/>
    <n v="8214.07"/>
    <d v="2023-05-31T00:00:00"/>
    <n v="0"/>
  </r>
  <r>
    <s v="California"/>
    <x v="249"/>
    <x v="9"/>
    <n v="122717.01"/>
    <d v="2022-12-30T00:00:00"/>
    <n v="0"/>
  </r>
  <r>
    <s v="California"/>
    <x v="249"/>
    <x v="10"/>
    <n v="187070.49"/>
    <d v="2023-02-28T00:00:00"/>
    <n v="0"/>
  </r>
  <r>
    <s v="California"/>
    <x v="249"/>
    <x v="11"/>
    <n v="41570"/>
    <d v="2023-02-28T00:00:00"/>
    <n v="0"/>
  </r>
  <r>
    <s v="California"/>
    <x v="249"/>
    <x v="12"/>
    <n v="436439.21"/>
    <d v="2023-02-28T00:00:00"/>
    <n v="0"/>
  </r>
  <r>
    <s v="California"/>
    <x v="249"/>
    <x v="13"/>
    <n v="96983.65"/>
    <d v="2023-02-28T00:00:00"/>
    <n v="0"/>
  </r>
  <r>
    <s v="California"/>
    <x v="250"/>
    <x v="6"/>
    <n v="267320"/>
    <d v="2022-11-15T00:00:00"/>
    <n v="0"/>
  </r>
  <r>
    <s v="California"/>
    <x v="250"/>
    <x v="8"/>
    <n v="59953.29"/>
    <d v="2022-11-15T00:00:00"/>
    <n v="10121.85"/>
  </r>
  <r>
    <s v="California"/>
    <x v="250"/>
    <x v="7"/>
    <n v="280940.28999999998"/>
    <d v="2022-12-30T00:00:00"/>
    <n v="0"/>
  </r>
  <r>
    <s v="California"/>
    <x v="250"/>
    <x v="9"/>
    <n v="63007.97"/>
    <d v="2022-12-30T00:00:00"/>
    <n v="10637.58"/>
  </r>
  <r>
    <s v="California"/>
    <x v="250"/>
    <x v="10"/>
    <n v="95167.64"/>
    <d v="2023-02-28T00:00:00"/>
    <n v="0"/>
  </r>
  <r>
    <s v="California"/>
    <x v="250"/>
    <x v="11"/>
    <n v="21343.75"/>
    <d v="2023-02-28T00:00:00"/>
    <n v="3603.45"/>
  </r>
  <r>
    <s v="California"/>
    <x v="250"/>
    <x v="12"/>
    <n v="222028.02"/>
    <d v="2023-02-28T00:00:00"/>
    <n v="0"/>
  </r>
  <r>
    <s v="California"/>
    <x v="250"/>
    <x v="13"/>
    <n v="49795.41"/>
    <d v="2023-02-28T00:00:00"/>
    <n v="8406.91"/>
  </r>
  <r>
    <s v="California"/>
    <x v="251"/>
    <x v="6"/>
    <n v="35557.85"/>
    <d v="2022-11-15T00:00:00"/>
    <n v="0"/>
  </r>
  <r>
    <s v="California"/>
    <x v="251"/>
    <x v="7"/>
    <n v="37369.57"/>
    <d v="2022-12-30T00:00:00"/>
    <n v="0"/>
  </r>
  <r>
    <s v="California"/>
    <x v="251"/>
    <x v="10"/>
    <n v="12658.82"/>
    <d v="2023-02-28T00:00:00"/>
    <n v="0"/>
  </r>
  <r>
    <s v="California"/>
    <x v="251"/>
    <x v="12"/>
    <n v="29533.29"/>
    <d v="2023-02-28T00:00:00"/>
    <n v="0"/>
  </r>
  <r>
    <s v="California"/>
    <x v="252"/>
    <x v="6"/>
    <n v="40128.22"/>
    <d v="2022-11-15T00:00:00"/>
    <n v="0"/>
  </r>
  <r>
    <s v="California"/>
    <x v="252"/>
    <x v="7"/>
    <n v="42172.81"/>
    <d v="2022-12-30T00:00:00"/>
    <n v="0"/>
  </r>
  <r>
    <s v="California"/>
    <x v="252"/>
    <x v="10"/>
    <n v="14285.91"/>
    <d v="2023-02-28T00:00:00"/>
    <n v="0"/>
  </r>
  <r>
    <s v="California"/>
    <x v="252"/>
    <x v="12"/>
    <n v="33329.31"/>
    <d v="2023-02-28T00:00:00"/>
    <n v="0"/>
  </r>
  <r>
    <s v="California"/>
    <x v="253"/>
    <x v="6"/>
    <n v="21199.24"/>
    <d v="2022-11-15T00:00:00"/>
    <n v="0"/>
  </r>
  <r>
    <s v="California"/>
    <x v="253"/>
    <x v="7"/>
    <n v="22279.360000000001"/>
    <d v="2022-12-30T00:00:00"/>
    <n v="0"/>
  </r>
  <r>
    <s v="California"/>
    <x v="253"/>
    <x v="10"/>
    <n v="7547.06"/>
    <d v="2023-02-28T00:00:00"/>
    <n v="0"/>
  </r>
  <r>
    <s v="California"/>
    <x v="253"/>
    <x v="12"/>
    <n v="17607.45"/>
    <d v="2023-02-28T00:00:00"/>
    <n v="0"/>
  </r>
  <r>
    <s v="California"/>
    <x v="254"/>
    <x v="6"/>
    <n v="23560.86"/>
    <d v="2022-11-15T00:00:00"/>
    <n v="0"/>
  </r>
  <r>
    <s v="California"/>
    <x v="254"/>
    <x v="7"/>
    <n v="24761.31"/>
    <d v="2022-12-30T00:00:00"/>
    <n v="0"/>
  </r>
  <r>
    <s v="California"/>
    <x v="254"/>
    <x v="10"/>
    <n v="8387.82"/>
    <d v="2023-02-28T00:00:00"/>
    <n v="0"/>
  </r>
  <r>
    <s v="California"/>
    <x v="254"/>
    <x v="12"/>
    <n v="19568.95"/>
    <d v="2023-02-28T00:00:00"/>
    <n v="0"/>
  </r>
  <r>
    <s v="California"/>
    <x v="255"/>
    <x v="6"/>
    <n v="28371.96"/>
    <d v="2022-11-15T00:00:00"/>
    <n v="0"/>
  </r>
  <r>
    <s v="California"/>
    <x v="255"/>
    <x v="7"/>
    <n v="29817.54"/>
    <d v="2022-12-30T00:00:00"/>
    <n v="0"/>
  </r>
  <r>
    <s v="California"/>
    <x v="255"/>
    <x v="10"/>
    <n v="10100.6"/>
    <d v="2023-02-28T00:00:00"/>
    <n v="0"/>
  </r>
  <r>
    <s v="California"/>
    <x v="255"/>
    <x v="12"/>
    <n v="23564.9"/>
    <d v="2023-02-28T00:00:00"/>
    <n v="0"/>
  </r>
  <r>
    <s v="California"/>
    <x v="256"/>
    <x v="6"/>
    <n v="65271.4"/>
    <d v="2022-11-15T00:00:00"/>
    <n v="0"/>
  </r>
  <r>
    <s v="California"/>
    <x v="256"/>
    <x v="7"/>
    <n v="68597.06"/>
    <d v="2022-12-30T00:00:00"/>
    <n v="0"/>
  </r>
  <r>
    <s v="California"/>
    <x v="256"/>
    <x v="10"/>
    <n v="23237.040000000001"/>
    <d v="2023-02-28T00:00:00"/>
    <n v="0"/>
  </r>
  <r>
    <s v="California"/>
    <x v="256"/>
    <x v="12"/>
    <n v="54212.480000000003"/>
    <d v="2023-02-28T00:00:00"/>
    <n v="0"/>
  </r>
  <r>
    <s v="California"/>
    <x v="257"/>
    <x v="6"/>
    <n v="91817.67"/>
    <d v="2022-11-15T00:00:00"/>
    <n v="0"/>
  </r>
  <r>
    <s v="California"/>
    <x v="257"/>
    <x v="7"/>
    <n v="96495.89"/>
    <d v="2022-12-30T00:00:00"/>
    <n v="0"/>
  </r>
  <r>
    <s v="California"/>
    <x v="257"/>
    <x v="10"/>
    <n v="32687.68"/>
    <d v="2023-02-28T00:00:00"/>
    <n v="0"/>
  </r>
  <r>
    <s v="California"/>
    <x v="257"/>
    <x v="12"/>
    <n v="76261.02"/>
    <d v="2023-02-28T00:00:00"/>
    <n v="0"/>
  </r>
  <r>
    <s v="California"/>
    <x v="258"/>
    <x v="6"/>
    <n v="1365770.57"/>
    <d v="2022-11-15T00:00:00"/>
    <n v="0"/>
  </r>
  <r>
    <s v="California"/>
    <x v="258"/>
    <x v="8"/>
    <n v="316266.95"/>
    <d v="2022-11-15T00:00:00"/>
    <n v="0"/>
  </r>
  <r>
    <s v="California"/>
    <x v="258"/>
    <x v="7"/>
    <n v="1435358.29"/>
    <d v="2022-12-30T00:00:00"/>
    <n v="0"/>
  </r>
  <r>
    <s v="California"/>
    <x v="258"/>
    <x v="9"/>
    <n v="332381.15000000002"/>
    <d v="2022-12-30T00:00:00"/>
    <n v="0"/>
  </r>
  <r>
    <s v="California"/>
    <x v="258"/>
    <x v="10"/>
    <n v="486223.1"/>
    <d v="2023-02-28T00:00:00"/>
    <n v="0"/>
  </r>
  <r>
    <s v="California"/>
    <x v="258"/>
    <x v="11"/>
    <n v="112593.07"/>
    <d v="2023-02-28T00:00:00"/>
    <n v="0"/>
  </r>
  <r>
    <s v="California"/>
    <x v="258"/>
    <x v="12"/>
    <n v="1134368.33"/>
    <d v="2023-02-28T00:00:00"/>
    <n v="0"/>
  </r>
  <r>
    <s v="California"/>
    <x v="258"/>
    <x v="13"/>
    <n v="262681.90999999997"/>
    <d v="2023-02-28T00:00:00"/>
    <n v="0"/>
  </r>
  <r>
    <s v="California"/>
    <x v="259"/>
    <x v="6"/>
    <n v="18007.36"/>
    <d v="2022-11-15T00:00:00"/>
    <n v="0"/>
  </r>
  <r>
    <s v="California"/>
    <x v="259"/>
    <x v="7"/>
    <n v="18924.86"/>
    <d v="2022-12-30T00:00:00"/>
    <n v="0"/>
  </r>
  <r>
    <s v="California"/>
    <x v="259"/>
    <x v="10"/>
    <n v="6410.74"/>
    <d v="2023-02-28T00:00:00"/>
    <n v="0"/>
  </r>
  <r>
    <s v="California"/>
    <x v="259"/>
    <x v="12"/>
    <n v="14956.37"/>
    <d v="2023-02-28T00:00:00"/>
    <n v="0"/>
  </r>
  <r>
    <s v="California"/>
    <x v="260"/>
    <x v="6"/>
    <n v="28417.64"/>
    <d v="2022-11-15T00:00:00"/>
    <n v="0"/>
  </r>
  <r>
    <s v="California"/>
    <x v="260"/>
    <x v="7"/>
    <n v="29865.56"/>
    <d v="2022-12-30T00:00:00"/>
    <n v="0"/>
  </r>
  <r>
    <s v="California"/>
    <x v="261"/>
    <x v="6"/>
    <n v="27039.15"/>
    <d v="2022-11-15T00:00:00"/>
    <n v="0"/>
  </r>
  <r>
    <s v="California"/>
    <x v="261"/>
    <x v="7"/>
    <n v="28416.83"/>
    <d v="2022-12-30T00:00:00"/>
    <n v="0"/>
  </r>
  <r>
    <s v="California"/>
    <x v="262"/>
    <x v="6"/>
    <n v="7253.55"/>
    <d v="2022-11-15T00:00:00"/>
    <n v="0"/>
  </r>
  <r>
    <s v="California"/>
    <x v="262"/>
    <x v="7"/>
    <n v="7623.13"/>
    <d v="2022-12-30T00:00:00"/>
    <n v="0"/>
  </r>
  <r>
    <s v="California"/>
    <x v="262"/>
    <x v="10"/>
    <n v="2582.31"/>
    <d v="2023-02-28T00:00:00"/>
    <n v="0"/>
  </r>
  <r>
    <s v="California"/>
    <x v="262"/>
    <x v="12"/>
    <n v="6024.58"/>
    <d v="2023-02-28T00:00:00"/>
    <n v="0"/>
  </r>
  <r>
    <s v="California"/>
    <x v="263"/>
    <x v="6"/>
    <n v="36383.72"/>
    <d v="2022-11-15T00:00:00"/>
    <n v="0"/>
  </r>
  <r>
    <s v="California"/>
    <x v="263"/>
    <x v="7"/>
    <n v="38237.51"/>
    <d v="2022-12-30T00:00:00"/>
    <n v="0"/>
  </r>
  <r>
    <s v="California"/>
    <x v="263"/>
    <x v="10"/>
    <n v="12952.84"/>
    <d v="2023-02-28T00:00:00"/>
    <n v="0"/>
  </r>
  <r>
    <s v="California"/>
    <x v="263"/>
    <x v="12"/>
    <n v="30219.23"/>
    <d v="2023-02-28T00:00:00"/>
    <n v="0"/>
  </r>
  <r>
    <s v="California"/>
    <x v="264"/>
    <x v="6"/>
    <n v="57340.47"/>
    <d v="2022-11-15T00:00:00"/>
    <n v="0"/>
  </r>
  <r>
    <s v="California"/>
    <x v="264"/>
    <x v="8"/>
    <n v="15031.2"/>
    <d v="2022-11-15T00:00:00"/>
    <n v="0"/>
  </r>
  <r>
    <s v="California"/>
    <x v="264"/>
    <x v="7"/>
    <n v="60262.04"/>
    <d v="2022-12-30T00:00:00"/>
    <n v="0"/>
  </r>
  <r>
    <s v="California"/>
    <x v="264"/>
    <x v="9"/>
    <n v="15797.06"/>
    <d v="2022-12-30T00:00:00"/>
    <n v="0"/>
  </r>
  <r>
    <s v="California"/>
    <x v="264"/>
    <x v="10"/>
    <n v="20413.57"/>
    <d v="2023-02-28T00:00:00"/>
    <n v="0"/>
  </r>
  <r>
    <s v="California"/>
    <x v="264"/>
    <x v="11"/>
    <n v="5351.2"/>
    <d v="2023-02-28T00:00:00"/>
    <n v="0"/>
  </r>
  <r>
    <s v="California"/>
    <x v="264"/>
    <x v="12"/>
    <n v="47625.279999999999"/>
    <d v="2023-02-28T00:00:00"/>
    <n v="0"/>
  </r>
  <r>
    <s v="California"/>
    <x v="264"/>
    <x v="13"/>
    <n v="12484.47"/>
    <d v="2023-02-28T00:00:00"/>
    <n v="0"/>
  </r>
  <r>
    <s v="California"/>
    <x v="265"/>
    <x v="6"/>
    <n v="17417.830000000002"/>
    <d v="2022-11-15T00:00:00"/>
    <n v="0"/>
  </r>
  <r>
    <s v="California"/>
    <x v="265"/>
    <x v="7"/>
    <n v="18305.29"/>
    <d v="2022-12-30T00:00:00"/>
    <n v="0"/>
  </r>
  <r>
    <s v="California"/>
    <x v="265"/>
    <x v="10"/>
    <n v="6200.86"/>
    <d v="2023-02-28T00:00:00"/>
    <n v="0"/>
  </r>
  <r>
    <s v="California"/>
    <x v="265"/>
    <x v="12"/>
    <n v="14466.73"/>
    <d v="2023-02-28T00:00:00"/>
    <n v="0"/>
  </r>
  <r>
    <s v="California"/>
    <x v="266"/>
    <x v="6"/>
    <n v="31944.26"/>
    <d v="2022-11-15T00:00:00"/>
    <n v="0"/>
  </r>
  <r>
    <s v="California"/>
    <x v="266"/>
    <x v="7"/>
    <n v="33571.86"/>
    <d v="2022-12-30T00:00:00"/>
    <n v="0"/>
  </r>
  <r>
    <s v="California"/>
    <x v="266"/>
    <x v="10"/>
    <n v="11372.36"/>
    <d v="2023-02-28T00:00:00"/>
    <n v="0"/>
  </r>
  <r>
    <s v="California"/>
    <x v="266"/>
    <x v="12"/>
    <n v="26531.95"/>
    <d v="2023-02-28T00:00:00"/>
    <n v="0"/>
  </r>
  <r>
    <s v="California"/>
    <x v="267"/>
    <x v="6"/>
    <n v="226851.77"/>
    <d v="2022-11-15T00:00:00"/>
    <n v="0"/>
  </r>
  <r>
    <s v="California"/>
    <x v="267"/>
    <x v="8"/>
    <n v="44105.07"/>
    <d v="2022-11-15T00:00:00"/>
    <n v="7446.21"/>
  </r>
  <r>
    <s v="California"/>
    <x v="267"/>
    <x v="7"/>
    <n v="238410.14"/>
    <d v="2022-12-30T00:00:00"/>
    <n v="0"/>
  </r>
  <r>
    <s v="California"/>
    <x v="267"/>
    <x v="9"/>
    <n v="46352.27"/>
    <d v="2022-12-30T00:00:00"/>
    <n v="7825.61"/>
  </r>
  <r>
    <s v="California"/>
    <x v="267"/>
    <x v="10"/>
    <n v="80760.69"/>
    <d v="2023-02-28T00:00:00"/>
    <n v="0"/>
  </r>
  <r>
    <s v="California"/>
    <x v="267"/>
    <x v="11"/>
    <n v="15701.69"/>
    <d v="2023-02-28T00:00:00"/>
    <n v="2650.9"/>
  </r>
  <r>
    <s v="California"/>
    <x v="267"/>
    <x v="12"/>
    <n v="188416.31"/>
    <d v="2023-02-28T00:00:00"/>
    <n v="0"/>
  </r>
  <r>
    <s v="California"/>
    <x v="267"/>
    <x v="13"/>
    <n v="36632.35"/>
    <d v="2023-02-28T00:00:00"/>
    <n v="6184.6"/>
  </r>
  <r>
    <s v="California"/>
    <x v="268"/>
    <x v="6"/>
    <n v="117871.05"/>
    <d v="2022-11-15T00:00:00"/>
    <n v="0"/>
  </r>
  <r>
    <s v="California"/>
    <x v="268"/>
    <x v="8"/>
    <n v="26435.57"/>
    <d v="2022-11-15T00:00:00"/>
    <n v="4463.09"/>
  </r>
  <r>
    <s v="California"/>
    <x v="268"/>
    <x v="7"/>
    <n v="123876.73"/>
    <d v="2022-12-30T00:00:00"/>
    <n v="0"/>
  </r>
  <r>
    <s v="California"/>
    <x v="268"/>
    <x v="9"/>
    <n v="27782.5"/>
    <d v="2022-12-30T00:00:00"/>
    <n v="4690.49"/>
  </r>
  <r>
    <s v="California"/>
    <x v="268"/>
    <x v="10"/>
    <n v="41962.85"/>
    <d v="2023-02-28T00:00:00"/>
    <n v="0"/>
  </r>
  <r>
    <s v="California"/>
    <x v="268"/>
    <x v="11"/>
    <n v="9411.23"/>
    <d v="2023-02-28T00:00:00"/>
    <n v="1588.89"/>
  </r>
  <r>
    <s v="California"/>
    <x v="268"/>
    <x v="12"/>
    <n v="97900.18"/>
    <d v="2023-02-28T00:00:00"/>
    <n v="0"/>
  </r>
  <r>
    <s v="California"/>
    <x v="268"/>
    <x v="13"/>
    <n v="21956.6"/>
    <d v="2023-02-28T00:00:00"/>
    <n v="3706.91"/>
  </r>
  <r>
    <s v="California"/>
    <x v="269"/>
    <x v="6"/>
    <n v="8607.44"/>
    <d v="2022-11-15T00:00:00"/>
    <n v="0"/>
  </r>
  <r>
    <s v="California"/>
    <x v="269"/>
    <x v="7"/>
    <n v="9046"/>
    <d v="2022-12-30T00:00:00"/>
    <n v="0"/>
  </r>
  <r>
    <s v="California"/>
    <x v="269"/>
    <x v="10"/>
    <n v="3064.3"/>
    <d v="2023-02-28T00:00:00"/>
    <n v="0"/>
  </r>
  <r>
    <s v="California"/>
    <x v="269"/>
    <x v="12"/>
    <n v="7149.08"/>
    <d v="2023-02-28T00:00:0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43">
  <r>
    <s v="California"/>
    <x v="0"/>
    <x v="0"/>
    <n v="5454727.71"/>
    <d v="2024-08-15T00:00:00"/>
    <n v="0"/>
  </r>
  <r>
    <s v="California"/>
    <x v="0"/>
    <x v="1"/>
    <n v="5547659.2699999996"/>
    <d v="2024-08-15T00:00:00"/>
    <n v="0"/>
  </r>
  <r>
    <s v="California"/>
    <x v="0"/>
    <x v="2"/>
    <n v="5552531.5099999998"/>
    <d v="2024-08-15T00:00:00"/>
    <n v="0"/>
  </r>
  <r>
    <s v="California"/>
    <x v="0"/>
    <x v="3"/>
    <n v="25209.58"/>
    <d v="2024-03-29T00:00:00"/>
    <n v="0"/>
  </r>
  <r>
    <s v="California"/>
    <x v="0"/>
    <x v="4"/>
    <n v="4455524.76"/>
    <d v="2024-08-15T00:00:00"/>
    <n v="0"/>
  </r>
  <r>
    <s v="California"/>
    <x v="0"/>
    <x v="5"/>
    <n v="22306678.920000002"/>
    <d v="2022-07-29T00:00:00"/>
    <n v="0"/>
  </r>
  <r>
    <s v="California"/>
    <x v="0"/>
    <x v="6"/>
    <n v="2286.3000000000002"/>
    <d v="2024-04-01T00:00:00"/>
    <n v="0"/>
  </r>
  <r>
    <s v="California"/>
    <x v="0"/>
    <x v="7"/>
    <n v="122814.45"/>
    <d v="2023-02-28T00:00:00"/>
    <n v="0"/>
  </r>
  <r>
    <s v="California"/>
    <x v="0"/>
    <x v="8"/>
    <n v="30919974.25"/>
    <d v="2022-12-30T00:00:00"/>
    <n v="0"/>
  </r>
  <r>
    <s v="California"/>
    <x v="0"/>
    <x v="9"/>
    <n v="27619639.59"/>
    <d v="2023-08-02T00:00:00"/>
    <n v="0"/>
  </r>
  <r>
    <s v="California"/>
    <x v="0"/>
    <x v="10"/>
    <n v="13319707.4"/>
    <d v="2024-07-31T00:00:00"/>
    <n v="0"/>
  </r>
  <r>
    <s v="California"/>
    <x v="0"/>
    <x v="11"/>
    <n v="5915958.7300000004"/>
    <d v="2024-04-30T00:00:00"/>
    <n v="0"/>
  </r>
  <r>
    <s v="California"/>
    <x v="0"/>
    <x v="12"/>
    <n v="6266319.04"/>
    <d v="2022-12-30T00:00:00"/>
    <n v="0"/>
  </r>
  <r>
    <s v="California"/>
    <x v="0"/>
    <x v="13"/>
    <n v="85138.36"/>
    <d v="2024-04-01T00:00:00"/>
    <n v="0"/>
  </r>
  <r>
    <s v="California"/>
    <x v="0"/>
    <x v="14"/>
    <n v="9899182.5299999993"/>
    <d v="2022-12-30T00:00:00"/>
    <n v="0"/>
  </r>
  <r>
    <s v="California"/>
    <x v="0"/>
    <x v="15"/>
    <n v="10984863.949999999"/>
    <d v="2023-06-16T00:00:00"/>
    <n v="0"/>
  </r>
  <r>
    <s v="California"/>
    <x v="0"/>
    <x v="16"/>
    <n v="14935666.390000001"/>
    <d v="2024-06-17T00:00:00"/>
    <n v="0"/>
  </r>
  <r>
    <s v="California"/>
    <x v="0"/>
    <x v="17"/>
    <n v="12888017.74"/>
    <d v="2025-06-16T00:00:00"/>
    <n v="0"/>
  </r>
  <r>
    <s v="California"/>
    <x v="0"/>
    <x v="18"/>
    <n v="1691002.58"/>
    <d v="2025-06-30T00:00:00"/>
    <n v="0"/>
  </r>
  <r>
    <s v="California"/>
    <x v="0"/>
    <x v="19"/>
    <n v="1608659.63"/>
    <d v="2025-06-30T00:00:00"/>
    <n v="0"/>
  </r>
  <r>
    <s v="California"/>
    <x v="0"/>
    <x v="20"/>
    <n v="4911563.91"/>
    <d v="2024-08-15T00:00:00"/>
    <n v="0"/>
  </r>
  <r>
    <s v="California"/>
    <x v="0"/>
    <x v="21"/>
    <n v="7596557.8499999996"/>
    <d v="2024-08-15T00:00:00"/>
    <n v="0"/>
  </r>
  <r>
    <s v="California"/>
    <x v="0"/>
    <x v="22"/>
    <n v="5956909.5599999996"/>
    <d v="2024-08-15T00:00:00"/>
    <n v="0"/>
  </r>
  <r>
    <s v="California"/>
    <x v="0"/>
    <x v="23"/>
    <n v="4430419.5"/>
    <d v="2024-08-15T00:00:00"/>
    <n v="0"/>
  </r>
  <r>
    <s v="California"/>
    <x v="0"/>
    <x v="24"/>
    <n v="498461.14"/>
    <d v="2025-01-15T00:00:00"/>
    <n v="0"/>
  </r>
  <r>
    <s v="California"/>
    <x v="0"/>
    <x v="25"/>
    <n v="3931958.36"/>
    <d v="2025-04-15T00:00:00"/>
    <n v="0"/>
  </r>
  <r>
    <s v="California"/>
    <x v="0"/>
    <x v="26"/>
    <n v="39160075.979999997"/>
    <d v="2024-08-15T00:00:00"/>
    <n v="0"/>
  </r>
  <r>
    <s v="California"/>
    <x v="1"/>
    <x v="27"/>
    <n v="2675.27"/>
    <d v="2022-11-15T00:00:00"/>
    <n v="0"/>
  </r>
  <r>
    <s v="California"/>
    <x v="1"/>
    <x v="28"/>
    <n v="2811.58"/>
    <d v="2022-12-30T00:00:00"/>
    <n v="0"/>
  </r>
  <r>
    <s v="California"/>
    <x v="1"/>
    <x v="29"/>
    <n v="2369.25"/>
    <d v="2023-08-01T00:00:00"/>
    <n v="0"/>
  </r>
  <r>
    <s v="California"/>
    <x v="1"/>
    <x v="30"/>
    <n v="2996.7"/>
    <d v="2024-07-31T00:00:00"/>
    <n v="0"/>
  </r>
  <r>
    <s v="California"/>
    <x v="1"/>
    <x v="31"/>
    <n v="1330.99"/>
    <d v="2024-04-30T00:00:00"/>
    <n v="0"/>
  </r>
  <r>
    <s v="California"/>
    <x v="2"/>
    <x v="32"/>
    <n v="502416.73"/>
    <d v="2024-08-15T00:00:00"/>
    <n v="0"/>
  </r>
  <r>
    <s v="California"/>
    <x v="2"/>
    <x v="33"/>
    <n v="130632.06"/>
    <d v="2024-08-15T00:00:00"/>
    <n v="0"/>
  </r>
  <r>
    <s v="California"/>
    <x v="2"/>
    <x v="34"/>
    <n v="485854.71999999997"/>
    <d v="2024-08-15T00:00:00"/>
    <n v="0"/>
  </r>
  <r>
    <s v="California"/>
    <x v="2"/>
    <x v="35"/>
    <n v="126325.82"/>
    <d v="2024-08-15T00:00:00"/>
    <n v="0"/>
  </r>
  <r>
    <s v="California"/>
    <x v="2"/>
    <x v="36"/>
    <n v="574270.18000000005"/>
    <d v="2024-08-15T00:00:00"/>
    <n v="0"/>
  </r>
  <r>
    <s v="California"/>
    <x v="2"/>
    <x v="37"/>
    <n v="143786.41"/>
    <d v="2024-08-15T00:00:00"/>
    <n v="0"/>
  </r>
  <r>
    <s v="California"/>
    <x v="2"/>
    <x v="38"/>
    <n v="450194.22"/>
    <d v="2024-08-15T00:00:00"/>
    <n v="0"/>
  </r>
  <r>
    <s v="California"/>
    <x v="2"/>
    <x v="39"/>
    <n v="112720.13"/>
    <d v="2024-08-15T00:00:00"/>
    <n v="0"/>
  </r>
  <r>
    <s v="California"/>
    <x v="2"/>
    <x v="27"/>
    <n v="1373775.32"/>
    <d v="2022-11-15T00:00:00"/>
    <n v="0"/>
  </r>
  <r>
    <s v="California"/>
    <x v="2"/>
    <x v="40"/>
    <n v="336490.73"/>
    <d v="2022-11-15T00:00:00"/>
    <n v="0"/>
  </r>
  <r>
    <s v="California"/>
    <x v="2"/>
    <x v="28"/>
    <n v="1443770.88"/>
    <d v="2022-12-30T00:00:00"/>
    <n v="0"/>
  </r>
  <r>
    <s v="California"/>
    <x v="2"/>
    <x v="41"/>
    <n v="353635.36"/>
    <d v="2022-12-30T00:00:00"/>
    <n v="0"/>
  </r>
  <r>
    <s v="California"/>
    <x v="2"/>
    <x v="29"/>
    <n v="1190185.92"/>
    <d v="2023-08-02T00:00:00"/>
    <n v="0"/>
  </r>
  <r>
    <s v="California"/>
    <x v="2"/>
    <x v="42"/>
    <n v="298000.08"/>
    <d v="2023-08-02T00:00:00"/>
    <n v="0"/>
  </r>
  <r>
    <s v="California"/>
    <x v="2"/>
    <x v="30"/>
    <n v="1505383.54"/>
    <d v="2024-07-31T00:00:00"/>
    <n v="0"/>
  </r>
  <r>
    <s v="California"/>
    <x v="2"/>
    <x v="43"/>
    <n v="789148"/>
    <d v="2024-07-31T00:00:00"/>
    <n v="0"/>
  </r>
  <r>
    <s v="California"/>
    <x v="2"/>
    <x v="44"/>
    <n v="270988.58"/>
    <d v="2024-07-31T00:00:00"/>
    <n v="0"/>
  </r>
  <r>
    <s v="California"/>
    <x v="2"/>
    <x v="31"/>
    <n v="668617.31000000006"/>
    <d v="2024-04-30T00:00:00"/>
    <n v="0"/>
  </r>
  <r>
    <s v="California"/>
    <x v="2"/>
    <x v="45"/>
    <n v="167409.15"/>
    <d v="2024-04-30T00:00:00"/>
    <n v="0"/>
  </r>
  <r>
    <s v="California"/>
    <x v="2"/>
    <x v="46"/>
    <n v="517195.18"/>
    <d v="2023-02-28T00:00:00"/>
    <n v="0"/>
  </r>
  <r>
    <s v="California"/>
    <x v="2"/>
    <x v="47"/>
    <n v="119792.86"/>
    <d v="2023-02-28T00:00:00"/>
    <n v="0"/>
  </r>
  <r>
    <s v="California"/>
    <x v="2"/>
    <x v="48"/>
    <n v="1206626.8400000001"/>
    <d v="2023-02-28T00:00:00"/>
    <n v="0"/>
  </r>
  <r>
    <s v="California"/>
    <x v="2"/>
    <x v="49"/>
    <n v="279479.17"/>
    <d v="2023-02-28T00:00:00"/>
    <n v="0"/>
  </r>
  <r>
    <s v="California"/>
    <x v="2"/>
    <x v="50"/>
    <n v="907811.81"/>
    <d v="2023-07-20T00:00:00"/>
    <n v="0"/>
  </r>
  <r>
    <s v="California"/>
    <x v="2"/>
    <x v="51"/>
    <n v="210267.57"/>
    <d v="2023-07-20T00:00:00"/>
    <n v="0"/>
  </r>
  <r>
    <s v="California"/>
    <x v="2"/>
    <x v="52"/>
    <n v="1322894.97"/>
    <d v="2024-07-15T00:00:00"/>
    <n v="0"/>
  </r>
  <r>
    <s v="California"/>
    <x v="2"/>
    <x v="53"/>
    <n v="329461.98"/>
    <d v="2024-07-15T00:00:00"/>
    <n v="0"/>
  </r>
  <r>
    <s v="California"/>
    <x v="2"/>
    <x v="54"/>
    <n v="456372.2"/>
    <d v="2024-08-15T00:00:00"/>
    <n v="0"/>
  </r>
  <r>
    <s v="California"/>
    <x v="2"/>
    <x v="55"/>
    <n v="118660.14"/>
    <d v="2024-08-15T00:00:00"/>
    <n v="0"/>
  </r>
  <r>
    <s v="California"/>
    <x v="2"/>
    <x v="56"/>
    <n v="442463.26"/>
    <d v="2024-08-15T00:00:00"/>
    <n v="0"/>
  </r>
  <r>
    <s v="California"/>
    <x v="2"/>
    <x v="57"/>
    <n v="115043.71"/>
    <d v="2024-08-15T00:00:00"/>
    <n v="0"/>
  </r>
  <r>
    <s v="California"/>
    <x v="2"/>
    <x v="58"/>
    <n v="673750.68"/>
    <d v="2024-08-15T00:00:00"/>
    <n v="0"/>
  </r>
  <r>
    <s v="California"/>
    <x v="2"/>
    <x v="59"/>
    <n v="168694.45"/>
    <d v="2024-08-15T00:00:00"/>
    <n v="0"/>
  </r>
  <r>
    <s v="California"/>
    <x v="2"/>
    <x v="60"/>
    <n v="444720.46"/>
    <d v="2024-08-15T00:00:00"/>
    <n v="0"/>
  </r>
  <r>
    <s v="California"/>
    <x v="2"/>
    <x v="61"/>
    <n v="111349.61"/>
    <d v="2024-08-15T00:00:00"/>
    <n v="0"/>
  </r>
  <r>
    <s v="California"/>
    <x v="2"/>
    <x v="62"/>
    <n v="444720.46"/>
    <d v="2025-04-15T00:00:00"/>
    <n v="0"/>
  </r>
  <r>
    <s v="California"/>
    <x v="2"/>
    <x v="63"/>
    <n v="111349.61"/>
    <d v="2025-04-15T00:00:00"/>
    <n v="0"/>
  </r>
  <r>
    <s v="California"/>
    <x v="2"/>
    <x v="64"/>
    <n v="4229098.87"/>
    <d v="2024-08-15T00:00:00"/>
    <n v="0"/>
  </r>
  <r>
    <s v="California"/>
    <x v="2"/>
    <x v="65"/>
    <n v="1058886.5"/>
    <d v="2024-08-15T00:00:00"/>
    <n v="0"/>
  </r>
  <r>
    <s v="California"/>
    <x v="3"/>
    <x v="32"/>
    <n v="2692.99"/>
    <d v="2024-08-15T00:00:00"/>
    <n v="0"/>
  </r>
  <r>
    <s v="California"/>
    <x v="3"/>
    <x v="34"/>
    <n v="2604.21"/>
    <d v="2024-08-15T00:00:00"/>
    <n v="0"/>
  </r>
  <r>
    <s v="California"/>
    <x v="3"/>
    <x v="36"/>
    <n v="3078.13"/>
    <d v="2024-08-15T00:00:00"/>
    <n v="0"/>
  </r>
  <r>
    <s v="California"/>
    <x v="3"/>
    <x v="38"/>
    <n v="2413.0700000000002"/>
    <d v="2024-08-15T00:00:00"/>
    <n v="0"/>
  </r>
  <r>
    <s v="California"/>
    <x v="3"/>
    <x v="27"/>
    <n v="7203.47"/>
    <d v="2022-11-15T00:00:00"/>
    <n v="0"/>
  </r>
  <r>
    <s v="California"/>
    <x v="3"/>
    <x v="28"/>
    <n v="7570.5"/>
    <d v="2022-12-30T00:00:00"/>
    <n v="0"/>
  </r>
  <r>
    <s v="California"/>
    <x v="3"/>
    <x v="29"/>
    <n v="6379.48"/>
    <d v="2023-08-01T00:00:00"/>
    <n v="0"/>
  </r>
  <r>
    <s v="California"/>
    <x v="3"/>
    <x v="30"/>
    <n v="8068.96"/>
    <d v="2024-07-31T00:00:00"/>
    <n v="0"/>
  </r>
  <r>
    <s v="California"/>
    <x v="3"/>
    <x v="31"/>
    <n v="3583.83"/>
    <d v="2024-04-30T00:00:00"/>
    <n v="0"/>
  </r>
  <r>
    <s v="California"/>
    <x v="3"/>
    <x v="54"/>
    <n v="2446.19"/>
    <d v="2024-08-15T00:00:00"/>
    <n v="0"/>
  </r>
  <r>
    <s v="California"/>
    <x v="3"/>
    <x v="56"/>
    <n v="2371.63"/>
    <d v="2024-08-15T00:00:00"/>
    <n v="0"/>
  </r>
  <r>
    <s v="California"/>
    <x v="3"/>
    <x v="58"/>
    <n v="3611.35"/>
    <d v="2024-08-15T00:00:00"/>
    <n v="0"/>
  </r>
  <r>
    <s v="California"/>
    <x v="3"/>
    <x v="60"/>
    <n v="2383.73"/>
    <d v="2024-08-15T00:00:00"/>
    <n v="0"/>
  </r>
  <r>
    <s v="California"/>
    <x v="3"/>
    <x v="62"/>
    <n v="2383.73"/>
    <d v="2025-04-15T00:00:00"/>
    <n v="0"/>
  </r>
  <r>
    <s v="California"/>
    <x v="3"/>
    <x v="64"/>
    <n v="22668.26"/>
    <d v="2024-08-15T00:00:00"/>
    <n v="0"/>
  </r>
  <r>
    <s v="California"/>
    <x v="4"/>
    <x v="32"/>
    <n v="8578.8700000000008"/>
    <d v="2024-08-15T00:00:00"/>
    <n v="0"/>
  </r>
  <r>
    <s v="California"/>
    <x v="4"/>
    <x v="34"/>
    <n v="8296.07"/>
    <d v="2024-08-15T00:00:00"/>
    <n v="0"/>
  </r>
  <r>
    <s v="California"/>
    <x v="4"/>
    <x v="36"/>
    <n v="9805.7800000000007"/>
    <d v="2024-08-15T00:00:00"/>
    <n v="0"/>
  </r>
  <r>
    <s v="California"/>
    <x v="4"/>
    <x v="38"/>
    <n v="7687.16"/>
    <d v="2024-08-15T00:00:00"/>
    <n v="0"/>
  </r>
  <r>
    <s v="California"/>
    <x v="4"/>
    <x v="27"/>
    <n v="22947.61"/>
    <d v="2022-11-15T00:00:00"/>
    <n v="0"/>
  </r>
  <r>
    <s v="California"/>
    <x v="4"/>
    <x v="28"/>
    <n v="24116.82"/>
    <d v="2022-12-30T00:00:00"/>
    <n v="0"/>
  </r>
  <r>
    <s v="California"/>
    <x v="4"/>
    <x v="29"/>
    <n v="20322.669999999998"/>
    <d v="2023-08-01T00:00:00"/>
    <n v="0"/>
  </r>
  <r>
    <s v="California"/>
    <x v="4"/>
    <x v="30"/>
    <n v="25704.73"/>
    <d v="2024-07-31T00:00:00"/>
    <n v="0"/>
  </r>
  <r>
    <s v="California"/>
    <x v="4"/>
    <x v="31"/>
    <n v="11416.78"/>
    <d v="2024-04-30T00:00:00"/>
    <n v="0"/>
  </r>
  <r>
    <s v="California"/>
    <x v="4"/>
    <x v="46"/>
    <n v="8169.5"/>
    <d v="2023-02-28T00:00:00"/>
    <n v="0"/>
  </r>
  <r>
    <s v="California"/>
    <x v="4"/>
    <x v="48"/>
    <n v="19059.599999999999"/>
    <d v="2023-02-28T00:00:00"/>
    <n v="0"/>
  </r>
  <r>
    <s v="California"/>
    <x v="4"/>
    <x v="50"/>
    <n v="14339.59"/>
    <d v="2023-07-20T00:00:00"/>
    <n v="0"/>
  </r>
  <r>
    <s v="California"/>
    <x v="4"/>
    <x v="52"/>
    <n v="22468.27"/>
    <d v="2024-07-15T00:00:00"/>
    <n v="0"/>
  </r>
  <r>
    <s v="California"/>
    <x v="4"/>
    <x v="54"/>
    <n v="7792.65"/>
    <d v="2024-08-15T00:00:00"/>
    <n v="0"/>
  </r>
  <r>
    <s v="California"/>
    <x v="4"/>
    <x v="56"/>
    <n v="7555.15"/>
    <d v="2024-08-15T00:00:00"/>
    <n v="0"/>
  </r>
  <r>
    <s v="California"/>
    <x v="4"/>
    <x v="58"/>
    <n v="11504.43"/>
    <d v="2024-08-15T00:00:00"/>
    <n v="0"/>
  </r>
  <r>
    <s v="California"/>
    <x v="4"/>
    <x v="60"/>
    <n v="7593.69"/>
    <d v="2024-08-15T00:00:00"/>
    <n v="0"/>
  </r>
  <r>
    <s v="California"/>
    <x v="4"/>
    <x v="62"/>
    <n v="7593.69"/>
    <d v="2025-04-15T00:00:00"/>
    <n v="0"/>
  </r>
  <r>
    <s v="California"/>
    <x v="4"/>
    <x v="64"/>
    <n v="72212.72"/>
    <d v="2024-08-15T00:00:00"/>
    <n v="0"/>
  </r>
  <r>
    <s v="California"/>
    <x v="5"/>
    <x v="32"/>
    <n v="46524.73"/>
    <d v="2024-08-15T00:00:00"/>
    <n v="0"/>
  </r>
  <r>
    <s v="California"/>
    <x v="5"/>
    <x v="33"/>
    <n v="12664.86"/>
    <d v="2024-08-15T00:00:00"/>
    <n v="0"/>
  </r>
  <r>
    <s v="California"/>
    <x v="5"/>
    <x v="34"/>
    <n v="44991.06"/>
    <d v="2024-08-15T00:00:00"/>
    <n v="0"/>
  </r>
  <r>
    <s v="California"/>
    <x v="5"/>
    <x v="35"/>
    <n v="12247.37"/>
    <d v="2024-08-15T00:00:00"/>
    <n v="0"/>
  </r>
  <r>
    <s v="California"/>
    <x v="5"/>
    <x v="36"/>
    <n v="53178.5"/>
    <d v="2024-08-15T00:00:00"/>
    <n v="0"/>
  </r>
  <r>
    <s v="California"/>
    <x v="5"/>
    <x v="37"/>
    <n v="13940.19"/>
    <d v="2024-08-15T00:00:00"/>
    <n v="0"/>
  </r>
  <r>
    <s v="California"/>
    <x v="5"/>
    <x v="38"/>
    <n v="41688.83"/>
    <d v="2024-08-15T00:00:00"/>
    <n v="0"/>
  </r>
  <r>
    <s v="California"/>
    <x v="5"/>
    <x v="39"/>
    <n v="10928.29"/>
    <d v="2024-08-15T00:00:00"/>
    <n v="0"/>
  </r>
  <r>
    <s v="California"/>
    <x v="5"/>
    <x v="27"/>
    <n v="124448.98"/>
    <d v="2022-11-15T00:00:00"/>
    <n v="0"/>
  </r>
  <r>
    <s v="California"/>
    <x v="5"/>
    <x v="40"/>
    <n v="27910.83"/>
    <d v="2022-11-15T00:00:00"/>
    <n v="4712.16"/>
  </r>
  <r>
    <s v="California"/>
    <x v="5"/>
    <x v="28"/>
    <n v="130789.81"/>
    <d v="2022-12-30T00:00:00"/>
    <n v="0"/>
  </r>
  <r>
    <s v="California"/>
    <x v="5"/>
    <x v="41"/>
    <n v="29332.93"/>
    <d v="2022-12-30T00:00:00"/>
    <n v="4952.25"/>
  </r>
  <r>
    <s v="California"/>
    <x v="5"/>
    <x v="29"/>
    <n v="110213.45"/>
    <d v="2023-08-02T00:00:00"/>
    <n v="0"/>
  </r>
  <r>
    <s v="California"/>
    <x v="5"/>
    <x v="42"/>
    <n v="28891.3"/>
    <d v="2023-08-02T00:00:00"/>
    <n v="0"/>
  </r>
  <r>
    <s v="California"/>
    <x v="5"/>
    <x v="30"/>
    <n v="139401.34"/>
    <d v="2024-07-31T00:00:00"/>
    <n v="0"/>
  </r>
  <r>
    <s v="California"/>
    <x v="5"/>
    <x v="44"/>
    <n v="21302.3"/>
    <d v="2024-07-31T00:00:00"/>
    <n v="4970.22"/>
  </r>
  <r>
    <s v="California"/>
    <x v="5"/>
    <x v="31"/>
    <n v="61915.22"/>
    <d v="2024-04-30T00:00:00"/>
    <n v="0"/>
  </r>
  <r>
    <s v="California"/>
    <x v="5"/>
    <x v="45"/>
    <n v="13886.06"/>
    <d v="2024-04-30T00:00:00"/>
    <n v="2344.37"/>
  </r>
  <r>
    <s v="California"/>
    <x v="5"/>
    <x v="46"/>
    <n v="44304.639999999999"/>
    <d v="2023-02-28T00:00:00"/>
    <n v="0"/>
  </r>
  <r>
    <s v="California"/>
    <x v="5"/>
    <x v="47"/>
    <n v="9936.44"/>
    <d v="2023-02-28T00:00:00"/>
    <n v="1677.56"/>
  </r>
  <r>
    <s v="California"/>
    <x v="5"/>
    <x v="48"/>
    <n v="103363.61"/>
    <d v="2023-02-28T00:00:00"/>
    <n v="0"/>
  </r>
  <r>
    <s v="California"/>
    <x v="5"/>
    <x v="49"/>
    <n v="23181.91"/>
    <d v="2023-02-28T00:00:00"/>
    <n v="3913.78"/>
  </r>
  <r>
    <s v="California"/>
    <x v="5"/>
    <x v="50"/>
    <n v="77766.14"/>
    <d v="2023-07-20T00:00:00"/>
    <n v="0"/>
  </r>
  <r>
    <s v="California"/>
    <x v="5"/>
    <x v="51"/>
    <n v="17441.03"/>
    <d v="2023-07-20T00:00:00"/>
    <n v="2944.55"/>
  </r>
  <r>
    <s v="California"/>
    <x v="5"/>
    <x v="52"/>
    <n v="121849.44"/>
    <d v="2024-07-15T00:00:00"/>
    <n v="0"/>
  </r>
  <r>
    <s v="California"/>
    <x v="5"/>
    <x v="53"/>
    <n v="27327.82"/>
    <d v="2024-07-15T00:00:00"/>
    <n v="4613.7299999999996"/>
  </r>
  <r>
    <s v="California"/>
    <x v="5"/>
    <x v="54"/>
    <n v="42260.92"/>
    <d v="2024-08-15T00:00:00"/>
    <n v="0"/>
  </r>
  <r>
    <s v="California"/>
    <x v="5"/>
    <x v="55"/>
    <n v="11504.18"/>
    <d v="2024-08-15T00:00:00"/>
    <n v="0"/>
  </r>
  <r>
    <s v="California"/>
    <x v="5"/>
    <x v="56"/>
    <n v="40972.93"/>
    <d v="2024-08-15T00:00:00"/>
    <n v="0"/>
  </r>
  <r>
    <s v="California"/>
    <x v="5"/>
    <x v="57"/>
    <n v="11153.56"/>
    <d v="2024-08-15T00:00:00"/>
    <n v="0"/>
  </r>
  <r>
    <s v="California"/>
    <x v="5"/>
    <x v="58"/>
    <n v="62390.58"/>
    <d v="2024-08-15T00:00:00"/>
    <n v="0"/>
  </r>
  <r>
    <s v="California"/>
    <x v="5"/>
    <x v="59"/>
    <n v="16355.04"/>
    <d v="2024-08-15T00:00:00"/>
    <n v="0"/>
  </r>
  <r>
    <s v="California"/>
    <x v="5"/>
    <x v="60"/>
    <n v="41181.949999999997"/>
    <d v="2024-08-15T00:00:00"/>
    <n v="0"/>
  </r>
  <r>
    <s v="California"/>
    <x v="5"/>
    <x v="61"/>
    <n v="10795.42"/>
    <d v="2024-08-15T00:00:00"/>
    <n v="0"/>
  </r>
  <r>
    <s v="California"/>
    <x v="5"/>
    <x v="62"/>
    <n v="41181.949999999997"/>
    <d v="2025-04-15T00:00:00"/>
    <n v="0"/>
  </r>
  <r>
    <s v="California"/>
    <x v="5"/>
    <x v="63"/>
    <n v="10795.42"/>
    <d v="2025-04-15T00:00:00"/>
    <n v="0"/>
  </r>
  <r>
    <s v="California"/>
    <x v="5"/>
    <x v="64"/>
    <n v="391622.5"/>
    <d v="2024-08-15T00:00:00"/>
    <n v="0"/>
  </r>
  <r>
    <s v="California"/>
    <x v="5"/>
    <x v="65"/>
    <n v="102659.74"/>
    <d v="2024-08-15T00:00:00"/>
    <n v="0"/>
  </r>
  <r>
    <s v="California"/>
    <x v="6"/>
    <x v="32"/>
    <n v="3420.18"/>
    <d v="2024-08-15T00:00:00"/>
    <n v="0"/>
  </r>
  <r>
    <s v="California"/>
    <x v="6"/>
    <x v="34"/>
    <n v="3307.44"/>
    <d v="2024-08-15T00:00:00"/>
    <n v="0"/>
  </r>
  <r>
    <s v="California"/>
    <x v="6"/>
    <x v="36"/>
    <n v="3909.32"/>
    <d v="2024-08-15T00:00:00"/>
    <n v="0"/>
  </r>
  <r>
    <s v="California"/>
    <x v="6"/>
    <x v="38"/>
    <n v="3064.68"/>
    <d v="2024-08-15T00:00:00"/>
    <n v="0"/>
  </r>
  <r>
    <s v="California"/>
    <x v="6"/>
    <x v="29"/>
    <n v="8102.15"/>
    <d v="2023-08-02T00:00:00"/>
    <n v="0"/>
  </r>
  <r>
    <s v="California"/>
    <x v="6"/>
    <x v="30"/>
    <n v="10247.84"/>
    <d v="2024-07-31T00:00:00"/>
    <n v="0"/>
  </r>
  <r>
    <s v="California"/>
    <x v="6"/>
    <x v="31"/>
    <n v="4551.59"/>
    <d v="2024-04-30T00:00:00"/>
    <n v="0"/>
  </r>
  <r>
    <s v="California"/>
    <x v="6"/>
    <x v="46"/>
    <n v="3256.98"/>
    <d v="2023-07-20T00:00:00"/>
    <n v="0"/>
  </r>
  <r>
    <s v="California"/>
    <x v="6"/>
    <x v="48"/>
    <n v="7598.59"/>
    <d v="2023-07-20T00:00:00"/>
    <n v="0"/>
  </r>
  <r>
    <s v="California"/>
    <x v="6"/>
    <x v="50"/>
    <n v="5716.84"/>
    <d v="2023-07-20T00:00:00"/>
    <n v="0"/>
  </r>
  <r>
    <s v="California"/>
    <x v="6"/>
    <x v="52"/>
    <n v="8957.5400000000009"/>
    <d v="2024-07-15T00:00:00"/>
    <n v="0"/>
  </r>
  <r>
    <s v="California"/>
    <x v="6"/>
    <x v="54"/>
    <n v="3106.74"/>
    <d v="2024-08-15T00:00:00"/>
    <n v="0"/>
  </r>
  <r>
    <s v="California"/>
    <x v="6"/>
    <x v="56"/>
    <n v="3012.05"/>
    <d v="2024-08-15T00:00:00"/>
    <n v="0"/>
  </r>
  <r>
    <s v="California"/>
    <x v="6"/>
    <x v="58"/>
    <n v="4586.53"/>
    <d v="2024-08-15T00:00:00"/>
    <n v="0"/>
  </r>
  <r>
    <s v="California"/>
    <x v="6"/>
    <x v="60"/>
    <n v="3027.42"/>
    <d v="2024-08-15T00:00:00"/>
    <n v="0"/>
  </r>
  <r>
    <s v="California"/>
    <x v="6"/>
    <x v="62"/>
    <n v="3027.42"/>
    <d v="2025-04-15T00:00:00"/>
    <n v="0"/>
  </r>
  <r>
    <s v="California"/>
    <x v="6"/>
    <x v="64"/>
    <n v="28789.43"/>
    <d v="2024-08-15T00:00:00"/>
    <n v="0"/>
  </r>
  <r>
    <s v="California"/>
    <x v="7"/>
    <x v="32"/>
    <n v="114026.45"/>
    <d v="2024-08-15T00:00:00"/>
    <n v="0"/>
  </r>
  <r>
    <s v="California"/>
    <x v="7"/>
    <x v="33"/>
    <n v="9280.07"/>
    <d v="2024-08-15T00:00:00"/>
    <n v="21759.97"/>
  </r>
  <r>
    <s v="California"/>
    <x v="7"/>
    <x v="34"/>
    <n v="110267.61"/>
    <d v="2024-08-15T00:00:00"/>
    <n v="0"/>
  </r>
  <r>
    <s v="California"/>
    <x v="7"/>
    <x v="35"/>
    <n v="8974.15"/>
    <d v="2024-08-15T00:00:00"/>
    <n v="21042.66"/>
  </r>
  <r>
    <s v="California"/>
    <x v="7"/>
    <x v="36"/>
    <n v="130334.02"/>
    <d v="2024-08-15T00:00:00"/>
    <n v="0"/>
  </r>
  <r>
    <s v="California"/>
    <x v="7"/>
    <x v="37"/>
    <n v="9490.74"/>
    <d v="2024-08-15T00:00:00"/>
    <n v="24674.959999999999"/>
  </r>
  <r>
    <s v="California"/>
    <x v="7"/>
    <x v="38"/>
    <n v="102174.25"/>
    <d v="2024-08-15T00:00:00"/>
    <n v="0"/>
  </r>
  <r>
    <s v="California"/>
    <x v="7"/>
    <x v="39"/>
    <n v="7440.19"/>
    <d v="2024-08-15T00:00:00"/>
    <n v="19343.72"/>
  </r>
  <r>
    <s v="California"/>
    <x v="7"/>
    <x v="27"/>
    <n v="305009.28999999998"/>
    <d v="2022-11-15T00:00:00"/>
    <n v="0"/>
  </r>
  <r>
    <s v="California"/>
    <x v="7"/>
    <x v="40"/>
    <n v="22210.35"/>
    <d v="2022-11-15T00:00:00"/>
    <n v="57744.639999999999"/>
  </r>
  <r>
    <s v="California"/>
    <x v="7"/>
    <x v="28"/>
    <n v="320549.89"/>
    <d v="2022-12-30T00:00:00"/>
    <n v="0"/>
  </r>
  <r>
    <s v="California"/>
    <x v="7"/>
    <x v="41"/>
    <n v="23341.99"/>
    <d v="2022-12-30T00:00:00"/>
    <n v="60686.8"/>
  </r>
  <r>
    <s v="California"/>
    <x v="7"/>
    <x v="29"/>
    <n v="270119.75"/>
    <d v="2023-08-02T00:00:00"/>
    <n v="0"/>
  </r>
  <r>
    <s v="California"/>
    <x v="7"/>
    <x v="42"/>
    <n v="19669.740000000002"/>
    <d v="2023-08-02T00:00:00"/>
    <n v="51139.32"/>
  </r>
  <r>
    <s v="California"/>
    <x v="7"/>
    <x v="30"/>
    <n v="341655.72"/>
    <d v="2024-07-31T00:00:00"/>
    <n v="0"/>
  </r>
  <r>
    <s v="California"/>
    <x v="7"/>
    <x v="44"/>
    <n v="3483.77"/>
    <d v="2024-07-31T00:00:00"/>
    <n v="60906.97"/>
  </r>
  <r>
    <s v="California"/>
    <x v="7"/>
    <x v="31"/>
    <n v="151746.66"/>
    <d v="2024-04-30T00:00:00"/>
    <n v="0"/>
  </r>
  <r>
    <s v="California"/>
    <x v="7"/>
    <x v="45"/>
    <n v="11049.98"/>
    <d v="2024-04-30T00:00:00"/>
    <n v="28728.82"/>
  </r>
  <r>
    <s v="California"/>
    <x v="7"/>
    <x v="46"/>
    <n v="108585.27"/>
    <d v="2023-02-28T00:00:00"/>
    <n v="0"/>
  </r>
  <r>
    <s v="California"/>
    <x v="7"/>
    <x v="47"/>
    <n v="7907.03"/>
    <d v="2023-02-28T00:00:00"/>
    <n v="20557.46"/>
  </r>
  <r>
    <s v="California"/>
    <x v="7"/>
    <x v="48"/>
    <n v="253331.62"/>
    <d v="2023-02-28T00:00:00"/>
    <n v="0"/>
  </r>
  <r>
    <s v="California"/>
    <x v="7"/>
    <x v="49"/>
    <n v="18447.25"/>
    <d v="2023-02-28T00:00:00"/>
    <n v="47960.98"/>
  </r>
  <r>
    <s v="California"/>
    <x v="7"/>
    <x v="50"/>
    <n v="190595.33"/>
    <d v="2023-07-20T00:00:00"/>
    <n v="0"/>
  </r>
  <r>
    <s v="California"/>
    <x v="7"/>
    <x v="51"/>
    <n v="13878.88"/>
    <d v="2023-07-20T00:00:00"/>
    <n v="36083.69"/>
  </r>
  <r>
    <s v="California"/>
    <x v="7"/>
    <x v="52"/>
    <n v="298638.13"/>
    <d v="2024-07-15T00:00:00"/>
    <n v="0"/>
  </r>
  <r>
    <s v="California"/>
    <x v="7"/>
    <x v="53"/>
    <n v="21746.41"/>
    <d v="2024-07-15T00:00:00"/>
    <n v="56538.45"/>
  </r>
  <r>
    <s v="California"/>
    <x v="7"/>
    <x v="54"/>
    <n v="103576.37"/>
    <d v="2024-08-15T00:00:00"/>
    <n v="0"/>
  </r>
  <r>
    <s v="California"/>
    <x v="7"/>
    <x v="55"/>
    <n v="8429.58"/>
    <d v="2024-08-15T00:00:00"/>
    <n v="19765.759999999998"/>
  </r>
  <r>
    <s v="California"/>
    <x v="7"/>
    <x v="56"/>
    <n v="100419.66"/>
    <d v="2024-08-15T00:00:00"/>
    <n v="0"/>
  </r>
  <r>
    <s v="California"/>
    <x v="7"/>
    <x v="57"/>
    <n v="8172.67"/>
    <d v="2024-08-15T00:00:00"/>
    <n v="19163.349999999999"/>
  </r>
  <r>
    <s v="California"/>
    <x v="7"/>
    <x v="58"/>
    <n v="152911.71"/>
    <d v="2024-08-15T00:00:00"/>
    <n v="0"/>
  </r>
  <r>
    <s v="California"/>
    <x v="7"/>
    <x v="59"/>
    <n v="11134.81"/>
    <d v="2024-08-15T00:00:00"/>
    <n v="28949.39"/>
  </r>
  <r>
    <s v="California"/>
    <x v="7"/>
    <x v="60"/>
    <n v="100931.94"/>
    <d v="2024-08-15T00:00:00"/>
    <n v="0"/>
  </r>
  <r>
    <s v="California"/>
    <x v="7"/>
    <x v="61"/>
    <n v="7349.72"/>
    <d v="2024-08-15T00:00:00"/>
    <n v="19108.53"/>
  </r>
  <r>
    <s v="California"/>
    <x v="7"/>
    <x v="62"/>
    <n v="100931.94"/>
    <d v="2025-04-15T00:00:00"/>
    <n v="0"/>
  </r>
  <r>
    <s v="California"/>
    <x v="7"/>
    <x v="63"/>
    <n v="7349.72"/>
    <d v="2025-04-15T00:00:00"/>
    <n v="19108.53"/>
  </r>
  <r>
    <s v="California"/>
    <x v="7"/>
    <x v="64"/>
    <n v="959819.06"/>
    <d v="2024-08-15T00:00:00"/>
    <n v="0"/>
  </r>
  <r>
    <s v="California"/>
    <x v="7"/>
    <x v="65"/>
    <n v="69892.679999999993"/>
    <d v="2024-08-15T00:00:00"/>
    <n v="181713.83"/>
  </r>
  <r>
    <s v="California"/>
    <x v="8"/>
    <x v="32"/>
    <n v="5181.68"/>
    <d v="2024-08-15T00:00:00"/>
    <n v="0"/>
  </r>
  <r>
    <s v="California"/>
    <x v="8"/>
    <x v="34"/>
    <n v="5010.8599999999997"/>
    <d v="2024-08-15T00:00:00"/>
    <n v="0"/>
  </r>
  <r>
    <s v="California"/>
    <x v="8"/>
    <x v="36"/>
    <n v="5922.74"/>
    <d v="2024-08-15T00:00:00"/>
    <n v="0"/>
  </r>
  <r>
    <s v="California"/>
    <x v="8"/>
    <x v="38"/>
    <n v="4643.08"/>
    <d v="2024-08-15T00:00:00"/>
    <n v="0"/>
  </r>
  <r>
    <s v="California"/>
    <x v="8"/>
    <x v="27"/>
    <n v="13860.46"/>
    <d v="2022-11-15T00:00:00"/>
    <n v="0"/>
  </r>
  <r>
    <s v="California"/>
    <x v="8"/>
    <x v="28"/>
    <n v="14566.67"/>
    <d v="2022-12-30T00:00:00"/>
    <n v="0"/>
  </r>
  <r>
    <s v="California"/>
    <x v="8"/>
    <x v="29"/>
    <n v="12274.99"/>
    <d v="2023-08-02T00:00:00"/>
    <n v="0"/>
  </r>
  <r>
    <s v="California"/>
    <x v="8"/>
    <x v="30"/>
    <n v="15525.78"/>
    <d v="2024-07-31T00:00:00"/>
    <n v="0"/>
  </r>
  <r>
    <s v="California"/>
    <x v="8"/>
    <x v="31"/>
    <n v="6895.79"/>
    <d v="2024-04-30T00:00:00"/>
    <n v="0"/>
  </r>
  <r>
    <s v="California"/>
    <x v="8"/>
    <x v="46"/>
    <n v="4934.41"/>
    <d v="2023-02-28T00:00:00"/>
    <n v="0"/>
  </r>
  <r>
    <s v="California"/>
    <x v="8"/>
    <x v="48"/>
    <n v="11512.09"/>
    <d v="2023-02-28T00:00:00"/>
    <n v="0"/>
  </r>
  <r>
    <s v="California"/>
    <x v="8"/>
    <x v="50"/>
    <n v="8661.18"/>
    <d v="2023-07-20T00:00:00"/>
    <n v="0"/>
  </r>
  <r>
    <s v="California"/>
    <x v="8"/>
    <x v="52"/>
    <n v="13570.94"/>
    <d v="2024-07-15T00:00:00"/>
    <n v="0"/>
  </r>
  <r>
    <s v="California"/>
    <x v="8"/>
    <x v="54"/>
    <n v="4706.8"/>
    <d v="2024-08-15T00:00:00"/>
    <n v="0"/>
  </r>
  <r>
    <s v="California"/>
    <x v="8"/>
    <x v="56"/>
    <n v="4563.3500000000004"/>
    <d v="2024-08-15T00:00:00"/>
    <n v="0"/>
  </r>
  <r>
    <s v="California"/>
    <x v="8"/>
    <x v="58"/>
    <n v="6948.73"/>
    <d v="2024-08-15T00:00:00"/>
    <n v="0"/>
  </r>
  <r>
    <s v="California"/>
    <x v="8"/>
    <x v="60"/>
    <n v="4586.63"/>
    <d v="2024-08-15T00:00:00"/>
    <n v="0"/>
  </r>
  <r>
    <s v="California"/>
    <x v="8"/>
    <x v="62"/>
    <n v="4586.63"/>
    <d v="2025-04-15T00:00:00"/>
    <n v="0"/>
  </r>
  <r>
    <s v="California"/>
    <x v="8"/>
    <x v="64"/>
    <n v="43616.83"/>
    <d v="2024-08-15T00:00:00"/>
    <n v="0"/>
  </r>
  <r>
    <s v="California"/>
    <x v="9"/>
    <x v="32"/>
    <n v="6689.93"/>
    <d v="2024-08-15T00:00:00"/>
    <n v="0"/>
  </r>
  <r>
    <s v="California"/>
    <x v="9"/>
    <x v="34"/>
    <n v="6469.4"/>
    <d v="2024-08-15T00:00:00"/>
    <n v="0"/>
  </r>
  <r>
    <s v="California"/>
    <x v="9"/>
    <x v="36"/>
    <n v="7646.7"/>
    <d v="2024-08-15T00:00:00"/>
    <n v="0"/>
  </r>
  <r>
    <s v="California"/>
    <x v="9"/>
    <x v="38"/>
    <n v="5994.56"/>
    <d v="2024-08-15T00:00:00"/>
    <n v="0"/>
  </r>
  <r>
    <s v="California"/>
    <x v="9"/>
    <x v="27"/>
    <n v="17894.900000000001"/>
    <d v="2022-11-15T00:00:00"/>
    <n v="0"/>
  </r>
  <r>
    <s v="California"/>
    <x v="9"/>
    <x v="28"/>
    <n v="18806.669999999998"/>
    <d v="2022-12-30T00:00:00"/>
    <n v="0"/>
  </r>
  <r>
    <s v="California"/>
    <x v="9"/>
    <x v="29"/>
    <n v="15847.93"/>
    <d v="2023-08-02T00:00:00"/>
    <n v="0"/>
  </r>
  <r>
    <s v="California"/>
    <x v="9"/>
    <x v="30"/>
    <n v="20044.95"/>
    <d v="2024-07-31T00:00:00"/>
    <n v="0"/>
  </r>
  <r>
    <s v="California"/>
    <x v="9"/>
    <x v="31"/>
    <n v="8902.98"/>
    <d v="2024-04-30T00:00:00"/>
    <n v="0"/>
  </r>
  <r>
    <s v="California"/>
    <x v="9"/>
    <x v="54"/>
    <n v="6076.83"/>
    <d v="2024-08-15T00:00:00"/>
    <n v="0"/>
  </r>
  <r>
    <s v="California"/>
    <x v="9"/>
    <x v="56"/>
    <n v="5891.62"/>
    <d v="2024-08-15T00:00:00"/>
    <n v="0"/>
  </r>
  <r>
    <s v="California"/>
    <x v="9"/>
    <x v="58"/>
    <n v="8971.33"/>
    <d v="2024-08-15T00:00:00"/>
    <n v="0"/>
  </r>
  <r>
    <s v="California"/>
    <x v="9"/>
    <x v="60"/>
    <n v="5921.68"/>
    <d v="2024-08-15T00:00:00"/>
    <n v="0"/>
  </r>
  <r>
    <s v="California"/>
    <x v="9"/>
    <x v="62"/>
    <n v="5921.68"/>
    <d v="2025-04-15T00:00:00"/>
    <n v="0"/>
  </r>
  <r>
    <s v="California"/>
    <x v="9"/>
    <x v="64"/>
    <n v="56312.6"/>
    <d v="2024-08-15T00:00:00"/>
    <n v="0"/>
  </r>
  <r>
    <s v="California"/>
    <x v="10"/>
    <x v="32"/>
    <n v="11186.46"/>
    <d v="2024-08-15T00:00:00"/>
    <n v="0"/>
  </r>
  <r>
    <s v="California"/>
    <x v="10"/>
    <x v="34"/>
    <n v="10817.7"/>
    <d v="2024-08-15T00:00:00"/>
    <n v="0"/>
  </r>
  <r>
    <s v="California"/>
    <x v="10"/>
    <x v="36"/>
    <n v="12786.3"/>
    <d v="2024-08-15T00:00:00"/>
    <n v="0"/>
  </r>
  <r>
    <s v="California"/>
    <x v="10"/>
    <x v="38"/>
    <n v="10023.709999999999"/>
    <d v="2024-08-15T00:00:00"/>
    <n v="0"/>
  </r>
  <r>
    <s v="California"/>
    <x v="10"/>
    <x v="27"/>
    <n v="29922.65"/>
    <d v="2022-11-15T00:00:00"/>
    <n v="0"/>
  </r>
  <r>
    <s v="California"/>
    <x v="10"/>
    <x v="28"/>
    <n v="31447.24"/>
    <d v="2022-12-30T00:00:00"/>
    <n v="0"/>
  </r>
  <r>
    <s v="California"/>
    <x v="10"/>
    <x v="29"/>
    <n v="26499.84"/>
    <d v="2023-08-02T00:00:00"/>
    <n v="0"/>
  </r>
  <r>
    <s v="California"/>
    <x v="10"/>
    <x v="30"/>
    <n v="33517.81"/>
    <d v="2024-07-31T00:00:00"/>
    <n v="0"/>
  </r>
  <r>
    <s v="California"/>
    <x v="10"/>
    <x v="31"/>
    <n v="14886.96"/>
    <d v="2024-04-30T00:00:00"/>
    <n v="0"/>
  </r>
  <r>
    <s v="California"/>
    <x v="10"/>
    <x v="54"/>
    <n v="10161.26"/>
    <d v="2024-08-15T00:00:00"/>
    <n v="0"/>
  </r>
  <r>
    <s v="California"/>
    <x v="10"/>
    <x v="56"/>
    <n v="9851.58"/>
    <d v="2024-08-15T00:00:00"/>
    <n v="0"/>
  </r>
  <r>
    <s v="California"/>
    <x v="10"/>
    <x v="58"/>
    <n v="15001.26"/>
    <d v="2024-08-15T00:00:00"/>
    <n v="0"/>
  </r>
  <r>
    <s v="California"/>
    <x v="10"/>
    <x v="60"/>
    <n v="9901.83"/>
    <d v="2024-08-15T00:00:00"/>
    <n v="0"/>
  </r>
  <r>
    <s v="California"/>
    <x v="10"/>
    <x v="62"/>
    <n v="9901.83"/>
    <d v="2025-04-15T00:00:00"/>
    <n v="0"/>
  </r>
  <r>
    <s v="California"/>
    <x v="10"/>
    <x v="64"/>
    <n v="94162.14"/>
    <d v="2024-08-15T00:00:00"/>
    <n v="0"/>
  </r>
  <r>
    <s v="California"/>
    <x v="11"/>
    <x v="32"/>
    <n v="4974.09"/>
    <d v="2024-08-15T00:00:00"/>
    <n v="0"/>
  </r>
  <r>
    <s v="California"/>
    <x v="11"/>
    <x v="34"/>
    <n v="4810.13"/>
    <d v="2024-08-15T00:00:00"/>
    <n v="0"/>
  </r>
  <r>
    <s v="California"/>
    <x v="11"/>
    <x v="36"/>
    <n v="5685.47"/>
    <d v="2024-08-15T00:00:00"/>
    <n v="0"/>
  </r>
  <r>
    <s v="California"/>
    <x v="11"/>
    <x v="38"/>
    <n v="4457.07"/>
    <d v="2024-08-15T00:00:00"/>
    <n v="0"/>
  </r>
  <r>
    <s v="California"/>
    <x v="11"/>
    <x v="27"/>
    <n v="13305.2"/>
    <d v="2022-11-15T00:00:00"/>
    <n v="0"/>
  </r>
  <r>
    <s v="California"/>
    <x v="11"/>
    <x v="28"/>
    <n v="13983.12"/>
    <d v="2022-12-30T00:00:00"/>
    <n v="0"/>
  </r>
  <r>
    <s v="California"/>
    <x v="11"/>
    <x v="29"/>
    <n v="11783.24"/>
    <d v="2023-08-01T00:00:00"/>
    <n v="0"/>
  </r>
  <r>
    <s v="California"/>
    <x v="11"/>
    <x v="30"/>
    <n v="14903.8"/>
    <d v="2024-07-31T00:00:00"/>
    <n v="0"/>
  </r>
  <r>
    <s v="California"/>
    <x v="11"/>
    <x v="31"/>
    <n v="6619.54"/>
    <d v="2024-04-30T00:00:00"/>
    <n v="0"/>
  </r>
  <r>
    <s v="California"/>
    <x v="11"/>
    <x v="50"/>
    <n v="8314.2000000000007"/>
    <d v="2023-07-20T00:00:00"/>
    <n v="0"/>
  </r>
  <r>
    <s v="California"/>
    <x v="11"/>
    <x v="52"/>
    <n v="13027.28"/>
    <d v="2024-07-15T00:00:00"/>
    <n v="0"/>
  </r>
  <r>
    <s v="California"/>
    <x v="11"/>
    <x v="54"/>
    <n v="4518.24"/>
    <d v="2024-08-15T00:00:00"/>
    <n v="0"/>
  </r>
  <r>
    <s v="California"/>
    <x v="11"/>
    <x v="56"/>
    <n v="4380.54"/>
    <d v="2024-08-15T00:00:00"/>
    <n v="0"/>
  </r>
  <r>
    <s v="California"/>
    <x v="11"/>
    <x v="58"/>
    <n v="6670.36"/>
    <d v="2024-08-15T00:00:00"/>
    <n v="0"/>
  </r>
  <r>
    <s v="California"/>
    <x v="11"/>
    <x v="60"/>
    <n v="4402.88"/>
    <d v="2024-08-15T00:00:00"/>
    <n v="0"/>
  </r>
  <r>
    <s v="California"/>
    <x v="11"/>
    <x v="62"/>
    <n v="4402.88"/>
    <d v="2025-04-15T00:00:00"/>
    <n v="0"/>
  </r>
  <r>
    <s v="California"/>
    <x v="11"/>
    <x v="64"/>
    <n v="41869.5"/>
    <d v="2024-08-15T00:00:00"/>
    <n v="0"/>
  </r>
  <r>
    <s v="California"/>
    <x v="12"/>
    <x v="32"/>
    <n v="1160.0999999999999"/>
    <d v="2024-08-15T00:00:00"/>
    <n v="0"/>
  </r>
  <r>
    <s v="California"/>
    <x v="12"/>
    <x v="34"/>
    <n v="1121.8499999999999"/>
    <d v="2024-08-15T00:00:00"/>
    <n v="0"/>
  </r>
  <r>
    <s v="California"/>
    <x v="12"/>
    <x v="36"/>
    <n v="1326.01"/>
    <d v="2024-08-15T00:00:00"/>
    <n v="0"/>
  </r>
  <r>
    <s v="California"/>
    <x v="12"/>
    <x v="38"/>
    <n v="1039.51"/>
    <d v="2024-08-15T00:00:00"/>
    <n v="0"/>
  </r>
  <r>
    <s v="California"/>
    <x v="12"/>
    <x v="27"/>
    <n v="3103.14"/>
    <d v="2022-11-30T00:00:00"/>
    <n v="0"/>
  </r>
  <r>
    <s v="California"/>
    <x v="12"/>
    <x v="28"/>
    <n v="3261.25"/>
    <d v="2022-12-30T00:00:00"/>
    <n v="0"/>
  </r>
  <r>
    <s v="California"/>
    <x v="12"/>
    <x v="29"/>
    <n v="2748.18"/>
    <d v="2023-08-02T00:00:00"/>
    <n v="0"/>
  </r>
  <r>
    <s v="California"/>
    <x v="12"/>
    <x v="30"/>
    <n v="3475.98"/>
    <d v="2024-07-31T00:00:00"/>
    <n v="0"/>
  </r>
  <r>
    <s v="California"/>
    <x v="12"/>
    <x v="31"/>
    <n v="1543.86"/>
    <d v="2024-04-30T00:00:00"/>
    <n v="0"/>
  </r>
  <r>
    <s v="California"/>
    <x v="12"/>
    <x v="46"/>
    <n v="1104.74"/>
    <d v="2023-02-28T00:00:00"/>
    <n v="0"/>
  </r>
  <r>
    <s v="California"/>
    <x v="12"/>
    <x v="48"/>
    <n v="2577.38"/>
    <d v="2023-02-28T00:00:00"/>
    <n v="0"/>
  </r>
  <r>
    <s v="California"/>
    <x v="12"/>
    <x v="50"/>
    <n v="1939.1"/>
    <d v="2023-07-20T00:00:00"/>
    <n v="0"/>
  </r>
  <r>
    <s v="California"/>
    <x v="12"/>
    <x v="52"/>
    <n v="3038.32"/>
    <d v="2024-07-15T00:00:00"/>
    <n v="0"/>
  </r>
  <r>
    <s v="California"/>
    <x v="12"/>
    <x v="54"/>
    <n v="1053.78"/>
    <d v="2024-08-15T00:00:00"/>
    <n v="0"/>
  </r>
  <r>
    <s v="California"/>
    <x v="12"/>
    <x v="56"/>
    <n v="1021.66"/>
    <d v="2024-08-15T00:00:00"/>
    <n v="0"/>
  </r>
  <r>
    <s v="California"/>
    <x v="12"/>
    <x v="58"/>
    <n v="1555.71"/>
    <d v="2024-08-15T00:00:00"/>
    <n v="0"/>
  </r>
  <r>
    <s v="California"/>
    <x v="12"/>
    <x v="60"/>
    <n v="1026.8699999999999"/>
    <d v="2024-08-15T00:00:00"/>
    <n v="0"/>
  </r>
  <r>
    <s v="California"/>
    <x v="12"/>
    <x v="62"/>
    <n v="1026.8699999999999"/>
    <d v="2025-04-15T00:00:00"/>
    <n v="0"/>
  </r>
  <r>
    <s v="California"/>
    <x v="12"/>
    <x v="64"/>
    <n v="9765.1200000000008"/>
    <d v="2024-08-15T00:00:00"/>
    <n v="0"/>
  </r>
  <r>
    <s v="California"/>
    <x v="13"/>
    <x v="27"/>
    <n v="16087.66"/>
    <d v="2022-11-15T00:00:00"/>
    <n v="0"/>
  </r>
  <r>
    <s v="California"/>
    <x v="13"/>
    <x v="28"/>
    <n v="16907.349999999999"/>
    <d v="2022-12-30T00:00:00"/>
    <n v="0"/>
  </r>
  <r>
    <s v="California"/>
    <x v="13"/>
    <x v="29"/>
    <n v="14247.42"/>
    <d v="2023-08-01T00:00:00"/>
    <n v="0"/>
  </r>
  <r>
    <s v="California"/>
    <x v="13"/>
    <x v="46"/>
    <n v="5727.31"/>
    <d v="2023-02-28T00:00:00"/>
    <n v="0"/>
  </r>
  <r>
    <s v="California"/>
    <x v="13"/>
    <x v="48"/>
    <n v="13361.93"/>
    <d v="2023-02-28T00:00:00"/>
    <n v="0"/>
  </r>
  <r>
    <s v="California"/>
    <x v="13"/>
    <x v="50"/>
    <n v="10052.92"/>
    <d v="2023-07-20T00:00:00"/>
    <n v="0"/>
  </r>
  <r>
    <s v="California"/>
    <x v="14"/>
    <x v="50"/>
    <n v="5894.17"/>
    <d v="2023-07-20T00:00:00"/>
    <n v="0"/>
  </r>
  <r>
    <s v="California"/>
    <x v="14"/>
    <x v="52"/>
    <n v="9235.4"/>
    <d v="2024-07-15T00:00:00"/>
    <n v="0"/>
  </r>
  <r>
    <s v="California"/>
    <x v="15"/>
    <x v="32"/>
    <n v="1407.75"/>
    <d v="2024-08-15T00:00:00"/>
    <n v="0"/>
  </r>
  <r>
    <s v="California"/>
    <x v="15"/>
    <x v="34"/>
    <n v="1361.34"/>
    <d v="2024-08-15T00:00:00"/>
    <n v="0"/>
  </r>
  <r>
    <s v="California"/>
    <x v="15"/>
    <x v="36"/>
    <n v="1609.08"/>
    <d v="2024-08-15T00:00:00"/>
    <n v="0"/>
  </r>
  <r>
    <s v="California"/>
    <x v="15"/>
    <x v="38"/>
    <n v="1261.42"/>
    <d v="2024-08-15T00:00:00"/>
    <n v="0"/>
  </r>
  <r>
    <s v="California"/>
    <x v="15"/>
    <x v="27"/>
    <n v="3765.59"/>
    <d v="2022-11-15T00:00:00"/>
    <n v="0"/>
  </r>
  <r>
    <s v="California"/>
    <x v="15"/>
    <x v="28"/>
    <n v="3957.45"/>
    <d v="2022-12-30T00:00:00"/>
    <n v="0"/>
  </r>
  <r>
    <s v="California"/>
    <x v="15"/>
    <x v="29"/>
    <n v="3334.85"/>
    <d v="2023-08-01T00:00:00"/>
    <n v="0"/>
  </r>
  <r>
    <s v="California"/>
    <x v="15"/>
    <x v="30"/>
    <n v="4218.0200000000004"/>
    <d v="2024-07-31T00:00:00"/>
    <n v="0"/>
  </r>
  <r>
    <s v="California"/>
    <x v="15"/>
    <x v="31"/>
    <n v="1873.44"/>
    <d v="2024-04-30T00:00:00"/>
    <n v="0"/>
  </r>
  <r>
    <s v="California"/>
    <x v="15"/>
    <x v="54"/>
    <n v="1278.74"/>
    <d v="2024-08-15T00:00:00"/>
    <n v="0"/>
  </r>
  <r>
    <s v="California"/>
    <x v="15"/>
    <x v="56"/>
    <n v="1239.76"/>
    <d v="2024-08-15T00:00:00"/>
    <n v="0"/>
  </r>
  <r>
    <s v="California"/>
    <x v="15"/>
    <x v="58"/>
    <n v="1887.82"/>
    <d v="2024-08-15T00:00:00"/>
    <n v="0"/>
  </r>
  <r>
    <s v="California"/>
    <x v="15"/>
    <x v="60"/>
    <n v="1246.0899999999999"/>
    <d v="2024-08-15T00:00:00"/>
    <n v="0"/>
  </r>
  <r>
    <s v="California"/>
    <x v="15"/>
    <x v="62"/>
    <n v="1246.0899999999999"/>
    <d v="2025-04-15T00:00:00"/>
    <n v="0"/>
  </r>
  <r>
    <s v="California"/>
    <x v="15"/>
    <x v="64"/>
    <n v="11849.76"/>
    <d v="2024-08-15T00:00:00"/>
    <n v="0"/>
  </r>
  <r>
    <s v="California"/>
    <x v="16"/>
    <x v="32"/>
    <n v="5269.05"/>
    <d v="2024-08-15T00:00:00"/>
    <n v="0"/>
  </r>
  <r>
    <s v="California"/>
    <x v="16"/>
    <x v="34"/>
    <n v="5095.3500000000004"/>
    <d v="2024-08-15T00:00:00"/>
    <n v="0"/>
  </r>
  <r>
    <s v="California"/>
    <x v="16"/>
    <x v="36"/>
    <n v="6022.6"/>
    <d v="2024-08-15T00:00:00"/>
    <n v="0"/>
  </r>
  <r>
    <s v="California"/>
    <x v="16"/>
    <x v="38"/>
    <n v="4721.37"/>
    <d v="2024-08-15T00:00:00"/>
    <n v="0"/>
  </r>
  <r>
    <s v="California"/>
    <x v="16"/>
    <x v="27"/>
    <n v="14094.17"/>
    <d v="2022-11-15T00:00:00"/>
    <n v="0"/>
  </r>
  <r>
    <s v="California"/>
    <x v="16"/>
    <x v="28"/>
    <n v="14812.28"/>
    <d v="2022-12-30T00:00:00"/>
    <n v="0"/>
  </r>
  <r>
    <s v="California"/>
    <x v="16"/>
    <x v="29"/>
    <n v="12481.96"/>
    <d v="2023-08-02T00:00:00"/>
    <n v="0"/>
  </r>
  <r>
    <s v="California"/>
    <x v="16"/>
    <x v="30"/>
    <n v="15787.56"/>
    <d v="2024-07-31T00:00:00"/>
    <n v="0"/>
  </r>
  <r>
    <s v="California"/>
    <x v="16"/>
    <x v="31"/>
    <n v="7012.06"/>
    <d v="2024-04-30T00:00:00"/>
    <n v="0"/>
  </r>
  <r>
    <s v="California"/>
    <x v="16"/>
    <x v="46"/>
    <n v="5017.6099999999997"/>
    <d v="2023-02-28T00:00:00"/>
    <n v="0"/>
  </r>
  <r>
    <s v="California"/>
    <x v="16"/>
    <x v="48"/>
    <n v="11706.19"/>
    <d v="2023-02-28T00:00:00"/>
    <n v="0"/>
  </r>
  <r>
    <s v="California"/>
    <x v="16"/>
    <x v="50"/>
    <n v="8807.2099999999991"/>
    <d v="2023-07-20T00:00:00"/>
    <n v="0"/>
  </r>
  <r>
    <s v="California"/>
    <x v="16"/>
    <x v="52"/>
    <n v="13799.76"/>
    <d v="2024-07-15T00:00:00"/>
    <n v="0"/>
  </r>
  <r>
    <s v="California"/>
    <x v="16"/>
    <x v="54"/>
    <n v="4786.16"/>
    <d v="2024-08-15T00:00:00"/>
    <n v="0"/>
  </r>
  <r>
    <s v="California"/>
    <x v="16"/>
    <x v="56"/>
    <n v="4640.29"/>
    <d v="2024-08-15T00:00:00"/>
    <n v="0"/>
  </r>
  <r>
    <s v="California"/>
    <x v="16"/>
    <x v="58"/>
    <n v="7065.89"/>
    <d v="2024-08-15T00:00:00"/>
    <n v="0"/>
  </r>
  <r>
    <s v="California"/>
    <x v="16"/>
    <x v="60"/>
    <n v="4663.96"/>
    <d v="2024-08-15T00:00:00"/>
    <n v="0"/>
  </r>
  <r>
    <s v="California"/>
    <x v="16"/>
    <x v="62"/>
    <n v="4663.96"/>
    <d v="2025-04-15T00:00:00"/>
    <n v="0"/>
  </r>
  <r>
    <s v="California"/>
    <x v="16"/>
    <x v="64"/>
    <n v="44352.26"/>
    <d v="2024-08-15T00:00:00"/>
    <n v="0"/>
  </r>
  <r>
    <s v="California"/>
    <x v="17"/>
    <x v="32"/>
    <n v="43660.29"/>
    <d v="2024-08-15T00:00:00"/>
    <n v="0"/>
  </r>
  <r>
    <s v="California"/>
    <x v="17"/>
    <x v="34"/>
    <n v="42221.05"/>
    <d v="2024-08-15T00:00:00"/>
    <n v="0"/>
  </r>
  <r>
    <s v="California"/>
    <x v="17"/>
    <x v="36"/>
    <n v="49904.4"/>
    <d v="2024-08-15T00:00:00"/>
    <n v="0"/>
  </r>
  <r>
    <s v="California"/>
    <x v="17"/>
    <x v="38"/>
    <n v="39122.129999999997"/>
    <d v="2024-08-15T00:00:00"/>
    <n v="0"/>
  </r>
  <r>
    <s v="California"/>
    <x v="17"/>
    <x v="27"/>
    <n v="116786.89"/>
    <d v="2022-11-15T00:00:00"/>
    <n v="0"/>
  </r>
  <r>
    <s v="California"/>
    <x v="17"/>
    <x v="28"/>
    <n v="122737.33"/>
    <d v="2022-12-30T00:00:00"/>
    <n v="0"/>
  </r>
  <r>
    <s v="California"/>
    <x v="17"/>
    <x v="29"/>
    <n v="103427.82"/>
    <d v="2023-08-02T00:00:00"/>
    <n v="0"/>
  </r>
  <r>
    <s v="California"/>
    <x v="17"/>
    <x v="30"/>
    <n v="130818.67"/>
    <d v="2024-07-31T00:00:00"/>
    <n v="0"/>
  </r>
  <r>
    <s v="California"/>
    <x v="17"/>
    <x v="31"/>
    <n v="58103.22"/>
    <d v="2024-04-30T00:00:00"/>
    <n v="0"/>
  </r>
  <r>
    <s v="California"/>
    <x v="17"/>
    <x v="46"/>
    <n v="41576.879999999997"/>
    <d v="2023-02-28T00:00:00"/>
    <n v="0"/>
  </r>
  <r>
    <s v="California"/>
    <x v="17"/>
    <x v="48"/>
    <n v="96999.71"/>
    <d v="2023-02-28T00:00:00"/>
    <n v="0"/>
  </r>
  <r>
    <s v="California"/>
    <x v="17"/>
    <x v="50"/>
    <n v="72978.22"/>
    <d v="2023-07-20T00:00:00"/>
    <n v="0"/>
  </r>
  <r>
    <s v="California"/>
    <x v="17"/>
    <x v="52"/>
    <n v="114347.4"/>
    <d v="2024-07-15T00:00:00"/>
    <n v="0"/>
  </r>
  <r>
    <s v="California"/>
    <x v="17"/>
    <x v="54"/>
    <n v="39659"/>
    <d v="2024-08-15T00:00:00"/>
    <n v="0"/>
  </r>
  <r>
    <s v="California"/>
    <x v="17"/>
    <x v="56"/>
    <n v="38450.300000000003"/>
    <d v="2024-08-15T00:00:00"/>
    <n v="0"/>
  </r>
  <r>
    <s v="California"/>
    <x v="17"/>
    <x v="58"/>
    <n v="58549.31"/>
    <d v="2024-08-15T00:00:00"/>
    <n v="0"/>
  </r>
  <r>
    <s v="California"/>
    <x v="17"/>
    <x v="60"/>
    <n v="38646.449999999997"/>
    <d v="2024-08-15T00:00:00"/>
    <n v="0"/>
  </r>
  <r>
    <s v="California"/>
    <x v="17"/>
    <x v="62"/>
    <n v="38646.449999999997"/>
    <d v="2025-04-15T00:00:00"/>
    <n v="0"/>
  </r>
  <r>
    <s v="California"/>
    <x v="17"/>
    <x v="64"/>
    <n v="367511.03999999998"/>
    <d v="2024-08-15T00:00:00"/>
    <n v="0"/>
  </r>
  <r>
    <s v="California"/>
    <x v="18"/>
    <x v="32"/>
    <n v="5460.53"/>
    <d v="2024-08-15T00:00:00"/>
    <n v="0"/>
  </r>
  <r>
    <s v="California"/>
    <x v="18"/>
    <x v="34"/>
    <n v="5280.53"/>
    <d v="2024-08-15T00:00:00"/>
    <n v="0"/>
  </r>
  <r>
    <s v="California"/>
    <x v="18"/>
    <x v="36"/>
    <n v="6241.48"/>
    <d v="2024-08-15T00:00:00"/>
    <n v="0"/>
  </r>
  <r>
    <s v="California"/>
    <x v="18"/>
    <x v="38"/>
    <n v="4892.95"/>
    <d v="2024-08-15T00:00:00"/>
    <n v="0"/>
  </r>
  <r>
    <s v="California"/>
    <x v="18"/>
    <x v="27"/>
    <n v="14606.38"/>
    <d v="2022-11-15T00:00:00"/>
    <n v="0"/>
  </r>
  <r>
    <s v="California"/>
    <x v="18"/>
    <x v="28"/>
    <n v="15350.59"/>
    <d v="2022-12-30T00:00:00"/>
    <n v="0"/>
  </r>
  <r>
    <s v="California"/>
    <x v="18"/>
    <x v="29"/>
    <n v="12935.58"/>
    <d v="2023-08-02T00:00:00"/>
    <n v="0"/>
  </r>
  <r>
    <s v="California"/>
    <x v="18"/>
    <x v="30"/>
    <n v="16361.31"/>
    <d v="2024-07-31T00:00:00"/>
    <n v="0"/>
  </r>
  <r>
    <s v="California"/>
    <x v="18"/>
    <x v="31"/>
    <n v="7266.89"/>
    <d v="2024-04-30T00:00:00"/>
    <n v="0"/>
  </r>
  <r>
    <s v="California"/>
    <x v="18"/>
    <x v="54"/>
    <n v="4960.1000000000004"/>
    <d v="2024-08-15T00:00:00"/>
    <n v="0"/>
  </r>
  <r>
    <s v="California"/>
    <x v="18"/>
    <x v="56"/>
    <n v="4808.93"/>
    <d v="2024-08-15T00:00:00"/>
    <n v="0"/>
  </r>
  <r>
    <s v="California"/>
    <x v="18"/>
    <x v="58"/>
    <n v="7322.68"/>
    <d v="2024-08-15T00:00:00"/>
    <n v="0"/>
  </r>
  <r>
    <s v="California"/>
    <x v="18"/>
    <x v="60"/>
    <n v="4833.46"/>
    <d v="2024-08-15T00:00:00"/>
    <n v="0"/>
  </r>
  <r>
    <s v="California"/>
    <x v="18"/>
    <x v="62"/>
    <n v="4833.46"/>
    <d v="2025-04-15T00:00:00"/>
    <n v="0"/>
  </r>
  <r>
    <s v="California"/>
    <x v="18"/>
    <x v="64"/>
    <n v="45964.1"/>
    <d v="2024-08-15T00:00:00"/>
    <n v="0"/>
  </r>
  <r>
    <s v="California"/>
    <x v="19"/>
    <x v="32"/>
    <n v="3050.02"/>
    <d v="2024-08-15T00:00:00"/>
    <n v="0"/>
  </r>
  <r>
    <s v="California"/>
    <x v="19"/>
    <x v="34"/>
    <n v="2949.47"/>
    <d v="2024-08-15T00:00:00"/>
    <n v="0"/>
  </r>
  <r>
    <s v="California"/>
    <x v="19"/>
    <x v="36"/>
    <n v="3486.22"/>
    <d v="2024-08-15T00:00:00"/>
    <n v="0"/>
  </r>
  <r>
    <s v="California"/>
    <x v="19"/>
    <x v="38"/>
    <n v="2732.99"/>
    <d v="2024-08-15T00:00:00"/>
    <n v="0"/>
  </r>
  <r>
    <s v="California"/>
    <x v="19"/>
    <x v="27"/>
    <n v="8158.49"/>
    <d v="2022-11-15T00:00:00"/>
    <n v="0"/>
  </r>
  <r>
    <s v="California"/>
    <x v="19"/>
    <x v="28"/>
    <n v="8574.17"/>
    <d v="2022-12-30T00:00:00"/>
    <n v="0"/>
  </r>
  <r>
    <s v="California"/>
    <x v="19"/>
    <x v="29"/>
    <n v="7225.25"/>
    <d v="2023-08-02T00:00:00"/>
    <n v="0"/>
  </r>
  <r>
    <s v="California"/>
    <x v="19"/>
    <x v="30"/>
    <n v="9138.7199999999993"/>
    <d v="2024-07-31T00:00:00"/>
    <n v="0"/>
  </r>
  <r>
    <s v="California"/>
    <x v="19"/>
    <x v="31"/>
    <n v="4058.97"/>
    <d v="2024-04-30T00:00:00"/>
    <n v="0"/>
  </r>
  <r>
    <s v="California"/>
    <x v="19"/>
    <x v="46"/>
    <n v="2904.47"/>
    <d v="2023-02-28T00:00:00"/>
    <n v="0"/>
  </r>
  <r>
    <s v="California"/>
    <x v="19"/>
    <x v="48"/>
    <n v="6776.2"/>
    <d v="2023-02-28T00:00:00"/>
    <n v="0"/>
  </r>
  <r>
    <s v="California"/>
    <x v="19"/>
    <x v="50"/>
    <n v="5098.1000000000004"/>
    <d v="2023-07-20T00:00:00"/>
    <n v="0"/>
  </r>
  <r>
    <s v="California"/>
    <x v="19"/>
    <x v="52"/>
    <n v="7988.07"/>
    <d v="2024-07-15T00:00:00"/>
    <n v="0"/>
  </r>
  <r>
    <s v="California"/>
    <x v="19"/>
    <x v="54"/>
    <n v="2770.49"/>
    <d v="2024-08-15T00:00:00"/>
    <n v="0"/>
  </r>
  <r>
    <s v="California"/>
    <x v="19"/>
    <x v="56"/>
    <n v="2686.06"/>
    <d v="2024-08-15T00:00:00"/>
    <n v="0"/>
  </r>
  <r>
    <s v="California"/>
    <x v="19"/>
    <x v="58"/>
    <n v="4090.13"/>
    <d v="2024-08-15T00:00:00"/>
    <n v="0"/>
  </r>
  <r>
    <s v="California"/>
    <x v="19"/>
    <x v="60"/>
    <n v="2699.76"/>
    <d v="2024-08-15T00:00:00"/>
    <n v="0"/>
  </r>
  <r>
    <s v="California"/>
    <x v="19"/>
    <x v="62"/>
    <n v="2699.76"/>
    <d v="2025-04-15T00:00:00"/>
    <n v="0"/>
  </r>
  <r>
    <s v="California"/>
    <x v="19"/>
    <x v="64"/>
    <n v="25673.55"/>
    <d v="2024-08-15T00:00:00"/>
    <n v="0"/>
  </r>
  <r>
    <s v="California"/>
    <x v="20"/>
    <x v="32"/>
    <n v="4276.46"/>
    <d v="2024-08-15T00:00:00"/>
    <n v="0"/>
  </r>
  <r>
    <s v="California"/>
    <x v="20"/>
    <x v="34"/>
    <n v="4135.49"/>
    <d v="2024-08-15T00:00:00"/>
    <n v="0"/>
  </r>
  <r>
    <s v="California"/>
    <x v="20"/>
    <x v="36"/>
    <n v="4888.0600000000004"/>
    <d v="2024-08-15T00:00:00"/>
    <n v="0"/>
  </r>
  <r>
    <s v="California"/>
    <x v="20"/>
    <x v="38"/>
    <n v="3831.95"/>
    <d v="2024-08-15T00:00:00"/>
    <n v="0"/>
  </r>
  <r>
    <s v="California"/>
    <x v="20"/>
    <x v="27"/>
    <n v="11439.1"/>
    <d v="2022-11-15T00:00:00"/>
    <n v="0"/>
  </r>
  <r>
    <s v="California"/>
    <x v="20"/>
    <x v="28"/>
    <n v="12021.94"/>
    <d v="2022-12-30T00:00:00"/>
    <n v="0"/>
  </r>
  <r>
    <s v="California"/>
    <x v="20"/>
    <x v="29"/>
    <n v="10130.6"/>
    <d v="2023-08-01T00:00:00"/>
    <n v="0"/>
  </r>
  <r>
    <s v="California"/>
    <x v="20"/>
    <x v="30"/>
    <n v="12813.49"/>
    <d v="2024-07-31T00:00:00"/>
    <n v="0"/>
  </r>
  <r>
    <s v="California"/>
    <x v="20"/>
    <x v="31"/>
    <n v="5691.12"/>
    <d v="2024-04-30T00:00:00"/>
    <n v="0"/>
  </r>
  <r>
    <s v="California"/>
    <x v="20"/>
    <x v="54"/>
    <n v="3884.54"/>
    <d v="2024-08-15T00:00:00"/>
    <n v="0"/>
  </r>
  <r>
    <s v="California"/>
    <x v="20"/>
    <x v="56"/>
    <n v="3766.15"/>
    <d v="2024-08-15T00:00:00"/>
    <n v="0"/>
  </r>
  <r>
    <s v="California"/>
    <x v="20"/>
    <x v="58"/>
    <n v="5734.82"/>
    <d v="2024-08-15T00:00:00"/>
    <n v="0"/>
  </r>
  <r>
    <s v="California"/>
    <x v="20"/>
    <x v="60"/>
    <n v="3785.36"/>
    <d v="2024-08-15T00:00:00"/>
    <n v="0"/>
  </r>
  <r>
    <s v="California"/>
    <x v="20"/>
    <x v="62"/>
    <n v="3785.36"/>
    <d v="2025-04-15T00:00:00"/>
    <n v="0"/>
  </r>
  <r>
    <s v="California"/>
    <x v="20"/>
    <x v="64"/>
    <n v="35997.15"/>
    <d v="2024-08-15T00:00:00"/>
    <n v="0"/>
  </r>
  <r>
    <s v="California"/>
    <x v="21"/>
    <x v="32"/>
    <n v="1718.8"/>
    <d v="2024-08-15T00:00:00"/>
    <n v="0"/>
  </r>
  <r>
    <s v="California"/>
    <x v="21"/>
    <x v="34"/>
    <n v="1662.14"/>
    <d v="2024-08-15T00:00:00"/>
    <n v="0"/>
  </r>
  <r>
    <s v="California"/>
    <x v="21"/>
    <x v="36"/>
    <n v="1964.61"/>
    <d v="2024-08-15T00:00:00"/>
    <n v="0"/>
  </r>
  <r>
    <s v="California"/>
    <x v="21"/>
    <x v="38"/>
    <n v="1540.14"/>
    <d v="2024-08-15T00:00:00"/>
    <n v="0"/>
  </r>
  <r>
    <s v="California"/>
    <x v="21"/>
    <x v="27"/>
    <n v="4597.6000000000004"/>
    <d v="2022-12-15T00:00:00"/>
    <n v="0"/>
  </r>
  <r>
    <s v="California"/>
    <x v="21"/>
    <x v="28"/>
    <n v="4831.8599999999997"/>
    <d v="2022-12-30T00:00:00"/>
    <n v="0"/>
  </r>
  <r>
    <s v="California"/>
    <x v="21"/>
    <x v="29"/>
    <n v="4071.69"/>
    <d v="2023-08-02T00:00:00"/>
    <n v="0"/>
  </r>
  <r>
    <s v="California"/>
    <x v="21"/>
    <x v="30"/>
    <n v="5150"/>
    <d v="2024-07-31T00:00:00"/>
    <n v="0"/>
  </r>
  <r>
    <s v="California"/>
    <x v="21"/>
    <x v="31"/>
    <n v="2287.38"/>
    <d v="2024-04-30T00:00:00"/>
    <n v="0"/>
  </r>
  <r>
    <s v="California"/>
    <x v="21"/>
    <x v="46"/>
    <n v="1636.78"/>
    <d v="2023-02-28T00:00:00"/>
    <n v="0"/>
  </r>
  <r>
    <s v="California"/>
    <x v="21"/>
    <x v="48"/>
    <n v="3818.63"/>
    <d v="2023-02-28T00:00:00"/>
    <n v="0"/>
  </r>
  <r>
    <s v="California"/>
    <x v="21"/>
    <x v="50"/>
    <n v="2872.97"/>
    <d v="2023-07-20T00:00:00"/>
    <n v="0"/>
  </r>
  <r>
    <s v="California"/>
    <x v="21"/>
    <x v="52"/>
    <n v="4501.57"/>
    <d v="2024-07-15T00:00:00"/>
    <n v="0"/>
  </r>
  <r>
    <s v="California"/>
    <x v="21"/>
    <x v="54"/>
    <n v="1561.27"/>
    <d v="2024-08-15T00:00:00"/>
    <n v="0"/>
  </r>
  <r>
    <s v="California"/>
    <x v="21"/>
    <x v="56"/>
    <n v="1513.69"/>
    <d v="2024-08-15T00:00:00"/>
    <n v="0"/>
  </r>
  <r>
    <s v="California"/>
    <x v="21"/>
    <x v="58"/>
    <n v="2304.94"/>
    <d v="2024-08-15T00:00:00"/>
    <n v="0"/>
  </r>
  <r>
    <s v="California"/>
    <x v="21"/>
    <x v="60"/>
    <n v="1521.41"/>
    <d v="2024-08-15T00:00:00"/>
    <n v="0"/>
  </r>
  <r>
    <s v="California"/>
    <x v="21"/>
    <x v="62"/>
    <n v="1521.41"/>
    <d v="2025-04-15T00:00:00"/>
    <n v="0"/>
  </r>
  <r>
    <s v="California"/>
    <x v="21"/>
    <x v="64"/>
    <n v="14467.98"/>
    <d v="2024-08-15T00:00:00"/>
    <n v="0"/>
  </r>
  <r>
    <s v="California"/>
    <x v="22"/>
    <x v="32"/>
    <n v="2856.23"/>
    <d v="2024-08-15T00:00:00"/>
    <n v="0"/>
  </r>
  <r>
    <s v="California"/>
    <x v="22"/>
    <x v="34"/>
    <n v="2762.07"/>
    <d v="2024-08-15T00:00:00"/>
    <n v="0"/>
  </r>
  <r>
    <s v="California"/>
    <x v="22"/>
    <x v="36"/>
    <n v="3264.71"/>
    <d v="2024-08-15T00:00:00"/>
    <n v="0"/>
  </r>
  <r>
    <s v="California"/>
    <x v="22"/>
    <x v="38"/>
    <n v="2559.34"/>
    <d v="2024-08-15T00:00:00"/>
    <n v="0"/>
  </r>
  <r>
    <s v="California"/>
    <x v="22"/>
    <x v="27"/>
    <n v="7640.12"/>
    <d v="2022-11-15T00:00:00"/>
    <n v="0"/>
  </r>
  <r>
    <s v="California"/>
    <x v="22"/>
    <x v="28"/>
    <n v="8029.4"/>
    <d v="2022-12-30T00:00:00"/>
    <n v="0"/>
  </r>
  <r>
    <s v="California"/>
    <x v="22"/>
    <x v="29"/>
    <n v="6766.18"/>
    <d v="2023-08-01T00:00:00"/>
    <n v="0"/>
  </r>
  <r>
    <s v="California"/>
    <x v="22"/>
    <x v="30"/>
    <n v="8558.07"/>
    <d v="2024-07-31T00:00:00"/>
    <n v="0"/>
  </r>
  <r>
    <s v="California"/>
    <x v="22"/>
    <x v="31"/>
    <n v="3801.08"/>
    <d v="2024-04-30T00:00:00"/>
    <n v="0"/>
  </r>
  <r>
    <s v="California"/>
    <x v="22"/>
    <x v="46"/>
    <n v="2719.93"/>
    <d v="2023-02-28T00:00:00"/>
    <n v="0"/>
  </r>
  <r>
    <s v="California"/>
    <x v="22"/>
    <x v="48"/>
    <n v="6345.66"/>
    <d v="2023-02-28T00:00:00"/>
    <n v="0"/>
  </r>
  <r>
    <s v="California"/>
    <x v="22"/>
    <x v="50"/>
    <n v="4774.1899999999996"/>
    <d v="2023-07-20T00:00:00"/>
    <n v="0"/>
  </r>
  <r>
    <s v="California"/>
    <x v="22"/>
    <x v="52"/>
    <n v="7480.53"/>
    <d v="2024-07-15T00:00:00"/>
    <n v="0"/>
  </r>
  <r>
    <s v="California"/>
    <x v="22"/>
    <x v="54"/>
    <n v="2594.4699999999998"/>
    <d v="2024-08-15T00:00:00"/>
    <n v="0"/>
  </r>
  <r>
    <s v="California"/>
    <x v="22"/>
    <x v="56"/>
    <n v="2515.39"/>
    <d v="2024-08-15T00:00:00"/>
    <n v="0"/>
  </r>
  <r>
    <s v="California"/>
    <x v="22"/>
    <x v="58"/>
    <n v="3830.26"/>
    <d v="2024-08-15T00:00:00"/>
    <n v="0"/>
  </r>
  <r>
    <s v="California"/>
    <x v="22"/>
    <x v="60"/>
    <n v="2528.23"/>
    <d v="2024-08-15T00:00:00"/>
    <n v="0"/>
  </r>
  <r>
    <s v="California"/>
    <x v="22"/>
    <x v="62"/>
    <n v="2528.23"/>
    <d v="2025-04-15T00:00:00"/>
    <n v="0"/>
  </r>
  <r>
    <s v="California"/>
    <x v="22"/>
    <x v="64"/>
    <n v="24042.34"/>
    <d v="2024-08-15T00:00:00"/>
    <n v="0"/>
  </r>
  <r>
    <s v="California"/>
    <x v="23"/>
    <x v="32"/>
    <n v="31227.360000000001"/>
    <d v="2024-08-15T00:00:00"/>
    <n v="0"/>
  </r>
  <r>
    <s v="California"/>
    <x v="23"/>
    <x v="34"/>
    <n v="30197.96"/>
    <d v="2024-08-15T00:00:00"/>
    <n v="0"/>
  </r>
  <r>
    <s v="California"/>
    <x v="23"/>
    <x v="36"/>
    <n v="35693.360000000001"/>
    <d v="2024-08-15T00:00:00"/>
    <n v="0"/>
  </r>
  <r>
    <s v="California"/>
    <x v="23"/>
    <x v="38"/>
    <n v="27981.5"/>
    <d v="2024-08-15T00:00:00"/>
    <n v="0"/>
  </r>
  <r>
    <s v="California"/>
    <x v="23"/>
    <x v="27"/>
    <n v="83530.03"/>
    <d v="2022-11-15T00:00:00"/>
    <n v="0"/>
  </r>
  <r>
    <s v="California"/>
    <x v="23"/>
    <x v="28"/>
    <n v="87785.99"/>
    <d v="2022-12-30T00:00:00"/>
    <n v="0"/>
  </r>
  <r>
    <s v="California"/>
    <x v="23"/>
    <x v="29"/>
    <n v="73975.16"/>
    <d v="2023-08-01T00:00:00"/>
    <n v="0"/>
  </r>
  <r>
    <s v="California"/>
    <x v="23"/>
    <x v="30"/>
    <n v="93566.05"/>
    <d v="2024-07-31T00:00:00"/>
    <n v="0"/>
  </r>
  <r>
    <s v="California"/>
    <x v="23"/>
    <x v="31"/>
    <n v="41557.43"/>
    <d v="2024-04-30T00:00:00"/>
    <n v="0"/>
  </r>
  <r>
    <s v="California"/>
    <x v="23"/>
    <x v="46"/>
    <n v="29737.23"/>
    <d v="2023-02-28T00:00:00"/>
    <n v="0"/>
  </r>
  <r>
    <s v="California"/>
    <x v="23"/>
    <x v="48"/>
    <n v="69377.55"/>
    <d v="2023-02-28T00:00:00"/>
    <n v="0"/>
  </r>
  <r>
    <s v="California"/>
    <x v="23"/>
    <x v="50"/>
    <n v="52196.55"/>
    <d v="2023-07-20T00:00:00"/>
    <n v="0"/>
  </r>
  <r>
    <s v="California"/>
    <x v="23"/>
    <x v="52"/>
    <n v="81785.22"/>
    <d v="2024-07-15T00:00:00"/>
    <n v="0"/>
  </r>
  <r>
    <s v="California"/>
    <x v="23"/>
    <x v="54"/>
    <n v="28365.49"/>
    <d v="2024-08-15T00:00:00"/>
    <n v="0"/>
  </r>
  <r>
    <s v="California"/>
    <x v="23"/>
    <x v="56"/>
    <n v="27500.99"/>
    <d v="2024-08-15T00:00:00"/>
    <n v="0"/>
  </r>
  <r>
    <s v="California"/>
    <x v="23"/>
    <x v="58"/>
    <n v="41876.5"/>
    <d v="2024-08-15T00:00:00"/>
    <n v="0"/>
  </r>
  <r>
    <s v="California"/>
    <x v="23"/>
    <x v="60"/>
    <n v="27641.279999999999"/>
    <d v="2024-08-15T00:00:00"/>
    <n v="0"/>
  </r>
  <r>
    <s v="California"/>
    <x v="23"/>
    <x v="62"/>
    <n v="27641.279999999999"/>
    <d v="2025-04-15T00:00:00"/>
    <n v="0"/>
  </r>
  <r>
    <s v="California"/>
    <x v="23"/>
    <x v="64"/>
    <n v="262856.64"/>
    <d v="2024-08-15T00:00:00"/>
    <n v="0"/>
  </r>
  <r>
    <s v="California"/>
    <x v="24"/>
    <x v="32"/>
    <n v="13366.4"/>
    <d v="2024-08-15T00:00:00"/>
    <n v="0"/>
  </r>
  <r>
    <s v="California"/>
    <x v="24"/>
    <x v="34"/>
    <n v="12925.78"/>
    <d v="2024-08-15T00:00:00"/>
    <n v="0"/>
  </r>
  <r>
    <s v="California"/>
    <x v="24"/>
    <x v="36"/>
    <n v="15278.01"/>
    <d v="2024-08-15T00:00:00"/>
    <n v="0"/>
  </r>
  <r>
    <s v="California"/>
    <x v="24"/>
    <x v="38"/>
    <n v="11977.06"/>
    <d v="2024-08-15T00:00:00"/>
    <n v="0"/>
  </r>
  <r>
    <s v="California"/>
    <x v="24"/>
    <x v="27"/>
    <n v="35753.78"/>
    <d v="2022-11-15T00:00:00"/>
    <n v="0"/>
  </r>
  <r>
    <s v="California"/>
    <x v="24"/>
    <x v="28"/>
    <n v="37575.480000000003"/>
    <d v="2022-12-30T00:00:00"/>
    <n v="0"/>
  </r>
  <r>
    <s v="California"/>
    <x v="24"/>
    <x v="29"/>
    <n v="31663.96"/>
    <d v="2023-08-02T00:00:00"/>
    <n v="0"/>
  </r>
  <r>
    <s v="California"/>
    <x v="24"/>
    <x v="30"/>
    <n v="40049.54"/>
    <d v="2024-07-31T00:00:00"/>
    <n v="0"/>
  </r>
  <r>
    <s v="California"/>
    <x v="24"/>
    <x v="31"/>
    <n v="17788.04"/>
    <d v="2024-04-30T00:00:00"/>
    <n v="0"/>
  </r>
  <r>
    <s v="California"/>
    <x v="24"/>
    <x v="54"/>
    <n v="12141.42"/>
    <d v="2024-08-15T00:00:00"/>
    <n v="0"/>
  </r>
  <r>
    <s v="California"/>
    <x v="24"/>
    <x v="56"/>
    <n v="11771.39"/>
    <d v="2024-08-15T00:00:00"/>
    <n v="0"/>
  </r>
  <r>
    <s v="California"/>
    <x v="24"/>
    <x v="58"/>
    <n v="17924.61"/>
    <d v="2024-08-15T00:00:00"/>
    <n v="0"/>
  </r>
  <r>
    <s v="California"/>
    <x v="24"/>
    <x v="60"/>
    <n v="11831.44"/>
    <d v="2024-08-15T00:00:00"/>
    <n v="0"/>
  </r>
  <r>
    <s v="California"/>
    <x v="24"/>
    <x v="62"/>
    <n v="11831.44"/>
    <d v="2025-04-15T00:00:00"/>
    <n v="0"/>
  </r>
  <r>
    <s v="California"/>
    <x v="24"/>
    <x v="64"/>
    <n v="112511.84"/>
    <d v="2024-08-15T00:00:00"/>
    <n v="0"/>
  </r>
  <r>
    <s v="California"/>
    <x v="25"/>
    <x v="32"/>
    <n v="2416.7600000000002"/>
    <d v="2024-08-15T00:00:00"/>
    <n v="0"/>
  </r>
  <r>
    <s v="California"/>
    <x v="25"/>
    <x v="34"/>
    <n v="2337.09"/>
    <d v="2024-08-15T00:00:00"/>
    <n v="0"/>
  </r>
  <r>
    <s v="California"/>
    <x v="25"/>
    <x v="36"/>
    <n v="2762.39"/>
    <d v="2024-08-15T00:00:00"/>
    <n v="0"/>
  </r>
  <r>
    <s v="California"/>
    <x v="25"/>
    <x v="38"/>
    <n v="2165.5500000000002"/>
    <d v="2024-08-15T00:00:00"/>
    <n v="0"/>
  </r>
  <r>
    <s v="California"/>
    <x v="25"/>
    <x v="27"/>
    <n v="6464.59"/>
    <d v="2022-11-15T00:00:00"/>
    <n v="0"/>
  </r>
  <r>
    <s v="California"/>
    <x v="25"/>
    <x v="28"/>
    <n v="6793.96"/>
    <d v="2022-12-30T00:00:00"/>
    <n v="0"/>
  </r>
  <r>
    <s v="California"/>
    <x v="25"/>
    <x v="29"/>
    <n v="5725.11"/>
    <d v="2023-08-01T00:00:00"/>
    <n v="0"/>
  </r>
  <r>
    <s v="California"/>
    <x v="25"/>
    <x v="30"/>
    <n v="7241.3"/>
    <d v="2024-07-31T00:00:00"/>
    <n v="0"/>
  </r>
  <r>
    <s v="California"/>
    <x v="25"/>
    <x v="31"/>
    <n v="3216.23"/>
    <d v="2024-04-30T00:00:00"/>
    <n v="0"/>
  </r>
  <r>
    <s v="California"/>
    <x v="25"/>
    <x v="54"/>
    <n v="2195.27"/>
    <d v="2024-08-15T00:00:00"/>
    <n v="0"/>
  </r>
  <r>
    <s v="California"/>
    <x v="25"/>
    <x v="56"/>
    <n v="2128.37"/>
    <d v="2024-08-15T00:00:00"/>
    <n v="0"/>
  </r>
  <r>
    <s v="California"/>
    <x v="25"/>
    <x v="58"/>
    <n v="3240.92"/>
    <d v="2024-08-15T00:00:00"/>
    <n v="0"/>
  </r>
  <r>
    <s v="California"/>
    <x v="25"/>
    <x v="60"/>
    <n v="2139.2199999999998"/>
    <d v="2024-08-15T00:00:00"/>
    <n v="0"/>
  </r>
  <r>
    <s v="California"/>
    <x v="25"/>
    <x v="62"/>
    <n v="2139.2199999999998"/>
    <d v="2025-04-15T00:00:00"/>
    <n v="0"/>
  </r>
  <r>
    <s v="California"/>
    <x v="25"/>
    <x v="64"/>
    <n v="20343.09"/>
    <d v="2024-08-15T00:00:00"/>
    <n v="0"/>
  </r>
  <r>
    <s v="California"/>
    <x v="26"/>
    <x v="32"/>
    <n v="2198.67"/>
    <d v="2024-08-15T00:00:00"/>
    <n v="0"/>
  </r>
  <r>
    <s v="California"/>
    <x v="26"/>
    <x v="34"/>
    <n v="2126.19"/>
    <d v="2024-08-15T00:00:00"/>
    <n v="0"/>
  </r>
  <r>
    <s v="California"/>
    <x v="26"/>
    <x v="36"/>
    <n v="2513.11"/>
    <d v="2024-08-15T00:00:00"/>
    <n v="0"/>
  </r>
  <r>
    <s v="California"/>
    <x v="26"/>
    <x v="38"/>
    <n v="1970.13"/>
    <d v="2024-08-15T00:00:00"/>
    <n v="0"/>
  </r>
  <r>
    <s v="California"/>
    <x v="26"/>
    <x v="27"/>
    <n v="5881.21"/>
    <d v="2022-11-15T00:00:00"/>
    <n v="0"/>
  </r>
  <r>
    <s v="California"/>
    <x v="26"/>
    <x v="28"/>
    <n v="6180.86"/>
    <d v="2022-12-30T00:00:00"/>
    <n v="0"/>
  </r>
  <r>
    <s v="California"/>
    <x v="26"/>
    <x v="29"/>
    <n v="5208.47"/>
    <d v="2023-08-01T00:00:00"/>
    <n v="0"/>
  </r>
  <r>
    <s v="California"/>
    <x v="26"/>
    <x v="30"/>
    <n v="6587.83"/>
    <d v="2024-07-31T00:00:00"/>
    <n v="0"/>
  </r>
  <r>
    <s v="California"/>
    <x v="26"/>
    <x v="31"/>
    <n v="2925.99"/>
    <d v="2024-04-30T00:00:00"/>
    <n v="0"/>
  </r>
  <r>
    <s v="California"/>
    <x v="26"/>
    <x v="46"/>
    <n v="2093.75"/>
    <d v="2023-02-28T00:00:00"/>
    <n v="0"/>
  </r>
  <r>
    <s v="California"/>
    <x v="26"/>
    <x v="48"/>
    <n v="4884.76"/>
    <d v="2023-02-28T00:00:00"/>
    <n v="0"/>
  </r>
  <r>
    <s v="California"/>
    <x v="26"/>
    <x v="50"/>
    <n v="3675.07"/>
    <d v="2023-07-20T00:00:00"/>
    <n v="0"/>
  </r>
  <r>
    <s v="California"/>
    <x v="26"/>
    <x v="52"/>
    <n v="5758.36"/>
    <d v="2024-07-15T00:00:00"/>
    <n v="0"/>
  </r>
  <r>
    <s v="California"/>
    <x v="26"/>
    <x v="54"/>
    <n v="1997.17"/>
    <d v="2024-08-15T00:00:00"/>
    <n v="0"/>
  </r>
  <r>
    <s v="California"/>
    <x v="26"/>
    <x v="56"/>
    <n v="1936.3"/>
    <d v="2024-08-15T00:00:00"/>
    <n v="0"/>
  </r>
  <r>
    <s v="California"/>
    <x v="26"/>
    <x v="58"/>
    <n v="2948.45"/>
    <d v="2024-08-15T00:00:00"/>
    <n v="0"/>
  </r>
  <r>
    <s v="California"/>
    <x v="26"/>
    <x v="60"/>
    <n v="1946.18"/>
    <d v="2024-08-15T00:00:00"/>
    <n v="0"/>
  </r>
  <r>
    <s v="California"/>
    <x v="26"/>
    <x v="62"/>
    <n v="1946.18"/>
    <d v="2025-04-15T00:00:00"/>
    <n v="0"/>
  </r>
  <r>
    <s v="California"/>
    <x v="26"/>
    <x v="64"/>
    <n v="18507.29"/>
    <d v="2024-08-15T00:00:00"/>
    <n v="0"/>
  </r>
  <r>
    <s v="California"/>
    <x v="27"/>
    <x v="32"/>
    <n v="17714.46"/>
    <d v="2024-08-15T00:00:00"/>
    <n v="0"/>
  </r>
  <r>
    <s v="California"/>
    <x v="27"/>
    <x v="34"/>
    <n v="17130.509999999998"/>
    <d v="2024-08-15T00:00:00"/>
    <n v="0"/>
  </r>
  <r>
    <s v="California"/>
    <x v="27"/>
    <x v="36"/>
    <n v="20247.91"/>
    <d v="2024-08-15T00:00:00"/>
    <n v="0"/>
  </r>
  <r>
    <s v="California"/>
    <x v="27"/>
    <x v="38"/>
    <n v="15873.18"/>
    <d v="2024-08-15T00:00:00"/>
    <n v="0"/>
  </r>
  <r>
    <s v="California"/>
    <x v="27"/>
    <x v="27"/>
    <n v="47384.41"/>
    <d v="2022-11-15T00:00:00"/>
    <n v="0"/>
  </r>
  <r>
    <s v="California"/>
    <x v="27"/>
    <x v="28"/>
    <n v="49798.7"/>
    <d v="2022-12-30T00:00:00"/>
    <n v="0"/>
  </r>
  <r>
    <s v="California"/>
    <x v="27"/>
    <x v="29"/>
    <n v="41964.18"/>
    <d v="2023-08-31T00:00:00"/>
    <n v="0"/>
  </r>
  <r>
    <s v="California"/>
    <x v="27"/>
    <x v="30"/>
    <n v="53077.58"/>
    <d v="2024-07-31T00:00:00"/>
    <n v="0"/>
  </r>
  <r>
    <s v="California"/>
    <x v="27"/>
    <x v="31"/>
    <n v="23574.45"/>
    <d v="2024-04-30T00:00:00"/>
    <n v="0"/>
  </r>
  <r>
    <s v="California"/>
    <x v="27"/>
    <x v="52"/>
    <n v="46394.62"/>
    <d v="2024-07-15T00:00:00"/>
    <n v="0"/>
  </r>
  <r>
    <s v="California"/>
    <x v="27"/>
    <x v="54"/>
    <n v="16091"/>
    <d v="2024-08-15T00:00:00"/>
    <n v="0"/>
  </r>
  <r>
    <s v="California"/>
    <x v="27"/>
    <x v="56"/>
    <n v="15600.59"/>
    <d v="2024-08-15T00:00:00"/>
    <n v="0"/>
  </r>
  <r>
    <s v="California"/>
    <x v="27"/>
    <x v="58"/>
    <n v="23755.439999999999"/>
    <d v="2024-08-15T00:00:00"/>
    <n v="0"/>
  </r>
  <r>
    <s v="California"/>
    <x v="27"/>
    <x v="60"/>
    <n v="15680.18"/>
    <d v="2024-08-15T00:00:00"/>
    <n v="0"/>
  </r>
  <r>
    <s v="California"/>
    <x v="27"/>
    <x v="62"/>
    <n v="15680.18"/>
    <d v="2025-04-15T00:00:00"/>
    <n v="0"/>
  </r>
  <r>
    <s v="California"/>
    <x v="27"/>
    <x v="64"/>
    <n v="149111.72"/>
    <d v="2024-08-15T00:00:00"/>
    <n v="0"/>
  </r>
  <r>
    <s v="California"/>
    <x v="28"/>
    <x v="32"/>
    <n v="17850.77"/>
    <d v="2024-08-15T00:00:00"/>
    <n v="0"/>
  </r>
  <r>
    <s v="California"/>
    <x v="28"/>
    <x v="34"/>
    <n v="17262.330000000002"/>
    <d v="2024-08-15T00:00:00"/>
    <n v="0"/>
  </r>
  <r>
    <s v="California"/>
    <x v="28"/>
    <x v="36"/>
    <n v="20403.71"/>
    <d v="2024-08-15T00:00:00"/>
    <n v="0"/>
  </r>
  <r>
    <s v="California"/>
    <x v="28"/>
    <x v="38"/>
    <n v="15995.32"/>
    <d v="2024-08-15T00:00:00"/>
    <n v="0"/>
  </r>
  <r>
    <s v="California"/>
    <x v="28"/>
    <x v="27"/>
    <n v="47749.02"/>
    <d v="2022-11-15T00:00:00"/>
    <n v="0"/>
  </r>
  <r>
    <s v="California"/>
    <x v="28"/>
    <x v="28"/>
    <n v="50181.89"/>
    <d v="2022-12-30T00:00:00"/>
    <n v="0"/>
  </r>
  <r>
    <s v="California"/>
    <x v="28"/>
    <x v="29"/>
    <n v="42287.08"/>
    <d v="2023-08-02T00:00:00"/>
    <n v="0"/>
  </r>
  <r>
    <s v="California"/>
    <x v="28"/>
    <x v="30"/>
    <n v="53485.99"/>
    <d v="2024-07-31T00:00:00"/>
    <n v="0"/>
  </r>
  <r>
    <s v="California"/>
    <x v="28"/>
    <x v="31"/>
    <n v="23755.85"/>
    <d v="2024-04-30T00:00:00"/>
    <n v="0"/>
  </r>
  <r>
    <s v="California"/>
    <x v="28"/>
    <x v="46"/>
    <n v="16998.96"/>
    <d v="2023-02-28T00:00:00"/>
    <n v="0"/>
  </r>
  <r>
    <s v="California"/>
    <x v="28"/>
    <x v="48"/>
    <n v="39658.910000000003"/>
    <d v="2023-02-28T00:00:00"/>
    <n v="0"/>
  </r>
  <r>
    <s v="California"/>
    <x v="28"/>
    <x v="50"/>
    <n v="29837.58"/>
    <d v="2023-08-02T00:00:00"/>
    <n v="0"/>
  </r>
  <r>
    <s v="California"/>
    <x v="28"/>
    <x v="52"/>
    <n v="46751.62"/>
    <d v="2024-07-15T00:00:00"/>
    <n v="0"/>
  </r>
  <r>
    <s v="California"/>
    <x v="28"/>
    <x v="54"/>
    <n v="16214.82"/>
    <d v="2024-08-15T00:00:00"/>
    <n v="0"/>
  </r>
  <r>
    <s v="California"/>
    <x v="28"/>
    <x v="56"/>
    <n v="15720.64"/>
    <d v="2024-08-15T00:00:00"/>
    <n v="0"/>
  </r>
  <r>
    <s v="California"/>
    <x v="28"/>
    <x v="58"/>
    <n v="23938.240000000002"/>
    <d v="2024-08-15T00:00:00"/>
    <n v="0"/>
  </r>
  <r>
    <s v="California"/>
    <x v="28"/>
    <x v="60"/>
    <n v="15800.83"/>
    <d v="2024-08-15T00:00:00"/>
    <n v="0"/>
  </r>
  <r>
    <s v="California"/>
    <x v="28"/>
    <x v="62"/>
    <n v="15800.83"/>
    <d v="2025-04-15T00:00:00"/>
    <n v="0"/>
  </r>
  <r>
    <s v="California"/>
    <x v="28"/>
    <x v="64"/>
    <n v="150259.09"/>
    <d v="2024-08-15T00:00:00"/>
    <n v="0"/>
  </r>
  <r>
    <s v="California"/>
    <x v="29"/>
    <x v="32"/>
    <n v="20569.05"/>
    <d v="2024-08-15T00:00:00"/>
    <n v="0"/>
  </r>
  <r>
    <s v="California"/>
    <x v="29"/>
    <x v="34"/>
    <n v="19891"/>
    <d v="2024-08-15T00:00:00"/>
    <n v="0"/>
  </r>
  <r>
    <s v="California"/>
    <x v="29"/>
    <x v="36"/>
    <n v="23510.75"/>
    <d v="2024-08-15T00:00:00"/>
    <n v="0"/>
  </r>
  <r>
    <s v="California"/>
    <x v="29"/>
    <x v="38"/>
    <n v="18431.05"/>
    <d v="2024-08-15T00:00:00"/>
    <n v="0"/>
  </r>
  <r>
    <s v="California"/>
    <x v="29"/>
    <x v="27"/>
    <n v="55020.14"/>
    <d v="2022-11-15T00:00:00"/>
    <n v="0"/>
  </r>
  <r>
    <s v="California"/>
    <x v="29"/>
    <x v="28"/>
    <n v="57823.48"/>
    <d v="2022-12-30T00:00:00"/>
    <n v="0"/>
  </r>
  <r>
    <s v="California"/>
    <x v="29"/>
    <x v="29"/>
    <n v="48726.47"/>
    <d v="2023-08-02T00:00:00"/>
    <n v="0"/>
  </r>
  <r>
    <s v="California"/>
    <x v="29"/>
    <x v="30"/>
    <n v="61630.73"/>
    <d v="2024-07-31T00:00:00"/>
    <n v="0"/>
  </r>
  <r>
    <s v="California"/>
    <x v="29"/>
    <x v="31"/>
    <n v="27373.34"/>
    <d v="2024-04-30T00:00:00"/>
    <n v="0"/>
  </r>
  <r>
    <s v="California"/>
    <x v="29"/>
    <x v="46"/>
    <n v="19587.52"/>
    <d v="2023-02-28T00:00:00"/>
    <n v="0"/>
  </r>
  <r>
    <s v="California"/>
    <x v="29"/>
    <x v="48"/>
    <n v="45698.09"/>
    <d v="2023-02-28T00:00:00"/>
    <n v="0"/>
  </r>
  <r>
    <s v="California"/>
    <x v="29"/>
    <x v="50"/>
    <n v="34381.19"/>
    <d v="2023-07-20T00:00:00"/>
    <n v="0"/>
  </r>
  <r>
    <s v="California"/>
    <x v="29"/>
    <x v="52"/>
    <n v="53870.86"/>
    <d v="2024-07-15T00:00:00"/>
    <n v="0"/>
  </r>
  <r>
    <s v="California"/>
    <x v="29"/>
    <x v="54"/>
    <n v="18683.98"/>
    <d v="2024-08-15T00:00:00"/>
    <n v="0"/>
  </r>
  <r>
    <s v="California"/>
    <x v="29"/>
    <x v="56"/>
    <n v="18114.54"/>
    <d v="2024-08-15T00:00:00"/>
    <n v="0"/>
  </r>
  <r>
    <s v="California"/>
    <x v="29"/>
    <x v="58"/>
    <n v="27583.5"/>
    <d v="2024-08-15T00:00:00"/>
    <n v="0"/>
  </r>
  <r>
    <s v="California"/>
    <x v="29"/>
    <x v="60"/>
    <n v="18206.95"/>
    <d v="2024-08-15T00:00:00"/>
    <n v="0"/>
  </r>
  <r>
    <s v="California"/>
    <x v="29"/>
    <x v="62"/>
    <n v="18206.95"/>
    <d v="2025-04-15T00:00:00"/>
    <n v="0"/>
  </r>
  <r>
    <s v="California"/>
    <x v="29"/>
    <x v="64"/>
    <n v="173140.23"/>
    <d v="2024-08-15T00:00:00"/>
    <n v="0"/>
  </r>
  <r>
    <s v="California"/>
    <x v="30"/>
    <x v="27"/>
    <n v="10195.91"/>
    <d v="2022-11-15T00:00:00"/>
    <n v="0"/>
  </r>
  <r>
    <s v="California"/>
    <x v="30"/>
    <x v="28"/>
    <n v="10715.41"/>
    <d v="2022-12-30T00:00:00"/>
    <n v="0"/>
  </r>
  <r>
    <s v="California"/>
    <x v="30"/>
    <x v="29"/>
    <n v="9029.6200000000008"/>
    <d v="2023-08-02T00:00:00"/>
    <n v="0"/>
  </r>
  <r>
    <s v="California"/>
    <x v="31"/>
    <x v="32"/>
    <n v="332285.53999999998"/>
    <d v="2024-08-15T00:00:00"/>
    <n v="0"/>
  </r>
  <r>
    <s v="California"/>
    <x v="31"/>
    <x v="33"/>
    <n v="90454.06"/>
    <d v="2024-08-15T00:00:00"/>
    <n v="0"/>
  </r>
  <r>
    <s v="California"/>
    <x v="31"/>
    <x v="34"/>
    <n v="321331.86"/>
    <d v="2024-08-15T00:00:00"/>
    <n v="0"/>
  </r>
  <r>
    <s v="California"/>
    <x v="31"/>
    <x v="35"/>
    <n v="87472.27"/>
    <d v="2024-08-15T00:00:00"/>
    <n v="0"/>
  </r>
  <r>
    <s v="California"/>
    <x v="31"/>
    <x v="36"/>
    <n v="379807.57"/>
    <d v="2024-08-15T00:00:00"/>
    <n v="0"/>
  </r>
  <r>
    <s v="California"/>
    <x v="31"/>
    <x v="37"/>
    <n v="99562.57"/>
    <d v="2024-08-15T00:00:00"/>
    <n v="0"/>
  </r>
  <r>
    <s v="California"/>
    <x v="31"/>
    <x v="38"/>
    <n v="297746.92"/>
    <d v="2024-08-15T00:00:00"/>
    <n v="0"/>
  </r>
  <r>
    <s v="California"/>
    <x v="31"/>
    <x v="39"/>
    <n v="78051.23"/>
    <d v="2024-08-15T00:00:00"/>
    <n v="0"/>
  </r>
  <r>
    <s v="California"/>
    <x v="31"/>
    <x v="27"/>
    <n v="1007804.06"/>
    <d v="2022-11-15T00:00:00"/>
    <n v="0"/>
  </r>
  <r>
    <s v="California"/>
    <x v="31"/>
    <x v="40"/>
    <n v="199342.73"/>
    <d v="2022-11-15T00:00:00"/>
    <n v="33654.839999999997"/>
  </r>
  <r>
    <s v="California"/>
    <x v="31"/>
    <x v="28"/>
    <n v="1059152.93"/>
    <d v="2022-12-30T00:00:00"/>
    <n v="0"/>
  </r>
  <r>
    <s v="California"/>
    <x v="31"/>
    <x v="41"/>
    <n v="209499.5"/>
    <d v="2022-12-30T00:00:00"/>
    <n v="35369.589999999997"/>
  </r>
  <r>
    <s v="California"/>
    <x v="31"/>
    <x v="29"/>
    <n v="892522.92"/>
    <d v="2023-08-02T00:00:00"/>
    <n v="0"/>
  </r>
  <r>
    <s v="California"/>
    <x v="31"/>
    <x v="42"/>
    <n v="176540.23"/>
    <d v="2023-08-02T00:00:00"/>
    <n v="29805.11"/>
  </r>
  <r>
    <s v="California"/>
    <x v="31"/>
    <x v="30"/>
    <n v="995622.09"/>
    <d v="2024-07-31T00:00:00"/>
    <n v="0"/>
  </r>
  <r>
    <s v="California"/>
    <x v="31"/>
    <x v="43"/>
    <n v="71112"/>
    <d v="2024-07-31T00:00:00"/>
    <n v="0"/>
  </r>
  <r>
    <s v="California"/>
    <x v="31"/>
    <x v="44"/>
    <n v="152143.75"/>
    <d v="2024-07-31T00:00:00"/>
    <n v="35497.910000000003"/>
  </r>
  <r>
    <s v="California"/>
    <x v="31"/>
    <x v="31"/>
    <n v="442206.35"/>
    <d v="2024-04-30T00:00:00"/>
    <n v="0"/>
  </r>
  <r>
    <s v="California"/>
    <x v="31"/>
    <x v="45"/>
    <n v="99175.98"/>
    <d v="2024-04-30T00:00:00"/>
    <n v="16743.78"/>
  </r>
  <r>
    <s v="California"/>
    <x v="31"/>
    <x v="46"/>
    <n v="331815.90999999997"/>
    <d v="2023-02-28T00:00:00"/>
    <n v="0"/>
  </r>
  <r>
    <s v="California"/>
    <x v="31"/>
    <x v="47"/>
    <n v="70967.289999999994"/>
    <d v="2023-02-28T00:00:00"/>
    <n v="11981.34"/>
  </r>
  <r>
    <s v="California"/>
    <x v="31"/>
    <x v="48"/>
    <n v="774133.23"/>
    <d v="2023-02-28T00:00:00"/>
    <n v="0"/>
  </r>
  <r>
    <s v="California"/>
    <x v="31"/>
    <x v="49"/>
    <n v="165568.13"/>
    <d v="2023-02-28T00:00:00"/>
    <n v="27952.71"/>
  </r>
  <r>
    <s v="California"/>
    <x v="31"/>
    <x v="50"/>
    <n v="555415.62"/>
    <d v="2023-07-20T00:00:00"/>
    <n v="0"/>
  </r>
  <r>
    <s v="California"/>
    <x v="31"/>
    <x v="51"/>
    <n v="124566.02"/>
    <d v="2023-07-20T00:00:00"/>
    <n v="21030.36"/>
  </r>
  <r>
    <s v="California"/>
    <x v="31"/>
    <x v="52"/>
    <n v="870264.15"/>
    <d v="2024-07-15T00:00:00"/>
    <n v="0"/>
  </r>
  <r>
    <s v="California"/>
    <x v="31"/>
    <x v="53"/>
    <n v="195178.79"/>
    <d v="2024-07-15T00:00:00"/>
    <n v="32951.839999999997"/>
  </r>
  <r>
    <s v="California"/>
    <x v="31"/>
    <x v="54"/>
    <n v="301832.87"/>
    <d v="2024-08-15T00:00:00"/>
    <n v="0"/>
  </r>
  <r>
    <s v="California"/>
    <x v="31"/>
    <x v="55"/>
    <n v="82164.3"/>
    <d v="2024-08-15T00:00:00"/>
    <n v="0"/>
  </r>
  <r>
    <s v="California"/>
    <x v="31"/>
    <x v="56"/>
    <n v="292633.86"/>
    <d v="2024-08-15T00:00:00"/>
    <n v="0"/>
  </r>
  <r>
    <s v="California"/>
    <x v="31"/>
    <x v="57"/>
    <n v="79660.160000000003"/>
    <d v="2024-08-15T00:00:00"/>
    <n v="0"/>
  </r>
  <r>
    <s v="California"/>
    <x v="31"/>
    <x v="58"/>
    <n v="445601.43"/>
    <d v="2024-08-15T00:00:00"/>
    <n v="0"/>
  </r>
  <r>
    <s v="California"/>
    <x v="31"/>
    <x v="59"/>
    <n v="116809.74"/>
    <d v="2024-08-15T00:00:00"/>
    <n v="0"/>
  </r>
  <r>
    <s v="California"/>
    <x v="31"/>
    <x v="60"/>
    <n v="294126.71000000002"/>
    <d v="2024-08-15T00:00:00"/>
    <n v="0"/>
  </r>
  <r>
    <s v="California"/>
    <x v="31"/>
    <x v="61"/>
    <n v="77102.240000000005"/>
    <d v="2024-08-15T00:00:00"/>
    <n v="0"/>
  </r>
  <r>
    <s v="California"/>
    <x v="31"/>
    <x v="62"/>
    <n v="294126.71000000002"/>
    <d v="2025-04-15T00:00:00"/>
    <n v="0"/>
  </r>
  <r>
    <s v="California"/>
    <x v="31"/>
    <x v="63"/>
    <n v="77102.240000000005"/>
    <d v="2025-04-15T00:00:00"/>
    <n v="0"/>
  </r>
  <r>
    <s v="California"/>
    <x v="31"/>
    <x v="64"/>
    <n v="2797017.61"/>
    <d v="2024-08-15T00:00:00"/>
    <n v="0"/>
  </r>
  <r>
    <s v="California"/>
    <x v="31"/>
    <x v="65"/>
    <n v="733208.85"/>
    <d v="2024-08-15T00:00:00"/>
    <n v="0"/>
  </r>
  <r>
    <s v="California"/>
    <x v="32"/>
    <x v="32"/>
    <n v="1223.1600000000001"/>
    <d v="2024-08-15T00:00:00"/>
    <n v="0"/>
  </r>
  <r>
    <s v="California"/>
    <x v="32"/>
    <x v="34"/>
    <n v="1182.8399999999999"/>
    <d v="2024-08-15T00:00:00"/>
    <n v="0"/>
  </r>
  <r>
    <s v="California"/>
    <x v="32"/>
    <x v="36"/>
    <n v="1398.09"/>
    <d v="2024-08-15T00:00:00"/>
    <n v="0"/>
  </r>
  <r>
    <s v="California"/>
    <x v="32"/>
    <x v="38"/>
    <n v="1096.02"/>
    <d v="2024-08-15T00:00:00"/>
    <n v="0"/>
  </r>
  <r>
    <s v="California"/>
    <x v="32"/>
    <x v="27"/>
    <n v="3271.83"/>
    <d v="2022-11-15T00:00:00"/>
    <n v="0"/>
  </r>
  <r>
    <s v="California"/>
    <x v="32"/>
    <x v="28"/>
    <n v="3438.53"/>
    <d v="2022-12-30T00:00:00"/>
    <n v="0"/>
  </r>
  <r>
    <s v="California"/>
    <x v="32"/>
    <x v="29"/>
    <n v="2897.57"/>
    <d v="2023-08-01T00:00:00"/>
    <n v="0"/>
  </r>
  <r>
    <s v="California"/>
    <x v="32"/>
    <x v="30"/>
    <n v="3664.93"/>
    <d v="2024-07-31T00:00:00"/>
    <n v="0"/>
  </r>
  <r>
    <s v="California"/>
    <x v="32"/>
    <x v="31"/>
    <n v="1627.78"/>
    <d v="2024-04-30T00:00:00"/>
    <n v="0"/>
  </r>
  <r>
    <s v="California"/>
    <x v="32"/>
    <x v="46"/>
    <n v="1164.79"/>
    <d v="2023-02-28T00:00:00"/>
    <n v="0"/>
  </r>
  <r>
    <s v="California"/>
    <x v="32"/>
    <x v="48"/>
    <n v="2717.48"/>
    <d v="2023-02-28T00:00:00"/>
    <n v="0"/>
  </r>
  <r>
    <s v="California"/>
    <x v="32"/>
    <x v="50"/>
    <n v="2044.51"/>
    <d v="2023-07-20T00:00:00"/>
    <n v="0"/>
  </r>
  <r>
    <s v="California"/>
    <x v="32"/>
    <x v="52"/>
    <n v="3203.49"/>
    <d v="2024-07-15T00:00:00"/>
    <n v="0"/>
  </r>
  <r>
    <s v="California"/>
    <x v="32"/>
    <x v="54"/>
    <n v="1111.06"/>
    <d v="2024-08-15T00:00:00"/>
    <n v="0"/>
  </r>
  <r>
    <s v="California"/>
    <x v="32"/>
    <x v="56"/>
    <n v="1077.2"/>
    <d v="2024-08-15T00:00:00"/>
    <n v="0"/>
  </r>
  <r>
    <s v="California"/>
    <x v="32"/>
    <x v="58"/>
    <n v="1640.28"/>
    <d v="2024-08-15T00:00:00"/>
    <n v="0"/>
  </r>
  <r>
    <s v="California"/>
    <x v="32"/>
    <x v="60"/>
    <n v="1082.69"/>
    <d v="2024-08-15T00:00:00"/>
    <n v="0"/>
  </r>
  <r>
    <s v="California"/>
    <x v="32"/>
    <x v="62"/>
    <n v="1082.69"/>
    <d v="2025-04-15T00:00:00"/>
    <n v="0"/>
  </r>
  <r>
    <s v="California"/>
    <x v="32"/>
    <x v="64"/>
    <n v="10295.959999999999"/>
    <d v="2024-08-15T00:00:00"/>
    <n v="0"/>
  </r>
  <r>
    <s v="California"/>
    <x v="33"/>
    <x v="32"/>
    <n v="46559.55"/>
    <d v="2024-08-15T00:00:00"/>
    <n v="0"/>
  </r>
  <r>
    <s v="California"/>
    <x v="33"/>
    <x v="33"/>
    <n v="12674.34"/>
    <d v="2024-08-15T00:00:00"/>
    <n v="0"/>
  </r>
  <r>
    <s v="California"/>
    <x v="33"/>
    <x v="34"/>
    <n v="45024.73"/>
    <d v="2024-08-15T00:00:00"/>
    <n v="0"/>
  </r>
  <r>
    <s v="California"/>
    <x v="33"/>
    <x v="35"/>
    <n v="12256.53"/>
    <d v="2024-08-15T00:00:00"/>
    <n v="0"/>
  </r>
  <r>
    <s v="California"/>
    <x v="33"/>
    <x v="36"/>
    <n v="53218.29"/>
    <d v="2024-08-15T00:00:00"/>
    <n v="0"/>
  </r>
  <r>
    <s v="California"/>
    <x v="33"/>
    <x v="37"/>
    <n v="13950.62"/>
    <d v="2024-08-15T00:00:00"/>
    <n v="0"/>
  </r>
  <r>
    <s v="California"/>
    <x v="33"/>
    <x v="38"/>
    <n v="41720.03"/>
    <d v="2024-08-15T00:00:00"/>
    <n v="0"/>
  </r>
  <r>
    <s v="California"/>
    <x v="33"/>
    <x v="39"/>
    <n v="10936.47"/>
    <d v="2024-08-15T00:00:00"/>
    <n v="0"/>
  </r>
  <r>
    <s v="California"/>
    <x v="33"/>
    <x v="27"/>
    <n v="124542.11"/>
    <d v="2022-11-15T00:00:00"/>
    <n v="0"/>
  </r>
  <r>
    <s v="California"/>
    <x v="33"/>
    <x v="40"/>
    <n v="27931.72"/>
    <d v="2022-11-15T00:00:00"/>
    <n v="4715.6899999999996"/>
  </r>
  <r>
    <s v="California"/>
    <x v="33"/>
    <x v="28"/>
    <n v="130887.67999999999"/>
    <d v="2022-12-30T00:00:00"/>
    <n v="0"/>
  </r>
  <r>
    <s v="California"/>
    <x v="33"/>
    <x v="41"/>
    <n v="29354.87"/>
    <d v="2022-12-30T00:00:00"/>
    <n v="4955.96"/>
  </r>
  <r>
    <s v="California"/>
    <x v="33"/>
    <x v="29"/>
    <n v="110295.93"/>
    <d v="2023-08-01T00:00:00"/>
    <n v="0"/>
  </r>
  <r>
    <s v="California"/>
    <x v="33"/>
    <x v="42"/>
    <n v="24736.65"/>
    <d v="2023-08-01T00:00:00"/>
    <n v="4176.2700000000004"/>
  </r>
  <r>
    <s v="California"/>
    <x v="33"/>
    <x v="30"/>
    <n v="139505.66"/>
    <d v="2024-07-31T00:00:00"/>
    <n v="0"/>
  </r>
  <r>
    <s v="California"/>
    <x v="33"/>
    <x v="43"/>
    <n v="19199.39"/>
    <d v="2024-07-31T00:00:00"/>
    <n v="0"/>
  </r>
  <r>
    <s v="California"/>
    <x v="33"/>
    <x v="44"/>
    <n v="21318.240000000002"/>
    <d v="2024-07-31T00:00:00"/>
    <n v="4973.9399999999996"/>
  </r>
  <r>
    <s v="California"/>
    <x v="33"/>
    <x v="31"/>
    <n v="61961.55"/>
    <d v="2024-04-30T00:00:00"/>
    <n v="0"/>
  </r>
  <r>
    <s v="California"/>
    <x v="33"/>
    <x v="45"/>
    <n v="13896.45"/>
    <d v="2024-04-30T00:00:00"/>
    <n v="2346.12"/>
  </r>
  <r>
    <s v="California"/>
    <x v="33"/>
    <x v="46"/>
    <n v="44337.79"/>
    <d v="2023-02-28T00:00:00"/>
    <n v="0"/>
  </r>
  <r>
    <s v="California"/>
    <x v="33"/>
    <x v="47"/>
    <n v="9943.8799999999992"/>
    <d v="2023-02-28T00:00:00"/>
    <n v="1678.81"/>
  </r>
  <r>
    <s v="California"/>
    <x v="33"/>
    <x v="48"/>
    <n v="103440.96000000001"/>
    <d v="2023-02-28T00:00:00"/>
    <n v="0"/>
  </r>
  <r>
    <s v="California"/>
    <x v="33"/>
    <x v="49"/>
    <n v="23199.25"/>
    <d v="2023-02-28T00:00:00"/>
    <n v="3916.71"/>
  </r>
  <r>
    <s v="California"/>
    <x v="33"/>
    <x v="50"/>
    <n v="77824.33"/>
    <d v="2023-07-20T00:00:00"/>
    <n v="0"/>
  </r>
  <r>
    <s v="California"/>
    <x v="33"/>
    <x v="51"/>
    <n v="17454.080000000002"/>
    <d v="2023-07-20T00:00:00"/>
    <n v="2946.75"/>
  </r>
  <r>
    <s v="California"/>
    <x v="33"/>
    <x v="52"/>
    <n v="121940.62"/>
    <d v="2024-07-15T00:00:00"/>
    <n v="0"/>
  </r>
  <r>
    <s v="California"/>
    <x v="33"/>
    <x v="53"/>
    <n v="27348.28"/>
    <d v="2024-07-15T00:00:00"/>
    <n v="4617.18"/>
  </r>
  <r>
    <s v="California"/>
    <x v="33"/>
    <x v="54"/>
    <n v="42292.55"/>
    <d v="2024-08-15T00:00:00"/>
    <n v="0"/>
  </r>
  <r>
    <s v="California"/>
    <x v="33"/>
    <x v="55"/>
    <n v="11512.79"/>
    <d v="2024-08-15T00:00:00"/>
    <n v="0"/>
  </r>
  <r>
    <s v="California"/>
    <x v="33"/>
    <x v="56"/>
    <n v="41003.589999999997"/>
    <d v="2024-08-15T00:00:00"/>
    <n v="0"/>
  </r>
  <r>
    <s v="California"/>
    <x v="33"/>
    <x v="57"/>
    <n v="11161.91"/>
    <d v="2024-08-15T00:00:00"/>
    <n v="0"/>
  </r>
  <r>
    <s v="California"/>
    <x v="33"/>
    <x v="58"/>
    <n v="62437.27"/>
    <d v="2024-08-15T00:00:00"/>
    <n v="0"/>
  </r>
  <r>
    <s v="California"/>
    <x v="33"/>
    <x v="59"/>
    <n v="16367.28"/>
    <d v="2024-08-15T00:00:00"/>
    <n v="0"/>
  </r>
  <r>
    <s v="California"/>
    <x v="33"/>
    <x v="60"/>
    <n v="41212.769999999997"/>
    <d v="2024-08-15T00:00:00"/>
    <n v="0"/>
  </r>
  <r>
    <s v="California"/>
    <x v="33"/>
    <x v="61"/>
    <n v="10803.5"/>
    <d v="2024-08-15T00:00:00"/>
    <n v="0"/>
  </r>
  <r>
    <s v="California"/>
    <x v="33"/>
    <x v="62"/>
    <n v="41212.769999999997"/>
    <d v="2025-04-15T00:00:00"/>
    <n v="0"/>
  </r>
  <r>
    <s v="California"/>
    <x v="33"/>
    <x v="63"/>
    <n v="10803.5"/>
    <d v="2025-04-15T00:00:00"/>
    <n v="0"/>
  </r>
  <r>
    <s v="California"/>
    <x v="33"/>
    <x v="64"/>
    <n v="391915.56"/>
    <d v="2024-08-15T00:00:00"/>
    <n v="0"/>
  </r>
  <r>
    <s v="California"/>
    <x v="33"/>
    <x v="65"/>
    <n v="102736.56"/>
    <d v="2024-08-15T00:00:00"/>
    <n v="0"/>
  </r>
  <r>
    <s v="California"/>
    <x v="34"/>
    <x v="32"/>
    <n v="3818.27"/>
    <d v="2024-08-15T00:00:00"/>
    <n v="0"/>
  </r>
  <r>
    <s v="California"/>
    <x v="34"/>
    <x v="34"/>
    <n v="3692.4"/>
    <d v="2024-08-15T00:00:00"/>
    <n v="0"/>
  </r>
  <r>
    <s v="California"/>
    <x v="34"/>
    <x v="36"/>
    <n v="4364.34"/>
    <d v="2024-08-15T00:00:00"/>
    <n v="0"/>
  </r>
  <r>
    <s v="California"/>
    <x v="34"/>
    <x v="38"/>
    <n v="3421.39"/>
    <d v="2024-08-15T00:00:00"/>
    <n v="0"/>
  </r>
  <r>
    <s v="California"/>
    <x v="34"/>
    <x v="27"/>
    <n v="10213.48"/>
    <d v="2022-11-15T00:00:00"/>
    <n v="0"/>
  </r>
  <r>
    <s v="California"/>
    <x v="34"/>
    <x v="28"/>
    <n v="10733.87"/>
    <d v="2022-12-30T00:00:00"/>
    <n v="0"/>
  </r>
  <r>
    <s v="California"/>
    <x v="34"/>
    <x v="29"/>
    <n v="9045.18"/>
    <d v="2023-08-02T00:00:00"/>
    <n v="0"/>
  </r>
  <r>
    <s v="California"/>
    <x v="34"/>
    <x v="30"/>
    <n v="11440.62"/>
    <d v="2024-07-31T00:00:00"/>
    <n v="0"/>
  </r>
  <r>
    <s v="California"/>
    <x v="34"/>
    <x v="31"/>
    <n v="5081.3599999999997"/>
    <d v="2024-04-30T00:00:00"/>
    <n v="0"/>
  </r>
  <r>
    <s v="California"/>
    <x v="34"/>
    <x v="46"/>
    <n v="3636.07"/>
    <d v="2023-02-28T00:00:00"/>
    <n v="0"/>
  </r>
  <r>
    <s v="California"/>
    <x v="34"/>
    <x v="48"/>
    <n v="8483.01"/>
    <d v="2023-02-28T00:00:00"/>
    <n v="0"/>
  </r>
  <r>
    <s v="California"/>
    <x v="34"/>
    <x v="50"/>
    <n v="6382.24"/>
    <d v="2023-07-20T00:00:00"/>
    <n v="0"/>
  </r>
  <r>
    <s v="California"/>
    <x v="34"/>
    <x v="52"/>
    <n v="10000.14"/>
    <d v="2024-07-15T00:00:00"/>
    <n v="0"/>
  </r>
  <r>
    <s v="California"/>
    <x v="34"/>
    <x v="54"/>
    <n v="3468.34"/>
    <d v="2024-08-15T00:00:00"/>
    <n v="0"/>
  </r>
  <r>
    <s v="California"/>
    <x v="34"/>
    <x v="56"/>
    <n v="3362.63"/>
    <d v="2024-08-15T00:00:00"/>
    <n v="0"/>
  </r>
  <r>
    <s v="California"/>
    <x v="34"/>
    <x v="58"/>
    <n v="5120.37"/>
    <d v="2024-08-15T00:00:00"/>
    <n v="0"/>
  </r>
  <r>
    <s v="California"/>
    <x v="34"/>
    <x v="60"/>
    <n v="3379.79"/>
    <d v="2024-08-15T00:00:00"/>
    <n v="0"/>
  </r>
  <r>
    <s v="California"/>
    <x v="34"/>
    <x v="62"/>
    <n v="3379.79"/>
    <d v="2025-04-15T00:00:00"/>
    <n v="0"/>
  </r>
  <r>
    <s v="California"/>
    <x v="34"/>
    <x v="64"/>
    <n v="32140.31"/>
    <d v="2024-08-15T00:00:00"/>
    <n v="0"/>
  </r>
  <r>
    <s v="California"/>
    <x v="35"/>
    <x v="32"/>
    <n v="2812.87"/>
    <d v="2024-08-15T00:00:00"/>
    <n v="0"/>
  </r>
  <r>
    <s v="California"/>
    <x v="35"/>
    <x v="34"/>
    <n v="2720.15"/>
    <d v="2024-08-15T00:00:00"/>
    <n v="0"/>
  </r>
  <r>
    <s v="California"/>
    <x v="35"/>
    <x v="36"/>
    <n v="3215.16"/>
    <d v="2024-08-15T00:00:00"/>
    <n v="0"/>
  </r>
  <r>
    <s v="California"/>
    <x v="35"/>
    <x v="38"/>
    <n v="2520.5"/>
    <d v="2024-08-15T00:00:00"/>
    <n v="0"/>
  </r>
  <r>
    <s v="California"/>
    <x v="35"/>
    <x v="27"/>
    <n v="7524.15"/>
    <d v="2022-11-15T00:00:00"/>
    <n v="0"/>
  </r>
  <r>
    <s v="California"/>
    <x v="35"/>
    <x v="28"/>
    <n v="7907.52"/>
    <d v="2022-12-30T00:00:00"/>
    <n v="0"/>
  </r>
  <r>
    <s v="California"/>
    <x v="35"/>
    <x v="29"/>
    <n v="6663.48"/>
    <d v="2023-08-01T00:00:00"/>
    <n v="0"/>
  </r>
  <r>
    <s v="California"/>
    <x v="35"/>
    <x v="30"/>
    <n v="8428.17"/>
    <d v="2024-07-31T00:00:00"/>
    <n v="0"/>
  </r>
  <r>
    <s v="California"/>
    <x v="35"/>
    <x v="31"/>
    <n v="3743.38"/>
    <d v="2024-04-30T00:00:00"/>
    <n v="0"/>
  </r>
  <r>
    <s v="California"/>
    <x v="35"/>
    <x v="46"/>
    <n v="2678.65"/>
    <d v="2023-02-28T00:00:00"/>
    <n v="0"/>
  </r>
  <r>
    <s v="California"/>
    <x v="35"/>
    <x v="48"/>
    <n v="6249.34"/>
    <d v="2023-02-28T00:00:00"/>
    <n v="0"/>
  </r>
  <r>
    <s v="California"/>
    <x v="35"/>
    <x v="50"/>
    <n v="4701.72"/>
    <d v="2023-07-20T00:00:00"/>
    <n v="0"/>
  </r>
  <r>
    <s v="California"/>
    <x v="35"/>
    <x v="52"/>
    <n v="7366.98"/>
    <d v="2024-07-15T00:00:00"/>
    <n v="0"/>
  </r>
  <r>
    <s v="California"/>
    <x v="35"/>
    <x v="54"/>
    <n v="2555.08"/>
    <d v="2024-08-15T00:00:00"/>
    <n v="0"/>
  </r>
  <r>
    <s v="California"/>
    <x v="35"/>
    <x v="56"/>
    <n v="2477.21"/>
    <d v="2024-08-15T00:00:00"/>
    <n v="0"/>
  </r>
  <r>
    <s v="California"/>
    <x v="35"/>
    <x v="58"/>
    <n v="3772.12"/>
    <d v="2024-08-15T00:00:00"/>
    <n v="0"/>
  </r>
  <r>
    <s v="California"/>
    <x v="35"/>
    <x v="60"/>
    <n v="2489.85"/>
    <d v="2024-08-15T00:00:00"/>
    <n v="0"/>
  </r>
  <r>
    <s v="California"/>
    <x v="35"/>
    <x v="62"/>
    <n v="2489.85"/>
    <d v="2025-04-15T00:00:00"/>
    <n v="0"/>
  </r>
  <r>
    <s v="California"/>
    <x v="35"/>
    <x v="64"/>
    <n v="23677.39"/>
    <d v="2024-08-15T00:00:00"/>
    <n v="0"/>
  </r>
  <r>
    <s v="California"/>
    <x v="36"/>
    <x v="32"/>
    <n v="26250.3"/>
    <d v="2024-08-15T00:00:00"/>
    <n v="0"/>
  </r>
  <r>
    <s v="California"/>
    <x v="36"/>
    <x v="34"/>
    <n v="25384.97"/>
    <d v="2024-08-15T00:00:00"/>
    <n v="0"/>
  </r>
  <r>
    <s v="California"/>
    <x v="36"/>
    <x v="36"/>
    <n v="30004.51"/>
    <d v="2024-08-15T00:00:00"/>
    <n v="0"/>
  </r>
  <r>
    <s v="California"/>
    <x v="36"/>
    <x v="38"/>
    <n v="23521.78"/>
    <d v="2024-08-15T00:00:00"/>
    <n v="0"/>
  </r>
  <r>
    <s v="California"/>
    <x v="36"/>
    <x v="27"/>
    <n v="70216.92"/>
    <d v="2022-11-15T00:00:00"/>
    <n v="0"/>
  </r>
  <r>
    <s v="California"/>
    <x v="36"/>
    <x v="28"/>
    <n v="73794.559999999998"/>
    <d v="2022-12-30T00:00:00"/>
    <n v="0"/>
  </r>
  <r>
    <s v="California"/>
    <x v="36"/>
    <x v="29"/>
    <n v="62184.92"/>
    <d v="2023-08-02T00:00:00"/>
    <n v="0"/>
  </r>
  <r>
    <s v="California"/>
    <x v="36"/>
    <x v="30"/>
    <n v="78653.39"/>
    <d v="2024-07-31T00:00:00"/>
    <n v="0"/>
  </r>
  <r>
    <s v="California"/>
    <x v="36"/>
    <x v="31"/>
    <n v="34933.96"/>
    <d v="2024-04-30T00:00:00"/>
    <n v="0"/>
  </r>
  <r>
    <s v="California"/>
    <x v="36"/>
    <x v="46"/>
    <n v="24997.68"/>
    <d v="2023-02-28T00:00:00"/>
    <n v="0"/>
  </r>
  <r>
    <s v="California"/>
    <x v="36"/>
    <x v="48"/>
    <n v="58320.08"/>
    <d v="2023-02-28T00:00:00"/>
    <n v="0"/>
  </r>
  <r>
    <s v="California"/>
    <x v="36"/>
    <x v="50"/>
    <n v="43877.41"/>
    <d v="2023-07-20T00:00:00"/>
    <n v="0"/>
  </r>
  <r>
    <s v="California"/>
    <x v="36"/>
    <x v="52"/>
    <n v="68750.2"/>
    <d v="2024-07-15T00:00:00"/>
    <n v="0"/>
  </r>
  <r>
    <s v="California"/>
    <x v="36"/>
    <x v="54"/>
    <n v="23844.57"/>
    <d v="2024-08-15T00:00:00"/>
    <n v="0"/>
  </r>
  <r>
    <s v="California"/>
    <x v="36"/>
    <x v="56"/>
    <n v="23117.85"/>
    <d v="2024-08-15T00:00:00"/>
    <n v="0"/>
  </r>
  <r>
    <s v="California"/>
    <x v="36"/>
    <x v="58"/>
    <n v="35202.17"/>
    <d v="2024-08-15T00:00:00"/>
    <n v="0"/>
  </r>
  <r>
    <s v="California"/>
    <x v="36"/>
    <x v="60"/>
    <n v="23235.79"/>
    <d v="2024-08-15T00:00:00"/>
    <n v="0"/>
  </r>
  <r>
    <s v="California"/>
    <x v="36"/>
    <x v="62"/>
    <n v="23235.79"/>
    <d v="2025-04-15T00:00:00"/>
    <n v="0"/>
  </r>
  <r>
    <s v="California"/>
    <x v="36"/>
    <x v="64"/>
    <n v="220962.25"/>
    <d v="2024-08-15T00:00:00"/>
    <n v="0"/>
  </r>
  <r>
    <s v="California"/>
    <x v="37"/>
    <x v="32"/>
    <n v="13834.12"/>
    <d v="2024-08-15T00:00:00"/>
    <n v="0"/>
  </r>
  <r>
    <s v="California"/>
    <x v="37"/>
    <x v="34"/>
    <n v="13378.08"/>
    <d v="2024-08-15T00:00:00"/>
    <n v="0"/>
  </r>
  <r>
    <s v="California"/>
    <x v="37"/>
    <x v="36"/>
    <n v="15812.61"/>
    <d v="2024-08-15T00:00:00"/>
    <n v="0"/>
  </r>
  <r>
    <s v="California"/>
    <x v="37"/>
    <x v="38"/>
    <n v="12396.16"/>
    <d v="2024-08-15T00:00:00"/>
    <n v="0"/>
  </r>
  <r>
    <s v="California"/>
    <x v="37"/>
    <x v="27"/>
    <n v="37004.870000000003"/>
    <d v="2022-11-15T00:00:00"/>
    <n v="0"/>
  </r>
  <r>
    <s v="California"/>
    <x v="37"/>
    <x v="28"/>
    <n v="38890.32"/>
    <d v="2022-12-30T00:00:00"/>
    <n v="0"/>
  </r>
  <r>
    <s v="California"/>
    <x v="37"/>
    <x v="29"/>
    <n v="32771.94"/>
    <d v="2023-08-02T00:00:00"/>
    <n v="0"/>
  </r>
  <r>
    <s v="California"/>
    <x v="37"/>
    <x v="30"/>
    <n v="41450.959999999999"/>
    <d v="2024-07-31T00:00:00"/>
    <n v="0"/>
  </r>
  <r>
    <s v="California"/>
    <x v="37"/>
    <x v="31"/>
    <n v="18410.48"/>
    <d v="2024-04-30T00:00:00"/>
    <n v="0"/>
  </r>
  <r>
    <s v="California"/>
    <x v="37"/>
    <x v="46"/>
    <n v="13173.97"/>
    <d v="2023-02-28T00:00:00"/>
    <n v="0"/>
  </r>
  <r>
    <s v="California"/>
    <x v="37"/>
    <x v="48"/>
    <n v="30735.15"/>
    <d v="2023-02-28T00:00:00"/>
    <n v="0"/>
  </r>
  <r>
    <s v="California"/>
    <x v="37"/>
    <x v="50"/>
    <n v="23123.74"/>
    <d v="2023-07-20T00:00:00"/>
    <n v="0"/>
  </r>
  <r>
    <s v="California"/>
    <x v="37"/>
    <x v="52"/>
    <n v="36231.9"/>
    <d v="2024-07-15T00:00:00"/>
    <n v="0"/>
  </r>
  <r>
    <s v="California"/>
    <x v="37"/>
    <x v="54"/>
    <n v="12566.28"/>
    <d v="2024-08-15T00:00:00"/>
    <n v="0"/>
  </r>
  <r>
    <s v="California"/>
    <x v="37"/>
    <x v="56"/>
    <n v="12183.29"/>
    <d v="2024-08-15T00:00:00"/>
    <n v="0"/>
  </r>
  <r>
    <s v="California"/>
    <x v="37"/>
    <x v="58"/>
    <n v="18551.82"/>
    <d v="2024-08-15T00:00:00"/>
    <n v="0"/>
  </r>
  <r>
    <s v="California"/>
    <x v="37"/>
    <x v="60"/>
    <n v="12245.44"/>
    <d v="2024-08-15T00:00:00"/>
    <n v="0"/>
  </r>
  <r>
    <s v="California"/>
    <x v="37"/>
    <x v="62"/>
    <n v="12245.44"/>
    <d v="2025-04-15T00:00:00"/>
    <n v="0"/>
  </r>
  <r>
    <s v="California"/>
    <x v="37"/>
    <x v="64"/>
    <n v="116448.85"/>
    <d v="2024-08-15T00:00:00"/>
    <n v="0"/>
  </r>
  <r>
    <s v="California"/>
    <x v="38"/>
    <x v="32"/>
    <n v="44477.81"/>
    <d v="2024-08-15T00:00:00"/>
    <n v="0"/>
  </r>
  <r>
    <s v="California"/>
    <x v="38"/>
    <x v="33"/>
    <n v="12107.65"/>
    <d v="2024-08-15T00:00:00"/>
    <n v="0"/>
  </r>
  <r>
    <s v="California"/>
    <x v="38"/>
    <x v="34"/>
    <n v="43011.62"/>
    <d v="2024-08-15T00:00:00"/>
    <n v="0"/>
  </r>
  <r>
    <s v="California"/>
    <x v="38"/>
    <x v="35"/>
    <n v="11708.53"/>
    <d v="2024-08-15T00:00:00"/>
    <n v="0"/>
  </r>
  <r>
    <s v="California"/>
    <x v="38"/>
    <x v="36"/>
    <n v="50838.83"/>
    <d v="2024-08-15T00:00:00"/>
    <n v="0"/>
  </r>
  <r>
    <s v="California"/>
    <x v="38"/>
    <x v="37"/>
    <n v="13326.87"/>
    <d v="2024-08-15T00:00:00"/>
    <n v="0"/>
  </r>
  <r>
    <s v="California"/>
    <x v="38"/>
    <x v="38"/>
    <n v="39854.67"/>
    <d v="2024-08-15T00:00:00"/>
    <n v="0"/>
  </r>
  <r>
    <s v="California"/>
    <x v="38"/>
    <x v="39"/>
    <n v="10447.48"/>
    <d v="2024-08-15T00:00:00"/>
    <n v="0"/>
  </r>
  <r>
    <s v="California"/>
    <x v="38"/>
    <x v="40"/>
    <n v="26682.86"/>
    <d v="2022-11-15T00:00:00"/>
    <n v="4504.84"/>
  </r>
  <r>
    <s v="California"/>
    <x v="38"/>
    <x v="41"/>
    <n v="28042.38"/>
    <d v="2023-01-31T00:00:00"/>
    <n v="4734.37"/>
  </r>
  <r>
    <s v="California"/>
    <x v="38"/>
    <x v="42"/>
    <n v="23630.65"/>
    <d v="2023-08-02T00:00:00"/>
    <n v="3989.54"/>
  </r>
  <r>
    <s v="California"/>
    <x v="38"/>
    <x v="30"/>
    <n v="133268.19"/>
    <d v="2024-07-31T00:00:00"/>
    <n v="0"/>
  </r>
  <r>
    <s v="California"/>
    <x v="38"/>
    <x v="44"/>
    <n v="20365.080000000002"/>
    <d v="2024-07-31T00:00:00"/>
    <n v="4751.54"/>
  </r>
  <r>
    <s v="California"/>
    <x v="38"/>
    <x v="31"/>
    <n v="59191.17"/>
    <d v="2024-04-30T00:00:00"/>
    <n v="0"/>
  </r>
  <r>
    <s v="California"/>
    <x v="38"/>
    <x v="45"/>
    <n v="13275.12"/>
    <d v="2024-04-30T00:00:00"/>
    <n v="2241.23"/>
  </r>
  <r>
    <s v="California"/>
    <x v="38"/>
    <x v="46"/>
    <n v="42355.39"/>
    <d v="2023-02-28T00:00:00"/>
    <n v="0"/>
  </r>
  <r>
    <s v="California"/>
    <x v="38"/>
    <x v="47"/>
    <n v="9499.27"/>
    <d v="2023-02-28T00:00:00"/>
    <n v="1603.75"/>
  </r>
  <r>
    <s v="California"/>
    <x v="38"/>
    <x v="48"/>
    <n v="98815.98"/>
    <d v="2023-02-28T00:00:00"/>
    <n v="0"/>
  </r>
  <r>
    <s v="California"/>
    <x v="38"/>
    <x v="49"/>
    <n v="22161.98"/>
    <d v="2023-02-28T00:00:00"/>
    <n v="3741.59"/>
  </r>
  <r>
    <s v="California"/>
    <x v="38"/>
    <x v="50"/>
    <n v="74344.710000000006"/>
    <d v="2023-07-20T00:00:00"/>
    <n v="0"/>
  </r>
  <r>
    <s v="California"/>
    <x v="38"/>
    <x v="51"/>
    <n v="16673.689999999999"/>
    <d v="2023-07-20T00:00:00"/>
    <n v="2815"/>
  </r>
  <r>
    <s v="California"/>
    <x v="38"/>
    <x v="52"/>
    <n v="116488.5"/>
    <d v="2024-07-15T00:00:00"/>
    <n v="0"/>
  </r>
  <r>
    <s v="California"/>
    <x v="38"/>
    <x v="53"/>
    <n v="26125.5"/>
    <d v="2024-07-15T00:00:00"/>
    <n v="4410.74"/>
  </r>
  <r>
    <s v="California"/>
    <x v="38"/>
    <x v="54"/>
    <n v="40401.589999999997"/>
    <d v="2024-08-15T00:00:00"/>
    <n v="0"/>
  </r>
  <r>
    <s v="California"/>
    <x v="38"/>
    <x v="55"/>
    <n v="10998.04"/>
    <d v="2024-08-15T00:00:00"/>
    <n v="0"/>
  </r>
  <r>
    <s v="California"/>
    <x v="38"/>
    <x v="56"/>
    <n v="39170.269999999997"/>
    <d v="2024-08-15T00:00:00"/>
    <n v="0"/>
  </r>
  <r>
    <s v="California"/>
    <x v="38"/>
    <x v="57"/>
    <n v="10662.85"/>
    <d v="2024-08-15T00:00:00"/>
    <n v="0"/>
  </r>
  <r>
    <s v="California"/>
    <x v="38"/>
    <x v="58"/>
    <n v="59645.62"/>
    <d v="2024-08-15T00:00:00"/>
    <n v="0"/>
  </r>
  <r>
    <s v="California"/>
    <x v="38"/>
    <x v="59"/>
    <n v="15635.47"/>
    <d v="2024-08-15T00:00:00"/>
    <n v="0"/>
  </r>
  <r>
    <s v="California"/>
    <x v="38"/>
    <x v="60"/>
    <n v="39370.089999999997"/>
    <d v="2024-08-15T00:00:00"/>
    <n v="0"/>
  </r>
  <r>
    <s v="California"/>
    <x v="38"/>
    <x v="61"/>
    <n v="10320.459999999999"/>
    <d v="2024-08-15T00:00:00"/>
    <n v="0"/>
  </r>
  <r>
    <s v="California"/>
    <x v="38"/>
    <x v="62"/>
    <n v="39370.089999999997"/>
    <d v="2025-04-15T00:00:00"/>
    <n v="0"/>
  </r>
  <r>
    <s v="California"/>
    <x v="38"/>
    <x v="63"/>
    <n v="10320.459999999999"/>
    <d v="2025-04-15T00:00:00"/>
    <n v="0"/>
  </r>
  <r>
    <s v="California"/>
    <x v="38"/>
    <x v="64"/>
    <n v="374392.52"/>
    <d v="2024-08-15T00:00:00"/>
    <n v="0"/>
  </r>
  <r>
    <s v="California"/>
    <x v="38"/>
    <x v="65"/>
    <n v="98143.07"/>
    <d v="2024-08-15T00:00:00"/>
    <n v="0"/>
  </r>
  <r>
    <s v="California"/>
    <x v="39"/>
    <x v="32"/>
    <n v="38834.33"/>
    <d v="2024-08-15T00:00:00"/>
    <n v="0"/>
  </r>
  <r>
    <s v="California"/>
    <x v="39"/>
    <x v="33"/>
    <n v="10571.4"/>
    <d v="2024-08-15T00:00:00"/>
    <n v="0"/>
  </r>
  <r>
    <s v="California"/>
    <x v="39"/>
    <x v="34"/>
    <n v="37554.17"/>
    <d v="2024-08-15T00:00:00"/>
    <n v="0"/>
  </r>
  <r>
    <s v="California"/>
    <x v="39"/>
    <x v="35"/>
    <n v="10222.92"/>
    <d v="2024-08-15T00:00:00"/>
    <n v="0"/>
  </r>
  <r>
    <s v="California"/>
    <x v="39"/>
    <x v="36"/>
    <n v="44388.25"/>
    <d v="2024-08-15T00:00:00"/>
    <n v="0"/>
  </r>
  <r>
    <s v="California"/>
    <x v="39"/>
    <x v="37"/>
    <n v="11635.91"/>
    <d v="2024-08-15T00:00:00"/>
    <n v="0"/>
  </r>
  <r>
    <s v="California"/>
    <x v="39"/>
    <x v="38"/>
    <n v="34797.79"/>
    <d v="2024-08-15T00:00:00"/>
    <n v="0"/>
  </r>
  <r>
    <s v="California"/>
    <x v="39"/>
    <x v="39"/>
    <n v="9121.8799999999992"/>
    <d v="2024-08-15T00:00:00"/>
    <n v="0"/>
  </r>
  <r>
    <s v="California"/>
    <x v="39"/>
    <x v="27"/>
    <n v="103877.92"/>
    <d v="2022-11-15T00:00:00"/>
    <n v="0"/>
  </r>
  <r>
    <s v="California"/>
    <x v="39"/>
    <x v="40"/>
    <n v="27230.51"/>
    <d v="2022-11-15T00:00:00"/>
    <n v="0"/>
  </r>
  <r>
    <s v="California"/>
    <x v="39"/>
    <x v="28"/>
    <n v="109170.63"/>
    <d v="2022-12-30T00:00:00"/>
    <n v="0"/>
  </r>
  <r>
    <s v="California"/>
    <x v="39"/>
    <x v="41"/>
    <n v="28617.94"/>
    <d v="2022-12-30T00:00:00"/>
    <n v="0"/>
  </r>
  <r>
    <s v="California"/>
    <x v="39"/>
    <x v="29"/>
    <n v="91995.49"/>
    <d v="2023-08-01T00:00:00"/>
    <n v="0"/>
  </r>
  <r>
    <s v="California"/>
    <x v="39"/>
    <x v="42"/>
    <n v="20632.32"/>
    <d v="2023-08-01T00:00:00"/>
    <n v="3483.33"/>
  </r>
  <r>
    <s v="California"/>
    <x v="39"/>
    <x v="30"/>
    <n v="116358.71"/>
    <d v="2024-07-31T00:00:00"/>
    <n v="0"/>
  </r>
  <r>
    <s v="California"/>
    <x v="39"/>
    <x v="43"/>
    <n v="51438.06"/>
    <d v="2024-07-31T00:00:00"/>
    <n v="0"/>
  </r>
  <r>
    <s v="California"/>
    <x v="39"/>
    <x v="44"/>
    <n v="17781.099999999999"/>
    <d v="2024-07-31T00:00:00"/>
    <n v="4148.6499999999996"/>
  </r>
  <r>
    <s v="California"/>
    <x v="39"/>
    <x v="31"/>
    <n v="51680.81"/>
    <d v="2024-04-30T00:00:00"/>
    <n v="0"/>
  </r>
  <r>
    <s v="California"/>
    <x v="39"/>
    <x v="45"/>
    <n v="11590.73"/>
    <d v="2024-04-30T00:00:00"/>
    <n v="1956.85"/>
  </r>
  <r>
    <s v="California"/>
    <x v="39"/>
    <x v="47"/>
    <n v="9694.24"/>
    <d v="2023-02-28T00:00:00"/>
    <n v="0"/>
  </r>
  <r>
    <s v="California"/>
    <x v="39"/>
    <x v="49"/>
    <n v="22616.85"/>
    <d v="2023-02-28T00:00:00"/>
    <n v="0"/>
  </r>
  <r>
    <s v="California"/>
    <x v="39"/>
    <x v="51"/>
    <n v="14558.07"/>
    <d v="2023-07-20T00:00:00"/>
    <n v="2457.83"/>
  </r>
  <r>
    <s v="California"/>
    <x v="39"/>
    <x v="53"/>
    <n v="22810.62"/>
    <d v="2024-07-15T00:00:00"/>
    <n v="3851.09"/>
  </r>
  <r>
    <s v="California"/>
    <x v="39"/>
    <x v="54"/>
    <n v="35275.32"/>
    <d v="2024-08-15T00:00:00"/>
    <n v="0"/>
  </r>
  <r>
    <s v="California"/>
    <x v="39"/>
    <x v="55"/>
    <n v="9602.57"/>
    <d v="2024-08-15T00:00:00"/>
    <n v="0"/>
  </r>
  <r>
    <s v="California"/>
    <x v="39"/>
    <x v="56"/>
    <n v="34200.22"/>
    <d v="2024-08-15T00:00:00"/>
    <n v="0"/>
  </r>
  <r>
    <s v="California"/>
    <x v="39"/>
    <x v="57"/>
    <n v="9309.91"/>
    <d v="2024-08-15T00:00:00"/>
    <n v="0"/>
  </r>
  <r>
    <s v="California"/>
    <x v="39"/>
    <x v="58"/>
    <n v="52077.599999999999"/>
    <d v="2024-08-15T00:00:00"/>
    <n v="0"/>
  </r>
  <r>
    <s v="California"/>
    <x v="39"/>
    <x v="59"/>
    <n v="13651.6"/>
    <d v="2024-08-15T00:00:00"/>
    <n v="0"/>
  </r>
  <r>
    <s v="California"/>
    <x v="39"/>
    <x v="60"/>
    <n v="34374.69"/>
    <d v="2024-08-15T00:00:00"/>
    <n v="0"/>
  </r>
  <r>
    <s v="California"/>
    <x v="39"/>
    <x v="61"/>
    <n v="9010.9699999999993"/>
    <d v="2024-08-15T00:00:00"/>
    <n v="0"/>
  </r>
  <r>
    <s v="California"/>
    <x v="39"/>
    <x v="62"/>
    <n v="34374.69"/>
    <d v="2025-04-15T00:00:00"/>
    <n v="0"/>
  </r>
  <r>
    <s v="California"/>
    <x v="39"/>
    <x v="63"/>
    <n v="9010.9699999999993"/>
    <d v="2025-04-15T00:00:00"/>
    <n v="0"/>
  </r>
  <r>
    <s v="California"/>
    <x v="39"/>
    <x v="64"/>
    <n v="326888.44"/>
    <d v="2024-08-15T00:00:00"/>
    <n v="0"/>
  </r>
  <r>
    <s v="California"/>
    <x v="39"/>
    <x v="65"/>
    <n v="85690.38"/>
    <d v="2024-08-15T00:00:00"/>
    <n v="0"/>
  </r>
  <r>
    <s v="California"/>
    <x v="40"/>
    <x v="32"/>
    <n v="11627.57"/>
    <d v="2024-08-15T00:00:00"/>
    <n v="0"/>
  </r>
  <r>
    <s v="California"/>
    <x v="40"/>
    <x v="34"/>
    <n v="11244.27"/>
    <d v="2024-08-15T00:00:00"/>
    <n v="0"/>
  </r>
  <r>
    <s v="California"/>
    <x v="40"/>
    <x v="36"/>
    <n v="13290.49"/>
    <d v="2024-08-15T00:00:00"/>
    <n v="0"/>
  </r>
  <r>
    <s v="California"/>
    <x v="40"/>
    <x v="38"/>
    <n v="10418.969999999999"/>
    <d v="2024-08-15T00:00:00"/>
    <n v="0"/>
  </r>
  <r>
    <s v="California"/>
    <x v="40"/>
    <x v="27"/>
    <n v="31102.58"/>
    <d v="2022-11-15T00:00:00"/>
    <n v="0"/>
  </r>
  <r>
    <s v="California"/>
    <x v="40"/>
    <x v="28"/>
    <n v="32687.29"/>
    <d v="2022-12-30T00:00:00"/>
    <n v="0"/>
  </r>
  <r>
    <s v="California"/>
    <x v="40"/>
    <x v="29"/>
    <n v="27544.799999999999"/>
    <d v="2023-08-02T00:00:00"/>
    <n v="0"/>
  </r>
  <r>
    <s v="California"/>
    <x v="40"/>
    <x v="30"/>
    <n v="34839.51"/>
    <d v="2024-07-31T00:00:00"/>
    <n v="0"/>
  </r>
  <r>
    <s v="California"/>
    <x v="40"/>
    <x v="31"/>
    <n v="15474"/>
    <d v="2024-04-30T00:00:00"/>
    <n v="0"/>
  </r>
  <r>
    <s v="California"/>
    <x v="40"/>
    <x v="46"/>
    <n v="11072.72"/>
    <d v="2023-02-28T00:00:00"/>
    <n v="0"/>
  </r>
  <r>
    <s v="California"/>
    <x v="40"/>
    <x v="48"/>
    <n v="25832.880000000001"/>
    <d v="2023-02-28T00:00:00"/>
    <n v="0"/>
  </r>
  <r>
    <s v="California"/>
    <x v="40"/>
    <x v="50"/>
    <n v="19435.490000000002"/>
    <d v="2023-07-20T00:00:00"/>
    <n v="0"/>
  </r>
  <r>
    <s v="California"/>
    <x v="40"/>
    <x v="52"/>
    <n v="30452.9"/>
    <d v="2024-07-15T00:00:00"/>
    <n v="0"/>
  </r>
  <r>
    <s v="California"/>
    <x v="40"/>
    <x v="54"/>
    <n v="10561.95"/>
    <d v="2024-08-15T00:00:00"/>
    <n v="0"/>
  </r>
  <r>
    <s v="California"/>
    <x v="40"/>
    <x v="56"/>
    <n v="10240.049999999999"/>
    <d v="2024-08-15T00:00:00"/>
    <n v="0"/>
  </r>
  <r>
    <s v="California"/>
    <x v="40"/>
    <x v="58"/>
    <n v="15592.8"/>
    <d v="2024-08-15T00:00:00"/>
    <n v="0"/>
  </r>
  <r>
    <s v="California"/>
    <x v="40"/>
    <x v="60"/>
    <n v="10292.290000000001"/>
    <d v="2024-08-15T00:00:00"/>
    <n v="0"/>
  </r>
  <r>
    <s v="California"/>
    <x v="40"/>
    <x v="62"/>
    <n v="10292.290000000001"/>
    <d v="2025-04-15T00:00:00"/>
    <n v="0"/>
  </r>
  <r>
    <s v="California"/>
    <x v="40"/>
    <x v="64"/>
    <n v="97875.21"/>
    <d v="2024-08-15T00:00:00"/>
    <n v="0"/>
  </r>
  <r>
    <s v="California"/>
    <x v="41"/>
    <x v="32"/>
    <n v="7543.58"/>
    <d v="2024-08-15T00:00:00"/>
    <n v="0"/>
  </r>
  <r>
    <s v="California"/>
    <x v="41"/>
    <x v="34"/>
    <n v="7294.91"/>
    <d v="2024-08-15T00:00:00"/>
    <n v="0"/>
  </r>
  <r>
    <s v="California"/>
    <x v="41"/>
    <x v="36"/>
    <n v="8622.43"/>
    <d v="2024-08-15T00:00:00"/>
    <n v="0"/>
  </r>
  <r>
    <s v="California"/>
    <x v="41"/>
    <x v="38"/>
    <n v="6759.48"/>
    <d v="2024-08-15T00:00:00"/>
    <n v="0"/>
  </r>
  <r>
    <s v="California"/>
    <x v="41"/>
    <x v="27"/>
    <n v="20178.330000000002"/>
    <d v="2022-11-15T00:00:00"/>
    <n v="0"/>
  </r>
  <r>
    <s v="California"/>
    <x v="41"/>
    <x v="28"/>
    <n v="21206.44"/>
    <d v="2022-12-30T00:00:00"/>
    <n v="0"/>
  </r>
  <r>
    <s v="California"/>
    <x v="41"/>
    <x v="29"/>
    <n v="17870.16"/>
    <d v="2023-08-02T00:00:00"/>
    <n v="0"/>
  </r>
  <r>
    <s v="California"/>
    <x v="41"/>
    <x v="30"/>
    <n v="22602.720000000001"/>
    <d v="2024-07-31T00:00:00"/>
    <n v="0"/>
  </r>
  <r>
    <s v="California"/>
    <x v="41"/>
    <x v="31"/>
    <n v="10039.02"/>
    <d v="2024-04-30T00:00:00"/>
    <n v="0"/>
  </r>
  <r>
    <s v="California"/>
    <x v="41"/>
    <x v="50"/>
    <n v="12609.11"/>
    <d v="2023-07-20T00:00:00"/>
    <n v="0"/>
  </r>
  <r>
    <s v="California"/>
    <x v="41"/>
    <x v="52"/>
    <n v="19756.830000000002"/>
    <d v="2024-07-15T00:00:00"/>
    <n v="0"/>
  </r>
  <r>
    <s v="California"/>
    <x v="41"/>
    <x v="54"/>
    <n v="6852.24"/>
    <d v="2024-08-15T00:00:00"/>
    <n v="0"/>
  </r>
  <r>
    <s v="California"/>
    <x v="41"/>
    <x v="56"/>
    <n v="6643.41"/>
    <d v="2024-08-15T00:00:00"/>
    <n v="0"/>
  </r>
  <r>
    <s v="California"/>
    <x v="41"/>
    <x v="58"/>
    <n v="10116.09"/>
    <d v="2024-08-15T00:00:00"/>
    <n v="0"/>
  </r>
  <r>
    <s v="California"/>
    <x v="41"/>
    <x v="60"/>
    <n v="6677.3"/>
    <d v="2024-08-15T00:00:00"/>
    <n v="0"/>
  </r>
  <r>
    <s v="California"/>
    <x v="41"/>
    <x v="62"/>
    <n v="6677.3"/>
    <d v="2025-04-15T00:00:00"/>
    <n v="0"/>
  </r>
  <r>
    <s v="California"/>
    <x v="41"/>
    <x v="64"/>
    <n v="63498.2"/>
    <d v="2024-08-15T00:00:00"/>
    <n v="0"/>
  </r>
  <r>
    <s v="California"/>
    <x v="42"/>
    <x v="32"/>
    <n v="1884.01"/>
    <d v="2024-08-15T00:00:00"/>
    <n v="0"/>
  </r>
  <r>
    <s v="California"/>
    <x v="42"/>
    <x v="34"/>
    <n v="1821.9"/>
    <d v="2024-08-15T00:00:00"/>
    <n v="0"/>
  </r>
  <r>
    <s v="California"/>
    <x v="42"/>
    <x v="36"/>
    <n v="2153.4499999999998"/>
    <d v="2024-08-15T00:00:00"/>
    <n v="0"/>
  </r>
  <r>
    <s v="California"/>
    <x v="42"/>
    <x v="38"/>
    <n v="1688.18"/>
    <d v="2024-08-15T00:00:00"/>
    <n v="0"/>
  </r>
  <r>
    <s v="California"/>
    <x v="42"/>
    <x v="27"/>
    <n v="5039.53"/>
    <d v="2022-11-15T00:00:00"/>
    <n v="0"/>
  </r>
  <r>
    <s v="California"/>
    <x v="42"/>
    <x v="28"/>
    <n v="5296.3"/>
    <d v="2022-12-30T00:00:00"/>
    <n v="0"/>
  </r>
  <r>
    <s v="California"/>
    <x v="42"/>
    <x v="29"/>
    <n v="4463.07"/>
    <d v="2023-08-01T00:00:00"/>
    <n v="0"/>
  </r>
  <r>
    <s v="California"/>
    <x v="42"/>
    <x v="30"/>
    <n v="5645.02"/>
    <d v="2024-07-31T00:00:00"/>
    <n v="0"/>
  </r>
  <r>
    <s v="California"/>
    <x v="42"/>
    <x v="31"/>
    <n v="2507.2399999999998"/>
    <d v="2024-04-30T00:00:00"/>
    <n v="0"/>
  </r>
  <r>
    <s v="California"/>
    <x v="42"/>
    <x v="54"/>
    <n v="1711.35"/>
    <d v="2024-08-15T00:00:00"/>
    <n v="0"/>
  </r>
  <r>
    <s v="California"/>
    <x v="42"/>
    <x v="56"/>
    <n v="1659.19"/>
    <d v="2024-08-15T00:00:00"/>
    <n v="0"/>
  </r>
  <r>
    <s v="California"/>
    <x v="42"/>
    <x v="58"/>
    <n v="2526.4899999999998"/>
    <d v="2024-08-15T00:00:00"/>
    <n v="0"/>
  </r>
  <r>
    <s v="California"/>
    <x v="42"/>
    <x v="60"/>
    <n v="1667.65"/>
    <d v="2024-08-15T00:00:00"/>
    <n v="0"/>
  </r>
  <r>
    <s v="California"/>
    <x v="42"/>
    <x v="62"/>
    <n v="1667.65"/>
    <d v="2025-04-15T00:00:00"/>
    <n v="0"/>
  </r>
  <r>
    <s v="California"/>
    <x v="42"/>
    <x v="64"/>
    <n v="15858.65"/>
    <d v="2024-08-15T00:00:00"/>
    <n v="0"/>
  </r>
  <r>
    <s v="California"/>
    <x v="43"/>
    <x v="32"/>
    <n v="29495.42"/>
    <d v="2024-08-15T00:00:00"/>
    <n v="0"/>
  </r>
  <r>
    <s v="California"/>
    <x v="43"/>
    <x v="34"/>
    <n v="28523.11"/>
    <d v="2024-08-15T00:00:00"/>
    <n v="0"/>
  </r>
  <r>
    <s v="California"/>
    <x v="43"/>
    <x v="36"/>
    <n v="33713.730000000003"/>
    <d v="2024-08-15T00:00:00"/>
    <n v="0"/>
  </r>
  <r>
    <s v="California"/>
    <x v="43"/>
    <x v="38"/>
    <n v="26429.59"/>
    <d v="2024-08-15T00:00:00"/>
    <n v="0"/>
  </r>
  <r>
    <s v="California"/>
    <x v="43"/>
    <x v="27"/>
    <n v="78897.279999999999"/>
    <d v="2022-11-15T00:00:00"/>
    <n v="0"/>
  </r>
  <r>
    <s v="California"/>
    <x v="43"/>
    <x v="28"/>
    <n v="82917.2"/>
    <d v="2022-12-30T00:00:00"/>
    <n v="0"/>
  </r>
  <r>
    <s v="California"/>
    <x v="43"/>
    <x v="29"/>
    <n v="69872.350000000006"/>
    <d v="2023-08-02T00:00:00"/>
    <n v="0"/>
  </r>
  <r>
    <s v="California"/>
    <x v="43"/>
    <x v="30"/>
    <n v="88376.68"/>
    <d v="2024-07-31T00:00:00"/>
    <n v="0"/>
  </r>
  <r>
    <s v="California"/>
    <x v="43"/>
    <x v="31"/>
    <n v="39252.57"/>
    <d v="2024-04-30T00:00:00"/>
    <n v="0"/>
  </r>
  <r>
    <s v="California"/>
    <x v="43"/>
    <x v="52"/>
    <n v="77249.25"/>
    <d v="2024-07-15T00:00:00"/>
    <n v="0"/>
  </r>
  <r>
    <s v="California"/>
    <x v="43"/>
    <x v="54"/>
    <n v="26792.28"/>
    <d v="2024-08-15T00:00:00"/>
    <n v="0"/>
  </r>
  <r>
    <s v="California"/>
    <x v="43"/>
    <x v="56"/>
    <n v="25975.73"/>
    <d v="2024-08-15T00:00:00"/>
    <n v="0"/>
  </r>
  <r>
    <s v="California"/>
    <x v="43"/>
    <x v="58"/>
    <n v="39553.94"/>
    <d v="2024-08-15T00:00:00"/>
    <n v="0"/>
  </r>
  <r>
    <s v="California"/>
    <x v="43"/>
    <x v="60"/>
    <n v="26108.240000000002"/>
    <d v="2024-08-15T00:00:00"/>
    <n v="0"/>
  </r>
  <r>
    <s v="California"/>
    <x v="43"/>
    <x v="62"/>
    <n v="26108.240000000002"/>
    <d v="2025-04-15T00:00:00"/>
    <n v="0"/>
  </r>
  <r>
    <s v="California"/>
    <x v="43"/>
    <x v="64"/>
    <n v="248278.07"/>
    <d v="2024-08-15T00:00:00"/>
    <n v="0"/>
  </r>
  <r>
    <s v="California"/>
    <x v="44"/>
    <x v="32"/>
    <n v="2063.67"/>
    <d v="2024-08-15T00:00:00"/>
    <n v="0"/>
  </r>
  <r>
    <s v="California"/>
    <x v="44"/>
    <x v="34"/>
    <n v="1995.64"/>
    <d v="2024-08-15T00:00:00"/>
    <n v="0"/>
  </r>
  <r>
    <s v="California"/>
    <x v="44"/>
    <x v="36"/>
    <n v="2358.81"/>
    <d v="2024-08-15T00:00:00"/>
    <n v="0"/>
  </r>
  <r>
    <s v="California"/>
    <x v="44"/>
    <x v="38"/>
    <n v="1849.17"/>
    <d v="2024-08-15T00:00:00"/>
    <n v="0"/>
  </r>
  <r>
    <s v="California"/>
    <x v="44"/>
    <x v="27"/>
    <n v="5520.11"/>
    <d v="2022-11-15T00:00:00"/>
    <n v="0"/>
  </r>
  <r>
    <s v="California"/>
    <x v="44"/>
    <x v="28"/>
    <n v="5801.37"/>
    <d v="2022-12-30T00:00:00"/>
    <n v="0"/>
  </r>
  <r>
    <s v="California"/>
    <x v="44"/>
    <x v="29"/>
    <n v="4888.68"/>
    <d v="2023-08-01T00:00:00"/>
    <n v="0"/>
  </r>
  <r>
    <s v="California"/>
    <x v="44"/>
    <x v="30"/>
    <n v="6183.35"/>
    <d v="2024-07-31T00:00:00"/>
    <n v="0"/>
  </r>
  <r>
    <s v="California"/>
    <x v="44"/>
    <x v="31"/>
    <n v="2746.34"/>
    <d v="2024-04-30T00:00:00"/>
    <n v="0"/>
  </r>
  <r>
    <s v="California"/>
    <x v="44"/>
    <x v="46"/>
    <n v="1965.2"/>
    <d v="2023-02-28T00:00:00"/>
    <n v="0"/>
  </r>
  <r>
    <s v="California"/>
    <x v="44"/>
    <x v="48"/>
    <n v="4584.84"/>
    <d v="2023-02-28T00:00:00"/>
    <n v="0"/>
  </r>
  <r>
    <s v="California"/>
    <x v="44"/>
    <x v="50"/>
    <n v="3449.43"/>
    <d v="2023-07-20T00:00:00"/>
    <n v="0"/>
  </r>
  <r>
    <s v="California"/>
    <x v="44"/>
    <x v="52"/>
    <n v="5404.81"/>
    <d v="2024-07-15T00:00:00"/>
    <n v="0"/>
  </r>
  <r>
    <s v="California"/>
    <x v="44"/>
    <x v="54"/>
    <n v="1874.54"/>
    <d v="2024-08-15T00:00:00"/>
    <n v="0"/>
  </r>
  <r>
    <s v="California"/>
    <x v="44"/>
    <x v="56"/>
    <n v="1817.41"/>
    <d v="2024-08-15T00:00:00"/>
    <n v="0"/>
  </r>
  <r>
    <s v="California"/>
    <x v="44"/>
    <x v="58"/>
    <n v="2767.42"/>
    <d v="2024-08-15T00:00:00"/>
    <n v="0"/>
  </r>
  <r>
    <s v="California"/>
    <x v="44"/>
    <x v="60"/>
    <n v="1826.68"/>
    <d v="2024-08-15T00:00:00"/>
    <n v="0"/>
  </r>
  <r>
    <s v="California"/>
    <x v="44"/>
    <x v="62"/>
    <n v="1826.68"/>
    <d v="2025-04-15T00:00:00"/>
    <n v="0"/>
  </r>
  <r>
    <s v="California"/>
    <x v="44"/>
    <x v="64"/>
    <n v="17370.98"/>
    <d v="2024-08-15T00:00:00"/>
    <n v="0"/>
  </r>
  <r>
    <s v="California"/>
    <x v="45"/>
    <x v="32"/>
    <n v="8439.2800000000007"/>
    <d v="2024-08-15T00:00:00"/>
    <n v="0"/>
  </r>
  <r>
    <s v="California"/>
    <x v="45"/>
    <x v="33"/>
    <n v="2297.3200000000002"/>
    <d v="2024-08-15T00:00:00"/>
    <n v="0"/>
  </r>
  <r>
    <s v="California"/>
    <x v="45"/>
    <x v="34"/>
    <n v="8161.08"/>
    <d v="2024-08-15T00:00:00"/>
    <n v="0"/>
  </r>
  <r>
    <s v="California"/>
    <x v="45"/>
    <x v="35"/>
    <n v="2221.59"/>
    <d v="2024-08-15T00:00:00"/>
    <n v="0"/>
  </r>
  <r>
    <s v="California"/>
    <x v="45"/>
    <x v="36"/>
    <n v="9646.2199999999993"/>
    <d v="2024-08-15T00:00:00"/>
    <n v="0"/>
  </r>
  <r>
    <s v="California"/>
    <x v="45"/>
    <x v="37"/>
    <n v="2528.66"/>
    <d v="2024-08-15T00:00:00"/>
    <n v="0"/>
  </r>
  <r>
    <s v="California"/>
    <x v="45"/>
    <x v="38"/>
    <n v="7562.08"/>
    <d v="2024-08-15T00:00:00"/>
    <n v="0"/>
  </r>
  <r>
    <s v="California"/>
    <x v="45"/>
    <x v="39"/>
    <n v="1982.32"/>
    <d v="2024-08-15T00:00:00"/>
    <n v="0"/>
  </r>
  <r>
    <s v="California"/>
    <x v="45"/>
    <x v="27"/>
    <n v="22574.21"/>
    <d v="2022-11-15T00:00:00"/>
    <n v="0"/>
  </r>
  <r>
    <s v="California"/>
    <x v="45"/>
    <x v="40"/>
    <n v="5917.59"/>
    <d v="2022-11-15T00:00:00"/>
    <n v="0"/>
  </r>
  <r>
    <s v="California"/>
    <x v="45"/>
    <x v="28"/>
    <n v="23724.400000000001"/>
    <d v="2022-12-30T00:00:00"/>
    <n v="0"/>
  </r>
  <r>
    <s v="California"/>
    <x v="45"/>
    <x v="41"/>
    <n v="6219.1"/>
    <d v="2022-12-30T00:00:00"/>
    <n v="0"/>
  </r>
  <r>
    <s v="California"/>
    <x v="45"/>
    <x v="29"/>
    <n v="19991.98"/>
    <d v="2023-08-02T00:00:00"/>
    <n v="0"/>
  </r>
  <r>
    <s v="California"/>
    <x v="45"/>
    <x v="42"/>
    <n v="5240.6899999999996"/>
    <d v="2023-08-02T00:00:00"/>
    <n v="0"/>
  </r>
  <r>
    <s v="California"/>
    <x v="45"/>
    <x v="30"/>
    <n v="25286.47"/>
    <d v="2024-07-31T00:00:00"/>
    <n v="0"/>
  </r>
  <r>
    <s v="California"/>
    <x v="45"/>
    <x v="44"/>
    <n v="3864.1"/>
    <d v="2024-07-31T00:00:00"/>
    <n v="901.56"/>
  </r>
  <r>
    <s v="California"/>
    <x v="45"/>
    <x v="31"/>
    <n v="11231.01"/>
    <d v="2024-04-30T00:00:00"/>
    <n v="0"/>
  </r>
  <r>
    <s v="California"/>
    <x v="45"/>
    <x v="45"/>
    <n v="2518.84"/>
    <d v="2024-04-30T00:00:00"/>
    <n v="425.25"/>
  </r>
  <r>
    <s v="California"/>
    <x v="45"/>
    <x v="46"/>
    <n v="8036.56"/>
    <d v="2023-02-28T00:00:00"/>
    <n v="0"/>
  </r>
  <r>
    <s v="California"/>
    <x v="45"/>
    <x v="47"/>
    <n v="1802.4"/>
    <d v="2023-02-28T00:00:00"/>
    <n v="304.3"/>
  </r>
  <r>
    <s v="California"/>
    <x v="45"/>
    <x v="48"/>
    <n v="18749.47"/>
    <d v="2023-02-28T00:00:00"/>
    <n v="0"/>
  </r>
  <r>
    <s v="California"/>
    <x v="45"/>
    <x v="49"/>
    <n v="4205.05"/>
    <d v="2023-02-28T00:00:00"/>
    <n v="709.93"/>
  </r>
  <r>
    <s v="California"/>
    <x v="45"/>
    <x v="50"/>
    <n v="14106.26"/>
    <d v="2023-07-20T00:00:00"/>
    <n v="0"/>
  </r>
  <r>
    <s v="California"/>
    <x v="45"/>
    <x v="51"/>
    <n v="3697.81"/>
    <d v="2023-07-20T00:00:00"/>
    <n v="0"/>
  </r>
  <r>
    <s v="California"/>
    <x v="45"/>
    <x v="52"/>
    <n v="22102.67"/>
    <d v="2024-07-15T00:00:00"/>
    <n v="0"/>
  </r>
  <r>
    <s v="California"/>
    <x v="45"/>
    <x v="53"/>
    <n v="4957.08"/>
    <d v="2024-07-15T00:00:00"/>
    <n v="836.9"/>
  </r>
  <r>
    <s v="California"/>
    <x v="45"/>
    <x v="54"/>
    <n v="7665.85"/>
    <d v="2024-08-15T00:00:00"/>
    <n v="0"/>
  </r>
  <r>
    <s v="California"/>
    <x v="45"/>
    <x v="55"/>
    <n v="2086.7800000000002"/>
    <d v="2024-08-15T00:00:00"/>
    <n v="0"/>
  </r>
  <r>
    <s v="California"/>
    <x v="45"/>
    <x v="56"/>
    <n v="7432.22"/>
    <d v="2024-08-15T00:00:00"/>
    <n v="0"/>
  </r>
  <r>
    <s v="California"/>
    <x v="45"/>
    <x v="57"/>
    <n v="2023.18"/>
    <d v="2024-08-15T00:00:00"/>
    <n v="0"/>
  </r>
  <r>
    <s v="California"/>
    <x v="45"/>
    <x v="58"/>
    <n v="11317.23"/>
    <d v="2024-08-15T00:00:00"/>
    <n v="0"/>
  </r>
  <r>
    <s v="California"/>
    <x v="45"/>
    <x v="59"/>
    <n v="2966.69"/>
    <d v="2024-08-15T00:00:00"/>
    <n v="0"/>
  </r>
  <r>
    <s v="California"/>
    <x v="45"/>
    <x v="60"/>
    <n v="7470.13"/>
    <d v="2024-08-15T00:00:00"/>
    <n v="0"/>
  </r>
  <r>
    <s v="California"/>
    <x v="45"/>
    <x v="61"/>
    <n v="1958.22"/>
    <d v="2024-08-15T00:00:00"/>
    <n v="0"/>
  </r>
  <r>
    <s v="California"/>
    <x v="45"/>
    <x v="62"/>
    <n v="7470.13"/>
    <d v="2025-04-15T00:00:00"/>
    <n v="0"/>
  </r>
  <r>
    <s v="California"/>
    <x v="45"/>
    <x v="63"/>
    <n v="1958.22"/>
    <d v="2025-04-15T00:00:00"/>
    <n v="0"/>
  </r>
  <r>
    <s v="California"/>
    <x v="45"/>
    <x v="64"/>
    <n v="71037.7"/>
    <d v="2024-08-15T00:00:00"/>
    <n v="0"/>
  </r>
  <r>
    <s v="California"/>
    <x v="45"/>
    <x v="65"/>
    <n v="18621.79"/>
    <d v="2024-08-15T00:00:00"/>
    <n v="0"/>
  </r>
  <r>
    <s v="California"/>
    <x v="46"/>
    <x v="32"/>
    <n v="13399.25"/>
    <d v="2024-08-15T00:00:00"/>
    <n v="0"/>
  </r>
  <r>
    <s v="California"/>
    <x v="46"/>
    <x v="34"/>
    <n v="12957.54"/>
    <d v="2024-08-15T00:00:00"/>
    <n v="0"/>
  </r>
  <r>
    <s v="California"/>
    <x v="46"/>
    <x v="36"/>
    <n v="15315.55"/>
    <d v="2024-08-15T00:00:00"/>
    <n v="0"/>
  </r>
  <r>
    <s v="California"/>
    <x v="46"/>
    <x v="38"/>
    <n v="12006.49"/>
    <d v="2024-08-15T00:00:00"/>
    <n v="0"/>
  </r>
  <r>
    <s v="California"/>
    <x v="46"/>
    <x v="27"/>
    <n v="35841.64"/>
    <d v="2022-11-15T00:00:00"/>
    <n v="0"/>
  </r>
  <r>
    <s v="California"/>
    <x v="46"/>
    <x v="28"/>
    <n v="37667.81"/>
    <d v="2022-12-30T00:00:00"/>
    <n v="0"/>
  </r>
  <r>
    <s v="California"/>
    <x v="46"/>
    <x v="29"/>
    <n v="31741.77"/>
    <d v="2023-08-01T00:00:00"/>
    <n v="0"/>
  </r>
  <r>
    <s v="California"/>
    <x v="46"/>
    <x v="30"/>
    <n v="40147.96"/>
    <d v="2024-07-31T00:00:00"/>
    <n v="0"/>
  </r>
  <r>
    <s v="California"/>
    <x v="46"/>
    <x v="31"/>
    <n v="17831.75"/>
    <d v="2024-04-30T00:00:00"/>
    <n v="0"/>
  </r>
  <r>
    <s v="California"/>
    <x v="46"/>
    <x v="46"/>
    <n v="12759.85"/>
    <d v="2023-02-28T00:00:00"/>
    <n v="0"/>
  </r>
  <r>
    <s v="California"/>
    <x v="46"/>
    <x v="48"/>
    <n v="29768.99"/>
    <d v="2023-02-28T00:00:00"/>
    <n v="0"/>
  </r>
  <r>
    <s v="California"/>
    <x v="46"/>
    <x v="50"/>
    <n v="22396.85"/>
    <d v="2023-07-20T00:00:00"/>
    <n v="0"/>
  </r>
  <r>
    <s v="California"/>
    <x v="46"/>
    <x v="52"/>
    <n v="35092.959999999999"/>
    <d v="2024-07-15T00:00:00"/>
    <n v="0"/>
  </r>
  <r>
    <s v="California"/>
    <x v="46"/>
    <x v="54"/>
    <n v="12171.26"/>
    <d v="2024-08-15T00:00:00"/>
    <n v="0"/>
  </r>
  <r>
    <s v="California"/>
    <x v="46"/>
    <x v="56"/>
    <n v="11800.31"/>
    <d v="2024-08-15T00:00:00"/>
    <n v="0"/>
  </r>
  <r>
    <s v="California"/>
    <x v="46"/>
    <x v="58"/>
    <n v="17968.650000000001"/>
    <d v="2024-08-15T00:00:00"/>
    <n v="0"/>
  </r>
  <r>
    <s v="California"/>
    <x v="46"/>
    <x v="60"/>
    <n v="11860.51"/>
    <d v="2024-08-15T00:00:00"/>
    <n v="0"/>
  </r>
  <r>
    <s v="California"/>
    <x v="46"/>
    <x v="62"/>
    <n v="11860.51"/>
    <d v="2025-04-15T00:00:00"/>
    <n v="0"/>
  </r>
  <r>
    <s v="California"/>
    <x v="46"/>
    <x v="64"/>
    <n v="112788.32"/>
    <d v="2024-08-15T00:00:00"/>
    <n v="0"/>
  </r>
  <r>
    <s v="California"/>
    <x v="47"/>
    <x v="32"/>
    <n v="4324.41"/>
    <d v="2024-08-15T00:00:00"/>
    <n v="0"/>
  </r>
  <r>
    <s v="California"/>
    <x v="47"/>
    <x v="34"/>
    <n v="4181.8599999999997"/>
    <d v="2024-08-15T00:00:00"/>
    <n v="0"/>
  </r>
  <r>
    <s v="California"/>
    <x v="47"/>
    <x v="36"/>
    <n v="4942.87"/>
    <d v="2024-08-15T00:00:00"/>
    <n v="0"/>
  </r>
  <r>
    <s v="California"/>
    <x v="47"/>
    <x v="38"/>
    <n v="3874.92"/>
    <d v="2024-08-15T00:00:00"/>
    <n v="0"/>
  </r>
  <r>
    <s v="California"/>
    <x v="47"/>
    <x v="27"/>
    <n v="11567.37"/>
    <d v="2022-11-15T00:00:00"/>
    <n v="0"/>
  </r>
  <r>
    <s v="California"/>
    <x v="47"/>
    <x v="28"/>
    <n v="12156.74"/>
    <d v="2022-12-30T00:00:00"/>
    <n v="0"/>
  </r>
  <r>
    <s v="California"/>
    <x v="47"/>
    <x v="29"/>
    <n v="10244.200000000001"/>
    <d v="2023-08-02T00:00:00"/>
    <n v="0"/>
  </r>
  <r>
    <s v="California"/>
    <x v="47"/>
    <x v="30"/>
    <n v="12957.18"/>
    <d v="2024-07-31T00:00:00"/>
    <n v="0"/>
  </r>
  <r>
    <s v="California"/>
    <x v="47"/>
    <x v="31"/>
    <n v="5754.94"/>
    <d v="2024-04-30T00:00:00"/>
    <n v="0"/>
  </r>
  <r>
    <s v="California"/>
    <x v="47"/>
    <x v="46"/>
    <n v="4118.0600000000004"/>
    <d v="2023-02-28T00:00:00"/>
    <n v="0"/>
  </r>
  <r>
    <s v="California"/>
    <x v="47"/>
    <x v="48"/>
    <n v="9607.52"/>
    <d v="2023-02-28T00:00:00"/>
    <n v="0"/>
  </r>
  <r>
    <s v="California"/>
    <x v="47"/>
    <x v="50"/>
    <n v="7228.26"/>
    <d v="2023-07-20T00:00:00"/>
    <n v="0"/>
  </r>
  <r>
    <s v="California"/>
    <x v="47"/>
    <x v="52"/>
    <n v="11325.75"/>
    <d v="2024-07-15T00:00:00"/>
    <n v="0"/>
  </r>
  <r>
    <s v="California"/>
    <x v="47"/>
    <x v="54"/>
    <n v="3928.1"/>
    <d v="2024-08-15T00:00:00"/>
    <n v="0"/>
  </r>
  <r>
    <s v="California"/>
    <x v="47"/>
    <x v="56"/>
    <n v="3808.38"/>
    <d v="2024-08-15T00:00:00"/>
    <n v="0"/>
  </r>
  <r>
    <s v="California"/>
    <x v="47"/>
    <x v="58"/>
    <n v="5799.12"/>
    <d v="2024-08-15T00:00:00"/>
    <n v="0"/>
  </r>
  <r>
    <s v="California"/>
    <x v="47"/>
    <x v="60"/>
    <n v="3827.81"/>
    <d v="2024-08-15T00:00:00"/>
    <n v="0"/>
  </r>
  <r>
    <s v="California"/>
    <x v="47"/>
    <x v="62"/>
    <n v="3827.81"/>
    <d v="2025-04-15T00:00:00"/>
    <n v="0"/>
  </r>
  <r>
    <s v="California"/>
    <x v="47"/>
    <x v="64"/>
    <n v="36400.81"/>
    <d v="2024-08-15T00:00:00"/>
    <n v="0"/>
  </r>
  <r>
    <s v="California"/>
    <x v="48"/>
    <x v="32"/>
    <n v="12225.03"/>
    <d v="2024-08-15T00:00:00"/>
    <n v="0"/>
  </r>
  <r>
    <s v="California"/>
    <x v="48"/>
    <x v="34"/>
    <n v="11822.03"/>
    <d v="2024-08-15T00:00:00"/>
    <n v="0"/>
  </r>
  <r>
    <s v="California"/>
    <x v="48"/>
    <x v="36"/>
    <n v="13973.4"/>
    <d v="2024-08-15T00:00:00"/>
    <n v="0"/>
  </r>
  <r>
    <s v="California"/>
    <x v="48"/>
    <x v="38"/>
    <n v="10954.33"/>
    <d v="2024-08-15T00:00:00"/>
    <n v="0"/>
  </r>
  <r>
    <s v="California"/>
    <x v="48"/>
    <x v="27"/>
    <n v="32700.720000000001"/>
    <d v="2022-11-15T00:00:00"/>
    <n v="0"/>
  </r>
  <r>
    <s v="California"/>
    <x v="48"/>
    <x v="28"/>
    <n v="34366.86"/>
    <d v="2022-12-30T00:00:00"/>
    <n v="0"/>
  </r>
  <r>
    <s v="California"/>
    <x v="48"/>
    <x v="29"/>
    <n v="28960.13"/>
    <d v="2023-08-02T00:00:00"/>
    <n v="0"/>
  </r>
  <r>
    <s v="California"/>
    <x v="48"/>
    <x v="30"/>
    <n v="36629.660000000003"/>
    <d v="2024-07-31T00:00:00"/>
    <n v="0"/>
  </r>
  <r>
    <s v="California"/>
    <x v="48"/>
    <x v="31"/>
    <n v="16269.09"/>
    <d v="2024-04-30T00:00:00"/>
    <n v="0"/>
  </r>
  <r>
    <s v="California"/>
    <x v="48"/>
    <x v="46"/>
    <n v="11641.66"/>
    <d v="2023-02-28T00:00:00"/>
    <n v="0"/>
  </r>
  <r>
    <s v="California"/>
    <x v="48"/>
    <x v="48"/>
    <n v="27160.240000000002"/>
    <d v="2023-02-28T00:00:00"/>
    <n v="0"/>
  </r>
  <r>
    <s v="California"/>
    <x v="48"/>
    <x v="50"/>
    <n v="20434.14"/>
    <d v="2023-07-20T00:00:00"/>
    <n v="0"/>
  </r>
  <r>
    <s v="California"/>
    <x v="48"/>
    <x v="52"/>
    <n v="32017.65"/>
    <d v="2024-07-15T00:00:00"/>
    <n v="0"/>
  </r>
  <r>
    <s v="California"/>
    <x v="48"/>
    <x v="54"/>
    <n v="11104.65"/>
    <d v="2024-08-15T00:00:00"/>
    <n v="0"/>
  </r>
  <r>
    <s v="California"/>
    <x v="48"/>
    <x v="56"/>
    <n v="10766.21"/>
    <d v="2024-08-15T00:00:00"/>
    <n v="0"/>
  </r>
  <r>
    <s v="California"/>
    <x v="48"/>
    <x v="58"/>
    <n v="16394"/>
    <d v="2024-08-15T00:00:00"/>
    <n v="0"/>
  </r>
  <r>
    <s v="California"/>
    <x v="48"/>
    <x v="60"/>
    <n v="10821.14"/>
    <d v="2024-08-15T00:00:00"/>
    <n v="0"/>
  </r>
  <r>
    <s v="California"/>
    <x v="48"/>
    <x v="62"/>
    <n v="10821.14"/>
    <d v="2025-04-15T00:00:00"/>
    <n v="0"/>
  </r>
  <r>
    <s v="California"/>
    <x v="48"/>
    <x v="64"/>
    <n v="102904.31"/>
    <d v="2024-08-15T00:00:00"/>
    <n v="0"/>
  </r>
  <r>
    <s v="California"/>
    <x v="49"/>
    <x v="32"/>
    <n v="9042.9699999999993"/>
    <d v="2024-08-15T00:00:00"/>
    <n v="0"/>
  </r>
  <r>
    <s v="California"/>
    <x v="49"/>
    <x v="34"/>
    <n v="8744.8700000000008"/>
    <d v="2024-08-15T00:00:00"/>
    <n v="0"/>
  </r>
  <r>
    <s v="California"/>
    <x v="49"/>
    <x v="36"/>
    <n v="10336.26"/>
    <d v="2024-08-15T00:00:00"/>
    <n v="0"/>
  </r>
  <r>
    <s v="California"/>
    <x v="49"/>
    <x v="38"/>
    <n v="8103.02"/>
    <d v="2024-08-15T00:00:00"/>
    <n v="0"/>
  </r>
  <r>
    <s v="California"/>
    <x v="49"/>
    <x v="27"/>
    <n v="24189.040000000001"/>
    <d v="2022-11-15T00:00:00"/>
    <n v="0"/>
  </r>
  <r>
    <s v="California"/>
    <x v="49"/>
    <x v="28"/>
    <n v="25421.5"/>
    <d v="2022-12-30T00:00:00"/>
    <n v="0"/>
  </r>
  <r>
    <s v="California"/>
    <x v="49"/>
    <x v="29"/>
    <n v="21422.09"/>
    <d v="2023-08-01T00:00:00"/>
    <n v="0"/>
  </r>
  <r>
    <s v="California"/>
    <x v="49"/>
    <x v="30"/>
    <n v="27095.32"/>
    <d v="2024-07-31T00:00:00"/>
    <n v="0"/>
  </r>
  <r>
    <s v="California"/>
    <x v="49"/>
    <x v="31"/>
    <n v="12034.41"/>
    <d v="2024-04-30T00:00:00"/>
    <n v="0"/>
  </r>
  <r>
    <s v="California"/>
    <x v="49"/>
    <x v="54"/>
    <n v="8214.2199999999993"/>
    <d v="2024-08-15T00:00:00"/>
    <n v="0"/>
  </r>
  <r>
    <s v="California"/>
    <x v="49"/>
    <x v="56"/>
    <n v="7963.87"/>
    <d v="2024-08-15T00:00:00"/>
    <n v="0"/>
  </r>
  <r>
    <s v="California"/>
    <x v="49"/>
    <x v="58"/>
    <n v="12126.8"/>
    <d v="2024-08-15T00:00:00"/>
    <n v="0"/>
  </r>
  <r>
    <s v="California"/>
    <x v="49"/>
    <x v="60"/>
    <n v="8004.5"/>
    <d v="2024-08-15T00:00:00"/>
    <n v="0"/>
  </r>
  <r>
    <s v="California"/>
    <x v="49"/>
    <x v="62"/>
    <n v="8004.5"/>
    <d v="2025-04-15T00:00:00"/>
    <n v="0"/>
  </r>
  <r>
    <s v="California"/>
    <x v="49"/>
    <x v="64"/>
    <n v="76119.33"/>
    <d v="2024-08-15T00:00:00"/>
    <n v="0"/>
  </r>
  <r>
    <s v="California"/>
    <x v="50"/>
    <x v="32"/>
    <n v="11411.78"/>
    <d v="2024-08-15T00:00:00"/>
    <n v="0"/>
  </r>
  <r>
    <s v="California"/>
    <x v="50"/>
    <x v="34"/>
    <n v="11035.59"/>
    <d v="2024-08-15T00:00:00"/>
    <n v="0"/>
  </r>
  <r>
    <s v="California"/>
    <x v="50"/>
    <x v="36"/>
    <n v="13043.84"/>
    <d v="2024-08-15T00:00:00"/>
    <n v="0"/>
  </r>
  <r>
    <s v="California"/>
    <x v="50"/>
    <x v="38"/>
    <n v="10225.61"/>
    <d v="2024-08-15T00:00:00"/>
    <n v="0"/>
  </r>
  <r>
    <s v="California"/>
    <x v="50"/>
    <x v="27"/>
    <n v="30525.35"/>
    <d v="2022-11-15T00:00:00"/>
    <n v="0"/>
  </r>
  <r>
    <s v="California"/>
    <x v="50"/>
    <x v="28"/>
    <n v="32080.66"/>
    <d v="2022-12-30T00:00:00"/>
    <n v="0"/>
  </r>
  <r>
    <s v="California"/>
    <x v="50"/>
    <x v="29"/>
    <n v="27033.61"/>
    <d v="2023-08-01T00:00:00"/>
    <n v="0"/>
  </r>
  <r>
    <s v="California"/>
    <x v="50"/>
    <x v="30"/>
    <n v="34192.93"/>
    <d v="2024-07-31T00:00:00"/>
    <n v="0"/>
  </r>
  <r>
    <s v="California"/>
    <x v="50"/>
    <x v="31"/>
    <n v="15186.82"/>
    <d v="2024-04-30T00:00:00"/>
    <n v="0"/>
  </r>
  <r>
    <s v="California"/>
    <x v="50"/>
    <x v="46"/>
    <n v="10867.22"/>
    <d v="2023-02-28T00:00:00"/>
    <n v="0"/>
  </r>
  <r>
    <s v="California"/>
    <x v="50"/>
    <x v="48"/>
    <n v="25353.45"/>
    <d v="2023-02-28T00:00:00"/>
    <n v="0"/>
  </r>
  <r>
    <s v="California"/>
    <x v="50"/>
    <x v="50"/>
    <n v="19074.8"/>
    <d v="2023-07-20T00:00:00"/>
    <n v="0"/>
  </r>
  <r>
    <s v="California"/>
    <x v="50"/>
    <x v="52"/>
    <n v="29887.73"/>
    <d v="2024-07-15T00:00:00"/>
    <n v="0"/>
  </r>
  <r>
    <s v="California"/>
    <x v="50"/>
    <x v="54"/>
    <n v="10365.93"/>
    <d v="2024-08-15T00:00:00"/>
    <n v="0"/>
  </r>
  <r>
    <s v="California"/>
    <x v="50"/>
    <x v="56"/>
    <n v="10050.01"/>
    <d v="2024-08-15T00:00:00"/>
    <n v="0"/>
  </r>
  <r>
    <s v="California"/>
    <x v="50"/>
    <x v="58"/>
    <n v="15303.42"/>
    <d v="2024-08-15T00:00:00"/>
    <n v="0"/>
  </r>
  <r>
    <s v="California"/>
    <x v="50"/>
    <x v="60"/>
    <n v="10101.280000000001"/>
    <d v="2024-08-15T00:00:00"/>
    <n v="0"/>
  </r>
  <r>
    <s v="California"/>
    <x v="50"/>
    <x v="62"/>
    <n v="10101.280000000001"/>
    <d v="2025-04-15T00:00:00"/>
    <n v="0"/>
  </r>
  <r>
    <s v="California"/>
    <x v="50"/>
    <x v="64"/>
    <n v="96058.77"/>
    <d v="2024-08-15T00:00:00"/>
    <n v="0"/>
  </r>
  <r>
    <s v="California"/>
    <x v="51"/>
    <x v="32"/>
    <n v="464025.14"/>
    <d v="2024-08-15T00:00:00"/>
    <n v="0"/>
  </r>
  <r>
    <s v="California"/>
    <x v="51"/>
    <x v="33"/>
    <n v="117732.85"/>
    <d v="2024-08-15T00:00:00"/>
    <n v="0"/>
  </r>
  <r>
    <s v="California"/>
    <x v="51"/>
    <x v="34"/>
    <n v="448728.73"/>
    <d v="2024-08-15T00:00:00"/>
    <n v="0"/>
  </r>
  <r>
    <s v="California"/>
    <x v="51"/>
    <x v="35"/>
    <n v="113851.83"/>
    <d v="2024-08-15T00:00:00"/>
    <n v="0"/>
  </r>
  <r>
    <s v="California"/>
    <x v="51"/>
    <x v="36"/>
    <n v="530388"/>
    <d v="2024-08-15T00:00:00"/>
    <n v="0"/>
  </r>
  <r>
    <s v="California"/>
    <x v="51"/>
    <x v="37"/>
    <n v="129588.28"/>
    <d v="2024-08-15T00:00:00"/>
    <n v="0"/>
  </r>
  <r>
    <s v="California"/>
    <x v="51"/>
    <x v="38"/>
    <n v="415793.17"/>
    <d v="2024-08-15T00:00:00"/>
    <n v="0"/>
  </r>
  <r>
    <s v="California"/>
    <x v="51"/>
    <x v="39"/>
    <n v="101589.63"/>
    <d v="2024-08-15T00:00:00"/>
    <n v="0"/>
  </r>
  <r>
    <s v="California"/>
    <x v="51"/>
    <x v="27"/>
    <n v="1229321.97"/>
    <d v="2022-11-15T00:00:00"/>
    <n v="0"/>
  </r>
  <r>
    <s v="California"/>
    <x v="51"/>
    <x v="40"/>
    <n v="259459.75"/>
    <d v="2022-11-15T00:00:00"/>
    <n v="43804.34"/>
  </r>
  <r>
    <s v="California"/>
    <x v="51"/>
    <x v="28"/>
    <n v="1291957.46"/>
    <d v="2022-12-30T00:00:00"/>
    <n v="0"/>
  </r>
  <r>
    <s v="California"/>
    <x v="51"/>
    <x v="41"/>
    <n v="272679.56"/>
    <d v="2022-12-30T00:00:00"/>
    <n v="46036.22"/>
  </r>
  <r>
    <s v="California"/>
    <x v="51"/>
    <x v="29"/>
    <n v="1088701.74"/>
    <d v="2023-08-02T00:00:00"/>
    <n v="0"/>
  </r>
  <r>
    <s v="California"/>
    <x v="51"/>
    <x v="42"/>
    <n v="229780.56"/>
    <d v="2023-08-02T00:00:00"/>
    <n v="38793.629999999997"/>
  </r>
  <r>
    <s v="California"/>
    <x v="51"/>
    <x v="30"/>
    <n v="1390351.47"/>
    <d v="2024-07-31T00:00:00"/>
    <n v="0"/>
  </r>
  <r>
    <s v="California"/>
    <x v="51"/>
    <x v="43"/>
    <n v="84179.37"/>
    <d v="2024-07-31T00:00:00"/>
    <n v="0"/>
  </r>
  <r>
    <s v="California"/>
    <x v="51"/>
    <x v="44"/>
    <n v="198026.68"/>
    <d v="2024-07-31T00:00:00"/>
    <n v="46203.24"/>
  </r>
  <r>
    <s v="California"/>
    <x v="51"/>
    <x v="31"/>
    <n v="617525.71"/>
    <d v="2024-04-30T00:00:00"/>
    <n v="0"/>
  </r>
  <r>
    <s v="California"/>
    <x v="51"/>
    <x v="45"/>
    <n v="129085.09"/>
    <d v="2024-04-30T00:00:00"/>
    <n v="21793.31"/>
  </r>
  <r>
    <s v="California"/>
    <x v="51"/>
    <x v="46"/>
    <n v="480268.08"/>
    <d v="2023-02-28T00:00:00"/>
    <n v="0"/>
  </r>
  <r>
    <s v="California"/>
    <x v="51"/>
    <x v="47"/>
    <n v="92369.34"/>
    <d v="2023-02-28T00:00:00"/>
    <n v="15594.63"/>
  </r>
  <r>
    <s v="California"/>
    <x v="51"/>
    <x v="48"/>
    <n v="1120475.18"/>
    <d v="2023-02-28T00:00:00"/>
    <n v="0"/>
  </r>
  <r>
    <s v="California"/>
    <x v="51"/>
    <x v="49"/>
    <n v="215499.54"/>
    <d v="2023-02-28T00:00:00"/>
    <n v="36382.58"/>
  </r>
  <r>
    <s v="California"/>
    <x v="51"/>
    <x v="50"/>
    <n v="830386.06"/>
    <d v="2023-07-20T00:00:00"/>
    <n v="0"/>
  </r>
  <r>
    <s v="California"/>
    <x v="51"/>
    <x v="51"/>
    <n v="162132.17000000001"/>
    <d v="2023-07-20T00:00:00"/>
    <n v="27372.62"/>
  </r>
  <r>
    <s v="California"/>
    <x v="51"/>
    <x v="66"/>
    <n v="3317.12"/>
    <d v="2024-01-16T00:00:00"/>
    <n v="0"/>
  </r>
  <r>
    <s v="California"/>
    <x v="51"/>
    <x v="52"/>
    <n v="1306304.6200000001"/>
    <d v="2024-07-15T00:00:00"/>
    <n v="0"/>
  </r>
  <r>
    <s v="California"/>
    <x v="51"/>
    <x v="53"/>
    <n v="254040.06"/>
    <d v="2024-07-15T00:00:00"/>
    <n v="42889.34"/>
  </r>
  <r>
    <s v="California"/>
    <x v="51"/>
    <x v="54"/>
    <n v="421499.06"/>
    <d v="2024-08-15T00:00:00"/>
    <n v="0"/>
  </r>
  <r>
    <s v="California"/>
    <x v="51"/>
    <x v="55"/>
    <n v="106943.09"/>
    <d v="2024-08-15T00:00:00"/>
    <n v="0"/>
  </r>
  <r>
    <s v="California"/>
    <x v="51"/>
    <x v="56"/>
    <n v="408652.96"/>
    <d v="2024-08-15T00:00:00"/>
    <n v="0"/>
  </r>
  <r>
    <s v="California"/>
    <x v="51"/>
    <x v="57"/>
    <n v="103683.77"/>
    <d v="2024-08-15T00:00:00"/>
    <n v="0"/>
  </r>
  <r>
    <s v="California"/>
    <x v="51"/>
    <x v="58"/>
    <n v="622266.81999999995"/>
    <d v="2024-08-15T00:00:00"/>
    <n v="0"/>
  </r>
  <r>
    <s v="California"/>
    <x v="51"/>
    <x v="59"/>
    <n v="152036.78"/>
    <d v="2024-08-15T00:00:00"/>
    <n v="0"/>
  </r>
  <r>
    <s v="California"/>
    <x v="51"/>
    <x v="60"/>
    <n v="410737.67"/>
    <d v="2024-08-15T00:00:00"/>
    <n v="0"/>
  </r>
  <r>
    <s v="California"/>
    <x v="51"/>
    <x v="61"/>
    <n v="100354.44"/>
    <d v="2024-08-15T00:00:00"/>
    <n v="0"/>
  </r>
  <r>
    <s v="California"/>
    <x v="51"/>
    <x v="62"/>
    <n v="410737.67"/>
    <d v="2025-04-15T00:00:00"/>
    <n v="0"/>
  </r>
  <r>
    <s v="California"/>
    <x v="51"/>
    <x v="63"/>
    <n v="100354.44"/>
    <d v="2025-04-15T00:00:00"/>
    <n v="0"/>
  </r>
  <r>
    <s v="California"/>
    <x v="51"/>
    <x v="64"/>
    <n v="3905937.32"/>
    <d v="2024-08-15T00:00:00"/>
    <n v="0"/>
  </r>
  <r>
    <s v="California"/>
    <x v="51"/>
    <x v="65"/>
    <n v="954327.2"/>
    <d v="2024-08-15T00:00:00"/>
    <n v="0"/>
  </r>
  <r>
    <s v="California"/>
    <x v="52"/>
    <x v="32"/>
    <n v="2674.59"/>
    <d v="2024-08-15T00:00:00"/>
    <n v="0"/>
  </r>
  <r>
    <s v="California"/>
    <x v="52"/>
    <x v="34"/>
    <n v="2586.4299999999998"/>
    <d v="2024-08-15T00:00:00"/>
    <n v="0"/>
  </r>
  <r>
    <s v="California"/>
    <x v="52"/>
    <x v="36"/>
    <n v="3057.1"/>
    <d v="2024-08-15T00:00:00"/>
    <n v="0"/>
  </r>
  <r>
    <s v="California"/>
    <x v="52"/>
    <x v="38"/>
    <n v="2396.59"/>
    <d v="2024-08-15T00:00:00"/>
    <n v="0"/>
  </r>
  <r>
    <s v="California"/>
    <x v="52"/>
    <x v="27"/>
    <n v="7154.27"/>
    <d v="2022-11-15T00:00:00"/>
    <n v="0"/>
  </r>
  <r>
    <s v="California"/>
    <x v="52"/>
    <x v="28"/>
    <n v="7518.79"/>
    <d v="2022-12-30T00:00:00"/>
    <n v="0"/>
  </r>
  <r>
    <s v="California"/>
    <x v="52"/>
    <x v="29"/>
    <n v="6335.9"/>
    <d v="2023-08-01T00:00:00"/>
    <n v="0"/>
  </r>
  <r>
    <s v="California"/>
    <x v="52"/>
    <x v="30"/>
    <n v="8013.85"/>
    <d v="2024-07-31T00:00:00"/>
    <n v="0"/>
  </r>
  <r>
    <s v="California"/>
    <x v="52"/>
    <x v="31"/>
    <n v="3559.36"/>
    <d v="2024-04-30T00:00:00"/>
    <n v="0"/>
  </r>
  <r>
    <s v="California"/>
    <x v="52"/>
    <x v="46"/>
    <n v="2546.9699999999998"/>
    <d v="2023-02-28T00:00:00"/>
    <n v="0"/>
  </r>
  <r>
    <s v="California"/>
    <x v="52"/>
    <x v="48"/>
    <n v="5942.12"/>
    <d v="2023-02-28T00:00:00"/>
    <n v="0"/>
  </r>
  <r>
    <s v="California"/>
    <x v="52"/>
    <x v="50"/>
    <n v="4470.59"/>
    <d v="2023-07-20T00:00:00"/>
    <n v="0"/>
  </r>
  <r>
    <s v="California"/>
    <x v="52"/>
    <x v="52"/>
    <n v="7004.83"/>
    <d v="2024-07-15T00:00:00"/>
    <n v="0"/>
  </r>
  <r>
    <s v="California"/>
    <x v="52"/>
    <x v="54"/>
    <n v="2429.48"/>
    <d v="2024-08-15T00:00:00"/>
    <n v="0"/>
  </r>
  <r>
    <s v="California"/>
    <x v="52"/>
    <x v="56"/>
    <n v="2355.4299999999998"/>
    <d v="2024-08-15T00:00:00"/>
    <n v="0"/>
  </r>
  <r>
    <s v="California"/>
    <x v="52"/>
    <x v="58"/>
    <n v="3586.68"/>
    <d v="2024-08-15T00:00:00"/>
    <n v="0"/>
  </r>
  <r>
    <s v="California"/>
    <x v="52"/>
    <x v="60"/>
    <n v="2367.4499999999998"/>
    <d v="2024-08-15T00:00:00"/>
    <n v="0"/>
  </r>
  <r>
    <s v="California"/>
    <x v="52"/>
    <x v="62"/>
    <n v="2367.4499999999998"/>
    <d v="2025-04-15T00:00:00"/>
    <n v="0"/>
  </r>
  <r>
    <s v="California"/>
    <x v="52"/>
    <x v="64"/>
    <n v="22513.42"/>
    <d v="2024-08-15T00:00:00"/>
    <n v="0"/>
  </r>
  <r>
    <s v="California"/>
    <x v="53"/>
    <x v="32"/>
    <n v="30163.5"/>
    <d v="2024-08-15T00:00:00"/>
    <n v="0"/>
  </r>
  <r>
    <s v="California"/>
    <x v="53"/>
    <x v="34"/>
    <n v="29169.17"/>
    <d v="2024-08-15T00:00:00"/>
    <n v="0"/>
  </r>
  <r>
    <s v="California"/>
    <x v="53"/>
    <x v="36"/>
    <n v="34477.35"/>
    <d v="2024-08-15T00:00:00"/>
    <n v="0"/>
  </r>
  <r>
    <s v="California"/>
    <x v="53"/>
    <x v="38"/>
    <n v="27028.22"/>
    <d v="2024-08-15T00:00:00"/>
    <n v="0"/>
  </r>
  <r>
    <s v="California"/>
    <x v="53"/>
    <x v="27"/>
    <n v="80684.31"/>
    <d v="2022-11-15T00:00:00"/>
    <n v="0"/>
  </r>
  <r>
    <s v="California"/>
    <x v="53"/>
    <x v="28"/>
    <n v="84795.28"/>
    <d v="2022-12-30T00:00:00"/>
    <n v="0"/>
  </r>
  <r>
    <s v="California"/>
    <x v="53"/>
    <x v="29"/>
    <n v="71454.960000000006"/>
    <d v="2023-08-01T00:00:00"/>
    <n v="0"/>
  </r>
  <r>
    <s v="California"/>
    <x v="53"/>
    <x v="30"/>
    <n v="90378.42"/>
    <d v="2024-07-31T00:00:00"/>
    <n v="0"/>
  </r>
  <r>
    <s v="California"/>
    <x v="53"/>
    <x v="31"/>
    <n v="40141.65"/>
    <d v="2024-04-30T00:00:00"/>
    <n v="0"/>
  </r>
  <r>
    <s v="California"/>
    <x v="53"/>
    <x v="46"/>
    <n v="28724.13"/>
    <d v="2023-02-28T00:00:00"/>
    <n v="0"/>
  </r>
  <r>
    <s v="California"/>
    <x v="53"/>
    <x v="48"/>
    <n v="67013.990000000005"/>
    <d v="2023-02-28T00:00:00"/>
    <n v="0"/>
  </r>
  <r>
    <s v="California"/>
    <x v="53"/>
    <x v="50"/>
    <n v="50418.31"/>
    <d v="2023-07-20T00:00:00"/>
    <n v="0"/>
  </r>
  <r>
    <s v="California"/>
    <x v="53"/>
    <x v="52"/>
    <n v="78998.95"/>
    <d v="2024-07-15T00:00:00"/>
    <n v="0"/>
  </r>
  <r>
    <s v="California"/>
    <x v="53"/>
    <x v="54"/>
    <n v="27399.13"/>
    <d v="2024-08-15T00:00:00"/>
    <n v="0"/>
  </r>
  <r>
    <s v="California"/>
    <x v="53"/>
    <x v="56"/>
    <n v="26564.080000000002"/>
    <d v="2024-08-15T00:00:00"/>
    <n v="0"/>
  </r>
  <r>
    <s v="California"/>
    <x v="53"/>
    <x v="58"/>
    <n v="40449.839999999997"/>
    <d v="2024-08-15T00:00:00"/>
    <n v="0"/>
  </r>
  <r>
    <s v="California"/>
    <x v="53"/>
    <x v="60"/>
    <n v="26699.599999999999"/>
    <d v="2024-08-15T00:00:00"/>
    <n v="0"/>
  </r>
  <r>
    <s v="California"/>
    <x v="53"/>
    <x v="62"/>
    <n v="26699.599999999999"/>
    <d v="2025-04-15T00:00:00"/>
    <n v="0"/>
  </r>
  <r>
    <s v="California"/>
    <x v="53"/>
    <x v="64"/>
    <n v="253901.58"/>
    <d v="2024-08-15T00:00:00"/>
    <n v="0"/>
  </r>
  <r>
    <s v="California"/>
    <x v="54"/>
    <x v="32"/>
    <n v="25508"/>
    <d v="2024-08-15T00:00:00"/>
    <n v="0"/>
  </r>
  <r>
    <s v="California"/>
    <x v="54"/>
    <x v="33"/>
    <n v="6943.73"/>
    <d v="2024-08-15T00:00:00"/>
    <n v="0"/>
  </r>
  <r>
    <s v="California"/>
    <x v="54"/>
    <x v="34"/>
    <n v="24667.14"/>
    <d v="2024-08-15T00:00:00"/>
    <n v="0"/>
  </r>
  <r>
    <s v="California"/>
    <x v="54"/>
    <x v="35"/>
    <n v="6714.84"/>
    <d v="2024-08-15T00:00:00"/>
    <n v="0"/>
  </r>
  <r>
    <s v="California"/>
    <x v="54"/>
    <x v="36"/>
    <n v="29156.04"/>
    <d v="2024-08-15T00:00:00"/>
    <n v="0"/>
  </r>
  <r>
    <s v="California"/>
    <x v="54"/>
    <x v="37"/>
    <n v="7642.95"/>
    <d v="2024-08-15T00:00:00"/>
    <n v="0"/>
  </r>
  <r>
    <s v="California"/>
    <x v="54"/>
    <x v="38"/>
    <n v="22856.63"/>
    <d v="2024-08-15T00:00:00"/>
    <n v="0"/>
  </r>
  <r>
    <s v="California"/>
    <x v="54"/>
    <x v="39"/>
    <n v="5991.63"/>
    <d v="2024-08-15T00:00:00"/>
    <n v="0"/>
  </r>
  <r>
    <s v="California"/>
    <x v="54"/>
    <x v="27"/>
    <n v="68231.33"/>
    <d v="2022-11-15T00:00:00"/>
    <n v="0"/>
  </r>
  <r>
    <s v="California"/>
    <x v="54"/>
    <x v="40"/>
    <n v="17886.13"/>
    <d v="2022-11-15T00:00:00"/>
    <n v="0"/>
  </r>
  <r>
    <s v="California"/>
    <x v="54"/>
    <x v="28"/>
    <n v="71707.81"/>
    <d v="2022-12-30T00:00:00"/>
    <n v="0"/>
  </r>
  <r>
    <s v="California"/>
    <x v="54"/>
    <x v="41"/>
    <n v="18797.45"/>
    <d v="2022-12-30T00:00:00"/>
    <n v="0"/>
  </r>
  <r>
    <s v="California"/>
    <x v="54"/>
    <x v="29"/>
    <n v="60426.46"/>
    <d v="2023-08-02T00:00:00"/>
    <n v="0"/>
  </r>
  <r>
    <s v="California"/>
    <x v="54"/>
    <x v="42"/>
    <n v="15840.16"/>
    <d v="2023-08-02T00:00:00"/>
    <n v="0"/>
  </r>
  <r>
    <s v="California"/>
    <x v="54"/>
    <x v="30"/>
    <n v="76429.23"/>
    <d v="2024-07-31T00:00:00"/>
    <n v="0"/>
  </r>
  <r>
    <s v="California"/>
    <x v="54"/>
    <x v="44"/>
    <n v="14404.37"/>
    <d v="2024-07-31T00:00:00"/>
    <n v="0"/>
  </r>
  <r>
    <s v="California"/>
    <x v="54"/>
    <x v="31"/>
    <n v="33946.1"/>
    <d v="2024-04-30T00:00:00"/>
    <n v="0"/>
  </r>
  <r>
    <s v="California"/>
    <x v="54"/>
    <x v="45"/>
    <n v="8898.6200000000008"/>
    <d v="2024-04-30T00:00:00"/>
    <n v="0"/>
  </r>
  <r>
    <s v="California"/>
    <x v="54"/>
    <x v="46"/>
    <n v="24290.79"/>
    <d v="2023-02-28T00:00:00"/>
    <n v="0"/>
  </r>
  <r>
    <s v="California"/>
    <x v="54"/>
    <x v="47"/>
    <n v="6367.58"/>
    <d v="2023-02-28T00:00:00"/>
    <n v="0"/>
  </r>
  <r>
    <s v="California"/>
    <x v="54"/>
    <x v="48"/>
    <n v="56670.91"/>
    <d v="2023-02-28T00:00:00"/>
    <n v="0"/>
  </r>
  <r>
    <s v="California"/>
    <x v="54"/>
    <x v="49"/>
    <n v="14855.69"/>
    <d v="2023-02-28T00:00:00"/>
    <n v="0"/>
  </r>
  <r>
    <s v="California"/>
    <x v="54"/>
    <x v="50"/>
    <n v="42636.65"/>
    <d v="2023-07-20T00:00:00"/>
    <n v="0"/>
  </r>
  <r>
    <s v="California"/>
    <x v="54"/>
    <x v="51"/>
    <n v="11176.75"/>
    <d v="2023-07-20T00:00:00"/>
    <n v="0"/>
  </r>
  <r>
    <s v="California"/>
    <x v="54"/>
    <x v="52"/>
    <n v="66806.09"/>
    <d v="2024-07-15T00:00:00"/>
    <n v="0"/>
  </r>
  <r>
    <s v="California"/>
    <x v="54"/>
    <x v="53"/>
    <n v="17512.52"/>
    <d v="2024-07-15T00:00:00"/>
    <n v="0"/>
  </r>
  <r>
    <s v="California"/>
    <x v="54"/>
    <x v="54"/>
    <n v="23170.29"/>
    <d v="2024-08-15T00:00:00"/>
    <n v="0"/>
  </r>
  <r>
    <s v="California"/>
    <x v="54"/>
    <x v="55"/>
    <n v="6307.37"/>
    <d v="2024-08-15T00:00:00"/>
    <n v="0"/>
  </r>
  <r>
    <s v="California"/>
    <x v="54"/>
    <x v="56"/>
    <n v="22464.13"/>
    <d v="2024-08-15T00:00:00"/>
    <n v="0"/>
  </r>
  <r>
    <s v="California"/>
    <x v="54"/>
    <x v="57"/>
    <n v="6115.14"/>
    <d v="2024-08-15T00:00:00"/>
    <n v="0"/>
  </r>
  <r>
    <s v="California"/>
    <x v="54"/>
    <x v="58"/>
    <n v="34206.730000000003"/>
    <d v="2024-08-15T00:00:00"/>
    <n v="0"/>
  </r>
  <r>
    <s v="California"/>
    <x v="54"/>
    <x v="59"/>
    <n v="8966.94"/>
    <d v="2024-08-15T00:00:00"/>
    <n v="0"/>
  </r>
  <r>
    <s v="California"/>
    <x v="54"/>
    <x v="60"/>
    <n v="22578.73"/>
    <d v="2024-08-15T00:00:00"/>
    <n v="0"/>
  </r>
  <r>
    <s v="California"/>
    <x v="54"/>
    <x v="61"/>
    <n v="5918.78"/>
    <d v="2024-08-15T00:00:00"/>
    <n v="0"/>
  </r>
  <r>
    <s v="California"/>
    <x v="54"/>
    <x v="62"/>
    <n v="22578.73"/>
    <d v="2025-04-15T00:00:00"/>
    <n v="0"/>
  </r>
  <r>
    <s v="California"/>
    <x v="54"/>
    <x v="63"/>
    <n v="5918.78"/>
    <d v="2025-04-15T00:00:00"/>
    <n v="0"/>
  </r>
  <r>
    <s v="California"/>
    <x v="54"/>
    <x v="64"/>
    <n v="214713.9"/>
    <d v="2024-08-15T00:00:00"/>
    <n v="0"/>
  </r>
  <r>
    <s v="California"/>
    <x v="54"/>
    <x v="65"/>
    <n v="56285"/>
    <d v="2024-08-15T00:00:00"/>
    <n v="0"/>
  </r>
  <r>
    <s v="California"/>
    <x v="55"/>
    <x v="32"/>
    <n v="5725.6"/>
    <d v="2024-08-15T00:00:00"/>
    <n v="0"/>
  </r>
  <r>
    <s v="California"/>
    <x v="55"/>
    <x v="34"/>
    <n v="5536.85"/>
    <d v="2024-08-15T00:00:00"/>
    <n v="0"/>
  </r>
  <r>
    <s v="California"/>
    <x v="55"/>
    <x v="36"/>
    <n v="6544.45"/>
    <d v="2024-08-15T00:00:00"/>
    <n v="0"/>
  </r>
  <r>
    <s v="California"/>
    <x v="55"/>
    <x v="38"/>
    <n v="5130.46"/>
    <d v="2024-08-15T00:00:00"/>
    <n v="0"/>
  </r>
  <r>
    <s v="California"/>
    <x v="55"/>
    <x v="27"/>
    <n v="15315.39"/>
    <d v="2022-11-15T00:00:00"/>
    <n v="0"/>
  </r>
  <r>
    <s v="California"/>
    <x v="55"/>
    <x v="28"/>
    <n v="16095.73"/>
    <d v="2022-12-30T00:00:00"/>
    <n v="0"/>
  </r>
  <r>
    <s v="California"/>
    <x v="55"/>
    <x v="29"/>
    <n v="13563.49"/>
    <d v="2023-08-02T00:00:00"/>
    <n v="0"/>
  </r>
  <r>
    <s v="California"/>
    <x v="55"/>
    <x v="30"/>
    <n v="17155.509999999998"/>
    <d v="2024-07-31T00:00:00"/>
    <n v="0"/>
  </r>
  <r>
    <s v="California"/>
    <x v="55"/>
    <x v="31"/>
    <n v="7619.64"/>
    <d v="2024-04-30T00:00:00"/>
    <n v="0"/>
  </r>
  <r>
    <s v="California"/>
    <x v="55"/>
    <x v="46"/>
    <n v="5452.38"/>
    <d v="2023-02-28T00:00:00"/>
    <n v="0"/>
  </r>
  <r>
    <s v="California"/>
    <x v="55"/>
    <x v="48"/>
    <n v="12720.51"/>
    <d v="2023-02-28T00:00:00"/>
    <n v="0"/>
  </r>
  <r>
    <s v="California"/>
    <x v="55"/>
    <x v="50"/>
    <n v="9570.34"/>
    <d v="2023-07-20T00:00:00"/>
    <n v="0"/>
  </r>
  <r>
    <s v="California"/>
    <x v="55"/>
    <x v="52"/>
    <n v="14995.48"/>
    <d v="2024-07-15T00:00:00"/>
    <n v="0"/>
  </r>
  <r>
    <s v="California"/>
    <x v="55"/>
    <x v="54"/>
    <n v="5200.87"/>
    <d v="2024-08-15T00:00:00"/>
    <n v="0"/>
  </r>
  <r>
    <s v="California"/>
    <x v="55"/>
    <x v="56"/>
    <n v="5042.3599999999997"/>
    <d v="2024-08-15T00:00:00"/>
    <n v="0"/>
  </r>
  <r>
    <s v="California"/>
    <x v="55"/>
    <x v="58"/>
    <n v="7678.14"/>
    <d v="2024-08-15T00:00:00"/>
    <n v="0"/>
  </r>
  <r>
    <s v="California"/>
    <x v="55"/>
    <x v="60"/>
    <n v="5068.08"/>
    <d v="2024-08-15T00:00:00"/>
    <n v="0"/>
  </r>
  <r>
    <s v="California"/>
    <x v="55"/>
    <x v="62"/>
    <n v="5068.08"/>
    <d v="2025-04-15T00:00:00"/>
    <n v="0"/>
  </r>
  <r>
    <s v="California"/>
    <x v="55"/>
    <x v="64"/>
    <n v="48195.27"/>
    <d v="2024-08-15T00:00:00"/>
    <n v="0"/>
  </r>
  <r>
    <s v="California"/>
    <x v="56"/>
    <x v="32"/>
    <n v="11242.29"/>
    <d v="2024-08-15T00:00:00"/>
    <n v="0"/>
  </r>
  <r>
    <s v="California"/>
    <x v="56"/>
    <x v="34"/>
    <n v="10871.7"/>
    <d v="2024-08-15T00:00:00"/>
    <n v="0"/>
  </r>
  <r>
    <s v="California"/>
    <x v="56"/>
    <x v="36"/>
    <n v="12850.12"/>
    <d v="2024-08-15T00:00:00"/>
    <n v="0"/>
  </r>
  <r>
    <s v="California"/>
    <x v="56"/>
    <x v="38"/>
    <n v="10073.74"/>
    <d v="2024-08-15T00:00:00"/>
    <n v="0"/>
  </r>
  <r>
    <s v="California"/>
    <x v="56"/>
    <x v="27"/>
    <n v="30072.01"/>
    <d v="2022-11-15T00:00:00"/>
    <n v="0"/>
  </r>
  <r>
    <s v="California"/>
    <x v="56"/>
    <x v="28"/>
    <n v="31604.21"/>
    <d v="2022-12-30T00:00:00"/>
    <n v="0"/>
  </r>
  <r>
    <s v="California"/>
    <x v="56"/>
    <x v="29"/>
    <n v="26632.12"/>
    <d v="2023-08-02T00:00:00"/>
    <n v="0"/>
  </r>
  <r>
    <s v="California"/>
    <x v="56"/>
    <x v="30"/>
    <n v="33685.120000000003"/>
    <d v="2024-07-31T00:00:00"/>
    <n v="0"/>
  </r>
  <r>
    <s v="California"/>
    <x v="56"/>
    <x v="31"/>
    <n v="14961.27"/>
    <d v="2024-04-30T00:00:00"/>
    <n v="0"/>
  </r>
  <r>
    <s v="California"/>
    <x v="56"/>
    <x v="50"/>
    <n v="18791.509999999998"/>
    <d v="2023-07-20T00:00:00"/>
    <n v="0"/>
  </r>
  <r>
    <s v="California"/>
    <x v="56"/>
    <x v="52"/>
    <n v="29443.85"/>
    <d v="2024-07-15T00:00:00"/>
    <n v="0"/>
  </r>
  <r>
    <s v="California"/>
    <x v="56"/>
    <x v="54"/>
    <n v="10211.98"/>
    <d v="2024-08-15T00:00:00"/>
    <n v="0"/>
  </r>
  <r>
    <s v="California"/>
    <x v="56"/>
    <x v="56"/>
    <n v="9900.75"/>
    <d v="2024-08-15T00:00:00"/>
    <n v="0"/>
  </r>
  <r>
    <s v="California"/>
    <x v="56"/>
    <x v="58"/>
    <n v="15076.14"/>
    <d v="2024-08-15T00:00:00"/>
    <n v="0"/>
  </r>
  <r>
    <s v="California"/>
    <x v="56"/>
    <x v="60"/>
    <n v="9951.26"/>
    <d v="2024-08-15T00:00:00"/>
    <n v="0"/>
  </r>
  <r>
    <s v="California"/>
    <x v="56"/>
    <x v="62"/>
    <n v="9951.26"/>
    <d v="2025-04-15T00:00:00"/>
    <n v="0"/>
  </r>
  <r>
    <s v="California"/>
    <x v="56"/>
    <x v="64"/>
    <n v="94632.15"/>
    <d v="2024-08-15T00:00:00"/>
    <n v="0"/>
  </r>
  <r>
    <s v="California"/>
    <x v="57"/>
    <x v="32"/>
    <n v="23552.720000000001"/>
    <d v="2024-08-15T00:00:00"/>
    <n v="0"/>
  </r>
  <r>
    <s v="California"/>
    <x v="57"/>
    <x v="33"/>
    <n v="6411.47"/>
    <d v="2024-08-15T00:00:00"/>
    <n v="0"/>
  </r>
  <r>
    <s v="California"/>
    <x v="57"/>
    <x v="34"/>
    <n v="22776.31"/>
    <d v="2024-08-15T00:00:00"/>
    <n v="0"/>
  </r>
  <r>
    <s v="California"/>
    <x v="57"/>
    <x v="35"/>
    <n v="6200.12"/>
    <d v="2024-08-15T00:00:00"/>
    <n v="0"/>
  </r>
  <r>
    <s v="California"/>
    <x v="57"/>
    <x v="36"/>
    <n v="26921.13"/>
    <d v="2024-08-15T00:00:00"/>
    <n v="0"/>
  </r>
  <r>
    <s v="California"/>
    <x v="57"/>
    <x v="37"/>
    <n v="7057.09"/>
    <d v="2024-08-15T00:00:00"/>
    <n v="0"/>
  </r>
  <r>
    <s v="California"/>
    <x v="57"/>
    <x v="38"/>
    <n v="21104.59"/>
    <d v="2024-08-15T00:00:00"/>
    <n v="0"/>
  </r>
  <r>
    <s v="California"/>
    <x v="57"/>
    <x v="39"/>
    <n v="5532.35"/>
    <d v="2024-08-15T00:00:00"/>
    <n v="0"/>
  </r>
  <r>
    <s v="California"/>
    <x v="57"/>
    <x v="27"/>
    <n v="63001.15"/>
    <d v="2022-11-15T00:00:00"/>
    <n v="0"/>
  </r>
  <r>
    <s v="California"/>
    <x v="57"/>
    <x v="40"/>
    <n v="14129.6"/>
    <d v="2022-11-15T00:00:00"/>
    <n v="2385.4899999999998"/>
  </r>
  <r>
    <s v="California"/>
    <x v="57"/>
    <x v="28"/>
    <n v="66211.14"/>
    <d v="2022-12-30T00:00:00"/>
    <n v="0"/>
  </r>
  <r>
    <s v="California"/>
    <x v="57"/>
    <x v="41"/>
    <n v="14849.53"/>
    <d v="2022-12-30T00:00:00"/>
    <n v="2507.0300000000002"/>
  </r>
  <r>
    <s v="California"/>
    <x v="57"/>
    <x v="29"/>
    <n v="55794.55"/>
    <d v="2023-08-01T00:00:00"/>
    <n v="0"/>
  </r>
  <r>
    <s v="California"/>
    <x v="57"/>
    <x v="42"/>
    <n v="12513.34"/>
    <d v="2023-08-01T00:00:00"/>
    <n v="2112.62"/>
  </r>
  <r>
    <s v="California"/>
    <x v="57"/>
    <x v="30"/>
    <n v="70570.649999999994"/>
    <d v="2024-07-31T00:00:00"/>
    <n v="0"/>
  </r>
  <r>
    <s v="California"/>
    <x v="57"/>
    <x v="43"/>
    <n v="16375.67"/>
    <d v="2024-07-31T00:00:00"/>
    <n v="0"/>
  </r>
  <r>
    <s v="California"/>
    <x v="57"/>
    <x v="44"/>
    <n v="10784.09"/>
    <d v="2024-07-31T00:00:00"/>
    <n v="2516.13"/>
  </r>
  <r>
    <s v="California"/>
    <x v="57"/>
    <x v="31"/>
    <n v="31344.01"/>
    <d v="2024-04-30T00:00:00"/>
    <n v="0"/>
  </r>
  <r>
    <s v="California"/>
    <x v="57"/>
    <x v="45"/>
    <n v="7029.68"/>
    <d v="2024-04-30T00:00:00"/>
    <n v="1186.82"/>
  </r>
  <r>
    <s v="California"/>
    <x v="57"/>
    <x v="46"/>
    <n v="22428.81"/>
    <d v="2023-02-28T00:00:00"/>
    <n v="0"/>
  </r>
  <r>
    <s v="California"/>
    <x v="57"/>
    <x v="47"/>
    <n v="5030.2299999999996"/>
    <d v="2023-02-28T00:00:00"/>
    <n v="849.25"/>
  </r>
  <r>
    <s v="California"/>
    <x v="57"/>
    <x v="48"/>
    <n v="52326.879999999997"/>
    <d v="2023-02-28T00:00:00"/>
    <n v="0"/>
  </r>
  <r>
    <s v="California"/>
    <x v="57"/>
    <x v="49"/>
    <n v="11735.63"/>
    <d v="2023-02-28T00:00:00"/>
    <n v="1981.31"/>
  </r>
  <r>
    <s v="California"/>
    <x v="57"/>
    <x v="50"/>
    <n v="39368.39"/>
    <d v="2023-07-20T00:00:00"/>
    <n v="0"/>
  </r>
  <r>
    <s v="California"/>
    <x v="57"/>
    <x v="51"/>
    <n v="8829.36"/>
    <d v="2023-07-20T00:00:00"/>
    <n v="1490.65"/>
  </r>
  <r>
    <s v="California"/>
    <x v="57"/>
    <x v="52"/>
    <n v="61685.16"/>
    <d v="2024-07-15T00:00:00"/>
    <n v="0"/>
  </r>
  <r>
    <s v="California"/>
    <x v="57"/>
    <x v="53"/>
    <n v="13834.46"/>
    <d v="2024-07-15T00:00:00"/>
    <n v="2335.66"/>
  </r>
  <r>
    <s v="California"/>
    <x v="57"/>
    <x v="54"/>
    <n v="21394.2"/>
    <d v="2024-08-15T00:00:00"/>
    <n v="0"/>
  </r>
  <r>
    <s v="California"/>
    <x v="57"/>
    <x v="55"/>
    <n v="5823.88"/>
    <d v="2024-08-15T00:00:00"/>
    <n v="0"/>
  </r>
  <r>
    <s v="California"/>
    <x v="57"/>
    <x v="56"/>
    <n v="20742.169999999998"/>
    <d v="2024-08-15T00:00:00"/>
    <n v="0"/>
  </r>
  <r>
    <s v="California"/>
    <x v="57"/>
    <x v="57"/>
    <n v="5646.39"/>
    <d v="2024-08-15T00:00:00"/>
    <n v="0"/>
  </r>
  <r>
    <s v="California"/>
    <x v="57"/>
    <x v="58"/>
    <n v="31584.66"/>
    <d v="2024-08-15T00:00:00"/>
    <n v="0"/>
  </r>
  <r>
    <s v="California"/>
    <x v="57"/>
    <x v="59"/>
    <n v="8279.59"/>
    <d v="2024-08-15T00:00:00"/>
    <n v="0"/>
  </r>
  <r>
    <s v="California"/>
    <x v="57"/>
    <x v="60"/>
    <n v="20847.98"/>
    <d v="2024-08-15T00:00:00"/>
    <n v="0"/>
  </r>
  <r>
    <s v="California"/>
    <x v="57"/>
    <x v="61"/>
    <n v="5465.08"/>
    <d v="2024-08-15T00:00:00"/>
    <n v="0"/>
  </r>
  <r>
    <s v="California"/>
    <x v="57"/>
    <x v="62"/>
    <n v="20847.98"/>
    <d v="2025-04-15T00:00:00"/>
    <n v="0"/>
  </r>
  <r>
    <s v="California"/>
    <x v="57"/>
    <x v="63"/>
    <n v="5465.08"/>
    <d v="2025-04-15T00:00:00"/>
    <n v="0"/>
  </r>
  <r>
    <s v="California"/>
    <x v="57"/>
    <x v="64"/>
    <n v="198255.3"/>
    <d v="2024-08-15T00:00:00"/>
    <n v="0"/>
  </r>
  <r>
    <s v="California"/>
    <x v="57"/>
    <x v="65"/>
    <n v="51970.55"/>
    <d v="2024-08-15T00:00:00"/>
    <n v="0"/>
  </r>
  <r>
    <s v="California"/>
    <x v="58"/>
    <x v="32"/>
    <n v="6230.1"/>
    <d v="2024-08-15T00:00:00"/>
    <n v="0"/>
  </r>
  <r>
    <s v="California"/>
    <x v="58"/>
    <x v="34"/>
    <n v="6024.73"/>
    <d v="2024-08-15T00:00:00"/>
    <n v="0"/>
  </r>
  <r>
    <s v="California"/>
    <x v="58"/>
    <x v="36"/>
    <n v="7121.1"/>
    <d v="2024-08-15T00:00:00"/>
    <n v="0"/>
  </r>
  <r>
    <s v="California"/>
    <x v="58"/>
    <x v="38"/>
    <n v="5582.53"/>
    <d v="2024-08-15T00:00:00"/>
    <n v="0"/>
  </r>
  <r>
    <s v="California"/>
    <x v="58"/>
    <x v="27"/>
    <n v="16664.89"/>
    <d v="2022-11-30T00:00:00"/>
    <n v="0"/>
  </r>
  <r>
    <s v="California"/>
    <x v="58"/>
    <x v="28"/>
    <n v="17513.990000000002"/>
    <d v="2022-12-30T00:00:00"/>
    <n v="0"/>
  </r>
  <r>
    <s v="California"/>
    <x v="58"/>
    <x v="29"/>
    <n v="14758.62"/>
    <d v="2023-08-02T00:00:00"/>
    <n v="0"/>
  </r>
  <r>
    <s v="California"/>
    <x v="58"/>
    <x v="30"/>
    <n v="18667.150000000001"/>
    <d v="2024-07-31T00:00:00"/>
    <n v="0"/>
  </r>
  <r>
    <s v="California"/>
    <x v="58"/>
    <x v="31"/>
    <n v="8291.0300000000007"/>
    <d v="2024-04-30T00:00:00"/>
    <n v="0"/>
  </r>
  <r>
    <s v="California"/>
    <x v="58"/>
    <x v="54"/>
    <n v="5659.14"/>
    <d v="2024-08-15T00:00:00"/>
    <n v="0"/>
  </r>
  <r>
    <s v="California"/>
    <x v="58"/>
    <x v="56"/>
    <n v="5486.66"/>
    <d v="2024-08-15T00:00:00"/>
    <n v="0"/>
  </r>
  <r>
    <s v="California"/>
    <x v="58"/>
    <x v="58"/>
    <n v="8354.69"/>
    <d v="2024-08-15T00:00:00"/>
    <n v="0"/>
  </r>
  <r>
    <s v="California"/>
    <x v="58"/>
    <x v="60"/>
    <n v="5514.65"/>
    <d v="2024-08-15T00:00:00"/>
    <n v="0"/>
  </r>
  <r>
    <s v="California"/>
    <x v="58"/>
    <x v="62"/>
    <n v="5514.65"/>
    <d v="2025-04-15T00:00:00"/>
    <n v="0"/>
  </r>
  <r>
    <s v="California"/>
    <x v="58"/>
    <x v="64"/>
    <n v="52441.94"/>
    <d v="2024-08-15T00:00:00"/>
    <n v="0"/>
  </r>
  <r>
    <s v="California"/>
    <x v="59"/>
    <x v="32"/>
    <n v="5008.58"/>
    <d v="2024-08-15T00:00:00"/>
    <n v="0"/>
  </r>
  <r>
    <s v="California"/>
    <x v="59"/>
    <x v="34"/>
    <n v="4843.4799999999996"/>
    <d v="2024-08-15T00:00:00"/>
    <n v="0"/>
  </r>
  <r>
    <s v="California"/>
    <x v="59"/>
    <x v="36"/>
    <n v="5724.89"/>
    <d v="2024-08-15T00:00:00"/>
    <n v="0"/>
  </r>
  <r>
    <s v="California"/>
    <x v="59"/>
    <x v="38"/>
    <n v="4487.9799999999996"/>
    <d v="2024-08-15T00:00:00"/>
    <n v="0"/>
  </r>
  <r>
    <s v="California"/>
    <x v="59"/>
    <x v="27"/>
    <n v="13397.45"/>
    <d v="2022-11-15T00:00:00"/>
    <n v="0"/>
  </r>
  <r>
    <s v="California"/>
    <x v="59"/>
    <x v="28"/>
    <n v="14080.07"/>
    <d v="2022-12-30T00:00:00"/>
    <n v="0"/>
  </r>
  <r>
    <s v="California"/>
    <x v="59"/>
    <x v="29"/>
    <n v="11864.94"/>
    <d v="2023-08-01T00:00:00"/>
    <n v="0"/>
  </r>
  <r>
    <s v="California"/>
    <x v="59"/>
    <x v="30"/>
    <n v="15007.14"/>
    <d v="2024-07-31T00:00:00"/>
    <n v="0"/>
  </r>
  <r>
    <s v="California"/>
    <x v="59"/>
    <x v="31"/>
    <n v="6665.43"/>
    <d v="2024-04-30T00:00:00"/>
    <n v="0"/>
  </r>
  <r>
    <s v="California"/>
    <x v="59"/>
    <x v="46"/>
    <n v="4769.58"/>
    <d v="2023-02-28T00:00:00"/>
    <n v="0"/>
  </r>
  <r>
    <s v="California"/>
    <x v="59"/>
    <x v="48"/>
    <n v="11127.53"/>
    <d v="2023-02-28T00:00:00"/>
    <n v="0"/>
  </r>
  <r>
    <s v="California"/>
    <x v="59"/>
    <x v="50"/>
    <n v="8371.85"/>
    <d v="2023-07-20T00:00:00"/>
    <n v="0"/>
  </r>
  <r>
    <s v="California"/>
    <x v="59"/>
    <x v="52"/>
    <n v="13117.6"/>
    <d v="2024-07-15T00:00:00"/>
    <n v="0"/>
  </r>
  <r>
    <s v="California"/>
    <x v="59"/>
    <x v="54"/>
    <n v="4549.57"/>
    <d v="2024-08-15T00:00:00"/>
    <n v="0"/>
  </r>
  <r>
    <s v="California"/>
    <x v="59"/>
    <x v="56"/>
    <n v="4410.91"/>
    <d v="2024-08-15T00:00:00"/>
    <n v="0"/>
  </r>
  <r>
    <s v="California"/>
    <x v="59"/>
    <x v="58"/>
    <n v="6716.61"/>
    <d v="2024-08-15T00:00:00"/>
    <n v="0"/>
  </r>
  <r>
    <s v="California"/>
    <x v="59"/>
    <x v="60"/>
    <n v="4433.41"/>
    <d v="2024-08-15T00:00:00"/>
    <n v="0"/>
  </r>
  <r>
    <s v="California"/>
    <x v="59"/>
    <x v="62"/>
    <n v="4433.41"/>
    <d v="2025-04-15T00:00:00"/>
    <n v="0"/>
  </r>
  <r>
    <s v="California"/>
    <x v="59"/>
    <x v="64"/>
    <n v="42159.81"/>
    <d v="2024-08-15T00:00:00"/>
    <n v="0"/>
  </r>
  <r>
    <s v="California"/>
    <x v="60"/>
    <x v="32"/>
    <n v="174.74"/>
    <d v="2024-08-15T00:00:00"/>
    <n v="0"/>
  </r>
  <r>
    <s v="California"/>
    <x v="60"/>
    <x v="34"/>
    <n v="168.98"/>
    <d v="2024-08-15T00:00:00"/>
    <n v="0"/>
  </r>
  <r>
    <s v="California"/>
    <x v="60"/>
    <x v="36"/>
    <n v="199.73"/>
    <d v="2024-08-15T00:00:00"/>
    <n v="0"/>
  </r>
  <r>
    <s v="California"/>
    <x v="60"/>
    <x v="38"/>
    <n v="156.57"/>
    <d v="2024-08-15T00:00:00"/>
    <n v="0"/>
  </r>
  <r>
    <s v="California"/>
    <x v="60"/>
    <x v="27"/>
    <n v="467.4"/>
    <d v="2022-11-15T00:00:00"/>
    <n v="0"/>
  </r>
  <r>
    <s v="California"/>
    <x v="60"/>
    <x v="28"/>
    <n v="491.22"/>
    <d v="2022-12-30T00:00:00"/>
    <n v="0"/>
  </r>
  <r>
    <s v="California"/>
    <x v="60"/>
    <x v="29"/>
    <n v="413.94"/>
    <d v="2023-08-02T00:00:00"/>
    <n v="0"/>
  </r>
  <r>
    <s v="California"/>
    <x v="60"/>
    <x v="30"/>
    <n v="523.55999999999995"/>
    <d v="2024-07-31T00:00:00"/>
    <n v="0"/>
  </r>
  <r>
    <s v="California"/>
    <x v="60"/>
    <x v="31"/>
    <n v="232.54"/>
    <d v="2024-04-30T00:00:00"/>
    <n v="0"/>
  </r>
  <r>
    <s v="California"/>
    <x v="60"/>
    <x v="46"/>
    <n v="166.4"/>
    <d v="2023-02-28T00:00:00"/>
    <n v="0"/>
  </r>
  <r>
    <s v="California"/>
    <x v="60"/>
    <x v="48"/>
    <n v="388.21"/>
    <d v="2023-02-28T00:00:00"/>
    <n v="0"/>
  </r>
  <r>
    <s v="California"/>
    <x v="60"/>
    <x v="50"/>
    <n v="292.07"/>
    <d v="2023-07-20T00:00:00"/>
    <n v="0"/>
  </r>
  <r>
    <s v="California"/>
    <x v="60"/>
    <x v="52"/>
    <n v="457.64"/>
    <d v="2024-07-15T00:00:00"/>
    <n v="0"/>
  </r>
  <r>
    <s v="California"/>
    <x v="60"/>
    <x v="54"/>
    <n v="158.72"/>
    <d v="2024-08-15T00:00:00"/>
    <n v="0"/>
  </r>
  <r>
    <s v="California"/>
    <x v="60"/>
    <x v="56"/>
    <n v="153.88999999999999"/>
    <d v="2024-08-15T00:00:00"/>
    <n v="0"/>
  </r>
  <r>
    <s v="California"/>
    <x v="60"/>
    <x v="58"/>
    <n v="234.33"/>
    <d v="2024-08-15T00:00:00"/>
    <n v="0"/>
  </r>
  <r>
    <s v="California"/>
    <x v="60"/>
    <x v="60"/>
    <n v="154.66999999999999"/>
    <d v="2024-08-15T00:00:00"/>
    <n v="0"/>
  </r>
  <r>
    <s v="California"/>
    <x v="60"/>
    <x v="62"/>
    <n v="154.66999999999999"/>
    <d v="2025-04-15T00:00:00"/>
    <n v="0"/>
  </r>
  <r>
    <s v="California"/>
    <x v="60"/>
    <x v="64"/>
    <n v="1470.85"/>
    <d v="2024-08-15T00:00:00"/>
    <n v="0"/>
  </r>
  <r>
    <s v="California"/>
    <x v="61"/>
    <x v="27"/>
    <n v="28741.84"/>
    <d v="2022-11-15T00:00:00"/>
    <n v="0"/>
  </r>
  <r>
    <s v="California"/>
    <x v="61"/>
    <x v="28"/>
    <n v="30206.27"/>
    <d v="2022-12-30T00:00:00"/>
    <n v="0"/>
  </r>
  <r>
    <s v="California"/>
    <x v="61"/>
    <x v="29"/>
    <n v="25454.1"/>
    <d v="2023-08-02T00:00:00"/>
    <n v="0"/>
  </r>
  <r>
    <s v="California"/>
    <x v="61"/>
    <x v="50"/>
    <n v="17960.310000000001"/>
    <d v="2023-07-20T00:00:00"/>
    <n v="0"/>
  </r>
  <r>
    <s v="California"/>
    <x v="62"/>
    <x v="32"/>
    <n v="6708"/>
    <d v="2024-08-15T00:00:00"/>
    <n v="0"/>
  </r>
  <r>
    <s v="California"/>
    <x v="62"/>
    <x v="33"/>
    <n v="1826.04"/>
    <d v="2024-08-15T00:00:00"/>
    <n v="0"/>
  </r>
  <r>
    <s v="California"/>
    <x v="62"/>
    <x v="34"/>
    <n v="6486.87"/>
    <d v="2024-08-15T00:00:00"/>
    <n v="0"/>
  </r>
  <r>
    <s v="California"/>
    <x v="62"/>
    <x v="35"/>
    <n v="1765.84"/>
    <d v="2024-08-15T00:00:00"/>
    <n v="0"/>
  </r>
  <r>
    <s v="California"/>
    <x v="62"/>
    <x v="36"/>
    <n v="7667.35"/>
    <d v="2024-08-15T00:00:00"/>
    <n v="0"/>
  </r>
  <r>
    <s v="California"/>
    <x v="62"/>
    <x v="37"/>
    <n v="2009.91"/>
    <d v="2024-08-15T00:00:00"/>
    <n v="0"/>
  </r>
  <r>
    <s v="California"/>
    <x v="62"/>
    <x v="38"/>
    <n v="6010.75"/>
    <d v="2024-08-15T00:00:00"/>
    <n v="0"/>
  </r>
  <r>
    <s v="California"/>
    <x v="62"/>
    <x v="39"/>
    <n v="1575.66"/>
    <d v="2024-08-15T00:00:00"/>
    <n v="0"/>
  </r>
  <r>
    <s v="California"/>
    <x v="62"/>
    <x v="27"/>
    <n v="17943.22"/>
    <d v="2022-11-15T00:00:00"/>
    <n v="0"/>
  </r>
  <r>
    <s v="California"/>
    <x v="62"/>
    <x v="40"/>
    <n v="1306.5999999999999"/>
    <d v="2022-11-15T00:00:00"/>
    <n v="3397.03"/>
  </r>
  <r>
    <s v="California"/>
    <x v="62"/>
    <x v="28"/>
    <n v="18857.45"/>
    <d v="2022-12-30T00:00:00"/>
    <n v="0"/>
  </r>
  <r>
    <s v="California"/>
    <x v="62"/>
    <x v="41"/>
    <n v="1373.17"/>
    <d v="2022-12-30T00:00:00"/>
    <n v="3570.11"/>
  </r>
  <r>
    <s v="California"/>
    <x v="62"/>
    <x v="29"/>
    <n v="15890.72"/>
    <d v="2023-08-02T00:00:00"/>
    <n v="0"/>
  </r>
  <r>
    <s v="California"/>
    <x v="62"/>
    <x v="42"/>
    <n v="1157.1400000000001"/>
    <d v="2023-08-02T00:00:00"/>
    <n v="3008.45"/>
  </r>
  <r>
    <s v="California"/>
    <x v="62"/>
    <x v="30"/>
    <n v="20099.07"/>
    <d v="2024-07-31T00:00:00"/>
    <n v="0"/>
  </r>
  <r>
    <s v="California"/>
    <x v="62"/>
    <x v="44"/>
    <n v="204.95"/>
    <d v="2024-07-31T00:00:00"/>
    <n v="3583.06"/>
  </r>
  <r>
    <s v="California"/>
    <x v="62"/>
    <x v="31"/>
    <n v="8927.02"/>
    <d v="2024-04-30T00:00:00"/>
    <n v="0"/>
  </r>
  <r>
    <s v="California"/>
    <x v="62"/>
    <x v="45"/>
    <n v="650.04999999999995"/>
    <d v="2024-04-30T00:00:00"/>
    <n v="1690.07"/>
  </r>
  <r>
    <s v="California"/>
    <x v="62"/>
    <x v="46"/>
    <n v="6387.9"/>
    <d v="2023-02-28T00:00:00"/>
    <n v="0"/>
  </r>
  <r>
    <s v="California"/>
    <x v="62"/>
    <x v="47"/>
    <n v="465.16"/>
    <d v="2023-02-28T00:00:00"/>
    <n v="1209.3599999999999"/>
  </r>
  <r>
    <s v="California"/>
    <x v="62"/>
    <x v="48"/>
    <n v="14903.1"/>
    <d v="2023-02-28T00:00:00"/>
    <n v="0"/>
  </r>
  <r>
    <s v="California"/>
    <x v="62"/>
    <x v="49"/>
    <n v="1085.22"/>
    <d v="2023-02-28T00:00:00"/>
    <n v="2821.47"/>
  </r>
  <r>
    <s v="California"/>
    <x v="62"/>
    <x v="50"/>
    <n v="11212.43"/>
    <d v="2023-07-20T00:00:00"/>
    <n v="0"/>
  </r>
  <r>
    <s v="California"/>
    <x v="62"/>
    <x v="51"/>
    <n v="816.47"/>
    <d v="2023-07-20T00:00:00"/>
    <n v="2122.75"/>
  </r>
  <r>
    <s v="California"/>
    <x v="62"/>
    <x v="52"/>
    <n v="17568.419999999998"/>
    <d v="2024-07-15T00:00:00"/>
    <n v="0"/>
  </r>
  <r>
    <s v="California"/>
    <x v="62"/>
    <x v="53"/>
    <n v="1279.31"/>
    <d v="2024-07-15T00:00:00"/>
    <n v="3326.07"/>
  </r>
  <r>
    <s v="California"/>
    <x v="62"/>
    <x v="54"/>
    <n v="6093.24"/>
    <d v="2024-08-15T00:00:00"/>
    <n v="0"/>
  </r>
  <r>
    <s v="California"/>
    <x v="62"/>
    <x v="55"/>
    <n v="1658.69"/>
    <d v="2024-08-15T00:00:00"/>
    <n v="0"/>
  </r>
  <r>
    <s v="California"/>
    <x v="62"/>
    <x v="56"/>
    <n v="5907.53"/>
    <d v="2024-08-15T00:00:00"/>
    <n v="0"/>
  </r>
  <r>
    <s v="California"/>
    <x v="62"/>
    <x v="57"/>
    <n v="1608.14"/>
    <d v="2024-08-15T00:00:00"/>
    <n v="0"/>
  </r>
  <r>
    <s v="California"/>
    <x v="62"/>
    <x v="58"/>
    <n v="8995.56"/>
    <d v="2024-08-15T00:00:00"/>
    <n v="0"/>
  </r>
  <r>
    <s v="California"/>
    <x v="62"/>
    <x v="59"/>
    <n v="2358.09"/>
    <d v="2024-08-15T00:00:00"/>
    <n v="0"/>
  </r>
  <r>
    <s v="California"/>
    <x v="62"/>
    <x v="60"/>
    <n v="5937.67"/>
    <d v="2024-08-15T00:00:00"/>
    <n v="0"/>
  </r>
  <r>
    <s v="California"/>
    <x v="62"/>
    <x v="61"/>
    <n v="1556.5"/>
    <d v="2024-08-15T00:00:00"/>
    <n v="0"/>
  </r>
  <r>
    <s v="California"/>
    <x v="62"/>
    <x v="62"/>
    <n v="5937.67"/>
    <d v="2025-04-15T00:00:00"/>
    <n v="0"/>
  </r>
  <r>
    <s v="California"/>
    <x v="62"/>
    <x v="63"/>
    <n v="432.37"/>
    <d v="2025-04-15T00:00:00"/>
    <n v="1124.1300000000001"/>
  </r>
  <r>
    <s v="California"/>
    <x v="62"/>
    <x v="64"/>
    <n v="56464.66"/>
    <d v="2024-08-15T00:00:00"/>
    <n v="0"/>
  </r>
  <r>
    <s v="California"/>
    <x v="62"/>
    <x v="65"/>
    <n v="14801.62"/>
    <d v="2024-08-15T00:00:00"/>
    <n v="0"/>
  </r>
  <r>
    <s v="California"/>
    <x v="63"/>
    <x v="32"/>
    <n v="2598.39"/>
    <d v="2024-08-15T00:00:00"/>
    <n v="0"/>
  </r>
  <r>
    <s v="California"/>
    <x v="63"/>
    <x v="34"/>
    <n v="2512.7399999999998"/>
    <d v="2024-08-15T00:00:00"/>
    <n v="0"/>
  </r>
  <r>
    <s v="California"/>
    <x v="63"/>
    <x v="36"/>
    <n v="2970"/>
    <d v="2024-08-15T00:00:00"/>
    <n v="0"/>
  </r>
  <r>
    <s v="California"/>
    <x v="63"/>
    <x v="38"/>
    <n v="2328.31"/>
    <d v="2024-08-15T00:00:00"/>
    <n v="0"/>
  </r>
  <r>
    <s v="California"/>
    <x v="63"/>
    <x v="27"/>
    <n v="6950.44"/>
    <d v="2022-11-15T00:00:00"/>
    <n v="0"/>
  </r>
  <r>
    <s v="California"/>
    <x v="63"/>
    <x v="28"/>
    <n v="7304.57"/>
    <d v="2022-12-30T00:00:00"/>
    <n v="0"/>
  </r>
  <r>
    <s v="California"/>
    <x v="63"/>
    <x v="29"/>
    <n v="6155.39"/>
    <d v="2023-08-01T00:00:00"/>
    <n v="0"/>
  </r>
  <r>
    <s v="California"/>
    <x v="63"/>
    <x v="30"/>
    <n v="7785.52"/>
    <d v="2024-07-31T00:00:00"/>
    <n v="0"/>
  </r>
  <r>
    <s v="California"/>
    <x v="63"/>
    <x v="31"/>
    <n v="3457.95"/>
    <d v="2024-04-30T00:00:00"/>
    <n v="0"/>
  </r>
  <r>
    <s v="California"/>
    <x v="63"/>
    <x v="52"/>
    <n v="6805.26"/>
    <d v="2024-07-15T00:00:00"/>
    <n v="0"/>
  </r>
  <r>
    <s v="California"/>
    <x v="63"/>
    <x v="54"/>
    <n v="2360.2600000000002"/>
    <d v="2024-08-15T00:00:00"/>
    <n v="0"/>
  </r>
  <r>
    <s v="California"/>
    <x v="63"/>
    <x v="56"/>
    <n v="2288.33"/>
    <d v="2024-08-15T00:00:00"/>
    <n v="0"/>
  </r>
  <r>
    <s v="California"/>
    <x v="63"/>
    <x v="58"/>
    <n v="3484.5"/>
    <d v="2024-08-15T00:00:00"/>
    <n v="0"/>
  </r>
  <r>
    <s v="California"/>
    <x v="63"/>
    <x v="60"/>
    <n v="2300"/>
    <d v="2024-08-15T00:00:00"/>
    <n v="0"/>
  </r>
  <r>
    <s v="California"/>
    <x v="63"/>
    <x v="62"/>
    <n v="2300"/>
    <d v="2025-04-15T00:00:00"/>
    <n v="0"/>
  </r>
  <r>
    <s v="California"/>
    <x v="63"/>
    <x v="64"/>
    <n v="21872.01"/>
    <d v="2024-08-15T00:00:00"/>
    <n v="0"/>
  </r>
  <r>
    <s v="California"/>
    <x v="64"/>
    <x v="32"/>
    <n v="32548.39"/>
    <d v="2024-08-15T00:00:00"/>
    <n v="0"/>
  </r>
  <r>
    <s v="California"/>
    <x v="64"/>
    <x v="34"/>
    <n v="31475.45"/>
    <d v="2024-08-15T00:00:00"/>
    <n v="0"/>
  </r>
  <r>
    <s v="California"/>
    <x v="64"/>
    <x v="36"/>
    <n v="37203.32"/>
    <d v="2024-08-15T00:00:00"/>
    <n v="0"/>
  </r>
  <r>
    <s v="California"/>
    <x v="64"/>
    <x v="38"/>
    <n v="29165.23"/>
    <d v="2024-08-15T00:00:00"/>
    <n v="0"/>
  </r>
  <r>
    <s v="California"/>
    <x v="64"/>
    <x v="27"/>
    <n v="87063.679999999993"/>
    <d v="2022-11-15T00:00:00"/>
    <n v="0"/>
  </r>
  <r>
    <s v="California"/>
    <x v="64"/>
    <x v="28"/>
    <n v="91499.68"/>
    <d v="2022-12-30T00:00:00"/>
    <n v="0"/>
  </r>
  <r>
    <s v="California"/>
    <x v="64"/>
    <x v="29"/>
    <n v="77104.600000000006"/>
    <d v="2023-08-02T00:00:00"/>
    <n v="0"/>
  </r>
  <r>
    <s v="California"/>
    <x v="64"/>
    <x v="30"/>
    <n v="97524.25"/>
    <d v="2024-07-31T00:00:00"/>
    <n v="0"/>
  </r>
  <r>
    <s v="California"/>
    <x v="64"/>
    <x v="31"/>
    <n v="43315.48"/>
    <d v="2024-04-30T00:00:00"/>
    <n v="0"/>
  </r>
  <r>
    <s v="California"/>
    <x v="64"/>
    <x v="46"/>
    <n v="30995.23"/>
    <d v="2023-02-28T00:00:00"/>
    <n v="0"/>
  </r>
  <r>
    <s v="California"/>
    <x v="64"/>
    <x v="48"/>
    <n v="72312.5"/>
    <d v="2023-02-28T00:00:00"/>
    <n v="0"/>
  </r>
  <r>
    <s v="California"/>
    <x v="64"/>
    <x v="50"/>
    <n v="54404.67"/>
    <d v="2023-07-20T00:00:00"/>
    <n v="0"/>
  </r>
  <r>
    <s v="California"/>
    <x v="64"/>
    <x v="52"/>
    <n v="85245.06"/>
    <d v="2024-07-15T00:00:00"/>
    <n v="0"/>
  </r>
  <r>
    <s v="California"/>
    <x v="64"/>
    <x v="54"/>
    <n v="29565.46"/>
    <d v="2024-08-15T00:00:00"/>
    <n v="0"/>
  </r>
  <r>
    <s v="California"/>
    <x v="64"/>
    <x v="56"/>
    <n v="28664.39"/>
    <d v="2024-08-15T00:00:00"/>
    <n v="0"/>
  </r>
  <r>
    <s v="California"/>
    <x v="64"/>
    <x v="58"/>
    <n v="43648.03"/>
    <d v="2024-08-15T00:00:00"/>
    <n v="0"/>
  </r>
  <r>
    <s v="California"/>
    <x v="64"/>
    <x v="60"/>
    <n v="28810.62"/>
    <d v="2024-08-15T00:00:00"/>
    <n v="0"/>
  </r>
  <r>
    <s v="California"/>
    <x v="64"/>
    <x v="62"/>
    <n v="28810.62"/>
    <d v="2025-04-15T00:00:00"/>
    <n v="0"/>
  </r>
  <r>
    <s v="California"/>
    <x v="64"/>
    <x v="64"/>
    <n v="273976.5"/>
    <d v="2024-08-15T00:00:00"/>
    <n v="0"/>
  </r>
  <r>
    <s v="California"/>
    <x v="65"/>
    <x v="32"/>
    <n v="157994.51"/>
    <d v="2024-08-15T00:00:00"/>
    <n v="0"/>
  </r>
  <r>
    <s v="California"/>
    <x v="65"/>
    <x v="33"/>
    <n v="43008.93"/>
    <d v="2024-08-15T00:00:00"/>
    <n v="0"/>
  </r>
  <r>
    <s v="California"/>
    <x v="65"/>
    <x v="34"/>
    <n v="152786.26999999999"/>
    <d v="2024-08-15T00:00:00"/>
    <n v="0"/>
  </r>
  <r>
    <s v="California"/>
    <x v="65"/>
    <x v="35"/>
    <n v="41591.15"/>
    <d v="2024-08-15T00:00:00"/>
    <n v="0"/>
  </r>
  <r>
    <s v="California"/>
    <x v="65"/>
    <x v="36"/>
    <n v="180590.19"/>
    <d v="2024-08-15T00:00:00"/>
    <n v="0"/>
  </r>
  <r>
    <s v="California"/>
    <x v="65"/>
    <x v="37"/>
    <n v="47339.83"/>
    <d v="2024-08-15T00:00:00"/>
    <n v="0"/>
  </r>
  <r>
    <s v="California"/>
    <x v="65"/>
    <x v="38"/>
    <n v="141572.15"/>
    <d v="2024-08-15T00:00:00"/>
    <n v="0"/>
  </r>
  <r>
    <s v="California"/>
    <x v="65"/>
    <x v="39"/>
    <n v="37111.65"/>
    <d v="2024-08-15T00:00:00"/>
    <n v="0"/>
  </r>
  <r>
    <s v="California"/>
    <x v="65"/>
    <x v="27"/>
    <n v="422619.4"/>
    <d v="2022-11-15T00:00:00"/>
    <n v="0"/>
  </r>
  <r>
    <s v="California"/>
    <x v="65"/>
    <x v="40"/>
    <n v="94783.11"/>
    <d v="2022-11-15T00:00:00"/>
    <n v="16002.14"/>
  </r>
  <r>
    <s v="California"/>
    <x v="65"/>
    <x v="28"/>
    <n v="444152.39"/>
    <d v="2022-12-30T00:00:00"/>
    <n v="0"/>
  </r>
  <r>
    <s v="California"/>
    <x v="65"/>
    <x v="41"/>
    <n v="99612.42"/>
    <d v="2022-12-30T00:00:00"/>
    <n v="16817.47"/>
  </r>
  <r>
    <s v="California"/>
    <x v="65"/>
    <x v="29"/>
    <n v="374276.63"/>
    <d v="2023-08-02T00:00:00"/>
    <n v="0"/>
  </r>
  <r>
    <s v="California"/>
    <x v="65"/>
    <x v="42"/>
    <n v="83941.01"/>
    <d v="2023-08-02T00:00:00"/>
    <n v="14171.68"/>
  </r>
  <r>
    <s v="California"/>
    <x v="65"/>
    <x v="30"/>
    <n v="473396.52"/>
    <d v="2024-07-31T00:00:00"/>
    <n v="0"/>
  </r>
  <r>
    <s v="California"/>
    <x v="65"/>
    <x v="43"/>
    <n v="36151.53"/>
    <d v="2024-07-31T00:00:00"/>
    <n v="0"/>
  </r>
  <r>
    <s v="California"/>
    <x v="65"/>
    <x v="44"/>
    <n v="72341.02"/>
    <d v="2024-07-31T00:00:00"/>
    <n v="16878.48"/>
  </r>
  <r>
    <s v="California"/>
    <x v="65"/>
    <x v="31"/>
    <n v="210259.45"/>
    <d v="2024-04-30T00:00:00"/>
    <n v="0"/>
  </r>
  <r>
    <s v="California"/>
    <x v="65"/>
    <x v="45"/>
    <n v="47156.01"/>
    <d v="2024-04-30T00:00:00"/>
    <n v="7961.3"/>
  </r>
  <r>
    <s v="California"/>
    <x v="65"/>
    <x v="46"/>
    <n v="150455.22"/>
    <d v="2023-02-28T00:00:00"/>
    <n v="0"/>
  </r>
  <r>
    <s v="California"/>
    <x v="65"/>
    <x v="47"/>
    <n v="33743.4"/>
    <d v="2023-02-28T00:00:00"/>
    <n v="5696.86"/>
  </r>
  <r>
    <s v="California"/>
    <x v="65"/>
    <x v="48"/>
    <n v="351015.08"/>
    <d v="2023-02-28T00:00:00"/>
    <n v="0"/>
  </r>
  <r>
    <s v="California"/>
    <x v="65"/>
    <x v="49"/>
    <n v="78724.02"/>
    <d v="2023-02-28T00:00:00"/>
    <n v="13290.9"/>
  </r>
  <r>
    <s v="California"/>
    <x v="65"/>
    <x v="50"/>
    <n v="264087.96999999997"/>
    <d v="2023-07-20T00:00:00"/>
    <n v="0"/>
  </r>
  <r>
    <s v="California"/>
    <x v="65"/>
    <x v="51"/>
    <n v="59228.41"/>
    <d v="2023-07-20T00:00:00"/>
    <n v="9999.48"/>
  </r>
  <r>
    <s v="California"/>
    <x v="65"/>
    <x v="52"/>
    <n v="413791.56"/>
    <d v="2024-07-15T00:00:00"/>
    <n v="0"/>
  </r>
  <r>
    <s v="California"/>
    <x v="65"/>
    <x v="53"/>
    <n v="92803.24"/>
    <d v="2024-07-15T00:00:00"/>
    <n v="15667.88"/>
  </r>
  <r>
    <s v="California"/>
    <x v="65"/>
    <x v="54"/>
    <n v="143514.93"/>
    <d v="2024-08-15T00:00:00"/>
    <n v="0"/>
  </r>
  <r>
    <s v="California"/>
    <x v="65"/>
    <x v="55"/>
    <n v="39067.33"/>
    <d v="2024-08-15T00:00:00"/>
    <n v="0"/>
  </r>
  <r>
    <s v="California"/>
    <x v="65"/>
    <x v="56"/>
    <n v="139141"/>
    <d v="2024-08-15T00:00:00"/>
    <n v="0"/>
  </r>
  <r>
    <s v="California"/>
    <x v="65"/>
    <x v="57"/>
    <n v="37876.660000000003"/>
    <d v="2024-08-15T00:00:00"/>
    <n v="0"/>
  </r>
  <r>
    <s v="California"/>
    <x v="65"/>
    <x v="58"/>
    <n v="211873.73"/>
    <d v="2024-08-15T00:00:00"/>
    <n v="0"/>
  </r>
  <r>
    <s v="California"/>
    <x v="65"/>
    <x v="59"/>
    <n v="55540.480000000003"/>
    <d v="2024-08-15T00:00:00"/>
    <n v="0"/>
  </r>
  <r>
    <s v="California"/>
    <x v="65"/>
    <x v="60"/>
    <n v="139850.82"/>
    <d v="2024-08-15T00:00:00"/>
    <n v="0"/>
  </r>
  <r>
    <s v="California"/>
    <x v="65"/>
    <x v="61"/>
    <n v="36660.43"/>
    <d v="2024-08-15T00:00:00"/>
    <n v="0"/>
  </r>
  <r>
    <s v="California"/>
    <x v="65"/>
    <x v="62"/>
    <n v="139850.82"/>
    <d v="2025-04-15T00:00:00"/>
    <n v="0"/>
  </r>
  <r>
    <s v="California"/>
    <x v="65"/>
    <x v="63"/>
    <n v="36660.43"/>
    <d v="2025-04-15T00:00:00"/>
    <n v="0"/>
  </r>
  <r>
    <s v="California"/>
    <x v="65"/>
    <x v="64"/>
    <n v="1329920.68"/>
    <d v="2024-08-15T00:00:00"/>
    <n v="0"/>
  </r>
  <r>
    <s v="California"/>
    <x v="65"/>
    <x v="65"/>
    <n v="348624.77"/>
    <d v="2024-08-15T00:00:00"/>
    <n v="0"/>
  </r>
  <r>
    <s v="California"/>
    <x v="66"/>
    <x v="32"/>
    <n v="6315.5"/>
    <d v="2024-10-15T00:00:00"/>
    <n v="0"/>
  </r>
  <r>
    <s v="California"/>
    <x v="66"/>
    <x v="33"/>
    <n v="1719.19"/>
    <d v="2024-10-15T00:00:00"/>
    <n v="0"/>
  </r>
  <r>
    <s v="California"/>
    <x v="66"/>
    <x v="34"/>
    <n v="6107.31"/>
    <d v="2024-10-15T00:00:00"/>
    <n v="0"/>
  </r>
  <r>
    <s v="California"/>
    <x v="66"/>
    <x v="35"/>
    <n v="1662.52"/>
    <d v="2024-10-15T00:00:00"/>
    <n v="0"/>
  </r>
  <r>
    <s v="California"/>
    <x v="66"/>
    <x v="36"/>
    <n v="7218.71"/>
    <d v="2024-08-15T00:00:00"/>
    <n v="0"/>
  </r>
  <r>
    <s v="California"/>
    <x v="66"/>
    <x v="37"/>
    <n v="1892.31"/>
    <d v="2024-08-15T00:00:00"/>
    <n v="0"/>
  </r>
  <r>
    <s v="California"/>
    <x v="66"/>
    <x v="38"/>
    <n v="5659.05"/>
    <d v="2024-08-15T00:00:00"/>
    <n v="0"/>
  </r>
  <r>
    <s v="California"/>
    <x v="66"/>
    <x v="39"/>
    <n v="1483.46"/>
    <d v="2024-08-15T00:00:00"/>
    <n v="0"/>
  </r>
  <r>
    <s v="California"/>
    <x v="66"/>
    <x v="27"/>
    <n v="16893.32"/>
    <d v="2022-11-15T00:00:00"/>
    <n v="0"/>
  </r>
  <r>
    <s v="California"/>
    <x v="66"/>
    <x v="40"/>
    <n v="1230.1500000000001"/>
    <d v="2022-11-15T00:00:00"/>
    <n v="3198.26"/>
  </r>
  <r>
    <s v="California"/>
    <x v="66"/>
    <x v="28"/>
    <n v="17754.060000000001"/>
    <d v="2022-12-30T00:00:00"/>
    <n v="0"/>
  </r>
  <r>
    <s v="California"/>
    <x v="66"/>
    <x v="41"/>
    <n v="1292.83"/>
    <d v="2022-12-30T00:00:00"/>
    <n v="3361.21"/>
  </r>
  <r>
    <s v="California"/>
    <x v="66"/>
    <x v="29"/>
    <n v="14960.92"/>
    <d v="2023-08-02T00:00:00"/>
    <n v="0"/>
  </r>
  <r>
    <s v="California"/>
    <x v="66"/>
    <x v="42"/>
    <n v="3921.85"/>
    <d v="2023-08-02T00:00:00"/>
    <n v="0"/>
  </r>
  <r>
    <s v="California"/>
    <x v="66"/>
    <x v="30"/>
    <n v="18923.03"/>
    <d v="2024-07-31T00:00:00"/>
    <n v="0"/>
  </r>
  <r>
    <s v="California"/>
    <x v="66"/>
    <x v="44"/>
    <n v="3566.36"/>
    <d v="2024-07-31T00:00:00"/>
    <n v="0"/>
  </r>
  <r>
    <s v="California"/>
    <x v="66"/>
    <x v="31"/>
    <n v="8404.68"/>
    <d v="2024-04-30T00:00:00"/>
    <n v="0"/>
  </r>
  <r>
    <s v="California"/>
    <x v="66"/>
    <x v="45"/>
    <n v="2203.1999999999998"/>
    <d v="2024-04-30T00:00:00"/>
    <n v="0"/>
  </r>
  <r>
    <s v="California"/>
    <x v="66"/>
    <x v="46"/>
    <n v="6014.13"/>
    <d v="2023-02-28T00:00:00"/>
    <n v="0"/>
  </r>
  <r>
    <s v="California"/>
    <x v="66"/>
    <x v="47"/>
    <n v="437.94"/>
    <d v="2023-02-28T00:00:00"/>
    <n v="1138.5999999999999"/>
  </r>
  <r>
    <s v="California"/>
    <x v="66"/>
    <x v="48"/>
    <n v="14031.09"/>
    <d v="2023-02-28T00:00:00"/>
    <n v="0"/>
  </r>
  <r>
    <s v="California"/>
    <x v="66"/>
    <x v="49"/>
    <n v="1021.72"/>
    <d v="2023-02-28T00:00:00"/>
    <n v="2656.38"/>
  </r>
  <r>
    <s v="California"/>
    <x v="66"/>
    <x v="50"/>
    <n v="10556.36"/>
    <d v="2023-07-20T00:00:00"/>
    <n v="0"/>
  </r>
  <r>
    <s v="California"/>
    <x v="66"/>
    <x v="51"/>
    <n v="2767.24"/>
    <d v="2023-07-20T00:00:00"/>
    <n v="0"/>
  </r>
  <r>
    <s v="California"/>
    <x v="66"/>
    <x v="52"/>
    <n v="16540.45"/>
    <d v="2024-07-15T00:00:00"/>
    <n v="0"/>
  </r>
  <r>
    <s v="California"/>
    <x v="66"/>
    <x v="53"/>
    <n v="4335.8999999999996"/>
    <d v="2024-07-15T00:00:00"/>
    <n v="0"/>
  </r>
  <r>
    <s v="California"/>
    <x v="66"/>
    <x v="54"/>
    <n v="5736.71"/>
    <d v="2024-12-20T00:00:00"/>
    <n v="0"/>
  </r>
  <r>
    <s v="California"/>
    <x v="66"/>
    <x v="55"/>
    <n v="1561.63"/>
    <d v="2024-12-20T00:00:00"/>
    <n v="0"/>
  </r>
  <r>
    <s v="California"/>
    <x v="66"/>
    <x v="56"/>
    <n v="5561.87"/>
    <d v="2024-12-20T00:00:00"/>
    <n v="0"/>
  </r>
  <r>
    <s v="California"/>
    <x v="66"/>
    <x v="57"/>
    <n v="1514.04"/>
    <d v="2024-12-20T00:00:00"/>
    <n v="0"/>
  </r>
  <r>
    <s v="California"/>
    <x v="66"/>
    <x v="58"/>
    <n v="8469.2099999999991"/>
    <d v="2024-08-15T00:00:00"/>
    <n v="0"/>
  </r>
  <r>
    <s v="California"/>
    <x v="66"/>
    <x v="59"/>
    <n v="2220.11"/>
    <d v="2024-08-15T00:00:00"/>
    <n v="0"/>
  </r>
  <r>
    <s v="California"/>
    <x v="66"/>
    <x v="60"/>
    <n v="5590.24"/>
    <d v="2024-08-15T00:00:00"/>
    <n v="0"/>
  </r>
  <r>
    <s v="California"/>
    <x v="66"/>
    <x v="61"/>
    <n v="1465.42"/>
    <d v="2024-08-15T00:00:00"/>
    <n v="0"/>
  </r>
  <r>
    <s v="California"/>
    <x v="66"/>
    <x v="62"/>
    <n v="5590.24"/>
    <d v="2025-04-15T00:00:00"/>
    <n v="0"/>
  </r>
  <r>
    <s v="California"/>
    <x v="66"/>
    <x v="63"/>
    <n v="1465.42"/>
    <d v="2025-04-15T00:00:00"/>
    <n v="0"/>
  </r>
  <r>
    <s v="California"/>
    <x v="66"/>
    <x v="64"/>
    <n v="53160.78"/>
    <d v="2024-08-15T00:00:00"/>
    <n v="0"/>
  </r>
  <r>
    <s v="California"/>
    <x v="66"/>
    <x v="65"/>
    <n v="13935.54"/>
    <d v="2024-08-15T00:00:00"/>
    <n v="0"/>
  </r>
  <r>
    <s v="California"/>
    <x v="67"/>
    <x v="32"/>
    <n v="8832.43"/>
    <d v="2024-08-15T00:00:00"/>
    <n v="0"/>
  </r>
  <r>
    <s v="California"/>
    <x v="67"/>
    <x v="34"/>
    <n v="8541.2800000000007"/>
    <d v="2024-08-15T00:00:00"/>
    <n v="0"/>
  </r>
  <r>
    <s v="California"/>
    <x v="67"/>
    <x v="36"/>
    <n v="10095.61"/>
    <d v="2024-08-15T00:00:00"/>
    <n v="0"/>
  </r>
  <r>
    <s v="California"/>
    <x v="67"/>
    <x v="38"/>
    <n v="7914.37"/>
    <d v="2024-08-15T00:00:00"/>
    <n v="0"/>
  </r>
  <r>
    <s v="California"/>
    <x v="67"/>
    <x v="27"/>
    <n v="23625.87"/>
    <d v="2022-11-15T00:00:00"/>
    <n v="0"/>
  </r>
  <r>
    <s v="California"/>
    <x v="67"/>
    <x v="28"/>
    <n v="24829.64"/>
    <d v="2022-12-30T00:00:00"/>
    <n v="0"/>
  </r>
  <r>
    <s v="California"/>
    <x v="67"/>
    <x v="29"/>
    <n v="20923.34"/>
    <d v="2023-08-02T00:00:00"/>
    <n v="0"/>
  </r>
  <r>
    <s v="California"/>
    <x v="67"/>
    <x v="30"/>
    <n v="26464.49"/>
    <d v="2024-07-31T00:00:00"/>
    <n v="0"/>
  </r>
  <r>
    <s v="California"/>
    <x v="67"/>
    <x v="31"/>
    <n v="11754.22"/>
    <d v="2024-04-30T00:00:00"/>
    <n v="0"/>
  </r>
  <r>
    <s v="California"/>
    <x v="67"/>
    <x v="54"/>
    <n v="8022.98"/>
    <d v="2024-08-15T00:00:00"/>
    <n v="0"/>
  </r>
  <r>
    <s v="California"/>
    <x v="67"/>
    <x v="56"/>
    <n v="7778.46"/>
    <d v="2024-08-15T00:00:00"/>
    <n v="0"/>
  </r>
  <r>
    <s v="California"/>
    <x v="67"/>
    <x v="58"/>
    <n v="11844.47"/>
    <d v="2024-08-15T00:00:00"/>
    <n v="0"/>
  </r>
  <r>
    <s v="California"/>
    <x v="67"/>
    <x v="60"/>
    <n v="7818.14"/>
    <d v="2024-08-15T00:00:00"/>
    <n v="0"/>
  </r>
  <r>
    <s v="California"/>
    <x v="67"/>
    <x v="62"/>
    <n v="7818.14"/>
    <d v="2025-04-15T00:00:00"/>
    <n v="0"/>
  </r>
  <r>
    <s v="California"/>
    <x v="67"/>
    <x v="64"/>
    <n v="74347.12"/>
    <d v="2024-08-15T00:00:00"/>
    <n v="0"/>
  </r>
  <r>
    <s v="California"/>
    <x v="68"/>
    <x v="32"/>
    <n v="6697.49"/>
    <d v="2024-08-15T00:00:00"/>
    <n v="0"/>
  </r>
  <r>
    <s v="California"/>
    <x v="68"/>
    <x v="34"/>
    <n v="6476.71"/>
    <d v="2024-08-15T00:00:00"/>
    <n v="0"/>
  </r>
  <r>
    <s v="California"/>
    <x v="68"/>
    <x v="36"/>
    <n v="7655.33"/>
    <d v="2024-08-15T00:00:00"/>
    <n v="0"/>
  </r>
  <r>
    <s v="California"/>
    <x v="68"/>
    <x v="38"/>
    <n v="6001.33"/>
    <d v="2024-08-15T00:00:00"/>
    <n v="0"/>
  </r>
  <r>
    <s v="California"/>
    <x v="68"/>
    <x v="27"/>
    <n v="17915.11"/>
    <d v="2022-11-15T00:00:00"/>
    <n v="0"/>
  </r>
  <r>
    <s v="California"/>
    <x v="68"/>
    <x v="28"/>
    <n v="18827.900000000001"/>
    <d v="2022-12-30T00:00:00"/>
    <n v="0"/>
  </r>
  <r>
    <s v="California"/>
    <x v="68"/>
    <x v="29"/>
    <n v="15865.83"/>
    <d v="2023-08-01T00:00:00"/>
    <n v="0"/>
  </r>
  <r>
    <s v="California"/>
    <x v="68"/>
    <x v="30"/>
    <n v="20067.580000000002"/>
    <d v="2024-07-31T00:00:00"/>
    <n v="0"/>
  </r>
  <r>
    <s v="California"/>
    <x v="68"/>
    <x v="31"/>
    <n v="8913.0300000000007"/>
    <d v="2024-04-30T00:00:00"/>
    <n v="0"/>
  </r>
  <r>
    <s v="California"/>
    <x v="68"/>
    <x v="46"/>
    <n v="6377.89"/>
    <d v="2023-02-28T00:00:00"/>
    <n v="0"/>
  </r>
  <r>
    <s v="California"/>
    <x v="68"/>
    <x v="48"/>
    <n v="14879.75"/>
    <d v="2023-02-28T00:00:00"/>
    <n v="0"/>
  </r>
  <r>
    <s v="California"/>
    <x v="68"/>
    <x v="50"/>
    <n v="11194.86"/>
    <d v="2023-07-20T00:00:00"/>
    <n v="0"/>
  </r>
  <r>
    <s v="California"/>
    <x v="68"/>
    <x v="52"/>
    <n v="17540.89"/>
    <d v="2024-07-15T00:00:00"/>
    <n v="0"/>
  </r>
  <r>
    <s v="California"/>
    <x v="68"/>
    <x v="54"/>
    <n v="6083.69"/>
    <d v="2024-08-15T00:00:00"/>
    <n v="0"/>
  </r>
  <r>
    <s v="California"/>
    <x v="68"/>
    <x v="56"/>
    <n v="5898.28"/>
    <d v="2024-08-15T00:00:00"/>
    <n v="0"/>
  </r>
  <r>
    <s v="California"/>
    <x v="68"/>
    <x v="58"/>
    <n v="8981.4599999999991"/>
    <d v="2024-08-15T00:00:00"/>
    <n v="0"/>
  </r>
  <r>
    <s v="California"/>
    <x v="68"/>
    <x v="60"/>
    <n v="5928.37"/>
    <d v="2024-08-15T00:00:00"/>
    <n v="0"/>
  </r>
  <r>
    <s v="California"/>
    <x v="68"/>
    <x v="62"/>
    <n v="5928.37"/>
    <d v="2025-04-15T00:00:00"/>
    <n v="0"/>
  </r>
  <r>
    <s v="California"/>
    <x v="68"/>
    <x v="64"/>
    <n v="56376.19"/>
    <d v="2024-08-15T00:00:00"/>
    <n v="0"/>
  </r>
  <r>
    <s v="California"/>
    <x v="69"/>
    <x v="32"/>
    <n v="26662.84"/>
    <d v="2024-08-15T00:00:00"/>
    <n v="0"/>
  </r>
  <r>
    <s v="California"/>
    <x v="69"/>
    <x v="34"/>
    <n v="25783.91"/>
    <d v="2024-08-15T00:00:00"/>
    <n v="0"/>
  </r>
  <r>
    <s v="California"/>
    <x v="69"/>
    <x v="36"/>
    <n v="30476.04"/>
    <d v="2024-08-15T00:00:00"/>
    <n v="0"/>
  </r>
  <r>
    <s v="California"/>
    <x v="69"/>
    <x v="38"/>
    <n v="23891.439999999999"/>
    <d v="2024-08-15T00:00:00"/>
    <n v="0"/>
  </r>
  <r>
    <s v="California"/>
    <x v="69"/>
    <x v="27"/>
    <n v="71320.42"/>
    <d v="2022-11-15T00:00:00"/>
    <n v="0"/>
  </r>
  <r>
    <s v="California"/>
    <x v="69"/>
    <x v="28"/>
    <n v="74954.28"/>
    <d v="2022-12-30T00:00:00"/>
    <n v="0"/>
  </r>
  <r>
    <s v="California"/>
    <x v="69"/>
    <x v="29"/>
    <n v="63162.19"/>
    <d v="2023-08-01T00:00:00"/>
    <n v="0"/>
  </r>
  <r>
    <s v="California"/>
    <x v="69"/>
    <x v="30"/>
    <n v="79889.460000000006"/>
    <d v="2024-07-31T00:00:00"/>
    <n v="0"/>
  </r>
  <r>
    <s v="California"/>
    <x v="69"/>
    <x v="31"/>
    <n v="35482.97"/>
    <d v="2024-04-30T00:00:00"/>
    <n v="0"/>
  </r>
  <r>
    <s v="California"/>
    <x v="69"/>
    <x v="46"/>
    <n v="25390.53"/>
    <d v="2023-02-28T00:00:00"/>
    <n v="0"/>
  </r>
  <r>
    <s v="California"/>
    <x v="69"/>
    <x v="48"/>
    <n v="59236.61"/>
    <d v="2023-02-28T00:00:00"/>
    <n v="0"/>
  </r>
  <r>
    <s v="California"/>
    <x v="69"/>
    <x v="50"/>
    <n v="44566.97"/>
    <d v="2023-07-20T00:00:00"/>
    <n v="0"/>
  </r>
  <r>
    <s v="California"/>
    <x v="69"/>
    <x v="52"/>
    <n v="69830.649999999994"/>
    <d v="2024-07-15T00:00:00"/>
    <n v="0"/>
  </r>
  <r>
    <s v="California"/>
    <x v="69"/>
    <x v="54"/>
    <n v="24219.3"/>
    <d v="2024-08-15T00:00:00"/>
    <n v="0"/>
  </r>
  <r>
    <s v="California"/>
    <x v="69"/>
    <x v="56"/>
    <n v="23481.16"/>
    <d v="2024-08-15T00:00:00"/>
    <n v="0"/>
  </r>
  <r>
    <s v="California"/>
    <x v="69"/>
    <x v="58"/>
    <n v="35755.39"/>
    <d v="2024-08-15T00:00:00"/>
    <n v="0"/>
  </r>
  <r>
    <s v="California"/>
    <x v="69"/>
    <x v="60"/>
    <n v="23600.95"/>
    <d v="2024-08-15T00:00:00"/>
    <n v="0"/>
  </r>
  <r>
    <s v="California"/>
    <x v="69"/>
    <x v="62"/>
    <n v="23600.95"/>
    <d v="2025-04-15T00:00:00"/>
    <n v="0"/>
  </r>
  <r>
    <s v="California"/>
    <x v="69"/>
    <x v="64"/>
    <n v="224434.79"/>
    <d v="2024-08-15T00:00:00"/>
    <n v="0"/>
  </r>
  <r>
    <s v="California"/>
    <x v="70"/>
    <x v="32"/>
    <n v="4642.03"/>
    <d v="2024-08-15T00:00:00"/>
    <n v="0"/>
  </r>
  <r>
    <s v="California"/>
    <x v="70"/>
    <x v="34"/>
    <n v="4489.01"/>
    <d v="2024-08-15T00:00:00"/>
    <n v="0"/>
  </r>
  <r>
    <s v="California"/>
    <x v="70"/>
    <x v="36"/>
    <n v="5305.91"/>
    <d v="2024-08-15T00:00:00"/>
    <n v="0"/>
  </r>
  <r>
    <s v="California"/>
    <x v="70"/>
    <x v="38"/>
    <n v="4159.5200000000004"/>
    <d v="2024-08-15T00:00:00"/>
    <n v="0"/>
  </r>
  <r>
    <s v="California"/>
    <x v="70"/>
    <x v="27"/>
    <n v="12416.96"/>
    <d v="2022-11-15T00:00:00"/>
    <n v="0"/>
  </r>
  <r>
    <s v="California"/>
    <x v="70"/>
    <x v="28"/>
    <n v="13049.62"/>
    <d v="2022-12-30T00:00:00"/>
    <n v="0"/>
  </r>
  <r>
    <s v="California"/>
    <x v="70"/>
    <x v="29"/>
    <n v="10996.6"/>
    <d v="2023-08-02T00:00:00"/>
    <n v="0"/>
  </r>
  <r>
    <s v="California"/>
    <x v="70"/>
    <x v="30"/>
    <n v="13908.84"/>
    <d v="2024-07-31T00:00:00"/>
    <n v="0"/>
  </r>
  <r>
    <s v="California"/>
    <x v="70"/>
    <x v="31"/>
    <n v="6177.62"/>
    <d v="2024-04-30T00:00:00"/>
    <n v="0"/>
  </r>
  <r>
    <s v="California"/>
    <x v="70"/>
    <x v="46"/>
    <n v="4420.5200000000004"/>
    <d v="2023-02-28T00:00:00"/>
    <n v="0"/>
  </r>
  <r>
    <s v="California"/>
    <x v="70"/>
    <x v="48"/>
    <n v="10313.16"/>
    <d v="2023-02-28T00:00:00"/>
    <n v="0"/>
  </r>
  <r>
    <s v="California"/>
    <x v="70"/>
    <x v="50"/>
    <n v="7759.16"/>
    <d v="2023-07-20T00:00:00"/>
    <n v="0"/>
  </r>
  <r>
    <s v="California"/>
    <x v="70"/>
    <x v="52"/>
    <n v="12157.59"/>
    <d v="2024-07-15T00:00:00"/>
    <n v="0"/>
  </r>
  <r>
    <s v="California"/>
    <x v="70"/>
    <x v="54"/>
    <n v="4216.6000000000004"/>
    <d v="2024-08-15T00:00:00"/>
    <n v="0"/>
  </r>
  <r>
    <s v="California"/>
    <x v="70"/>
    <x v="56"/>
    <n v="4088.09"/>
    <d v="2024-08-15T00:00:00"/>
    <n v="0"/>
  </r>
  <r>
    <s v="California"/>
    <x v="70"/>
    <x v="58"/>
    <n v="6225.05"/>
    <d v="2024-08-15T00:00:00"/>
    <n v="0"/>
  </r>
  <r>
    <s v="California"/>
    <x v="70"/>
    <x v="60"/>
    <n v="4108.95"/>
    <d v="2024-08-15T00:00:00"/>
    <n v="0"/>
  </r>
  <r>
    <s v="California"/>
    <x v="70"/>
    <x v="62"/>
    <n v="4108.95"/>
    <d v="2025-04-15T00:00:00"/>
    <n v="0"/>
  </r>
  <r>
    <s v="California"/>
    <x v="70"/>
    <x v="64"/>
    <n v="39074.339999999997"/>
    <d v="2024-08-15T00:00:00"/>
    <n v="0"/>
  </r>
  <r>
    <s v="California"/>
    <x v="71"/>
    <x v="33"/>
    <n v="3396.99"/>
    <d v="2024-08-15T00:00:00"/>
    <n v="0"/>
  </r>
  <r>
    <s v="California"/>
    <x v="71"/>
    <x v="35"/>
    <n v="3285"/>
    <d v="2024-08-15T00:00:00"/>
    <n v="0"/>
  </r>
  <r>
    <s v="California"/>
    <x v="71"/>
    <x v="37"/>
    <n v="3739.05"/>
    <d v="2024-08-15T00:00:00"/>
    <n v="0"/>
  </r>
  <r>
    <s v="California"/>
    <x v="71"/>
    <x v="39"/>
    <n v="2931.2"/>
    <d v="2024-08-15T00:00:00"/>
    <n v="0"/>
  </r>
  <r>
    <s v="California"/>
    <x v="71"/>
    <x v="40"/>
    <n v="2430.67"/>
    <d v="2023-07-20T00:00:00"/>
    <n v="6319.51"/>
  </r>
  <r>
    <s v="California"/>
    <x v="71"/>
    <x v="41"/>
    <n v="2554.52"/>
    <d v="2023-07-20T00:00:00"/>
    <n v="6641.49"/>
  </r>
  <r>
    <s v="California"/>
    <x v="71"/>
    <x v="42"/>
    <n v="2152.63"/>
    <d v="2023-08-02T00:00:00"/>
    <n v="5596.63"/>
  </r>
  <r>
    <s v="California"/>
    <x v="71"/>
    <x v="30"/>
    <n v="37390.400000000001"/>
    <d v="2024-07-31T00:00:00"/>
    <n v="0"/>
  </r>
  <r>
    <s v="California"/>
    <x v="71"/>
    <x v="44"/>
    <n v="381.26"/>
    <d v="2024-07-31T00:00:00"/>
    <n v="6665.59"/>
  </r>
  <r>
    <s v="California"/>
    <x v="71"/>
    <x v="45"/>
    <n v="1209.29"/>
    <d v="2024-04-30T00:00:00"/>
    <n v="3144.05"/>
  </r>
  <r>
    <s v="California"/>
    <x v="71"/>
    <x v="47"/>
    <n v="865.34"/>
    <d v="2023-07-20T00:00:00"/>
    <n v="2249.7800000000002"/>
  </r>
  <r>
    <s v="California"/>
    <x v="71"/>
    <x v="49"/>
    <n v="2018.85"/>
    <d v="2023-07-20T00:00:00"/>
    <n v="5248.79"/>
  </r>
  <r>
    <s v="California"/>
    <x v="71"/>
    <x v="51"/>
    <n v="1518.88"/>
    <d v="2023-07-20T00:00:00"/>
    <n v="3948.96"/>
  </r>
  <r>
    <s v="California"/>
    <x v="71"/>
    <x v="53"/>
    <n v="2379.9"/>
    <d v="2024-07-15T00:00:00"/>
    <n v="6187.5"/>
  </r>
  <r>
    <s v="California"/>
    <x v="71"/>
    <x v="55"/>
    <n v="3085.66"/>
    <d v="2024-08-15T00:00:00"/>
    <n v="0"/>
  </r>
  <r>
    <s v="California"/>
    <x v="71"/>
    <x v="57"/>
    <n v="2991.62"/>
    <d v="2024-08-15T00:00:00"/>
    <n v="0"/>
  </r>
  <r>
    <s v="California"/>
    <x v="71"/>
    <x v="59"/>
    <n v="4386.7700000000004"/>
    <d v="2024-08-15T00:00:00"/>
    <n v="0"/>
  </r>
  <r>
    <s v="California"/>
    <x v="71"/>
    <x v="61"/>
    <n v="2895.56"/>
    <d v="2024-08-15T00:00:00"/>
    <n v="0"/>
  </r>
  <r>
    <s v="California"/>
    <x v="71"/>
    <x v="62"/>
    <n v="11045.87"/>
    <d v="2025-04-15T00:00:00"/>
    <n v="0"/>
  </r>
  <r>
    <s v="California"/>
    <x v="71"/>
    <x v="63"/>
    <n v="804.35"/>
    <d v="2025-04-15T00:00:00"/>
    <n v="2091.21"/>
  </r>
  <r>
    <s v="California"/>
    <x v="71"/>
    <x v="65"/>
    <n v="27535.52"/>
    <d v="2024-08-15T00:00:00"/>
    <n v="0"/>
  </r>
  <r>
    <s v="California"/>
    <x v="72"/>
    <x v="32"/>
    <n v="29791.69"/>
    <d v="2024-08-15T00:00:00"/>
    <n v="0"/>
  </r>
  <r>
    <s v="California"/>
    <x v="72"/>
    <x v="34"/>
    <n v="28809.61"/>
    <d v="2024-08-15T00:00:00"/>
    <n v="0"/>
  </r>
  <r>
    <s v="California"/>
    <x v="72"/>
    <x v="36"/>
    <n v="34052.36"/>
    <d v="2024-08-15T00:00:00"/>
    <n v="0"/>
  </r>
  <r>
    <s v="California"/>
    <x v="72"/>
    <x v="38"/>
    <n v="26695.06"/>
    <d v="2024-08-15T00:00:00"/>
    <n v="0"/>
  </r>
  <r>
    <s v="California"/>
    <x v="72"/>
    <x v="27"/>
    <n v="79689.759999999995"/>
    <d v="2022-11-15T00:00:00"/>
    <n v="0"/>
  </r>
  <r>
    <s v="California"/>
    <x v="72"/>
    <x v="28"/>
    <n v="83750.06"/>
    <d v="2022-12-30T00:00:00"/>
    <n v="0"/>
  </r>
  <r>
    <s v="California"/>
    <x v="72"/>
    <x v="29"/>
    <n v="70574.17"/>
    <d v="2023-08-01T00:00:00"/>
    <n v="0"/>
  </r>
  <r>
    <s v="California"/>
    <x v="72"/>
    <x v="30"/>
    <n v="89264.37"/>
    <d v="2024-07-31T00:00:00"/>
    <n v="0"/>
  </r>
  <r>
    <s v="California"/>
    <x v="72"/>
    <x v="31"/>
    <n v="39646.839999999997"/>
    <d v="2024-04-30T00:00:00"/>
    <n v="0"/>
  </r>
  <r>
    <s v="California"/>
    <x v="72"/>
    <x v="46"/>
    <n v="28370.07"/>
    <d v="2023-02-28T00:00:00"/>
    <n v="0"/>
  </r>
  <r>
    <s v="California"/>
    <x v="72"/>
    <x v="48"/>
    <n v="66187.94"/>
    <d v="2023-02-28T00:00:00"/>
    <n v="0"/>
  </r>
  <r>
    <s v="California"/>
    <x v="72"/>
    <x v="50"/>
    <n v="49796.83"/>
    <d v="2023-07-20T00:00:00"/>
    <n v="0"/>
  </r>
  <r>
    <s v="California"/>
    <x v="72"/>
    <x v="52"/>
    <n v="78025.17"/>
    <d v="2024-07-15T00:00:00"/>
    <n v="0"/>
  </r>
  <r>
    <s v="California"/>
    <x v="72"/>
    <x v="54"/>
    <n v="27061.39"/>
    <d v="2024-08-15T00:00:00"/>
    <n v="0"/>
  </r>
  <r>
    <s v="California"/>
    <x v="72"/>
    <x v="56"/>
    <n v="26236.639999999999"/>
    <d v="2024-08-15T00:00:00"/>
    <n v="0"/>
  </r>
  <r>
    <s v="California"/>
    <x v="72"/>
    <x v="58"/>
    <n v="39951.24"/>
    <d v="2024-08-15T00:00:00"/>
    <n v="0"/>
  </r>
  <r>
    <s v="California"/>
    <x v="72"/>
    <x v="60"/>
    <n v="26370.48"/>
    <d v="2024-08-15T00:00:00"/>
    <n v="0"/>
  </r>
  <r>
    <s v="California"/>
    <x v="72"/>
    <x v="62"/>
    <n v="26370.48"/>
    <d v="2025-04-15T00:00:00"/>
    <n v="0"/>
  </r>
  <r>
    <s v="California"/>
    <x v="72"/>
    <x v="64"/>
    <n v="250771.88"/>
    <d v="2024-08-15T00:00:00"/>
    <n v="0"/>
  </r>
  <r>
    <s v="California"/>
    <x v="73"/>
    <x v="32"/>
    <n v="24080.87"/>
    <d v="2024-08-15T00:00:00"/>
    <n v="0"/>
  </r>
  <r>
    <s v="California"/>
    <x v="73"/>
    <x v="33"/>
    <n v="6555.24"/>
    <d v="2024-08-15T00:00:00"/>
    <n v="0"/>
  </r>
  <r>
    <s v="California"/>
    <x v="73"/>
    <x v="34"/>
    <n v="23287.05"/>
    <d v="2024-08-15T00:00:00"/>
    <n v="0"/>
  </r>
  <r>
    <s v="California"/>
    <x v="73"/>
    <x v="35"/>
    <n v="6339.15"/>
    <d v="2024-08-15T00:00:00"/>
    <n v="0"/>
  </r>
  <r>
    <s v="California"/>
    <x v="73"/>
    <x v="36"/>
    <n v="27524.81"/>
    <d v="2024-08-15T00:00:00"/>
    <n v="0"/>
  </r>
  <r>
    <s v="California"/>
    <x v="73"/>
    <x v="37"/>
    <n v="7215.34"/>
    <d v="2024-08-15T00:00:00"/>
    <n v="0"/>
  </r>
  <r>
    <s v="California"/>
    <x v="73"/>
    <x v="38"/>
    <n v="21577.84"/>
    <d v="2024-08-15T00:00:00"/>
    <n v="0"/>
  </r>
  <r>
    <s v="California"/>
    <x v="73"/>
    <x v="39"/>
    <n v="5656.41"/>
    <d v="2024-08-15T00:00:00"/>
    <n v="0"/>
  </r>
  <r>
    <s v="California"/>
    <x v="73"/>
    <x v="27"/>
    <n v="64413.91"/>
    <d v="2022-11-15T00:00:00"/>
    <n v="0"/>
  </r>
  <r>
    <s v="California"/>
    <x v="73"/>
    <x v="40"/>
    <n v="4690.53"/>
    <d v="2022-11-15T00:00:00"/>
    <n v="12194.9"/>
  </r>
  <r>
    <s v="California"/>
    <x v="73"/>
    <x v="28"/>
    <n v="67695.88"/>
    <d v="2022-12-30T00:00:00"/>
    <n v="0"/>
  </r>
  <r>
    <s v="California"/>
    <x v="73"/>
    <x v="41"/>
    <n v="4929.51"/>
    <d v="2022-12-30T00:00:00"/>
    <n v="12816.25"/>
  </r>
  <r>
    <s v="California"/>
    <x v="73"/>
    <x v="29"/>
    <n v="57045.7"/>
    <d v="2023-08-02T00:00:00"/>
    <n v="0"/>
  </r>
  <r>
    <s v="California"/>
    <x v="73"/>
    <x v="42"/>
    <n v="14953.93"/>
    <d v="2023-08-02T00:00:00"/>
    <n v="0"/>
  </r>
  <r>
    <s v="California"/>
    <x v="73"/>
    <x v="30"/>
    <n v="72153.149999999994"/>
    <d v="2024-07-31T00:00:00"/>
    <n v="0"/>
  </r>
  <r>
    <s v="California"/>
    <x v="73"/>
    <x v="44"/>
    <n v="43938.91"/>
    <d v="2024-07-31T00:00:00"/>
    <n v="12862.74"/>
  </r>
  <r>
    <s v="California"/>
    <x v="73"/>
    <x v="31"/>
    <n v="32046.880000000001"/>
    <d v="2024-04-30T00:00:00"/>
    <n v="0"/>
  </r>
  <r>
    <s v="California"/>
    <x v="73"/>
    <x v="45"/>
    <n v="8400.75"/>
    <d v="2024-04-30T00:00:00"/>
    <n v="0"/>
  </r>
  <r>
    <s v="California"/>
    <x v="73"/>
    <x v="46"/>
    <n v="22931.759999999998"/>
    <d v="2023-02-28T00:00:00"/>
    <n v="0"/>
  </r>
  <r>
    <s v="California"/>
    <x v="73"/>
    <x v="47"/>
    <n v="6011.32"/>
    <d v="2023-02-28T00:00:00"/>
    <n v="0"/>
  </r>
  <r>
    <s v="California"/>
    <x v="73"/>
    <x v="48"/>
    <n v="53500.27"/>
    <d v="2023-02-28T00:00:00"/>
    <n v="0"/>
  </r>
  <r>
    <s v="California"/>
    <x v="73"/>
    <x v="49"/>
    <n v="14024.54"/>
    <d v="2023-02-28T00:00:00"/>
    <n v="0"/>
  </r>
  <r>
    <s v="California"/>
    <x v="73"/>
    <x v="50"/>
    <n v="40251.199999999997"/>
    <d v="2023-07-20T00:00:00"/>
    <n v="0"/>
  </r>
  <r>
    <s v="California"/>
    <x v="73"/>
    <x v="51"/>
    <n v="10551.43"/>
    <d v="2023-07-20T00:00:00"/>
    <n v="0"/>
  </r>
  <r>
    <s v="California"/>
    <x v="73"/>
    <x v="52"/>
    <n v="63068.4"/>
    <d v="2024-07-15T00:00:00"/>
    <n v="0"/>
  </r>
  <r>
    <s v="California"/>
    <x v="73"/>
    <x v="53"/>
    <n v="16532.72"/>
    <d v="2024-07-15T00:00:00"/>
    <n v="11940.17"/>
  </r>
  <r>
    <s v="California"/>
    <x v="73"/>
    <x v="54"/>
    <n v="21873.95"/>
    <d v="2024-08-15T00:00:00"/>
    <n v="0"/>
  </r>
  <r>
    <s v="California"/>
    <x v="73"/>
    <x v="55"/>
    <n v="5954.48"/>
    <d v="2024-08-15T00:00:00"/>
    <n v="0"/>
  </r>
  <r>
    <s v="California"/>
    <x v="73"/>
    <x v="56"/>
    <n v="21207.3"/>
    <d v="2024-08-15T00:00:00"/>
    <n v="0"/>
  </r>
  <r>
    <s v="California"/>
    <x v="73"/>
    <x v="57"/>
    <n v="5773"/>
    <d v="2024-08-15T00:00:00"/>
    <n v="0"/>
  </r>
  <r>
    <s v="California"/>
    <x v="73"/>
    <x v="58"/>
    <n v="32292.92"/>
    <d v="2024-08-15T00:00:00"/>
    <n v="0"/>
  </r>
  <r>
    <s v="California"/>
    <x v="73"/>
    <x v="59"/>
    <n v="8465.25"/>
    <d v="2024-08-15T00:00:00"/>
    <n v="0"/>
  </r>
  <r>
    <s v="California"/>
    <x v="73"/>
    <x v="60"/>
    <n v="21315.49"/>
    <d v="2024-08-15T00:00:00"/>
    <n v="0"/>
  </r>
  <r>
    <s v="California"/>
    <x v="73"/>
    <x v="61"/>
    <n v="5587.63"/>
    <d v="2024-08-15T00:00:00"/>
    <n v="0"/>
  </r>
  <r>
    <s v="California"/>
    <x v="73"/>
    <x v="62"/>
    <n v="21315.49"/>
    <d v="2025-04-15T00:00:00"/>
    <n v="0"/>
  </r>
  <r>
    <s v="California"/>
    <x v="73"/>
    <x v="63"/>
    <n v="1552.16"/>
    <d v="2025-04-15T00:00:00"/>
    <n v="4035.47"/>
  </r>
  <r>
    <s v="California"/>
    <x v="73"/>
    <x v="64"/>
    <n v="202701.03"/>
    <d v="2024-08-15T00:00:00"/>
    <n v="0"/>
  </r>
  <r>
    <s v="California"/>
    <x v="73"/>
    <x v="65"/>
    <n v="53135.95"/>
    <d v="2024-08-15T00:00:00"/>
    <n v="0"/>
  </r>
  <r>
    <s v="California"/>
    <x v="74"/>
    <x v="32"/>
    <n v="22422.84"/>
    <d v="2024-08-15T00:00:00"/>
    <n v="0"/>
  </r>
  <r>
    <s v="California"/>
    <x v="74"/>
    <x v="34"/>
    <n v="21683.68"/>
    <d v="2024-08-15T00:00:00"/>
    <n v="0"/>
  </r>
  <r>
    <s v="California"/>
    <x v="74"/>
    <x v="36"/>
    <n v="25629.66"/>
    <d v="2024-08-15T00:00:00"/>
    <n v="0"/>
  </r>
  <r>
    <s v="California"/>
    <x v="74"/>
    <x v="38"/>
    <n v="20092.150000000001"/>
    <d v="2024-08-15T00:00:00"/>
    <n v="0"/>
  </r>
  <r>
    <s v="California"/>
    <x v="74"/>
    <x v="27"/>
    <n v="59978.84"/>
    <d v="2022-11-15T00:00:00"/>
    <n v="0"/>
  </r>
  <r>
    <s v="California"/>
    <x v="74"/>
    <x v="28"/>
    <n v="63034.84"/>
    <d v="2022-12-30T00:00:00"/>
    <n v="0"/>
  </r>
  <r>
    <s v="California"/>
    <x v="74"/>
    <x v="29"/>
    <n v="53117.95"/>
    <d v="2023-08-02T00:00:00"/>
    <n v="0"/>
  </r>
  <r>
    <s v="California"/>
    <x v="74"/>
    <x v="30"/>
    <n v="67185.210000000006"/>
    <d v="2024-07-31T00:00:00"/>
    <n v="0"/>
  </r>
  <r>
    <s v="California"/>
    <x v="74"/>
    <x v="31"/>
    <n v="29840.37"/>
    <d v="2024-04-30T00:00:00"/>
    <n v="0"/>
  </r>
  <r>
    <s v="California"/>
    <x v="74"/>
    <x v="54"/>
    <n v="20367.87"/>
    <d v="2024-08-15T00:00:00"/>
    <n v="0"/>
  </r>
  <r>
    <s v="California"/>
    <x v="74"/>
    <x v="56"/>
    <n v="19747.12"/>
    <d v="2024-08-15T00:00:00"/>
    <n v="0"/>
  </r>
  <r>
    <s v="California"/>
    <x v="74"/>
    <x v="58"/>
    <n v="30069.47"/>
    <d v="2024-08-15T00:00:00"/>
    <n v="0"/>
  </r>
  <r>
    <s v="California"/>
    <x v="74"/>
    <x v="60"/>
    <n v="19847.86"/>
    <d v="2024-08-15T00:00:00"/>
    <n v="0"/>
  </r>
  <r>
    <s v="California"/>
    <x v="74"/>
    <x v="62"/>
    <n v="19847.86"/>
    <d v="2025-04-15T00:00:00"/>
    <n v="0"/>
  </r>
  <r>
    <s v="California"/>
    <x v="74"/>
    <x v="64"/>
    <n v="188744.53"/>
    <d v="2024-08-15T00:00:00"/>
    <n v="0"/>
  </r>
  <r>
    <s v="California"/>
    <x v="75"/>
    <x v="32"/>
    <n v="696.65"/>
    <d v="2025-05-30T00:00:00"/>
    <n v="0"/>
  </r>
  <r>
    <s v="California"/>
    <x v="75"/>
    <x v="34"/>
    <n v="673.68"/>
    <d v="2025-05-30T00:00:00"/>
    <n v="0"/>
  </r>
  <r>
    <s v="California"/>
    <x v="75"/>
    <x v="36"/>
    <n v="796.28"/>
    <d v="2025-05-30T00:00:00"/>
    <n v="0"/>
  </r>
  <r>
    <s v="California"/>
    <x v="75"/>
    <x v="38"/>
    <n v="624.24"/>
    <d v="2025-05-30T00:00:00"/>
    <n v="0"/>
  </r>
  <r>
    <s v="California"/>
    <x v="75"/>
    <x v="29"/>
    <n v="1650.31"/>
    <d v="2025-05-30T00:00:00"/>
    <n v="0"/>
  </r>
  <r>
    <s v="California"/>
    <x v="75"/>
    <x v="30"/>
    <n v="2087.36"/>
    <d v="2025-05-30T00:00:00"/>
    <n v="0"/>
  </r>
  <r>
    <s v="California"/>
    <x v="75"/>
    <x v="31"/>
    <n v="927.1"/>
    <d v="2025-05-30T00:00:00"/>
    <n v="0"/>
  </r>
  <r>
    <s v="California"/>
    <x v="75"/>
    <x v="50"/>
    <n v="1164.45"/>
    <d v="2025-05-30T00:00:00"/>
    <n v="0"/>
  </r>
  <r>
    <s v="California"/>
    <x v="75"/>
    <x v="52"/>
    <n v="1824.54"/>
    <d v="2025-05-30T00:00:00"/>
    <n v="0"/>
  </r>
  <r>
    <s v="California"/>
    <x v="75"/>
    <x v="54"/>
    <n v="632.79999999999995"/>
    <d v="2025-05-30T00:00:00"/>
    <n v="0"/>
  </r>
  <r>
    <s v="California"/>
    <x v="75"/>
    <x v="56"/>
    <n v="613.52"/>
    <d v="2025-05-30T00:00:00"/>
    <n v="0"/>
  </r>
  <r>
    <s v="California"/>
    <x v="75"/>
    <x v="58"/>
    <n v="934.22"/>
    <d v="2025-05-30T00:00:00"/>
    <n v="0"/>
  </r>
  <r>
    <s v="California"/>
    <x v="75"/>
    <x v="60"/>
    <n v="616.65"/>
    <d v="2025-05-30T00:00:00"/>
    <n v="0"/>
  </r>
  <r>
    <s v="California"/>
    <x v="75"/>
    <x v="62"/>
    <n v="616.65"/>
    <d v="2025-05-30T00:00:00"/>
    <n v="0"/>
  </r>
  <r>
    <s v="California"/>
    <x v="75"/>
    <x v="64"/>
    <n v="5864.05"/>
    <d v="2025-05-30T00:00:00"/>
    <n v="0"/>
  </r>
  <r>
    <s v="California"/>
    <x v="76"/>
    <x v="32"/>
    <n v="22261.24"/>
    <d v="2024-08-15T00:00:00"/>
    <n v="0"/>
  </r>
  <r>
    <s v="California"/>
    <x v="76"/>
    <x v="34"/>
    <n v="21527.41"/>
    <d v="2024-08-15T00:00:00"/>
    <n v="0"/>
  </r>
  <r>
    <s v="California"/>
    <x v="76"/>
    <x v="36"/>
    <n v="25444.95"/>
    <d v="2024-08-15T00:00:00"/>
    <n v="0"/>
  </r>
  <r>
    <s v="California"/>
    <x v="76"/>
    <x v="38"/>
    <n v="19947.349999999999"/>
    <d v="2024-08-15T00:00:00"/>
    <n v="0"/>
  </r>
  <r>
    <s v="California"/>
    <x v="76"/>
    <x v="27"/>
    <n v="59546.58"/>
    <d v="2022-11-15T00:00:00"/>
    <n v="0"/>
  </r>
  <r>
    <s v="California"/>
    <x v="76"/>
    <x v="28"/>
    <n v="62580.55"/>
    <d v="2022-12-30T00:00:00"/>
    <n v="0"/>
  </r>
  <r>
    <s v="California"/>
    <x v="76"/>
    <x v="29"/>
    <n v="52735.14"/>
    <d v="2023-08-02T00:00:00"/>
    <n v="0"/>
  </r>
  <r>
    <s v="California"/>
    <x v="76"/>
    <x v="30"/>
    <n v="66701.02"/>
    <d v="2024-07-31T00:00:00"/>
    <n v="0"/>
  </r>
  <r>
    <s v="California"/>
    <x v="76"/>
    <x v="31"/>
    <n v="29625.31"/>
    <d v="2024-04-30T00:00:00"/>
    <n v="0"/>
  </r>
  <r>
    <s v="California"/>
    <x v="76"/>
    <x v="46"/>
    <n v="21198.959999999999"/>
    <d v="2023-02-28T00:00:00"/>
    <n v="0"/>
  </r>
  <r>
    <s v="California"/>
    <x v="76"/>
    <x v="48"/>
    <n v="49457.61"/>
    <d v="2023-02-28T00:00:00"/>
    <n v="0"/>
  </r>
  <r>
    <s v="California"/>
    <x v="76"/>
    <x v="50"/>
    <n v="37209.69"/>
    <d v="2023-07-20T00:00:00"/>
    <n v="0"/>
  </r>
  <r>
    <s v="California"/>
    <x v="76"/>
    <x v="52"/>
    <n v="58302.75"/>
    <d v="2024-07-15T00:00:00"/>
    <n v="0"/>
  </r>
  <r>
    <s v="California"/>
    <x v="76"/>
    <x v="54"/>
    <n v="20221.09"/>
    <d v="2024-08-15T00:00:00"/>
    <n v="0"/>
  </r>
  <r>
    <s v="California"/>
    <x v="76"/>
    <x v="56"/>
    <n v="19604.8"/>
    <d v="2024-08-15T00:00:00"/>
    <n v="0"/>
  </r>
  <r>
    <s v="California"/>
    <x v="76"/>
    <x v="58"/>
    <n v="29852.76"/>
    <d v="2024-08-15T00:00:00"/>
    <n v="0"/>
  </r>
  <r>
    <s v="California"/>
    <x v="76"/>
    <x v="60"/>
    <n v="19704.82"/>
    <d v="2024-08-15T00:00:00"/>
    <n v="0"/>
  </r>
  <r>
    <s v="California"/>
    <x v="76"/>
    <x v="62"/>
    <n v="19704.82"/>
    <d v="2025-04-15T00:00:00"/>
    <n v="0"/>
  </r>
  <r>
    <s v="California"/>
    <x v="76"/>
    <x v="64"/>
    <n v="187384.26"/>
    <d v="2024-08-15T00:00:00"/>
    <n v="0"/>
  </r>
  <r>
    <s v="California"/>
    <x v="77"/>
    <x v="32"/>
    <n v="23003.22"/>
    <d v="2024-08-15T00:00:00"/>
    <n v="0"/>
  </r>
  <r>
    <s v="California"/>
    <x v="77"/>
    <x v="34"/>
    <n v="22244.92"/>
    <d v="2024-08-15T00:00:00"/>
    <n v="0"/>
  </r>
  <r>
    <s v="California"/>
    <x v="77"/>
    <x v="36"/>
    <n v="26293.040000000001"/>
    <d v="2024-08-15T00:00:00"/>
    <n v="0"/>
  </r>
  <r>
    <s v="California"/>
    <x v="77"/>
    <x v="38"/>
    <n v="20612.2"/>
    <d v="2024-08-15T00:00:00"/>
    <n v="0"/>
  </r>
  <r>
    <s v="California"/>
    <x v="77"/>
    <x v="27"/>
    <n v="61531.29"/>
    <d v="2022-11-15T00:00:00"/>
    <n v="0"/>
  </r>
  <r>
    <s v="California"/>
    <x v="77"/>
    <x v="28"/>
    <n v="64666.39"/>
    <d v="2022-12-30T00:00:00"/>
    <n v="0"/>
  </r>
  <r>
    <s v="California"/>
    <x v="77"/>
    <x v="29"/>
    <n v="54492.82"/>
    <d v="2023-08-02T00:00:00"/>
    <n v="0"/>
  </r>
  <r>
    <s v="California"/>
    <x v="77"/>
    <x v="30"/>
    <n v="68924.19"/>
    <d v="2024-07-31T00:00:00"/>
    <n v="0"/>
  </r>
  <r>
    <s v="California"/>
    <x v="77"/>
    <x v="31"/>
    <n v="30612.73"/>
    <d v="2024-04-30T00:00:00"/>
    <n v="0"/>
  </r>
  <r>
    <s v="California"/>
    <x v="77"/>
    <x v="46"/>
    <n v="21905.53"/>
    <d v="2023-02-28T00:00:00"/>
    <n v="0"/>
  </r>
  <r>
    <s v="California"/>
    <x v="77"/>
    <x v="48"/>
    <n v="51106.05"/>
    <d v="2023-02-28T00:00:00"/>
    <n v="0"/>
  </r>
  <r>
    <s v="California"/>
    <x v="77"/>
    <x v="50"/>
    <n v="38449.9"/>
    <d v="2023-07-20T00:00:00"/>
    <n v="0"/>
  </r>
  <r>
    <s v="California"/>
    <x v="77"/>
    <x v="52"/>
    <n v="60246"/>
    <d v="2024-07-15T00:00:00"/>
    <n v="0"/>
  </r>
  <r>
    <s v="California"/>
    <x v="77"/>
    <x v="54"/>
    <n v="20895.060000000001"/>
    <d v="2024-08-15T00:00:00"/>
    <n v="0"/>
  </r>
  <r>
    <s v="California"/>
    <x v="77"/>
    <x v="56"/>
    <n v="20258.240000000002"/>
    <d v="2024-08-15T00:00:00"/>
    <n v="0"/>
  </r>
  <r>
    <s v="California"/>
    <x v="77"/>
    <x v="58"/>
    <n v="30847.759999999998"/>
    <d v="2024-08-15T00:00:00"/>
    <n v="0"/>
  </r>
  <r>
    <s v="California"/>
    <x v="77"/>
    <x v="60"/>
    <n v="20361.59"/>
    <d v="2024-08-15T00:00:00"/>
    <n v="0"/>
  </r>
  <r>
    <s v="California"/>
    <x v="77"/>
    <x v="62"/>
    <n v="20361.59"/>
    <d v="2025-04-15T00:00:00"/>
    <n v="0"/>
  </r>
  <r>
    <s v="California"/>
    <x v="77"/>
    <x v="64"/>
    <n v="193629.86"/>
    <d v="2024-08-15T00:00:00"/>
    <n v="0"/>
  </r>
  <r>
    <s v="California"/>
    <x v="78"/>
    <x v="32"/>
    <n v="6667.93"/>
    <d v="2024-08-15T00:00:00"/>
    <n v="0"/>
  </r>
  <r>
    <s v="California"/>
    <x v="78"/>
    <x v="34"/>
    <n v="6448.12"/>
    <d v="2024-08-15T00:00:00"/>
    <n v="0"/>
  </r>
  <r>
    <s v="California"/>
    <x v="78"/>
    <x v="36"/>
    <n v="7621.55"/>
    <d v="2024-08-15T00:00:00"/>
    <n v="0"/>
  </r>
  <r>
    <s v="California"/>
    <x v="78"/>
    <x v="38"/>
    <n v="5974.85"/>
    <d v="2024-08-15T00:00:00"/>
    <n v="0"/>
  </r>
  <r>
    <s v="California"/>
    <x v="78"/>
    <x v="27"/>
    <n v="17836.03"/>
    <d v="2022-11-15T00:00:00"/>
    <n v="0"/>
  </r>
  <r>
    <s v="California"/>
    <x v="78"/>
    <x v="28"/>
    <n v="18744.8"/>
    <d v="2022-12-30T00:00:00"/>
    <n v="0"/>
  </r>
  <r>
    <s v="California"/>
    <x v="78"/>
    <x v="29"/>
    <n v="15795.8"/>
    <d v="2023-08-02T00:00:00"/>
    <n v="0"/>
  </r>
  <r>
    <s v="California"/>
    <x v="78"/>
    <x v="30"/>
    <n v="19979.009999999998"/>
    <d v="2024-07-31T00:00:00"/>
    <n v="0"/>
  </r>
  <r>
    <s v="California"/>
    <x v="78"/>
    <x v="31"/>
    <n v="8873.69"/>
    <d v="2024-04-30T00:00:00"/>
    <n v="0"/>
  </r>
  <r>
    <s v="California"/>
    <x v="78"/>
    <x v="46"/>
    <n v="6349.74"/>
    <d v="2023-02-28T00:00:00"/>
    <n v="0"/>
  </r>
  <r>
    <s v="California"/>
    <x v="78"/>
    <x v="48"/>
    <n v="14814.08"/>
    <d v="2023-02-28T00:00:00"/>
    <n v="0"/>
  </r>
  <r>
    <s v="California"/>
    <x v="78"/>
    <x v="50"/>
    <n v="11145.45"/>
    <d v="2023-07-20T00:00:00"/>
    <n v="0"/>
  </r>
  <r>
    <s v="California"/>
    <x v="78"/>
    <x v="52"/>
    <n v="17463.47"/>
    <d v="2024-07-15T00:00:00"/>
    <n v="0"/>
  </r>
  <r>
    <s v="California"/>
    <x v="78"/>
    <x v="54"/>
    <n v="6056.84"/>
    <d v="2024-08-15T00:00:00"/>
    <n v="0"/>
  </r>
  <r>
    <s v="California"/>
    <x v="78"/>
    <x v="56"/>
    <n v="5872.24"/>
    <d v="2024-08-15T00:00:00"/>
    <n v="0"/>
  </r>
  <r>
    <s v="California"/>
    <x v="78"/>
    <x v="58"/>
    <n v="8941.82"/>
    <d v="2024-08-15T00:00:00"/>
    <n v="0"/>
  </r>
  <r>
    <s v="California"/>
    <x v="78"/>
    <x v="60"/>
    <n v="5902.2"/>
    <d v="2024-08-15T00:00:00"/>
    <n v="0"/>
  </r>
  <r>
    <s v="California"/>
    <x v="78"/>
    <x v="62"/>
    <n v="5902.2"/>
    <d v="2025-04-15T00:00:00"/>
    <n v="0"/>
  </r>
  <r>
    <s v="California"/>
    <x v="78"/>
    <x v="64"/>
    <n v="56127.360000000001"/>
    <d v="2024-08-15T00:00:00"/>
    <n v="0"/>
  </r>
  <r>
    <s v="California"/>
    <x v="79"/>
    <x v="27"/>
    <n v="11102.6"/>
    <d v="2022-11-15T00:00:00"/>
    <n v="0"/>
  </r>
  <r>
    <s v="California"/>
    <x v="79"/>
    <x v="28"/>
    <n v="11668.3"/>
    <d v="2022-12-30T00:00:00"/>
    <n v="0"/>
  </r>
  <r>
    <s v="California"/>
    <x v="79"/>
    <x v="46"/>
    <n v="3952.6"/>
    <d v="2023-02-28T00:00:00"/>
    <n v="0"/>
  </r>
  <r>
    <s v="California"/>
    <x v="79"/>
    <x v="48"/>
    <n v="9221.49"/>
    <d v="2023-02-28T00:00:00"/>
    <n v="0"/>
  </r>
  <r>
    <s v="California"/>
    <x v="80"/>
    <x v="32"/>
    <n v="11394.37"/>
    <d v="2024-08-15T00:00:00"/>
    <n v="0"/>
  </r>
  <r>
    <s v="California"/>
    <x v="80"/>
    <x v="34"/>
    <n v="11018.76"/>
    <d v="2024-08-15T00:00:00"/>
    <n v="0"/>
  </r>
  <r>
    <s v="California"/>
    <x v="80"/>
    <x v="36"/>
    <n v="13023.94"/>
    <d v="2024-08-15T00:00:00"/>
    <n v="0"/>
  </r>
  <r>
    <s v="California"/>
    <x v="80"/>
    <x v="38"/>
    <n v="10210.01"/>
    <d v="2024-08-15T00:00:00"/>
    <n v="0"/>
  </r>
  <r>
    <s v="California"/>
    <x v="80"/>
    <x v="27"/>
    <n v="30478.79"/>
    <d v="2024-03-15T00:00:00"/>
    <n v="0"/>
  </r>
  <r>
    <s v="California"/>
    <x v="80"/>
    <x v="28"/>
    <n v="32031.72"/>
    <d v="2022-12-30T00:00:00"/>
    <n v="0"/>
  </r>
  <r>
    <s v="California"/>
    <x v="80"/>
    <x v="29"/>
    <n v="26992.37"/>
    <d v="2024-03-15T00:00:00"/>
    <n v="0"/>
  </r>
  <r>
    <s v="California"/>
    <x v="80"/>
    <x v="30"/>
    <n v="34140.769999999997"/>
    <d v="2024-07-31T00:00:00"/>
    <n v="0"/>
  </r>
  <r>
    <s v="California"/>
    <x v="80"/>
    <x v="31"/>
    <n v="15163.65"/>
    <d v="2024-04-30T00:00:00"/>
    <n v="0"/>
  </r>
  <r>
    <s v="California"/>
    <x v="80"/>
    <x v="46"/>
    <n v="10850.64"/>
    <d v="2024-03-15T00:00:00"/>
    <n v="0"/>
  </r>
  <r>
    <s v="California"/>
    <x v="80"/>
    <x v="48"/>
    <n v="25314.77"/>
    <d v="2024-03-15T00:00:00"/>
    <n v="0"/>
  </r>
  <r>
    <s v="California"/>
    <x v="80"/>
    <x v="50"/>
    <n v="19045.7"/>
    <d v="2024-03-15T00:00:00"/>
    <n v="0"/>
  </r>
  <r>
    <s v="California"/>
    <x v="80"/>
    <x v="52"/>
    <n v="29842.14"/>
    <d v="2024-07-15T00:00:00"/>
    <n v="0"/>
  </r>
  <r>
    <s v="California"/>
    <x v="80"/>
    <x v="54"/>
    <n v="10350.120000000001"/>
    <d v="2024-08-15T00:00:00"/>
    <n v="0"/>
  </r>
  <r>
    <s v="California"/>
    <x v="80"/>
    <x v="56"/>
    <n v="10034.68"/>
    <d v="2024-08-15T00:00:00"/>
    <n v="0"/>
  </r>
  <r>
    <s v="California"/>
    <x v="80"/>
    <x v="58"/>
    <n v="15280.07"/>
    <d v="2024-08-15T00:00:00"/>
    <n v="0"/>
  </r>
  <r>
    <s v="California"/>
    <x v="80"/>
    <x v="60"/>
    <n v="10085.870000000001"/>
    <d v="2024-08-15T00:00:00"/>
    <n v="0"/>
  </r>
  <r>
    <s v="California"/>
    <x v="80"/>
    <x v="62"/>
    <n v="10085.870000000001"/>
    <d v="2025-04-15T00:00:00"/>
    <n v="0"/>
  </r>
  <r>
    <s v="California"/>
    <x v="80"/>
    <x v="64"/>
    <n v="95912.24"/>
    <d v="2024-08-15T00:00:00"/>
    <n v="0"/>
  </r>
  <r>
    <s v="California"/>
    <x v="81"/>
    <x v="32"/>
    <n v="22204.42"/>
    <d v="2024-08-15T00:00:00"/>
    <n v="0"/>
  </r>
  <r>
    <s v="California"/>
    <x v="81"/>
    <x v="34"/>
    <n v="21472.46"/>
    <d v="2024-08-15T00:00:00"/>
    <n v="0"/>
  </r>
  <r>
    <s v="California"/>
    <x v="81"/>
    <x v="36"/>
    <n v="25380"/>
    <d v="2024-08-15T00:00:00"/>
    <n v="0"/>
  </r>
  <r>
    <s v="California"/>
    <x v="81"/>
    <x v="38"/>
    <n v="19896.43"/>
    <d v="2024-08-15T00:00:00"/>
    <n v="0"/>
  </r>
  <r>
    <s v="California"/>
    <x v="81"/>
    <x v="27"/>
    <n v="59394.58"/>
    <d v="2022-11-15T00:00:00"/>
    <n v="0"/>
  </r>
  <r>
    <s v="California"/>
    <x v="81"/>
    <x v="28"/>
    <n v="62420.81"/>
    <d v="2022-12-30T00:00:00"/>
    <n v="0"/>
  </r>
  <r>
    <s v="California"/>
    <x v="81"/>
    <x v="29"/>
    <n v="52600.53"/>
    <d v="2023-08-02T00:00:00"/>
    <n v="0"/>
  </r>
  <r>
    <s v="California"/>
    <x v="81"/>
    <x v="30"/>
    <n v="66530.759999999995"/>
    <d v="2024-07-31T00:00:00"/>
    <n v="0"/>
  </r>
  <r>
    <s v="California"/>
    <x v="81"/>
    <x v="31"/>
    <n v="29549.69"/>
    <d v="2024-04-30T00:00:00"/>
    <n v="0"/>
  </r>
  <r>
    <s v="California"/>
    <x v="81"/>
    <x v="46"/>
    <n v="21144.85"/>
    <d v="2023-02-28T00:00:00"/>
    <n v="0"/>
  </r>
  <r>
    <s v="California"/>
    <x v="81"/>
    <x v="48"/>
    <n v="49331.37"/>
    <d v="2023-02-28T00:00:00"/>
    <n v="0"/>
  </r>
  <r>
    <s v="California"/>
    <x v="81"/>
    <x v="50"/>
    <n v="37114.71"/>
    <d v="2023-07-20T00:00:00"/>
    <n v="0"/>
  </r>
  <r>
    <s v="California"/>
    <x v="81"/>
    <x v="52"/>
    <n v="58153.93"/>
    <d v="2024-07-15T00:00:00"/>
    <n v="0"/>
  </r>
  <r>
    <s v="California"/>
    <x v="81"/>
    <x v="54"/>
    <n v="20169.47"/>
    <d v="2024-08-15T00:00:00"/>
    <n v="0"/>
  </r>
  <r>
    <s v="California"/>
    <x v="81"/>
    <x v="56"/>
    <n v="19554.759999999998"/>
    <d v="2024-08-15T00:00:00"/>
    <n v="0"/>
  </r>
  <r>
    <s v="California"/>
    <x v="81"/>
    <x v="58"/>
    <n v="29776.560000000001"/>
    <d v="2024-08-15T00:00:00"/>
    <n v="0"/>
  </r>
  <r>
    <s v="California"/>
    <x v="81"/>
    <x v="60"/>
    <n v="19654.52"/>
    <d v="2024-08-15T00:00:00"/>
    <n v="0"/>
  </r>
  <r>
    <s v="California"/>
    <x v="81"/>
    <x v="62"/>
    <n v="19654.52"/>
    <d v="2025-04-15T00:00:00"/>
    <n v="0"/>
  </r>
  <r>
    <s v="California"/>
    <x v="81"/>
    <x v="64"/>
    <n v="186905.96"/>
    <d v="2024-08-15T00:00:00"/>
    <n v="0"/>
  </r>
  <r>
    <s v="California"/>
    <x v="82"/>
    <x v="32"/>
    <n v="81728.34"/>
    <d v="2024-08-15T00:00:00"/>
    <n v="0"/>
  </r>
  <r>
    <s v="California"/>
    <x v="82"/>
    <x v="34"/>
    <n v="79034.19"/>
    <d v="2024-08-15T00:00:00"/>
    <n v="0"/>
  </r>
  <r>
    <s v="California"/>
    <x v="82"/>
    <x v="36"/>
    <n v="93416.77"/>
    <d v="2024-08-15T00:00:00"/>
    <n v="0"/>
  </r>
  <r>
    <s v="California"/>
    <x v="82"/>
    <x v="38"/>
    <n v="73233.279999999999"/>
    <d v="2024-08-15T00:00:00"/>
    <n v="0"/>
  </r>
  <r>
    <s v="California"/>
    <x v="82"/>
    <x v="27"/>
    <n v="218615.09"/>
    <d v="2022-11-15T00:00:00"/>
    <n v="0"/>
  </r>
  <r>
    <s v="California"/>
    <x v="82"/>
    <x v="28"/>
    <n v="229753.8"/>
    <d v="2022-12-30T00:00:00"/>
    <n v="0"/>
  </r>
  <r>
    <s v="California"/>
    <x v="82"/>
    <x v="29"/>
    <n v="193608.05"/>
    <d v="2023-08-02T00:00:00"/>
    <n v="0"/>
  </r>
  <r>
    <s v="California"/>
    <x v="82"/>
    <x v="30"/>
    <n v="244881.38"/>
    <d v="2024-07-31T00:00:00"/>
    <n v="0"/>
  </r>
  <r>
    <s v="California"/>
    <x v="82"/>
    <x v="31"/>
    <n v="108764.26"/>
    <d v="2024-04-30T00:00:00"/>
    <n v="0"/>
  </r>
  <r>
    <s v="California"/>
    <x v="82"/>
    <x v="46"/>
    <n v="77828.38"/>
    <d v="2023-02-28T00:00:00"/>
    <n v="0"/>
  </r>
  <r>
    <s v="California"/>
    <x v="82"/>
    <x v="48"/>
    <n v="181575.17"/>
    <d v="2023-02-28T00:00:00"/>
    <n v="0"/>
  </r>
  <r>
    <s v="California"/>
    <x v="82"/>
    <x v="50"/>
    <n v="136609"/>
    <d v="2023-07-20T00:00:00"/>
    <n v="0"/>
  </r>
  <r>
    <s v="California"/>
    <x v="82"/>
    <x v="52"/>
    <n v="214048.57"/>
    <d v="2024-07-15T00:00:00"/>
    <n v="0"/>
  </r>
  <r>
    <s v="California"/>
    <x v="82"/>
    <x v="54"/>
    <n v="74238.259999999995"/>
    <d v="2024-08-15T00:00:00"/>
    <n v="0"/>
  </r>
  <r>
    <s v="California"/>
    <x v="82"/>
    <x v="56"/>
    <n v="71975.69"/>
    <d v="2024-08-15T00:00:00"/>
    <n v="0"/>
  </r>
  <r>
    <s v="California"/>
    <x v="82"/>
    <x v="58"/>
    <n v="109599.31"/>
    <d v="2024-08-15T00:00:00"/>
    <n v="0"/>
  </r>
  <r>
    <s v="California"/>
    <x v="82"/>
    <x v="60"/>
    <n v="72342.87"/>
    <d v="2024-08-15T00:00:00"/>
    <n v="0"/>
  </r>
  <r>
    <s v="California"/>
    <x v="82"/>
    <x v="62"/>
    <n v="72342.87"/>
    <d v="2025-04-15T00:00:00"/>
    <n v="0"/>
  </r>
  <r>
    <s v="California"/>
    <x v="82"/>
    <x v="64"/>
    <n v="687949.31"/>
    <d v="2024-08-15T00:00:00"/>
    <n v="0"/>
  </r>
  <r>
    <s v="California"/>
    <x v="83"/>
    <x v="32"/>
    <n v="404875.65"/>
    <d v="2024-08-15T00:00:00"/>
    <n v="0"/>
  </r>
  <r>
    <s v="California"/>
    <x v="83"/>
    <x v="33"/>
    <n v="106138.95"/>
    <d v="2024-08-15T00:00:00"/>
    <n v="0"/>
  </r>
  <r>
    <s v="California"/>
    <x v="83"/>
    <x v="34"/>
    <n v="391529.07"/>
    <d v="2024-08-15T00:00:00"/>
    <n v="0"/>
  </r>
  <r>
    <s v="California"/>
    <x v="83"/>
    <x v="35"/>
    <n v="102640.12"/>
    <d v="2024-08-15T00:00:00"/>
    <n v="0"/>
  </r>
  <r>
    <s v="California"/>
    <x v="83"/>
    <x v="36"/>
    <n v="462779.21"/>
    <d v="2024-08-15T00:00:00"/>
    <n v="0"/>
  </r>
  <r>
    <s v="California"/>
    <x v="83"/>
    <x v="37"/>
    <n v="116826.9"/>
    <d v="2024-08-15T00:00:00"/>
    <n v="0"/>
  </r>
  <r>
    <s v="California"/>
    <x v="83"/>
    <x v="38"/>
    <n v="362791.84"/>
    <d v="2024-08-15T00:00:00"/>
    <n v="0"/>
  </r>
  <r>
    <s v="California"/>
    <x v="83"/>
    <x v="39"/>
    <n v="91585.46"/>
    <d v="2024-08-15T00:00:00"/>
    <n v="0"/>
  </r>
  <r>
    <s v="California"/>
    <x v="83"/>
    <x v="27"/>
    <n v="1072275.07"/>
    <d v="2022-11-15T00:00:00"/>
    <n v="0"/>
  </r>
  <r>
    <s v="California"/>
    <x v="83"/>
    <x v="40"/>
    <n v="233909.11"/>
    <d v="2022-11-15T00:00:00"/>
    <n v="39490.65"/>
  </r>
  <r>
    <s v="California"/>
    <x v="83"/>
    <x v="28"/>
    <n v="1126908.8400000001"/>
    <d v="2022-12-30T00:00:00"/>
    <n v="0"/>
  </r>
  <r>
    <s v="California"/>
    <x v="83"/>
    <x v="41"/>
    <n v="245827.08"/>
    <d v="2022-12-30T00:00:00"/>
    <n v="41502.74"/>
  </r>
  <r>
    <s v="California"/>
    <x v="83"/>
    <x v="67"/>
    <n v="2987.94"/>
    <d v="2023-02-28T00:00:00"/>
    <n v="0"/>
  </r>
  <r>
    <s v="California"/>
    <x v="83"/>
    <x v="29"/>
    <n v="952137.06"/>
    <d v="2023-08-02T00:00:00"/>
    <n v="0"/>
  </r>
  <r>
    <s v="California"/>
    <x v="83"/>
    <x v="42"/>
    <n v="242125.98"/>
    <d v="2023-08-02T00:00:00"/>
    <n v="0"/>
  </r>
  <r>
    <s v="California"/>
    <x v="83"/>
    <x v="30"/>
    <n v="1204292.06"/>
    <d v="2024-07-31T00:00:00"/>
    <n v="0"/>
  </r>
  <r>
    <s v="California"/>
    <x v="83"/>
    <x v="44"/>
    <n v="178525.74"/>
    <d v="2024-07-31T00:00:00"/>
    <n v="41653.31"/>
  </r>
  <r>
    <s v="California"/>
    <x v="83"/>
    <x v="31"/>
    <n v="534887.30000000005"/>
    <d v="2024-04-30T00:00:00"/>
    <n v="0"/>
  </r>
  <r>
    <s v="California"/>
    <x v="83"/>
    <x v="45"/>
    <n v="116373.27"/>
    <d v="2024-04-30T00:00:00"/>
    <n v="19647.18"/>
  </r>
  <r>
    <s v="California"/>
    <x v="83"/>
    <x v="46"/>
    <n v="385256.22"/>
    <d v="2023-02-28T00:00:00"/>
    <n v="0"/>
  </r>
  <r>
    <s v="California"/>
    <x v="83"/>
    <x v="47"/>
    <n v="83273.149999999994"/>
    <d v="2023-02-28T00:00:00"/>
    <n v="14058.92"/>
  </r>
  <r>
    <s v="California"/>
    <x v="83"/>
    <x v="48"/>
    <n v="898810.55"/>
    <d v="2023-02-28T00:00:00"/>
    <n v="0"/>
  </r>
  <r>
    <s v="California"/>
    <x v="83"/>
    <x v="49"/>
    <n v="194277.94"/>
    <d v="2023-02-28T00:00:00"/>
    <n v="32799.75"/>
  </r>
  <r>
    <s v="California"/>
    <x v="83"/>
    <x v="50"/>
    <n v="676224.67"/>
    <d v="2023-07-20T00:00:00"/>
    <n v="0"/>
  </r>
  <r>
    <s v="California"/>
    <x v="83"/>
    <x v="51"/>
    <n v="146165.99"/>
    <d v="2023-07-20T00:00:00"/>
    <n v="24677.06"/>
  </r>
  <r>
    <s v="California"/>
    <x v="83"/>
    <x v="52"/>
    <n v="1054991.02"/>
    <d v="2024-07-15T00:00:00"/>
    <n v="0"/>
  </r>
  <r>
    <s v="California"/>
    <x v="83"/>
    <x v="53"/>
    <n v="229023.13"/>
    <d v="2024-07-15T00:00:00"/>
    <n v="38665.75"/>
  </r>
  <r>
    <s v="California"/>
    <x v="83"/>
    <x v="54"/>
    <n v="367770.39"/>
    <d v="2024-08-15T00:00:00"/>
    <n v="0"/>
  </r>
  <r>
    <s v="California"/>
    <x v="83"/>
    <x v="55"/>
    <n v="96411.73"/>
    <d v="2024-08-15T00:00:00"/>
    <n v="0"/>
  </r>
  <r>
    <s v="California"/>
    <x v="83"/>
    <x v="56"/>
    <n v="356561.79"/>
    <d v="2024-08-15T00:00:00"/>
    <n v="0"/>
  </r>
  <r>
    <s v="California"/>
    <x v="83"/>
    <x v="57"/>
    <n v="93473.37"/>
    <d v="2024-08-15T00:00:00"/>
    <n v="0"/>
  </r>
  <r>
    <s v="California"/>
    <x v="83"/>
    <x v="58"/>
    <n v="542946.19999999995"/>
    <d v="2024-08-15T00:00:00"/>
    <n v="0"/>
  </r>
  <r>
    <s v="California"/>
    <x v="83"/>
    <x v="59"/>
    <n v="137064.76"/>
    <d v="2024-08-15T00:00:00"/>
    <n v="0"/>
  </r>
  <r>
    <s v="California"/>
    <x v="83"/>
    <x v="60"/>
    <n v="358380.78"/>
    <d v="2024-08-15T00:00:00"/>
    <n v="0"/>
  </r>
  <r>
    <s v="California"/>
    <x v="83"/>
    <x v="61"/>
    <n v="90471.9"/>
    <d v="2024-08-15T00:00:00"/>
    <n v="0"/>
  </r>
  <r>
    <s v="California"/>
    <x v="83"/>
    <x v="62"/>
    <n v="355559.78"/>
    <d v="2025-04-15T00:00:00"/>
    <n v="0"/>
  </r>
  <r>
    <s v="California"/>
    <x v="83"/>
    <x v="63"/>
    <n v="90471.9"/>
    <d v="2025-04-15T00:00:00"/>
    <n v="0"/>
  </r>
  <r>
    <s v="California"/>
    <x v="83"/>
    <x v="64"/>
    <n v="3408045.8"/>
    <d v="2024-08-15T00:00:00"/>
    <n v="0"/>
  </r>
  <r>
    <s v="California"/>
    <x v="83"/>
    <x v="65"/>
    <n v="860348.55"/>
    <d v="2024-08-15T00:00:00"/>
    <n v="0"/>
  </r>
  <r>
    <s v="California"/>
    <x v="84"/>
    <x v="32"/>
    <n v="28227.919999999998"/>
    <d v="2024-08-15T00:00:00"/>
    <n v="0"/>
  </r>
  <r>
    <s v="California"/>
    <x v="84"/>
    <x v="33"/>
    <n v="7684.14"/>
    <d v="2024-08-15T00:00:00"/>
    <n v="0"/>
  </r>
  <r>
    <s v="California"/>
    <x v="84"/>
    <x v="34"/>
    <n v="27297.4"/>
    <d v="2024-08-15T00:00:00"/>
    <n v="0"/>
  </r>
  <r>
    <s v="California"/>
    <x v="84"/>
    <x v="35"/>
    <n v="7430.84"/>
    <d v="2024-08-15T00:00:00"/>
    <n v="0"/>
  </r>
  <r>
    <s v="California"/>
    <x v="84"/>
    <x v="36"/>
    <n v="32264.95"/>
    <d v="2024-08-15T00:00:00"/>
    <n v="0"/>
  </r>
  <r>
    <s v="California"/>
    <x v="84"/>
    <x v="37"/>
    <n v="8457.92"/>
    <d v="2024-08-15T00:00:00"/>
    <n v="0"/>
  </r>
  <r>
    <s v="California"/>
    <x v="84"/>
    <x v="38"/>
    <n v="25293.84"/>
    <d v="2024-08-15T00:00:00"/>
    <n v="0"/>
  </r>
  <r>
    <s v="California"/>
    <x v="84"/>
    <x v="39"/>
    <n v="6630.51"/>
    <d v="2024-08-15T00:00:00"/>
    <n v="0"/>
  </r>
  <r>
    <s v="California"/>
    <x v="84"/>
    <x v="40"/>
    <n v="19793.330000000002"/>
    <d v="2023-05-31T00:00:00"/>
    <n v="0"/>
  </r>
  <r>
    <s v="California"/>
    <x v="84"/>
    <x v="41"/>
    <n v="20801.82"/>
    <d v="2023-05-31T00:00:00"/>
    <n v="0"/>
  </r>
  <r>
    <s v="California"/>
    <x v="84"/>
    <x v="42"/>
    <n v="17529.2"/>
    <d v="2023-08-02T00:00:00"/>
    <n v="0"/>
  </r>
  <r>
    <s v="California"/>
    <x v="84"/>
    <x v="30"/>
    <n v="84578.89"/>
    <d v="2024-07-31T00:00:00"/>
    <n v="0"/>
  </r>
  <r>
    <s v="California"/>
    <x v="84"/>
    <x v="44"/>
    <n v="15940.31"/>
    <d v="2024-07-31T00:00:00"/>
    <n v="0"/>
  </r>
  <r>
    <s v="California"/>
    <x v="84"/>
    <x v="31"/>
    <n v="37565.78"/>
    <d v="2024-04-30T00:00:00"/>
    <n v="0"/>
  </r>
  <r>
    <s v="California"/>
    <x v="84"/>
    <x v="45"/>
    <n v="9847.48"/>
    <d v="2024-04-30T00:00:00"/>
    <n v="0"/>
  </r>
  <r>
    <s v="California"/>
    <x v="84"/>
    <x v="47"/>
    <n v="7046.55"/>
    <d v="2023-05-31T00:00:00"/>
    <n v="0"/>
  </r>
  <r>
    <s v="California"/>
    <x v="84"/>
    <x v="49"/>
    <n v="16439.75"/>
    <d v="2023-05-31T00:00:00"/>
    <n v="0"/>
  </r>
  <r>
    <s v="California"/>
    <x v="84"/>
    <x v="51"/>
    <n v="12368.53"/>
    <d v="2023-07-20T00:00:00"/>
    <n v="0"/>
  </r>
  <r>
    <s v="California"/>
    <x v="84"/>
    <x v="52"/>
    <n v="73929.63"/>
    <d v="2024-08-15T00:00:00"/>
    <n v="0"/>
  </r>
  <r>
    <s v="California"/>
    <x v="84"/>
    <x v="53"/>
    <n v="19379.88"/>
    <d v="2024-08-15T00:00:00"/>
    <n v="0"/>
  </r>
  <r>
    <s v="California"/>
    <x v="84"/>
    <x v="54"/>
    <n v="25640.94"/>
    <d v="2024-08-15T00:00:00"/>
    <n v="0"/>
  </r>
  <r>
    <s v="California"/>
    <x v="84"/>
    <x v="55"/>
    <n v="6979.92"/>
    <d v="2024-08-15T00:00:00"/>
    <n v="0"/>
  </r>
  <r>
    <s v="California"/>
    <x v="84"/>
    <x v="56"/>
    <n v="24859.48"/>
    <d v="2024-08-15T00:00:00"/>
    <n v="0"/>
  </r>
  <r>
    <s v="California"/>
    <x v="84"/>
    <x v="57"/>
    <n v="6767.19"/>
    <d v="2024-08-15T00:00:00"/>
    <n v="0"/>
  </r>
  <r>
    <s v="California"/>
    <x v="84"/>
    <x v="58"/>
    <n v="37854.199999999997"/>
    <d v="2024-08-15T00:00:00"/>
    <n v="0"/>
  </r>
  <r>
    <s v="California"/>
    <x v="84"/>
    <x v="59"/>
    <n v="9923.08"/>
    <d v="2024-08-15T00:00:00"/>
    <n v="0"/>
  </r>
  <r>
    <s v="California"/>
    <x v="84"/>
    <x v="60"/>
    <n v="24986.3"/>
    <d v="2024-08-15T00:00:00"/>
    <n v="0"/>
  </r>
  <r>
    <s v="California"/>
    <x v="84"/>
    <x v="61"/>
    <n v="6549.9"/>
    <d v="2024-08-15T00:00:00"/>
    <n v="0"/>
  </r>
  <r>
    <s v="California"/>
    <x v="84"/>
    <x v="62"/>
    <n v="24986.3"/>
    <d v="2025-04-15T00:00:00"/>
    <n v="0"/>
  </r>
  <r>
    <s v="California"/>
    <x v="84"/>
    <x v="63"/>
    <n v="1819.47"/>
    <d v="2025-04-15T00:00:00"/>
    <n v="4730.43"/>
  </r>
  <r>
    <s v="California"/>
    <x v="84"/>
    <x v="64"/>
    <n v="237608.86"/>
    <d v="2024-08-15T00:00:00"/>
    <n v="0"/>
  </r>
  <r>
    <s v="California"/>
    <x v="84"/>
    <x v="65"/>
    <n v="62286.68"/>
    <d v="2024-08-15T00:00:00"/>
    <n v="0"/>
  </r>
  <r>
    <s v="California"/>
    <x v="85"/>
    <x v="32"/>
    <n v="43792.33"/>
    <d v="2024-08-15T00:00:00"/>
    <n v="0"/>
  </r>
  <r>
    <s v="California"/>
    <x v="85"/>
    <x v="34"/>
    <n v="42348.73"/>
    <d v="2024-08-15T00:00:00"/>
    <n v="0"/>
  </r>
  <r>
    <s v="California"/>
    <x v="85"/>
    <x v="36"/>
    <n v="50055.32"/>
    <d v="2024-08-15T00:00:00"/>
    <n v="0"/>
  </r>
  <r>
    <s v="California"/>
    <x v="85"/>
    <x v="38"/>
    <n v="39240.44"/>
    <d v="2024-08-15T00:00:00"/>
    <n v="0"/>
  </r>
  <r>
    <s v="California"/>
    <x v="85"/>
    <x v="27"/>
    <n v="117140.08"/>
    <d v="2022-11-15T00:00:00"/>
    <n v="0"/>
  </r>
  <r>
    <s v="California"/>
    <x v="85"/>
    <x v="28"/>
    <n v="123108.51"/>
    <d v="2022-12-30T00:00:00"/>
    <n v="0"/>
  </r>
  <r>
    <s v="California"/>
    <x v="85"/>
    <x v="29"/>
    <n v="103740.6"/>
    <d v="2023-08-02T00:00:00"/>
    <n v="0"/>
  </r>
  <r>
    <s v="California"/>
    <x v="85"/>
    <x v="30"/>
    <n v="131214.29"/>
    <d v="2024-07-31T00:00:00"/>
    <n v="0"/>
  </r>
  <r>
    <s v="California"/>
    <x v="85"/>
    <x v="31"/>
    <n v="58278.93"/>
    <d v="2024-04-30T00:00:00"/>
    <n v="0"/>
  </r>
  <r>
    <s v="California"/>
    <x v="85"/>
    <x v="46"/>
    <n v="41702.620000000003"/>
    <d v="2023-02-28T00:00:00"/>
    <n v="0"/>
  </r>
  <r>
    <s v="California"/>
    <x v="85"/>
    <x v="48"/>
    <n v="97293.06"/>
    <d v="2023-02-28T00:00:00"/>
    <n v="0"/>
  </r>
  <r>
    <s v="California"/>
    <x v="85"/>
    <x v="50"/>
    <n v="73198.92"/>
    <d v="2023-07-20T00:00:00"/>
    <n v="0"/>
  </r>
  <r>
    <s v="California"/>
    <x v="85"/>
    <x v="52"/>
    <n v="114693.21"/>
    <d v="2024-07-15T00:00:00"/>
    <n v="0"/>
  </r>
  <r>
    <s v="California"/>
    <x v="85"/>
    <x v="54"/>
    <n v="39778.93"/>
    <d v="2024-08-15T00:00:00"/>
    <n v="0"/>
  </r>
  <r>
    <s v="California"/>
    <x v="85"/>
    <x v="56"/>
    <n v="38566.58"/>
    <d v="2024-08-15T00:00:00"/>
    <n v="0"/>
  </r>
  <r>
    <s v="California"/>
    <x v="85"/>
    <x v="58"/>
    <n v="58726.37"/>
    <d v="2024-08-15T00:00:00"/>
    <n v="0"/>
  </r>
  <r>
    <s v="California"/>
    <x v="85"/>
    <x v="60"/>
    <n v="38763.33"/>
    <d v="2024-08-15T00:00:00"/>
    <n v="0"/>
  </r>
  <r>
    <s v="California"/>
    <x v="85"/>
    <x v="62"/>
    <n v="38763.33"/>
    <d v="2025-04-15T00:00:00"/>
    <n v="0"/>
  </r>
  <r>
    <s v="California"/>
    <x v="85"/>
    <x v="64"/>
    <n v="368622.48"/>
    <d v="2024-08-15T00:00:00"/>
    <n v="0"/>
  </r>
  <r>
    <s v="California"/>
    <x v="86"/>
    <x v="32"/>
    <n v="6949.08"/>
    <d v="2024-08-15T00:00:00"/>
    <n v="0"/>
  </r>
  <r>
    <s v="California"/>
    <x v="86"/>
    <x v="34"/>
    <n v="6720.01"/>
    <d v="2024-08-15T00:00:00"/>
    <n v="0"/>
  </r>
  <r>
    <s v="California"/>
    <x v="86"/>
    <x v="36"/>
    <n v="7942.91"/>
    <d v="2024-08-15T00:00:00"/>
    <n v="0"/>
  </r>
  <r>
    <s v="California"/>
    <x v="86"/>
    <x v="38"/>
    <n v="6226.78"/>
    <d v="2024-08-15T00:00:00"/>
    <n v="0"/>
  </r>
  <r>
    <s v="California"/>
    <x v="86"/>
    <x v="27"/>
    <n v="18588.099999999999"/>
    <d v="2022-11-15T00:00:00"/>
    <n v="0"/>
  </r>
  <r>
    <s v="California"/>
    <x v="86"/>
    <x v="28"/>
    <n v="19535.189999999999"/>
    <d v="2022-12-30T00:00:00"/>
    <n v="0"/>
  </r>
  <r>
    <s v="California"/>
    <x v="86"/>
    <x v="29"/>
    <n v="16461.830000000002"/>
    <d v="2023-08-02T00:00:00"/>
    <n v="0"/>
  </r>
  <r>
    <s v="California"/>
    <x v="86"/>
    <x v="30"/>
    <n v="20821.43"/>
    <d v="2024-07-31T00:00:00"/>
    <n v="0"/>
  </r>
  <r>
    <s v="California"/>
    <x v="86"/>
    <x v="31"/>
    <n v="9247.86"/>
    <d v="2024-04-30T00:00:00"/>
    <n v="0"/>
  </r>
  <r>
    <s v="California"/>
    <x v="86"/>
    <x v="46"/>
    <n v="6617.48"/>
    <d v="2023-02-28T00:00:00"/>
    <n v="0"/>
  </r>
  <r>
    <s v="California"/>
    <x v="86"/>
    <x v="48"/>
    <n v="15438.72"/>
    <d v="2023-02-28T00:00:00"/>
    <n v="0"/>
  </r>
  <r>
    <s v="California"/>
    <x v="86"/>
    <x v="50"/>
    <n v="11615.4"/>
    <d v="2023-07-20T00:00:00"/>
    <n v="0"/>
  </r>
  <r>
    <s v="California"/>
    <x v="86"/>
    <x v="52"/>
    <n v="18199.82"/>
    <d v="2024-07-15T00:00:00"/>
    <n v="0"/>
  </r>
  <r>
    <s v="California"/>
    <x v="86"/>
    <x v="54"/>
    <n v="6312.23"/>
    <d v="2024-08-15T00:00:00"/>
    <n v="0"/>
  </r>
  <r>
    <s v="California"/>
    <x v="86"/>
    <x v="56"/>
    <n v="6119.85"/>
    <d v="2024-08-15T00:00:00"/>
    <n v="0"/>
  </r>
  <r>
    <s v="California"/>
    <x v="86"/>
    <x v="58"/>
    <n v="9318.86"/>
    <d v="2024-08-15T00:00:00"/>
    <n v="0"/>
  </r>
  <r>
    <s v="California"/>
    <x v="86"/>
    <x v="60"/>
    <n v="6151.07"/>
    <d v="2024-08-15T00:00:00"/>
    <n v="0"/>
  </r>
  <r>
    <s v="California"/>
    <x v="86"/>
    <x v="62"/>
    <n v="6151.07"/>
    <d v="2025-04-15T00:00:00"/>
    <n v="0"/>
  </r>
  <r>
    <s v="California"/>
    <x v="86"/>
    <x v="64"/>
    <n v="58493.99"/>
    <d v="2024-08-15T00:00:00"/>
    <n v="0"/>
  </r>
  <r>
    <s v="California"/>
    <x v="87"/>
    <x v="32"/>
    <n v="5070"/>
    <d v="2024-08-15T00:00:00"/>
    <n v="0"/>
  </r>
  <r>
    <s v="California"/>
    <x v="87"/>
    <x v="34"/>
    <n v="4902.87"/>
    <d v="2024-08-15T00:00:00"/>
    <n v="0"/>
  </r>
  <r>
    <s v="California"/>
    <x v="87"/>
    <x v="36"/>
    <n v="5795.09"/>
    <d v="2024-08-15T00:00:00"/>
    <n v="0"/>
  </r>
  <r>
    <s v="California"/>
    <x v="87"/>
    <x v="38"/>
    <n v="4543.01"/>
    <d v="2024-08-15T00:00:00"/>
    <n v="0"/>
  </r>
  <r>
    <s v="California"/>
    <x v="87"/>
    <x v="27"/>
    <n v="13561.75"/>
    <d v="2022-11-15T00:00:00"/>
    <n v="0"/>
  </r>
  <r>
    <s v="California"/>
    <x v="87"/>
    <x v="28"/>
    <n v="14252.74"/>
    <d v="2022-12-30T00:00:00"/>
    <n v="0"/>
  </r>
  <r>
    <s v="California"/>
    <x v="87"/>
    <x v="29"/>
    <n v="12010.44"/>
    <d v="2023-08-01T00:00:00"/>
    <n v="0"/>
  </r>
  <r>
    <s v="California"/>
    <x v="87"/>
    <x v="30"/>
    <n v="15191.17"/>
    <d v="2024-07-31T00:00:00"/>
    <n v="0"/>
  </r>
  <r>
    <s v="California"/>
    <x v="87"/>
    <x v="31"/>
    <n v="6747.17"/>
    <d v="2024-04-30T00:00:00"/>
    <n v="0"/>
  </r>
  <r>
    <s v="California"/>
    <x v="87"/>
    <x v="46"/>
    <n v="4828.07"/>
    <d v="2023-02-28T00:00:00"/>
    <n v="0"/>
  </r>
  <r>
    <s v="California"/>
    <x v="87"/>
    <x v="48"/>
    <n v="11263.98"/>
    <d v="2023-02-28T00:00:00"/>
    <n v="0"/>
  </r>
  <r>
    <s v="California"/>
    <x v="87"/>
    <x v="50"/>
    <n v="8474.51"/>
    <d v="2023-07-20T00:00:00"/>
    <n v="0"/>
  </r>
  <r>
    <s v="California"/>
    <x v="87"/>
    <x v="52"/>
    <n v="13278.46"/>
    <d v="2024-07-15T00:00:00"/>
    <n v="0"/>
  </r>
  <r>
    <s v="California"/>
    <x v="87"/>
    <x v="54"/>
    <n v="4605.3599999999997"/>
    <d v="2024-08-15T00:00:00"/>
    <n v="0"/>
  </r>
  <r>
    <s v="California"/>
    <x v="87"/>
    <x v="56"/>
    <n v="4465"/>
    <d v="2024-08-15T00:00:00"/>
    <n v="0"/>
  </r>
  <r>
    <s v="California"/>
    <x v="87"/>
    <x v="58"/>
    <n v="6798.97"/>
    <d v="2024-08-15T00:00:00"/>
    <n v="0"/>
  </r>
  <r>
    <s v="California"/>
    <x v="87"/>
    <x v="60"/>
    <n v="4487.78"/>
    <d v="2024-08-15T00:00:00"/>
    <n v="0"/>
  </r>
  <r>
    <s v="California"/>
    <x v="87"/>
    <x v="62"/>
    <n v="4487.78"/>
    <d v="2025-04-15T00:00:00"/>
    <n v="0"/>
  </r>
  <r>
    <s v="California"/>
    <x v="87"/>
    <x v="64"/>
    <n v="42676.81"/>
    <d v="2024-08-15T00:00:00"/>
    <n v="0"/>
  </r>
  <r>
    <s v="California"/>
    <x v="88"/>
    <x v="32"/>
    <n v="34149.269999999997"/>
    <d v="2024-08-15T00:00:00"/>
    <n v="0"/>
  </r>
  <r>
    <s v="California"/>
    <x v="88"/>
    <x v="34"/>
    <n v="33023.550000000003"/>
    <d v="2024-08-15T00:00:00"/>
    <n v="0"/>
  </r>
  <r>
    <s v="California"/>
    <x v="88"/>
    <x v="36"/>
    <n v="39033.15"/>
    <d v="2024-08-15T00:00:00"/>
    <n v="0"/>
  </r>
  <r>
    <s v="California"/>
    <x v="88"/>
    <x v="38"/>
    <n v="30599.71"/>
    <d v="2024-08-15T00:00:00"/>
    <n v="0"/>
  </r>
  <r>
    <s v="California"/>
    <x v="88"/>
    <x v="27"/>
    <n v="91345.87"/>
    <d v="2022-11-30T00:00:00"/>
    <n v="0"/>
  </r>
  <r>
    <s v="California"/>
    <x v="88"/>
    <x v="28"/>
    <n v="96000.06"/>
    <d v="2022-12-30T00:00:00"/>
    <n v="0"/>
  </r>
  <r>
    <s v="California"/>
    <x v="88"/>
    <x v="29"/>
    <n v="80896.960000000006"/>
    <d v="2023-08-02T00:00:00"/>
    <n v="0"/>
  </r>
  <r>
    <s v="California"/>
    <x v="88"/>
    <x v="30"/>
    <n v="102320.95"/>
    <d v="2024-07-31T00:00:00"/>
    <n v="0"/>
  </r>
  <r>
    <s v="California"/>
    <x v="88"/>
    <x v="31"/>
    <n v="45445.93"/>
    <d v="2024-04-30T00:00:00"/>
    <n v="0"/>
  </r>
  <r>
    <s v="California"/>
    <x v="88"/>
    <x v="54"/>
    <n v="31019.63"/>
    <d v="2024-08-15T00:00:00"/>
    <n v="0"/>
  </r>
  <r>
    <s v="California"/>
    <x v="88"/>
    <x v="56"/>
    <n v="30074.240000000002"/>
    <d v="2024-08-15T00:00:00"/>
    <n v="0"/>
  </r>
  <r>
    <s v="California"/>
    <x v="88"/>
    <x v="58"/>
    <n v="45794.85"/>
    <d v="2024-08-15T00:00:00"/>
    <n v="0"/>
  </r>
  <r>
    <s v="California"/>
    <x v="88"/>
    <x v="60"/>
    <n v="30227.66"/>
    <d v="2024-08-15T00:00:00"/>
    <n v="0"/>
  </r>
  <r>
    <s v="California"/>
    <x v="88"/>
    <x v="62"/>
    <n v="30227.66"/>
    <d v="2025-04-15T00:00:00"/>
    <n v="0"/>
  </r>
  <r>
    <s v="California"/>
    <x v="88"/>
    <x v="64"/>
    <n v="287451.93"/>
    <d v="2024-08-15T00:00:00"/>
    <n v="0"/>
  </r>
  <r>
    <s v="California"/>
    <x v="89"/>
    <x v="32"/>
    <n v="3358.76"/>
    <d v="2024-08-15T00:00:00"/>
    <n v="0"/>
  </r>
  <r>
    <s v="California"/>
    <x v="89"/>
    <x v="34"/>
    <n v="3248.04"/>
    <d v="2024-08-15T00:00:00"/>
    <n v="0"/>
  </r>
  <r>
    <s v="California"/>
    <x v="89"/>
    <x v="36"/>
    <n v="3839.12"/>
    <d v="2024-08-15T00:00:00"/>
    <n v="0"/>
  </r>
  <r>
    <s v="California"/>
    <x v="89"/>
    <x v="38"/>
    <n v="3009.64"/>
    <d v="2024-08-15T00:00:00"/>
    <n v="0"/>
  </r>
  <r>
    <s v="California"/>
    <x v="89"/>
    <x v="27"/>
    <n v="8984.35"/>
    <d v="2022-11-30T00:00:00"/>
    <n v="0"/>
  </r>
  <r>
    <s v="California"/>
    <x v="89"/>
    <x v="28"/>
    <n v="9442.11"/>
    <d v="2022-12-30T00:00:00"/>
    <n v="0"/>
  </r>
  <r>
    <s v="California"/>
    <x v="89"/>
    <x v="29"/>
    <n v="7956.64"/>
    <d v="2023-08-02T00:00:00"/>
    <n v="0"/>
  </r>
  <r>
    <s v="California"/>
    <x v="89"/>
    <x v="30"/>
    <n v="10063.81"/>
    <d v="2024-07-31T00:00:00"/>
    <n v="0"/>
  </r>
  <r>
    <s v="California"/>
    <x v="89"/>
    <x v="31"/>
    <n v="4469.8500000000004"/>
    <d v="2024-04-30T00:00:00"/>
    <n v="0"/>
  </r>
  <r>
    <s v="California"/>
    <x v="89"/>
    <x v="46"/>
    <n v="3198.49"/>
    <d v="2023-02-28T00:00:00"/>
    <n v="0"/>
  </r>
  <r>
    <s v="California"/>
    <x v="89"/>
    <x v="48"/>
    <n v="7462.13"/>
    <d v="2023-02-28T00:00:00"/>
    <n v="0"/>
  </r>
  <r>
    <s v="California"/>
    <x v="89"/>
    <x v="50"/>
    <n v="5614.17"/>
    <d v="2023-07-20T00:00:00"/>
    <n v="0"/>
  </r>
  <r>
    <s v="California"/>
    <x v="89"/>
    <x v="52"/>
    <n v="8796.68"/>
    <d v="2024-07-15T00:00:00"/>
    <n v="0"/>
  </r>
  <r>
    <s v="California"/>
    <x v="89"/>
    <x v="54"/>
    <n v="3050.94"/>
    <d v="2024-08-15T00:00:00"/>
    <n v="0"/>
  </r>
  <r>
    <s v="California"/>
    <x v="89"/>
    <x v="56"/>
    <n v="2957.96"/>
    <d v="2024-08-15T00:00:00"/>
    <n v="0"/>
  </r>
  <r>
    <s v="California"/>
    <x v="89"/>
    <x v="58"/>
    <n v="4504.17"/>
    <d v="2024-08-15T00:00:00"/>
    <n v="0"/>
  </r>
  <r>
    <s v="California"/>
    <x v="89"/>
    <x v="60"/>
    <n v="2973.05"/>
    <d v="2024-08-15T00:00:00"/>
    <n v="0"/>
  </r>
  <r>
    <s v="California"/>
    <x v="89"/>
    <x v="62"/>
    <n v="2973.05"/>
    <d v="2025-04-15T00:00:00"/>
    <n v="0"/>
  </r>
  <r>
    <s v="California"/>
    <x v="89"/>
    <x v="64"/>
    <n v="28272.42"/>
    <d v="2024-08-15T00:00:00"/>
    <n v="0"/>
  </r>
  <r>
    <s v="California"/>
    <x v="90"/>
    <x v="32"/>
    <n v="22114.75"/>
    <d v="2024-08-15T00:00:00"/>
    <n v="0"/>
  </r>
  <r>
    <s v="California"/>
    <x v="90"/>
    <x v="33"/>
    <n v="6020.03"/>
    <d v="2024-08-15T00:00:00"/>
    <n v="0"/>
  </r>
  <r>
    <s v="California"/>
    <x v="90"/>
    <x v="34"/>
    <n v="21385.75"/>
    <d v="2024-08-15T00:00:00"/>
    <n v="0"/>
  </r>
  <r>
    <s v="California"/>
    <x v="90"/>
    <x v="35"/>
    <n v="5821.58"/>
    <d v="2024-08-15T00:00:00"/>
    <n v="0"/>
  </r>
  <r>
    <s v="California"/>
    <x v="90"/>
    <x v="36"/>
    <n v="25277.51"/>
    <d v="2024-08-15T00:00:00"/>
    <n v="0"/>
  </r>
  <r>
    <s v="California"/>
    <x v="90"/>
    <x v="37"/>
    <n v="6626.23"/>
    <d v="2024-08-15T00:00:00"/>
    <n v="0"/>
  </r>
  <r>
    <s v="California"/>
    <x v="90"/>
    <x v="38"/>
    <n v="19816.09"/>
    <d v="2024-08-15T00:00:00"/>
    <n v="0"/>
  </r>
  <r>
    <s v="California"/>
    <x v="90"/>
    <x v="39"/>
    <n v="5194.58"/>
    <d v="2024-08-15T00:00:00"/>
    <n v="0"/>
  </r>
  <r>
    <s v="California"/>
    <x v="90"/>
    <x v="27"/>
    <n v="59154.73"/>
    <d v="2022-11-15T00:00:00"/>
    <n v="0"/>
  </r>
  <r>
    <s v="California"/>
    <x v="90"/>
    <x v="40"/>
    <n v="13266.94"/>
    <d v="2022-11-15T00:00:00"/>
    <n v="2239.85"/>
  </r>
  <r>
    <s v="California"/>
    <x v="90"/>
    <x v="28"/>
    <n v="62168.74"/>
    <d v="2022-12-30T00:00:00"/>
    <n v="0"/>
  </r>
  <r>
    <s v="California"/>
    <x v="90"/>
    <x v="41"/>
    <n v="13942.91"/>
    <d v="2022-12-30T00:00:00"/>
    <n v="2353.9699999999998"/>
  </r>
  <r>
    <s v="California"/>
    <x v="90"/>
    <x v="29"/>
    <n v="52388.11"/>
    <d v="2023-08-02T00:00:00"/>
    <n v="0"/>
  </r>
  <r>
    <s v="California"/>
    <x v="90"/>
    <x v="42"/>
    <n v="11749.37"/>
    <d v="2023-08-02T00:00:00"/>
    <n v="1983.63"/>
  </r>
  <r>
    <s v="California"/>
    <x v="90"/>
    <x v="30"/>
    <n v="66262.09"/>
    <d v="2024-07-31T00:00:00"/>
    <n v="0"/>
  </r>
  <r>
    <s v="California"/>
    <x v="90"/>
    <x v="43"/>
    <n v="29539.98"/>
    <d v="2024-07-31T00:00:00"/>
    <n v="0"/>
  </r>
  <r>
    <s v="California"/>
    <x v="90"/>
    <x v="44"/>
    <n v="10125.69"/>
    <d v="2024-07-31T00:00:00"/>
    <n v="2362.5100000000002"/>
  </r>
  <r>
    <s v="California"/>
    <x v="90"/>
    <x v="31"/>
    <n v="29430.36"/>
    <d v="2024-04-30T00:00:00"/>
    <n v="0"/>
  </r>
  <r>
    <s v="California"/>
    <x v="90"/>
    <x v="45"/>
    <n v="6600.5"/>
    <d v="2024-04-30T00:00:00"/>
    <n v="1114.3599999999999"/>
  </r>
  <r>
    <s v="California"/>
    <x v="90"/>
    <x v="46"/>
    <n v="21059.46"/>
    <d v="2023-02-28T00:00:00"/>
    <n v="0"/>
  </r>
  <r>
    <s v="California"/>
    <x v="90"/>
    <x v="47"/>
    <n v="4723.12"/>
    <d v="2023-02-28T00:00:00"/>
    <n v="797.4"/>
  </r>
  <r>
    <s v="California"/>
    <x v="90"/>
    <x v="48"/>
    <n v="49132.160000000003"/>
    <d v="2023-02-28T00:00:00"/>
    <n v="0"/>
  </r>
  <r>
    <s v="California"/>
    <x v="90"/>
    <x v="49"/>
    <n v="11019.13"/>
    <d v="2023-02-28T00:00:00"/>
    <n v="1860.35"/>
  </r>
  <r>
    <s v="California"/>
    <x v="90"/>
    <x v="50"/>
    <n v="36964.83"/>
    <d v="2023-07-20T00:00:00"/>
    <n v="0"/>
  </r>
  <r>
    <s v="California"/>
    <x v="90"/>
    <x v="51"/>
    <n v="8290.2999999999993"/>
    <d v="2023-07-20T00:00:00"/>
    <n v="1399.64"/>
  </r>
  <r>
    <s v="California"/>
    <x v="90"/>
    <x v="52"/>
    <n v="57919.09"/>
    <d v="2024-07-15T00:00:00"/>
    <n v="0"/>
  </r>
  <r>
    <s v="California"/>
    <x v="90"/>
    <x v="53"/>
    <n v="12989.82"/>
    <d v="2024-07-15T00:00:00"/>
    <n v="2193.06"/>
  </r>
  <r>
    <s v="California"/>
    <x v="90"/>
    <x v="54"/>
    <n v="20088.02"/>
    <d v="2024-08-15T00:00:00"/>
    <n v="0"/>
  </r>
  <r>
    <s v="California"/>
    <x v="90"/>
    <x v="55"/>
    <n v="5468.32"/>
    <d v="2024-08-15T00:00:00"/>
    <n v="0"/>
  </r>
  <r>
    <s v="California"/>
    <x v="90"/>
    <x v="56"/>
    <n v="19475.79"/>
    <d v="2024-08-15T00:00:00"/>
    <n v="0"/>
  </r>
  <r>
    <s v="California"/>
    <x v="90"/>
    <x v="57"/>
    <n v="5301.66"/>
    <d v="2024-08-15T00:00:00"/>
    <n v="0"/>
  </r>
  <r>
    <s v="California"/>
    <x v="90"/>
    <x v="58"/>
    <n v="29656.31"/>
    <d v="2024-08-15T00:00:00"/>
    <n v="0"/>
  </r>
  <r>
    <s v="California"/>
    <x v="90"/>
    <x v="59"/>
    <n v="7774.09"/>
    <d v="2024-08-15T00:00:00"/>
    <n v="0"/>
  </r>
  <r>
    <s v="California"/>
    <x v="90"/>
    <x v="60"/>
    <n v="19575.150000000001"/>
    <d v="2024-08-15T00:00:00"/>
    <n v="0"/>
  </r>
  <r>
    <s v="California"/>
    <x v="90"/>
    <x v="61"/>
    <n v="5131.42"/>
    <d v="2024-08-15T00:00:00"/>
    <n v="0"/>
  </r>
  <r>
    <s v="California"/>
    <x v="90"/>
    <x v="62"/>
    <n v="19575.150000000001"/>
    <d v="2025-04-15T00:00:00"/>
    <n v="0"/>
  </r>
  <r>
    <s v="California"/>
    <x v="90"/>
    <x v="63"/>
    <n v="5131.42"/>
    <d v="2025-04-15T00:00:00"/>
    <n v="0"/>
  </r>
  <r>
    <s v="California"/>
    <x v="90"/>
    <x v="64"/>
    <n v="186151.18"/>
    <d v="2024-08-15T00:00:00"/>
    <n v="0"/>
  </r>
  <r>
    <s v="California"/>
    <x v="90"/>
    <x v="65"/>
    <n v="48797.58"/>
    <d v="2024-08-15T00:00:00"/>
    <n v="0"/>
  </r>
  <r>
    <s v="California"/>
    <x v="91"/>
    <x v="32"/>
    <n v="1275.71"/>
    <d v="2024-08-15T00:00:00"/>
    <n v="0"/>
  </r>
  <r>
    <s v="California"/>
    <x v="91"/>
    <x v="34"/>
    <n v="1233.6600000000001"/>
    <d v="2024-08-15T00:00:00"/>
    <n v="0"/>
  </r>
  <r>
    <s v="California"/>
    <x v="91"/>
    <x v="36"/>
    <n v="1458.16"/>
    <d v="2024-08-15T00:00:00"/>
    <n v="0"/>
  </r>
  <r>
    <s v="California"/>
    <x v="91"/>
    <x v="38"/>
    <n v="1143.1099999999999"/>
    <d v="2024-08-15T00:00:00"/>
    <n v="0"/>
  </r>
  <r>
    <s v="California"/>
    <x v="91"/>
    <x v="27"/>
    <n v="3412.4"/>
    <d v="2022-11-30T00:00:00"/>
    <n v="0"/>
  </r>
  <r>
    <s v="California"/>
    <x v="91"/>
    <x v="28"/>
    <n v="3586.27"/>
    <d v="2022-12-30T00:00:00"/>
    <n v="0"/>
  </r>
  <r>
    <s v="California"/>
    <x v="91"/>
    <x v="29"/>
    <n v="3022.06"/>
    <d v="2023-08-02T00:00:00"/>
    <n v="0"/>
  </r>
  <r>
    <s v="California"/>
    <x v="91"/>
    <x v="30"/>
    <n v="3822.4"/>
    <d v="2024-07-31T00:00:00"/>
    <n v="0"/>
  </r>
  <r>
    <s v="California"/>
    <x v="91"/>
    <x v="31"/>
    <n v="1697.72"/>
    <d v="2024-04-30T00:00:00"/>
    <n v="0"/>
  </r>
  <r>
    <s v="California"/>
    <x v="91"/>
    <x v="54"/>
    <n v="1158.8"/>
    <d v="2024-08-15T00:00:00"/>
    <n v="0"/>
  </r>
  <r>
    <s v="California"/>
    <x v="91"/>
    <x v="56"/>
    <n v="1123.48"/>
    <d v="2024-08-15T00:00:00"/>
    <n v="0"/>
  </r>
  <r>
    <s v="California"/>
    <x v="91"/>
    <x v="58"/>
    <n v="1710.75"/>
    <d v="2024-08-15T00:00:00"/>
    <n v="0"/>
  </r>
  <r>
    <s v="California"/>
    <x v="91"/>
    <x v="60"/>
    <n v="1129.21"/>
    <d v="2024-08-15T00:00:00"/>
    <n v="0"/>
  </r>
  <r>
    <s v="California"/>
    <x v="91"/>
    <x v="62"/>
    <n v="1129.21"/>
    <d v="2025-04-15T00:00:00"/>
    <n v="0"/>
  </r>
  <r>
    <s v="California"/>
    <x v="91"/>
    <x v="64"/>
    <n v="10738.32"/>
    <d v="2024-08-15T00:00:00"/>
    <n v="0"/>
  </r>
  <r>
    <s v="California"/>
    <x v="92"/>
    <x v="32"/>
    <n v="3445.47"/>
    <d v="2024-08-15T00:00:00"/>
    <n v="0"/>
  </r>
  <r>
    <s v="California"/>
    <x v="92"/>
    <x v="34"/>
    <n v="3331.89"/>
    <d v="2024-08-15T00:00:00"/>
    <n v="0"/>
  </r>
  <r>
    <s v="California"/>
    <x v="92"/>
    <x v="36"/>
    <n v="3938.23"/>
    <d v="2024-08-15T00:00:00"/>
    <n v="0"/>
  </r>
  <r>
    <s v="California"/>
    <x v="92"/>
    <x v="38"/>
    <n v="3087.34"/>
    <d v="2024-08-15T00:00:00"/>
    <n v="0"/>
  </r>
  <r>
    <s v="California"/>
    <x v="92"/>
    <x v="29"/>
    <n v="6121.54"/>
    <d v="2023-08-01T00:00:00"/>
    <n v="0"/>
  </r>
  <r>
    <s v="California"/>
    <x v="92"/>
    <x v="30"/>
    <n v="7742.71"/>
    <d v="2024-07-31T00:00:00"/>
    <n v="0"/>
  </r>
  <r>
    <s v="California"/>
    <x v="92"/>
    <x v="31"/>
    <n v="3438.93"/>
    <d v="2024-04-30T00:00:00"/>
    <n v="0"/>
  </r>
  <r>
    <s v="California"/>
    <x v="92"/>
    <x v="52"/>
    <n v="6767.84"/>
    <d v="2024-07-15T00:00:00"/>
    <n v="0"/>
  </r>
  <r>
    <s v="California"/>
    <x v="92"/>
    <x v="54"/>
    <n v="3129.71"/>
    <d v="2024-08-15T00:00:00"/>
    <n v="0"/>
  </r>
  <r>
    <s v="California"/>
    <x v="92"/>
    <x v="56"/>
    <n v="3034.32"/>
    <d v="2024-08-15T00:00:00"/>
    <n v="0"/>
  </r>
  <r>
    <s v="California"/>
    <x v="92"/>
    <x v="58"/>
    <n v="4620.45"/>
    <d v="2024-08-15T00:00:00"/>
    <n v="0"/>
  </r>
  <r>
    <s v="California"/>
    <x v="92"/>
    <x v="60"/>
    <n v="3049.8"/>
    <d v="2024-08-15T00:00:00"/>
    <n v="0"/>
  </r>
  <r>
    <s v="California"/>
    <x v="92"/>
    <x v="62"/>
    <n v="3049.8"/>
    <d v="2025-04-15T00:00:00"/>
    <n v="0"/>
  </r>
  <r>
    <s v="California"/>
    <x v="92"/>
    <x v="64"/>
    <n v="29002.32"/>
    <d v="2024-08-15T00:00:00"/>
    <n v="0"/>
  </r>
  <r>
    <s v="California"/>
    <x v="93"/>
    <x v="27"/>
    <n v="15108.93"/>
    <d v="2022-11-15T00:00:00"/>
    <n v="0"/>
  </r>
  <r>
    <s v="California"/>
    <x v="93"/>
    <x v="28"/>
    <n v="15878.74"/>
    <d v="2022-12-30T00:00:00"/>
    <n v="0"/>
  </r>
  <r>
    <s v="California"/>
    <x v="93"/>
    <x v="29"/>
    <n v="13380.64"/>
    <d v="2023-08-01T00:00:00"/>
    <n v="0"/>
  </r>
  <r>
    <s v="California"/>
    <x v="94"/>
    <x v="32"/>
    <n v="10191.24"/>
    <d v="2024-08-15T00:00:00"/>
    <n v="0"/>
  </r>
  <r>
    <s v="California"/>
    <x v="94"/>
    <x v="34"/>
    <n v="9855.2900000000009"/>
    <d v="2024-08-15T00:00:00"/>
    <n v="0"/>
  </r>
  <r>
    <s v="California"/>
    <x v="94"/>
    <x v="36"/>
    <n v="11648.75"/>
    <d v="2024-08-15T00:00:00"/>
    <n v="0"/>
  </r>
  <r>
    <s v="California"/>
    <x v="94"/>
    <x v="38"/>
    <n v="9131.94"/>
    <d v="2024-08-15T00:00:00"/>
    <n v="0"/>
  </r>
  <r>
    <s v="California"/>
    <x v="94"/>
    <x v="27"/>
    <n v="27260.55"/>
    <d v="2022-11-15T00:00:00"/>
    <n v="0"/>
  </r>
  <r>
    <s v="California"/>
    <x v="94"/>
    <x v="28"/>
    <n v="28649.51"/>
    <d v="2022-12-30T00:00:00"/>
    <n v="0"/>
  </r>
  <r>
    <s v="California"/>
    <x v="94"/>
    <x v="29"/>
    <n v="24142.26"/>
    <d v="2023-08-02T00:00:00"/>
    <n v="0"/>
  </r>
  <r>
    <s v="California"/>
    <x v="94"/>
    <x v="30"/>
    <n v="30535.87"/>
    <d v="2024-07-31T00:00:00"/>
    <n v="0"/>
  </r>
  <r>
    <s v="California"/>
    <x v="94"/>
    <x v="31"/>
    <n v="13562.53"/>
    <d v="2024-04-30T00:00:00"/>
    <n v="0"/>
  </r>
  <r>
    <s v="California"/>
    <x v="94"/>
    <x v="46"/>
    <n v="9704.93"/>
    <d v="2023-02-28T00:00:00"/>
    <n v="0"/>
  </r>
  <r>
    <s v="California"/>
    <x v="94"/>
    <x v="48"/>
    <n v="22641.8"/>
    <d v="2023-02-28T00:00:00"/>
    <n v="0"/>
  </r>
  <r>
    <s v="California"/>
    <x v="94"/>
    <x v="50"/>
    <n v="17034.68"/>
    <d v="2023-08-02T00:00:00"/>
    <n v="0"/>
  </r>
  <r>
    <s v="California"/>
    <x v="94"/>
    <x v="52"/>
    <n v="26691.119999999999"/>
    <d v="2024-07-15T00:00:00"/>
    <n v="0"/>
  </r>
  <r>
    <s v="California"/>
    <x v="94"/>
    <x v="54"/>
    <n v="9257.26"/>
    <d v="2024-08-15T00:00:00"/>
    <n v="0"/>
  </r>
  <r>
    <s v="California"/>
    <x v="94"/>
    <x v="56"/>
    <n v="8975.1200000000008"/>
    <d v="2024-08-15T00:00:00"/>
    <n v="0"/>
  </r>
  <r>
    <s v="California"/>
    <x v="94"/>
    <x v="58"/>
    <n v="13666.66"/>
    <d v="2024-08-15T00:00:00"/>
    <n v="0"/>
  </r>
  <r>
    <s v="California"/>
    <x v="94"/>
    <x v="60"/>
    <n v="9020.91"/>
    <d v="2024-08-15T00:00:00"/>
    <n v="0"/>
  </r>
  <r>
    <s v="California"/>
    <x v="94"/>
    <x v="62"/>
    <n v="9020.91"/>
    <d v="2025-04-15T00:00:00"/>
    <n v="0"/>
  </r>
  <r>
    <s v="California"/>
    <x v="94"/>
    <x v="64"/>
    <n v="85784.92"/>
    <d v="2024-08-15T00:00:00"/>
    <n v="0"/>
  </r>
  <r>
    <s v="California"/>
    <x v="95"/>
    <x v="32"/>
    <n v="24144.59"/>
    <d v="2024-08-15T00:00:00"/>
    <n v="0"/>
  </r>
  <r>
    <s v="California"/>
    <x v="95"/>
    <x v="34"/>
    <n v="23348.67"/>
    <d v="2024-08-15T00:00:00"/>
    <n v="0"/>
  </r>
  <r>
    <s v="California"/>
    <x v="95"/>
    <x v="36"/>
    <n v="27597.65"/>
    <d v="2024-08-15T00:00:00"/>
    <n v="0"/>
  </r>
  <r>
    <s v="California"/>
    <x v="95"/>
    <x v="38"/>
    <n v="21634.94"/>
    <d v="2024-08-15T00:00:00"/>
    <n v="0"/>
  </r>
  <r>
    <s v="California"/>
    <x v="95"/>
    <x v="27"/>
    <n v="64584.35"/>
    <d v="2022-11-15T00:00:00"/>
    <n v="0"/>
  </r>
  <r>
    <s v="California"/>
    <x v="95"/>
    <x v="28"/>
    <n v="67875"/>
    <d v="2022-12-30T00:00:00"/>
    <n v="0"/>
  </r>
  <r>
    <s v="California"/>
    <x v="95"/>
    <x v="29"/>
    <n v="57196.65"/>
    <d v="2023-08-02T00:00:00"/>
    <n v="0"/>
  </r>
  <r>
    <s v="California"/>
    <x v="95"/>
    <x v="30"/>
    <n v="72344.070000000007"/>
    <d v="2024-07-31T00:00:00"/>
    <n v="0"/>
  </r>
  <r>
    <s v="California"/>
    <x v="95"/>
    <x v="31"/>
    <n v="32131.68"/>
    <d v="2024-04-30T00:00:00"/>
    <n v="0"/>
  </r>
  <r>
    <s v="California"/>
    <x v="95"/>
    <x v="52"/>
    <n v="63235.29"/>
    <d v="2024-07-15T00:00:00"/>
    <n v="0"/>
  </r>
  <r>
    <s v="California"/>
    <x v="95"/>
    <x v="54"/>
    <n v="21931.83"/>
    <d v="2024-08-15T00:00:00"/>
    <n v="0"/>
  </r>
  <r>
    <s v="California"/>
    <x v="95"/>
    <x v="56"/>
    <n v="21263.41"/>
    <d v="2024-08-15T00:00:00"/>
    <n v="0"/>
  </r>
  <r>
    <s v="California"/>
    <x v="95"/>
    <x v="58"/>
    <n v="32378.37"/>
    <d v="2024-08-15T00:00:00"/>
    <n v="0"/>
  </r>
  <r>
    <s v="California"/>
    <x v="95"/>
    <x v="60"/>
    <n v="21371.89"/>
    <d v="2024-08-15T00:00:00"/>
    <n v="0"/>
  </r>
  <r>
    <s v="California"/>
    <x v="95"/>
    <x v="62"/>
    <n v="21371.89"/>
    <d v="2025-04-15T00:00:00"/>
    <n v="0"/>
  </r>
  <r>
    <s v="California"/>
    <x v="95"/>
    <x v="64"/>
    <n v="203237.39"/>
    <d v="2024-08-15T00:00:00"/>
    <n v="0"/>
  </r>
  <r>
    <s v="California"/>
    <x v="96"/>
    <x v="32"/>
    <n v="6670.23"/>
    <d v="2024-08-15T00:00:00"/>
    <n v="0"/>
  </r>
  <r>
    <s v="California"/>
    <x v="96"/>
    <x v="34"/>
    <n v="6450.34"/>
    <d v="2024-08-15T00:00:00"/>
    <n v="0"/>
  </r>
  <r>
    <s v="California"/>
    <x v="96"/>
    <x v="36"/>
    <n v="7624.17"/>
    <d v="2024-08-15T00:00:00"/>
    <n v="0"/>
  </r>
  <r>
    <s v="California"/>
    <x v="96"/>
    <x v="38"/>
    <n v="5976.91"/>
    <d v="2024-08-15T00:00:00"/>
    <n v="0"/>
  </r>
  <r>
    <s v="California"/>
    <x v="96"/>
    <x v="27"/>
    <n v="17842.18"/>
    <d v="2022-11-15T00:00:00"/>
    <n v="0"/>
  </r>
  <r>
    <s v="California"/>
    <x v="96"/>
    <x v="28"/>
    <n v="18751.27"/>
    <d v="2022-12-30T00:00:00"/>
    <n v="0"/>
  </r>
  <r>
    <s v="California"/>
    <x v="96"/>
    <x v="29"/>
    <n v="15801.25"/>
    <d v="2023-08-01T00:00:00"/>
    <n v="0"/>
  </r>
  <r>
    <s v="California"/>
    <x v="96"/>
    <x v="30"/>
    <n v="19985.900000000001"/>
    <d v="2024-07-31T00:00:00"/>
    <n v="0"/>
  </r>
  <r>
    <s v="California"/>
    <x v="96"/>
    <x v="31"/>
    <n v="8876.75"/>
    <d v="2024-04-30T00:00:00"/>
    <n v="0"/>
  </r>
  <r>
    <s v="California"/>
    <x v="96"/>
    <x v="46"/>
    <n v="6351.93"/>
    <d v="2023-02-28T00:00:00"/>
    <n v="0"/>
  </r>
  <r>
    <s v="California"/>
    <x v="96"/>
    <x v="48"/>
    <n v="14819.19"/>
    <d v="2023-02-28T00:00:00"/>
    <n v="0"/>
  </r>
  <r>
    <s v="California"/>
    <x v="96"/>
    <x v="50"/>
    <n v="11149.29"/>
    <d v="2023-07-20T00:00:00"/>
    <n v="0"/>
  </r>
  <r>
    <s v="California"/>
    <x v="96"/>
    <x v="52"/>
    <n v="17469.490000000002"/>
    <d v="2024-07-15T00:00:00"/>
    <n v="0"/>
  </r>
  <r>
    <s v="California"/>
    <x v="96"/>
    <x v="54"/>
    <n v="6058.93"/>
    <d v="2024-08-15T00:00:00"/>
    <n v="0"/>
  </r>
  <r>
    <s v="California"/>
    <x v="96"/>
    <x v="56"/>
    <n v="5874.27"/>
    <d v="2024-08-15T00:00:00"/>
    <n v="0"/>
  </r>
  <r>
    <s v="California"/>
    <x v="96"/>
    <x v="58"/>
    <n v="8944.9"/>
    <d v="2024-08-15T00:00:00"/>
    <n v="0"/>
  </r>
  <r>
    <s v="California"/>
    <x v="96"/>
    <x v="60"/>
    <n v="5904.23"/>
    <d v="2024-08-15T00:00:00"/>
    <n v="0"/>
  </r>
  <r>
    <s v="California"/>
    <x v="96"/>
    <x v="62"/>
    <n v="5904.23"/>
    <d v="2025-04-15T00:00:00"/>
    <n v="0"/>
  </r>
  <r>
    <s v="California"/>
    <x v="96"/>
    <x v="64"/>
    <n v="56146.720000000001"/>
    <d v="2024-08-15T00:00:00"/>
    <n v="0"/>
  </r>
  <r>
    <s v="California"/>
    <x v="97"/>
    <x v="32"/>
    <n v="10540.06"/>
    <d v="2024-08-15T00:00:00"/>
    <n v="0"/>
  </r>
  <r>
    <s v="California"/>
    <x v="97"/>
    <x v="34"/>
    <n v="10192.61"/>
    <d v="2024-08-15T00:00:00"/>
    <n v="0"/>
  </r>
  <r>
    <s v="California"/>
    <x v="97"/>
    <x v="36"/>
    <n v="12047.46"/>
    <d v="2024-08-15T00:00:00"/>
    <n v="0"/>
  </r>
  <r>
    <s v="California"/>
    <x v="97"/>
    <x v="38"/>
    <n v="9444.5"/>
    <d v="2024-08-15T00:00:00"/>
    <n v="0"/>
  </r>
  <r>
    <s v="California"/>
    <x v="97"/>
    <x v="27"/>
    <n v="28193.599999999999"/>
    <d v="2022-11-15T00:00:00"/>
    <n v="0"/>
  </r>
  <r>
    <s v="California"/>
    <x v="97"/>
    <x v="28"/>
    <n v="29630.1"/>
    <d v="2022-12-30T00:00:00"/>
    <n v="0"/>
  </r>
  <r>
    <s v="California"/>
    <x v="97"/>
    <x v="29"/>
    <n v="24968.58"/>
    <d v="2023-08-02T00:00:00"/>
    <n v="0"/>
  </r>
  <r>
    <s v="California"/>
    <x v="97"/>
    <x v="30"/>
    <n v="31581.03"/>
    <d v="2024-07-31T00:00:00"/>
    <n v="0"/>
  </r>
  <r>
    <s v="California"/>
    <x v="97"/>
    <x v="31"/>
    <n v="14026.74"/>
    <d v="2024-04-30T00:00:00"/>
    <n v="0"/>
  </r>
  <r>
    <s v="California"/>
    <x v="97"/>
    <x v="46"/>
    <n v="10037.1"/>
    <d v="2023-02-28T00:00:00"/>
    <n v="0"/>
  </r>
  <r>
    <s v="California"/>
    <x v="97"/>
    <x v="48"/>
    <n v="23416.77"/>
    <d v="2023-02-28T00:00:00"/>
    <n v="0"/>
  </r>
  <r>
    <s v="California"/>
    <x v="97"/>
    <x v="50"/>
    <n v="17617.72"/>
    <d v="2023-07-20T00:00:00"/>
    <n v="0"/>
  </r>
  <r>
    <s v="California"/>
    <x v="97"/>
    <x v="52"/>
    <n v="27604.69"/>
    <d v="2024-07-15T00:00:00"/>
    <n v="0"/>
  </r>
  <r>
    <s v="California"/>
    <x v="97"/>
    <x v="54"/>
    <n v="9574.11"/>
    <d v="2024-08-15T00:00:00"/>
    <n v="0"/>
  </r>
  <r>
    <s v="California"/>
    <x v="97"/>
    <x v="56"/>
    <n v="9282.31"/>
    <d v="2024-08-15T00:00:00"/>
    <n v="0"/>
  </r>
  <r>
    <s v="California"/>
    <x v="97"/>
    <x v="58"/>
    <n v="14134.43"/>
    <d v="2024-08-15T00:00:00"/>
    <n v="0"/>
  </r>
  <r>
    <s v="California"/>
    <x v="97"/>
    <x v="60"/>
    <n v="9329.67"/>
    <d v="2024-08-15T00:00:00"/>
    <n v="0"/>
  </r>
  <r>
    <s v="California"/>
    <x v="97"/>
    <x v="62"/>
    <n v="9329.67"/>
    <d v="2025-04-15T00:00:00"/>
    <n v="0"/>
  </r>
  <r>
    <s v="California"/>
    <x v="97"/>
    <x v="64"/>
    <n v="88721.1"/>
    <d v="2024-08-15T00:00:00"/>
    <n v="0"/>
  </r>
  <r>
    <s v="California"/>
    <x v="98"/>
    <x v="32"/>
    <n v="1955.94"/>
    <d v="2024-08-15T00:00:00"/>
    <n v="0"/>
  </r>
  <r>
    <s v="California"/>
    <x v="98"/>
    <x v="34"/>
    <n v="1891.46"/>
    <d v="2024-08-15T00:00:00"/>
    <n v="0"/>
  </r>
  <r>
    <s v="California"/>
    <x v="98"/>
    <x v="36"/>
    <n v="2235.67"/>
    <d v="2024-08-15T00:00:00"/>
    <n v="0"/>
  </r>
  <r>
    <s v="California"/>
    <x v="98"/>
    <x v="38"/>
    <n v="1752.63"/>
    <d v="2024-08-15T00:00:00"/>
    <n v="0"/>
  </r>
  <r>
    <s v="California"/>
    <x v="98"/>
    <x v="27"/>
    <n v="5231.9399999999996"/>
    <d v="2022-11-15T00:00:00"/>
    <n v="0"/>
  </r>
  <r>
    <s v="California"/>
    <x v="98"/>
    <x v="28"/>
    <n v="5498.51"/>
    <d v="2022-12-30T00:00:00"/>
    <n v="0"/>
  </r>
  <r>
    <s v="California"/>
    <x v="98"/>
    <x v="29"/>
    <n v="4633.47"/>
    <d v="2023-08-02T00:00:00"/>
    <n v="0"/>
  </r>
  <r>
    <s v="California"/>
    <x v="98"/>
    <x v="30"/>
    <n v="5860.55"/>
    <d v="2024-07-31T00:00:00"/>
    <n v="0"/>
  </r>
  <r>
    <s v="California"/>
    <x v="98"/>
    <x v="31"/>
    <n v="2602.9699999999998"/>
    <d v="2024-04-30T00:00:00"/>
    <n v="0"/>
  </r>
  <r>
    <s v="California"/>
    <x v="98"/>
    <x v="54"/>
    <n v="1776.68"/>
    <d v="2024-08-15T00:00:00"/>
    <n v="0"/>
  </r>
  <r>
    <s v="California"/>
    <x v="98"/>
    <x v="56"/>
    <n v="1722.54"/>
    <d v="2024-08-15T00:00:00"/>
    <n v="0"/>
  </r>
  <r>
    <s v="California"/>
    <x v="98"/>
    <x v="58"/>
    <n v="2622.95"/>
    <d v="2024-08-15T00:00:00"/>
    <n v="0"/>
  </r>
  <r>
    <s v="California"/>
    <x v="98"/>
    <x v="60"/>
    <n v="1731.32"/>
    <d v="2024-08-15T00:00:00"/>
    <n v="0"/>
  </r>
  <r>
    <s v="California"/>
    <x v="98"/>
    <x v="62"/>
    <n v="1731.32"/>
    <d v="2025-04-15T00:00:00"/>
    <n v="0"/>
  </r>
  <r>
    <s v="California"/>
    <x v="98"/>
    <x v="64"/>
    <n v="16464.13"/>
    <d v="2024-08-15T00:00:00"/>
    <n v="0"/>
  </r>
  <r>
    <s v="California"/>
    <x v="99"/>
    <x v="32"/>
    <n v="3631.05"/>
    <d v="2024-08-15T00:00:00"/>
    <n v="0"/>
  </r>
  <r>
    <s v="California"/>
    <x v="99"/>
    <x v="34"/>
    <n v="3511.35"/>
    <d v="2024-08-15T00:00:00"/>
    <n v="0"/>
  </r>
  <r>
    <s v="California"/>
    <x v="99"/>
    <x v="36"/>
    <n v="4150.3500000000004"/>
    <d v="2024-08-15T00:00:00"/>
    <n v="0"/>
  </r>
  <r>
    <s v="California"/>
    <x v="99"/>
    <x v="38"/>
    <n v="3253.63"/>
    <d v="2024-08-15T00:00:00"/>
    <n v="0"/>
  </r>
  <r>
    <s v="California"/>
    <x v="99"/>
    <x v="27"/>
    <n v="9712.69"/>
    <d v="2022-11-15T00:00:00"/>
    <n v="0"/>
  </r>
  <r>
    <s v="California"/>
    <x v="99"/>
    <x v="28"/>
    <n v="10207.57"/>
    <d v="2022-12-30T00:00:00"/>
    <n v="0"/>
  </r>
  <r>
    <s v="California"/>
    <x v="99"/>
    <x v="29"/>
    <n v="8601.67"/>
    <d v="2023-08-02T00:00:00"/>
    <n v="0"/>
  </r>
  <r>
    <s v="California"/>
    <x v="99"/>
    <x v="30"/>
    <n v="10879.66"/>
    <d v="2024-07-31T00:00:00"/>
    <n v="0"/>
  </r>
  <r>
    <s v="California"/>
    <x v="99"/>
    <x v="31"/>
    <n v="4832.21"/>
    <d v="2024-04-30T00:00:00"/>
    <n v="0"/>
  </r>
  <r>
    <s v="California"/>
    <x v="99"/>
    <x v="46"/>
    <n v="3457.78"/>
    <d v="2023-02-28T00:00:00"/>
    <n v="0"/>
  </r>
  <r>
    <s v="California"/>
    <x v="99"/>
    <x v="48"/>
    <n v="8067.07"/>
    <d v="2023-02-28T00:00:00"/>
    <n v="0"/>
  </r>
  <r>
    <s v="California"/>
    <x v="99"/>
    <x v="50"/>
    <n v="6069.3"/>
    <d v="2023-07-20T00:00:00"/>
    <n v="0"/>
  </r>
  <r>
    <s v="California"/>
    <x v="99"/>
    <x v="52"/>
    <n v="9509.81"/>
    <d v="2024-07-15T00:00:00"/>
    <n v="0"/>
  </r>
  <r>
    <s v="California"/>
    <x v="99"/>
    <x v="54"/>
    <n v="3298.28"/>
    <d v="2024-08-15T00:00:00"/>
    <n v="0"/>
  </r>
  <r>
    <s v="California"/>
    <x v="99"/>
    <x v="56"/>
    <n v="3197.76"/>
    <d v="2024-08-15T00:00:00"/>
    <n v="0"/>
  </r>
  <r>
    <s v="California"/>
    <x v="99"/>
    <x v="58"/>
    <n v="4869.3100000000004"/>
    <d v="2024-08-15T00:00:00"/>
    <n v="0"/>
  </r>
  <r>
    <s v="California"/>
    <x v="99"/>
    <x v="60"/>
    <n v="3214.07"/>
    <d v="2024-08-15T00:00:00"/>
    <n v="0"/>
  </r>
  <r>
    <s v="California"/>
    <x v="99"/>
    <x v="62"/>
    <n v="3214.07"/>
    <d v="2025-04-15T00:00:00"/>
    <n v="0"/>
  </r>
  <r>
    <s v="California"/>
    <x v="99"/>
    <x v="64"/>
    <n v="30564.400000000001"/>
    <d v="2024-08-15T00:00:00"/>
    <n v="0"/>
  </r>
  <r>
    <s v="California"/>
    <x v="100"/>
    <x v="32"/>
    <n v="7284.76"/>
    <d v="2024-08-15T00:00:00"/>
    <n v="0"/>
  </r>
  <r>
    <s v="California"/>
    <x v="100"/>
    <x v="34"/>
    <n v="7044.62"/>
    <d v="2024-08-15T00:00:00"/>
    <n v="0"/>
  </r>
  <r>
    <s v="California"/>
    <x v="100"/>
    <x v="36"/>
    <n v="8326.6"/>
    <d v="2024-08-15T00:00:00"/>
    <n v="0"/>
  </r>
  <r>
    <s v="California"/>
    <x v="100"/>
    <x v="38"/>
    <n v="6527.57"/>
    <d v="2024-08-15T00:00:00"/>
    <n v="0"/>
  </r>
  <r>
    <s v="California"/>
    <x v="100"/>
    <x v="27"/>
    <n v="19486.009999999998"/>
    <d v="2022-11-15T00:00:00"/>
    <n v="0"/>
  </r>
  <r>
    <s v="California"/>
    <x v="100"/>
    <x v="28"/>
    <n v="20478.84"/>
    <d v="2022-12-30T00:00:00"/>
    <n v="0"/>
  </r>
  <r>
    <s v="California"/>
    <x v="100"/>
    <x v="29"/>
    <n v="17257.03"/>
    <d v="2023-08-01T00:00:00"/>
    <n v="0"/>
  </r>
  <r>
    <s v="California"/>
    <x v="100"/>
    <x v="30"/>
    <n v="21827.22"/>
    <d v="2024-07-31T00:00:00"/>
    <n v="0"/>
  </r>
  <r>
    <s v="California"/>
    <x v="100"/>
    <x v="31"/>
    <n v="9694.58"/>
    <d v="2024-04-30T00:00:00"/>
    <n v="0"/>
  </r>
  <r>
    <s v="California"/>
    <x v="100"/>
    <x v="54"/>
    <n v="6617.14"/>
    <d v="2024-08-15T00:00:00"/>
    <n v="0"/>
  </r>
  <r>
    <s v="California"/>
    <x v="100"/>
    <x v="56"/>
    <n v="6415.47"/>
    <d v="2024-08-15T00:00:00"/>
    <n v="0"/>
  </r>
  <r>
    <s v="California"/>
    <x v="100"/>
    <x v="58"/>
    <n v="9769.01"/>
    <d v="2024-08-15T00:00:00"/>
    <n v="0"/>
  </r>
  <r>
    <s v="California"/>
    <x v="100"/>
    <x v="60"/>
    <n v="6448.2"/>
    <d v="2024-08-15T00:00:00"/>
    <n v="0"/>
  </r>
  <r>
    <s v="California"/>
    <x v="100"/>
    <x v="62"/>
    <n v="6448.2"/>
    <d v="2025-04-15T00:00:00"/>
    <n v="0"/>
  </r>
  <r>
    <s v="California"/>
    <x v="100"/>
    <x v="64"/>
    <n v="61319.58"/>
    <d v="2024-08-15T00:00:00"/>
    <n v="0"/>
  </r>
  <r>
    <s v="California"/>
    <x v="101"/>
    <x v="32"/>
    <n v="5631.33"/>
    <d v="2024-08-15T00:00:00"/>
    <n v="0"/>
  </r>
  <r>
    <s v="California"/>
    <x v="101"/>
    <x v="34"/>
    <n v="5445.69"/>
    <d v="2024-08-15T00:00:00"/>
    <n v="0"/>
  </r>
  <r>
    <s v="California"/>
    <x v="101"/>
    <x v="36"/>
    <n v="6436.7"/>
    <d v="2024-08-15T00:00:00"/>
    <n v="0"/>
  </r>
  <r>
    <s v="California"/>
    <x v="101"/>
    <x v="38"/>
    <n v="5045.99"/>
    <d v="2024-08-15T00:00:00"/>
    <n v="0"/>
  </r>
  <r>
    <s v="California"/>
    <x v="101"/>
    <x v="27"/>
    <n v="15063.24"/>
    <d v="2022-11-15T00:00:00"/>
    <n v="0"/>
  </r>
  <r>
    <s v="California"/>
    <x v="101"/>
    <x v="28"/>
    <n v="15830.73"/>
    <d v="2022-12-30T00:00:00"/>
    <n v="0"/>
  </r>
  <r>
    <s v="California"/>
    <x v="101"/>
    <x v="29"/>
    <n v="13340.18"/>
    <d v="2023-08-01T00:00:00"/>
    <n v="0"/>
  </r>
  <r>
    <s v="California"/>
    <x v="101"/>
    <x v="30"/>
    <n v="16873.07"/>
    <d v="2024-07-31T00:00:00"/>
    <n v="0"/>
  </r>
  <r>
    <s v="California"/>
    <x v="101"/>
    <x v="31"/>
    <n v="7494.19"/>
    <d v="2024-04-30T00:00:00"/>
    <n v="0"/>
  </r>
  <r>
    <s v="California"/>
    <x v="101"/>
    <x v="46"/>
    <n v="5362.61"/>
    <d v="2023-02-28T00:00:00"/>
    <n v="0"/>
  </r>
  <r>
    <s v="California"/>
    <x v="101"/>
    <x v="48"/>
    <n v="12511.08"/>
    <d v="2023-02-28T00:00:00"/>
    <n v="0"/>
  </r>
  <r>
    <s v="California"/>
    <x v="101"/>
    <x v="50"/>
    <n v="9412.77"/>
    <d v="2023-07-20T00:00:00"/>
    <n v="0"/>
  </r>
  <r>
    <s v="California"/>
    <x v="101"/>
    <x v="52"/>
    <n v="14748.59"/>
    <d v="2024-07-15T00:00:00"/>
    <n v="0"/>
  </r>
  <r>
    <s v="California"/>
    <x v="101"/>
    <x v="54"/>
    <n v="5115.24"/>
    <d v="2024-08-15T00:00:00"/>
    <n v="0"/>
  </r>
  <r>
    <s v="California"/>
    <x v="101"/>
    <x v="56"/>
    <n v="4959.34"/>
    <d v="2024-08-15T00:00:00"/>
    <n v="0"/>
  </r>
  <r>
    <s v="California"/>
    <x v="101"/>
    <x v="58"/>
    <n v="7551.72"/>
    <d v="2024-08-15T00:00:00"/>
    <n v="0"/>
  </r>
  <r>
    <s v="California"/>
    <x v="101"/>
    <x v="60"/>
    <n v="4984.6400000000003"/>
    <d v="2024-08-15T00:00:00"/>
    <n v="0"/>
  </r>
  <r>
    <s v="California"/>
    <x v="101"/>
    <x v="62"/>
    <n v="4984.6400000000003"/>
    <d v="2025-04-15T00:00:00"/>
    <n v="0"/>
  </r>
  <r>
    <s v="California"/>
    <x v="101"/>
    <x v="64"/>
    <n v="47401.78"/>
    <d v="2024-08-15T00:00:00"/>
    <n v="0"/>
  </r>
  <r>
    <s v="California"/>
    <x v="102"/>
    <x v="32"/>
    <n v="211909.43"/>
    <d v="2024-08-15T00:00:00"/>
    <n v="0"/>
  </r>
  <r>
    <s v="California"/>
    <x v="102"/>
    <x v="33"/>
    <n v="57685.53"/>
    <d v="2024-08-15T00:00:00"/>
    <n v="0"/>
  </r>
  <r>
    <s v="California"/>
    <x v="102"/>
    <x v="34"/>
    <n v="204923.91"/>
    <d v="2024-08-15T00:00:00"/>
    <n v="0"/>
  </r>
  <r>
    <s v="California"/>
    <x v="102"/>
    <x v="35"/>
    <n v="55783.95"/>
    <d v="2024-08-15T00:00:00"/>
    <n v="0"/>
  </r>
  <r>
    <s v="California"/>
    <x v="102"/>
    <x v="36"/>
    <n v="242215.8"/>
    <d v="2024-08-15T00:00:00"/>
    <n v="0"/>
  </r>
  <r>
    <s v="California"/>
    <x v="102"/>
    <x v="37"/>
    <n v="63494.33"/>
    <d v="2024-08-15T00:00:00"/>
    <n v="0"/>
  </r>
  <r>
    <s v="California"/>
    <x v="102"/>
    <x v="38"/>
    <n v="189883.02"/>
    <d v="2024-08-15T00:00:00"/>
    <n v="0"/>
  </r>
  <r>
    <s v="California"/>
    <x v="102"/>
    <x v="39"/>
    <n v="49775.839999999997"/>
    <d v="2024-08-15T00:00:00"/>
    <n v="0"/>
  </r>
  <r>
    <s v="California"/>
    <x v="102"/>
    <x v="27"/>
    <n v="566836.41"/>
    <d v="2022-11-15T00:00:00"/>
    <n v="0"/>
  </r>
  <r>
    <s v="California"/>
    <x v="102"/>
    <x v="40"/>
    <n v="148590.22"/>
    <d v="2022-11-15T00:00:00"/>
    <n v="0"/>
  </r>
  <r>
    <s v="California"/>
    <x v="102"/>
    <x v="28"/>
    <n v="595717.43000000005"/>
    <d v="2022-12-30T00:00:00"/>
    <n v="0"/>
  </r>
  <r>
    <s v="California"/>
    <x v="102"/>
    <x v="41"/>
    <n v="43379.3"/>
    <d v="2022-12-30T00:00:00"/>
    <n v="112781.78"/>
  </r>
  <r>
    <s v="California"/>
    <x v="102"/>
    <x v="29"/>
    <n v="501996.87"/>
    <d v="2023-08-02T00:00:00"/>
    <n v="0"/>
  </r>
  <r>
    <s v="California"/>
    <x v="102"/>
    <x v="42"/>
    <n v="36554.71"/>
    <d v="2023-08-02T00:00:00"/>
    <n v="95038.51"/>
  </r>
  <r>
    <s v="California"/>
    <x v="102"/>
    <x v="30"/>
    <n v="634941"/>
    <d v="2024-07-31T00:00:00"/>
    <n v="0"/>
  </r>
  <r>
    <s v="California"/>
    <x v="102"/>
    <x v="43"/>
    <n v="15991.95"/>
    <d v="2024-07-31T00:00:00"/>
    <n v="0"/>
  </r>
  <r>
    <s v="California"/>
    <x v="102"/>
    <x v="44"/>
    <n v="6474.33"/>
    <d v="2024-07-31T00:00:00"/>
    <n v="113190.94"/>
  </r>
  <r>
    <s v="California"/>
    <x v="102"/>
    <x v="31"/>
    <n v="282009.56"/>
    <d v="2024-04-30T00:00:00"/>
    <n v="0"/>
  </r>
  <r>
    <s v="California"/>
    <x v="102"/>
    <x v="45"/>
    <n v="20535.54"/>
    <d v="2024-04-30T00:00:00"/>
    <n v="53390.31"/>
  </r>
  <r>
    <s v="California"/>
    <x v="102"/>
    <x v="46"/>
    <n v="212450.05"/>
    <d v="2023-02-28T00:00:00"/>
    <n v="0"/>
  </r>
  <r>
    <s v="California"/>
    <x v="102"/>
    <x v="47"/>
    <n v="52899.07"/>
    <d v="2023-02-28T00:00:00"/>
    <n v="0"/>
  </r>
  <r>
    <s v="California"/>
    <x v="102"/>
    <x v="48"/>
    <n v="495650.29"/>
    <d v="2023-02-28T00:00:00"/>
    <n v="0"/>
  </r>
  <r>
    <s v="California"/>
    <x v="102"/>
    <x v="49"/>
    <n v="123414.61"/>
    <d v="2023-02-28T00:00:00"/>
    <n v="0"/>
  </r>
  <r>
    <s v="California"/>
    <x v="102"/>
    <x v="50"/>
    <n v="372905"/>
    <d v="2023-07-20T00:00:00"/>
    <n v="0"/>
  </r>
  <r>
    <s v="California"/>
    <x v="102"/>
    <x v="51"/>
    <n v="25792.84"/>
    <d v="2023-07-20T00:00:00"/>
    <n v="67058.77"/>
  </r>
  <r>
    <s v="California"/>
    <x v="102"/>
    <x v="52"/>
    <n v="584293.72"/>
    <d v="2024-07-15T00:00:00"/>
    <n v="0"/>
  </r>
  <r>
    <s v="California"/>
    <x v="102"/>
    <x v="53"/>
    <n v="40414.03"/>
    <d v="2024-07-15T00:00:00"/>
    <n v="105072.38"/>
  </r>
  <r>
    <s v="California"/>
    <x v="102"/>
    <x v="54"/>
    <n v="192488.76"/>
    <d v="2024-08-15T00:00:00"/>
    <n v="0"/>
  </r>
  <r>
    <s v="California"/>
    <x v="102"/>
    <x v="55"/>
    <n v="52398.879999999997"/>
    <d v="2024-08-15T00:00:00"/>
    <n v="0"/>
  </r>
  <r>
    <s v="California"/>
    <x v="102"/>
    <x v="56"/>
    <n v="186622.25"/>
    <d v="2024-08-15T00:00:00"/>
    <n v="0"/>
  </r>
  <r>
    <s v="California"/>
    <x v="102"/>
    <x v="57"/>
    <n v="50801.91"/>
    <d v="2024-08-15T00:00:00"/>
    <n v="0"/>
  </r>
  <r>
    <s v="California"/>
    <x v="102"/>
    <x v="58"/>
    <n v="284174.71000000002"/>
    <d v="2024-08-15T00:00:00"/>
    <n v="0"/>
  </r>
  <r>
    <s v="California"/>
    <x v="102"/>
    <x v="59"/>
    <n v="74493.42"/>
    <d v="2024-08-15T00:00:00"/>
    <n v="0"/>
  </r>
  <r>
    <s v="California"/>
    <x v="102"/>
    <x v="60"/>
    <n v="187574.29"/>
    <d v="2024-08-15T00:00:00"/>
    <n v="0"/>
  </r>
  <r>
    <s v="California"/>
    <x v="102"/>
    <x v="61"/>
    <n v="49170.63"/>
    <d v="2024-08-15T00:00:00"/>
    <n v="0"/>
  </r>
  <r>
    <s v="California"/>
    <x v="102"/>
    <x v="62"/>
    <n v="187574.29"/>
    <d v="2025-04-15T00:00:00"/>
    <n v="0"/>
  </r>
  <r>
    <s v="California"/>
    <x v="102"/>
    <x v="63"/>
    <n v="13658.89"/>
    <d v="2025-04-15T00:00:00"/>
    <n v="35511.74"/>
  </r>
  <r>
    <s v="California"/>
    <x v="102"/>
    <x v="64"/>
    <n v="1783750.24"/>
    <d v="2024-08-15T00:00:00"/>
    <n v="0"/>
  </r>
  <r>
    <s v="California"/>
    <x v="102"/>
    <x v="65"/>
    <n v="467591.43"/>
    <d v="2024-08-15T00:00:00"/>
    <n v="0"/>
  </r>
  <r>
    <s v="California"/>
    <x v="103"/>
    <x v="32"/>
    <n v="50851.45"/>
    <d v="2024-08-15T00:00:00"/>
    <n v="0"/>
  </r>
  <r>
    <s v="California"/>
    <x v="103"/>
    <x v="33"/>
    <n v="13842.67"/>
    <d v="2024-08-15T00:00:00"/>
    <n v="0"/>
  </r>
  <r>
    <s v="California"/>
    <x v="103"/>
    <x v="34"/>
    <n v="49175.14"/>
    <d v="2024-08-15T00:00:00"/>
    <n v="0"/>
  </r>
  <r>
    <s v="California"/>
    <x v="103"/>
    <x v="35"/>
    <n v="13386.35"/>
    <d v="2024-08-15T00:00:00"/>
    <n v="0"/>
  </r>
  <r>
    <s v="California"/>
    <x v="103"/>
    <x v="36"/>
    <n v="58124"/>
    <d v="2024-08-15T00:00:00"/>
    <n v="0"/>
  </r>
  <r>
    <s v="California"/>
    <x v="103"/>
    <x v="37"/>
    <n v="15236.6"/>
    <d v="2024-08-15T00:00:00"/>
    <n v="0"/>
  </r>
  <r>
    <s v="California"/>
    <x v="103"/>
    <x v="38"/>
    <n v="45565.81"/>
    <d v="2024-08-15T00:00:00"/>
    <n v="0"/>
  </r>
  <r>
    <s v="California"/>
    <x v="103"/>
    <x v="39"/>
    <n v="11944.6"/>
    <d v="2024-08-15T00:00:00"/>
    <n v="0"/>
  </r>
  <r>
    <s v="California"/>
    <x v="103"/>
    <x v="27"/>
    <n v="136022.5"/>
    <d v="2022-11-15T00:00:00"/>
    <n v="0"/>
  </r>
  <r>
    <s v="California"/>
    <x v="103"/>
    <x v="40"/>
    <n v="35656.870000000003"/>
    <d v="2022-11-15T00:00:00"/>
    <n v="0"/>
  </r>
  <r>
    <s v="California"/>
    <x v="103"/>
    <x v="28"/>
    <n v="142953.01"/>
    <d v="2022-12-30T00:00:00"/>
    <n v="0"/>
  </r>
  <r>
    <s v="California"/>
    <x v="103"/>
    <x v="41"/>
    <n v="37473.629999999997"/>
    <d v="2022-12-30T00:00:00"/>
    <n v="0"/>
  </r>
  <r>
    <s v="California"/>
    <x v="103"/>
    <x v="29"/>
    <n v="120463.1"/>
    <d v="2023-08-02T00:00:00"/>
    <n v="0"/>
  </r>
  <r>
    <s v="California"/>
    <x v="103"/>
    <x v="42"/>
    <n v="31578.14"/>
    <d v="2023-08-02T00:00:00"/>
    <n v="0"/>
  </r>
  <r>
    <s v="California"/>
    <x v="103"/>
    <x v="30"/>
    <n v="152365.41"/>
    <d v="2024-07-31T00:00:00"/>
    <n v="0"/>
  </r>
  <r>
    <s v="California"/>
    <x v="103"/>
    <x v="44"/>
    <n v="28715.81"/>
    <d v="2024-07-31T00:00:00"/>
    <n v="0"/>
  </r>
  <r>
    <s v="California"/>
    <x v="103"/>
    <x v="31"/>
    <n v="67673.22"/>
    <d v="2024-04-30T00:00:00"/>
    <n v="0"/>
  </r>
  <r>
    <s v="California"/>
    <x v="103"/>
    <x v="45"/>
    <n v="17739.830000000002"/>
    <d v="2024-04-30T00:00:00"/>
    <n v="0"/>
  </r>
  <r>
    <s v="California"/>
    <x v="103"/>
    <x v="47"/>
    <n v="12694.08"/>
    <d v="2023-02-28T00:00:00"/>
    <n v="0"/>
  </r>
  <r>
    <s v="California"/>
    <x v="103"/>
    <x v="49"/>
    <n v="29615.54"/>
    <d v="2023-02-28T00:00:00"/>
    <n v="0"/>
  </r>
  <r>
    <s v="California"/>
    <x v="103"/>
    <x v="50"/>
    <n v="84998.24"/>
    <d v="2023-07-20T00:00:00"/>
    <n v="0"/>
  </r>
  <r>
    <s v="California"/>
    <x v="103"/>
    <x v="51"/>
    <n v="22281.4"/>
    <d v="2023-07-20T00:00:00"/>
    <n v="0"/>
  </r>
  <r>
    <s v="California"/>
    <x v="103"/>
    <x v="52"/>
    <n v="133181.21"/>
    <d v="2024-08-15T00:00:00"/>
    <n v="0"/>
  </r>
  <r>
    <s v="California"/>
    <x v="103"/>
    <x v="53"/>
    <n v="34912.06"/>
    <d v="2024-08-15T00:00:00"/>
    <n v="0"/>
  </r>
  <r>
    <s v="California"/>
    <x v="103"/>
    <x v="54"/>
    <n v="46191.11"/>
    <d v="2024-08-15T00:00:00"/>
    <n v="0"/>
  </r>
  <r>
    <s v="California"/>
    <x v="103"/>
    <x v="55"/>
    <n v="12574.04"/>
    <d v="2024-08-15T00:00:00"/>
    <n v="0"/>
  </r>
  <r>
    <s v="California"/>
    <x v="103"/>
    <x v="56"/>
    <n v="44783.33"/>
    <d v="2024-08-15T00:00:00"/>
    <n v="0"/>
  </r>
  <r>
    <s v="California"/>
    <x v="103"/>
    <x v="57"/>
    <n v="12190.82"/>
    <d v="2024-08-15T00:00:00"/>
    <n v="0"/>
  </r>
  <r>
    <s v="California"/>
    <x v="103"/>
    <x v="58"/>
    <n v="68192.789999999994"/>
    <d v="2024-08-15T00:00:00"/>
    <n v="0"/>
  </r>
  <r>
    <s v="California"/>
    <x v="103"/>
    <x v="59"/>
    <n v="17876.02"/>
    <d v="2024-08-15T00:00:00"/>
    <n v="0"/>
  </r>
  <r>
    <s v="California"/>
    <x v="103"/>
    <x v="60"/>
    <n v="45011.79"/>
    <d v="2024-08-15T00:00:00"/>
    <n v="0"/>
  </r>
  <r>
    <s v="California"/>
    <x v="103"/>
    <x v="61"/>
    <n v="11799.37"/>
    <d v="2024-08-15T00:00:00"/>
    <n v="0"/>
  </r>
  <r>
    <s v="California"/>
    <x v="103"/>
    <x v="62"/>
    <n v="45011.79"/>
    <d v="2025-04-15T00:00:00"/>
    <n v="0"/>
  </r>
  <r>
    <s v="California"/>
    <x v="103"/>
    <x v="63"/>
    <n v="11799.37"/>
    <d v="2025-04-15T00:00:00"/>
    <n v="0"/>
  </r>
  <r>
    <s v="California"/>
    <x v="103"/>
    <x v="64"/>
    <n v="428042.66"/>
    <d v="2024-08-15T00:00:00"/>
    <n v="0"/>
  </r>
  <r>
    <s v="California"/>
    <x v="103"/>
    <x v="65"/>
    <n v="112206.9"/>
    <d v="2024-08-15T00:00:00"/>
    <n v="0"/>
  </r>
  <r>
    <s v="California"/>
    <x v="104"/>
    <x v="32"/>
    <n v="4764.54"/>
    <d v="2024-08-15T00:00:00"/>
    <n v="0"/>
  </r>
  <r>
    <s v="California"/>
    <x v="104"/>
    <x v="34"/>
    <n v="4607.4799999999996"/>
    <d v="2024-08-15T00:00:00"/>
    <n v="0"/>
  </r>
  <r>
    <s v="California"/>
    <x v="104"/>
    <x v="36"/>
    <n v="5445.95"/>
    <d v="2024-08-15T00:00:00"/>
    <n v="0"/>
  </r>
  <r>
    <s v="California"/>
    <x v="104"/>
    <x v="38"/>
    <n v="4269.3"/>
    <d v="2024-08-15T00:00:00"/>
    <n v="0"/>
  </r>
  <r>
    <s v="California"/>
    <x v="104"/>
    <x v="27"/>
    <n v="12744.67"/>
    <d v="2022-11-15T00:00:00"/>
    <n v="0"/>
  </r>
  <r>
    <s v="California"/>
    <x v="104"/>
    <x v="28"/>
    <n v="13394.03"/>
    <d v="2022-12-30T00:00:00"/>
    <n v="0"/>
  </r>
  <r>
    <s v="California"/>
    <x v="104"/>
    <x v="29"/>
    <n v="11286.83"/>
    <d v="2023-08-02T00:00:00"/>
    <n v="0"/>
  </r>
  <r>
    <s v="California"/>
    <x v="104"/>
    <x v="30"/>
    <n v="14275.92"/>
    <d v="2024-07-31T00:00:00"/>
    <n v="0"/>
  </r>
  <r>
    <s v="California"/>
    <x v="104"/>
    <x v="31"/>
    <n v="6340.66"/>
    <d v="2024-04-30T00:00:00"/>
    <n v="0"/>
  </r>
  <r>
    <s v="California"/>
    <x v="104"/>
    <x v="46"/>
    <n v="4537.18"/>
    <d v="2023-02-28T00:00:00"/>
    <n v="0"/>
  </r>
  <r>
    <s v="California"/>
    <x v="104"/>
    <x v="48"/>
    <n v="10585.34"/>
    <d v="2023-02-28T00:00:00"/>
    <n v="0"/>
  </r>
  <r>
    <s v="California"/>
    <x v="104"/>
    <x v="50"/>
    <n v="7963.94"/>
    <d v="2023-07-20T00:00:00"/>
    <n v="0"/>
  </r>
  <r>
    <s v="California"/>
    <x v="104"/>
    <x v="52"/>
    <n v="12478.45"/>
    <d v="2024-07-15T00:00:00"/>
    <n v="0"/>
  </r>
  <r>
    <s v="California"/>
    <x v="104"/>
    <x v="54"/>
    <n v="4327.8900000000003"/>
    <d v="2024-08-15T00:00:00"/>
    <n v="0"/>
  </r>
  <r>
    <s v="California"/>
    <x v="104"/>
    <x v="56"/>
    <n v="4195.99"/>
    <d v="2024-08-15T00:00:00"/>
    <n v="0"/>
  </r>
  <r>
    <s v="California"/>
    <x v="104"/>
    <x v="58"/>
    <n v="6389.34"/>
    <d v="2024-08-15T00:00:00"/>
    <n v="0"/>
  </r>
  <r>
    <s v="California"/>
    <x v="104"/>
    <x v="60"/>
    <n v="4217.3900000000003"/>
    <d v="2024-08-15T00:00:00"/>
    <n v="0"/>
  </r>
  <r>
    <s v="California"/>
    <x v="104"/>
    <x v="62"/>
    <n v="4217.3900000000003"/>
    <d v="2025-04-15T00:00:00"/>
    <n v="0"/>
  </r>
  <r>
    <s v="California"/>
    <x v="104"/>
    <x v="64"/>
    <n v="40105.589999999997"/>
    <d v="2024-08-15T00:00:00"/>
    <n v="0"/>
  </r>
  <r>
    <s v="California"/>
    <x v="105"/>
    <x v="32"/>
    <n v="1219.22"/>
    <d v="2024-08-15T00:00:00"/>
    <n v="0"/>
  </r>
  <r>
    <s v="California"/>
    <x v="105"/>
    <x v="34"/>
    <n v="1179.03"/>
    <d v="2024-08-15T00:00:00"/>
    <n v="0"/>
  </r>
  <r>
    <s v="California"/>
    <x v="105"/>
    <x v="36"/>
    <n v="1393.59"/>
    <d v="2024-08-15T00:00:00"/>
    <n v="0"/>
  </r>
  <r>
    <s v="California"/>
    <x v="105"/>
    <x v="38"/>
    <n v="1092.49"/>
    <d v="2024-08-15T00:00:00"/>
    <n v="0"/>
  </r>
  <r>
    <s v="California"/>
    <x v="105"/>
    <x v="27"/>
    <n v="3261.29"/>
    <d v="2022-11-15T00:00:00"/>
    <n v="0"/>
  </r>
  <r>
    <s v="California"/>
    <x v="105"/>
    <x v="28"/>
    <n v="3427.45"/>
    <d v="2022-12-30T00:00:00"/>
    <n v="0"/>
  </r>
  <r>
    <s v="California"/>
    <x v="105"/>
    <x v="29"/>
    <n v="2888.23"/>
    <d v="2023-08-01T00:00:00"/>
    <n v="0"/>
  </r>
  <r>
    <s v="California"/>
    <x v="105"/>
    <x v="30"/>
    <n v="3653.12"/>
    <d v="2024-07-31T00:00:00"/>
    <n v="0"/>
  </r>
  <r>
    <s v="California"/>
    <x v="105"/>
    <x v="31"/>
    <n v="1622.54"/>
    <d v="2024-04-30T00:00:00"/>
    <n v="0"/>
  </r>
  <r>
    <s v="California"/>
    <x v="105"/>
    <x v="50"/>
    <n v="2037.92"/>
    <d v="2023-07-20T00:00:00"/>
    <n v="0"/>
  </r>
  <r>
    <s v="California"/>
    <x v="105"/>
    <x v="52"/>
    <n v="3193.16"/>
    <d v="2024-07-15T00:00:00"/>
    <n v="0"/>
  </r>
  <r>
    <s v="California"/>
    <x v="105"/>
    <x v="54"/>
    <n v="1107.48"/>
    <d v="2024-08-15T00:00:00"/>
    <n v="0"/>
  </r>
  <r>
    <s v="California"/>
    <x v="105"/>
    <x v="56"/>
    <n v="1073.73"/>
    <d v="2024-08-15T00:00:00"/>
    <n v="0"/>
  </r>
  <r>
    <s v="California"/>
    <x v="105"/>
    <x v="58"/>
    <n v="1635"/>
    <d v="2024-08-15T00:00:00"/>
    <n v="0"/>
  </r>
  <r>
    <s v="California"/>
    <x v="105"/>
    <x v="60"/>
    <n v="1079.21"/>
    <d v="2024-08-15T00:00:00"/>
    <n v="0"/>
  </r>
  <r>
    <s v="California"/>
    <x v="105"/>
    <x v="62"/>
    <n v="1079.21"/>
    <d v="2025-04-15T00:00:00"/>
    <n v="0"/>
  </r>
  <r>
    <s v="California"/>
    <x v="105"/>
    <x v="64"/>
    <n v="10262.790000000001"/>
    <d v="2024-08-15T00:00:00"/>
    <n v="0"/>
  </r>
  <r>
    <s v="California"/>
    <x v="106"/>
    <x v="32"/>
    <n v="53040.91"/>
    <d v="2024-08-15T00:00:00"/>
    <n v="0"/>
  </r>
  <r>
    <s v="California"/>
    <x v="106"/>
    <x v="33"/>
    <n v="14438.68"/>
    <d v="2024-08-15T00:00:00"/>
    <n v="0"/>
  </r>
  <r>
    <s v="California"/>
    <x v="106"/>
    <x v="34"/>
    <n v="51292.44"/>
    <d v="2024-08-15T00:00:00"/>
    <n v="0"/>
  </r>
  <r>
    <s v="California"/>
    <x v="106"/>
    <x v="35"/>
    <n v="13962.72"/>
    <d v="2024-08-15T00:00:00"/>
    <n v="0"/>
  </r>
  <r>
    <s v="California"/>
    <x v="106"/>
    <x v="36"/>
    <n v="60626.59"/>
    <d v="2024-08-15T00:00:00"/>
    <n v="0"/>
  </r>
  <r>
    <s v="California"/>
    <x v="106"/>
    <x v="37"/>
    <n v="15892.63"/>
    <d v="2024-08-15T00:00:00"/>
    <n v="0"/>
  </r>
  <r>
    <s v="California"/>
    <x v="106"/>
    <x v="38"/>
    <n v="47527.7"/>
    <d v="2024-08-15T00:00:00"/>
    <n v="0"/>
  </r>
  <r>
    <s v="California"/>
    <x v="106"/>
    <x v="39"/>
    <n v="12458.89"/>
    <d v="2024-08-15T00:00:00"/>
    <n v="0"/>
  </r>
  <r>
    <s v="California"/>
    <x v="106"/>
    <x v="27"/>
    <n v="141879.10999999999"/>
    <d v="2022-11-15T00:00:00"/>
    <n v="0"/>
  </r>
  <r>
    <s v="California"/>
    <x v="106"/>
    <x v="40"/>
    <n v="31819.98"/>
    <d v="2022-11-15T00:00:00"/>
    <n v="5372.14"/>
  </r>
  <r>
    <s v="California"/>
    <x v="106"/>
    <x v="28"/>
    <n v="149108.01999999999"/>
    <d v="2022-12-30T00:00:00"/>
    <n v="0"/>
  </r>
  <r>
    <s v="California"/>
    <x v="106"/>
    <x v="41"/>
    <n v="33441.26"/>
    <d v="2022-12-30T00:00:00"/>
    <n v="5645.85"/>
  </r>
  <r>
    <s v="California"/>
    <x v="106"/>
    <x v="29"/>
    <n v="125649.78"/>
    <d v="2023-08-01T00:00:00"/>
    <n v="0"/>
  </r>
  <r>
    <s v="California"/>
    <x v="106"/>
    <x v="42"/>
    <n v="32937.769999999997"/>
    <d v="2023-08-01T00:00:00"/>
    <n v="0"/>
  </r>
  <r>
    <s v="California"/>
    <x v="106"/>
    <x v="30"/>
    <n v="158925.68"/>
    <d v="2024-07-31T00:00:00"/>
    <n v="0"/>
  </r>
  <r>
    <s v="California"/>
    <x v="106"/>
    <x v="44"/>
    <n v="24285.87"/>
    <d v="2024-07-31T00:00:00"/>
    <n v="5666.34"/>
  </r>
  <r>
    <s v="California"/>
    <x v="106"/>
    <x v="31"/>
    <n v="70586.97"/>
    <d v="2024-04-30T00:00:00"/>
    <n v="0"/>
  </r>
  <r>
    <s v="California"/>
    <x v="106"/>
    <x v="45"/>
    <n v="15830.91"/>
    <d v="2024-04-30T00:00:00"/>
    <n v="2672.72"/>
  </r>
  <r>
    <s v="California"/>
    <x v="106"/>
    <x v="46"/>
    <n v="51670.91"/>
    <d v="2023-02-28T00:00:00"/>
    <n v="0"/>
  </r>
  <r>
    <s v="California"/>
    <x v="106"/>
    <x v="47"/>
    <n v="13240.63"/>
    <d v="2023-02-28T00:00:00"/>
    <n v="0"/>
  </r>
  <r>
    <s v="California"/>
    <x v="106"/>
    <x v="48"/>
    <n v="120549.29"/>
    <d v="2023-02-28T00:00:00"/>
    <n v="0"/>
  </r>
  <r>
    <s v="California"/>
    <x v="106"/>
    <x v="49"/>
    <n v="30890.67"/>
    <d v="2023-02-28T00:00:00"/>
    <n v="0"/>
  </r>
  <r>
    <s v="California"/>
    <x v="106"/>
    <x v="50"/>
    <n v="88657.94"/>
    <d v="2023-07-20T00:00:00"/>
    <n v="0"/>
  </r>
  <r>
    <s v="California"/>
    <x v="106"/>
    <x v="51"/>
    <n v="23240.75"/>
    <d v="2023-07-20T00:00:00"/>
    <n v="0"/>
  </r>
  <r>
    <s v="California"/>
    <x v="106"/>
    <x v="52"/>
    <n v="138915.48000000001"/>
    <d v="2024-07-15T00:00:00"/>
    <n v="0"/>
  </r>
  <r>
    <s v="California"/>
    <x v="106"/>
    <x v="53"/>
    <n v="31155.32"/>
    <d v="2024-07-15T00:00:00"/>
    <n v="5259.92"/>
  </r>
  <r>
    <s v="California"/>
    <x v="106"/>
    <x v="54"/>
    <n v="48179.92"/>
    <d v="2024-08-15T00:00:00"/>
    <n v="0"/>
  </r>
  <r>
    <s v="California"/>
    <x v="106"/>
    <x v="55"/>
    <n v="13115.43"/>
    <d v="2024-08-15T00:00:00"/>
    <n v="0"/>
  </r>
  <r>
    <s v="California"/>
    <x v="106"/>
    <x v="56"/>
    <n v="46711.53"/>
    <d v="2024-08-15T00:00:00"/>
    <n v="0"/>
  </r>
  <r>
    <s v="California"/>
    <x v="106"/>
    <x v="57"/>
    <n v="12715.71"/>
    <d v="2024-08-15T00:00:00"/>
    <n v="0"/>
  </r>
  <r>
    <s v="California"/>
    <x v="106"/>
    <x v="58"/>
    <n v="71128.91"/>
    <d v="2024-08-15T00:00:00"/>
    <n v="0"/>
  </r>
  <r>
    <s v="California"/>
    <x v="106"/>
    <x v="59"/>
    <n v="18645.7"/>
    <d v="2024-08-15T00:00:00"/>
    <n v="0"/>
  </r>
  <r>
    <s v="California"/>
    <x v="106"/>
    <x v="60"/>
    <n v="46949.83"/>
    <d v="2024-08-15T00:00:00"/>
    <n v="0"/>
  </r>
  <r>
    <s v="California"/>
    <x v="106"/>
    <x v="61"/>
    <n v="12307.41"/>
    <d v="2024-08-15T00:00:00"/>
    <n v="0"/>
  </r>
  <r>
    <s v="California"/>
    <x v="106"/>
    <x v="62"/>
    <n v="46949.83"/>
    <d v="2025-04-15T00:00:00"/>
    <n v="0"/>
  </r>
  <r>
    <s v="California"/>
    <x v="106"/>
    <x v="63"/>
    <n v="12307.41"/>
    <d v="2025-04-15T00:00:00"/>
    <n v="0"/>
  </r>
  <r>
    <s v="California"/>
    <x v="106"/>
    <x v="64"/>
    <n v="446472.54"/>
    <d v="2024-08-15T00:00:00"/>
    <n v="0"/>
  </r>
  <r>
    <s v="California"/>
    <x v="106"/>
    <x v="65"/>
    <n v="117038.1"/>
    <d v="2024-08-15T00:00:00"/>
    <n v="0"/>
  </r>
  <r>
    <s v="California"/>
    <x v="107"/>
    <x v="32"/>
    <n v="11439.69"/>
    <d v="2024-08-15T00:00:00"/>
    <n v="0"/>
  </r>
  <r>
    <s v="California"/>
    <x v="107"/>
    <x v="34"/>
    <n v="11062.59"/>
    <d v="2024-08-15T00:00:00"/>
    <n v="0"/>
  </r>
  <r>
    <s v="California"/>
    <x v="107"/>
    <x v="36"/>
    <n v="13075.75"/>
    <d v="2024-08-15T00:00:00"/>
    <n v="0"/>
  </r>
  <r>
    <s v="California"/>
    <x v="107"/>
    <x v="38"/>
    <n v="10250.620000000001"/>
    <d v="2024-08-15T00:00:00"/>
    <n v="0"/>
  </r>
  <r>
    <s v="California"/>
    <x v="107"/>
    <x v="27"/>
    <n v="30600.03"/>
    <d v="2022-11-15T00:00:00"/>
    <n v="0"/>
  </r>
  <r>
    <s v="California"/>
    <x v="107"/>
    <x v="28"/>
    <n v="32159.14"/>
    <d v="2022-12-30T00:00:00"/>
    <n v="0"/>
  </r>
  <r>
    <s v="California"/>
    <x v="107"/>
    <x v="29"/>
    <n v="27099.74"/>
    <d v="2023-08-01T00:00:00"/>
    <n v="0"/>
  </r>
  <r>
    <s v="California"/>
    <x v="107"/>
    <x v="30"/>
    <n v="34276.58"/>
    <d v="2024-07-31T00:00:00"/>
    <n v="0"/>
  </r>
  <r>
    <s v="California"/>
    <x v="107"/>
    <x v="31"/>
    <n v="15223.97"/>
    <d v="2024-04-30T00:00:00"/>
    <n v="0"/>
  </r>
  <r>
    <s v="California"/>
    <x v="107"/>
    <x v="52"/>
    <n v="29960.85"/>
    <d v="2024-07-15T00:00:00"/>
    <n v="0"/>
  </r>
  <r>
    <s v="California"/>
    <x v="107"/>
    <x v="54"/>
    <n v="10391.290000000001"/>
    <d v="2024-08-15T00:00:00"/>
    <n v="0"/>
  </r>
  <r>
    <s v="California"/>
    <x v="107"/>
    <x v="56"/>
    <n v="10074.59"/>
    <d v="2024-08-15T00:00:00"/>
    <n v="0"/>
  </r>
  <r>
    <s v="California"/>
    <x v="107"/>
    <x v="58"/>
    <n v="15340.86"/>
    <d v="2024-08-15T00:00:00"/>
    <n v="0"/>
  </r>
  <r>
    <s v="California"/>
    <x v="107"/>
    <x v="60"/>
    <n v="10125.99"/>
    <d v="2024-08-15T00:00:00"/>
    <n v="0"/>
  </r>
  <r>
    <s v="California"/>
    <x v="107"/>
    <x v="62"/>
    <n v="10125.99"/>
    <d v="2025-04-15T00:00:00"/>
    <n v="0"/>
  </r>
  <r>
    <s v="California"/>
    <x v="107"/>
    <x v="64"/>
    <n v="96293.77"/>
    <d v="2024-08-15T00:00:00"/>
    <n v="0"/>
  </r>
  <r>
    <s v="California"/>
    <x v="108"/>
    <x v="32"/>
    <n v="12224.37"/>
    <d v="2024-08-15T00:00:00"/>
    <n v="0"/>
  </r>
  <r>
    <s v="California"/>
    <x v="108"/>
    <x v="34"/>
    <n v="11821.4"/>
    <d v="2024-08-15T00:00:00"/>
    <n v="0"/>
  </r>
  <r>
    <s v="California"/>
    <x v="108"/>
    <x v="36"/>
    <n v="13972.65"/>
    <d v="2024-08-15T00:00:00"/>
    <n v="0"/>
  </r>
  <r>
    <s v="California"/>
    <x v="108"/>
    <x v="38"/>
    <n v="10953.74"/>
    <d v="2024-08-15T00:00:00"/>
    <n v="0"/>
  </r>
  <r>
    <s v="California"/>
    <x v="108"/>
    <x v="27"/>
    <n v="32698.959999999999"/>
    <d v="2022-11-15T00:00:00"/>
    <n v="0"/>
  </r>
  <r>
    <s v="California"/>
    <x v="108"/>
    <x v="28"/>
    <n v="34365.01"/>
    <d v="2022-12-30T00:00:00"/>
    <n v="0"/>
  </r>
  <r>
    <s v="California"/>
    <x v="108"/>
    <x v="29"/>
    <n v="28958.57"/>
    <d v="2023-08-01T00:00:00"/>
    <n v="0"/>
  </r>
  <r>
    <s v="California"/>
    <x v="108"/>
    <x v="30"/>
    <n v="36627.69"/>
    <d v="2024-07-31T00:00:00"/>
    <n v="0"/>
  </r>
  <r>
    <s v="California"/>
    <x v="108"/>
    <x v="31"/>
    <n v="16268.22"/>
    <d v="2024-04-30T00:00:00"/>
    <n v="0"/>
  </r>
  <r>
    <s v="California"/>
    <x v="108"/>
    <x v="54"/>
    <n v="11104.05"/>
    <d v="2024-08-15T00:00:00"/>
    <n v="0"/>
  </r>
  <r>
    <s v="California"/>
    <x v="108"/>
    <x v="56"/>
    <n v="10765.63"/>
    <d v="2024-08-15T00:00:00"/>
    <n v="0"/>
  </r>
  <r>
    <s v="California"/>
    <x v="108"/>
    <x v="58"/>
    <n v="16393.12"/>
    <d v="2024-08-15T00:00:00"/>
    <n v="0"/>
  </r>
  <r>
    <s v="California"/>
    <x v="108"/>
    <x v="60"/>
    <n v="10820.55"/>
    <d v="2024-08-15T00:00:00"/>
    <n v="0"/>
  </r>
  <r>
    <s v="California"/>
    <x v="108"/>
    <x v="62"/>
    <n v="10820.55"/>
    <d v="2025-04-15T00:00:00"/>
    <n v="0"/>
  </r>
  <r>
    <s v="California"/>
    <x v="108"/>
    <x v="64"/>
    <n v="102898.78"/>
    <d v="2024-08-15T00:00:00"/>
    <n v="0"/>
  </r>
  <r>
    <s v="California"/>
    <x v="109"/>
    <x v="32"/>
    <n v="14936.41"/>
    <d v="2024-08-15T00:00:00"/>
    <n v="0"/>
  </r>
  <r>
    <s v="California"/>
    <x v="109"/>
    <x v="33"/>
    <n v="4065.96"/>
    <d v="2024-08-15T00:00:00"/>
    <n v="0"/>
  </r>
  <r>
    <s v="California"/>
    <x v="109"/>
    <x v="34"/>
    <n v="14444.03"/>
    <d v="2024-08-15T00:00:00"/>
    <n v="0"/>
  </r>
  <r>
    <s v="California"/>
    <x v="109"/>
    <x v="35"/>
    <n v="3931.92"/>
    <d v="2024-08-15T00:00:00"/>
    <n v="0"/>
  </r>
  <r>
    <s v="California"/>
    <x v="109"/>
    <x v="36"/>
    <n v="17072.55"/>
    <d v="2024-08-15T00:00:00"/>
    <n v="0"/>
  </r>
  <r>
    <s v="California"/>
    <x v="109"/>
    <x v="37"/>
    <n v="4475.3900000000003"/>
    <d v="2024-08-15T00:00:00"/>
    <n v="0"/>
  </r>
  <r>
    <s v="California"/>
    <x v="109"/>
    <x v="38"/>
    <n v="13383.88"/>
    <d v="2024-08-15T00:00:00"/>
    <n v="0"/>
  </r>
  <r>
    <s v="California"/>
    <x v="109"/>
    <x v="39"/>
    <n v="3508.44"/>
    <d v="2024-08-15T00:00:00"/>
    <n v="0"/>
  </r>
  <r>
    <s v="California"/>
    <x v="109"/>
    <x v="27"/>
    <n v="39953.39"/>
    <d v="2022-11-15T00:00:00"/>
    <n v="0"/>
  </r>
  <r>
    <s v="California"/>
    <x v="109"/>
    <x v="40"/>
    <n v="8960.56"/>
    <d v="2022-11-15T00:00:00"/>
    <n v="1512.8"/>
  </r>
  <r>
    <s v="California"/>
    <x v="109"/>
    <x v="28"/>
    <n v="41989.06"/>
    <d v="2022-12-30T00:00:00"/>
    <n v="0"/>
  </r>
  <r>
    <s v="California"/>
    <x v="109"/>
    <x v="41"/>
    <n v="9417.11"/>
    <d v="2022-12-30T00:00:00"/>
    <n v="1589.88"/>
  </r>
  <r>
    <s v="California"/>
    <x v="109"/>
    <x v="29"/>
    <n v="35383.18"/>
    <d v="2023-08-31T00:00:00"/>
    <n v="0"/>
  </r>
  <r>
    <s v="California"/>
    <x v="109"/>
    <x v="42"/>
    <n v="7935.57"/>
    <d v="2023-08-31T00:00:00"/>
    <n v="1339.76"/>
  </r>
  <r>
    <s v="California"/>
    <x v="109"/>
    <x v="30"/>
    <n v="44753.73"/>
    <d v="2024-07-31T00:00:00"/>
    <n v="0"/>
  </r>
  <r>
    <s v="California"/>
    <x v="109"/>
    <x v="44"/>
    <n v="6838.94"/>
    <d v="2024-07-31T00:00:00"/>
    <n v="1595.65"/>
  </r>
  <r>
    <s v="California"/>
    <x v="109"/>
    <x v="31"/>
    <n v="19877.400000000001"/>
    <d v="2024-04-30T00:00:00"/>
    <n v="0"/>
  </r>
  <r>
    <s v="California"/>
    <x v="109"/>
    <x v="45"/>
    <n v="4458.01"/>
    <d v="2024-04-30T00:00:00"/>
    <n v="752.64"/>
  </r>
  <r>
    <s v="California"/>
    <x v="109"/>
    <x v="46"/>
    <n v="14223.66"/>
    <d v="2023-02-28T00:00:00"/>
    <n v="0"/>
  </r>
  <r>
    <s v="California"/>
    <x v="109"/>
    <x v="47"/>
    <n v="3190.01"/>
    <d v="2023-02-28T00:00:00"/>
    <n v="538.57000000000005"/>
  </r>
  <r>
    <s v="California"/>
    <x v="109"/>
    <x v="48"/>
    <n v="33184.089999999997"/>
    <d v="2023-02-28T00:00:00"/>
    <n v="0"/>
  </r>
  <r>
    <s v="California"/>
    <x v="109"/>
    <x v="49"/>
    <n v="7442.37"/>
    <d v="2023-02-28T00:00:00"/>
    <n v="1256.49"/>
  </r>
  <r>
    <s v="California"/>
    <x v="109"/>
    <x v="50"/>
    <n v="24966.22"/>
    <d v="2023-07-20T00:00:00"/>
    <n v="0"/>
  </r>
  <r>
    <s v="California"/>
    <x v="109"/>
    <x v="51"/>
    <n v="5599.3"/>
    <d v="2023-07-20T00:00:00"/>
    <n v="945.33"/>
  </r>
  <r>
    <s v="California"/>
    <x v="109"/>
    <x v="52"/>
    <n v="39118.82"/>
    <d v="2024-07-15T00:00:00"/>
    <n v="0"/>
  </r>
  <r>
    <s v="California"/>
    <x v="109"/>
    <x v="53"/>
    <n v="8773.39"/>
    <d v="2024-07-15T00:00:00"/>
    <n v="1481.2"/>
  </r>
  <r>
    <s v="California"/>
    <x v="109"/>
    <x v="54"/>
    <n v="13567.54"/>
    <d v="2024-08-15T00:00:00"/>
    <n v="0"/>
  </r>
  <r>
    <s v="California"/>
    <x v="109"/>
    <x v="55"/>
    <n v="3693.33"/>
    <d v="2024-08-15T00:00:00"/>
    <n v="0"/>
  </r>
  <r>
    <s v="California"/>
    <x v="109"/>
    <x v="56"/>
    <n v="13154.04"/>
    <d v="2024-08-15T00:00:00"/>
    <n v="0"/>
  </r>
  <r>
    <s v="California"/>
    <x v="109"/>
    <x v="57"/>
    <n v="3580.77"/>
    <d v="2024-08-15T00:00:00"/>
    <n v="0"/>
  </r>
  <r>
    <s v="California"/>
    <x v="109"/>
    <x v="58"/>
    <n v="20030.009999999998"/>
    <d v="2024-08-15T00:00:00"/>
    <n v="0"/>
  </r>
  <r>
    <s v="California"/>
    <x v="109"/>
    <x v="59"/>
    <n v="5250.66"/>
    <d v="2024-08-15T00:00:00"/>
    <n v="0"/>
  </r>
  <r>
    <s v="California"/>
    <x v="109"/>
    <x v="60"/>
    <n v="13221.15"/>
    <d v="2024-08-15T00:00:00"/>
    <n v="0"/>
  </r>
  <r>
    <s v="California"/>
    <x v="109"/>
    <x v="61"/>
    <n v="3465.79"/>
    <d v="2024-08-15T00:00:00"/>
    <n v="0"/>
  </r>
  <r>
    <s v="California"/>
    <x v="109"/>
    <x v="62"/>
    <n v="13221.15"/>
    <d v="2025-04-15T00:00:00"/>
    <n v="0"/>
  </r>
  <r>
    <s v="California"/>
    <x v="109"/>
    <x v="63"/>
    <n v="3465.79"/>
    <d v="2025-04-15T00:00:00"/>
    <n v="0"/>
  </r>
  <r>
    <s v="California"/>
    <x v="109"/>
    <x v="64"/>
    <n v="125727.39"/>
    <d v="2024-08-15T00:00:00"/>
    <n v="0"/>
  </r>
  <r>
    <s v="California"/>
    <x v="109"/>
    <x v="65"/>
    <n v="32958.120000000003"/>
    <d v="2024-08-15T00:00:00"/>
    <n v="0"/>
  </r>
  <r>
    <s v="California"/>
    <x v="110"/>
    <x v="32"/>
    <n v="28556.7"/>
    <d v="2024-08-15T00:00:00"/>
    <n v="0"/>
  </r>
  <r>
    <s v="California"/>
    <x v="110"/>
    <x v="33"/>
    <n v="7773.64"/>
    <d v="2024-08-15T00:00:00"/>
    <n v="0"/>
  </r>
  <r>
    <s v="California"/>
    <x v="110"/>
    <x v="34"/>
    <n v="27615.34"/>
    <d v="2024-08-15T00:00:00"/>
    <n v="0"/>
  </r>
  <r>
    <s v="California"/>
    <x v="110"/>
    <x v="35"/>
    <n v="7517.39"/>
    <d v="2024-08-15T00:00:00"/>
    <n v="0"/>
  </r>
  <r>
    <s v="California"/>
    <x v="110"/>
    <x v="36"/>
    <n v="32640.76"/>
    <d v="2024-08-15T00:00:00"/>
    <n v="0"/>
  </r>
  <r>
    <s v="California"/>
    <x v="110"/>
    <x v="37"/>
    <n v="8556.43"/>
    <d v="2024-08-15T00:00:00"/>
    <n v="0"/>
  </r>
  <r>
    <s v="California"/>
    <x v="110"/>
    <x v="38"/>
    <n v="25588.44"/>
    <d v="2024-08-15T00:00:00"/>
    <n v="0"/>
  </r>
  <r>
    <s v="California"/>
    <x v="110"/>
    <x v="39"/>
    <n v="6707.74"/>
    <d v="2024-08-15T00:00:00"/>
    <n v="0"/>
  </r>
  <r>
    <s v="California"/>
    <x v="110"/>
    <x v="27"/>
    <n v="76386.3"/>
    <d v="2022-11-15T00:00:00"/>
    <n v="0"/>
  </r>
  <r>
    <s v="California"/>
    <x v="110"/>
    <x v="40"/>
    <n v="20023.87"/>
    <d v="2022-11-15T00:00:00"/>
    <n v="0"/>
  </r>
  <r>
    <s v="California"/>
    <x v="110"/>
    <x v="28"/>
    <n v="80278.28"/>
    <d v="2022-12-30T00:00:00"/>
    <n v="0"/>
  </r>
  <r>
    <s v="California"/>
    <x v="110"/>
    <x v="41"/>
    <n v="21044.11"/>
    <d v="2022-12-30T00:00:00"/>
    <n v="0"/>
  </r>
  <r>
    <s v="California"/>
    <x v="110"/>
    <x v="29"/>
    <n v="67648.59"/>
    <d v="2023-08-02T00:00:00"/>
    <n v="0"/>
  </r>
  <r>
    <s v="California"/>
    <x v="110"/>
    <x v="42"/>
    <n v="17733.37"/>
    <d v="2023-08-02T00:00:00"/>
    <n v="0"/>
  </r>
  <r>
    <s v="California"/>
    <x v="110"/>
    <x v="30"/>
    <n v="85564.01"/>
    <d v="2024-07-31T00:00:00"/>
    <n v="0"/>
  </r>
  <r>
    <s v="California"/>
    <x v="110"/>
    <x v="44"/>
    <n v="16125.97"/>
    <d v="2024-07-31T00:00:00"/>
    <n v="0"/>
  </r>
  <r>
    <s v="California"/>
    <x v="110"/>
    <x v="31"/>
    <n v="38003.32"/>
    <d v="2024-04-30T00:00:00"/>
    <n v="0"/>
  </r>
  <r>
    <s v="California"/>
    <x v="110"/>
    <x v="45"/>
    <n v="9962.17"/>
    <d v="2024-04-30T00:00:00"/>
    <n v="0"/>
  </r>
  <r>
    <s v="California"/>
    <x v="110"/>
    <x v="46"/>
    <n v="27194.02"/>
    <d v="2023-02-28T00:00:00"/>
    <n v="0"/>
  </r>
  <r>
    <s v="California"/>
    <x v="110"/>
    <x v="47"/>
    <n v="7128.63"/>
    <d v="2023-02-28T00:00:00"/>
    <n v="0"/>
  </r>
  <r>
    <s v="California"/>
    <x v="110"/>
    <x v="48"/>
    <n v="63444.19"/>
    <d v="2023-02-28T00:00:00"/>
    <n v="0"/>
  </r>
  <r>
    <s v="California"/>
    <x v="110"/>
    <x v="49"/>
    <n v="16631.23"/>
    <d v="2023-02-28T00:00:00"/>
    <n v="0"/>
  </r>
  <r>
    <s v="California"/>
    <x v="110"/>
    <x v="50"/>
    <n v="47732.56"/>
    <d v="2023-07-20T00:00:00"/>
    <n v="0"/>
  </r>
  <r>
    <s v="California"/>
    <x v="110"/>
    <x v="51"/>
    <n v="12512.59"/>
    <d v="2023-07-20T00:00:00"/>
    <n v="0"/>
  </r>
  <r>
    <s v="California"/>
    <x v="110"/>
    <x v="52"/>
    <n v="74790.720000000001"/>
    <d v="2024-07-15T00:00:00"/>
    <n v="0"/>
  </r>
  <r>
    <s v="California"/>
    <x v="110"/>
    <x v="53"/>
    <n v="19605.599999999999"/>
    <d v="2024-07-15T00:00:00"/>
    <n v="0"/>
  </r>
  <r>
    <s v="California"/>
    <x v="110"/>
    <x v="54"/>
    <n v="25939.59"/>
    <d v="2024-08-15T00:00:00"/>
    <n v="0"/>
  </r>
  <r>
    <s v="California"/>
    <x v="110"/>
    <x v="55"/>
    <n v="7061.22"/>
    <d v="2024-08-15T00:00:00"/>
    <n v="0"/>
  </r>
  <r>
    <s v="California"/>
    <x v="110"/>
    <x v="56"/>
    <n v="25149.03"/>
    <d v="2024-08-15T00:00:00"/>
    <n v="0"/>
  </r>
  <r>
    <s v="California"/>
    <x v="110"/>
    <x v="57"/>
    <n v="6846.01"/>
    <d v="2024-08-15T00:00:00"/>
    <n v="0"/>
  </r>
  <r>
    <s v="California"/>
    <x v="110"/>
    <x v="58"/>
    <n v="38295.1"/>
    <d v="2024-08-15T00:00:00"/>
    <n v="0"/>
  </r>
  <r>
    <s v="California"/>
    <x v="110"/>
    <x v="59"/>
    <n v="10038.66"/>
    <d v="2024-08-15T00:00:00"/>
    <n v="0"/>
  </r>
  <r>
    <s v="California"/>
    <x v="110"/>
    <x v="60"/>
    <n v="25277.32"/>
    <d v="2024-08-15T00:00:00"/>
    <n v="0"/>
  </r>
  <r>
    <s v="California"/>
    <x v="110"/>
    <x v="61"/>
    <n v="6626.19"/>
    <d v="2024-08-15T00:00:00"/>
    <n v="0"/>
  </r>
  <r>
    <s v="California"/>
    <x v="110"/>
    <x v="62"/>
    <n v="25277.32"/>
    <d v="2025-04-15T00:00:00"/>
    <n v="0"/>
  </r>
  <r>
    <s v="California"/>
    <x v="110"/>
    <x v="63"/>
    <n v="1840.66"/>
    <d v="2025-04-15T00:00:00"/>
    <n v="4785.53"/>
  </r>
  <r>
    <s v="California"/>
    <x v="110"/>
    <x v="64"/>
    <n v="240376.39"/>
    <d v="2024-08-15T00:00:00"/>
    <n v="0"/>
  </r>
  <r>
    <s v="California"/>
    <x v="110"/>
    <x v="65"/>
    <n v="63012.15"/>
    <d v="2024-08-15T00:00:00"/>
    <n v="0"/>
  </r>
  <r>
    <s v="California"/>
    <x v="111"/>
    <x v="32"/>
    <n v="224.66"/>
    <d v="2024-08-15T00:00:00"/>
    <n v="0"/>
  </r>
  <r>
    <s v="California"/>
    <x v="111"/>
    <x v="34"/>
    <n v="217.26"/>
    <d v="2024-08-15T00:00:00"/>
    <n v="0"/>
  </r>
  <r>
    <s v="California"/>
    <x v="111"/>
    <x v="36"/>
    <n v="256.79000000000002"/>
    <d v="2024-08-15T00:00:00"/>
    <n v="0"/>
  </r>
  <r>
    <s v="California"/>
    <x v="111"/>
    <x v="38"/>
    <n v="201.31"/>
    <d v="2024-08-15T00:00:00"/>
    <n v="0"/>
  </r>
  <r>
    <s v="California"/>
    <x v="111"/>
    <x v="27"/>
    <n v="600.95000000000005"/>
    <d v="2022-11-15T00:00:00"/>
    <n v="0"/>
  </r>
  <r>
    <s v="California"/>
    <x v="111"/>
    <x v="28"/>
    <n v="631.57000000000005"/>
    <d v="2022-12-30T00:00:00"/>
    <n v="0"/>
  </r>
  <r>
    <s v="California"/>
    <x v="111"/>
    <x v="29"/>
    <n v="532.21"/>
    <d v="2023-08-02T00:00:00"/>
    <n v="0"/>
  </r>
  <r>
    <s v="California"/>
    <x v="111"/>
    <x v="30"/>
    <n v="673.15"/>
    <d v="2024-07-31T00:00:00"/>
    <n v="0"/>
  </r>
  <r>
    <s v="California"/>
    <x v="111"/>
    <x v="31"/>
    <n v="298.98"/>
    <d v="2024-04-30T00:00:00"/>
    <n v="0"/>
  </r>
  <r>
    <s v="California"/>
    <x v="111"/>
    <x v="46"/>
    <n v="213.94"/>
    <d v="2023-02-28T00:00:00"/>
    <n v="0"/>
  </r>
  <r>
    <s v="California"/>
    <x v="111"/>
    <x v="48"/>
    <n v="499.13"/>
    <d v="2023-02-28T00:00:00"/>
    <n v="0"/>
  </r>
  <r>
    <s v="California"/>
    <x v="111"/>
    <x v="50"/>
    <n v="375.52"/>
    <d v="2023-07-20T00:00:00"/>
    <n v="0"/>
  </r>
  <r>
    <s v="California"/>
    <x v="111"/>
    <x v="52"/>
    <n v="588.4"/>
    <d v="2024-07-15T00:00:00"/>
    <n v="0"/>
  </r>
  <r>
    <s v="California"/>
    <x v="111"/>
    <x v="54"/>
    <n v="204.07"/>
    <d v="2024-08-15T00:00:00"/>
    <n v="0"/>
  </r>
  <r>
    <s v="California"/>
    <x v="111"/>
    <x v="56"/>
    <n v="197.85"/>
    <d v="2024-08-15T00:00:00"/>
    <n v="0"/>
  </r>
  <r>
    <s v="California"/>
    <x v="111"/>
    <x v="58"/>
    <n v="301.27999999999997"/>
    <d v="2024-08-15T00:00:00"/>
    <n v="0"/>
  </r>
  <r>
    <s v="California"/>
    <x v="111"/>
    <x v="60"/>
    <n v="198.86"/>
    <d v="2024-08-15T00:00:00"/>
    <n v="0"/>
  </r>
  <r>
    <s v="California"/>
    <x v="111"/>
    <x v="62"/>
    <n v="198.86"/>
    <d v="2025-04-15T00:00:00"/>
    <n v="0"/>
  </r>
  <r>
    <s v="California"/>
    <x v="111"/>
    <x v="64"/>
    <n v="1891.1"/>
    <d v="2024-08-15T00:00:00"/>
    <n v="0"/>
  </r>
  <r>
    <s v="California"/>
    <x v="112"/>
    <x v="27"/>
    <n v="2843.08"/>
    <d v="2022-11-15T00:00:00"/>
    <n v="0"/>
  </r>
  <r>
    <s v="California"/>
    <x v="113"/>
    <x v="32"/>
    <n v="523271.86"/>
    <d v="2024-10-15T00:00:00"/>
    <n v="0"/>
  </r>
  <r>
    <s v="California"/>
    <x v="113"/>
    <x v="33"/>
    <n v="140986.46"/>
    <d v="2024-10-15T00:00:00"/>
    <n v="0"/>
  </r>
  <r>
    <s v="California"/>
    <x v="113"/>
    <x v="34"/>
    <n v="506022.37"/>
    <d v="2024-10-15T00:00:00"/>
    <n v="0"/>
  </r>
  <r>
    <s v="California"/>
    <x v="113"/>
    <x v="35"/>
    <n v="136338.89000000001"/>
    <d v="2024-10-15T00:00:00"/>
    <n v="0"/>
  </r>
  <r>
    <s v="California"/>
    <x v="113"/>
    <x v="36"/>
    <n v="598107.91"/>
    <d v="2024-08-15T00:00:00"/>
    <n v="0"/>
  </r>
  <r>
    <s v="California"/>
    <x v="113"/>
    <x v="37"/>
    <n v="155183.47"/>
    <d v="2024-08-15T00:00:00"/>
    <n v="0"/>
  </r>
  <r>
    <s v="California"/>
    <x v="113"/>
    <x v="38"/>
    <n v="468881.61"/>
    <d v="2024-08-15T00:00:00"/>
    <n v="0"/>
  </r>
  <r>
    <s v="California"/>
    <x v="113"/>
    <x v="39"/>
    <n v="121654.76"/>
    <d v="2024-08-15T00:00:00"/>
    <n v="0"/>
  </r>
  <r>
    <s v="California"/>
    <x v="113"/>
    <x v="27"/>
    <n v="1394965.77"/>
    <d v="2022-11-15T00:00:00"/>
    <n v="0"/>
  </r>
  <r>
    <s v="California"/>
    <x v="113"/>
    <x v="40"/>
    <n v="100881.26"/>
    <d v="2022-11-15T00:00:00"/>
    <n v="262281.02"/>
  </r>
  <r>
    <s v="California"/>
    <x v="113"/>
    <x v="28"/>
    <n v="1466041.01"/>
    <d v="2022-12-30T00:00:00"/>
    <n v="0"/>
  </r>
  <r>
    <s v="California"/>
    <x v="113"/>
    <x v="41"/>
    <n v="106021.29"/>
    <d v="2022-12-30T00:00:00"/>
    <n v="275644.56"/>
  </r>
  <r>
    <s v="California"/>
    <x v="113"/>
    <x v="29"/>
    <n v="1235397.79"/>
    <d v="2023-08-02T00:00:00"/>
    <n v="0"/>
  </r>
  <r>
    <s v="California"/>
    <x v="113"/>
    <x v="42"/>
    <n v="89341.61"/>
    <d v="2023-08-02T00:00:00"/>
    <n v="232279.1"/>
  </r>
  <r>
    <s v="California"/>
    <x v="113"/>
    <x v="30"/>
    <n v="1562568.91"/>
    <d v="2024-07-31T00:00:00"/>
    <n v="0"/>
  </r>
  <r>
    <s v="California"/>
    <x v="113"/>
    <x v="44"/>
    <n v="15823.59"/>
    <d v="2024-07-31T00:00:00"/>
    <n v="276644.58"/>
  </r>
  <r>
    <s v="California"/>
    <x v="113"/>
    <x v="31"/>
    <n v="694016.24"/>
    <d v="2024-04-30T00:00:00"/>
    <n v="0"/>
  </r>
  <r>
    <s v="California"/>
    <x v="113"/>
    <x v="45"/>
    <n v="50189.93"/>
    <d v="2024-04-30T00:00:00"/>
    <n v="130488.71"/>
  </r>
  <r>
    <s v="California"/>
    <x v="113"/>
    <x v="46"/>
    <n v="502549.58"/>
    <d v="2023-02-28T00:00:00"/>
    <n v="0"/>
  </r>
  <r>
    <s v="California"/>
    <x v="113"/>
    <x v="47"/>
    <n v="35914.379999999997"/>
    <d v="2023-02-28T00:00:00"/>
    <n v="93373.73"/>
  </r>
  <r>
    <s v="California"/>
    <x v="113"/>
    <x v="48"/>
    <n v="1172458.3400000001"/>
    <d v="2023-02-28T00:00:00"/>
    <n v="0"/>
  </r>
  <r>
    <s v="California"/>
    <x v="113"/>
    <x v="49"/>
    <n v="83788.97"/>
    <d v="2023-02-28T00:00:00"/>
    <n v="217842.79"/>
  </r>
  <r>
    <s v="California"/>
    <x v="113"/>
    <x v="50"/>
    <n v="882104.99"/>
    <d v="2023-08-02T00:00:00"/>
    <n v="0"/>
  </r>
  <r>
    <s v="California"/>
    <x v="113"/>
    <x v="51"/>
    <n v="63039.06"/>
    <d v="2023-08-02T00:00:00"/>
    <n v="163895.13"/>
  </r>
  <r>
    <s v="California"/>
    <x v="113"/>
    <x v="52"/>
    <n v="1382143.97"/>
    <d v="2024-07-15T00:00:00"/>
    <n v="0"/>
  </r>
  <r>
    <s v="California"/>
    <x v="113"/>
    <x v="53"/>
    <n v="98774.01"/>
    <d v="2024-07-15T00:00:00"/>
    <n v="256802.39"/>
  </r>
  <r>
    <s v="California"/>
    <x v="113"/>
    <x v="54"/>
    <n v="475316.03"/>
    <d v="2024-12-20T00:00:00"/>
    <n v="0"/>
  </r>
  <r>
    <s v="California"/>
    <x v="113"/>
    <x v="55"/>
    <n v="128065.60000000001"/>
    <d v="2024-12-20T00:00:00"/>
    <n v="0"/>
  </r>
  <r>
    <s v="California"/>
    <x v="113"/>
    <x v="56"/>
    <n v="460829.75"/>
    <d v="2024-12-20T00:00:00"/>
    <n v="0"/>
  </r>
  <r>
    <s v="California"/>
    <x v="113"/>
    <x v="57"/>
    <n v="124162.52"/>
    <d v="2024-12-20T00:00:00"/>
    <n v="0"/>
  </r>
  <r>
    <s v="California"/>
    <x v="113"/>
    <x v="58"/>
    <n v="701717.82"/>
    <d v="2024-08-15T00:00:00"/>
    <n v="0"/>
  </r>
  <r>
    <s v="California"/>
    <x v="113"/>
    <x v="59"/>
    <n v="182065.82"/>
    <d v="2024-08-15T00:00:00"/>
    <n v="0"/>
  </r>
  <r>
    <s v="California"/>
    <x v="113"/>
    <x v="60"/>
    <n v="463180.64"/>
    <d v="2024-08-15T00:00:00"/>
    <n v="0"/>
  </r>
  <r>
    <s v="California"/>
    <x v="113"/>
    <x v="61"/>
    <n v="120175.6"/>
    <d v="2024-08-15T00:00:00"/>
    <n v="0"/>
  </r>
  <r>
    <s v="California"/>
    <x v="113"/>
    <x v="62"/>
    <n v="463180.64"/>
    <d v="2025-04-15T00:00:00"/>
    <n v="0"/>
  </r>
  <r>
    <s v="California"/>
    <x v="113"/>
    <x v="63"/>
    <n v="33383.050000000003"/>
    <d v="2025-04-15T00:00:00"/>
    <n v="86792.55"/>
  </r>
  <r>
    <s v="California"/>
    <x v="113"/>
    <x v="64"/>
    <n v="4404647.2"/>
    <d v="2024-08-15T00:00:00"/>
    <n v="0"/>
  </r>
  <r>
    <s v="California"/>
    <x v="113"/>
    <x v="65"/>
    <n v="1142817.92"/>
    <d v="2024-08-15T00:00:00"/>
    <n v="0"/>
  </r>
  <r>
    <s v="California"/>
    <x v="114"/>
    <x v="32"/>
    <n v="933.46"/>
    <d v="2024-08-15T00:00:00"/>
    <n v="0"/>
  </r>
  <r>
    <s v="California"/>
    <x v="114"/>
    <x v="34"/>
    <n v="902.69"/>
    <d v="2024-08-15T00:00:00"/>
    <n v="0"/>
  </r>
  <r>
    <s v="California"/>
    <x v="114"/>
    <x v="36"/>
    <n v="1066.96"/>
    <d v="2024-08-15T00:00:00"/>
    <n v="0"/>
  </r>
  <r>
    <s v="California"/>
    <x v="114"/>
    <x v="38"/>
    <n v="836.44"/>
    <d v="2024-08-15T00:00:00"/>
    <n v="0"/>
  </r>
  <r>
    <s v="California"/>
    <x v="114"/>
    <x v="27"/>
    <n v="2496.92"/>
    <d v="2022-11-30T00:00:00"/>
    <n v="0"/>
  </r>
  <r>
    <s v="California"/>
    <x v="114"/>
    <x v="28"/>
    <n v="2624.14"/>
    <d v="2022-12-30T00:00:00"/>
    <n v="0"/>
  </r>
  <r>
    <s v="California"/>
    <x v="114"/>
    <x v="29"/>
    <n v="2211.3000000000002"/>
    <d v="2023-08-02T00:00:00"/>
    <n v="0"/>
  </r>
  <r>
    <s v="California"/>
    <x v="114"/>
    <x v="30"/>
    <n v="2796.92"/>
    <d v="2024-07-31T00:00:00"/>
    <n v="0"/>
  </r>
  <r>
    <s v="California"/>
    <x v="114"/>
    <x v="31"/>
    <n v="1242.26"/>
    <d v="2024-04-30T00:00:00"/>
    <n v="0"/>
  </r>
  <r>
    <s v="California"/>
    <x v="114"/>
    <x v="46"/>
    <n v="888.92"/>
    <d v="2023-02-28T00:00:00"/>
    <n v="0"/>
  </r>
  <r>
    <s v="California"/>
    <x v="114"/>
    <x v="48"/>
    <n v="2073.87"/>
    <d v="2023-02-28T00:00:00"/>
    <n v="0"/>
  </r>
  <r>
    <s v="California"/>
    <x v="114"/>
    <x v="50"/>
    <n v="1560.29"/>
    <d v="2023-07-20T00:00:00"/>
    <n v="0"/>
  </r>
  <r>
    <s v="California"/>
    <x v="114"/>
    <x v="52"/>
    <n v="2444.77"/>
    <d v="2024-07-15T00:00:00"/>
    <n v="0"/>
  </r>
  <r>
    <s v="California"/>
    <x v="114"/>
    <x v="54"/>
    <n v="847.92"/>
    <d v="2024-08-15T00:00:00"/>
    <n v="0"/>
  </r>
  <r>
    <s v="California"/>
    <x v="114"/>
    <x v="56"/>
    <n v="822.07"/>
    <d v="2024-08-15T00:00:00"/>
    <n v="0"/>
  </r>
  <r>
    <s v="California"/>
    <x v="114"/>
    <x v="58"/>
    <n v="1251.79"/>
    <d v="2024-08-15T00:00:00"/>
    <n v="0"/>
  </r>
  <r>
    <s v="California"/>
    <x v="114"/>
    <x v="60"/>
    <n v="826.27"/>
    <d v="2024-08-15T00:00:00"/>
    <n v="0"/>
  </r>
  <r>
    <s v="California"/>
    <x v="114"/>
    <x v="62"/>
    <n v="826.27"/>
    <d v="2025-04-15T00:00:00"/>
    <n v="0"/>
  </r>
  <r>
    <s v="California"/>
    <x v="114"/>
    <x v="64"/>
    <n v="7857.45"/>
    <d v="2024-08-15T00:00:00"/>
    <n v="0"/>
  </r>
  <r>
    <s v="California"/>
    <x v="115"/>
    <x v="32"/>
    <n v="65957.990000000005"/>
    <d v="2024-08-15T00:00:00"/>
    <n v="0"/>
  </r>
  <r>
    <s v="California"/>
    <x v="115"/>
    <x v="34"/>
    <n v="63783.71"/>
    <d v="2024-08-15T00:00:00"/>
    <n v="0"/>
  </r>
  <r>
    <s v="California"/>
    <x v="115"/>
    <x v="36"/>
    <n v="75391.02"/>
    <d v="2024-08-15T00:00:00"/>
    <n v="0"/>
  </r>
  <r>
    <s v="California"/>
    <x v="115"/>
    <x v="38"/>
    <n v="59102.15"/>
    <d v="2024-08-15T00:00:00"/>
    <n v="0"/>
  </r>
  <r>
    <s v="California"/>
    <x v="115"/>
    <x v="27"/>
    <n v="161322.06"/>
    <d v="2022-11-15T00:00:00"/>
    <n v="0"/>
  </r>
  <r>
    <s v="California"/>
    <x v="115"/>
    <x v="28"/>
    <n v="169541.62"/>
    <d v="2022-12-30T00:00:00"/>
    <n v="0"/>
  </r>
  <r>
    <s v="California"/>
    <x v="115"/>
    <x v="29"/>
    <n v="142868.68"/>
    <d v="2023-08-02T00:00:00"/>
    <n v="0"/>
  </r>
  <r>
    <s v="California"/>
    <x v="115"/>
    <x v="30"/>
    <n v="197628.92"/>
    <d v="2024-07-31T00:00:00"/>
    <n v="0"/>
  </r>
  <r>
    <s v="California"/>
    <x v="115"/>
    <x v="31"/>
    <n v="87777.05"/>
    <d v="2024-04-30T00:00:00"/>
    <n v="0"/>
  </r>
  <r>
    <s v="California"/>
    <x v="115"/>
    <x v="46"/>
    <n v="67289.88"/>
    <d v="2023-02-28T00:00:00"/>
    <n v="0"/>
  </r>
  <r>
    <s v="California"/>
    <x v="115"/>
    <x v="48"/>
    <n v="156988.67000000001"/>
    <d v="2023-02-28T00:00:00"/>
    <n v="0"/>
  </r>
  <r>
    <s v="California"/>
    <x v="115"/>
    <x v="50"/>
    <n v="112601.91"/>
    <d v="2023-07-20T00:00:00"/>
    <n v="0"/>
  </r>
  <r>
    <s v="California"/>
    <x v="115"/>
    <x v="52"/>
    <n v="176432.56"/>
    <d v="2024-07-15T00:00:00"/>
    <n v="0"/>
  </r>
  <r>
    <s v="California"/>
    <x v="115"/>
    <x v="54"/>
    <n v="59913.19"/>
    <d v="2024-08-15T00:00:00"/>
    <n v="0"/>
  </r>
  <r>
    <s v="California"/>
    <x v="115"/>
    <x v="56"/>
    <n v="58087.21"/>
    <d v="2024-08-15T00:00:00"/>
    <n v="0"/>
  </r>
  <r>
    <s v="California"/>
    <x v="115"/>
    <x v="58"/>
    <n v="88450.96"/>
    <d v="2024-08-15T00:00:00"/>
    <n v="0"/>
  </r>
  <r>
    <s v="California"/>
    <x v="115"/>
    <x v="60"/>
    <n v="58383.54"/>
    <d v="2024-08-15T00:00:00"/>
    <n v="0"/>
  </r>
  <r>
    <s v="California"/>
    <x v="115"/>
    <x v="62"/>
    <n v="58383.54"/>
    <d v="2025-04-15T00:00:00"/>
    <n v="0"/>
  </r>
  <r>
    <s v="California"/>
    <x v="115"/>
    <x v="64"/>
    <n v="555202.19999999995"/>
    <d v="2024-08-15T00:00:00"/>
    <n v="0"/>
  </r>
  <r>
    <s v="California"/>
    <x v="116"/>
    <x v="33"/>
    <n v="3347.18"/>
    <d v="2024-08-15T00:00:00"/>
    <n v="0"/>
  </r>
  <r>
    <s v="California"/>
    <x v="116"/>
    <x v="35"/>
    <n v="3236.84"/>
    <d v="2024-08-15T00:00:00"/>
    <n v="0"/>
  </r>
  <r>
    <s v="California"/>
    <x v="116"/>
    <x v="37"/>
    <n v="3684.24"/>
    <d v="2024-08-15T00:00:00"/>
    <n v="0"/>
  </r>
  <r>
    <s v="California"/>
    <x v="116"/>
    <x v="39"/>
    <n v="2888.23"/>
    <d v="2024-08-15T00:00:00"/>
    <n v="0"/>
  </r>
  <r>
    <s v="California"/>
    <x v="116"/>
    <x v="40"/>
    <n v="8621.9"/>
    <d v="2023-07-20T00:00:00"/>
    <n v="0"/>
  </r>
  <r>
    <s v="California"/>
    <x v="116"/>
    <x v="41"/>
    <n v="9061.19"/>
    <d v="2023-07-20T00:00:00"/>
    <n v="0"/>
  </r>
  <r>
    <s v="California"/>
    <x v="116"/>
    <x v="42"/>
    <n v="7635.65"/>
    <d v="2023-08-02T00:00:00"/>
    <n v="0"/>
  </r>
  <r>
    <s v="California"/>
    <x v="116"/>
    <x v="44"/>
    <n v="6943.54"/>
    <d v="2024-07-31T00:00:00"/>
    <n v="0"/>
  </r>
  <r>
    <s v="California"/>
    <x v="116"/>
    <x v="45"/>
    <n v="4289.5200000000004"/>
    <d v="2024-04-30T00:00:00"/>
    <n v="0"/>
  </r>
  <r>
    <s v="California"/>
    <x v="116"/>
    <x v="47"/>
    <n v="3069.45"/>
    <d v="2023-07-20T00:00:00"/>
    <n v="0"/>
  </r>
  <r>
    <s v="California"/>
    <x v="116"/>
    <x v="49"/>
    <n v="7161.09"/>
    <d v="2023-07-20T00:00:00"/>
    <n v="0"/>
  </r>
  <r>
    <s v="California"/>
    <x v="116"/>
    <x v="51"/>
    <n v="5387.68"/>
    <d v="2023-07-20T00:00:00"/>
    <n v="0"/>
  </r>
  <r>
    <s v="California"/>
    <x v="116"/>
    <x v="53"/>
    <n v="8441.7999999999993"/>
    <d v="2024-07-15T00:00:00"/>
    <n v="0"/>
  </r>
  <r>
    <s v="California"/>
    <x v="116"/>
    <x v="55"/>
    <n v="3040.43"/>
    <d v="2024-08-15T00:00:00"/>
    <n v="0"/>
  </r>
  <r>
    <s v="California"/>
    <x v="116"/>
    <x v="57"/>
    <n v="2947.76"/>
    <d v="2024-08-15T00:00:00"/>
    <n v="0"/>
  </r>
  <r>
    <s v="California"/>
    <x v="116"/>
    <x v="59"/>
    <n v="4322.46"/>
    <d v="2024-08-15T00:00:00"/>
    <n v="0"/>
  </r>
  <r>
    <s v="California"/>
    <x v="116"/>
    <x v="61"/>
    <n v="2853.11"/>
    <d v="2024-08-15T00:00:00"/>
    <n v="0"/>
  </r>
  <r>
    <s v="California"/>
    <x v="116"/>
    <x v="62"/>
    <n v="10883.93"/>
    <d v="2025-04-15T00:00:00"/>
    <n v="0"/>
  </r>
  <r>
    <s v="California"/>
    <x v="116"/>
    <x v="63"/>
    <n v="792.55"/>
    <d v="2025-04-15T00:00:00"/>
    <n v="2060.56"/>
  </r>
  <r>
    <s v="California"/>
    <x v="116"/>
    <x v="65"/>
    <n v="27131.84"/>
    <d v="2024-08-15T00:00:00"/>
    <n v="0"/>
  </r>
  <r>
    <s v="California"/>
    <x v="117"/>
    <x v="32"/>
    <n v="11396.01"/>
    <d v="2024-08-15T00:00:00"/>
    <n v="0"/>
  </r>
  <r>
    <s v="California"/>
    <x v="117"/>
    <x v="33"/>
    <n v="3102.2"/>
    <d v="2024-08-15T00:00:00"/>
    <n v="0"/>
  </r>
  <r>
    <s v="California"/>
    <x v="117"/>
    <x v="34"/>
    <n v="11020.34"/>
    <d v="2024-08-15T00:00:00"/>
    <n v="0"/>
  </r>
  <r>
    <s v="California"/>
    <x v="117"/>
    <x v="35"/>
    <n v="2999.93"/>
    <d v="2024-08-15T00:00:00"/>
    <n v="0"/>
  </r>
  <r>
    <s v="California"/>
    <x v="117"/>
    <x v="36"/>
    <n v="13025.82"/>
    <d v="2024-08-15T00:00:00"/>
    <n v="0"/>
  </r>
  <r>
    <s v="California"/>
    <x v="117"/>
    <x v="37"/>
    <n v="948.52"/>
    <d v="2024-08-15T00:00:00"/>
    <n v="2466.06"/>
  </r>
  <r>
    <s v="California"/>
    <x v="117"/>
    <x v="38"/>
    <n v="10211.48"/>
    <d v="2024-08-15T00:00:00"/>
    <n v="0"/>
  </r>
  <r>
    <s v="California"/>
    <x v="117"/>
    <x v="39"/>
    <n v="743.58"/>
    <d v="2024-08-15T00:00:00"/>
    <n v="1933.25"/>
  </r>
  <r>
    <s v="California"/>
    <x v="117"/>
    <x v="27"/>
    <n v="30483.18"/>
    <d v="2022-11-15T00:00:00"/>
    <n v="0"/>
  </r>
  <r>
    <s v="California"/>
    <x v="117"/>
    <x v="40"/>
    <n v="7990.85"/>
    <d v="2022-11-15T00:00:00"/>
    <n v="0"/>
  </r>
  <r>
    <s v="California"/>
    <x v="117"/>
    <x v="28"/>
    <n v="32036.34"/>
    <d v="2022-12-30T00:00:00"/>
    <n v="0"/>
  </r>
  <r>
    <s v="California"/>
    <x v="117"/>
    <x v="41"/>
    <n v="8397.99"/>
    <d v="2022-12-30T00:00:00"/>
    <n v="0"/>
  </r>
  <r>
    <s v="California"/>
    <x v="117"/>
    <x v="29"/>
    <n v="26996.26"/>
    <d v="2023-08-01T00:00:00"/>
    <n v="0"/>
  </r>
  <r>
    <s v="California"/>
    <x v="117"/>
    <x v="42"/>
    <n v="7076.79"/>
    <d v="2023-08-01T00:00:00"/>
    <n v="0"/>
  </r>
  <r>
    <s v="California"/>
    <x v="117"/>
    <x v="30"/>
    <n v="34145.69"/>
    <d v="2024-07-31T00:00:00"/>
    <n v="0"/>
  </r>
  <r>
    <s v="California"/>
    <x v="117"/>
    <x v="44"/>
    <n v="6435.33"/>
    <d v="2024-07-31T00:00:00"/>
    <n v="0"/>
  </r>
  <r>
    <s v="California"/>
    <x v="117"/>
    <x v="31"/>
    <n v="15165.84"/>
    <d v="2024-04-30T00:00:00"/>
    <n v="0"/>
  </r>
  <r>
    <s v="California"/>
    <x v="117"/>
    <x v="45"/>
    <n v="3975.57"/>
    <d v="2024-04-30T00:00:00"/>
    <n v="0"/>
  </r>
  <r>
    <s v="California"/>
    <x v="117"/>
    <x v="47"/>
    <n v="2844.79"/>
    <d v="2023-02-28T00:00:00"/>
    <n v="0"/>
  </r>
  <r>
    <s v="California"/>
    <x v="117"/>
    <x v="49"/>
    <n v="6636.96"/>
    <d v="2023-02-28T00:00:00"/>
    <n v="0"/>
  </r>
  <r>
    <s v="California"/>
    <x v="117"/>
    <x v="50"/>
    <n v="19048.439999999999"/>
    <d v="2023-07-20T00:00:00"/>
    <n v="0"/>
  </r>
  <r>
    <s v="California"/>
    <x v="117"/>
    <x v="51"/>
    <n v="4993.3500000000004"/>
    <d v="2023-07-20T00:00:00"/>
    <n v="0"/>
  </r>
  <r>
    <s v="California"/>
    <x v="117"/>
    <x v="52"/>
    <n v="29846.44"/>
    <d v="2024-07-15T00:00:00"/>
    <n v="0"/>
  </r>
  <r>
    <s v="California"/>
    <x v="117"/>
    <x v="53"/>
    <n v="7823.93"/>
    <d v="2024-07-15T00:00:00"/>
    <n v="0"/>
  </r>
  <r>
    <s v="California"/>
    <x v="117"/>
    <x v="54"/>
    <n v="10351.61"/>
    <d v="2024-08-15T00:00:00"/>
    <n v="0"/>
  </r>
  <r>
    <s v="California"/>
    <x v="117"/>
    <x v="55"/>
    <n v="2817.89"/>
    <d v="2024-08-15T00:00:00"/>
    <n v="0"/>
  </r>
  <r>
    <s v="California"/>
    <x v="117"/>
    <x v="56"/>
    <n v="10036.120000000001"/>
    <d v="2024-08-15T00:00:00"/>
    <n v="0"/>
  </r>
  <r>
    <s v="California"/>
    <x v="117"/>
    <x v="57"/>
    <n v="2732.01"/>
    <d v="2024-08-15T00:00:00"/>
    <n v="0"/>
  </r>
  <r>
    <s v="California"/>
    <x v="117"/>
    <x v="58"/>
    <n v="15282.27"/>
    <d v="2024-08-15T00:00:00"/>
    <n v="0"/>
  </r>
  <r>
    <s v="California"/>
    <x v="117"/>
    <x v="59"/>
    <n v="1112.8399999999999"/>
    <d v="2024-08-15T00:00:00"/>
    <n v="2893.25"/>
  </r>
  <r>
    <s v="California"/>
    <x v="117"/>
    <x v="60"/>
    <n v="10087.32"/>
    <d v="2024-08-15T00:00:00"/>
    <n v="0"/>
  </r>
  <r>
    <s v="California"/>
    <x v="117"/>
    <x v="61"/>
    <n v="734.55"/>
    <d v="2024-08-15T00:00:00"/>
    <n v="1909.74"/>
  </r>
  <r>
    <s v="California"/>
    <x v="117"/>
    <x v="62"/>
    <n v="10087.32"/>
    <d v="2025-04-15T00:00:00"/>
    <n v="0"/>
  </r>
  <r>
    <s v="California"/>
    <x v="117"/>
    <x v="63"/>
    <n v="734.55"/>
    <d v="2025-04-15T00:00:00"/>
    <n v="1909.74"/>
  </r>
  <r>
    <s v="California"/>
    <x v="117"/>
    <x v="64"/>
    <n v="95926.05"/>
    <d v="2024-08-15T00:00:00"/>
    <n v="0"/>
  </r>
  <r>
    <s v="California"/>
    <x v="117"/>
    <x v="65"/>
    <n v="6985.2"/>
    <d v="2024-08-15T00:00:00"/>
    <n v="18160.810000000001"/>
  </r>
  <r>
    <s v="California"/>
    <x v="118"/>
    <x v="32"/>
    <n v="324.83999999999997"/>
    <d v="2024-08-15T00:00:00"/>
    <n v="0"/>
  </r>
  <r>
    <s v="California"/>
    <x v="118"/>
    <x v="34"/>
    <n v="314.13"/>
    <d v="2024-08-15T00:00:00"/>
    <n v="0"/>
  </r>
  <r>
    <s v="California"/>
    <x v="118"/>
    <x v="36"/>
    <n v="371.3"/>
    <d v="2024-08-15T00:00:00"/>
    <n v="0"/>
  </r>
  <r>
    <s v="California"/>
    <x v="118"/>
    <x v="38"/>
    <n v="291.08"/>
    <d v="2024-08-15T00:00:00"/>
    <n v="0"/>
  </r>
  <r>
    <s v="California"/>
    <x v="118"/>
    <x v="27"/>
    <n v="868.91"/>
    <d v="2022-11-15T00:00:00"/>
    <n v="0"/>
  </r>
  <r>
    <s v="California"/>
    <x v="118"/>
    <x v="28"/>
    <n v="913.19"/>
    <d v="2022-12-30T00:00:00"/>
    <n v="0"/>
  </r>
  <r>
    <s v="California"/>
    <x v="118"/>
    <x v="29"/>
    <n v="769.52"/>
    <d v="2023-08-01T00:00:00"/>
    <n v="0"/>
  </r>
  <r>
    <s v="California"/>
    <x v="118"/>
    <x v="30"/>
    <n v="973.31"/>
    <d v="2024-07-31T00:00:00"/>
    <n v="0"/>
  </r>
  <r>
    <s v="California"/>
    <x v="118"/>
    <x v="31"/>
    <n v="432.3"/>
    <d v="2024-04-30T00:00:00"/>
    <n v="0"/>
  </r>
  <r>
    <s v="California"/>
    <x v="118"/>
    <x v="46"/>
    <n v="309.33999999999997"/>
    <d v="2023-02-28T00:00:00"/>
    <n v="0"/>
  </r>
  <r>
    <s v="California"/>
    <x v="118"/>
    <x v="48"/>
    <n v="721.69"/>
    <d v="2023-02-28T00:00:00"/>
    <n v="0"/>
  </r>
  <r>
    <s v="California"/>
    <x v="118"/>
    <x v="50"/>
    <n v="542.97"/>
    <d v="2023-07-20T00:00:00"/>
    <n v="0"/>
  </r>
  <r>
    <s v="California"/>
    <x v="118"/>
    <x v="52"/>
    <n v="850.76"/>
    <d v="2024-07-15T00:00:00"/>
    <n v="0"/>
  </r>
  <r>
    <s v="California"/>
    <x v="118"/>
    <x v="54"/>
    <n v="295.07"/>
    <d v="2024-08-15T00:00:00"/>
    <n v="0"/>
  </r>
  <r>
    <s v="California"/>
    <x v="118"/>
    <x v="56"/>
    <n v="286.08"/>
    <d v="2024-08-15T00:00:00"/>
    <n v="0"/>
  </r>
  <r>
    <s v="California"/>
    <x v="118"/>
    <x v="58"/>
    <n v="435.62"/>
    <d v="2024-08-15T00:00:00"/>
    <n v="0"/>
  </r>
  <r>
    <s v="California"/>
    <x v="118"/>
    <x v="60"/>
    <n v="287.54000000000002"/>
    <d v="2024-08-15T00:00:00"/>
    <n v="0"/>
  </r>
  <r>
    <s v="California"/>
    <x v="118"/>
    <x v="62"/>
    <n v="287.54000000000002"/>
    <d v="2025-04-15T00:00:00"/>
    <n v="0"/>
  </r>
  <r>
    <s v="California"/>
    <x v="118"/>
    <x v="64"/>
    <n v="2734.35"/>
    <d v="2024-08-15T00:00:00"/>
    <n v="0"/>
  </r>
  <r>
    <s v="California"/>
    <x v="119"/>
    <x v="32"/>
    <n v="12912.48"/>
    <d v="2024-08-15T00:00:00"/>
    <n v="0"/>
  </r>
  <r>
    <s v="California"/>
    <x v="119"/>
    <x v="34"/>
    <n v="12486.82"/>
    <d v="2024-08-15T00:00:00"/>
    <n v="0"/>
  </r>
  <r>
    <s v="California"/>
    <x v="119"/>
    <x v="36"/>
    <n v="14759.17"/>
    <d v="2024-08-15T00:00:00"/>
    <n v="0"/>
  </r>
  <r>
    <s v="California"/>
    <x v="119"/>
    <x v="38"/>
    <n v="11570.32"/>
    <d v="2024-08-15T00:00:00"/>
    <n v="0"/>
  </r>
  <r>
    <s v="California"/>
    <x v="119"/>
    <x v="27"/>
    <n v="34539.58"/>
    <d v="2022-11-15T00:00:00"/>
    <n v="0"/>
  </r>
  <r>
    <s v="California"/>
    <x v="119"/>
    <x v="28"/>
    <n v="36299.42"/>
    <d v="2022-12-30T00:00:00"/>
    <n v="0"/>
  </r>
  <r>
    <s v="California"/>
    <x v="119"/>
    <x v="29"/>
    <n v="30588.65"/>
    <d v="2023-08-02T00:00:00"/>
    <n v="0"/>
  </r>
  <r>
    <s v="California"/>
    <x v="119"/>
    <x v="30"/>
    <n v="38689.46"/>
    <d v="2024-07-31T00:00:00"/>
    <n v="0"/>
  </r>
  <r>
    <s v="California"/>
    <x v="119"/>
    <x v="31"/>
    <n v="17183.96"/>
    <d v="2024-04-30T00:00:00"/>
    <n v="0"/>
  </r>
  <r>
    <s v="California"/>
    <x v="119"/>
    <x v="54"/>
    <n v="11729.1"/>
    <d v="2024-08-15T00:00:00"/>
    <n v="0"/>
  </r>
  <r>
    <s v="California"/>
    <x v="119"/>
    <x v="56"/>
    <n v="11371.63"/>
    <d v="2024-08-15T00:00:00"/>
    <n v="0"/>
  </r>
  <r>
    <s v="California"/>
    <x v="119"/>
    <x v="58"/>
    <n v="17315.89"/>
    <d v="2024-08-15T00:00:00"/>
    <n v="0"/>
  </r>
  <r>
    <s v="California"/>
    <x v="119"/>
    <x v="60"/>
    <n v="11429.64"/>
    <d v="2024-08-15T00:00:00"/>
    <n v="0"/>
  </r>
  <r>
    <s v="California"/>
    <x v="119"/>
    <x v="62"/>
    <n v="11429.64"/>
    <d v="2025-04-15T00:00:00"/>
    <n v="0"/>
  </r>
  <r>
    <s v="California"/>
    <x v="119"/>
    <x v="64"/>
    <n v="108690.94"/>
    <d v="2024-08-15T00:00:00"/>
    <n v="0"/>
  </r>
  <r>
    <s v="California"/>
    <x v="120"/>
    <x v="33"/>
    <n v="2657.29"/>
    <d v="2024-08-15T00:00:00"/>
    <n v="0"/>
  </r>
  <r>
    <s v="California"/>
    <x v="120"/>
    <x v="35"/>
    <n v="2569.69"/>
    <d v="2024-08-15T00:00:00"/>
    <n v="0"/>
  </r>
  <r>
    <s v="California"/>
    <x v="120"/>
    <x v="37"/>
    <n v="2924.87"/>
    <d v="2024-08-15T00:00:00"/>
    <n v="0"/>
  </r>
  <r>
    <s v="California"/>
    <x v="120"/>
    <x v="39"/>
    <n v="2292.9299999999998"/>
    <d v="2024-08-15T00:00:00"/>
    <n v="0"/>
  </r>
  <r>
    <s v="California"/>
    <x v="120"/>
    <x v="40"/>
    <n v="6844.82"/>
    <d v="2023-07-20T00:00:00"/>
    <n v="0"/>
  </r>
  <r>
    <s v="California"/>
    <x v="120"/>
    <x v="41"/>
    <n v="7193.57"/>
    <d v="2023-07-20T00:00:00"/>
    <n v="0"/>
  </r>
  <r>
    <s v="California"/>
    <x v="120"/>
    <x v="42"/>
    <n v="6061.85"/>
    <d v="2023-08-02T00:00:00"/>
    <n v="0"/>
  </r>
  <r>
    <s v="California"/>
    <x v="120"/>
    <x v="44"/>
    <n v="5512.39"/>
    <d v="2024-07-31T00:00:00"/>
    <n v="0"/>
  </r>
  <r>
    <s v="California"/>
    <x v="120"/>
    <x v="45"/>
    <n v="3405.4"/>
    <d v="2024-04-30T00:00:00"/>
    <n v="0"/>
  </r>
  <r>
    <s v="California"/>
    <x v="120"/>
    <x v="47"/>
    <n v="2436.8000000000002"/>
    <d v="2023-07-20T00:00:00"/>
    <n v="0"/>
  </r>
  <r>
    <s v="California"/>
    <x v="120"/>
    <x v="49"/>
    <n v="5685.11"/>
    <d v="2023-07-20T00:00:00"/>
    <n v="0"/>
  </r>
  <r>
    <s v="California"/>
    <x v="120"/>
    <x v="51"/>
    <n v="4277.22"/>
    <d v="2023-07-20T00:00:00"/>
    <n v="0"/>
  </r>
  <r>
    <s v="California"/>
    <x v="120"/>
    <x v="53"/>
    <n v="6701.85"/>
    <d v="2024-07-15T00:00:00"/>
    <n v="0"/>
  </r>
  <r>
    <s v="California"/>
    <x v="120"/>
    <x v="55"/>
    <n v="2413.7600000000002"/>
    <d v="2024-08-15T00:00:00"/>
    <n v="0"/>
  </r>
  <r>
    <s v="California"/>
    <x v="120"/>
    <x v="57"/>
    <n v="2340.19"/>
    <d v="2024-08-15T00:00:00"/>
    <n v="0"/>
  </r>
  <r>
    <s v="California"/>
    <x v="120"/>
    <x v="59"/>
    <n v="3431.55"/>
    <d v="2024-08-15T00:00:00"/>
    <n v="0"/>
  </r>
  <r>
    <s v="California"/>
    <x v="120"/>
    <x v="61"/>
    <n v="2265.0500000000002"/>
    <d v="2024-08-15T00:00:00"/>
    <n v="0"/>
  </r>
  <r>
    <s v="California"/>
    <x v="120"/>
    <x v="63"/>
    <n v="2265.0500000000002"/>
    <d v="2025-04-15T00:00:00"/>
    <n v="0"/>
  </r>
  <r>
    <s v="California"/>
    <x v="120"/>
    <x v="65"/>
    <n v="21539.64"/>
    <d v="2024-08-15T00:00:00"/>
    <n v="0"/>
  </r>
  <r>
    <s v="California"/>
    <x v="121"/>
    <x v="32"/>
    <n v="163.57"/>
    <d v="2024-08-15T00:00:00"/>
    <n v="0"/>
  </r>
  <r>
    <s v="California"/>
    <x v="121"/>
    <x v="34"/>
    <n v="158.18"/>
    <d v="2024-08-15T00:00:00"/>
    <n v="0"/>
  </r>
  <r>
    <s v="California"/>
    <x v="121"/>
    <x v="36"/>
    <n v="186.96"/>
    <d v="2024-08-15T00:00:00"/>
    <n v="0"/>
  </r>
  <r>
    <s v="California"/>
    <x v="121"/>
    <x v="38"/>
    <n v="146.57"/>
    <d v="2024-08-15T00:00:00"/>
    <n v="0"/>
  </r>
  <r>
    <s v="California"/>
    <x v="121"/>
    <x v="27"/>
    <n v="437.53"/>
    <d v="2022-11-15T00:00:00"/>
    <n v="0"/>
  </r>
  <r>
    <s v="California"/>
    <x v="121"/>
    <x v="28"/>
    <n v="459.83"/>
    <d v="2022-12-30T00:00:00"/>
    <n v="0"/>
  </r>
  <r>
    <s v="California"/>
    <x v="121"/>
    <x v="29"/>
    <n v="387.48"/>
    <d v="2024-01-16T00:00:00"/>
    <n v="0"/>
  </r>
  <r>
    <s v="California"/>
    <x v="121"/>
    <x v="30"/>
    <n v="490.1"/>
    <d v="2024-07-31T00:00:00"/>
    <n v="0"/>
  </r>
  <r>
    <s v="California"/>
    <x v="121"/>
    <x v="31"/>
    <n v="217.68"/>
    <d v="2024-04-30T00:00:00"/>
    <n v="0"/>
  </r>
  <r>
    <s v="California"/>
    <x v="121"/>
    <x v="46"/>
    <n v="155.76"/>
    <d v="2023-02-28T00:00:00"/>
    <n v="0"/>
  </r>
  <r>
    <s v="California"/>
    <x v="121"/>
    <x v="48"/>
    <n v="363.4"/>
    <d v="2023-02-28T00:00:00"/>
    <n v="0"/>
  </r>
  <r>
    <s v="California"/>
    <x v="121"/>
    <x v="50"/>
    <n v="273.41000000000003"/>
    <d v="2023-07-20T00:00:00"/>
    <n v="0"/>
  </r>
  <r>
    <s v="California"/>
    <x v="121"/>
    <x v="52"/>
    <n v="428.39"/>
    <d v="2024-07-15T00:00:00"/>
    <n v="0"/>
  </r>
  <r>
    <s v="California"/>
    <x v="121"/>
    <x v="54"/>
    <n v="148.58000000000001"/>
    <d v="2024-08-15T00:00:00"/>
    <n v="0"/>
  </r>
  <r>
    <s v="California"/>
    <x v="121"/>
    <x v="56"/>
    <n v="144.05000000000001"/>
    <d v="2024-08-15T00:00:00"/>
    <n v="0"/>
  </r>
  <r>
    <s v="California"/>
    <x v="121"/>
    <x v="58"/>
    <n v="219.35"/>
    <d v="2024-08-15T00:00:00"/>
    <n v="0"/>
  </r>
  <r>
    <s v="California"/>
    <x v="121"/>
    <x v="60"/>
    <n v="144.79"/>
    <d v="2024-08-15T00:00:00"/>
    <n v="0"/>
  </r>
  <r>
    <s v="California"/>
    <x v="121"/>
    <x v="62"/>
    <n v="144.79"/>
    <d v="2025-04-15T00:00:00"/>
    <n v="0"/>
  </r>
  <r>
    <s v="California"/>
    <x v="121"/>
    <x v="64"/>
    <n v="1376.85"/>
    <d v="2024-08-15T00:00:00"/>
    <n v="0"/>
  </r>
  <r>
    <s v="California"/>
    <x v="122"/>
    <x v="32"/>
    <n v="163561.13"/>
    <d v="2024-08-15T00:00:00"/>
    <n v="0"/>
  </r>
  <r>
    <s v="California"/>
    <x v="122"/>
    <x v="34"/>
    <n v="158169.39000000001"/>
    <d v="2024-08-15T00:00:00"/>
    <n v="0"/>
  </r>
  <r>
    <s v="California"/>
    <x v="122"/>
    <x v="36"/>
    <n v="186952.93"/>
    <d v="2024-08-15T00:00:00"/>
    <n v="0"/>
  </r>
  <r>
    <s v="California"/>
    <x v="122"/>
    <x v="38"/>
    <n v="146560.16"/>
    <d v="2024-08-15T00:00:00"/>
    <n v="0"/>
  </r>
  <r>
    <s v="California"/>
    <x v="122"/>
    <x v="27"/>
    <n v="437509.56"/>
    <d v="2022-11-15T00:00:00"/>
    <n v="0"/>
  </r>
  <r>
    <s v="California"/>
    <x v="122"/>
    <x v="28"/>
    <n v="459801.22"/>
    <d v="2022-12-30T00:00:00"/>
    <n v="0"/>
  </r>
  <r>
    <s v="California"/>
    <x v="122"/>
    <x v="29"/>
    <n v="387463.52"/>
    <d v="2023-08-02T00:00:00"/>
    <n v="0"/>
  </r>
  <r>
    <s v="California"/>
    <x v="122"/>
    <x v="30"/>
    <n v="490075.71"/>
    <d v="2024-07-31T00:00:00"/>
    <n v="0"/>
  </r>
  <r>
    <s v="California"/>
    <x v="122"/>
    <x v="31"/>
    <n v="217667.52"/>
    <d v="2024-04-30T00:00:00"/>
    <n v="0"/>
  </r>
  <r>
    <s v="California"/>
    <x v="122"/>
    <x v="46"/>
    <n v="155756.22"/>
    <d v="2023-02-28T00:00:00"/>
    <n v="0"/>
  </r>
  <r>
    <s v="California"/>
    <x v="122"/>
    <x v="48"/>
    <n v="363382.4"/>
    <d v="2023-02-28T00:00:00"/>
    <n v="0"/>
  </r>
  <r>
    <s v="California"/>
    <x v="122"/>
    <x v="50"/>
    <n v="273392.59000000003"/>
    <d v="2023-08-02T00:00:00"/>
    <n v="0"/>
  </r>
  <r>
    <s v="California"/>
    <x v="122"/>
    <x v="52"/>
    <n v="428370.69"/>
    <d v="2024-07-15T00:00:00"/>
    <n v="0"/>
  </r>
  <r>
    <s v="California"/>
    <x v="122"/>
    <x v="54"/>
    <n v="148571.39000000001"/>
    <d v="2024-08-15T00:00:00"/>
    <n v="0"/>
  </r>
  <r>
    <s v="California"/>
    <x v="122"/>
    <x v="56"/>
    <n v="144043.35"/>
    <d v="2024-08-15T00:00:00"/>
    <n v="0"/>
  </r>
  <r>
    <s v="California"/>
    <x v="122"/>
    <x v="58"/>
    <n v="219338.68"/>
    <d v="2024-08-15T00:00:00"/>
    <n v="0"/>
  </r>
  <r>
    <s v="California"/>
    <x v="122"/>
    <x v="60"/>
    <n v="144778.18"/>
    <d v="2024-08-15T00:00:00"/>
    <n v="0"/>
  </r>
  <r>
    <s v="California"/>
    <x v="122"/>
    <x v="62"/>
    <n v="144778.18"/>
    <d v="2025-04-15T00:00:00"/>
    <n v="0"/>
  </r>
  <r>
    <s v="California"/>
    <x v="122"/>
    <x v="64"/>
    <n v="1376777.8"/>
    <d v="2024-08-15T00:00:00"/>
    <n v="0"/>
  </r>
  <r>
    <s v="California"/>
    <x v="123"/>
    <x v="32"/>
    <n v="4321.79"/>
    <d v="2024-08-15T00:00:00"/>
    <n v="0"/>
  </r>
  <r>
    <s v="California"/>
    <x v="123"/>
    <x v="34"/>
    <n v="4179.32"/>
    <d v="2024-08-15T00:00:00"/>
    <n v="0"/>
  </r>
  <r>
    <s v="California"/>
    <x v="123"/>
    <x v="36"/>
    <n v="4939.87"/>
    <d v="2024-08-15T00:00:00"/>
    <n v="0"/>
  </r>
  <r>
    <s v="California"/>
    <x v="123"/>
    <x v="38"/>
    <n v="3872.57"/>
    <d v="2024-08-15T00:00:00"/>
    <n v="0"/>
  </r>
  <r>
    <s v="California"/>
    <x v="123"/>
    <x v="27"/>
    <n v="11560.34"/>
    <d v="2022-11-15T00:00:00"/>
    <n v="0"/>
  </r>
  <r>
    <s v="California"/>
    <x v="123"/>
    <x v="28"/>
    <n v="12149.36"/>
    <d v="2022-12-30T00:00:00"/>
    <n v="0"/>
  </r>
  <r>
    <s v="California"/>
    <x v="123"/>
    <x v="29"/>
    <n v="10237.969999999999"/>
    <d v="2023-08-02T00:00:00"/>
    <n v="0"/>
  </r>
  <r>
    <s v="California"/>
    <x v="123"/>
    <x v="30"/>
    <n v="12949.3"/>
    <d v="2024-07-31T00:00:00"/>
    <n v="0"/>
  </r>
  <r>
    <s v="California"/>
    <x v="123"/>
    <x v="31"/>
    <n v="5751.44"/>
    <d v="2024-04-30T00:00:00"/>
    <n v="0"/>
  </r>
  <r>
    <s v="California"/>
    <x v="123"/>
    <x v="46"/>
    <n v="4115.5600000000004"/>
    <d v="2023-02-28T00:00:00"/>
    <n v="0"/>
  </r>
  <r>
    <s v="California"/>
    <x v="123"/>
    <x v="48"/>
    <n v="9601.68"/>
    <d v="2023-02-28T00:00:00"/>
    <n v="0"/>
  </r>
  <r>
    <s v="California"/>
    <x v="123"/>
    <x v="50"/>
    <n v="7223.87"/>
    <d v="2023-07-20T00:00:00"/>
    <n v="0"/>
  </r>
  <r>
    <s v="California"/>
    <x v="123"/>
    <x v="52"/>
    <n v="11318.87"/>
    <d v="2024-07-15T00:00:00"/>
    <n v="0"/>
  </r>
  <r>
    <s v="California"/>
    <x v="123"/>
    <x v="54"/>
    <n v="3925.71"/>
    <d v="2024-08-15T00:00:00"/>
    <n v="0"/>
  </r>
  <r>
    <s v="California"/>
    <x v="123"/>
    <x v="56"/>
    <n v="3806.07"/>
    <d v="2024-08-15T00:00:00"/>
    <n v="0"/>
  </r>
  <r>
    <s v="California"/>
    <x v="123"/>
    <x v="58"/>
    <n v="5795.6"/>
    <d v="2024-08-15T00:00:00"/>
    <n v="0"/>
  </r>
  <r>
    <s v="California"/>
    <x v="123"/>
    <x v="60"/>
    <n v="3825.48"/>
    <d v="2024-08-15T00:00:00"/>
    <n v="0"/>
  </r>
  <r>
    <s v="California"/>
    <x v="123"/>
    <x v="62"/>
    <n v="3825.48"/>
    <d v="2025-04-15T00:00:00"/>
    <n v="0"/>
  </r>
  <r>
    <s v="California"/>
    <x v="123"/>
    <x v="64"/>
    <n v="36378.69"/>
    <d v="2024-08-15T00:00:00"/>
    <n v="0"/>
  </r>
  <r>
    <s v="California"/>
    <x v="124"/>
    <x v="32"/>
    <n v="4414.41"/>
    <d v="2024-08-15T00:00:00"/>
    <n v="0"/>
  </r>
  <r>
    <s v="California"/>
    <x v="124"/>
    <x v="33"/>
    <n v="1201.68"/>
    <d v="2024-08-15T00:00:00"/>
    <n v="0"/>
  </r>
  <r>
    <s v="California"/>
    <x v="124"/>
    <x v="34"/>
    <n v="4268.8900000000003"/>
    <d v="2024-08-15T00:00:00"/>
    <n v="0"/>
  </r>
  <r>
    <s v="California"/>
    <x v="124"/>
    <x v="35"/>
    <n v="1162.07"/>
    <d v="2024-08-15T00:00:00"/>
    <n v="0"/>
  </r>
  <r>
    <s v="California"/>
    <x v="124"/>
    <x v="36"/>
    <n v="5045.74"/>
    <d v="2024-08-15T00:00:00"/>
    <n v="0"/>
  </r>
  <r>
    <s v="California"/>
    <x v="124"/>
    <x v="37"/>
    <n v="1322.69"/>
    <d v="2024-08-15T00:00:00"/>
    <n v="0"/>
  </r>
  <r>
    <s v="California"/>
    <x v="124"/>
    <x v="38"/>
    <n v="3955.57"/>
    <d v="2024-08-15T00:00:00"/>
    <n v="0"/>
  </r>
  <r>
    <s v="California"/>
    <x v="124"/>
    <x v="39"/>
    <n v="1036.9100000000001"/>
    <d v="2024-08-15T00:00:00"/>
    <n v="0"/>
  </r>
  <r>
    <s v="California"/>
    <x v="124"/>
    <x v="27"/>
    <n v="11808.1"/>
    <d v="2022-11-15T00:00:00"/>
    <n v="0"/>
  </r>
  <r>
    <s v="California"/>
    <x v="124"/>
    <x v="40"/>
    <n v="2648.27"/>
    <d v="2022-11-15T00:00:00"/>
    <n v="447.1"/>
  </r>
  <r>
    <s v="California"/>
    <x v="124"/>
    <x v="28"/>
    <n v="12409.74"/>
    <d v="2022-12-30T00:00:00"/>
    <n v="0"/>
  </r>
  <r>
    <s v="California"/>
    <x v="124"/>
    <x v="41"/>
    <n v="2783.2"/>
    <d v="2022-12-30T00:00:00"/>
    <n v="469.88"/>
  </r>
  <r>
    <s v="California"/>
    <x v="124"/>
    <x v="29"/>
    <n v="10457.39"/>
    <d v="2023-08-01T00:00:00"/>
    <n v="0"/>
  </r>
  <r>
    <s v="California"/>
    <x v="124"/>
    <x v="42"/>
    <n v="2345.34"/>
    <d v="2023-08-01T00:00:00"/>
    <n v="395.96"/>
  </r>
  <r>
    <s v="California"/>
    <x v="124"/>
    <x v="30"/>
    <n v="13226.83"/>
    <d v="2024-07-31T00:00:00"/>
    <n v="0"/>
  </r>
  <r>
    <s v="California"/>
    <x v="124"/>
    <x v="43"/>
    <n v="19592.400000000001"/>
    <d v="2024-07-31T00:00:00"/>
    <n v="0"/>
  </r>
  <r>
    <s v="California"/>
    <x v="124"/>
    <x v="44"/>
    <n v="2021.23"/>
    <d v="2024-07-31T00:00:00"/>
    <n v="471.59"/>
  </r>
  <r>
    <s v="California"/>
    <x v="124"/>
    <x v="31"/>
    <n v="5874.71"/>
    <d v="2024-04-30T00:00:00"/>
    <n v="0"/>
  </r>
  <r>
    <s v="California"/>
    <x v="124"/>
    <x v="45"/>
    <n v="1317.55"/>
    <d v="2024-04-30T00:00:00"/>
    <n v="222.44"/>
  </r>
  <r>
    <s v="California"/>
    <x v="124"/>
    <x v="46"/>
    <n v="4203.76"/>
    <d v="2023-02-28T00:00:00"/>
    <n v="0"/>
  </r>
  <r>
    <s v="California"/>
    <x v="124"/>
    <x v="47"/>
    <n v="942.8"/>
    <d v="2023-02-28T00:00:00"/>
    <n v="159.16999999999999"/>
  </r>
  <r>
    <s v="California"/>
    <x v="124"/>
    <x v="48"/>
    <n v="9807.4599999999991"/>
    <d v="2023-02-28T00:00:00"/>
    <n v="0"/>
  </r>
  <r>
    <s v="California"/>
    <x v="124"/>
    <x v="49"/>
    <n v="2199.5700000000002"/>
    <d v="2023-02-28T00:00:00"/>
    <n v="371.35"/>
  </r>
  <r>
    <s v="California"/>
    <x v="124"/>
    <x v="50"/>
    <n v="7378.69"/>
    <d v="2023-07-20T00:00:00"/>
    <n v="0"/>
  </r>
  <r>
    <s v="California"/>
    <x v="124"/>
    <x v="51"/>
    <n v="1654.86"/>
    <d v="2023-07-20T00:00:00"/>
    <n v="279.39"/>
  </r>
  <r>
    <s v="California"/>
    <x v="124"/>
    <x v="52"/>
    <n v="11561.45"/>
    <d v="2024-07-15T00:00:00"/>
    <n v="0"/>
  </r>
  <r>
    <s v="California"/>
    <x v="124"/>
    <x v="53"/>
    <n v="2592.9499999999998"/>
    <d v="2024-07-15T00:00:00"/>
    <n v="437.76"/>
  </r>
  <r>
    <s v="California"/>
    <x v="124"/>
    <x v="54"/>
    <n v="4009.85"/>
    <d v="2024-08-15T00:00:00"/>
    <n v="0"/>
  </r>
  <r>
    <s v="California"/>
    <x v="124"/>
    <x v="55"/>
    <n v="1091.55"/>
    <d v="2024-08-15T00:00:00"/>
    <n v="0"/>
  </r>
  <r>
    <s v="California"/>
    <x v="124"/>
    <x v="56"/>
    <n v="3887.64"/>
    <d v="2024-08-15T00:00:00"/>
    <n v="0"/>
  </r>
  <r>
    <s v="California"/>
    <x v="124"/>
    <x v="57"/>
    <n v="1058.28"/>
    <d v="2024-08-15T00:00:00"/>
    <n v="0"/>
  </r>
  <r>
    <s v="California"/>
    <x v="124"/>
    <x v="58"/>
    <n v="5919.81"/>
    <d v="2024-08-15T00:00:00"/>
    <n v="0"/>
  </r>
  <r>
    <s v="California"/>
    <x v="124"/>
    <x v="59"/>
    <n v="1551.82"/>
    <d v="2024-08-15T00:00:00"/>
    <n v="0"/>
  </r>
  <r>
    <s v="California"/>
    <x v="124"/>
    <x v="60"/>
    <n v="3907.47"/>
    <d v="2024-08-15T00:00:00"/>
    <n v="0"/>
  </r>
  <r>
    <s v="California"/>
    <x v="124"/>
    <x v="61"/>
    <n v="1024.3"/>
    <d v="2024-08-15T00:00:00"/>
    <n v="0"/>
  </r>
  <r>
    <s v="California"/>
    <x v="124"/>
    <x v="62"/>
    <n v="3907.47"/>
    <d v="2025-04-15T00:00:00"/>
    <n v="0"/>
  </r>
  <r>
    <s v="California"/>
    <x v="124"/>
    <x v="63"/>
    <n v="1024.3"/>
    <d v="2025-04-15T00:00:00"/>
    <n v="0"/>
  </r>
  <r>
    <s v="California"/>
    <x v="124"/>
    <x v="64"/>
    <n v="37158.35"/>
    <d v="2024-08-15T00:00:00"/>
    <n v="0"/>
  </r>
  <r>
    <s v="California"/>
    <x v="124"/>
    <x v="65"/>
    <n v="9740.67"/>
    <d v="2024-08-15T00:00:00"/>
    <n v="0"/>
  </r>
  <r>
    <s v="California"/>
    <x v="125"/>
    <x v="27"/>
    <n v="2671.76"/>
    <d v="2022-11-15T00:00:00"/>
    <n v="0"/>
  </r>
  <r>
    <s v="California"/>
    <x v="125"/>
    <x v="28"/>
    <n v="2807.89"/>
    <d v="2022-12-30T00:00:00"/>
    <n v="0"/>
  </r>
  <r>
    <s v="California"/>
    <x v="125"/>
    <x v="46"/>
    <n v="951.16"/>
    <d v="2023-02-28T00:00:00"/>
    <n v="0"/>
  </r>
  <r>
    <s v="California"/>
    <x v="125"/>
    <x v="48"/>
    <n v="2219.08"/>
    <d v="2023-02-28T00:00:00"/>
    <n v="0"/>
  </r>
  <r>
    <s v="California"/>
    <x v="126"/>
    <x v="32"/>
    <n v="9238.07"/>
    <d v="2024-08-15T00:00:00"/>
    <n v="0"/>
  </r>
  <r>
    <s v="California"/>
    <x v="126"/>
    <x v="34"/>
    <n v="8933.5400000000009"/>
    <d v="2024-08-15T00:00:00"/>
    <n v="0"/>
  </r>
  <r>
    <s v="California"/>
    <x v="126"/>
    <x v="36"/>
    <n v="10559.26"/>
    <d v="2024-08-15T00:00:00"/>
    <n v="0"/>
  </r>
  <r>
    <s v="California"/>
    <x v="126"/>
    <x v="38"/>
    <n v="8277.84"/>
    <d v="2024-08-15T00:00:00"/>
    <n v="0"/>
  </r>
  <r>
    <s v="California"/>
    <x v="126"/>
    <x v="27"/>
    <n v="24710.92"/>
    <d v="2022-11-15T00:00:00"/>
    <n v="0"/>
  </r>
  <r>
    <s v="California"/>
    <x v="126"/>
    <x v="28"/>
    <n v="25969.97"/>
    <d v="2022-12-30T00:00:00"/>
    <n v="0"/>
  </r>
  <r>
    <s v="California"/>
    <x v="126"/>
    <x v="29"/>
    <n v="21884.27"/>
    <d v="2023-08-02T00:00:00"/>
    <n v="0"/>
  </r>
  <r>
    <s v="California"/>
    <x v="126"/>
    <x v="30"/>
    <n v="27679.9"/>
    <d v="2024-07-31T00:00:00"/>
    <n v="0"/>
  </r>
  <r>
    <s v="California"/>
    <x v="126"/>
    <x v="31"/>
    <n v="12294.05"/>
    <d v="2024-04-30T00:00:00"/>
    <n v="0"/>
  </r>
  <r>
    <s v="California"/>
    <x v="126"/>
    <x v="46"/>
    <n v="8797.25"/>
    <d v="2023-02-28T00:00:00"/>
    <n v="0"/>
  </r>
  <r>
    <s v="California"/>
    <x v="126"/>
    <x v="48"/>
    <n v="20524.150000000001"/>
    <d v="2023-02-28T00:00:00"/>
    <n v="0"/>
  </r>
  <r>
    <s v="California"/>
    <x v="126"/>
    <x v="50"/>
    <n v="15441.45"/>
    <d v="2023-07-20T00:00:00"/>
    <n v="0"/>
  </r>
  <r>
    <s v="California"/>
    <x v="126"/>
    <x v="52"/>
    <n v="24194.75"/>
    <d v="2024-07-15T00:00:00"/>
    <n v="0"/>
  </r>
  <r>
    <s v="California"/>
    <x v="126"/>
    <x v="54"/>
    <n v="8391.44"/>
    <d v="2024-08-15T00:00:00"/>
    <n v="0"/>
  </r>
  <r>
    <s v="California"/>
    <x v="126"/>
    <x v="56"/>
    <n v="8135.69"/>
    <d v="2024-08-15T00:00:00"/>
    <n v="0"/>
  </r>
  <r>
    <s v="California"/>
    <x v="126"/>
    <x v="58"/>
    <n v="12388.44"/>
    <d v="2024-08-15T00:00:00"/>
    <n v="0"/>
  </r>
  <r>
    <s v="California"/>
    <x v="126"/>
    <x v="60"/>
    <n v="8177.2"/>
    <d v="2024-08-15T00:00:00"/>
    <n v="0"/>
  </r>
  <r>
    <s v="California"/>
    <x v="126"/>
    <x v="62"/>
    <n v="8177.2"/>
    <d v="2025-04-15T00:00:00"/>
    <n v="0"/>
  </r>
  <r>
    <s v="California"/>
    <x v="126"/>
    <x v="64"/>
    <n v="77761.59"/>
    <d v="2024-08-15T00:00:00"/>
    <n v="0"/>
  </r>
  <r>
    <s v="California"/>
    <x v="127"/>
    <x v="32"/>
    <n v="65743.839999999997"/>
    <d v="2024-08-15T00:00:00"/>
    <n v="0"/>
  </r>
  <r>
    <s v="California"/>
    <x v="127"/>
    <x v="33"/>
    <n v="17896.650000000001"/>
    <d v="2024-08-15T00:00:00"/>
    <n v="0"/>
  </r>
  <r>
    <s v="California"/>
    <x v="127"/>
    <x v="34"/>
    <n v="63576.62"/>
    <d v="2024-08-15T00:00:00"/>
    <n v="0"/>
  </r>
  <r>
    <s v="California"/>
    <x v="127"/>
    <x v="35"/>
    <n v="17306.689999999999"/>
    <d v="2024-08-15T00:00:00"/>
    <n v="0"/>
  </r>
  <r>
    <s v="California"/>
    <x v="127"/>
    <x v="36"/>
    <n v="75146.240000000005"/>
    <d v="2024-08-15T00:00:00"/>
    <n v="0"/>
  </r>
  <r>
    <s v="California"/>
    <x v="127"/>
    <x v="37"/>
    <n v="19698.8"/>
    <d v="2024-08-15T00:00:00"/>
    <n v="0"/>
  </r>
  <r>
    <s v="California"/>
    <x v="127"/>
    <x v="38"/>
    <n v="58910.25"/>
    <d v="2024-08-15T00:00:00"/>
    <n v="0"/>
  </r>
  <r>
    <s v="California"/>
    <x v="127"/>
    <x v="39"/>
    <n v="15442.71"/>
    <d v="2024-08-15T00:00:00"/>
    <n v="0"/>
  </r>
  <r>
    <s v="California"/>
    <x v="127"/>
    <x v="27"/>
    <n v="175858.15"/>
    <d v="2022-11-15T00:00:00"/>
    <n v="0"/>
  </r>
  <r>
    <s v="California"/>
    <x v="127"/>
    <x v="40"/>
    <n v="46099.37"/>
    <d v="2022-11-15T00:00:00"/>
    <n v="0"/>
  </r>
  <r>
    <s v="California"/>
    <x v="127"/>
    <x v="28"/>
    <n v="184818.35"/>
    <d v="2022-12-30T00:00:00"/>
    <n v="0"/>
  </r>
  <r>
    <s v="California"/>
    <x v="127"/>
    <x v="41"/>
    <n v="48448.19"/>
    <d v="2022-12-30T00:00:00"/>
    <n v="0"/>
  </r>
  <r>
    <s v="California"/>
    <x v="127"/>
    <x v="29"/>
    <n v="165478.12"/>
    <d v="2023-08-01T00:00:00"/>
    <n v="0"/>
  </r>
  <r>
    <s v="California"/>
    <x v="127"/>
    <x v="42"/>
    <n v="34929.1"/>
    <d v="2023-08-01T00:00:00"/>
    <n v="5897.04"/>
  </r>
  <r>
    <s v="California"/>
    <x v="127"/>
    <x v="30"/>
    <n v="209301.79"/>
    <d v="2024-07-31T00:00:00"/>
    <n v="0"/>
  </r>
  <r>
    <s v="California"/>
    <x v="127"/>
    <x v="43"/>
    <n v="400"/>
    <d v="2024-07-31T00:00:00"/>
    <n v="0"/>
  </r>
  <r>
    <s v="California"/>
    <x v="127"/>
    <x v="44"/>
    <n v="30102.17"/>
    <d v="2024-07-31T00:00:00"/>
    <n v="7023.38"/>
  </r>
  <r>
    <s v="California"/>
    <x v="127"/>
    <x v="31"/>
    <n v="92961.56"/>
    <d v="2024-04-30T00:00:00"/>
    <n v="0"/>
  </r>
  <r>
    <s v="California"/>
    <x v="127"/>
    <x v="45"/>
    <n v="19622.3"/>
    <d v="2024-04-30T00:00:00"/>
    <n v="3312.82"/>
  </r>
  <r>
    <s v="California"/>
    <x v="127"/>
    <x v="46"/>
    <n v="62606.63"/>
    <d v="2023-02-28T00:00:00"/>
    <n v="0"/>
  </r>
  <r>
    <s v="California"/>
    <x v="127"/>
    <x v="47"/>
    <n v="14041.12"/>
    <d v="2023-02-28T00:00:00"/>
    <n v="2370.5500000000002"/>
  </r>
  <r>
    <s v="California"/>
    <x v="127"/>
    <x v="48"/>
    <n v="146062.54"/>
    <d v="2023-02-28T00:00:00"/>
    <n v="0"/>
  </r>
  <r>
    <s v="California"/>
    <x v="127"/>
    <x v="49"/>
    <n v="32758.22"/>
    <d v="2023-02-28T00:00:00"/>
    <n v="5530.54"/>
  </r>
  <r>
    <s v="California"/>
    <x v="127"/>
    <x v="50"/>
    <n v="109890.89"/>
    <d v="2023-07-20T00:00:00"/>
    <n v="0"/>
  </r>
  <r>
    <s v="California"/>
    <x v="127"/>
    <x v="51"/>
    <n v="24645.82"/>
    <d v="2023-07-20T00:00:00"/>
    <n v="4160.93"/>
  </r>
  <r>
    <s v="California"/>
    <x v="127"/>
    <x v="52"/>
    <n v="172184.76"/>
    <d v="2024-07-15T00:00:00"/>
    <n v="0"/>
  </r>
  <r>
    <s v="California"/>
    <x v="127"/>
    <x v="53"/>
    <n v="38616.79"/>
    <d v="2024-07-15T00:00:00"/>
    <n v="6519.64"/>
  </r>
  <r>
    <s v="California"/>
    <x v="127"/>
    <x v="54"/>
    <n v="59718.67"/>
    <d v="2024-08-15T00:00:00"/>
    <n v="0"/>
  </r>
  <r>
    <s v="California"/>
    <x v="127"/>
    <x v="55"/>
    <n v="16256.49"/>
    <d v="2024-08-15T00:00:00"/>
    <n v="0"/>
  </r>
  <r>
    <s v="California"/>
    <x v="127"/>
    <x v="56"/>
    <n v="57898.62"/>
    <d v="2024-08-15T00:00:00"/>
    <n v="0"/>
  </r>
  <r>
    <s v="California"/>
    <x v="127"/>
    <x v="57"/>
    <n v="15761.04"/>
    <d v="2024-08-15T00:00:00"/>
    <n v="0"/>
  </r>
  <r>
    <s v="California"/>
    <x v="127"/>
    <x v="58"/>
    <n v="88163.78"/>
    <d v="2024-08-15T00:00:00"/>
    <n v="0"/>
  </r>
  <r>
    <s v="California"/>
    <x v="127"/>
    <x v="59"/>
    <n v="23111.21"/>
    <d v="2024-08-15T00:00:00"/>
    <n v="0"/>
  </r>
  <r>
    <s v="California"/>
    <x v="127"/>
    <x v="60"/>
    <n v="58193.98"/>
    <d v="2024-08-15T00:00:00"/>
    <n v="0"/>
  </r>
  <r>
    <s v="California"/>
    <x v="127"/>
    <x v="61"/>
    <n v="15254.94"/>
    <d v="2024-08-15T00:00:00"/>
    <n v="0"/>
  </r>
  <r>
    <s v="California"/>
    <x v="127"/>
    <x v="62"/>
    <n v="58193.98"/>
    <d v="2025-04-15T00:00:00"/>
    <n v="0"/>
  </r>
  <r>
    <s v="California"/>
    <x v="127"/>
    <x v="63"/>
    <n v="15254.94"/>
    <d v="2025-04-15T00:00:00"/>
    <n v="0"/>
  </r>
  <r>
    <s v="California"/>
    <x v="127"/>
    <x v="64"/>
    <n v="553399.57999999996"/>
    <d v="2024-08-15T00:00:00"/>
    <n v="0"/>
  </r>
  <r>
    <s v="California"/>
    <x v="127"/>
    <x v="65"/>
    <n v="145067.9"/>
    <d v="2024-08-15T00:00:00"/>
    <n v="0"/>
  </r>
  <r>
    <s v="California"/>
    <x v="128"/>
    <x v="32"/>
    <n v="4595.72"/>
    <d v="2024-08-15T00:00:00"/>
    <n v="0"/>
  </r>
  <r>
    <s v="California"/>
    <x v="128"/>
    <x v="34"/>
    <n v="4444.22"/>
    <d v="2024-08-15T00:00:00"/>
    <n v="0"/>
  </r>
  <r>
    <s v="California"/>
    <x v="128"/>
    <x v="36"/>
    <n v="5252.98"/>
    <d v="2024-08-15T00:00:00"/>
    <n v="0"/>
  </r>
  <r>
    <s v="California"/>
    <x v="128"/>
    <x v="38"/>
    <n v="4118.03"/>
    <d v="2024-08-15T00:00:00"/>
    <n v="0"/>
  </r>
  <r>
    <s v="California"/>
    <x v="128"/>
    <x v="27"/>
    <n v="12293.08"/>
    <d v="2022-11-15T00:00:00"/>
    <n v="0"/>
  </r>
  <r>
    <s v="California"/>
    <x v="128"/>
    <x v="28"/>
    <n v="12919.43"/>
    <d v="2022-12-30T00:00:00"/>
    <n v="0"/>
  </r>
  <r>
    <s v="California"/>
    <x v="128"/>
    <x v="29"/>
    <n v="10886.89"/>
    <d v="2023-08-01T00:00:00"/>
    <n v="0"/>
  </r>
  <r>
    <s v="California"/>
    <x v="128"/>
    <x v="30"/>
    <n v="13770.08"/>
    <d v="2024-07-31T00:00:00"/>
    <n v="0"/>
  </r>
  <r>
    <s v="California"/>
    <x v="128"/>
    <x v="31"/>
    <n v="6115.99"/>
    <d v="2024-04-30T00:00:00"/>
    <n v="0"/>
  </r>
  <r>
    <s v="California"/>
    <x v="128"/>
    <x v="54"/>
    <n v="4174.54"/>
    <d v="2024-08-15T00:00:00"/>
    <n v="0"/>
  </r>
  <r>
    <s v="California"/>
    <x v="128"/>
    <x v="56"/>
    <n v="4047.31"/>
    <d v="2024-08-15T00:00:00"/>
    <n v="0"/>
  </r>
  <r>
    <s v="California"/>
    <x v="128"/>
    <x v="58"/>
    <n v="6162.95"/>
    <d v="2024-08-15T00:00:00"/>
    <n v="0"/>
  </r>
  <r>
    <s v="California"/>
    <x v="128"/>
    <x v="60"/>
    <n v="4067.96"/>
    <d v="2024-08-15T00:00:00"/>
    <n v="0"/>
  </r>
  <r>
    <s v="California"/>
    <x v="128"/>
    <x v="62"/>
    <n v="4067.96"/>
    <d v="2025-04-15T00:00:00"/>
    <n v="0"/>
  </r>
  <r>
    <s v="California"/>
    <x v="128"/>
    <x v="64"/>
    <n v="38684.5"/>
    <d v="2024-08-15T00:00:00"/>
    <n v="0"/>
  </r>
  <r>
    <s v="California"/>
    <x v="129"/>
    <x v="32"/>
    <n v="3296.03"/>
    <d v="2024-08-15T00:00:00"/>
    <n v="0"/>
  </r>
  <r>
    <s v="California"/>
    <x v="129"/>
    <x v="34"/>
    <n v="3187.37"/>
    <d v="2024-08-15T00:00:00"/>
    <n v="0"/>
  </r>
  <r>
    <s v="California"/>
    <x v="129"/>
    <x v="36"/>
    <n v="3767.41"/>
    <d v="2024-08-15T00:00:00"/>
    <n v="0"/>
  </r>
  <r>
    <s v="California"/>
    <x v="129"/>
    <x v="38"/>
    <n v="2953.43"/>
    <d v="2024-08-15T00:00:00"/>
    <n v="0"/>
  </r>
  <r>
    <s v="California"/>
    <x v="129"/>
    <x v="27"/>
    <n v="8816.5400000000009"/>
    <d v="2022-11-15T00:00:00"/>
    <n v="0"/>
  </r>
  <r>
    <s v="California"/>
    <x v="129"/>
    <x v="28"/>
    <n v="9265.76"/>
    <d v="2022-12-30T00:00:00"/>
    <n v="0"/>
  </r>
  <r>
    <s v="California"/>
    <x v="129"/>
    <x v="29"/>
    <n v="7808.03"/>
    <d v="2023-08-01T00:00:00"/>
    <n v="0"/>
  </r>
  <r>
    <s v="California"/>
    <x v="129"/>
    <x v="30"/>
    <n v="9875.84"/>
    <d v="2024-07-31T00:00:00"/>
    <n v="0"/>
  </r>
  <r>
    <s v="California"/>
    <x v="129"/>
    <x v="31"/>
    <n v="4386.3599999999997"/>
    <d v="2024-04-30T00:00:00"/>
    <n v="0"/>
  </r>
  <r>
    <s v="California"/>
    <x v="129"/>
    <x v="50"/>
    <n v="5509.31"/>
    <d v="2023-07-20T00:00:00"/>
    <n v="0"/>
  </r>
  <r>
    <s v="California"/>
    <x v="129"/>
    <x v="52"/>
    <n v="8632.3799999999992"/>
    <d v="2024-07-15T00:00:00"/>
    <n v="0"/>
  </r>
  <r>
    <s v="California"/>
    <x v="129"/>
    <x v="54"/>
    <n v="2993.96"/>
    <d v="2024-08-15T00:00:00"/>
    <n v="0"/>
  </r>
  <r>
    <s v="California"/>
    <x v="129"/>
    <x v="56"/>
    <n v="2902.71"/>
    <d v="2024-08-15T00:00:00"/>
    <n v="0"/>
  </r>
  <r>
    <s v="California"/>
    <x v="129"/>
    <x v="58"/>
    <n v="4420.04"/>
    <d v="2024-08-15T00:00:00"/>
    <n v="0"/>
  </r>
  <r>
    <s v="California"/>
    <x v="129"/>
    <x v="60"/>
    <n v="2917.52"/>
    <d v="2024-08-15T00:00:00"/>
    <n v="0"/>
  </r>
  <r>
    <s v="California"/>
    <x v="129"/>
    <x v="62"/>
    <n v="2917.52"/>
    <d v="2025-04-15T00:00:00"/>
    <n v="0"/>
  </r>
  <r>
    <s v="California"/>
    <x v="129"/>
    <x v="64"/>
    <n v="27744.35"/>
    <d v="2024-08-15T00:00:00"/>
    <n v="0"/>
  </r>
  <r>
    <s v="California"/>
    <x v="130"/>
    <x v="32"/>
    <n v="1427.13"/>
    <d v="2024-08-15T00:00:00"/>
    <n v="0"/>
  </r>
  <r>
    <s v="California"/>
    <x v="130"/>
    <x v="34"/>
    <n v="1380.08"/>
    <d v="2024-08-15T00:00:00"/>
    <n v="0"/>
  </r>
  <r>
    <s v="California"/>
    <x v="130"/>
    <x v="36"/>
    <n v="1631.23"/>
    <d v="2024-08-15T00:00:00"/>
    <n v="0"/>
  </r>
  <r>
    <s v="California"/>
    <x v="130"/>
    <x v="38"/>
    <n v="1278.79"/>
    <d v="2024-08-15T00:00:00"/>
    <n v="0"/>
  </r>
  <r>
    <s v="California"/>
    <x v="130"/>
    <x v="27"/>
    <n v="3817.43"/>
    <d v="2022-11-15T00:00:00"/>
    <n v="0"/>
  </r>
  <r>
    <s v="California"/>
    <x v="130"/>
    <x v="28"/>
    <n v="4011.93"/>
    <d v="2022-12-30T00:00:00"/>
    <n v="0"/>
  </r>
  <r>
    <s v="California"/>
    <x v="130"/>
    <x v="29"/>
    <n v="3380.76"/>
    <d v="2023-08-02T00:00:00"/>
    <n v="0"/>
  </r>
  <r>
    <s v="California"/>
    <x v="130"/>
    <x v="30"/>
    <n v="4276.08"/>
    <d v="2024-07-31T00:00:00"/>
    <n v="0"/>
  </r>
  <r>
    <s v="California"/>
    <x v="130"/>
    <x v="31"/>
    <n v="1899.23"/>
    <d v="2024-04-30T00:00:00"/>
    <n v="0"/>
  </r>
  <r>
    <s v="California"/>
    <x v="130"/>
    <x v="46"/>
    <n v="1359.03"/>
    <d v="2023-02-28T00:00:00"/>
    <n v="0"/>
  </r>
  <r>
    <s v="California"/>
    <x v="130"/>
    <x v="48"/>
    <n v="3170.64"/>
    <d v="2023-02-28T00:00:00"/>
    <n v="0"/>
  </r>
  <r>
    <s v="California"/>
    <x v="130"/>
    <x v="50"/>
    <n v="2385.4499999999998"/>
    <d v="2023-07-20T00:00:00"/>
    <n v="0"/>
  </r>
  <r>
    <s v="California"/>
    <x v="130"/>
    <x v="52"/>
    <n v="3737.69"/>
    <d v="2024-07-15T00:00:00"/>
    <n v="0"/>
  </r>
  <r>
    <s v="California"/>
    <x v="130"/>
    <x v="54"/>
    <n v="1296.3399999999999"/>
    <d v="2024-08-15T00:00:00"/>
    <n v="0"/>
  </r>
  <r>
    <s v="California"/>
    <x v="130"/>
    <x v="56"/>
    <n v="1256.83"/>
    <d v="2024-08-15T00:00:00"/>
    <n v="0"/>
  </r>
  <r>
    <s v="California"/>
    <x v="130"/>
    <x v="58"/>
    <n v="1913.81"/>
    <d v="2024-08-15T00:00:00"/>
    <n v="0"/>
  </r>
  <r>
    <s v="California"/>
    <x v="130"/>
    <x v="60"/>
    <n v="1263.24"/>
    <d v="2024-08-15T00:00:00"/>
    <n v="0"/>
  </r>
  <r>
    <s v="California"/>
    <x v="130"/>
    <x v="62"/>
    <n v="1263.24"/>
    <d v="2025-04-15T00:00:00"/>
    <n v="0"/>
  </r>
  <r>
    <s v="California"/>
    <x v="130"/>
    <x v="64"/>
    <n v="12012.88"/>
    <d v="2024-08-15T00:00:00"/>
    <n v="0"/>
  </r>
  <r>
    <s v="California"/>
    <x v="131"/>
    <x v="32"/>
    <n v="11163.47"/>
    <d v="2024-08-15T00:00:00"/>
    <n v="0"/>
  </r>
  <r>
    <s v="California"/>
    <x v="131"/>
    <x v="34"/>
    <n v="10795.47"/>
    <d v="2024-08-15T00:00:00"/>
    <n v="0"/>
  </r>
  <r>
    <s v="California"/>
    <x v="131"/>
    <x v="36"/>
    <n v="12760.02"/>
    <d v="2024-08-15T00:00:00"/>
    <n v="0"/>
  </r>
  <r>
    <s v="California"/>
    <x v="131"/>
    <x v="38"/>
    <n v="10003.11"/>
    <d v="2024-08-15T00:00:00"/>
    <n v="0"/>
  </r>
  <r>
    <s v="California"/>
    <x v="131"/>
    <x v="29"/>
    <n v="26445.38"/>
    <d v="2023-08-01T00:00:00"/>
    <n v="0"/>
  </r>
  <r>
    <s v="California"/>
    <x v="131"/>
    <x v="30"/>
    <n v="33448.92"/>
    <d v="2024-07-31T00:00:00"/>
    <n v="0"/>
  </r>
  <r>
    <s v="California"/>
    <x v="131"/>
    <x v="31"/>
    <n v="14856.37"/>
    <d v="2024-04-30T00:00:00"/>
    <n v="0"/>
  </r>
  <r>
    <s v="California"/>
    <x v="131"/>
    <x v="46"/>
    <n v="10630.76"/>
    <d v="2023-04-28T00:00:00"/>
    <n v="0"/>
  </r>
  <r>
    <s v="California"/>
    <x v="131"/>
    <x v="48"/>
    <n v="24801.78"/>
    <d v="2023-04-28T00:00:00"/>
    <n v="0"/>
  </r>
  <r>
    <s v="California"/>
    <x v="131"/>
    <x v="50"/>
    <n v="18659.740000000002"/>
    <d v="2023-07-20T00:00:00"/>
    <n v="0"/>
  </r>
  <r>
    <s v="California"/>
    <x v="131"/>
    <x v="52"/>
    <n v="29237.4"/>
    <d v="2024-07-15T00:00:00"/>
    <n v="0"/>
  </r>
  <r>
    <s v="California"/>
    <x v="131"/>
    <x v="54"/>
    <n v="10140.379999999999"/>
    <d v="2024-08-15T00:00:00"/>
    <n v="0"/>
  </r>
  <r>
    <s v="California"/>
    <x v="131"/>
    <x v="56"/>
    <n v="9831.33"/>
    <d v="2024-08-15T00:00:00"/>
    <n v="0"/>
  </r>
  <r>
    <s v="California"/>
    <x v="131"/>
    <x v="58"/>
    <n v="14970.43"/>
    <d v="2024-08-15T00:00:00"/>
    <n v="0"/>
  </r>
  <r>
    <s v="California"/>
    <x v="131"/>
    <x v="60"/>
    <n v="9881.48"/>
    <d v="2024-08-15T00:00:00"/>
    <n v="0"/>
  </r>
  <r>
    <s v="California"/>
    <x v="131"/>
    <x v="62"/>
    <n v="9881.48"/>
    <d v="2025-04-15T00:00:00"/>
    <n v="0"/>
  </r>
  <r>
    <s v="California"/>
    <x v="131"/>
    <x v="64"/>
    <n v="93968.61"/>
    <d v="2024-08-15T00:00:00"/>
    <n v="0"/>
  </r>
  <r>
    <s v="California"/>
    <x v="132"/>
    <x v="32"/>
    <n v="9730.1"/>
    <d v="2024-08-15T00:00:00"/>
    <n v="0"/>
  </r>
  <r>
    <s v="California"/>
    <x v="132"/>
    <x v="34"/>
    <n v="9409.35"/>
    <d v="2024-08-15T00:00:00"/>
    <n v="0"/>
  </r>
  <r>
    <s v="California"/>
    <x v="132"/>
    <x v="36"/>
    <n v="11121.65"/>
    <d v="2024-08-15T00:00:00"/>
    <n v="0"/>
  </r>
  <r>
    <s v="California"/>
    <x v="132"/>
    <x v="38"/>
    <n v="8718.7199999999993"/>
    <d v="2024-08-15T00:00:00"/>
    <n v="0"/>
  </r>
  <r>
    <s v="California"/>
    <x v="132"/>
    <x v="27"/>
    <n v="26027.03"/>
    <d v="2022-11-15T00:00:00"/>
    <n v="0"/>
  </r>
  <r>
    <s v="California"/>
    <x v="132"/>
    <x v="28"/>
    <n v="27353.14"/>
    <d v="2022-12-30T00:00:00"/>
    <n v="0"/>
  </r>
  <r>
    <s v="California"/>
    <x v="132"/>
    <x v="29"/>
    <n v="23049.84"/>
    <d v="2023-08-01T00:00:00"/>
    <n v="0"/>
  </r>
  <r>
    <s v="California"/>
    <x v="132"/>
    <x v="30"/>
    <n v="29154.14"/>
    <d v="2024-07-31T00:00:00"/>
    <n v="0"/>
  </r>
  <r>
    <s v="California"/>
    <x v="132"/>
    <x v="31"/>
    <n v="12948.83"/>
    <d v="2024-04-30T00:00:00"/>
    <n v="0"/>
  </r>
  <r>
    <s v="California"/>
    <x v="132"/>
    <x v="46"/>
    <n v="9265.7900000000009"/>
    <d v="2023-02-28T00:00:00"/>
    <n v="0"/>
  </r>
  <r>
    <s v="California"/>
    <x v="132"/>
    <x v="48"/>
    <n v="21617.27"/>
    <d v="2023-02-28T00:00:00"/>
    <n v="0"/>
  </r>
  <r>
    <s v="California"/>
    <x v="132"/>
    <x v="50"/>
    <n v="16263.87"/>
    <d v="2023-07-20T00:00:00"/>
    <n v="0"/>
  </r>
  <r>
    <s v="California"/>
    <x v="132"/>
    <x v="52"/>
    <n v="25483.37"/>
    <d v="2024-07-15T00:00:00"/>
    <n v="0"/>
  </r>
  <r>
    <s v="California"/>
    <x v="132"/>
    <x v="54"/>
    <n v="8838.3700000000008"/>
    <d v="2024-08-15T00:00:00"/>
    <n v="0"/>
  </r>
  <r>
    <s v="California"/>
    <x v="132"/>
    <x v="56"/>
    <n v="8569"/>
    <d v="2024-08-15T00:00:00"/>
    <n v="0"/>
  </r>
  <r>
    <s v="California"/>
    <x v="132"/>
    <x v="58"/>
    <n v="13048.25"/>
    <d v="2024-08-15T00:00:00"/>
    <n v="0"/>
  </r>
  <r>
    <s v="California"/>
    <x v="132"/>
    <x v="60"/>
    <n v="8612.7199999999993"/>
    <d v="2024-08-15T00:00:00"/>
    <n v="0"/>
  </r>
  <r>
    <s v="California"/>
    <x v="132"/>
    <x v="62"/>
    <n v="8612.7199999999993"/>
    <d v="2025-04-15T00:00:00"/>
    <n v="0"/>
  </r>
  <r>
    <s v="California"/>
    <x v="132"/>
    <x v="64"/>
    <n v="81903.199999999997"/>
    <d v="2024-08-15T00:00:00"/>
    <n v="0"/>
  </r>
  <r>
    <s v="California"/>
    <x v="133"/>
    <x v="32"/>
    <n v="90313.12"/>
    <d v="2024-08-15T00:00:00"/>
    <n v="0"/>
  </r>
  <r>
    <s v="California"/>
    <x v="133"/>
    <x v="34"/>
    <n v="87335.98"/>
    <d v="2024-08-15T00:00:00"/>
    <n v="0"/>
  </r>
  <r>
    <s v="California"/>
    <x v="133"/>
    <x v="36"/>
    <n v="103229.31"/>
    <d v="2024-08-15T00:00:00"/>
    <n v="0"/>
  </r>
  <r>
    <s v="California"/>
    <x v="133"/>
    <x v="38"/>
    <n v="80925.740000000005"/>
    <d v="2024-08-15T00:00:00"/>
    <n v="0"/>
  </r>
  <r>
    <s v="California"/>
    <x v="133"/>
    <x v="27"/>
    <n v="241578.51"/>
    <d v="2022-11-15T00:00:00"/>
    <n v="0"/>
  </r>
  <r>
    <s v="California"/>
    <x v="133"/>
    <x v="28"/>
    <n v="253887.24"/>
    <d v="2022-12-30T00:00:00"/>
    <n v="0"/>
  </r>
  <r>
    <s v="California"/>
    <x v="133"/>
    <x v="29"/>
    <n v="213944.72"/>
    <d v="2023-08-02T00:00:00"/>
    <n v="0"/>
  </r>
  <r>
    <s v="California"/>
    <x v="133"/>
    <x v="30"/>
    <n v="270603.82"/>
    <d v="2024-07-31T00:00:00"/>
    <n v="0"/>
  </r>
  <r>
    <s v="California"/>
    <x v="133"/>
    <x v="31"/>
    <n v="120188.91"/>
    <d v="2024-04-30T00:00:00"/>
    <n v="0"/>
  </r>
  <r>
    <s v="California"/>
    <x v="133"/>
    <x v="46"/>
    <n v="86003.5"/>
    <d v="2023-02-28T00:00:00"/>
    <n v="0"/>
  </r>
  <r>
    <s v="California"/>
    <x v="133"/>
    <x v="48"/>
    <n v="200647.91"/>
    <d v="2023-02-28T00:00:00"/>
    <n v="0"/>
  </r>
  <r>
    <s v="California"/>
    <x v="133"/>
    <x v="50"/>
    <n v="150958.47"/>
    <d v="2023-07-20T00:00:00"/>
    <n v="0"/>
  </r>
  <r>
    <s v="California"/>
    <x v="133"/>
    <x v="52"/>
    <n v="236532.32"/>
    <d v="2024-07-15T00:00:00"/>
    <n v="0"/>
  </r>
  <r>
    <s v="California"/>
    <x v="133"/>
    <x v="54"/>
    <n v="82036.28"/>
    <d v="2024-08-15T00:00:00"/>
    <n v="0"/>
  </r>
  <r>
    <s v="California"/>
    <x v="133"/>
    <x v="56"/>
    <n v="79536.039999999994"/>
    <d v="2024-08-15T00:00:00"/>
    <n v="0"/>
  </r>
  <r>
    <s v="California"/>
    <x v="133"/>
    <x v="58"/>
    <n v="121111.67"/>
    <d v="2024-08-15T00:00:00"/>
    <n v="0"/>
  </r>
  <r>
    <s v="California"/>
    <x v="133"/>
    <x v="60"/>
    <n v="79941.789999999994"/>
    <d v="2024-08-15T00:00:00"/>
    <n v="0"/>
  </r>
  <r>
    <s v="California"/>
    <x v="133"/>
    <x v="62"/>
    <n v="79941.789999999994"/>
    <d v="2025-04-15T00:00:00"/>
    <n v="0"/>
  </r>
  <r>
    <s v="California"/>
    <x v="133"/>
    <x v="64"/>
    <n v="760211.79"/>
    <d v="2024-08-15T00:00:00"/>
    <n v="0"/>
  </r>
  <r>
    <s v="California"/>
    <x v="134"/>
    <x v="32"/>
    <n v="1728.98"/>
    <d v="2024-08-15T00:00:00"/>
    <n v="0"/>
  </r>
  <r>
    <s v="California"/>
    <x v="134"/>
    <x v="34"/>
    <n v="1671.98"/>
    <d v="2024-08-15T00:00:00"/>
    <n v="0"/>
  </r>
  <r>
    <s v="California"/>
    <x v="134"/>
    <x v="36"/>
    <n v="1976.25"/>
    <d v="2024-08-15T00:00:00"/>
    <n v="0"/>
  </r>
  <r>
    <s v="California"/>
    <x v="134"/>
    <x v="38"/>
    <n v="1549.26"/>
    <d v="2024-08-15T00:00:00"/>
    <n v="0"/>
  </r>
  <r>
    <s v="California"/>
    <x v="134"/>
    <x v="27"/>
    <n v="4624.84"/>
    <d v="2022-11-15T00:00:00"/>
    <n v="0"/>
  </r>
  <r>
    <s v="California"/>
    <x v="134"/>
    <x v="28"/>
    <n v="4860.4799999999996"/>
    <d v="2022-12-30T00:00:00"/>
    <n v="0"/>
  </r>
  <r>
    <s v="California"/>
    <x v="134"/>
    <x v="29"/>
    <n v="4095.81"/>
    <d v="2023-08-02T00:00:00"/>
    <n v="0"/>
  </r>
  <r>
    <s v="California"/>
    <x v="134"/>
    <x v="30"/>
    <n v="5180.51"/>
    <d v="2024-07-31T00:00:00"/>
    <n v="0"/>
  </r>
  <r>
    <s v="California"/>
    <x v="134"/>
    <x v="31"/>
    <n v="2300.9299999999998"/>
    <d v="2024-04-30T00:00:00"/>
    <n v="0"/>
  </r>
  <r>
    <s v="California"/>
    <x v="134"/>
    <x v="54"/>
    <n v="1570.52"/>
    <d v="2024-08-15T00:00:00"/>
    <n v="0"/>
  </r>
  <r>
    <s v="California"/>
    <x v="134"/>
    <x v="56"/>
    <n v="1522.66"/>
    <d v="2024-08-15T00:00:00"/>
    <n v="0"/>
  </r>
  <r>
    <s v="California"/>
    <x v="134"/>
    <x v="58"/>
    <n v="2318.59"/>
    <d v="2024-08-15T00:00:00"/>
    <n v="0"/>
  </r>
  <r>
    <s v="California"/>
    <x v="134"/>
    <x v="60"/>
    <n v="1530.43"/>
    <d v="2024-08-15T00:00:00"/>
    <n v="0"/>
  </r>
  <r>
    <s v="California"/>
    <x v="134"/>
    <x v="62"/>
    <n v="1530.43"/>
    <d v="2025-04-15T00:00:00"/>
    <n v="0"/>
  </r>
  <r>
    <s v="California"/>
    <x v="134"/>
    <x v="64"/>
    <n v="14553.69"/>
    <d v="2024-08-15T00:00:00"/>
    <n v="0"/>
  </r>
  <r>
    <s v="California"/>
    <x v="135"/>
    <x v="32"/>
    <n v="558696.51"/>
    <d v="2024-08-15T00:00:00"/>
    <n v="0"/>
  </r>
  <r>
    <s v="California"/>
    <x v="135"/>
    <x v="33"/>
    <n v="152087.17000000001"/>
    <d v="2024-08-15T00:00:00"/>
    <n v="0"/>
  </r>
  <r>
    <s v="California"/>
    <x v="135"/>
    <x v="34"/>
    <n v="540279.27"/>
    <d v="2024-08-15T00:00:00"/>
    <n v="0"/>
  </r>
  <r>
    <s v="California"/>
    <x v="135"/>
    <x v="35"/>
    <n v="147073.66"/>
    <d v="2024-08-15T00:00:00"/>
    <n v="0"/>
  </r>
  <r>
    <s v="California"/>
    <x v="135"/>
    <x v="36"/>
    <n v="638598.85"/>
    <d v="2024-08-15T00:00:00"/>
    <n v="0"/>
  </r>
  <r>
    <s v="California"/>
    <x v="135"/>
    <x v="37"/>
    <n v="167402"/>
    <d v="2024-08-15T00:00:00"/>
    <n v="0"/>
  </r>
  <r>
    <s v="California"/>
    <x v="135"/>
    <x v="38"/>
    <n v="500624.14"/>
    <d v="2024-08-15T00:00:00"/>
    <n v="0"/>
  </r>
  <r>
    <s v="California"/>
    <x v="135"/>
    <x v="39"/>
    <n v="131233.37"/>
    <d v="2024-08-15T00:00:00"/>
    <n v="0"/>
  </r>
  <r>
    <s v="California"/>
    <x v="135"/>
    <x v="27"/>
    <n v="1494456.94"/>
    <d v="2022-11-15T00:00:00"/>
    <n v="0"/>
  </r>
  <r>
    <s v="California"/>
    <x v="135"/>
    <x v="40"/>
    <n v="391756.22"/>
    <d v="2022-11-15T00:00:00"/>
    <n v="0"/>
  </r>
  <r>
    <s v="California"/>
    <x v="135"/>
    <x v="28"/>
    <n v="1570601.39"/>
    <d v="2022-12-30T00:00:00"/>
    <n v="0"/>
  </r>
  <r>
    <s v="California"/>
    <x v="135"/>
    <x v="41"/>
    <n v="411716.69"/>
    <d v="2022-12-30T00:00:00"/>
    <n v="0"/>
  </r>
  <r>
    <s v="California"/>
    <x v="135"/>
    <x v="29"/>
    <n v="1323508.33"/>
    <d v="2023-08-01T00:00:00"/>
    <n v="0"/>
  </r>
  <r>
    <s v="California"/>
    <x v="135"/>
    <x v="42"/>
    <n v="346943.84"/>
    <d v="2023-08-01T00:00:00"/>
    <n v="0"/>
  </r>
  <r>
    <s v="California"/>
    <x v="135"/>
    <x v="30"/>
    <n v="1674013.82"/>
    <d v="2024-07-31T00:00:00"/>
    <n v="0"/>
  </r>
  <r>
    <s v="California"/>
    <x v="135"/>
    <x v="43"/>
    <n v="61573.120000000003"/>
    <d v="2024-07-31T00:00:00"/>
    <n v="0"/>
  </r>
  <r>
    <s v="California"/>
    <x v="135"/>
    <x v="44"/>
    <n v="315495.95"/>
    <d v="2024-07-31T00:00:00"/>
    <n v="0"/>
  </r>
  <r>
    <s v="California"/>
    <x v="135"/>
    <x v="31"/>
    <n v="743514.59"/>
    <d v="2024-04-30T00:00:00"/>
    <n v="0"/>
  </r>
  <r>
    <s v="California"/>
    <x v="135"/>
    <x v="45"/>
    <n v="194904.56"/>
    <d v="2024-04-30T00:00:00"/>
    <n v="0"/>
  </r>
  <r>
    <s v="California"/>
    <x v="135"/>
    <x v="46"/>
    <n v="532036.28"/>
    <d v="2023-02-28T00:00:00"/>
    <n v="0"/>
  </r>
  <r>
    <s v="California"/>
    <x v="135"/>
    <x v="47"/>
    <n v="139467.73000000001"/>
    <d v="2023-02-28T00:00:00"/>
    <n v="0"/>
  </r>
  <r>
    <s v="California"/>
    <x v="135"/>
    <x v="48"/>
    <n v="1241251.3899999999"/>
    <d v="2023-02-28T00:00:00"/>
    <n v="0"/>
  </r>
  <r>
    <s v="California"/>
    <x v="135"/>
    <x v="49"/>
    <n v="325381.03999999998"/>
    <d v="2023-02-28T00:00:00"/>
    <n v="0"/>
  </r>
  <r>
    <s v="California"/>
    <x v="135"/>
    <x v="50"/>
    <n v="933861.78"/>
    <d v="2023-07-20T00:00:00"/>
    <n v="0"/>
  </r>
  <r>
    <s v="California"/>
    <x v="135"/>
    <x v="51"/>
    <n v="244802.08"/>
    <d v="2023-07-20T00:00:00"/>
    <n v="0"/>
  </r>
  <r>
    <s v="California"/>
    <x v="135"/>
    <x v="52"/>
    <n v="1463240.14"/>
    <d v="2024-07-15T00:00:00"/>
    <n v="0"/>
  </r>
  <r>
    <s v="California"/>
    <x v="135"/>
    <x v="53"/>
    <n v="383573.07"/>
    <d v="2024-07-15T00:00:00"/>
    <n v="0"/>
  </r>
  <r>
    <s v="California"/>
    <x v="135"/>
    <x v="54"/>
    <n v="507494.16"/>
    <d v="2024-08-15T00:00:00"/>
    <n v="0"/>
  </r>
  <r>
    <s v="California"/>
    <x v="135"/>
    <x v="55"/>
    <n v="138148.97"/>
    <d v="2024-08-15T00:00:00"/>
    <n v="0"/>
  </r>
  <r>
    <s v="California"/>
    <x v="135"/>
    <x v="56"/>
    <n v="492027.17"/>
    <d v="2024-08-15T00:00:00"/>
    <n v="0"/>
  </r>
  <r>
    <s v="California"/>
    <x v="135"/>
    <x v="57"/>
    <n v="133938.57999999999"/>
    <d v="2024-08-15T00:00:00"/>
    <n v="0"/>
  </r>
  <r>
    <s v="California"/>
    <x v="135"/>
    <x v="58"/>
    <n v="749222.98"/>
    <d v="2024-08-15T00:00:00"/>
    <n v="0"/>
  </r>
  <r>
    <s v="California"/>
    <x v="135"/>
    <x v="59"/>
    <n v="196400.95"/>
    <d v="2024-08-15T00:00:00"/>
    <n v="0"/>
  </r>
  <r>
    <s v="California"/>
    <x v="135"/>
    <x v="60"/>
    <n v="494537.22"/>
    <d v="2024-08-15T00:00:00"/>
    <n v="0"/>
  </r>
  <r>
    <s v="California"/>
    <x v="135"/>
    <x v="61"/>
    <n v="129637.75"/>
    <d v="2024-08-15T00:00:00"/>
    <n v="0"/>
  </r>
  <r>
    <s v="California"/>
    <x v="135"/>
    <x v="62"/>
    <n v="494537.22"/>
    <d v="2025-04-15T00:00:00"/>
    <n v="0"/>
  </r>
  <r>
    <s v="California"/>
    <x v="135"/>
    <x v="63"/>
    <n v="129637.75"/>
    <d v="2025-04-15T00:00:00"/>
    <n v="0"/>
  </r>
  <r>
    <s v="California"/>
    <x v="135"/>
    <x v="64"/>
    <n v="4702834.7"/>
    <d v="2024-08-15T00:00:00"/>
    <n v="0"/>
  </r>
  <r>
    <s v="California"/>
    <x v="135"/>
    <x v="65"/>
    <n v="1232798.83"/>
    <d v="2024-08-15T00:00:00"/>
    <n v="0"/>
  </r>
  <r>
    <s v="California"/>
    <x v="136"/>
    <x v="32"/>
    <n v="2922652.34"/>
    <d v="2024-08-30T00:00:00"/>
    <n v="0"/>
  </r>
  <r>
    <s v="California"/>
    <x v="136"/>
    <x v="33"/>
    <n v="778455.87"/>
    <d v="2024-08-30T00:00:00"/>
    <n v="0"/>
  </r>
  <r>
    <s v="California"/>
    <x v="136"/>
    <x v="34"/>
    <n v="2826308.09"/>
    <d v="2024-08-30T00:00:00"/>
    <n v="0"/>
  </r>
  <r>
    <s v="California"/>
    <x v="136"/>
    <x v="35"/>
    <n v="752794.33"/>
    <d v="2024-08-30T00:00:00"/>
    <n v="0"/>
  </r>
  <r>
    <s v="California"/>
    <x v="136"/>
    <x v="36"/>
    <n v="3340637.36"/>
    <d v="2024-08-15T00:00:00"/>
    <n v="0"/>
  </r>
  <r>
    <s v="California"/>
    <x v="136"/>
    <x v="37"/>
    <n v="856844.59"/>
    <d v="2024-08-15T00:00:00"/>
    <n v="0"/>
  </r>
  <r>
    <s v="California"/>
    <x v="136"/>
    <x v="38"/>
    <n v="2618864.2599999998"/>
    <d v="2024-08-15T00:00:00"/>
    <n v="0"/>
  </r>
  <r>
    <s v="California"/>
    <x v="136"/>
    <x v="39"/>
    <n v="671716.04"/>
    <d v="2024-08-15T00:00:00"/>
    <n v="0"/>
  </r>
  <r>
    <s v="California"/>
    <x v="136"/>
    <x v="27"/>
    <n v="7785340.9199999999"/>
    <d v="2022-11-15T00:00:00"/>
    <n v="0"/>
  </r>
  <r>
    <s v="California"/>
    <x v="136"/>
    <x v="40"/>
    <n v="2005198.33"/>
    <d v="2022-11-15T00:00:00"/>
    <n v="0"/>
  </r>
  <r>
    <s v="California"/>
    <x v="136"/>
    <x v="68"/>
    <n v="4932.34"/>
    <d v="2023-01-31T00:00:00"/>
    <n v="0"/>
  </r>
  <r>
    <s v="California"/>
    <x v="136"/>
    <x v="69"/>
    <n v="1708.84"/>
    <d v="2023-03-31T00:00:00"/>
    <n v="0"/>
  </r>
  <r>
    <s v="California"/>
    <x v="136"/>
    <x v="28"/>
    <n v="8180770.9299999997"/>
    <d v="2022-12-30T00:00:00"/>
    <n v="0"/>
  </r>
  <r>
    <s v="California"/>
    <x v="136"/>
    <x v="41"/>
    <n v="2107365.69"/>
    <d v="2022-12-30T00:00:00"/>
    <n v="0"/>
  </r>
  <r>
    <s v="California"/>
    <x v="136"/>
    <x v="67"/>
    <n v="1795.9"/>
    <d v="2023-03-31T00:00:00"/>
    <n v="0"/>
  </r>
  <r>
    <s v="California"/>
    <x v="136"/>
    <x v="29"/>
    <n v="6903035.4800000004"/>
    <d v="2023-08-02T00:00:00"/>
    <n v="0"/>
  </r>
  <r>
    <s v="California"/>
    <x v="136"/>
    <x v="42"/>
    <n v="1775826.8"/>
    <d v="2023-08-02T00:00:00"/>
    <n v="0"/>
  </r>
  <r>
    <s v="California"/>
    <x v="136"/>
    <x v="30"/>
    <n v="8756515.9499999993"/>
    <d v="2024-07-31T00:00:00"/>
    <n v="0"/>
  </r>
  <r>
    <s v="California"/>
    <x v="136"/>
    <x v="43"/>
    <n v="19161.3"/>
    <d v="2024-07-31T00:00:00"/>
    <n v="0"/>
  </r>
  <r>
    <s v="California"/>
    <x v="136"/>
    <x v="44"/>
    <n v="1614861.24"/>
    <d v="2024-07-31T00:00:00"/>
    <n v="0"/>
  </r>
  <r>
    <s v="California"/>
    <x v="136"/>
    <x v="31"/>
    <n v="3889213.61"/>
    <d v="2024-04-30T00:00:00"/>
    <n v="0"/>
  </r>
  <r>
    <s v="California"/>
    <x v="136"/>
    <x v="45"/>
    <n v="997616.03"/>
    <d v="2024-04-30T00:00:00"/>
    <n v="0"/>
  </r>
  <r>
    <s v="California"/>
    <x v="136"/>
    <x v="46"/>
    <n v="2880406.8"/>
    <d v="2023-02-28T00:00:00"/>
    <n v="0"/>
  </r>
  <r>
    <s v="California"/>
    <x v="136"/>
    <x v="47"/>
    <n v="713863.49"/>
    <d v="2023-02-28T00:00:00"/>
    <n v="0"/>
  </r>
  <r>
    <s v="California"/>
    <x v="136"/>
    <x v="48"/>
    <n v="6720047.3799999999"/>
    <d v="2023-02-28T00:00:00"/>
    <n v="0"/>
  </r>
  <r>
    <s v="California"/>
    <x v="136"/>
    <x v="49"/>
    <n v="1665457.96"/>
    <d v="2023-02-28T00:00:00"/>
    <n v="0"/>
  </r>
  <r>
    <s v="California"/>
    <x v="136"/>
    <x v="50"/>
    <n v="5020779.47"/>
    <d v="2023-07-20T00:00:00"/>
    <n v="0"/>
  </r>
  <r>
    <s v="California"/>
    <x v="136"/>
    <x v="51"/>
    <n v="1253015.74"/>
    <d v="2023-07-20T00:00:00"/>
    <n v="0"/>
  </r>
  <r>
    <s v="California"/>
    <x v="136"/>
    <x v="52"/>
    <n v="7895050.9100000001"/>
    <d v="2024-07-15T00:00:00"/>
    <n v="0"/>
  </r>
  <r>
    <s v="California"/>
    <x v="136"/>
    <x v="53"/>
    <n v="1963312.96"/>
    <d v="2024-07-15T00:00:00"/>
    <n v="0"/>
  </r>
  <r>
    <s v="California"/>
    <x v="136"/>
    <x v="54"/>
    <n v="2654802.67"/>
    <d v="2024-08-30T00:00:00"/>
    <n v="0"/>
  </r>
  <r>
    <s v="California"/>
    <x v="136"/>
    <x v="55"/>
    <n v="707113.43"/>
    <d v="2024-08-30T00:00:00"/>
    <n v="0"/>
  </r>
  <r>
    <s v="California"/>
    <x v="136"/>
    <x v="56"/>
    <n v="2573891.79"/>
    <d v="2024-08-30T00:00:00"/>
    <n v="0"/>
  </r>
  <r>
    <s v="California"/>
    <x v="136"/>
    <x v="57"/>
    <n v="685562.61"/>
    <d v="2024-08-30T00:00:00"/>
    <n v="0"/>
  </r>
  <r>
    <s v="California"/>
    <x v="136"/>
    <x v="58"/>
    <n v="3919334.1"/>
    <d v="2024-08-15T00:00:00"/>
    <n v="0"/>
  </r>
  <r>
    <s v="California"/>
    <x v="136"/>
    <x v="59"/>
    <n v="1005275.31"/>
    <d v="2024-08-15T00:00:00"/>
    <n v="0"/>
  </r>
  <r>
    <s v="California"/>
    <x v="136"/>
    <x v="60"/>
    <n v="2587022.38"/>
    <d v="2024-08-15T00:00:00"/>
    <n v="0"/>
  </r>
  <r>
    <s v="California"/>
    <x v="136"/>
    <x v="61"/>
    <n v="663548.86"/>
    <d v="2024-08-15T00:00:00"/>
    <n v="0"/>
  </r>
  <r>
    <s v="California"/>
    <x v="136"/>
    <x v="62"/>
    <n v="2587022.38"/>
    <d v="2025-04-15T00:00:00"/>
    <n v="0"/>
  </r>
  <r>
    <s v="California"/>
    <x v="136"/>
    <x v="63"/>
    <n v="663548.86"/>
    <d v="2025-04-15T00:00:00"/>
    <n v="0"/>
  </r>
  <r>
    <s v="California"/>
    <x v="136"/>
    <x v="64"/>
    <n v="24601461.73"/>
    <d v="2024-08-15T00:00:00"/>
    <n v="0"/>
  </r>
  <r>
    <s v="California"/>
    <x v="136"/>
    <x v="65"/>
    <n v="6310062.1900000004"/>
    <d v="2024-08-15T00:00:00"/>
    <n v="0"/>
  </r>
  <r>
    <s v="California"/>
    <x v="137"/>
    <x v="32"/>
    <n v="2579.34"/>
    <d v="2024-08-15T00:00:00"/>
    <n v="0"/>
  </r>
  <r>
    <s v="California"/>
    <x v="137"/>
    <x v="34"/>
    <n v="2494.3200000000002"/>
    <d v="2024-08-15T00:00:00"/>
    <n v="0"/>
  </r>
  <r>
    <s v="California"/>
    <x v="137"/>
    <x v="36"/>
    <n v="2948.23"/>
    <d v="2024-08-15T00:00:00"/>
    <n v="0"/>
  </r>
  <r>
    <s v="California"/>
    <x v="137"/>
    <x v="38"/>
    <n v="2311.2399999999998"/>
    <d v="2024-08-15T00:00:00"/>
    <n v="0"/>
  </r>
  <r>
    <s v="California"/>
    <x v="137"/>
    <x v="27"/>
    <n v="6899.48"/>
    <d v="2022-11-15T00:00:00"/>
    <n v="0"/>
  </r>
  <r>
    <s v="California"/>
    <x v="137"/>
    <x v="28"/>
    <n v="7251.02"/>
    <d v="2022-12-30T00:00:00"/>
    <n v="0"/>
  </r>
  <r>
    <s v="California"/>
    <x v="137"/>
    <x v="29"/>
    <n v="6110.26"/>
    <d v="2023-08-02T00:00:00"/>
    <n v="0"/>
  </r>
  <r>
    <s v="California"/>
    <x v="137"/>
    <x v="30"/>
    <n v="7728.44"/>
    <d v="2024-07-31T00:00:00"/>
    <n v="0"/>
  </r>
  <r>
    <s v="California"/>
    <x v="137"/>
    <x v="31"/>
    <n v="3432.59"/>
    <d v="2024-04-30T00:00:00"/>
    <n v="0"/>
  </r>
  <r>
    <s v="California"/>
    <x v="137"/>
    <x v="46"/>
    <n v="2456.2600000000002"/>
    <d v="2023-02-28T00:00:00"/>
    <n v="0"/>
  </r>
  <r>
    <s v="California"/>
    <x v="137"/>
    <x v="48"/>
    <n v="5730.5"/>
    <d v="2023-02-28T00:00:00"/>
    <n v="0"/>
  </r>
  <r>
    <s v="California"/>
    <x v="137"/>
    <x v="50"/>
    <n v="4311.37"/>
    <d v="2023-07-20T00:00:00"/>
    <n v="0"/>
  </r>
  <r>
    <s v="California"/>
    <x v="137"/>
    <x v="52"/>
    <n v="6755.36"/>
    <d v="2024-07-15T00:00:00"/>
    <n v="0"/>
  </r>
  <r>
    <s v="California"/>
    <x v="137"/>
    <x v="54"/>
    <n v="2342.96"/>
    <d v="2024-08-15T00:00:00"/>
    <n v="0"/>
  </r>
  <r>
    <s v="California"/>
    <x v="137"/>
    <x v="56"/>
    <n v="2271.5500000000002"/>
    <d v="2024-08-15T00:00:00"/>
    <n v="0"/>
  </r>
  <r>
    <s v="California"/>
    <x v="137"/>
    <x v="58"/>
    <n v="3458.95"/>
    <d v="2024-08-15T00:00:00"/>
    <n v="0"/>
  </r>
  <r>
    <s v="California"/>
    <x v="137"/>
    <x v="60"/>
    <n v="2283.14"/>
    <d v="2024-08-15T00:00:00"/>
    <n v="0"/>
  </r>
  <r>
    <s v="California"/>
    <x v="137"/>
    <x v="62"/>
    <n v="2283.14"/>
    <d v="2025-04-15T00:00:00"/>
    <n v="0"/>
  </r>
  <r>
    <s v="California"/>
    <x v="137"/>
    <x v="64"/>
    <n v="21711.65"/>
    <d v="2024-08-15T00:00:00"/>
    <n v="0"/>
  </r>
  <r>
    <s v="California"/>
    <x v="138"/>
    <x v="32"/>
    <n v="7957.43"/>
    <d v="2024-08-15T00:00:00"/>
    <n v="0"/>
  </r>
  <r>
    <s v="California"/>
    <x v="138"/>
    <x v="34"/>
    <n v="7695.12"/>
    <d v="2024-08-15T00:00:00"/>
    <n v="0"/>
  </r>
  <r>
    <s v="California"/>
    <x v="138"/>
    <x v="36"/>
    <n v="9095.4699999999993"/>
    <d v="2024-08-15T00:00:00"/>
    <n v="0"/>
  </r>
  <r>
    <s v="California"/>
    <x v="138"/>
    <x v="38"/>
    <n v="7130.32"/>
    <d v="2024-08-15T00:00:00"/>
    <n v="0"/>
  </r>
  <r>
    <s v="California"/>
    <x v="138"/>
    <x v="27"/>
    <n v="21285.34"/>
    <d v="2022-11-15T00:00:00"/>
    <n v="0"/>
  </r>
  <r>
    <s v="California"/>
    <x v="138"/>
    <x v="28"/>
    <n v="22369.85"/>
    <d v="2022-12-30T00:00:00"/>
    <n v="0"/>
  </r>
  <r>
    <s v="California"/>
    <x v="138"/>
    <x v="29"/>
    <n v="18850.54"/>
    <d v="2023-08-01T00:00:00"/>
    <n v="0"/>
  </r>
  <r>
    <s v="California"/>
    <x v="138"/>
    <x v="30"/>
    <n v="23842.74"/>
    <d v="2024-07-31T00:00:00"/>
    <n v="0"/>
  </r>
  <r>
    <s v="California"/>
    <x v="138"/>
    <x v="31"/>
    <n v="10589.77"/>
    <d v="2024-04-30T00:00:00"/>
    <n v="0"/>
  </r>
  <r>
    <s v="California"/>
    <x v="138"/>
    <x v="46"/>
    <n v="7577.72"/>
    <d v="2023-02-28T00:00:00"/>
    <n v="0"/>
  </r>
  <r>
    <s v="California"/>
    <x v="138"/>
    <x v="48"/>
    <n v="17678.97"/>
    <d v="2023-02-28T00:00:00"/>
    <n v="0"/>
  </r>
  <r>
    <s v="California"/>
    <x v="138"/>
    <x v="50"/>
    <n v="13300.86"/>
    <d v="2023-07-20T00:00:00"/>
    <n v="0"/>
  </r>
  <r>
    <s v="California"/>
    <x v="138"/>
    <x v="52"/>
    <n v="20840.72"/>
    <d v="2024-07-15T00:00:00"/>
    <n v="0"/>
  </r>
  <r>
    <s v="California"/>
    <x v="138"/>
    <x v="54"/>
    <n v="7228.17"/>
    <d v="2024-08-15T00:00:00"/>
    <n v="0"/>
  </r>
  <r>
    <s v="California"/>
    <x v="138"/>
    <x v="56"/>
    <n v="7007.87"/>
    <d v="2024-08-15T00:00:00"/>
    <n v="0"/>
  </r>
  <r>
    <s v="California"/>
    <x v="138"/>
    <x v="58"/>
    <n v="10671.08"/>
    <d v="2024-08-15T00:00:00"/>
    <n v="0"/>
  </r>
  <r>
    <s v="California"/>
    <x v="138"/>
    <x v="60"/>
    <n v="7043.62"/>
    <d v="2024-08-15T00:00:00"/>
    <n v="0"/>
  </r>
  <r>
    <s v="California"/>
    <x v="138"/>
    <x v="62"/>
    <n v="7043.62"/>
    <d v="2025-04-15T00:00:00"/>
    <n v="0"/>
  </r>
  <r>
    <s v="California"/>
    <x v="138"/>
    <x v="64"/>
    <n v="66981.8"/>
    <d v="2024-08-15T00:00:00"/>
    <n v="0"/>
  </r>
  <r>
    <s v="California"/>
    <x v="139"/>
    <x v="32"/>
    <n v="71882.63"/>
    <d v="2024-08-15T00:00:00"/>
    <n v="0"/>
  </r>
  <r>
    <s v="California"/>
    <x v="139"/>
    <x v="33"/>
    <n v="19567.740000000002"/>
    <d v="2024-08-15T00:00:00"/>
    <n v="0"/>
  </r>
  <r>
    <s v="California"/>
    <x v="139"/>
    <x v="34"/>
    <n v="69513.039999999994"/>
    <d v="2024-08-15T00:00:00"/>
    <n v="0"/>
  </r>
  <r>
    <s v="California"/>
    <x v="139"/>
    <x v="35"/>
    <n v="18922.689999999999"/>
    <d v="2024-08-15T00:00:00"/>
    <n v="0"/>
  </r>
  <r>
    <s v="California"/>
    <x v="139"/>
    <x v="36"/>
    <n v="82162.97"/>
    <d v="2024-08-15T00:00:00"/>
    <n v="0"/>
  </r>
  <r>
    <s v="California"/>
    <x v="139"/>
    <x v="37"/>
    <n v="21538.16"/>
    <d v="2024-08-15T00:00:00"/>
    <n v="0"/>
  </r>
  <r>
    <s v="California"/>
    <x v="139"/>
    <x v="38"/>
    <n v="64410.96"/>
    <d v="2024-08-15T00:00:00"/>
    <n v="0"/>
  </r>
  <r>
    <s v="California"/>
    <x v="139"/>
    <x v="39"/>
    <n v="16884.66"/>
    <d v="2024-08-15T00:00:00"/>
    <n v="0"/>
  </r>
  <r>
    <s v="California"/>
    <x v="139"/>
    <x v="27"/>
    <n v="198784.68"/>
    <d v="2022-11-15T00:00:00"/>
    <n v="0"/>
  </r>
  <r>
    <s v="California"/>
    <x v="139"/>
    <x v="40"/>
    <n v="43123.39"/>
    <d v="2022-11-15T00:00:00"/>
    <n v="7280.48"/>
  </r>
  <r>
    <s v="California"/>
    <x v="139"/>
    <x v="28"/>
    <n v="208913"/>
    <d v="2022-12-30T00:00:00"/>
    <n v="0"/>
  </r>
  <r>
    <s v="California"/>
    <x v="139"/>
    <x v="41"/>
    <n v="45320.58"/>
    <d v="2022-12-30T00:00:00"/>
    <n v="7651.43"/>
  </r>
  <r>
    <s v="California"/>
    <x v="139"/>
    <x v="29"/>
    <n v="176046.01"/>
    <d v="2023-08-01T00:00:00"/>
    <n v="0"/>
  </r>
  <r>
    <s v="California"/>
    <x v="139"/>
    <x v="42"/>
    <n v="38190.57"/>
    <d v="2023-08-01T00:00:00"/>
    <n v="6447.68"/>
  </r>
  <r>
    <s v="California"/>
    <x v="139"/>
    <x v="30"/>
    <n v="222668.37"/>
    <d v="2024-07-31T00:00:00"/>
    <n v="0"/>
  </r>
  <r>
    <s v="California"/>
    <x v="139"/>
    <x v="43"/>
    <n v="51116"/>
    <d v="2024-07-31T00:00:00"/>
    <n v="0"/>
  </r>
  <r>
    <s v="California"/>
    <x v="139"/>
    <x v="44"/>
    <n v="32912.93"/>
    <d v="2024-07-31T00:00:00"/>
    <n v="7679.19"/>
  </r>
  <r>
    <s v="California"/>
    <x v="139"/>
    <x v="31"/>
    <n v="98898.34"/>
    <d v="2024-04-30T00:00:00"/>
    <n v="0"/>
  </r>
  <r>
    <s v="California"/>
    <x v="139"/>
    <x v="45"/>
    <n v="21454.53"/>
    <d v="2024-04-30T00:00:00"/>
    <n v="3622.15"/>
  </r>
  <r>
    <s v="California"/>
    <x v="139"/>
    <x v="46"/>
    <n v="70768.62"/>
    <d v="2023-02-28T00:00:00"/>
    <n v="0"/>
  </r>
  <r>
    <s v="California"/>
    <x v="139"/>
    <x v="47"/>
    <n v="15352.2"/>
    <d v="2023-02-28T00:00:00"/>
    <n v="2591.9"/>
  </r>
  <r>
    <s v="California"/>
    <x v="139"/>
    <x v="48"/>
    <n v="165104.63"/>
    <d v="2023-02-28T00:00:00"/>
    <n v="0"/>
  </r>
  <r>
    <s v="California"/>
    <x v="139"/>
    <x v="49"/>
    <n v="35817"/>
    <d v="2023-02-28T00:00:00"/>
    <n v="6046.95"/>
  </r>
  <r>
    <s v="California"/>
    <x v="139"/>
    <x v="50"/>
    <n v="124217.31"/>
    <d v="2023-07-20T00:00:00"/>
    <n v="0"/>
  </r>
  <r>
    <s v="California"/>
    <x v="139"/>
    <x v="51"/>
    <n v="26947.11"/>
    <d v="2023-07-20T00:00:00"/>
    <n v="4549.45"/>
  </r>
  <r>
    <s v="California"/>
    <x v="139"/>
    <x v="52"/>
    <n v="194632.38"/>
    <d v="2024-07-15T00:00:00"/>
    <n v="0"/>
  </r>
  <r>
    <s v="California"/>
    <x v="139"/>
    <x v="53"/>
    <n v="42222.62"/>
    <d v="2024-07-15T00:00:00"/>
    <n v="7128.4"/>
  </r>
  <r>
    <s v="California"/>
    <x v="139"/>
    <x v="54"/>
    <n v="65294.87"/>
    <d v="2024-08-15T00:00:00"/>
    <n v="0"/>
  </r>
  <r>
    <s v="California"/>
    <x v="139"/>
    <x v="55"/>
    <n v="17774.43"/>
    <d v="2024-08-15T00:00:00"/>
    <n v="0"/>
  </r>
  <r>
    <s v="California"/>
    <x v="139"/>
    <x v="56"/>
    <n v="63304.86"/>
    <d v="2024-08-15T00:00:00"/>
    <n v="0"/>
  </r>
  <r>
    <s v="California"/>
    <x v="139"/>
    <x v="57"/>
    <n v="17232.71"/>
    <d v="2024-08-15T00:00:00"/>
    <n v="0"/>
  </r>
  <r>
    <s v="California"/>
    <x v="139"/>
    <x v="58"/>
    <n v="96396.02"/>
    <d v="2024-08-15T00:00:00"/>
    <n v="0"/>
  </r>
  <r>
    <s v="California"/>
    <x v="139"/>
    <x v="59"/>
    <n v="25269.21"/>
    <d v="2024-08-15T00:00:00"/>
    <n v="0"/>
  </r>
  <r>
    <s v="California"/>
    <x v="139"/>
    <x v="60"/>
    <n v="63627.81"/>
    <d v="2024-08-15T00:00:00"/>
    <n v="0"/>
  </r>
  <r>
    <s v="California"/>
    <x v="139"/>
    <x v="61"/>
    <n v="16679.36"/>
    <d v="2024-08-15T00:00:00"/>
    <n v="0"/>
  </r>
  <r>
    <s v="California"/>
    <x v="139"/>
    <x v="62"/>
    <n v="63627.81"/>
    <d v="2025-04-15T00:00:00"/>
    <n v="0"/>
  </r>
  <r>
    <s v="California"/>
    <x v="139"/>
    <x v="63"/>
    <n v="16679.36"/>
    <d v="2025-04-15T00:00:00"/>
    <n v="0"/>
  </r>
  <r>
    <s v="California"/>
    <x v="139"/>
    <x v="64"/>
    <n v="605072.91"/>
    <d v="2024-08-15T00:00:00"/>
    <n v="0"/>
  </r>
  <r>
    <s v="California"/>
    <x v="139"/>
    <x v="65"/>
    <n v="158613.53"/>
    <d v="2024-08-15T00:00:00"/>
    <n v="0"/>
  </r>
  <r>
    <s v="California"/>
    <x v="140"/>
    <x v="32"/>
    <n v="6514.21"/>
    <d v="2024-08-15T00:00:00"/>
    <n v="0"/>
  </r>
  <r>
    <s v="California"/>
    <x v="140"/>
    <x v="34"/>
    <n v="6299.47"/>
    <d v="2024-08-15T00:00:00"/>
    <n v="0"/>
  </r>
  <r>
    <s v="California"/>
    <x v="140"/>
    <x v="36"/>
    <n v="7445.85"/>
    <d v="2024-08-15T00:00:00"/>
    <n v="0"/>
  </r>
  <r>
    <s v="California"/>
    <x v="140"/>
    <x v="38"/>
    <n v="5837.11"/>
    <d v="2024-08-15T00:00:00"/>
    <n v="0"/>
  </r>
  <r>
    <s v="California"/>
    <x v="140"/>
    <x v="27"/>
    <n v="17424.86"/>
    <d v="2022-11-15T00:00:00"/>
    <n v="0"/>
  </r>
  <r>
    <s v="California"/>
    <x v="140"/>
    <x v="28"/>
    <n v="18312.68"/>
    <d v="2022-12-30T00:00:00"/>
    <n v="0"/>
  </r>
  <r>
    <s v="California"/>
    <x v="140"/>
    <x v="29"/>
    <n v="15431.66"/>
    <d v="2023-08-01T00:00:00"/>
    <n v="0"/>
  </r>
  <r>
    <s v="California"/>
    <x v="140"/>
    <x v="30"/>
    <n v="19518.43"/>
    <d v="2024-07-31T00:00:00"/>
    <n v="0"/>
  </r>
  <r>
    <s v="California"/>
    <x v="140"/>
    <x v="31"/>
    <n v="8669.1299999999992"/>
    <d v="2024-04-30T00:00:00"/>
    <n v="0"/>
  </r>
  <r>
    <s v="California"/>
    <x v="140"/>
    <x v="46"/>
    <n v="6203.36"/>
    <d v="2023-02-28T00:00:00"/>
    <n v="0"/>
  </r>
  <r>
    <s v="California"/>
    <x v="140"/>
    <x v="48"/>
    <n v="14472.57"/>
    <d v="2023-02-28T00:00:00"/>
    <n v="0"/>
  </r>
  <r>
    <s v="California"/>
    <x v="140"/>
    <x v="50"/>
    <n v="10888.51"/>
    <d v="2023-07-20T00:00:00"/>
    <n v="0"/>
  </r>
  <r>
    <s v="California"/>
    <x v="140"/>
    <x v="52"/>
    <n v="17060.88"/>
    <d v="2024-07-15T00:00:00"/>
    <n v="0"/>
  </r>
  <r>
    <s v="California"/>
    <x v="140"/>
    <x v="54"/>
    <n v="5917.21"/>
    <d v="2024-08-15T00:00:00"/>
    <n v="0"/>
  </r>
  <r>
    <s v="California"/>
    <x v="140"/>
    <x v="56"/>
    <n v="5736.87"/>
    <d v="2024-08-15T00:00:00"/>
    <n v="0"/>
  </r>
  <r>
    <s v="California"/>
    <x v="140"/>
    <x v="58"/>
    <n v="8735.69"/>
    <d v="2024-08-15T00:00:00"/>
    <n v="0"/>
  </r>
  <r>
    <s v="California"/>
    <x v="140"/>
    <x v="60"/>
    <n v="5766.14"/>
    <d v="2024-08-15T00:00:00"/>
    <n v="0"/>
  </r>
  <r>
    <s v="California"/>
    <x v="140"/>
    <x v="62"/>
    <n v="5766.14"/>
    <d v="2025-04-15T00:00:00"/>
    <n v="0"/>
  </r>
  <r>
    <s v="California"/>
    <x v="140"/>
    <x v="64"/>
    <n v="54833.46"/>
    <d v="2024-08-15T00:00:00"/>
    <n v="0"/>
  </r>
  <r>
    <s v="California"/>
    <x v="141"/>
    <x v="32"/>
    <n v="11081.35"/>
    <d v="2024-08-15T00:00:00"/>
    <n v="0"/>
  </r>
  <r>
    <s v="California"/>
    <x v="141"/>
    <x v="34"/>
    <n v="10716.06"/>
    <d v="2024-08-15T00:00:00"/>
    <n v="0"/>
  </r>
  <r>
    <s v="California"/>
    <x v="141"/>
    <x v="36"/>
    <n v="12666.16"/>
    <d v="2024-08-15T00:00:00"/>
    <n v="0"/>
  </r>
  <r>
    <s v="California"/>
    <x v="141"/>
    <x v="38"/>
    <n v="9929.5300000000007"/>
    <d v="2024-08-15T00:00:00"/>
    <n v="0"/>
  </r>
  <r>
    <s v="California"/>
    <x v="141"/>
    <x v="27"/>
    <n v="29641.5"/>
    <d v="2022-11-15T00:00:00"/>
    <n v="0"/>
  </r>
  <r>
    <s v="California"/>
    <x v="141"/>
    <x v="28"/>
    <n v="31151.77"/>
    <d v="2022-12-30T00:00:00"/>
    <n v="0"/>
  </r>
  <r>
    <s v="California"/>
    <x v="141"/>
    <x v="29"/>
    <n v="26250.86"/>
    <d v="2023-08-01T00:00:00"/>
    <n v="0"/>
  </r>
  <r>
    <s v="California"/>
    <x v="141"/>
    <x v="30"/>
    <n v="33202.89"/>
    <d v="2024-07-31T00:00:00"/>
    <n v="0"/>
  </r>
  <r>
    <s v="California"/>
    <x v="141"/>
    <x v="31"/>
    <n v="14747.09"/>
    <d v="2024-04-30T00:00:00"/>
    <n v="0"/>
  </r>
  <r>
    <s v="California"/>
    <x v="141"/>
    <x v="46"/>
    <n v="10552.57"/>
    <d v="2023-02-28T00:00:00"/>
    <n v="0"/>
  </r>
  <r>
    <s v="California"/>
    <x v="141"/>
    <x v="48"/>
    <n v="24619.35"/>
    <d v="2023-02-28T00:00:00"/>
    <n v="0"/>
  </r>
  <r>
    <s v="California"/>
    <x v="141"/>
    <x v="50"/>
    <n v="18522.490000000002"/>
    <d v="2023-07-20T00:00:00"/>
    <n v="0"/>
  </r>
  <r>
    <s v="California"/>
    <x v="141"/>
    <x v="52"/>
    <n v="29022.34"/>
    <d v="2024-07-15T00:00:00"/>
    <n v="0"/>
  </r>
  <r>
    <s v="California"/>
    <x v="141"/>
    <x v="54"/>
    <n v="10065.790000000001"/>
    <d v="2024-08-15T00:00:00"/>
    <n v="0"/>
  </r>
  <r>
    <s v="California"/>
    <x v="141"/>
    <x v="56"/>
    <n v="9759.01"/>
    <d v="2024-08-15T00:00:00"/>
    <n v="0"/>
  </r>
  <r>
    <s v="California"/>
    <x v="141"/>
    <x v="58"/>
    <n v="14860.31"/>
    <d v="2024-08-15T00:00:00"/>
    <n v="0"/>
  </r>
  <r>
    <s v="California"/>
    <x v="141"/>
    <x v="60"/>
    <n v="9808.7999999999993"/>
    <d v="2024-08-15T00:00:00"/>
    <n v="0"/>
  </r>
  <r>
    <s v="California"/>
    <x v="141"/>
    <x v="62"/>
    <n v="9808.7999999999993"/>
    <d v="2025-04-15T00:00:00"/>
    <n v="0"/>
  </r>
  <r>
    <s v="California"/>
    <x v="141"/>
    <x v="64"/>
    <n v="93277.42"/>
    <d v="2024-08-15T00:00:00"/>
    <n v="0"/>
  </r>
  <r>
    <s v="California"/>
    <x v="142"/>
    <x v="32"/>
    <n v="131064.63"/>
    <d v="2024-08-15T00:00:00"/>
    <n v="0"/>
  </r>
  <r>
    <s v="California"/>
    <x v="142"/>
    <x v="33"/>
    <n v="31590"/>
    <d v="2024-08-15T00:00:00"/>
    <n v="0"/>
  </r>
  <r>
    <s v="California"/>
    <x v="142"/>
    <x v="34"/>
    <n v="126744.14"/>
    <d v="2024-08-15T00:00:00"/>
    <n v="0"/>
  </r>
  <r>
    <s v="California"/>
    <x v="142"/>
    <x v="35"/>
    <n v="30548.65"/>
    <d v="2024-08-15T00:00:00"/>
    <n v="0"/>
  </r>
  <r>
    <s v="California"/>
    <x v="142"/>
    <x v="36"/>
    <n v="149808.92000000001"/>
    <d v="2024-08-15T00:00:00"/>
    <n v="0"/>
  </r>
  <r>
    <s v="California"/>
    <x v="142"/>
    <x v="37"/>
    <n v="34771.040000000001"/>
    <d v="2024-08-15T00:00:00"/>
    <n v="0"/>
  </r>
  <r>
    <s v="California"/>
    <x v="142"/>
    <x v="38"/>
    <n v="117441.44"/>
    <d v="2024-08-15T00:00:00"/>
    <n v="0"/>
  </r>
  <r>
    <s v="California"/>
    <x v="142"/>
    <x v="39"/>
    <n v="27258.46"/>
    <d v="2024-08-15T00:00:00"/>
    <n v="0"/>
  </r>
  <r>
    <s v="California"/>
    <x v="142"/>
    <x v="27"/>
    <n v="350584.71"/>
    <d v="2022-11-15T00:00:00"/>
    <n v="0"/>
  </r>
  <r>
    <s v="California"/>
    <x v="142"/>
    <x v="40"/>
    <n v="81371.63"/>
    <d v="2022-11-15T00:00:00"/>
    <n v="0"/>
  </r>
  <r>
    <s v="California"/>
    <x v="142"/>
    <x v="28"/>
    <n v="368447.43"/>
    <d v="2022-12-30T00:00:00"/>
    <n v="0"/>
  </r>
  <r>
    <s v="California"/>
    <x v="142"/>
    <x v="41"/>
    <n v="85517.61"/>
    <d v="2022-12-30T00:00:00"/>
    <n v="0"/>
  </r>
  <r>
    <s v="California"/>
    <x v="142"/>
    <x v="29"/>
    <n v="310481.87"/>
    <d v="2023-08-01T00:00:00"/>
    <n v="0"/>
  </r>
  <r>
    <s v="California"/>
    <x v="142"/>
    <x v="42"/>
    <n v="72063.649999999994"/>
    <d v="2023-08-01T00:00:00"/>
    <n v="0"/>
  </r>
  <r>
    <s v="California"/>
    <x v="142"/>
    <x v="30"/>
    <n v="392706.95"/>
    <d v="2024-07-31T00:00:00"/>
    <n v="0"/>
  </r>
  <r>
    <s v="California"/>
    <x v="142"/>
    <x v="43"/>
    <n v="85233"/>
    <d v="2024-07-31T00:00:00"/>
    <n v="0"/>
  </r>
  <r>
    <s v="California"/>
    <x v="142"/>
    <x v="44"/>
    <n v="65531.62"/>
    <d v="2024-07-31T00:00:00"/>
    <n v="0"/>
  </r>
  <r>
    <s v="California"/>
    <x v="142"/>
    <x v="31"/>
    <n v="174421.1"/>
    <d v="2024-04-30T00:00:00"/>
    <n v="0"/>
  </r>
  <r>
    <s v="California"/>
    <x v="142"/>
    <x v="45"/>
    <n v="40483.599999999999"/>
    <d v="2024-04-30T00:00:00"/>
    <n v="0"/>
  </r>
  <r>
    <s v="California"/>
    <x v="142"/>
    <x v="46"/>
    <n v="124810.4"/>
    <d v="2023-02-28T00:00:00"/>
    <n v="0"/>
  </r>
  <r>
    <s v="California"/>
    <x v="142"/>
    <x v="47"/>
    <n v="28968.82"/>
    <d v="2023-02-28T00:00:00"/>
    <n v="0"/>
  </r>
  <r>
    <s v="California"/>
    <x v="142"/>
    <x v="48"/>
    <n v="291185.2"/>
    <d v="2023-02-28T00:00:00"/>
    <n v="0"/>
  </r>
  <r>
    <s v="California"/>
    <x v="142"/>
    <x v="49"/>
    <n v="67584.850000000006"/>
    <d v="2023-02-28T00:00:00"/>
    <n v="0"/>
  </r>
  <r>
    <s v="California"/>
    <x v="142"/>
    <x v="50"/>
    <n v="219074.67"/>
    <d v="2023-07-20T00:00:00"/>
    <n v="0"/>
  </r>
  <r>
    <s v="California"/>
    <x v="142"/>
    <x v="51"/>
    <n v="50847.8"/>
    <d v="2023-07-20T00:00:00"/>
    <n v="0"/>
  </r>
  <r>
    <s v="California"/>
    <x v="142"/>
    <x v="52"/>
    <n v="343261.55"/>
    <d v="2024-07-15T00:00:00"/>
    <n v="0"/>
  </r>
  <r>
    <s v="California"/>
    <x v="142"/>
    <x v="53"/>
    <n v="79671.899999999994"/>
    <d v="2024-07-15T00:00:00"/>
    <n v="0"/>
  </r>
  <r>
    <s v="California"/>
    <x v="142"/>
    <x v="54"/>
    <n v="119053.07"/>
    <d v="2024-08-15T00:00:00"/>
    <n v="0"/>
  </r>
  <r>
    <s v="California"/>
    <x v="142"/>
    <x v="55"/>
    <n v="28694.9"/>
    <d v="2024-08-15T00:00:00"/>
    <n v="0"/>
  </r>
  <r>
    <s v="California"/>
    <x v="142"/>
    <x v="56"/>
    <n v="115424.67"/>
    <d v="2024-08-15T00:00:00"/>
    <n v="0"/>
  </r>
  <r>
    <s v="California"/>
    <x v="142"/>
    <x v="57"/>
    <n v="27820.36"/>
    <d v="2024-08-15T00:00:00"/>
    <n v="0"/>
  </r>
  <r>
    <s v="California"/>
    <x v="142"/>
    <x v="58"/>
    <n v="175760.23"/>
    <d v="2024-08-15T00:00:00"/>
    <n v="0"/>
  </r>
  <r>
    <s v="California"/>
    <x v="142"/>
    <x v="59"/>
    <n v="40794.410000000003"/>
    <d v="2024-08-15T00:00:00"/>
    <n v="0"/>
  </r>
  <r>
    <s v="California"/>
    <x v="142"/>
    <x v="60"/>
    <n v="116013.5"/>
    <d v="2024-08-15T00:00:00"/>
    <n v="0"/>
  </r>
  <r>
    <s v="California"/>
    <x v="142"/>
    <x v="61"/>
    <n v="26927.040000000001"/>
    <d v="2024-08-15T00:00:00"/>
    <n v="0"/>
  </r>
  <r>
    <s v="California"/>
    <x v="142"/>
    <x v="62"/>
    <n v="116013.5"/>
    <d v="2025-04-15T00:00:00"/>
    <n v="0"/>
  </r>
  <r>
    <s v="California"/>
    <x v="142"/>
    <x v="63"/>
    <n v="26927.040000000001"/>
    <d v="2025-04-15T00:00:00"/>
    <n v="0"/>
  </r>
  <r>
    <s v="California"/>
    <x v="142"/>
    <x v="64"/>
    <n v="1103238.1299999999"/>
    <d v="2024-08-15T00:00:00"/>
    <n v="0"/>
  </r>
  <r>
    <s v="California"/>
    <x v="142"/>
    <x v="65"/>
    <n v="256064.46"/>
    <d v="2024-08-15T00:00:00"/>
    <n v="0"/>
  </r>
  <r>
    <s v="California"/>
    <x v="143"/>
    <x v="32"/>
    <n v="3600.83"/>
    <d v="2024-08-15T00:00:00"/>
    <n v="0"/>
  </r>
  <r>
    <s v="California"/>
    <x v="143"/>
    <x v="34"/>
    <n v="3482.13"/>
    <d v="2024-08-15T00:00:00"/>
    <n v="0"/>
  </r>
  <r>
    <s v="California"/>
    <x v="143"/>
    <x v="36"/>
    <n v="4115.8100000000004"/>
    <d v="2024-08-15T00:00:00"/>
    <n v="0"/>
  </r>
  <r>
    <s v="California"/>
    <x v="143"/>
    <x v="38"/>
    <n v="3226.55"/>
    <d v="2024-08-15T00:00:00"/>
    <n v="0"/>
  </r>
  <r>
    <s v="California"/>
    <x v="143"/>
    <x v="27"/>
    <n v="9631.86"/>
    <d v="2022-11-15T00:00:00"/>
    <n v="0"/>
  </r>
  <r>
    <s v="California"/>
    <x v="143"/>
    <x v="28"/>
    <n v="10122.620000000001"/>
    <d v="2022-12-30T00:00:00"/>
    <n v="0"/>
  </r>
  <r>
    <s v="California"/>
    <x v="143"/>
    <x v="29"/>
    <n v="8530.09"/>
    <d v="2023-08-02T00:00:00"/>
    <n v="0"/>
  </r>
  <r>
    <s v="California"/>
    <x v="143"/>
    <x v="30"/>
    <n v="10789.12"/>
    <d v="2024-07-31T00:00:00"/>
    <n v="0"/>
  </r>
  <r>
    <s v="California"/>
    <x v="143"/>
    <x v="31"/>
    <n v="4792"/>
    <d v="2024-04-30T00:00:00"/>
    <n v="0"/>
  </r>
  <r>
    <s v="California"/>
    <x v="143"/>
    <x v="46"/>
    <n v="3429.01"/>
    <d v="2023-02-28T00:00:00"/>
    <n v="0"/>
  </r>
  <r>
    <s v="California"/>
    <x v="143"/>
    <x v="48"/>
    <n v="7999.94"/>
    <d v="2023-02-28T00:00:00"/>
    <n v="0"/>
  </r>
  <r>
    <s v="California"/>
    <x v="143"/>
    <x v="50"/>
    <n v="6018.79"/>
    <d v="2023-07-20T00:00:00"/>
    <n v="0"/>
  </r>
  <r>
    <s v="California"/>
    <x v="143"/>
    <x v="52"/>
    <n v="9430.67"/>
    <d v="2024-07-15T00:00:00"/>
    <n v="0"/>
  </r>
  <r>
    <s v="California"/>
    <x v="143"/>
    <x v="54"/>
    <n v="3270.83"/>
    <d v="2024-08-15T00:00:00"/>
    <n v="0"/>
  </r>
  <r>
    <s v="California"/>
    <x v="143"/>
    <x v="56"/>
    <n v="3171.14"/>
    <d v="2024-08-15T00:00:00"/>
    <n v="0"/>
  </r>
  <r>
    <s v="California"/>
    <x v="143"/>
    <x v="58"/>
    <n v="4828.79"/>
    <d v="2024-08-15T00:00:00"/>
    <n v="0"/>
  </r>
  <r>
    <s v="California"/>
    <x v="143"/>
    <x v="60"/>
    <n v="3187.32"/>
    <d v="2024-08-15T00:00:00"/>
    <n v="0"/>
  </r>
  <r>
    <s v="California"/>
    <x v="143"/>
    <x v="62"/>
    <n v="3187.32"/>
    <d v="2025-04-15T00:00:00"/>
    <n v="0"/>
  </r>
  <r>
    <s v="California"/>
    <x v="143"/>
    <x v="64"/>
    <n v="30310.05"/>
    <d v="2024-08-15T00:00:00"/>
    <n v="0"/>
  </r>
  <r>
    <s v="California"/>
    <x v="144"/>
    <x v="32"/>
    <n v="17346.27"/>
    <d v="2024-08-15T00:00:00"/>
    <n v="0"/>
  </r>
  <r>
    <s v="California"/>
    <x v="144"/>
    <x v="33"/>
    <n v="4721.96"/>
    <d v="2024-08-15T00:00:00"/>
    <n v="0"/>
  </r>
  <r>
    <s v="California"/>
    <x v="144"/>
    <x v="34"/>
    <n v="16774.45"/>
    <d v="2024-08-15T00:00:00"/>
    <n v="0"/>
  </r>
  <r>
    <s v="California"/>
    <x v="144"/>
    <x v="35"/>
    <n v="4566.3100000000004"/>
    <d v="2024-08-15T00:00:00"/>
    <n v="0"/>
  </r>
  <r>
    <s v="California"/>
    <x v="144"/>
    <x v="36"/>
    <n v="19827.060000000001"/>
    <d v="2024-08-15T00:00:00"/>
    <n v="0"/>
  </r>
  <r>
    <s v="California"/>
    <x v="144"/>
    <x v="37"/>
    <n v="5197.45"/>
    <d v="2024-08-15T00:00:00"/>
    <n v="0"/>
  </r>
  <r>
    <s v="California"/>
    <x v="144"/>
    <x v="38"/>
    <n v="15543.25"/>
    <d v="2024-08-15T00:00:00"/>
    <n v="0"/>
  </r>
  <r>
    <s v="California"/>
    <x v="144"/>
    <x v="39"/>
    <n v="4074.5"/>
    <d v="2024-08-15T00:00:00"/>
    <n v="0"/>
  </r>
  <r>
    <s v="California"/>
    <x v="144"/>
    <x v="27"/>
    <n v="46399.519999999997"/>
    <d v="2022-11-15T00:00:00"/>
    <n v="0"/>
  </r>
  <r>
    <s v="California"/>
    <x v="144"/>
    <x v="40"/>
    <n v="10406.27"/>
    <d v="2022-11-15T00:00:00"/>
    <n v="1756.88"/>
  </r>
  <r>
    <s v="California"/>
    <x v="144"/>
    <x v="28"/>
    <n v="48763.63"/>
    <d v="2022-12-30T00:00:00"/>
    <n v="0"/>
  </r>
  <r>
    <s v="California"/>
    <x v="144"/>
    <x v="41"/>
    <n v="10936.48"/>
    <d v="2022-12-30T00:00:00"/>
    <n v="1846.4"/>
  </r>
  <r>
    <s v="California"/>
    <x v="144"/>
    <x v="29"/>
    <n v="41091.949999999997"/>
    <d v="2023-08-02T00:00:00"/>
    <n v="0"/>
  </r>
  <r>
    <s v="California"/>
    <x v="144"/>
    <x v="42"/>
    <n v="9215.91"/>
    <d v="2023-08-02T00:00:00"/>
    <n v="1555.91"/>
  </r>
  <r>
    <s v="California"/>
    <x v="144"/>
    <x v="30"/>
    <n v="51974.36"/>
    <d v="2024-07-31T00:00:00"/>
    <n v="0"/>
  </r>
  <r>
    <s v="California"/>
    <x v="144"/>
    <x v="44"/>
    <n v="7942.35"/>
    <d v="2024-07-31T00:00:00"/>
    <n v="1853.09"/>
  </r>
  <r>
    <s v="California"/>
    <x v="144"/>
    <x v="31"/>
    <n v="23084.45"/>
    <d v="2024-04-30T00:00:00"/>
    <n v="0"/>
  </r>
  <r>
    <s v="California"/>
    <x v="144"/>
    <x v="45"/>
    <n v="5177.28"/>
    <d v="2024-04-30T00:00:00"/>
    <n v="874.07"/>
  </r>
  <r>
    <s v="California"/>
    <x v="144"/>
    <x v="46"/>
    <n v="16518.53"/>
    <d v="2023-02-28T00:00:00"/>
    <n v="0"/>
  </r>
  <r>
    <s v="California"/>
    <x v="144"/>
    <x v="47"/>
    <n v="3704.7"/>
    <d v="2023-02-28T00:00:00"/>
    <n v="625.46"/>
  </r>
  <r>
    <s v="California"/>
    <x v="144"/>
    <x v="48"/>
    <n v="38538.06"/>
    <d v="2023-02-28T00:00:00"/>
    <n v="0"/>
  </r>
  <r>
    <s v="California"/>
    <x v="144"/>
    <x v="49"/>
    <n v="8643.14"/>
    <d v="2023-02-28T00:00:00"/>
    <n v="1459.21"/>
  </r>
  <r>
    <s v="California"/>
    <x v="144"/>
    <x v="50"/>
    <n v="28994.3"/>
    <d v="2023-07-20T00:00:00"/>
    <n v="0"/>
  </r>
  <r>
    <s v="California"/>
    <x v="144"/>
    <x v="51"/>
    <n v="6502.7"/>
    <d v="2023-07-20T00:00:00"/>
    <n v="1097.8499999999999"/>
  </r>
  <r>
    <s v="California"/>
    <x v="144"/>
    <x v="52"/>
    <n v="45430.31"/>
    <d v="2024-07-15T00:00:00"/>
    <n v="0"/>
  </r>
  <r>
    <s v="California"/>
    <x v="144"/>
    <x v="53"/>
    <n v="10188.9"/>
    <d v="2024-07-15T00:00:00"/>
    <n v="1720.18"/>
  </r>
  <r>
    <s v="California"/>
    <x v="144"/>
    <x v="54"/>
    <n v="15756.55"/>
    <d v="2024-08-15T00:00:00"/>
    <n v="0"/>
  </r>
  <r>
    <s v="California"/>
    <x v="144"/>
    <x v="55"/>
    <n v="4289.21"/>
    <d v="2024-08-15T00:00:00"/>
    <n v="0"/>
  </r>
  <r>
    <s v="California"/>
    <x v="144"/>
    <x v="56"/>
    <n v="15276.34"/>
    <d v="2024-08-15T00:00:00"/>
    <n v="0"/>
  </r>
  <r>
    <s v="California"/>
    <x v="144"/>
    <x v="57"/>
    <n v="4158.49"/>
    <d v="2024-08-15T00:00:00"/>
    <n v="0"/>
  </r>
  <r>
    <s v="California"/>
    <x v="144"/>
    <x v="58"/>
    <n v="23261.69"/>
    <d v="2024-08-15T00:00:00"/>
    <n v="0"/>
  </r>
  <r>
    <s v="California"/>
    <x v="144"/>
    <x v="59"/>
    <n v="6097.81"/>
    <d v="2024-08-15T00:00:00"/>
    <n v="0"/>
  </r>
  <r>
    <s v="California"/>
    <x v="144"/>
    <x v="60"/>
    <n v="15354.27"/>
    <d v="2024-08-15T00:00:00"/>
    <n v="0"/>
  </r>
  <r>
    <s v="California"/>
    <x v="144"/>
    <x v="61"/>
    <n v="4024.96"/>
    <d v="2024-08-15T00:00:00"/>
    <n v="0"/>
  </r>
  <r>
    <s v="California"/>
    <x v="144"/>
    <x v="62"/>
    <n v="15354.27"/>
    <d v="2025-04-15T00:00:00"/>
    <n v="0"/>
  </r>
  <r>
    <s v="California"/>
    <x v="144"/>
    <x v="63"/>
    <n v="4024.96"/>
    <d v="2025-04-15T00:00:00"/>
    <n v="0"/>
  </r>
  <r>
    <s v="California"/>
    <x v="144"/>
    <x v="64"/>
    <n v="146012.42000000001"/>
    <d v="2024-08-15T00:00:00"/>
    <n v="0"/>
  </r>
  <r>
    <s v="California"/>
    <x v="144"/>
    <x v="65"/>
    <n v="38275.620000000003"/>
    <d v="2024-08-15T00:00:00"/>
    <n v="0"/>
  </r>
  <r>
    <s v="California"/>
    <x v="145"/>
    <x v="27"/>
    <n v="6590.22"/>
    <d v="2022-11-15T00:00:00"/>
    <n v="0"/>
  </r>
  <r>
    <s v="California"/>
    <x v="145"/>
    <x v="28"/>
    <n v="6926"/>
    <d v="2022-12-30T00:00:00"/>
    <n v="0"/>
  </r>
  <r>
    <s v="California"/>
    <x v="145"/>
    <x v="29"/>
    <n v="5836.38"/>
    <d v="2023-08-01T00:00:00"/>
    <n v="0"/>
  </r>
  <r>
    <s v="California"/>
    <x v="146"/>
    <x v="32"/>
    <n v="640.80999999999995"/>
    <d v="2024-08-15T00:00:00"/>
    <n v="0"/>
  </r>
  <r>
    <s v="California"/>
    <x v="146"/>
    <x v="34"/>
    <n v="619.69000000000005"/>
    <d v="2024-08-15T00:00:00"/>
    <n v="0"/>
  </r>
  <r>
    <s v="California"/>
    <x v="146"/>
    <x v="36"/>
    <n v="732.46"/>
    <d v="2024-08-15T00:00:00"/>
    <n v="0"/>
  </r>
  <r>
    <s v="California"/>
    <x v="146"/>
    <x v="38"/>
    <n v="574.20000000000005"/>
    <d v="2024-08-15T00:00:00"/>
    <n v="0"/>
  </r>
  <r>
    <s v="California"/>
    <x v="146"/>
    <x v="27"/>
    <n v="1714.11"/>
    <d v="2022-11-15T00:00:00"/>
    <n v="0"/>
  </r>
  <r>
    <s v="California"/>
    <x v="146"/>
    <x v="28"/>
    <n v="1801.44"/>
    <d v="2022-12-30T00:00:00"/>
    <n v="0"/>
  </r>
  <r>
    <s v="California"/>
    <x v="146"/>
    <x v="29"/>
    <n v="1518.03"/>
    <d v="2023-08-02T00:00:00"/>
    <n v="0"/>
  </r>
  <r>
    <s v="California"/>
    <x v="146"/>
    <x v="30"/>
    <n v="1920.06"/>
    <d v="2024-07-31T00:00:00"/>
    <n v="0"/>
  </r>
  <r>
    <s v="California"/>
    <x v="146"/>
    <x v="31"/>
    <n v="852.79"/>
    <d v="2024-04-30T00:00:00"/>
    <n v="0"/>
  </r>
  <r>
    <s v="California"/>
    <x v="146"/>
    <x v="46"/>
    <n v="610.23"/>
    <d v="2023-02-28T00:00:00"/>
    <n v="0"/>
  </r>
  <r>
    <s v="California"/>
    <x v="146"/>
    <x v="48"/>
    <n v="1423.69"/>
    <d v="2023-02-28T00:00:00"/>
    <n v="0"/>
  </r>
  <r>
    <s v="California"/>
    <x v="146"/>
    <x v="50"/>
    <n v="1071.1199999999999"/>
    <d v="2023-07-20T00:00:00"/>
    <n v="0"/>
  </r>
  <r>
    <s v="California"/>
    <x v="146"/>
    <x v="52"/>
    <n v="1678.3"/>
    <d v="2024-07-15T00:00:00"/>
    <n v="0"/>
  </r>
  <r>
    <s v="California"/>
    <x v="146"/>
    <x v="54"/>
    <n v="582.08000000000004"/>
    <d v="2024-08-15T00:00:00"/>
    <n v="0"/>
  </r>
  <r>
    <s v="California"/>
    <x v="146"/>
    <x v="56"/>
    <n v="564.34"/>
    <d v="2024-08-15T00:00:00"/>
    <n v="0"/>
  </r>
  <r>
    <s v="California"/>
    <x v="146"/>
    <x v="58"/>
    <n v="859.34"/>
    <d v="2024-08-15T00:00:00"/>
    <n v="0"/>
  </r>
  <r>
    <s v="California"/>
    <x v="146"/>
    <x v="60"/>
    <n v="567.22"/>
    <d v="2024-08-15T00:00:00"/>
    <n v="0"/>
  </r>
  <r>
    <s v="California"/>
    <x v="146"/>
    <x v="62"/>
    <n v="567.22"/>
    <d v="2025-04-15T00:00:00"/>
    <n v="0"/>
  </r>
  <r>
    <s v="California"/>
    <x v="146"/>
    <x v="64"/>
    <n v="5394.05"/>
    <d v="2024-08-15T00:00:00"/>
    <n v="0"/>
  </r>
  <r>
    <s v="California"/>
    <x v="147"/>
    <x v="32"/>
    <n v="90250.39"/>
    <d v="2024-08-15T00:00:00"/>
    <n v="0"/>
  </r>
  <r>
    <s v="California"/>
    <x v="147"/>
    <x v="33"/>
    <n v="24567.77"/>
    <d v="2024-08-15T00:00:00"/>
    <n v="0"/>
  </r>
  <r>
    <s v="California"/>
    <x v="147"/>
    <x v="34"/>
    <n v="87275.31"/>
    <d v="2024-08-15T00:00:00"/>
    <n v="0"/>
  </r>
  <r>
    <s v="California"/>
    <x v="147"/>
    <x v="35"/>
    <n v="23757.9"/>
    <d v="2024-08-15T00:00:00"/>
    <n v="0"/>
  </r>
  <r>
    <s v="California"/>
    <x v="147"/>
    <x v="36"/>
    <n v="103157.6"/>
    <d v="2024-08-15T00:00:00"/>
    <n v="0"/>
  </r>
  <r>
    <s v="California"/>
    <x v="147"/>
    <x v="37"/>
    <n v="27041.68"/>
    <d v="2024-08-15T00:00:00"/>
    <n v="0"/>
  </r>
  <r>
    <s v="California"/>
    <x v="147"/>
    <x v="38"/>
    <n v="80869.53"/>
    <d v="2024-08-15T00:00:00"/>
    <n v="0"/>
  </r>
  <r>
    <s v="California"/>
    <x v="147"/>
    <x v="39"/>
    <n v="21199.1"/>
    <d v="2024-08-15T00:00:00"/>
    <n v="0"/>
  </r>
  <r>
    <s v="California"/>
    <x v="147"/>
    <x v="27"/>
    <n v="241410.7"/>
    <d v="2022-11-15T00:00:00"/>
    <n v="0"/>
  </r>
  <r>
    <s v="California"/>
    <x v="147"/>
    <x v="40"/>
    <n v="63283.29"/>
    <d v="2022-11-15T00:00:00"/>
    <n v="0"/>
  </r>
  <r>
    <s v="California"/>
    <x v="147"/>
    <x v="28"/>
    <n v="253710.88"/>
    <d v="2022-12-30T00:00:00"/>
    <n v="0"/>
  </r>
  <r>
    <s v="California"/>
    <x v="147"/>
    <x v="41"/>
    <n v="66507.649999999994"/>
    <d v="2022-12-30T00:00:00"/>
    <n v="0"/>
  </r>
  <r>
    <s v="California"/>
    <x v="147"/>
    <x v="29"/>
    <n v="213796.11"/>
    <d v="2023-08-02T00:00:00"/>
    <n v="0"/>
  </r>
  <r>
    <s v="California"/>
    <x v="147"/>
    <x v="42"/>
    <n v="47949.19"/>
    <d v="2023-08-02T00:00:00"/>
    <n v="8095.22"/>
  </r>
  <r>
    <s v="California"/>
    <x v="147"/>
    <x v="30"/>
    <n v="270415.84999999998"/>
    <d v="2024-07-31T00:00:00"/>
    <n v="0"/>
  </r>
  <r>
    <s v="California"/>
    <x v="147"/>
    <x v="43"/>
    <n v="28874.26"/>
    <d v="2024-07-31T00:00:00"/>
    <n v="0"/>
  </r>
  <r>
    <s v="California"/>
    <x v="147"/>
    <x v="44"/>
    <n v="41322.99"/>
    <d v="2024-07-31T00:00:00"/>
    <n v="9641.41"/>
  </r>
  <r>
    <s v="California"/>
    <x v="147"/>
    <x v="31"/>
    <n v="120105.42"/>
    <d v="2024-04-30T00:00:00"/>
    <n v="0"/>
  </r>
  <r>
    <s v="California"/>
    <x v="147"/>
    <x v="45"/>
    <n v="26936.69"/>
    <d v="2024-04-30T00:00:00"/>
    <n v="4547.6899999999996"/>
  </r>
  <r>
    <s v="California"/>
    <x v="147"/>
    <x v="46"/>
    <n v="85943.76"/>
    <d v="2023-02-28T00:00:00"/>
    <n v="0"/>
  </r>
  <r>
    <s v="California"/>
    <x v="147"/>
    <x v="47"/>
    <n v="19275.07"/>
    <d v="2023-02-28T00:00:00"/>
    <n v="3254.19"/>
  </r>
  <r>
    <s v="California"/>
    <x v="147"/>
    <x v="48"/>
    <n v="200508.53"/>
    <d v="2023-02-28T00:00:00"/>
    <n v="0"/>
  </r>
  <r>
    <s v="California"/>
    <x v="147"/>
    <x v="49"/>
    <n v="44969.120000000003"/>
    <d v="2023-02-28T00:00:00"/>
    <n v="7592.09"/>
  </r>
  <r>
    <s v="California"/>
    <x v="147"/>
    <x v="50"/>
    <n v="150853.60999999999"/>
    <d v="2023-07-20T00:00:00"/>
    <n v="0"/>
  </r>
  <r>
    <s v="California"/>
    <x v="147"/>
    <x v="51"/>
    <n v="33832.74"/>
    <d v="2023-07-20T00:00:00"/>
    <n v="5711.95"/>
  </r>
  <r>
    <s v="California"/>
    <x v="147"/>
    <x v="52"/>
    <n v="236368.02"/>
    <d v="2024-07-15T00:00:00"/>
    <n v="0"/>
  </r>
  <r>
    <s v="California"/>
    <x v="147"/>
    <x v="53"/>
    <n v="53011.519999999997"/>
    <d v="2024-07-15T00:00:00"/>
    <n v="8949.8799999999992"/>
  </r>
  <r>
    <s v="California"/>
    <x v="147"/>
    <x v="54"/>
    <n v="81979.289999999994"/>
    <d v="2024-08-15T00:00:00"/>
    <n v="0"/>
  </r>
  <r>
    <s v="California"/>
    <x v="147"/>
    <x v="55"/>
    <n v="22316.23"/>
    <d v="2024-08-15T00:00:00"/>
    <n v="0"/>
  </r>
  <r>
    <s v="California"/>
    <x v="147"/>
    <x v="56"/>
    <n v="79480.789999999994"/>
    <d v="2024-08-15T00:00:00"/>
    <n v="0"/>
  </r>
  <r>
    <s v="California"/>
    <x v="147"/>
    <x v="57"/>
    <n v="21636.09"/>
    <d v="2024-08-15T00:00:00"/>
    <n v="0"/>
  </r>
  <r>
    <s v="California"/>
    <x v="147"/>
    <x v="58"/>
    <n v="121027.54"/>
    <d v="2024-08-15T00:00:00"/>
    <n v="0"/>
  </r>
  <r>
    <s v="California"/>
    <x v="147"/>
    <x v="59"/>
    <n v="31726.1"/>
    <d v="2024-08-15T00:00:00"/>
    <n v="0"/>
  </r>
  <r>
    <s v="California"/>
    <x v="147"/>
    <x v="60"/>
    <n v="79886.259999999995"/>
    <d v="2024-08-15T00:00:00"/>
    <n v="0"/>
  </r>
  <r>
    <s v="California"/>
    <x v="147"/>
    <x v="61"/>
    <n v="20941.349999999999"/>
    <d v="2024-08-15T00:00:00"/>
    <n v="0"/>
  </r>
  <r>
    <s v="California"/>
    <x v="147"/>
    <x v="62"/>
    <n v="79886.259999999995"/>
    <d v="2025-04-15T00:00:00"/>
    <n v="0"/>
  </r>
  <r>
    <s v="California"/>
    <x v="147"/>
    <x v="63"/>
    <n v="20941.349999999999"/>
    <d v="2025-04-15T00:00:00"/>
    <n v="0"/>
  </r>
  <r>
    <s v="California"/>
    <x v="147"/>
    <x v="64"/>
    <n v="759683.72"/>
    <d v="2024-08-15T00:00:00"/>
    <n v="0"/>
  </r>
  <r>
    <s v="California"/>
    <x v="147"/>
    <x v="65"/>
    <n v="199143.13"/>
    <d v="2024-08-15T00:00:00"/>
    <n v="0"/>
  </r>
  <r>
    <s v="California"/>
    <x v="148"/>
    <x v="32"/>
    <n v="6519.8"/>
    <d v="2024-08-15T00:00:00"/>
    <n v="0"/>
  </r>
  <r>
    <s v="California"/>
    <x v="148"/>
    <x v="34"/>
    <n v="6304.87"/>
    <d v="2024-08-15T00:00:00"/>
    <n v="0"/>
  </r>
  <r>
    <s v="California"/>
    <x v="148"/>
    <x v="36"/>
    <n v="7452.23"/>
    <d v="2024-08-15T00:00:00"/>
    <n v="0"/>
  </r>
  <r>
    <s v="California"/>
    <x v="148"/>
    <x v="38"/>
    <n v="5842.11"/>
    <d v="2024-08-15T00:00:00"/>
    <n v="0"/>
  </r>
  <r>
    <s v="California"/>
    <x v="148"/>
    <x v="27"/>
    <n v="17439.8"/>
    <d v="2022-11-15T00:00:00"/>
    <n v="0"/>
  </r>
  <r>
    <s v="California"/>
    <x v="148"/>
    <x v="28"/>
    <n v="18328.38"/>
    <d v="2022-12-30T00:00:00"/>
    <n v="0"/>
  </r>
  <r>
    <s v="California"/>
    <x v="148"/>
    <x v="29"/>
    <n v="15444.88"/>
    <d v="2023-08-02T00:00:00"/>
    <n v="0"/>
  </r>
  <r>
    <s v="California"/>
    <x v="148"/>
    <x v="30"/>
    <n v="19535.16"/>
    <d v="2024-07-31T00:00:00"/>
    <n v="0"/>
  </r>
  <r>
    <s v="California"/>
    <x v="148"/>
    <x v="31"/>
    <n v="8676.56"/>
    <d v="2024-04-30T00:00:00"/>
    <n v="0"/>
  </r>
  <r>
    <s v="California"/>
    <x v="148"/>
    <x v="46"/>
    <n v="6208.68"/>
    <d v="2023-02-28T00:00:00"/>
    <n v="0"/>
  </r>
  <r>
    <s v="California"/>
    <x v="148"/>
    <x v="48"/>
    <n v="14484.97"/>
    <d v="2023-02-28T00:00:00"/>
    <n v="0"/>
  </r>
  <r>
    <s v="California"/>
    <x v="148"/>
    <x v="50"/>
    <n v="10897.84"/>
    <d v="2023-07-20T00:00:00"/>
    <n v="0"/>
  </r>
  <r>
    <s v="California"/>
    <x v="148"/>
    <x v="52"/>
    <n v="17075.509999999998"/>
    <d v="2024-07-15T00:00:00"/>
    <n v="0"/>
  </r>
  <r>
    <s v="California"/>
    <x v="148"/>
    <x v="54"/>
    <n v="5922.28"/>
    <d v="2024-08-15T00:00:00"/>
    <n v="0"/>
  </r>
  <r>
    <s v="California"/>
    <x v="148"/>
    <x v="56"/>
    <n v="5741.79"/>
    <d v="2024-08-15T00:00:00"/>
    <n v="0"/>
  </r>
  <r>
    <s v="California"/>
    <x v="148"/>
    <x v="58"/>
    <n v="8743.17"/>
    <d v="2024-08-15T00:00:00"/>
    <n v="0"/>
  </r>
  <r>
    <s v="California"/>
    <x v="148"/>
    <x v="60"/>
    <n v="5771.08"/>
    <d v="2024-08-15T00:00:00"/>
    <n v="0"/>
  </r>
  <r>
    <s v="California"/>
    <x v="148"/>
    <x v="62"/>
    <n v="5771.08"/>
    <d v="2025-04-15T00:00:00"/>
    <n v="0"/>
  </r>
  <r>
    <s v="California"/>
    <x v="148"/>
    <x v="64"/>
    <n v="54880.45"/>
    <d v="2024-08-15T00:00:00"/>
    <n v="0"/>
  </r>
  <r>
    <s v="California"/>
    <x v="149"/>
    <x v="32"/>
    <n v="12513.41"/>
    <d v="2024-08-15T00:00:00"/>
    <n v="0"/>
  </r>
  <r>
    <s v="California"/>
    <x v="149"/>
    <x v="34"/>
    <n v="12100.91"/>
    <d v="2024-08-15T00:00:00"/>
    <n v="0"/>
  </r>
  <r>
    <s v="California"/>
    <x v="149"/>
    <x v="36"/>
    <n v="14303.02"/>
    <d v="2024-08-15T00:00:00"/>
    <n v="0"/>
  </r>
  <r>
    <s v="California"/>
    <x v="149"/>
    <x v="38"/>
    <n v="11212.73"/>
    <d v="2024-08-15T00:00:00"/>
    <n v="0"/>
  </r>
  <r>
    <s v="California"/>
    <x v="149"/>
    <x v="27"/>
    <n v="33472.11"/>
    <d v="2022-11-15T00:00:00"/>
    <n v="0"/>
  </r>
  <r>
    <s v="California"/>
    <x v="149"/>
    <x v="28"/>
    <n v="35177.550000000003"/>
    <d v="2022-12-30T00:00:00"/>
    <n v="0"/>
  </r>
  <r>
    <s v="California"/>
    <x v="149"/>
    <x v="29"/>
    <n v="29643.29"/>
    <d v="2023-08-01T00:00:00"/>
    <n v="0"/>
  </r>
  <r>
    <s v="California"/>
    <x v="149"/>
    <x v="30"/>
    <n v="37493.730000000003"/>
    <d v="2024-07-31T00:00:00"/>
    <n v="0"/>
  </r>
  <r>
    <s v="California"/>
    <x v="149"/>
    <x v="31"/>
    <n v="16652.87"/>
    <d v="2024-04-30T00:00:00"/>
    <n v="0"/>
  </r>
  <r>
    <s v="California"/>
    <x v="149"/>
    <x v="46"/>
    <n v="11916.29"/>
    <d v="2023-02-28T00:00:00"/>
    <n v="0"/>
  </r>
  <r>
    <s v="California"/>
    <x v="149"/>
    <x v="48"/>
    <n v="27800.93"/>
    <d v="2023-02-28T00:00:00"/>
    <n v="0"/>
  </r>
  <r>
    <s v="California"/>
    <x v="149"/>
    <x v="50"/>
    <n v="20916.169999999998"/>
    <d v="2023-07-20T00:00:00"/>
    <n v="0"/>
  </r>
  <r>
    <s v="California"/>
    <x v="149"/>
    <x v="52"/>
    <n v="32772.93"/>
    <d v="2024-07-15T00:00:00"/>
    <n v="0"/>
  </r>
  <r>
    <s v="California"/>
    <x v="149"/>
    <x v="54"/>
    <n v="11366.6"/>
    <d v="2024-08-15T00:00:00"/>
    <n v="0"/>
  </r>
  <r>
    <s v="California"/>
    <x v="149"/>
    <x v="56"/>
    <n v="11020.18"/>
    <d v="2024-08-15T00:00:00"/>
    <n v="0"/>
  </r>
  <r>
    <s v="California"/>
    <x v="149"/>
    <x v="58"/>
    <n v="16780.73"/>
    <d v="2024-08-15T00:00:00"/>
    <n v="0"/>
  </r>
  <r>
    <s v="California"/>
    <x v="149"/>
    <x v="60"/>
    <n v="11076.4"/>
    <d v="2024-08-15T00:00:00"/>
    <n v="0"/>
  </r>
  <r>
    <s v="California"/>
    <x v="149"/>
    <x v="62"/>
    <n v="11076.4"/>
    <d v="2025-04-15T00:00:00"/>
    <n v="0"/>
  </r>
  <r>
    <s v="California"/>
    <x v="149"/>
    <x v="64"/>
    <n v="105331.77"/>
    <d v="2024-08-15T00:00:00"/>
    <n v="0"/>
  </r>
  <r>
    <s v="California"/>
    <x v="150"/>
    <x v="32"/>
    <n v="118606.08"/>
    <d v="2024-08-15T00:00:00"/>
    <n v="0"/>
  </r>
  <r>
    <s v="California"/>
    <x v="150"/>
    <x v="33"/>
    <n v="30851.29"/>
    <d v="2024-08-15T00:00:00"/>
    <n v="0"/>
  </r>
  <r>
    <s v="California"/>
    <x v="150"/>
    <x v="34"/>
    <n v="114696.26"/>
    <d v="2024-08-15T00:00:00"/>
    <n v="0"/>
  </r>
  <r>
    <s v="California"/>
    <x v="150"/>
    <x v="35"/>
    <n v="29834.29"/>
    <d v="2024-08-15T00:00:00"/>
    <n v="0"/>
  </r>
  <r>
    <s v="California"/>
    <x v="150"/>
    <x v="36"/>
    <n v="135568.6"/>
    <d v="2024-08-15T00:00:00"/>
    <n v="0"/>
  </r>
  <r>
    <s v="California"/>
    <x v="150"/>
    <x v="37"/>
    <n v="33957.94"/>
    <d v="2024-08-15T00:00:00"/>
    <n v="0"/>
  </r>
  <r>
    <s v="California"/>
    <x v="150"/>
    <x v="38"/>
    <n v="106277.85"/>
    <d v="2024-08-15T00:00:00"/>
    <n v="0"/>
  </r>
  <r>
    <s v="California"/>
    <x v="150"/>
    <x v="39"/>
    <n v="26621.040000000001"/>
    <d v="2024-08-15T00:00:00"/>
    <n v="0"/>
  </r>
  <r>
    <s v="California"/>
    <x v="150"/>
    <x v="27"/>
    <n v="330350.15000000002"/>
    <d v="2022-11-15T00:00:00"/>
    <n v="0"/>
  </r>
  <r>
    <s v="California"/>
    <x v="150"/>
    <x v="40"/>
    <n v="67990.100000000006"/>
    <d v="2022-11-15T00:00:00"/>
    <n v="11478.7"/>
  </r>
  <r>
    <s v="California"/>
    <x v="150"/>
    <x v="28"/>
    <n v="347181.89"/>
    <d v="2022-12-30T00:00:00"/>
    <n v="0"/>
  </r>
  <r>
    <s v="California"/>
    <x v="150"/>
    <x v="41"/>
    <n v="71454.28"/>
    <d v="2022-12-30T00:00:00"/>
    <n v="12063.56"/>
  </r>
  <r>
    <s v="California"/>
    <x v="150"/>
    <x v="29"/>
    <n v="292561.90000000002"/>
    <d v="2023-08-02T00:00:00"/>
    <n v="0"/>
  </r>
  <r>
    <s v="California"/>
    <x v="150"/>
    <x v="42"/>
    <n v="60212.82"/>
    <d v="2023-08-02T00:00:00"/>
    <n v="10165.67"/>
  </r>
  <r>
    <s v="California"/>
    <x v="150"/>
    <x v="30"/>
    <n v="370041.24"/>
    <d v="2024-07-31T00:00:00"/>
    <n v="0"/>
  </r>
  <r>
    <s v="California"/>
    <x v="150"/>
    <x v="43"/>
    <n v="74099.16"/>
    <d v="2024-07-31T00:00:00"/>
    <n v="0"/>
  </r>
  <r>
    <s v="California"/>
    <x v="150"/>
    <x v="44"/>
    <n v="51891.88"/>
    <d v="2024-07-31T00:00:00"/>
    <n v="12107.32"/>
  </r>
  <r>
    <s v="California"/>
    <x v="150"/>
    <x v="31"/>
    <n v="164354.10999999999"/>
    <d v="2024-04-30T00:00:00"/>
    <n v="0"/>
  </r>
  <r>
    <s v="California"/>
    <x v="150"/>
    <x v="45"/>
    <n v="33826.080000000002"/>
    <d v="2024-04-30T00:00:00"/>
    <n v="5710.83"/>
  </r>
  <r>
    <s v="California"/>
    <x v="150"/>
    <x v="46"/>
    <n v="117606.78"/>
    <d v="2023-02-28T00:00:00"/>
    <n v="0"/>
  </r>
  <r>
    <s v="California"/>
    <x v="150"/>
    <x v="47"/>
    <n v="24204.91"/>
    <d v="2023-02-28T00:00:00"/>
    <n v="4086.49"/>
  </r>
  <r>
    <s v="California"/>
    <x v="150"/>
    <x v="48"/>
    <n v="274378.98"/>
    <d v="2023-02-28T00:00:00"/>
    <n v="0"/>
  </r>
  <r>
    <s v="California"/>
    <x v="150"/>
    <x v="49"/>
    <n v="56470.55"/>
    <d v="2023-02-28T00:00:00"/>
    <n v="9533.8700000000008"/>
  </r>
  <r>
    <s v="California"/>
    <x v="150"/>
    <x v="50"/>
    <n v="206430.42"/>
    <d v="2023-07-20T00:00:00"/>
    <n v="0"/>
  </r>
  <r>
    <s v="California"/>
    <x v="150"/>
    <x v="51"/>
    <n v="42485.91"/>
    <d v="2023-07-20T00:00:00"/>
    <n v="7172.85"/>
  </r>
  <r>
    <s v="California"/>
    <x v="150"/>
    <x v="52"/>
    <n v="323449.65000000002"/>
    <d v="2024-07-15T00:00:00"/>
    <n v="0"/>
  </r>
  <r>
    <s v="California"/>
    <x v="150"/>
    <x v="53"/>
    <n v="66569.899999999994"/>
    <d v="2024-07-15T00:00:00"/>
    <n v="11238.93"/>
  </r>
  <r>
    <s v="California"/>
    <x v="150"/>
    <x v="54"/>
    <n v="107736.29"/>
    <d v="2024-08-15T00:00:00"/>
    <n v="0"/>
  </r>
  <r>
    <s v="California"/>
    <x v="150"/>
    <x v="55"/>
    <n v="28023.89"/>
    <d v="2024-08-15T00:00:00"/>
    <n v="0"/>
  </r>
  <r>
    <s v="California"/>
    <x v="150"/>
    <x v="56"/>
    <n v="104452.79"/>
    <d v="2024-08-15T00:00:00"/>
    <n v="0"/>
  </r>
  <r>
    <s v="California"/>
    <x v="150"/>
    <x v="57"/>
    <n v="27169.8"/>
    <d v="2024-08-15T00:00:00"/>
    <n v="0"/>
  </r>
  <r>
    <s v="California"/>
    <x v="150"/>
    <x v="58"/>
    <n v="159053.07"/>
    <d v="2024-08-15T00:00:00"/>
    <n v="0"/>
  </r>
  <r>
    <s v="California"/>
    <x v="150"/>
    <x v="59"/>
    <n v="39840.46"/>
    <d v="2024-08-15T00:00:00"/>
    <n v="0"/>
  </r>
  <r>
    <s v="California"/>
    <x v="150"/>
    <x v="60"/>
    <n v="104985.65"/>
    <d v="2024-08-15T00:00:00"/>
    <n v="0"/>
  </r>
  <r>
    <s v="California"/>
    <x v="150"/>
    <x v="61"/>
    <n v="26297.37"/>
    <d v="2024-08-15T00:00:00"/>
    <n v="0"/>
  </r>
  <r>
    <s v="California"/>
    <x v="150"/>
    <x v="62"/>
    <n v="104985.65"/>
    <d v="2025-04-15T00:00:00"/>
    <n v="0"/>
  </r>
  <r>
    <s v="California"/>
    <x v="150"/>
    <x v="63"/>
    <n v="26297.37"/>
    <d v="2025-04-15T00:00:00"/>
    <n v="0"/>
  </r>
  <r>
    <s v="California"/>
    <x v="150"/>
    <x v="64"/>
    <n v="998368.08"/>
    <d v="2024-08-15T00:00:00"/>
    <n v="0"/>
  </r>
  <r>
    <s v="California"/>
    <x v="150"/>
    <x v="65"/>
    <n v="250076.56"/>
    <d v="2024-08-15T00:00:00"/>
    <n v="0"/>
  </r>
  <r>
    <s v="California"/>
    <x v="151"/>
    <x v="32"/>
    <n v="2644.7"/>
    <d v="2024-08-15T00:00:00"/>
    <n v="0"/>
  </r>
  <r>
    <s v="California"/>
    <x v="151"/>
    <x v="34"/>
    <n v="2557.52"/>
    <d v="2024-08-15T00:00:00"/>
    <n v="0"/>
  </r>
  <r>
    <s v="California"/>
    <x v="151"/>
    <x v="36"/>
    <n v="3022.94"/>
    <d v="2024-08-15T00:00:00"/>
    <n v="0"/>
  </r>
  <r>
    <s v="California"/>
    <x v="151"/>
    <x v="38"/>
    <n v="2369.81"/>
    <d v="2024-08-15T00:00:00"/>
    <n v="0"/>
  </r>
  <r>
    <s v="California"/>
    <x v="151"/>
    <x v="27"/>
    <n v="7074.32"/>
    <d v="2022-11-15T00:00:00"/>
    <n v="0"/>
  </r>
  <r>
    <s v="California"/>
    <x v="151"/>
    <x v="28"/>
    <n v="7434.76"/>
    <d v="2022-12-30T00:00:00"/>
    <n v="0"/>
  </r>
  <r>
    <s v="California"/>
    <x v="151"/>
    <x v="29"/>
    <n v="6265.1"/>
    <d v="2023-08-02T00:00:00"/>
    <n v="0"/>
  </r>
  <r>
    <s v="California"/>
    <x v="151"/>
    <x v="30"/>
    <n v="7924.29"/>
    <d v="2024-07-31T00:00:00"/>
    <n v="0"/>
  </r>
  <r>
    <s v="California"/>
    <x v="151"/>
    <x v="31"/>
    <n v="3519.58"/>
    <d v="2024-04-30T00:00:00"/>
    <n v="0"/>
  </r>
  <r>
    <s v="California"/>
    <x v="151"/>
    <x v="46"/>
    <n v="2518.5"/>
    <d v="2023-02-28T00:00:00"/>
    <n v="0"/>
  </r>
  <r>
    <s v="California"/>
    <x v="151"/>
    <x v="48"/>
    <n v="5875.72"/>
    <d v="2023-02-28T00:00:00"/>
    <n v="0"/>
  </r>
  <r>
    <s v="California"/>
    <x v="151"/>
    <x v="50"/>
    <n v="4420.63"/>
    <d v="2023-07-20T00:00:00"/>
    <n v="0"/>
  </r>
  <r>
    <s v="California"/>
    <x v="151"/>
    <x v="52"/>
    <n v="6926.55"/>
    <d v="2024-07-15T00:00:00"/>
    <n v="0"/>
  </r>
  <r>
    <s v="California"/>
    <x v="151"/>
    <x v="54"/>
    <n v="2402.33"/>
    <d v="2024-08-15T00:00:00"/>
    <n v="0"/>
  </r>
  <r>
    <s v="California"/>
    <x v="151"/>
    <x v="56"/>
    <n v="2329.11"/>
    <d v="2024-08-15T00:00:00"/>
    <n v="0"/>
  </r>
  <r>
    <s v="California"/>
    <x v="151"/>
    <x v="58"/>
    <n v="3546.6"/>
    <d v="2024-08-15T00:00:00"/>
    <n v="0"/>
  </r>
  <r>
    <s v="California"/>
    <x v="151"/>
    <x v="60"/>
    <n v="2340.9899999999998"/>
    <d v="2024-08-15T00:00:00"/>
    <n v="0"/>
  </r>
  <r>
    <s v="California"/>
    <x v="151"/>
    <x v="62"/>
    <n v="2340.9899999999998"/>
    <d v="2025-04-15T00:00:00"/>
    <n v="0"/>
  </r>
  <r>
    <s v="California"/>
    <x v="151"/>
    <x v="64"/>
    <n v="22261.83"/>
    <d v="2024-08-15T00:00:00"/>
    <n v="0"/>
  </r>
  <r>
    <s v="California"/>
    <x v="152"/>
    <x v="32"/>
    <n v="2937.68"/>
    <d v="2024-08-15T00:00:00"/>
    <n v="0"/>
  </r>
  <r>
    <s v="California"/>
    <x v="152"/>
    <x v="34"/>
    <n v="2840.85"/>
    <d v="2024-08-15T00:00:00"/>
    <n v="0"/>
  </r>
  <r>
    <s v="California"/>
    <x v="152"/>
    <x v="36"/>
    <n v="3357.82"/>
    <d v="2024-08-15T00:00:00"/>
    <n v="0"/>
  </r>
  <r>
    <s v="California"/>
    <x v="152"/>
    <x v="38"/>
    <n v="2632.33"/>
    <d v="2024-08-15T00:00:00"/>
    <n v="0"/>
  </r>
  <r>
    <s v="California"/>
    <x v="152"/>
    <x v="27"/>
    <n v="7858.01"/>
    <d v="2022-11-15T00:00:00"/>
    <n v="0"/>
  </r>
  <r>
    <s v="California"/>
    <x v="152"/>
    <x v="28"/>
    <n v="8258.39"/>
    <d v="2022-12-30T00:00:00"/>
    <n v="0"/>
  </r>
  <r>
    <s v="California"/>
    <x v="152"/>
    <x v="29"/>
    <n v="6959.15"/>
    <d v="2023-08-02T00:00:00"/>
    <n v="0"/>
  </r>
  <r>
    <s v="California"/>
    <x v="152"/>
    <x v="30"/>
    <n v="8802.14"/>
    <d v="2024-07-31T00:00:00"/>
    <n v="0"/>
  </r>
  <r>
    <s v="California"/>
    <x v="152"/>
    <x v="31"/>
    <n v="3909.48"/>
    <d v="2024-04-30T00:00:00"/>
    <n v="0"/>
  </r>
  <r>
    <s v="California"/>
    <x v="152"/>
    <x v="46"/>
    <n v="2797.5"/>
    <d v="2023-02-28T00:00:00"/>
    <n v="0"/>
  </r>
  <r>
    <s v="California"/>
    <x v="152"/>
    <x v="48"/>
    <n v="6526.63"/>
    <d v="2023-02-28T00:00:00"/>
    <n v="0"/>
  </r>
  <r>
    <s v="California"/>
    <x v="152"/>
    <x v="50"/>
    <n v="4910.34"/>
    <d v="2023-07-20T00:00:00"/>
    <n v="0"/>
  </r>
  <r>
    <s v="California"/>
    <x v="152"/>
    <x v="52"/>
    <n v="7693.87"/>
    <d v="2024-07-15T00:00:00"/>
    <n v="0"/>
  </r>
  <r>
    <s v="California"/>
    <x v="152"/>
    <x v="54"/>
    <n v="2668.46"/>
    <d v="2024-08-15T00:00:00"/>
    <n v="0"/>
  </r>
  <r>
    <s v="California"/>
    <x v="152"/>
    <x v="56"/>
    <n v="2587.13"/>
    <d v="2024-08-15T00:00:00"/>
    <n v="0"/>
  </r>
  <r>
    <s v="California"/>
    <x v="152"/>
    <x v="58"/>
    <n v="3939.49"/>
    <d v="2024-08-15T00:00:00"/>
    <n v="0"/>
  </r>
  <r>
    <s v="California"/>
    <x v="152"/>
    <x v="60"/>
    <n v="2600.33"/>
    <d v="2024-08-15T00:00:00"/>
    <n v="0"/>
  </r>
  <r>
    <s v="California"/>
    <x v="152"/>
    <x v="62"/>
    <n v="2600.33"/>
    <d v="2025-04-15T00:00:00"/>
    <n v="0"/>
  </r>
  <r>
    <s v="California"/>
    <x v="152"/>
    <x v="64"/>
    <n v="24728"/>
    <d v="2024-08-15T00:00:00"/>
    <n v="0"/>
  </r>
  <r>
    <s v="California"/>
    <x v="153"/>
    <x v="32"/>
    <n v="44698.86"/>
    <d v="2024-08-15T00:00:00"/>
    <n v="0"/>
  </r>
  <r>
    <s v="California"/>
    <x v="153"/>
    <x v="34"/>
    <n v="43225.38"/>
    <d v="2024-08-15T00:00:00"/>
    <n v="0"/>
  </r>
  <r>
    <s v="California"/>
    <x v="153"/>
    <x v="36"/>
    <n v="51091.5"/>
    <d v="2024-08-15T00:00:00"/>
    <n v="0"/>
  </r>
  <r>
    <s v="California"/>
    <x v="153"/>
    <x v="38"/>
    <n v="40052.75"/>
    <d v="2024-08-15T00:00:00"/>
    <n v="0"/>
  </r>
  <r>
    <s v="California"/>
    <x v="153"/>
    <x v="27"/>
    <n v="119564.95"/>
    <d v="2022-11-15T00:00:00"/>
    <n v="0"/>
  </r>
  <r>
    <s v="California"/>
    <x v="153"/>
    <x v="28"/>
    <n v="125656.94"/>
    <d v="2022-12-30T00:00:00"/>
    <n v="0"/>
  </r>
  <r>
    <s v="California"/>
    <x v="153"/>
    <x v="29"/>
    <n v="105888.11"/>
    <d v="2023-08-01T00:00:00"/>
    <n v="0"/>
  </r>
  <r>
    <s v="California"/>
    <x v="153"/>
    <x v="30"/>
    <n v="133930.51"/>
    <d v="2024-07-31T00:00:00"/>
    <n v="0"/>
  </r>
  <r>
    <s v="California"/>
    <x v="153"/>
    <x v="31"/>
    <n v="59485.35"/>
    <d v="2024-04-30T00:00:00"/>
    <n v="0"/>
  </r>
  <r>
    <s v="California"/>
    <x v="153"/>
    <x v="46"/>
    <n v="42565.89"/>
    <d v="2023-03-02T00:00:00"/>
    <n v="0"/>
  </r>
  <r>
    <s v="California"/>
    <x v="153"/>
    <x v="48"/>
    <n v="99307.09"/>
    <d v="2023-03-02T00:00:00"/>
    <n v="0"/>
  </r>
  <r>
    <s v="California"/>
    <x v="153"/>
    <x v="50"/>
    <n v="74714.19"/>
    <d v="2023-07-20T00:00:00"/>
    <n v="0"/>
  </r>
  <r>
    <s v="California"/>
    <x v="153"/>
    <x v="52"/>
    <n v="117067.44"/>
    <d v="2024-07-15T00:00:00"/>
    <n v="0"/>
  </r>
  <r>
    <s v="California"/>
    <x v="153"/>
    <x v="54"/>
    <n v="40602.379999999997"/>
    <d v="2024-08-15T00:00:00"/>
    <n v="0"/>
  </r>
  <r>
    <s v="California"/>
    <x v="153"/>
    <x v="56"/>
    <n v="39364.94"/>
    <d v="2024-08-15T00:00:00"/>
    <n v="0"/>
  </r>
  <r>
    <s v="California"/>
    <x v="153"/>
    <x v="58"/>
    <n v="59942.05"/>
    <d v="2024-08-15T00:00:00"/>
    <n v="0"/>
  </r>
  <r>
    <s v="California"/>
    <x v="153"/>
    <x v="60"/>
    <n v="39565.760000000002"/>
    <d v="2024-08-15T00:00:00"/>
    <n v="0"/>
  </r>
  <r>
    <s v="California"/>
    <x v="153"/>
    <x v="62"/>
    <n v="39565.760000000002"/>
    <d v="2025-04-15T00:00:00"/>
    <n v="0"/>
  </r>
  <r>
    <s v="California"/>
    <x v="153"/>
    <x v="64"/>
    <n v="376253.21"/>
    <d v="2024-08-15T00:00:00"/>
    <n v="0"/>
  </r>
  <r>
    <s v="California"/>
    <x v="154"/>
    <x v="32"/>
    <n v="13428.48"/>
    <d v="2024-08-15T00:00:00"/>
    <n v="0"/>
  </r>
  <r>
    <s v="California"/>
    <x v="154"/>
    <x v="33"/>
    <n v="3655.47"/>
    <d v="2024-08-15T00:00:00"/>
    <n v="0"/>
  </r>
  <r>
    <s v="California"/>
    <x v="154"/>
    <x v="34"/>
    <n v="12985.81"/>
    <d v="2024-08-15T00:00:00"/>
    <n v="0"/>
  </r>
  <r>
    <s v="California"/>
    <x v="154"/>
    <x v="35"/>
    <n v="3534.97"/>
    <d v="2024-08-15T00:00:00"/>
    <n v="0"/>
  </r>
  <r>
    <s v="California"/>
    <x v="154"/>
    <x v="36"/>
    <n v="15348.96"/>
    <d v="2024-08-15T00:00:00"/>
    <n v="0"/>
  </r>
  <r>
    <s v="California"/>
    <x v="154"/>
    <x v="37"/>
    <n v="4023.57"/>
    <d v="2024-08-15T00:00:00"/>
    <n v="0"/>
  </r>
  <r>
    <s v="California"/>
    <x v="154"/>
    <x v="38"/>
    <n v="12032.69"/>
    <d v="2024-08-15T00:00:00"/>
    <n v="0"/>
  </r>
  <r>
    <s v="California"/>
    <x v="154"/>
    <x v="39"/>
    <n v="3154.24"/>
    <d v="2024-08-15T00:00:00"/>
    <n v="0"/>
  </r>
  <r>
    <s v="California"/>
    <x v="154"/>
    <x v="27"/>
    <n v="35919.83"/>
    <d v="2022-11-15T00:00:00"/>
    <n v="0"/>
  </r>
  <r>
    <s v="California"/>
    <x v="154"/>
    <x v="40"/>
    <n v="8055.93"/>
    <d v="2022-11-15T00:00:00"/>
    <n v="1360.08"/>
  </r>
  <r>
    <s v="California"/>
    <x v="154"/>
    <x v="28"/>
    <n v="37749.99"/>
    <d v="2022-12-30T00:00:00"/>
    <n v="0"/>
  </r>
  <r>
    <s v="California"/>
    <x v="154"/>
    <x v="41"/>
    <n v="8466.39"/>
    <d v="2022-12-30T00:00:00"/>
    <n v="1429.37"/>
  </r>
  <r>
    <s v="California"/>
    <x v="154"/>
    <x v="29"/>
    <n v="31811.02"/>
    <d v="2023-08-02T00:00:00"/>
    <n v="0"/>
  </r>
  <r>
    <s v="California"/>
    <x v="154"/>
    <x v="42"/>
    <n v="8338.92"/>
    <d v="2023-08-02T00:00:00"/>
    <n v="0"/>
  </r>
  <r>
    <s v="California"/>
    <x v="154"/>
    <x v="30"/>
    <n v="40235.550000000003"/>
    <d v="2024-07-31T00:00:00"/>
    <n v="0"/>
  </r>
  <r>
    <s v="California"/>
    <x v="154"/>
    <x v="43"/>
    <n v="23260"/>
    <d v="2024-07-31T00:00:00"/>
    <n v="0"/>
  </r>
  <r>
    <s v="California"/>
    <x v="154"/>
    <x v="44"/>
    <n v="6148.5"/>
    <d v="2024-07-31T00:00:00"/>
    <n v="1434.56"/>
  </r>
  <r>
    <s v="California"/>
    <x v="154"/>
    <x v="31"/>
    <n v="17870.650000000001"/>
    <d v="2024-04-30T00:00:00"/>
    <n v="0"/>
  </r>
  <r>
    <s v="California"/>
    <x v="154"/>
    <x v="45"/>
    <n v="4007.94"/>
    <d v="2024-04-30T00:00:00"/>
    <n v="676.66"/>
  </r>
  <r>
    <s v="California"/>
    <x v="154"/>
    <x v="46"/>
    <n v="12787.69"/>
    <d v="2023-02-28T00:00:00"/>
    <n v="0"/>
  </r>
  <r>
    <s v="California"/>
    <x v="154"/>
    <x v="47"/>
    <n v="3352.16"/>
    <d v="2023-02-28T00:00:00"/>
    <n v="0"/>
  </r>
  <r>
    <s v="California"/>
    <x v="154"/>
    <x v="48"/>
    <n v="29833.94"/>
    <d v="2023-02-28T00:00:00"/>
    <n v="0"/>
  </r>
  <r>
    <s v="California"/>
    <x v="154"/>
    <x v="49"/>
    <n v="7820.65"/>
    <d v="2023-02-28T00:00:00"/>
    <n v="0"/>
  </r>
  <r>
    <s v="California"/>
    <x v="154"/>
    <x v="50"/>
    <n v="22445.72"/>
    <d v="2023-07-20T00:00:00"/>
    <n v="0"/>
  </r>
  <r>
    <s v="California"/>
    <x v="154"/>
    <x v="51"/>
    <n v="5034.0200000000004"/>
    <d v="2023-07-20T00:00:00"/>
    <n v="849.89"/>
  </r>
  <r>
    <s v="California"/>
    <x v="154"/>
    <x v="52"/>
    <n v="35169.519999999997"/>
    <d v="2024-07-15T00:00:00"/>
    <n v="0"/>
  </r>
  <r>
    <s v="California"/>
    <x v="154"/>
    <x v="53"/>
    <n v="7887.65"/>
    <d v="2024-07-15T00:00:00"/>
    <n v="1331.67"/>
  </r>
  <r>
    <s v="California"/>
    <x v="154"/>
    <x v="54"/>
    <n v="12197.81"/>
    <d v="2024-08-15T00:00:00"/>
    <n v="0"/>
  </r>
  <r>
    <s v="California"/>
    <x v="154"/>
    <x v="55"/>
    <n v="3320.46"/>
    <d v="2024-08-15T00:00:00"/>
    <n v="0"/>
  </r>
  <r>
    <s v="California"/>
    <x v="154"/>
    <x v="56"/>
    <n v="11826.06"/>
    <d v="2024-08-15T00:00:00"/>
    <n v="0"/>
  </r>
  <r>
    <s v="California"/>
    <x v="154"/>
    <x v="57"/>
    <n v="3219.26"/>
    <d v="2024-08-15T00:00:00"/>
    <n v="0"/>
  </r>
  <r>
    <s v="California"/>
    <x v="154"/>
    <x v="58"/>
    <n v="18007.849999999999"/>
    <d v="2024-08-15T00:00:00"/>
    <n v="0"/>
  </r>
  <r>
    <s v="California"/>
    <x v="154"/>
    <x v="59"/>
    <n v="4720.57"/>
    <d v="2024-08-15T00:00:00"/>
    <n v="0"/>
  </r>
  <r>
    <s v="California"/>
    <x v="154"/>
    <x v="60"/>
    <n v="11886.39"/>
    <d v="2024-08-15T00:00:00"/>
    <n v="0"/>
  </r>
  <r>
    <s v="California"/>
    <x v="154"/>
    <x v="61"/>
    <n v="3115.89"/>
    <d v="2024-08-15T00:00:00"/>
    <n v="0"/>
  </r>
  <r>
    <s v="California"/>
    <x v="154"/>
    <x v="62"/>
    <n v="11886.39"/>
    <d v="2025-04-15T00:00:00"/>
    <n v="0"/>
  </r>
  <r>
    <s v="California"/>
    <x v="154"/>
    <x v="63"/>
    <n v="3115.89"/>
    <d v="2025-04-15T00:00:00"/>
    <n v="0"/>
  </r>
  <r>
    <s v="California"/>
    <x v="154"/>
    <x v="64"/>
    <n v="113034.38"/>
    <d v="2024-08-15T00:00:00"/>
    <n v="0"/>
  </r>
  <r>
    <s v="California"/>
    <x v="154"/>
    <x v="65"/>
    <n v="29630.78"/>
    <d v="2024-08-15T00:00:00"/>
    <n v="0"/>
  </r>
  <r>
    <s v="California"/>
    <x v="155"/>
    <x v="32"/>
    <n v="4803.3"/>
    <d v="2024-08-15T00:00:00"/>
    <n v="0"/>
  </r>
  <r>
    <s v="California"/>
    <x v="155"/>
    <x v="33"/>
    <n v="1307.54"/>
    <d v="2024-08-15T00:00:00"/>
    <n v="0"/>
  </r>
  <r>
    <s v="California"/>
    <x v="155"/>
    <x v="34"/>
    <n v="4644.96"/>
    <d v="2024-08-15T00:00:00"/>
    <n v="0"/>
  </r>
  <r>
    <s v="California"/>
    <x v="155"/>
    <x v="35"/>
    <n v="1264.44"/>
    <d v="2024-08-15T00:00:00"/>
    <n v="0"/>
  </r>
  <r>
    <s v="California"/>
    <x v="155"/>
    <x v="36"/>
    <n v="5490.25"/>
    <d v="2024-08-15T00:00:00"/>
    <n v="0"/>
  </r>
  <r>
    <s v="California"/>
    <x v="155"/>
    <x v="37"/>
    <n v="1439.21"/>
    <d v="2024-08-15T00:00:00"/>
    <n v="0"/>
  </r>
  <r>
    <s v="California"/>
    <x v="155"/>
    <x v="38"/>
    <n v="4304.03"/>
    <d v="2024-08-15T00:00:00"/>
    <n v="0"/>
  </r>
  <r>
    <s v="California"/>
    <x v="155"/>
    <x v="39"/>
    <n v="1128.26"/>
    <d v="2024-08-15T00:00:00"/>
    <n v="0"/>
  </r>
  <r>
    <s v="California"/>
    <x v="155"/>
    <x v="27"/>
    <n v="12848.34"/>
    <d v="2022-11-15T00:00:00"/>
    <n v="0"/>
  </r>
  <r>
    <s v="California"/>
    <x v="155"/>
    <x v="40"/>
    <n v="2881.57"/>
    <d v="2022-11-15T00:00:00"/>
    <n v="486.49"/>
  </r>
  <r>
    <s v="California"/>
    <x v="155"/>
    <x v="28"/>
    <n v="13502.98"/>
    <d v="2022-12-30T00:00:00"/>
    <n v="0"/>
  </r>
  <r>
    <s v="California"/>
    <x v="155"/>
    <x v="41"/>
    <n v="3028.38"/>
    <d v="2022-12-30T00:00:00"/>
    <n v="511.28"/>
  </r>
  <r>
    <s v="California"/>
    <x v="155"/>
    <x v="29"/>
    <n v="11378.64"/>
    <d v="2023-08-02T00:00:00"/>
    <n v="0"/>
  </r>
  <r>
    <s v="California"/>
    <x v="155"/>
    <x v="42"/>
    <n v="2551.9499999999998"/>
    <d v="2023-08-02T00:00:00"/>
    <n v="430.84"/>
  </r>
  <r>
    <s v="California"/>
    <x v="155"/>
    <x v="30"/>
    <n v="14392.05"/>
    <d v="2024-07-31T00:00:00"/>
    <n v="0"/>
  </r>
  <r>
    <s v="California"/>
    <x v="155"/>
    <x v="43"/>
    <n v="8686.23"/>
    <d v="2024-07-31T00:00:00"/>
    <n v="0"/>
  </r>
  <r>
    <s v="California"/>
    <x v="155"/>
    <x v="44"/>
    <n v="2199.29"/>
    <d v="2024-07-31T00:00:00"/>
    <n v="513.13"/>
  </r>
  <r>
    <s v="California"/>
    <x v="155"/>
    <x v="31"/>
    <n v="6392.24"/>
    <d v="2024-04-30T00:00:00"/>
    <n v="0"/>
  </r>
  <r>
    <s v="California"/>
    <x v="155"/>
    <x v="45"/>
    <n v="1433.62"/>
    <d v="2024-04-30T00:00:00"/>
    <n v="242.04"/>
  </r>
  <r>
    <s v="California"/>
    <x v="155"/>
    <x v="46"/>
    <n v="4574.09"/>
    <d v="2023-02-28T00:00:00"/>
    <n v="0"/>
  </r>
  <r>
    <s v="California"/>
    <x v="155"/>
    <x v="47"/>
    <n v="1025.8599999999999"/>
    <d v="2023-02-28T00:00:00"/>
    <n v="173.19"/>
  </r>
  <r>
    <s v="California"/>
    <x v="155"/>
    <x v="48"/>
    <n v="10671.45"/>
    <d v="2023-02-28T00:00:00"/>
    <n v="0"/>
  </r>
  <r>
    <s v="California"/>
    <x v="155"/>
    <x v="49"/>
    <n v="2393.34"/>
    <d v="2023-02-28T00:00:00"/>
    <n v="404.07"/>
  </r>
  <r>
    <s v="California"/>
    <x v="155"/>
    <x v="50"/>
    <n v="8028.72"/>
    <d v="2023-08-02T00:00:00"/>
    <n v="0"/>
  </r>
  <r>
    <s v="California"/>
    <x v="155"/>
    <x v="51"/>
    <n v="1800.64"/>
    <d v="2023-08-02T00:00:00"/>
    <n v="304"/>
  </r>
  <r>
    <s v="California"/>
    <x v="155"/>
    <x v="52"/>
    <n v="12579.96"/>
    <d v="2024-07-15T00:00:00"/>
    <n v="0"/>
  </r>
  <r>
    <s v="California"/>
    <x v="155"/>
    <x v="53"/>
    <n v="2821.37"/>
    <d v="2024-07-15T00:00:00"/>
    <n v="476.33"/>
  </r>
  <r>
    <s v="California"/>
    <x v="155"/>
    <x v="54"/>
    <n v="4363.1000000000004"/>
    <d v="2024-08-15T00:00:00"/>
    <n v="0"/>
  </r>
  <r>
    <s v="California"/>
    <x v="155"/>
    <x v="55"/>
    <n v="1187.71"/>
    <d v="2024-08-15T00:00:00"/>
    <n v="0"/>
  </r>
  <r>
    <s v="California"/>
    <x v="155"/>
    <x v="56"/>
    <n v="4230.12"/>
    <d v="2024-08-15T00:00:00"/>
    <n v="0"/>
  </r>
  <r>
    <s v="California"/>
    <x v="155"/>
    <x v="57"/>
    <n v="1151.51"/>
    <d v="2024-08-15T00:00:00"/>
    <n v="0"/>
  </r>
  <r>
    <s v="California"/>
    <x v="155"/>
    <x v="58"/>
    <n v="6441.32"/>
    <d v="2024-08-15T00:00:00"/>
    <n v="0"/>
  </r>
  <r>
    <s v="California"/>
    <x v="155"/>
    <x v="59"/>
    <n v="1688.52"/>
    <d v="2024-08-15T00:00:00"/>
    <n v="0"/>
  </r>
  <r>
    <s v="California"/>
    <x v="155"/>
    <x v="60"/>
    <n v="4251.7"/>
    <d v="2024-08-15T00:00:00"/>
    <n v="0"/>
  </r>
  <r>
    <s v="California"/>
    <x v="155"/>
    <x v="61"/>
    <n v="1114.54"/>
    <d v="2024-08-15T00:00:00"/>
    <n v="0"/>
  </r>
  <r>
    <s v="California"/>
    <x v="155"/>
    <x v="62"/>
    <n v="4251.7"/>
    <d v="2025-04-15T00:00:00"/>
    <n v="0"/>
  </r>
  <r>
    <s v="California"/>
    <x v="155"/>
    <x v="63"/>
    <n v="1114.54"/>
    <d v="2025-04-15T00:00:00"/>
    <n v="0"/>
  </r>
  <r>
    <s v="California"/>
    <x v="155"/>
    <x v="64"/>
    <n v="40431.83"/>
    <d v="2024-08-15T00:00:00"/>
    <n v="0"/>
  </r>
  <r>
    <s v="California"/>
    <x v="155"/>
    <x v="65"/>
    <n v="10598.78"/>
    <d v="2024-08-15T00:00:00"/>
    <n v="0"/>
  </r>
  <r>
    <s v="California"/>
    <x v="156"/>
    <x v="32"/>
    <n v="6358.52"/>
    <d v="2024-08-15T00:00:00"/>
    <n v="0"/>
  </r>
  <r>
    <s v="California"/>
    <x v="156"/>
    <x v="34"/>
    <n v="6148.92"/>
    <d v="2024-08-15T00:00:00"/>
    <n v="0"/>
  </r>
  <r>
    <s v="California"/>
    <x v="156"/>
    <x v="36"/>
    <n v="7267.89"/>
    <d v="2024-08-15T00:00:00"/>
    <n v="0"/>
  </r>
  <r>
    <s v="California"/>
    <x v="156"/>
    <x v="38"/>
    <n v="5697.6"/>
    <d v="2024-08-15T00:00:00"/>
    <n v="0"/>
  </r>
  <r>
    <s v="California"/>
    <x v="156"/>
    <x v="27"/>
    <n v="17008.41"/>
    <d v="2022-11-15T00:00:00"/>
    <n v="0"/>
  </r>
  <r>
    <s v="California"/>
    <x v="156"/>
    <x v="28"/>
    <n v="17875.009999999998"/>
    <d v="2022-12-30T00:00:00"/>
    <n v="0"/>
  </r>
  <r>
    <s v="California"/>
    <x v="156"/>
    <x v="29"/>
    <n v="15062.85"/>
    <d v="2023-08-02T00:00:00"/>
    <n v="0"/>
  </r>
  <r>
    <s v="California"/>
    <x v="156"/>
    <x v="30"/>
    <n v="19051.95"/>
    <d v="2024-07-31T00:00:00"/>
    <n v="0"/>
  </r>
  <r>
    <s v="California"/>
    <x v="156"/>
    <x v="31"/>
    <n v="8461.94"/>
    <d v="2024-04-30T00:00:00"/>
    <n v="0"/>
  </r>
  <r>
    <s v="California"/>
    <x v="156"/>
    <x v="46"/>
    <n v="6055.1"/>
    <d v="2023-02-28T00:00:00"/>
    <n v="0"/>
  </r>
  <r>
    <s v="California"/>
    <x v="156"/>
    <x v="48"/>
    <n v="14126.68"/>
    <d v="2023-02-28T00:00:00"/>
    <n v="0"/>
  </r>
  <r>
    <s v="California"/>
    <x v="156"/>
    <x v="50"/>
    <n v="10628.28"/>
    <d v="2023-08-02T00:00:00"/>
    <n v="0"/>
  </r>
  <r>
    <s v="California"/>
    <x v="156"/>
    <x v="52"/>
    <n v="16653.13"/>
    <d v="2024-07-15T00:00:00"/>
    <n v="0"/>
  </r>
  <r>
    <s v="California"/>
    <x v="156"/>
    <x v="54"/>
    <n v="5775.79"/>
    <d v="2024-08-15T00:00:00"/>
    <n v="0"/>
  </r>
  <r>
    <s v="California"/>
    <x v="156"/>
    <x v="56"/>
    <n v="5599.76"/>
    <d v="2024-08-15T00:00:00"/>
    <n v="0"/>
  </r>
  <r>
    <s v="California"/>
    <x v="156"/>
    <x v="58"/>
    <n v="8526.91"/>
    <d v="2024-08-15T00:00:00"/>
    <n v="0"/>
  </r>
  <r>
    <s v="California"/>
    <x v="156"/>
    <x v="60"/>
    <n v="5628.33"/>
    <d v="2024-08-15T00:00:00"/>
    <n v="0"/>
  </r>
  <r>
    <s v="California"/>
    <x v="156"/>
    <x v="62"/>
    <n v="5628.33"/>
    <d v="2025-04-15T00:00:00"/>
    <n v="0"/>
  </r>
  <r>
    <s v="California"/>
    <x v="156"/>
    <x v="64"/>
    <n v="53522.96"/>
    <d v="2024-08-15T00:00:00"/>
    <n v="0"/>
  </r>
  <r>
    <s v="California"/>
    <x v="157"/>
    <x v="32"/>
    <n v="6263.93"/>
    <d v="2024-08-15T00:00:00"/>
    <n v="0"/>
  </r>
  <r>
    <s v="California"/>
    <x v="157"/>
    <x v="34"/>
    <n v="6057.44"/>
    <d v="2024-08-15T00:00:00"/>
    <n v="0"/>
  </r>
  <r>
    <s v="California"/>
    <x v="157"/>
    <x v="36"/>
    <n v="7159.77"/>
    <d v="2024-08-15T00:00:00"/>
    <n v="0"/>
  </r>
  <r>
    <s v="California"/>
    <x v="157"/>
    <x v="38"/>
    <n v="5612.84"/>
    <d v="2024-08-15T00:00:00"/>
    <n v="0"/>
  </r>
  <r>
    <s v="California"/>
    <x v="157"/>
    <x v="27"/>
    <n v="16755.38"/>
    <d v="2022-11-15T00:00:00"/>
    <n v="0"/>
  </r>
  <r>
    <s v="California"/>
    <x v="157"/>
    <x v="28"/>
    <n v="17609.09"/>
    <d v="2022-12-30T00:00:00"/>
    <n v="0"/>
  </r>
  <r>
    <s v="California"/>
    <x v="157"/>
    <x v="29"/>
    <n v="14838.76"/>
    <d v="2023-08-02T00:00:00"/>
    <n v="0"/>
  </r>
  <r>
    <s v="California"/>
    <x v="157"/>
    <x v="30"/>
    <n v="18768.52"/>
    <d v="2024-07-31T00:00:00"/>
    <n v="0"/>
  </r>
  <r>
    <s v="California"/>
    <x v="157"/>
    <x v="31"/>
    <n v="8336.0499999999993"/>
    <d v="2024-04-30T00:00:00"/>
    <n v="0"/>
  </r>
  <r>
    <s v="California"/>
    <x v="157"/>
    <x v="46"/>
    <n v="5965.02"/>
    <d v="2023-02-28T00:00:00"/>
    <n v="0"/>
  </r>
  <r>
    <s v="California"/>
    <x v="157"/>
    <x v="48"/>
    <n v="13916.52"/>
    <d v="2023-02-28T00:00:00"/>
    <n v="0"/>
  </r>
  <r>
    <s v="California"/>
    <x v="157"/>
    <x v="50"/>
    <n v="10470.17"/>
    <d v="2023-07-20T00:00:00"/>
    <n v="0"/>
  </r>
  <r>
    <s v="California"/>
    <x v="157"/>
    <x v="52"/>
    <n v="16405.39"/>
    <d v="2024-07-15T00:00:00"/>
    <n v="0"/>
  </r>
  <r>
    <s v="California"/>
    <x v="157"/>
    <x v="54"/>
    <n v="5689.87"/>
    <d v="2024-08-15T00:00:00"/>
    <n v="0"/>
  </r>
  <r>
    <s v="California"/>
    <x v="157"/>
    <x v="56"/>
    <n v="5516.45"/>
    <d v="2024-08-15T00:00:00"/>
    <n v="0"/>
  </r>
  <r>
    <s v="California"/>
    <x v="157"/>
    <x v="58"/>
    <n v="8400.0499999999993"/>
    <d v="2024-08-15T00:00:00"/>
    <n v="0"/>
  </r>
  <r>
    <s v="California"/>
    <x v="157"/>
    <x v="60"/>
    <n v="5544.6"/>
    <d v="2024-08-15T00:00:00"/>
    <n v="0"/>
  </r>
  <r>
    <s v="California"/>
    <x v="157"/>
    <x v="62"/>
    <n v="5544.6"/>
    <d v="2025-04-15T00:00:00"/>
    <n v="0"/>
  </r>
  <r>
    <s v="California"/>
    <x v="157"/>
    <x v="64"/>
    <n v="52726.71"/>
    <d v="2024-08-15T00:00:00"/>
    <n v="0"/>
  </r>
  <r>
    <s v="California"/>
    <x v="158"/>
    <x v="32"/>
    <n v="8409.7099999999991"/>
    <d v="2024-08-15T00:00:00"/>
    <n v="0"/>
  </r>
  <r>
    <s v="California"/>
    <x v="158"/>
    <x v="34"/>
    <n v="8132.49"/>
    <d v="2024-08-15T00:00:00"/>
    <n v="0"/>
  </r>
  <r>
    <s v="California"/>
    <x v="158"/>
    <x v="36"/>
    <n v="9612.44"/>
    <d v="2024-08-15T00:00:00"/>
    <n v="0"/>
  </r>
  <r>
    <s v="California"/>
    <x v="158"/>
    <x v="38"/>
    <n v="7535.59"/>
    <d v="2024-08-15T00:00:00"/>
    <n v="0"/>
  </r>
  <r>
    <s v="California"/>
    <x v="158"/>
    <x v="27"/>
    <n v="22495.14"/>
    <d v="2022-11-15T00:00:00"/>
    <n v="0"/>
  </r>
  <r>
    <s v="California"/>
    <x v="158"/>
    <x v="28"/>
    <n v="23641.3"/>
    <d v="2022-12-30T00:00:00"/>
    <n v="0"/>
  </r>
  <r>
    <s v="California"/>
    <x v="158"/>
    <x v="29"/>
    <n v="19921.96"/>
    <d v="2023-08-02T00:00:00"/>
    <n v="0"/>
  </r>
  <r>
    <s v="California"/>
    <x v="158"/>
    <x v="30"/>
    <n v="25197.9"/>
    <d v="2024-07-31T00:00:00"/>
    <n v="0"/>
  </r>
  <r>
    <s v="California"/>
    <x v="158"/>
    <x v="31"/>
    <n v="11191.67"/>
    <d v="2024-04-30T00:00:00"/>
    <n v="0"/>
  </r>
  <r>
    <s v="California"/>
    <x v="158"/>
    <x v="46"/>
    <n v="8008.41"/>
    <d v="2023-02-28T00:00:00"/>
    <n v="0"/>
  </r>
  <r>
    <s v="California"/>
    <x v="158"/>
    <x v="48"/>
    <n v="18683.79"/>
    <d v="2023-02-28T00:00:00"/>
    <n v="0"/>
  </r>
  <r>
    <s v="California"/>
    <x v="158"/>
    <x v="50"/>
    <n v="14056.85"/>
    <d v="2023-07-20T00:00:00"/>
    <n v="0"/>
  </r>
  <r>
    <s v="California"/>
    <x v="158"/>
    <x v="52"/>
    <n v="22025.25"/>
    <d v="2024-07-15T00:00:00"/>
    <n v="0"/>
  </r>
  <r>
    <s v="California"/>
    <x v="158"/>
    <x v="54"/>
    <n v="7639"/>
    <d v="2024-08-15T00:00:00"/>
    <n v="0"/>
  </r>
  <r>
    <s v="California"/>
    <x v="158"/>
    <x v="56"/>
    <n v="7406.18"/>
    <d v="2024-08-15T00:00:00"/>
    <n v="0"/>
  </r>
  <r>
    <s v="California"/>
    <x v="158"/>
    <x v="58"/>
    <n v="11277.59"/>
    <d v="2024-08-15T00:00:00"/>
    <n v="0"/>
  </r>
  <r>
    <s v="California"/>
    <x v="158"/>
    <x v="60"/>
    <n v="7443.96"/>
    <d v="2024-08-15T00:00:00"/>
    <n v="0"/>
  </r>
  <r>
    <s v="California"/>
    <x v="158"/>
    <x v="62"/>
    <n v="7443.96"/>
    <d v="2025-04-15T00:00:00"/>
    <n v="0"/>
  </r>
  <r>
    <s v="California"/>
    <x v="158"/>
    <x v="64"/>
    <n v="70788.88"/>
    <d v="2024-08-15T00:00:00"/>
    <n v="0"/>
  </r>
  <r>
    <s v="California"/>
    <x v="159"/>
    <x v="32"/>
    <n v="188712.43"/>
    <d v="2024-08-15T00:00:00"/>
    <n v="0"/>
  </r>
  <r>
    <s v="California"/>
    <x v="159"/>
    <x v="33"/>
    <n v="50861.79"/>
    <d v="2024-08-15T00:00:00"/>
    <n v="0"/>
  </r>
  <r>
    <s v="California"/>
    <x v="159"/>
    <x v="34"/>
    <n v="182491.59"/>
    <d v="2024-08-15T00:00:00"/>
    <n v="0"/>
  </r>
  <r>
    <s v="California"/>
    <x v="159"/>
    <x v="35"/>
    <n v="49185.15"/>
    <d v="2024-08-15T00:00:00"/>
    <n v="0"/>
  </r>
  <r>
    <s v="California"/>
    <x v="159"/>
    <x v="36"/>
    <n v="215701.26"/>
    <d v="2024-08-15T00:00:00"/>
    <n v="0"/>
  </r>
  <r>
    <s v="California"/>
    <x v="159"/>
    <x v="37"/>
    <n v="55983.45"/>
    <d v="2024-08-15T00:00:00"/>
    <n v="0"/>
  </r>
  <r>
    <s v="California"/>
    <x v="159"/>
    <x v="38"/>
    <n v="169097.17"/>
    <d v="2024-08-15T00:00:00"/>
    <n v="0"/>
  </r>
  <r>
    <s v="California"/>
    <x v="159"/>
    <x v="39"/>
    <n v="43887.75"/>
    <d v="2024-08-15T00:00:00"/>
    <n v="0"/>
  </r>
  <r>
    <s v="California"/>
    <x v="159"/>
    <x v="27"/>
    <n v="503163.15"/>
    <d v="2022-11-15T00:00:00"/>
    <n v="0"/>
  </r>
  <r>
    <s v="California"/>
    <x v="159"/>
    <x v="40"/>
    <n v="112089.25"/>
    <d v="2022-11-15T00:00:00"/>
    <n v="18923.919999999998"/>
  </r>
  <r>
    <s v="California"/>
    <x v="159"/>
    <x v="28"/>
    <n v="528799.93000000005"/>
    <d v="2022-12-30T00:00:00"/>
    <n v="0"/>
  </r>
  <r>
    <s v="California"/>
    <x v="159"/>
    <x v="41"/>
    <n v="117800.34"/>
    <d v="2022-12-30T00:00:00"/>
    <n v="19888.12"/>
  </r>
  <r>
    <s v="California"/>
    <x v="159"/>
    <x v="29"/>
    <n v="445607.1"/>
    <d v="2023-08-02T00:00:00"/>
    <n v="0"/>
  </r>
  <r>
    <s v="California"/>
    <x v="159"/>
    <x v="42"/>
    <n v="99267.54"/>
    <d v="2023-08-02T00:00:00"/>
    <n v="16759.240000000002"/>
  </r>
  <r>
    <s v="California"/>
    <x v="159"/>
    <x v="30"/>
    <n v="563617.48"/>
    <d v="2024-07-31T00:00:00"/>
    <n v="0"/>
  </r>
  <r>
    <s v="California"/>
    <x v="159"/>
    <x v="43"/>
    <n v="178242.93"/>
    <d v="2024-07-31T00:00:00"/>
    <n v="0"/>
  </r>
  <r>
    <s v="California"/>
    <x v="159"/>
    <x v="44"/>
    <n v="85549.54"/>
    <d v="2024-07-31T00:00:00"/>
    <n v="19960.27"/>
  </r>
  <r>
    <s v="California"/>
    <x v="159"/>
    <x v="31"/>
    <n v="255114.19"/>
    <d v="2024-04-30T00:00:00"/>
    <n v="0"/>
  </r>
  <r>
    <s v="California"/>
    <x v="159"/>
    <x v="45"/>
    <n v="55766.07"/>
    <d v="2024-04-30T00:00:00"/>
    <n v="9414.93"/>
  </r>
  <r>
    <s v="California"/>
    <x v="159"/>
    <x v="46"/>
    <n v="179129.31"/>
    <d v="2023-02-28T00:00:00"/>
    <n v="0"/>
  </r>
  <r>
    <s v="California"/>
    <x v="159"/>
    <x v="47"/>
    <n v="39904.49"/>
    <d v="2023-02-28T00:00:00"/>
    <n v="6737.04"/>
  </r>
  <r>
    <s v="California"/>
    <x v="159"/>
    <x v="48"/>
    <n v="417912.31"/>
    <d v="2023-02-28T00:00:00"/>
    <n v="0"/>
  </r>
  <r>
    <s v="California"/>
    <x v="159"/>
    <x v="49"/>
    <n v="93098"/>
    <d v="2023-02-28T00:00:00"/>
    <n v="15717.64"/>
  </r>
  <r>
    <s v="California"/>
    <x v="159"/>
    <x v="50"/>
    <n v="314418.44"/>
    <d v="2023-08-02T00:00:00"/>
    <n v="0"/>
  </r>
  <r>
    <s v="California"/>
    <x v="159"/>
    <x v="51"/>
    <n v="70042.740000000005"/>
    <d v="2023-08-02T00:00:00"/>
    <n v="11825.25"/>
  </r>
  <r>
    <s v="California"/>
    <x v="159"/>
    <x v="52"/>
    <n v="502065.9"/>
    <d v="2024-07-15T00:00:00"/>
    <n v="0"/>
  </r>
  <r>
    <s v="California"/>
    <x v="159"/>
    <x v="53"/>
    <n v="109747.89"/>
    <d v="2024-07-15T00:00:00"/>
    <n v="18528.63"/>
  </r>
  <r>
    <s v="California"/>
    <x v="159"/>
    <x v="54"/>
    <n v="171417.67"/>
    <d v="2024-08-15T00:00:00"/>
    <n v="0"/>
  </r>
  <r>
    <s v="California"/>
    <x v="159"/>
    <x v="55"/>
    <n v="46200.5"/>
    <d v="2024-08-15T00:00:00"/>
    <n v="0"/>
  </r>
  <r>
    <s v="California"/>
    <x v="159"/>
    <x v="56"/>
    <n v="166193.35"/>
    <d v="2024-08-15T00:00:00"/>
    <n v="0"/>
  </r>
  <r>
    <s v="California"/>
    <x v="159"/>
    <x v="57"/>
    <n v="44792.44"/>
    <d v="2024-08-15T00:00:00"/>
    <n v="0"/>
  </r>
  <r>
    <s v="California"/>
    <x v="159"/>
    <x v="58"/>
    <n v="253067.07"/>
    <d v="2024-08-15T00:00:00"/>
    <n v="0"/>
  </r>
  <r>
    <s v="California"/>
    <x v="159"/>
    <x v="59"/>
    <n v="65681.440000000002"/>
    <d v="2024-08-15T00:00:00"/>
    <n v="0"/>
  </r>
  <r>
    <s v="California"/>
    <x v="159"/>
    <x v="60"/>
    <n v="167041.17000000001"/>
    <d v="2024-08-15T00:00:00"/>
    <n v="0"/>
  </r>
  <r>
    <s v="California"/>
    <x v="159"/>
    <x v="61"/>
    <n v="43354.14"/>
    <d v="2024-08-15T00:00:00"/>
    <n v="0"/>
  </r>
  <r>
    <s v="California"/>
    <x v="159"/>
    <x v="62"/>
    <n v="167041.17000000001"/>
    <d v="2025-04-15T00:00:00"/>
    <n v="0"/>
  </r>
  <r>
    <s v="California"/>
    <x v="159"/>
    <x v="63"/>
    <n v="43354.14"/>
    <d v="2025-04-15T00:00:00"/>
    <n v="0"/>
  </r>
  <r>
    <s v="California"/>
    <x v="159"/>
    <x v="64"/>
    <n v="1588489.17"/>
    <d v="2024-08-15T00:00:00"/>
    <n v="0"/>
  </r>
  <r>
    <s v="California"/>
    <x v="159"/>
    <x v="65"/>
    <n v="412279.05"/>
    <d v="2024-08-15T00:00:00"/>
    <n v="0"/>
  </r>
  <r>
    <s v="California"/>
    <x v="160"/>
    <x v="32"/>
    <n v="6414.03"/>
    <d v="2024-08-15T00:00:00"/>
    <n v="0"/>
  </r>
  <r>
    <s v="California"/>
    <x v="160"/>
    <x v="34"/>
    <n v="6202.6"/>
    <d v="2024-08-15T00:00:00"/>
    <n v="0"/>
  </r>
  <r>
    <s v="California"/>
    <x v="160"/>
    <x v="36"/>
    <n v="7331.34"/>
    <d v="2024-08-15T00:00:00"/>
    <n v="0"/>
  </r>
  <r>
    <s v="California"/>
    <x v="160"/>
    <x v="38"/>
    <n v="5747.34"/>
    <d v="2024-08-15T00:00:00"/>
    <n v="0"/>
  </r>
  <r>
    <s v="California"/>
    <x v="160"/>
    <x v="27"/>
    <n v="17156.89"/>
    <d v="2022-11-15T00:00:00"/>
    <n v="0"/>
  </r>
  <r>
    <s v="California"/>
    <x v="160"/>
    <x v="28"/>
    <n v="18031.060000000001"/>
    <d v="2022-12-30T00:00:00"/>
    <n v="0"/>
  </r>
  <r>
    <s v="California"/>
    <x v="160"/>
    <x v="29"/>
    <n v="15194.34"/>
    <d v="2023-08-02T00:00:00"/>
    <n v="0"/>
  </r>
  <r>
    <s v="California"/>
    <x v="160"/>
    <x v="30"/>
    <n v="19218.27"/>
    <d v="2024-07-31T00:00:00"/>
    <n v="0"/>
  </r>
  <r>
    <s v="California"/>
    <x v="160"/>
    <x v="31"/>
    <n v="8535.81"/>
    <d v="2024-05-15T00:00:00"/>
    <n v="0"/>
  </r>
  <r>
    <s v="California"/>
    <x v="160"/>
    <x v="46"/>
    <n v="6107.96"/>
    <d v="2023-02-28T00:00:00"/>
    <n v="0"/>
  </r>
  <r>
    <s v="California"/>
    <x v="160"/>
    <x v="48"/>
    <n v="14250"/>
    <d v="2023-02-28T00:00:00"/>
    <n v="0"/>
  </r>
  <r>
    <s v="California"/>
    <x v="160"/>
    <x v="50"/>
    <n v="10721.06"/>
    <d v="2023-07-20T00:00:00"/>
    <n v="0"/>
  </r>
  <r>
    <s v="California"/>
    <x v="160"/>
    <x v="52"/>
    <n v="16798.509999999998"/>
    <d v="2024-07-15T00:00:00"/>
    <n v="0"/>
  </r>
  <r>
    <s v="California"/>
    <x v="160"/>
    <x v="54"/>
    <n v="5826.21"/>
    <d v="2024-08-15T00:00:00"/>
    <n v="0"/>
  </r>
  <r>
    <s v="California"/>
    <x v="160"/>
    <x v="56"/>
    <n v="5648.65"/>
    <d v="2024-08-15T00:00:00"/>
    <n v="0"/>
  </r>
  <r>
    <s v="California"/>
    <x v="160"/>
    <x v="58"/>
    <n v="8601.34"/>
    <d v="2024-08-15T00:00:00"/>
    <n v="0"/>
  </r>
  <r>
    <s v="California"/>
    <x v="160"/>
    <x v="60"/>
    <n v="5677.46"/>
    <d v="2024-08-15T00:00:00"/>
    <n v="0"/>
  </r>
  <r>
    <s v="California"/>
    <x v="160"/>
    <x v="62"/>
    <n v="5677.46"/>
    <d v="2025-04-15T00:00:00"/>
    <n v="0"/>
  </r>
  <r>
    <s v="California"/>
    <x v="160"/>
    <x v="64"/>
    <n v="53990.2"/>
    <d v="2024-08-15T00:00:00"/>
    <n v="0"/>
  </r>
  <r>
    <s v="California"/>
    <x v="161"/>
    <x v="32"/>
    <n v="774.82"/>
    <d v="2024-08-15T00:00:00"/>
    <n v="0"/>
  </r>
  <r>
    <s v="California"/>
    <x v="161"/>
    <x v="34"/>
    <n v="749.28"/>
    <d v="2024-08-15T00:00:00"/>
    <n v="0"/>
  </r>
  <r>
    <s v="California"/>
    <x v="161"/>
    <x v="36"/>
    <n v="885.63"/>
    <d v="2024-08-15T00:00:00"/>
    <n v="0"/>
  </r>
  <r>
    <s v="California"/>
    <x v="161"/>
    <x v="38"/>
    <n v="694.28"/>
    <d v="2024-08-15T00:00:00"/>
    <n v="0"/>
  </r>
  <r>
    <s v="California"/>
    <x v="161"/>
    <x v="27"/>
    <n v="2072.5700000000002"/>
    <d v="2022-11-15T00:00:00"/>
    <n v="0"/>
  </r>
  <r>
    <s v="California"/>
    <x v="161"/>
    <x v="28"/>
    <n v="2178.17"/>
    <d v="2022-12-30T00:00:00"/>
    <n v="0"/>
  </r>
  <r>
    <s v="California"/>
    <x v="161"/>
    <x v="29"/>
    <n v="1835.49"/>
    <d v="2023-08-01T00:00:00"/>
    <n v="0"/>
  </r>
  <r>
    <s v="California"/>
    <x v="161"/>
    <x v="30"/>
    <n v="2321.58"/>
    <d v="2024-07-31T00:00:00"/>
    <n v="0"/>
  </r>
  <r>
    <s v="California"/>
    <x v="161"/>
    <x v="31"/>
    <n v="1031.1300000000001"/>
    <d v="2024-04-30T00:00:00"/>
    <n v="0"/>
  </r>
  <r>
    <s v="California"/>
    <x v="161"/>
    <x v="46"/>
    <n v="737.85"/>
    <d v="2023-02-28T00:00:00"/>
    <n v="0"/>
  </r>
  <r>
    <s v="California"/>
    <x v="161"/>
    <x v="48"/>
    <n v="1721.41"/>
    <d v="2023-02-28T00:00:00"/>
    <n v="0"/>
  </r>
  <r>
    <s v="California"/>
    <x v="161"/>
    <x v="50"/>
    <n v="1295.1099999999999"/>
    <d v="2023-07-20T00:00:00"/>
    <n v="0"/>
  </r>
  <r>
    <s v="California"/>
    <x v="161"/>
    <x v="52"/>
    <n v="2029.28"/>
    <d v="2024-07-15T00:00:00"/>
    <n v="0"/>
  </r>
  <r>
    <s v="California"/>
    <x v="161"/>
    <x v="54"/>
    <n v="703.81"/>
    <d v="2024-08-15T00:00:00"/>
    <n v="0"/>
  </r>
  <r>
    <s v="California"/>
    <x v="161"/>
    <x v="56"/>
    <n v="682.36"/>
    <d v="2024-08-15T00:00:00"/>
    <n v="0"/>
  </r>
  <r>
    <s v="California"/>
    <x v="161"/>
    <x v="58"/>
    <n v="1039.05"/>
    <d v="2024-08-15T00:00:00"/>
    <n v="0"/>
  </r>
  <r>
    <s v="California"/>
    <x v="161"/>
    <x v="60"/>
    <n v="685.84"/>
    <d v="2024-08-15T00:00:00"/>
    <n v="0"/>
  </r>
  <r>
    <s v="California"/>
    <x v="161"/>
    <x v="62"/>
    <n v="685.84"/>
    <d v="2025-04-15T00:00:00"/>
    <n v="0"/>
  </r>
  <r>
    <s v="California"/>
    <x v="161"/>
    <x v="64"/>
    <n v="6522.07"/>
    <d v="2024-08-15T00:00:00"/>
    <n v="0"/>
  </r>
  <r>
    <s v="California"/>
    <x v="162"/>
    <x v="32"/>
    <n v="28245.99"/>
    <d v="2024-08-15T00:00:00"/>
    <n v="0"/>
  </r>
  <r>
    <s v="California"/>
    <x v="162"/>
    <x v="34"/>
    <n v="27314.87"/>
    <d v="2024-08-15T00:00:00"/>
    <n v="0"/>
  </r>
  <r>
    <s v="California"/>
    <x v="162"/>
    <x v="36"/>
    <n v="32285.599999999999"/>
    <d v="2024-08-15T00:00:00"/>
    <n v="0"/>
  </r>
  <r>
    <s v="California"/>
    <x v="162"/>
    <x v="38"/>
    <n v="25310.02"/>
    <d v="2024-08-15T00:00:00"/>
    <n v="0"/>
  </r>
  <r>
    <s v="California"/>
    <x v="162"/>
    <x v="27"/>
    <n v="75555.17"/>
    <d v="2022-11-15T00:00:00"/>
    <n v="0"/>
  </r>
  <r>
    <s v="California"/>
    <x v="162"/>
    <x v="28"/>
    <n v="79404.800000000003"/>
    <d v="2022-12-30T00:00:00"/>
    <n v="0"/>
  </r>
  <r>
    <s v="California"/>
    <x v="162"/>
    <x v="29"/>
    <n v="66912.53"/>
    <d v="2023-08-01T00:00:00"/>
    <n v="0"/>
  </r>
  <r>
    <s v="California"/>
    <x v="162"/>
    <x v="30"/>
    <n v="84633.02"/>
    <d v="2024-07-31T00:00:00"/>
    <n v="0"/>
  </r>
  <r>
    <s v="California"/>
    <x v="162"/>
    <x v="31"/>
    <n v="37589.82"/>
    <d v="2024-04-30T00:00:00"/>
    <n v="0"/>
  </r>
  <r>
    <s v="California"/>
    <x v="162"/>
    <x v="46"/>
    <n v="26898.13"/>
    <d v="2023-02-28T00:00:00"/>
    <n v="0"/>
  </r>
  <r>
    <s v="California"/>
    <x v="162"/>
    <x v="48"/>
    <n v="62753.87"/>
    <d v="2023-02-28T00:00:00"/>
    <n v="0"/>
  </r>
  <r>
    <s v="California"/>
    <x v="162"/>
    <x v="50"/>
    <n v="47213.19"/>
    <d v="2023-07-20T00:00:00"/>
    <n v="0"/>
  </r>
  <r>
    <s v="California"/>
    <x v="162"/>
    <x v="52"/>
    <n v="73976.94"/>
    <d v="2024-07-15T00:00:00"/>
    <n v="0"/>
  </r>
  <r>
    <s v="California"/>
    <x v="162"/>
    <x v="54"/>
    <n v="25657.35"/>
    <d v="2024-08-15T00:00:00"/>
    <n v="0"/>
  </r>
  <r>
    <s v="California"/>
    <x v="162"/>
    <x v="56"/>
    <n v="24875.39"/>
    <d v="2024-08-15T00:00:00"/>
    <n v="0"/>
  </r>
  <r>
    <s v="California"/>
    <x v="162"/>
    <x v="58"/>
    <n v="37878.42"/>
    <d v="2024-08-15T00:00:00"/>
    <n v="0"/>
  </r>
  <r>
    <s v="California"/>
    <x v="162"/>
    <x v="60"/>
    <n v="25002.29"/>
    <d v="2024-08-15T00:00:00"/>
    <n v="0"/>
  </r>
  <r>
    <s v="California"/>
    <x v="162"/>
    <x v="62"/>
    <n v="25002.29"/>
    <d v="2025-04-15T00:00:00"/>
    <n v="0"/>
  </r>
  <r>
    <s v="California"/>
    <x v="162"/>
    <x v="64"/>
    <n v="237760.93"/>
    <d v="2024-08-15T00:00:00"/>
    <n v="0"/>
  </r>
  <r>
    <s v="California"/>
    <x v="163"/>
    <x v="32"/>
    <n v="9848.34"/>
    <d v="2024-08-15T00:00:00"/>
    <n v="0"/>
  </r>
  <r>
    <s v="California"/>
    <x v="163"/>
    <x v="33"/>
    <n v="2680.89"/>
    <d v="2024-08-15T00:00:00"/>
    <n v="0"/>
  </r>
  <r>
    <s v="California"/>
    <x v="163"/>
    <x v="34"/>
    <n v="9523.69"/>
    <d v="2024-08-15T00:00:00"/>
    <n v="0"/>
  </r>
  <r>
    <s v="California"/>
    <x v="163"/>
    <x v="35"/>
    <n v="2592.52"/>
    <d v="2024-08-15T00:00:00"/>
    <n v="0"/>
  </r>
  <r>
    <s v="California"/>
    <x v="163"/>
    <x v="36"/>
    <n v="11256.81"/>
    <d v="2024-08-15T00:00:00"/>
    <n v="0"/>
  </r>
  <r>
    <s v="California"/>
    <x v="163"/>
    <x v="37"/>
    <n v="2950.85"/>
    <d v="2024-08-15T00:00:00"/>
    <n v="0"/>
  </r>
  <r>
    <s v="California"/>
    <x v="163"/>
    <x v="38"/>
    <n v="8824.68"/>
    <d v="2024-08-15T00:00:00"/>
    <n v="0"/>
  </r>
  <r>
    <s v="California"/>
    <x v="163"/>
    <x v="39"/>
    <n v="2313.3000000000002"/>
    <d v="2024-08-15T00:00:00"/>
    <n v="0"/>
  </r>
  <r>
    <s v="California"/>
    <x v="163"/>
    <x v="27"/>
    <n v="26343.32"/>
    <d v="2022-11-15T00:00:00"/>
    <n v="0"/>
  </r>
  <r>
    <s v="California"/>
    <x v="163"/>
    <x v="40"/>
    <n v="1918.28"/>
    <d v="2022-11-15T00:00:00"/>
    <n v="4987.34"/>
  </r>
  <r>
    <s v="California"/>
    <x v="163"/>
    <x v="28"/>
    <n v="27685.54"/>
    <d v="2022-12-30T00:00:00"/>
    <n v="0"/>
  </r>
  <r>
    <s v="California"/>
    <x v="163"/>
    <x v="41"/>
    <n v="2016.02"/>
    <d v="2022-12-30T00:00:00"/>
    <n v="5241.45"/>
  </r>
  <r>
    <s v="California"/>
    <x v="163"/>
    <x v="29"/>
    <n v="23329.95"/>
    <d v="2023-08-01T00:00:00"/>
    <n v="0"/>
  </r>
  <r>
    <s v="California"/>
    <x v="163"/>
    <x v="42"/>
    <n v="1698.85"/>
    <d v="2023-08-01T00:00:00"/>
    <n v="4416.8500000000004"/>
  </r>
  <r>
    <s v="California"/>
    <x v="163"/>
    <x v="30"/>
    <n v="29508.43"/>
    <d v="2024-07-31T00:00:00"/>
    <n v="0"/>
  </r>
  <r>
    <s v="California"/>
    <x v="163"/>
    <x v="44"/>
    <n v="300.89"/>
    <d v="2024-07-31T00:00:00"/>
    <n v="5260.47"/>
  </r>
  <r>
    <s v="California"/>
    <x v="163"/>
    <x v="31"/>
    <n v="13106.19"/>
    <d v="2024-04-30T00:00:00"/>
    <n v="0"/>
  </r>
  <r>
    <s v="California"/>
    <x v="163"/>
    <x v="45"/>
    <n v="954.37"/>
    <d v="2024-04-30T00:00:00"/>
    <n v="2481.2800000000002"/>
  </r>
  <r>
    <s v="California"/>
    <x v="163"/>
    <x v="46"/>
    <n v="9378.39"/>
    <d v="2023-02-28T00:00:00"/>
    <n v="0"/>
  </r>
  <r>
    <s v="California"/>
    <x v="163"/>
    <x v="47"/>
    <n v="682.92"/>
    <d v="2023-02-28T00:00:00"/>
    <n v="1775.53"/>
  </r>
  <r>
    <s v="California"/>
    <x v="163"/>
    <x v="48"/>
    <n v="21879.97"/>
    <d v="2023-02-28T00:00:00"/>
    <n v="0"/>
  </r>
  <r>
    <s v="California"/>
    <x v="163"/>
    <x v="49"/>
    <n v="1593.27"/>
    <d v="2023-02-28T00:00:00"/>
    <n v="4142.34"/>
  </r>
  <r>
    <s v="California"/>
    <x v="163"/>
    <x v="50"/>
    <n v="16461.509999999998"/>
    <d v="2023-07-20T00:00:00"/>
    <n v="0"/>
  </r>
  <r>
    <s v="California"/>
    <x v="163"/>
    <x v="51"/>
    <n v="1198.7"/>
    <d v="2023-07-20T00:00:00"/>
    <n v="3116.51"/>
  </r>
  <r>
    <s v="California"/>
    <x v="163"/>
    <x v="52"/>
    <n v="25793.05"/>
    <d v="2024-07-15T00:00:00"/>
    <n v="0"/>
  </r>
  <r>
    <s v="California"/>
    <x v="163"/>
    <x v="53"/>
    <n v="1878.22"/>
    <d v="2024-07-15T00:00:00"/>
    <n v="4883.16"/>
  </r>
  <r>
    <s v="California"/>
    <x v="163"/>
    <x v="54"/>
    <n v="8945.7800000000007"/>
    <d v="2024-08-15T00:00:00"/>
    <n v="0"/>
  </r>
  <r>
    <s v="California"/>
    <x v="163"/>
    <x v="55"/>
    <n v="2435.1999999999998"/>
    <d v="2024-08-15T00:00:00"/>
    <n v="0"/>
  </r>
  <r>
    <s v="California"/>
    <x v="163"/>
    <x v="56"/>
    <n v="8673.14"/>
    <d v="2024-08-15T00:00:00"/>
    <n v="0"/>
  </r>
  <r>
    <s v="California"/>
    <x v="163"/>
    <x v="57"/>
    <n v="2360.98"/>
    <d v="2024-08-15T00:00:00"/>
    <n v="0"/>
  </r>
  <r>
    <s v="California"/>
    <x v="163"/>
    <x v="58"/>
    <n v="13206.82"/>
    <d v="2024-08-15T00:00:00"/>
    <n v="0"/>
  </r>
  <r>
    <s v="California"/>
    <x v="163"/>
    <x v="59"/>
    <n v="3462.03"/>
    <d v="2024-08-15T00:00:00"/>
    <n v="0"/>
  </r>
  <r>
    <s v="California"/>
    <x v="163"/>
    <x v="60"/>
    <n v="8717.3799999999992"/>
    <d v="2024-08-15T00:00:00"/>
    <n v="0"/>
  </r>
  <r>
    <s v="California"/>
    <x v="163"/>
    <x v="61"/>
    <n v="2285.17"/>
    <d v="2024-08-15T00:00:00"/>
    <n v="0"/>
  </r>
  <r>
    <s v="California"/>
    <x v="163"/>
    <x v="62"/>
    <n v="8717.3799999999992"/>
    <d v="2025-04-15T00:00:00"/>
    <n v="0"/>
  </r>
  <r>
    <s v="California"/>
    <x v="163"/>
    <x v="63"/>
    <n v="634.79"/>
    <d v="2025-04-15T00:00:00"/>
    <n v="1650.38"/>
  </r>
  <r>
    <s v="California"/>
    <x v="163"/>
    <x v="64"/>
    <n v="82898.509999999995"/>
    <d v="2024-08-15T00:00:00"/>
    <n v="0"/>
  </r>
  <r>
    <s v="California"/>
    <x v="163"/>
    <x v="65"/>
    <n v="21730.97"/>
    <d v="2024-08-15T00:00:00"/>
    <n v="0"/>
  </r>
  <r>
    <s v="California"/>
    <x v="164"/>
    <x v="32"/>
    <n v="16062.34"/>
    <d v="2024-08-15T00:00:00"/>
    <n v="0"/>
  </r>
  <r>
    <s v="California"/>
    <x v="164"/>
    <x v="34"/>
    <n v="15532.85"/>
    <d v="2024-08-15T00:00:00"/>
    <n v="0"/>
  </r>
  <r>
    <s v="California"/>
    <x v="164"/>
    <x v="36"/>
    <n v="18359.509999999998"/>
    <d v="2024-08-15T00:00:00"/>
    <n v="0"/>
  </r>
  <r>
    <s v="California"/>
    <x v="164"/>
    <x v="38"/>
    <n v="14392.78"/>
    <d v="2024-08-15T00:00:00"/>
    <n v="0"/>
  </r>
  <r>
    <s v="California"/>
    <x v="164"/>
    <x v="27"/>
    <n v="42965.15"/>
    <d v="2022-11-15T00:00:00"/>
    <n v="0"/>
  </r>
  <r>
    <s v="California"/>
    <x v="164"/>
    <x v="28"/>
    <n v="45154.28"/>
    <d v="2022-12-30T00:00:00"/>
    <n v="0"/>
  </r>
  <r>
    <s v="California"/>
    <x v="164"/>
    <x v="29"/>
    <n v="38050.44"/>
    <d v="2023-08-02T00:00:00"/>
    <n v="0"/>
  </r>
  <r>
    <s v="California"/>
    <x v="164"/>
    <x v="30"/>
    <n v="48127.360000000001"/>
    <d v="2024-07-31T00:00:00"/>
    <n v="0"/>
  </r>
  <r>
    <s v="California"/>
    <x v="164"/>
    <x v="31"/>
    <n v="21375.8"/>
    <d v="2024-04-30T00:00:00"/>
    <n v="0"/>
  </r>
  <r>
    <s v="California"/>
    <x v="164"/>
    <x v="46"/>
    <n v="15295.87"/>
    <d v="2023-02-28T00:00:00"/>
    <n v="0"/>
  </r>
  <r>
    <s v="California"/>
    <x v="164"/>
    <x v="48"/>
    <n v="35685.58"/>
    <d v="2023-02-28T00:00:00"/>
    <n v="0"/>
  </r>
  <r>
    <s v="California"/>
    <x v="164"/>
    <x v="50"/>
    <n v="26848.22"/>
    <d v="2023-08-02T00:00:00"/>
    <n v="0"/>
  </r>
  <r>
    <s v="California"/>
    <x v="164"/>
    <x v="52"/>
    <n v="42067.68"/>
    <d v="2024-07-15T00:00:00"/>
    <n v="0"/>
  </r>
  <r>
    <s v="California"/>
    <x v="164"/>
    <x v="54"/>
    <n v="14590.29"/>
    <d v="2024-08-15T00:00:00"/>
    <n v="0"/>
  </r>
  <r>
    <s v="California"/>
    <x v="164"/>
    <x v="56"/>
    <n v="14145.62"/>
    <d v="2024-08-15T00:00:00"/>
    <n v="0"/>
  </r>
  <r>
    <s v="California"/>
    <x v="164"/>
    <x v="58"/>
    <n v="21539.919999999998"/>
    <d v="2024-08-15T00:00:00"/>
    <n v="0"/>
  </r>
  <r>
    <s v="California"/>
    <x v="164"/>
    <x v="60"/>
    <n v="14217.79"/>
    <d v="2024-08-15T00:00:00"/>
    <n v="0"/>
  </r>
  <r>
    <s v="California"/>
    <x v="164"/>
    <x v="62"/>
    <n v="14217.79"/>
    <d v="2025-04-15T00:00:00"/>
    <n v="0"/>
  </r>
  <r>
    <s v="California"/>
    <x v="164"/>
    <x v="64"/>
    <n v="135204.98000000001"/>
    <d v="2024-08-15T00:00:00"/>
    <n v="0"/>
  </r>
  <r>
    <s v="California"/>
    <x v="165"/>
    <x v="32"/>
    <n v="59283.82"/>
    <d v="2024-08-15T00:00:00"/>
    <n v="0"/>
  </r>
  <r>
    <s v="California"/>
    <x v="165"/>
    <x v="33"/>
    <n v="16138.12"/>
    <d v="2024-08-15T00:00:00"/>
    <n v="0"/>
  </r>
  <r>
    <s v="California"/>
    <x v="165"/>
    <x v="34"/>
    <n v="57329.55"/>
    <d v="2024-08-15T00:00:00"/>
    <n v="0"/>
  </r>
  <r>
    <s v="California"/>
    <x v="165"/>
    <x v="35"/>
    <n v="15606.13"/>
    <d v="2024-08-15T00:00:00"/>
    <n v="0"/>
  </r>
  <r>
    <s v="California"/>
    <x v="165"/>
    <x v="36"/>
    <n v="67762.34"/>
    <d v="2024-08-15T00:00:00"/>
    <n v="0"/>
  </r>
  <r>
    <s v="California"/>
    <x v="165"/>
    <x v="37"/>
    <n v="17763.189999999999"/>
    <d v="2024-08-15T00:00:00"/>
    <n v="0"/>
  </r>
  <r>
    <s v="California"/>
    <x v="165"/>
    <x v="38"/>
    <n v="53121.71"/>
    <d v="2024-08-15T00:00:00"/>
    <n v="0"/>
  </r>
  <r>
    <s v="California"/>
    <x v="165"/>
    <x v="39"/>
    <n v="13925.3"/>
    <d v="2024-08-15T00:00:00"/>
    <n v="0"/>
  </r>
  <r>
    <s v="California"/>
    <x v="165"/>
    <x v="27"/>
    <n v="167726.9"/>
    <d v="2022-11-15T00:00:00"/>
    <n v="0"/>
  </r>
  <r>
    <s v="California"/>
    <x v="165"/>
    <x v="40"/>
    <n v="41569.629999999997"/>
    <d v="2022-11-15T00:00:00"/>
    <n v="0"/>
  </r>
  <r>
    <s v="California"/>
    <x v="165"/>
    <x v="28"/>
    <n v="176272.8"/>
    <d v="2022-12-30T00:00:00"/>
    <n v="0"/>
  </r>
  <r>
    <s v="California"/>
    <x v="165"/>
    <x v="41"/>
    <n v="43687.65"/>
    <d v="2022-12-30T00:00:00"/>
    <n v="0"/>
  </r>
  <r>
    <s v="California"/>
    <x v="165"/>
    <x v="29"/>
    <n v="140438.74"/>
    <d v="2023-08-01T00:00:00"/>
    <n v="0"/>
  </r>
  <r>
    <s v="California"/>
    <x v="165"/>
    <x v="42"/>
    <n v="36814.54"/>
    <d v="2023-08-01T00:00:00"/>
    <n v="0"/>
  </r>
  <r>
    <s v="California"/>
    <x v="165"/>
    <x v="30"/>
    <n v="177631.21"/>
    <d v="2024-07-31T00:00:00"/>
    <n v="0"/>
  </r>
  <r>
    <s v="California"/>
    <x v="165"/>
    <x v="44"/>
    <n v="33477.58"/>
    <d v="2024-07-31T00:00:00"/>
    <n v="0"/>
  </r>
  <r>
    <s v="California"/>
    <x v="165"/>
    <x v="31"/>
    <n v="78895.05"/>
    <d v="2024-04-30T00:00:00"/>
    <n v="0"/>
  </r>
  <r>
    <s v="California"/>
    <x v="165"/>
    <x v="45"/>
    <n v="20681.509999999998"/>
    <d v="2024-04-30T00:00:00"/>
    <n v="0"/>
  </r>
  <r>
    <s v="California"/>
    <x v="165"/>
    <x v="46"/>
    <n v="56454.879999999997"/>
    <d v="2023-02-28T00:00:00"/>
    <n v="0"/>
  </r>
  <r>
    <s v="California"/>
    <x v="165"/>
    <x v="47"/>
    <n v="14799.06"/>
    <d v="2023-02-28T00:00:00"/>
    <n v="0"/>
  </r>
  <r>
    <s v="California"/>
    <x v="165"/>
    <x v="48"/>
    <n v="131710.38"/>
    <d v="2023-02-28T00:00:00"/>
    <n v="0"/>
  </r>
  <r>
    <s v="California"/>
    <x v="165"/>
    <x v="49"/>
    <n v="34526.49"/>
    <d v="2023-02-28T00:00:00"/>
    <n v="0"/>
  </r>
  <r>
    <s v="California"/>
    <x v="165"/>
    <x v="50"/>
    <n v="99092.97"/>
    <d v="2023-07-20T00:00:00"/>
    <n v="0"/>
  </r>
  <r>
    <s v="California"/>
    <x v="165"/>
    <x v="51"/>
    <n v="25976.18"/>
    <d v="2023-07-20T00:00:00"/>
    <n v="0"/>
  </r>
  <r>
    <s v="California"/>
    <x v="165"/>
    <x v="52"/>
    <n v="155265.82"/>
    <d v="2024-07-15T00:00:00"/>
    <n v="0"/>
  </r>
  <r>
    <s v="California"/>
    <x v="165"/>
    <x v="53"/>
    <n v="40701.31"/>
    <d v="2024-07-15T00:00:00"/>
    <n v="0"/>
  </r>
  <r>
    <s v="California"/>
    <x v="165"/>
    <x v="54"/>
    <n v="53850.69"/>
    <d v="2024-08-15T00:00:00"/>
    <n v="0"/>
  </r>
  <r>
    <s v="California"/>
    <x v="165"/>
    <x v="55"/>
    <n v="14659.12"/>
    <d v="2024-08-15T00:00:00"/>
    <n v="0"/>
  </r>
  <r>
    <s v="California"/>
    <x v="165"/>
    <x v="56"/>
    <n v="52209.48"/>
    <d v="2024-08-15T00:00:00"/>
    <n v="0"/>
  </r>
  <r>
    <s v="California"/>
    <x v="165"/>
    <x v="57"/>
    <n v="14212.35"/>
    <d v="2024-08-15T00:00:00"/>
    <n v="0"/>
  </r>
  <r>
    <s v="California"/>
    <x v="165"/>
    <x v="58"/>
    <n v="79500.77"/>
    <d v="2024-08-15T00:00:00"/>
    <n v="0"/>
  </r>
  <r>
    <s v="California"/>
    <x v="165"/>
    <x v="59"/>
    <n v="20840.29"/>
    <d v="2024-08-15T00:00:00"/>
    <n v="0"/>
  </r>
  <r>
    <s v="California"/>
    <x v="165"/>
    <x v="60"/>
    <n v="52475.82"/>
    <d v="2024-08-15T00:00:00"/>
    <n v="0"/>
  </r>
  <r>
    <s v="California"/>
    <x v="165"/>
    <x v="61"/>
    <n v="13755.99"/>
    <d v="2024-08-15T00:00:00"/>
    <n v="0"/>
  </r>
  <r>
    <s v="California"/>
    <x v="165"/>
    <x v="62"/>
    <n v="52475.82"/>
    <d v="2025-04-15T00:00:00"/>
    <n v="0"/>
  </r>
  <r>
    <s v="California"/>
    <x v="165"/>
    <x v="63"/>
    <n v="13755.99"/>
    <d v="2025-04-15T00:00:00"/>
    <n v="0"/>
  </r>
  <r>
    <s v="California"/>
    <x v="165"/>
    <x v="64"/>
    <n v="499022.31"/>
    <d v="2024-08-15T00:00:00"/>
    <n v="0"/>
  </r>
  <r>
    <s v="California"/>
    <x v="165"/>
    <x v="65"/>
    <n v="130813.46"/>
    <d v="2024-08-15T00:00:00"/>
    <n v="0"/>
  </r>
  <r>
    <s v="California"/>
    <x v="166"/>
    <x v="32"/>
    <n v="16412.8"/>
    <d v="2024-08-15T00:00:00"/>
    <n v="0"/>
  </r>
  <r>
    <s v="California"/>
    <x v="166"/>
    <x v="34"/>
    <n v="15871.76"/>
    <d v="2024-08-15T00:00:00"/>
    <n v="0"/>
  </r>
  <r>
    <s v="California"/>
    <x v="166"/>
    <x v="36"/>
    <n v="18760.09"/>
    <d v="2024-08-15T00:00:00"/>
    <n v="0"/>
  </r>
  <r>
    <s v="California"/>
    <x v="166"/>
    <x v="38"/>
    <n v="14706.81"/>
    <d v="2024-08-15T00:00:00"/>
    <n v="0"/>
  </r>
  <r>
    <s v="California"/>
    <x v="166"/>
    <x v="27"/>
    <n v="43902.6"/>
    <d v="2022-11-15T00:00:00"/>
    <n v="0"/>
  </r>
  <r>
    <s v="California"/>
    <x v="166"/>
    <x v="28"/>
    <n v="46139.49"/>
    <d v="2022-12-30T00:00:00"/>
    <n v="0"/>
  </r>
  <r>
    <s v="California"/>
    <x v="166"/>
    <x v="29"/>
    <n v="38880.65"/>
    <d v="2023-08-31T00:00:00"/>
    <n v="0"/>
  </r>
  <r>
    <s v="California"/>
    <x v="166"/>
    <x v="30"/>
    <n v="49177.43"/>
    <d v="2024-07-31T00:00:00"/>
    <n v="0"/>
  </r>
  <r>
    <s v="California"/>
    <x v="166"/>
    <x v="31"/>
    <n v="21842.2"/>
    <d v="2024-04-30T00:00:00"/>
    <n v="0"/>
  </r>
  <r>
    <s v="California"/>
    <x v="166"/>
    <x v="54"/>
    <n v="14908.63"/>
    <d v="2024-08-15T00:00:00"/>
    <n v="0"/>
  </r>
  <r>
    <s v="California"/>
    <x v="166"/>
    <x v="56"/>
    <n v="14454.26"/>
    <d v="2024-08-15T00:00:00"/>
    <n v="0"/>
  </r>
  <r>
    <s v="California"/>
    <x v="166"/>
    <x v="58"/>
    <n v="22009.89"/>
    <d v="2024-08-15T00:00:00"/>
    <n v="0"/>
  </r>
  <r>
    <s v="California"/>
    <x v="166"/>
    <x v="60"/>
    <n v="14528"/>
    <d v="2024-08-15T00:00:00"/>
    <n v="0"/>
  </r>
  <r>
    <s v="California"/>
    <x v="166"/>
    <x v="62"/>
    <n v="14528"/>
    <d v="2025-04-15T00:00:00"/>
    <n v="0"/>
  </r>
  <r>
    <s v="California"/>
    <x v="166"/>
    <x v="64"/>
    <n v="138154.98000000001"/>
    <d v="2024-08-15T00:00:00"/>
    <n v="0"/>
  </r>
  <r>
    <s v="California"/>
    <x v="167"/>
    <x v="32"/>
    <n v="96213.45"/>
    <d v="2024-08-15T00:00:00"/>
    <n v="0"/>
  </r>
  <r>
    <s v="California"/>
    <x v="167"/>
    <x v="33"/>
    <n v="24683.29"/>
    <d v="2024-08-15T00:00:00"/>
    <n v="0"/>
  </r>
  <r>
    <s v="California"/>
    <x v="167"/>
    <x v="34"/>
    <n v="93041.81"/>
    <d v="2024-08-15T00:00:00"/>
    <n v="0"/>
  </r>
  <r>
    <s v="California"/>
    <x v="167"/>
    <x v="35"/>
    <n v="23869.61"/>
    <d v="2024-08-15T00:00:00"/>
    <n v="0"/>
  </r>
  <r>
    <s v="California"/>
    <x v="167"/>
    <x v="36"/>
    <n v="109973.48"/>
    <d v="2024-08-15T00:00:00"/>
    <n v="0"/>
  </r>
  <r>
    <s v="California"/>
    <x v="167"/>
    <x v="37"/>
    <n v="27168.84"/>
    <d v="2024-08-15T00:00:00"/>
    <n v="0"/>
  </r>
  <r>
    <s v="California"/>
    <x v="167"/>
    <x v="38"/>
    <n v="86212.77"/>
    <d v="2024-08-15T00:00:00"/>
    <n v="0"/>
  </r>
  <r>
    <s v="California"/>
    <x v="167"/>
    <x v="39"/>
    <n v="21298.78"/>
    <d v="2024-08-15T00:00:00"/>
    <n v="0"/>
  </r>
  <r>
    <s v="California"/>
    <x v="167"/>
    <x v="27"/>
    <n v="257361.3"/>
    <d v="2022-11-15T00:00:00"/>
    <n v="0"/>
  </r>
  <r>
    <s v="California"/>
    <x v="167"/>
    <x v="40"/>
    <n v="54397.05"/>
    <d v="2022-11-15T00:00:00"/>
    <n v="9183.7999999999993"/>
  </r>
  <r>
    <s v="California"/>
    <x v="167"/>
    <x v="28"/>
    <n v="270474.19"/>
    <d v="2022-12-30T00:00:00"/>
    <n v="0"/>
  </r>
  <r>
    <s v="California"/>
    <x v="167"/>
    <x v="41"/>
    <n v="57168.639999999999"/>
    <d v="2022-12-30T00:00:00"/>
    <n v="9651.73"/>
  </r>
  <r>
    <s v="California"/>
    <x v="167"/>
    <x v="29"/>
    <n v="227922.14"/>
    <d v="2023-08-01T00:00:00"/>
    <n v="0"/>
  </r>
  <r>
    <s v="California"/>
    <x v="167"/>
    <x v="42"/>
    <n v="48174.65"/>
    <d v="2023-08-01T00:00:00"/>
    <n v="8133.28"/>
  </r>
  <r>
    <s v="California"/>
    <x v="167"/>
    <x v="30"/>
    <n v="288282.90000000002"/>
    <d v="2024-07-31T00:00:00"/>
    <n v="0"/>
  </r>
  <r>
    <s v="California"/>
    <x v="167"/>
    <x v="43"/>
    <n v="48985.78"/>
    <d v="2024-07-31T00:00:00"/>
    <n v="0"/>
  </r>
  <r>
    <s v="California"/>
    <x v="167"/>
    <x v="44"/>
    <n v="41517.29"/>
    <d v="2024-07-31T00:00:00"/>
    <n v="9686.74"/>
  </r>
  <r>
    <s v="California"/>
    <x v="167"/>
    <x v="31"/>
    <n v="128041.08"/>
    <d v="2024-04-30T00:00:00"/>
    <n v="0"/>
  </r>
  <r>
    <s v="California"/>
    <x v="167"/>
    <x v="45"/>
    <n v="27063.34"/>
    <d v="2024-04-30T00:00:00"/>
    <n v="4569.08"/>
  </r>
  <r>
    <s v="California"/>
    <x v="167"/>
    <x v="46"/>
    <n v="91622.27"/>
    <d v="2023-02-28T00:00:00"/>
    <n v="0"/>
  </r>
  <r>
    <s v="California"/>
    <x v="167"/>
    <x v="47"/>
    <n v="22635.19"/>
    <d v="2023-02-28T00:00:00"/>
    <n v="0"/>
  </r>
  <r>
    <s v="California"/>
    <x v="167"/>
    <x v="48"/>
    <n v="213756.63"/>
    <d v="2023-02-28T00:00:00"/>
    <n v="0"/>
  </r>
  <r>
    <s v="California"/>
    <x v="167"/>
    <x v="49"/>
    <n v="52808.36"/>
    <d v="2023-02-28T00:00:00"/>
    <n v="0"/>
  </r>
  <r>
    <s v="California"/>
    <x v="167"/>
    <x v="50"/>
    <n v="160820.88"/>
    <d v="2023-07-20T00:00:00"/>
    <n v="0"/>
  </r>
  <r>
    <s v="California"/>
    <x v="167"/>
    <x v="51"/>
    <n v="33991.82"/>
    <d v="2023-07-20T00:00:00"/>
    <n v="5738.81"/>
  </r>
  <r>
    <s v="California"/>
    <x v="167"/>
    <x v="52"/>
    <n v="251985.44"/>
    <d v="2024-07-15T00:00:00"/>
    <n v="0"/>
  </r>
  <r>
    <s v="California"/>
    <x v="167"/>
    <x v="53"/>
    <n v="53260.77"/>
    <d v="2024-07-15T00:00:00"/>
    <n v="8991.9699999999993"/>
  </r>
  <r>
    <s v="California"/>
    <x v="167"/>
    <x v="54"/>
    <n v="87395.86"/>
    <d v="2024-08-15T00:00:00"/>
    <n v="0"/>
  </r>
  <r>
    <s v="California"/>
    <x v="167"/>
    <x v="55"/>
    <n v="22421.16"/>
    <d v="2024-08-15T00:00:00"/>
    <n v="0"/>
  </r>
  <r>
    <s v="California"/>
    <x v="167"/>
    <x v="56"/>
    <n v="84732.3"/>
    <d v="2024-08-15T00:00:00"/>
    <n v="0"/>
  </r>
  <r>
    <s v="California"/>
    <x v="167"/>
    <x v="57"/>
    <n v="21737.83"/>
    <d v="2024-08-15T00:00:00"/>
    <n v="0"/>
  </r>
  <r>
    <s v="California"/>
    <x v="167"/>
    <x v="58"/>
    <n v="129024.12"/>
    <d v="2024-08-15T00:00:00"/>
    <n v="0"/>
  </r>
  <r>
    <s v="California"/>
    <x v="167"/>
    <x v="59"/>
    <n v="31875.279999999999"/>
    <d v="2024-08-15T00:00:00"/>
    <n v="0"/>
  </r>
  <r>
    <s v="California"/>
    <x v="167"/>
    <x v="60"/>
    <n v="85164.54"/>
    <d v="2024-08-15T00:00:00"/>
    <n v="0"/>
  </r>
  <r>
    <s v="California"/>
    <x v="167"/>
    <x v="61"/>
    <n v="21039.81"/>
    <d v="2024-08-15T00:00:00"/>
    <n v="0"/>
  </r>
  <r>
    <s v="California"/>
    <x v="167"/>
    <x v="62"/>
    <n v="85164.54"/>
    <d v="2025-04-15T00:00:00"/>
    <n v="0"/>
  </r>
  <r>
    <s v="California"/>
    <x v="167"/>
    <x v="63"/>
    <n v="21039.81"/>
    <d v="2025-04-15T00:00:00"/>
    <n v="0"/>
  </r>
  <r>
    <s v="California"/>
    <x v="167"/>
    <x v="64"/>
    <n v="809877.92"/>
    <d v="2024-08-15T00:00:00"/>
    <n v="0"/>
  </r>
  <r>
    <s v="California"/>
    <x v="167"/>
    <x v="65"/>
    <n v="200079.51"/>
    <d v="2024-08-15T00:00:00"/>
    <n v="0"/>
  </r>
  <r>
    <s v="California"/>
    <x v="168"/>
    <x v="32"/>
    <n v="36736.83"/>
    <d v="2024-08-15T00:00:00"/>
    <n v="0"/>
  </r>
  <r>
    <s v="California"/>
    <x v="168"/>
    <x v="34"/>
    <n v="35525.81"/>
    <d v="2024-08-15T00:00:00"/>
    <n v="0"/>
  </r>
  <r>
    <s v="California"/>
    <x v="168"/>
    <x v="36"/>
    <n v="41990.77"/>
    <d v="2024-08-15T00:00:00"/>
    <n v="0"/>
  </r>
  <r>
    <s v="California"/>
    <x v="168"/>
    <x v="38"/>
    <n v="32918.31"/>
    <d v="2024-08-15T00:00:00"/>
    <n v="0"/>
  </r>
  <r>
    <s v="California"/>
    <x v="168"/>
    <x v="27"/>
    <n v="98267.32"/>
    <d v="2022-11-15T00:00:00"/>
    <n v="0"/>
  </r>
  <r>
    <s v="California"/>
    <x v="168"/>
    <x v="28"/>
    <n v="103274.16"/>
    <d v="2022-12-30T00:00:00"/>
    <n v="0"/>
  </r>
  <r>
    <s v="California"/>
    <x v="168"/>
    <x v="29"/>
    <n v="87026.67"/>
    <d v="2023-08-02T00:00:00"/>
    <n v="0"/>
  </r>
  <r>
    <s v="California"/>
    <x v="168"/>
    <x v="30"/>
    <n v="110074"/>
    <d v="2024-07-31T00:00:00"/>
    <n v="0"/>
  </r>
  <r>
    <s v="California"/>
    <x v="168"/>
    <x v="31"/>
    <n v="48889.45"/>
    <d v="2024-04-30T00:00:00"/>
    <n v="0"/>
  </r>
  <r>
    <s v="California"/>
    <x v="168"/>
    <x v="46"/>
    <n v="34983.800000000003"/>
    <d v="2023-02-28T00:00:00"/>
    <n v="0"/>
  </r>
  <r>
    <s v="California"/>
    <x v="168"/>
    <x v="48"/>
    <n v="81617.91"/>
    <d v="2023-02-28T00:00:00"/>
    <n v="0"/>
  </r>
  <r>
    <s v="California"/>
    <x v="168"/>
    <x v="50"/>
    <n v="61405.64"/>
    <d v="2023-07-20T00:00:00"/>
    <n v="0"/>
  </r>
  <r>
    <s v="California"/>
    <x v="168"/>
    <x v="52"/>
    <n v="96214.67"/>
    <d v="2024-07-15T00:00:00"/>
    <n v="0"/>
  </r>
  <r>
    <s v="California"/>
    <x v="168"/>
    <x v="54"/>
    <n v="33370.04"/>
    <d v="2024-08-15T00:00:00"/>
    <n v="0"/>
  </r>
  <r>
    <s v="California"/>
    <x v="168"/>
    <x v="56"/>
    <n v="32353.02"/>
    <d v="2024-08-15T00:00:00"/>
    <n v="0"/>
  </r>
  <r>
    <s v="California"/>
    <x v="168"/>
    <x v="58"/>
    <n v="49264.81"/>
    <d v="2024-08-15T00:00:00"/>
    <n v="0"/>
  </r>
  <r>
    <s v="California"/>
    <x v="168"/>
    <x v="60"/>
    <n v="32518.06"/>
    <d v="2024-08-15T00:00:00"/>
    <n v="0"/>
  </r>
  <r>
    <s v="California"/>
    <x v="168"/>
    <x v="62"/>
    <n v="32518.06"/>
    <d v="2025-04-15T00:00:00"/>
    <n v="0"/>
  </r>
  <r>
    <s v="California"/>
    <x v="168"/>
    <x v="64"/>
    <n v="309232.7"/>
    <d v="2024-08-15T00:00:00"/>
    <n v="0"/>
  </r>
  <r>
    <s v="California"/>
    <x v="169"/>
    <x v="32"/>
    <n v="3362.05"/>
    <d v="2024-08-15T00:00:00"/>
    <n v="0"/>
  </r>
  <r>
    <s v="California"/>
    <x v="169"/>
    <x v="34"/>
    <n v="3251.22"/>
    <d v="2024-08-15T00:00:00"/>
    <n v="0"/>
  </r>
  <r>
    <s v="California"/>
    <x v="169"/>
    <x v="36"/>
    <n v="3842.87"/>
    <d v="2024-08-15T00:00:00"/>
    <n v="0"/>
  </r>
  <r>
    <s v="California"/>
    <x v="169"/>
    <x v="38"/>
    <n v="3012.59"/>
    <d v="2024-08-15T00:00:00"/>
    <n v="0"/>
  </r>
  <r>
    <s v="California"/>
    <x v="169"/>
    <x v="27"/>
    <n v="8993.14"/>
    <d v="2022-11-15T00:00:00"/>
    <n v="0"/>
  </r>
  <r>
    <s v="California"/>
    <x v="169"/>
    <x v="28"/>
    <n v="9451.35"/>
    <d v="2022-12-30T00:00:00"/>
    <n v="0"/>
  </r>
  <r>
    <s v="California"/>
    <x v="169"/>
    <x v="29"/>
    <n v="7964.43"/>
    <d v="2023-08-01T00:00:00"/>
    <n v="0"/>
  </r>
  <r>
    <s v="California"/>
    <x v="169"/>
    <x v="30"/>
    <n v="10073.65"/>
    <d v="2024-07-31T00:00:00"/>
    <n v="0"/>
  </r>
  <r>
    <s v="California"/>
    <x v="169"/>
    <x v="31"/>
    <n v="4474.22"/>
    <d v="2024-04-30T00:00:00"/>
    <n v="0"/>
  </r>
  <r>
    <s v="California"/>
    <x v="169"/>
    <x v="54"/>
    <n v="3053.93"/>
    <d v="2024-08-15T00:00:00"/>
    <n v="0"/>
  </r>
  <r>
    <s v="California"/>
    <x v="169"/>
    <x v="56"/>
    <n v="2960.85"/>
    <d v="2024-08-15T00:00:00"/>
    <n v="0"/>
  </r>
  <r>
    <s v="California"/>
    <x v="169"/>
    <x v="58"/>
    <n v="4508.57"/>
    <d v="2024-08-15T00:00:00"/>
    <n v="0"/>
  </r>
  <r>
    <s v="California"/>
    <x v="169"/>
    <x v="60"/>
    <n v="2975.96"/>
    <d v="2024-08-15T00:00:00"/>
    <n v="0"/>
  </r>
  <r>
    <s v="California"/>
    <x v="169"/>
    <x v="62"/>
    <n v="2975.96"/>
    <d v="2025-04-15T00:00:00"/>
    <n v="0"/>
  </r>
  <r>
    <s v="California"/>
    <x v="169"/>
    <x v="64"/>
    <n v="28300.07"/>
    <d v="2024-08-15T00:00:00"/>
    <n v="0"/>
  </r>
  <r>
    <s v="California"/>
    <x v="170"/>
    <x v="32"/>
    <n v="100094.46"/>
    <d v="2024-08-30T00:00:00"/>
    <n v="0"/>
  </r>
  <r>
    <s v="California"/>
    <x v="170"/>
    <x v="33"/>
    <n v="27247.5"/>
    <d v="2024-08-30T00:00:00"/>
    <n v="0"/>
  </r>
  <r>
    <s v="California"/>
    <x v="170"/>
    <x v="34"/>
    <n v="96794.880000000005"/>
    <d v="2024-08-30T00:00:00"/>
    <n v="0"/>
  </r>
  <r>
    <s v="California"/>
    <x v="170"/>
    <x v="35"/>
    <n v="26349.29"/>
    <d v="2024-08-30T00:00:00"/>
    <n v="0"/>
  </r>
  <r>
    <s v="California"/>
    <x v="170"/>
    <x v="36"/>
    <n v="114409.53"/>
    <d v="2024-08-15T00:00:00"/>
    <n v="0"/>
  </r>
  <r>
    <s v="California"/>
    <x v="170"/>
    <x v="37"/>
    <n v="29991.26"/>
    <d v="2024-08-15T00:00:00"/>
    <n v="0"/>
  </r>
  <r>
    <s v="California"/>
    <x v="170"/>
    <x v="38"/>
    <n v="89690.38"/>
    <d v="2024-08-15T00:00:00"/>
    <n v="0"/>
  </r>
  <r>
    <s v="California"/>
    <x v="170"/>
    <x v="39"/>
    <n v="23511.39"/>
    <d v="2024-08-15T00:00:00"/>
    <n v="0"/>
  </r>
  <r>
    <s v="California"/>
    <x v="170"/>
    <x v="27"/>
    <n v="267742.59999999998"/>
    <d v="2022-11-15T00:00:00"/>
    <n v="0"/>
  </r>
  <r>
    <s v="California"/>
    <x v="170"/>
    <x v="40"/>
    <n v="70185.919999999998"/>
    <d v="2022-11-15T00:00:00"/>
    <n v="0"/>
  </r>
  <r>
    <s v="California"/>
    <x v="170"/>
    <x v="28"/>
    <n v="281384.42"/>
    <d v="2022-12-30T00:00:00"/>
    <n v="0"/>
  </r>
  <r>
    <s v="California"/>
    <x v="170"/>
    <x v="41"/>
    <n v="73761.98"/>
    <d v="2022-12-30T00:00:00"/>
    <n v="0"/>
  </r>
  <r>
    <s v="California"/>
    <x v="170"/>
    <x v="29"/>
    <n v="237115.94"/>
    <d v="2023-08-02T00:00:00"/>
    <n v="0"/>
  </r>
  <r>
    <s v="California"/>
    <x v="170"/>
    <x v="42"/>
    <n v="62157.46"/>
    <d v="2023-08-02T00:00:00"/>
    <n v="0"/>
  </r>
  <r>
    <s v="California"/>
    <x v="170"/>
    <x v="30"/>
    <n v="299911.49"/>
    <d v="2024-07-31T00:00:00"/>
    <n v="0"/>
  </r>
  <r>
    <s v="California"/>
    <x v="170"/>
    <x v="43"/>
    <n v="10264.43"/>
    <d v="2024-07-31T00:00:00"/>
    <n v="0"/>
  </r>
  <r>
    <s v="California"/>
    <x v="170"/>
    <x v="44"/>
    <n v="56523.34"/>
    <d v="2024-07-31T00:00:00"/>
    <n v="0"/>
  </r>
  <r>
    <s v="California"/>
    <x v="170"/>
    <x v="31"/>
    <n v="133205.93"/>
    <d v="2024-04-30T00:00:00"/>
    <n v="0"/>
  </r>
  <r>
    <s v="California"/>
    <x v="170"/>
    <x v="45"/>
    <n v="34918.54"/>
    <d v="2024-04-30T00:00:00"/>
    <n v="0"/>
  </r>
  <r>
    <s v="California"/>
    <x v="170"/>
    <x v="46"/>
    <n v="95318.080000000002"/>
    <d v="2023-02-28T00:00:00"/>
    <n v="0"/>
  </r>
  <r>
    <s v="California"/>
    <x v="170"/>
    <x v="47"/>
    <n v="24986.639999999999"/>
    <d v="2023-02-28T00:00:00"/>
    <n v="0"/>
  </r>
  <r>
    <s v="California"/>
    <x v="170"/>
    <x v="48"/>
    <n v="222379.02"/>
    <d v="2023-02-28T00:00:00"/>
    <n v="0"/>
  </r>
  <r>
    <s v="California"/>
    <x v="170"/>
    <x v="49"/>
    <n v="58294.33"/>
    <d v="2023-02-28T00:00:00"/>
    <n v="0"/>
  </r>
  <r>
    <s v="California"/>
    <x v="170"/>
    <x v="50"/>
    <n v="167307.98000000001"/>
    <d v="2023-07-20T00:00:00"/>
    <n v="0"/>
  </r>
  <r>
    <s v="California"/>
    <x v="170"/>
    <x v="51"/>
    <n v="43858.03"/>
    <d v="2023-07-20T00:00:00"/>
    <n v="0"/>
  </r>
  <r>
    <s v="California"/>
    <x v="170"/>
    <x v="52"/>
    <n v="262149.88"/>
    <d v="2024-07-15T00:00:00"/>
    <n v="0"/>
  </r>
  <r>
    <s v="California"/>
    <x v="170"/>
    <x v="53"/>
    <n v="68719.839999999997"/>
    <d v="2024-07-15T00:00:00"/>
    <n v="0"/>
  </r>
  <r>
    <s v="California"/>
    <x v="170"/>
    <x v="54"/>
    <n v="90921.19"/>
    <d v="2024-08-30T00:00:00"/>
    <n v="0"/>
  </r>
  <r>
    <s v="California"/>
    <x v="170"/>
    <x v="55"/>
    <n v="24750.37"/>
    <d v="2024-08-30T00:00:00"/>
    <n v="0"/>
  </r>
  <r>
    <s v="California"/>
    <x v="170"/>
    <x v="56"/>
    <n v="88150.17"/>
    <d v="2024-08-30T00:00:00"/>
    <n v="0"/>
  </r>
  <r>
    <s v="California"/>
    <x v="170"/>
    <x v="57"/>
    <n v="23996.05"/>
    <d v="2024-08-30T00:00:00"/>
    <n v="0"/>
  </r>
  <r>
    <s v="California"/>
    <x v="170"/>
    <x v="58"/>
    <n v="134228.63"/>
    <d v="2024-08-15T00:00:00"/>
    <n v="0"/>
  </r>
  <r>
    <s v="California"/>
    <x v="170"/>
    <x v="59"/>
    <n v="35186.629999999997"/>
    <d v="2024-08-15T00:00:00"/>
    <n v="0"/>
  </r>
  <r>
    <s v="California"/>
    <x v="170"/>
    <x v="60"/>
    <n v="88599.86"/>
    <d v="2024-08-15T00:00:00"/>
    <n v="0"/>
  </r>
  <r>
    <s v="California"/>
    <x v="170"/>
    <x v="61"/>
    <n v="23225.53"/>
    <d v="2024-08-15T00:00:00"/>
    <n v="0"/>
  </r>
  <r>
    <s v="California"/>
    <x v="170"/>
    <x v="62"/>
    <n v="88599.86"/>
    <d v="2025-04-15T00:00:00"/>
    <n v="0"/>
  </r>
  <r>
    <s v="California"/>
    <x v="170"/>
    <x v="63"/>
    <n v="23225.53"/>
    <d v="2025-04-15T00:00:00"/>
    <n v="0"/>
  </r>
  <r>
    <s v="California"/>
    <x v="170"/>
    <x v="64"/>
    <n v="842546.3"/>
    <d v="2024-08-15T00:00:00"/>
    <n v="0"/>
  </r>
  <r>
    <s v="California"/>
    <x v="170"/>
    <x v="65"/>
    <n v="220864.68"/>
    <d v="2024-08-15T00:00:00"/>
    <n v="0"/>
  </r>
  <r>
    <s v="California"/>
    <x v="171"/>
    <x v="27"/>
    <n v="5308.38"/>
    <d v="2022-11-15T00:00:00"/>
    <n v="0"/>
  </r>
  <r>
    <s v="California"/>
    <x v="171"/>
    <x v="28"/>
    <n v="5578.84"/>
    <d v="2022-12-30T00:00:00"/>
    <n v="0"/>
  </r>
  <r>
    <s v="California"/>
    <x v="171"/>
    <x v="29"/>
    <n v="4701.16"/>
    <d v="2023-08-01T00:00:00"/>
    <n v="0"/>
  </r>
  <r>
    <s v="California"/>
    <x v="171"/>
    <x v="46"/>
    <n v="1889.82"/>
    <d v="2023-02-28T00:00:00"/>
    <n v="0"/>
  </r>
  <r>
    <s v="California"/>
    <x v="171"/>
    <x v="48"/>
    <n v="4408.9799999999996"/>
    <d v="2023-02-28T00:00:00"/>
    <n v="0"/>
  </r>
  <r>
    <s v="California"/>
    <x v="171"/>
    <x v="50"/>
    <n v="3317.12"/>
    <d v="2023-07-20T00:00:00"/>
    <n v="0"/>
  </r>
  <r>
    <s v="California"/>
    <x v="171"/>
    <x v="66"/>
    <n v="-3317.12"/>
    <d v="2024-01-05T00:00:00"/>
    <n v="0"/>
  </r>
  <r>
    <s v="California"/>
    <x v="172"/>
    <x v="32"/>
    <n v="43815.98"/>
    <d v="2024-08-15T00:00:00"/>
    <n v="0"/>
  </r>
  <r>
    <s v="California"/>
    <x v="172"/>
    <x v="34"/>
    <n v="42371.6"/>
    <d v="2024-08-15T00:00:00"/>
    <n v="0"/>
  </r>
  <r>
    <s v="California"/>
    <x v="172"/>
    <x v="36"/>
    <n v="50082.35"/>
    <d v="2024-08-15T00:00:00"/>
    <n v="0"/>
  </r>
  <r>
    <s v="California"/>
    <x v="172"/>
    <x v="38"/>
    <n v="39261.629999999997"/>
    <d v="2024-08-15T00:00:00"/>
    <n v="0"/>
  </r>
  <r>
    <s v="California"/>
    <x v="172"/>
    <x v="27"/>
    <n v="117203.33"/>
    <d v="2022-11-15T00:00:00"/>
    <n v="0"/>
  </r>
  <r>
    <s v="California"/>
    <x v="172"/>
    <x v="28"/>
    <n v="123174.99"/>
    <d v="2022-12-30T00:00:00"/>
    <n v="0"/>
  </r>
  <r>
    <s v="California"/>
    <x v="172"/>
    <x v="29"/>
    <n v="103796.63"/>
    <d v="2023-08-02T00:00:00"/>
    <n v="0"/>
  </r>
  <r>
    <s v="California"/>
    <x v="172"/>
    <x v="30"/>
    <n v="131285.15"/>
    <d v="2024-07-31T00:00:00"/>
    <n v="0"/>
  </r>
  <r>
    <s v="California"/>
    <x v="172"/>
    <x v="31"/>
    <n v="58310.400000000001"/>
    <d v="2024-04-30T00:00:00"/>
    <n v="0"/>
  </r>
  <r>
    <s v="California"/>
    <x v="172"/>
    <x v="54"/>
    <n v="39800.42"/>
    <d v="2024-08-15T00:00:00"/>
    <n v="0"/>
  </r>
  <r>
    <s v="California"/>
    <x v="172"/>
    <x v="56"/>
    <n v="38587.410000000003"/>
    <d v="2024-08-15T00:00:00"/>
    <n v="0"/>
  </r>
  <r>
    <s v="California"/>
    <x v="172"/>
    <x v="58"/>
    <n v="58758.09"/>
    <d v="2024-08-15T00:00:00"/>
    <n v="0"/>
  </r>
  <r>
    <s v="California"/>
    <x v="172"/>
    <x v="60"/>
    <n v="38784.26"/>
    <d v="2024-08-15T00:00:00"/>
    <n v="0"/>
  </r>
  <r>
    <s v="California"/>
    <x v="172"/>
    <x v="62"/>
    <n v="38784.26"/>
    <d v="2025-04-15T00:00:00"/>
    <n v="0"/>
  </r>
  <r>
    <s v="California"/>
    <x v="172"/>
    <x v="64"/>
    <n v="368821.53"/>
    <d v="2024-08-15T00:00:00"/>
    <n v="0"/>
  </r>
  <r>
    <s v="California"/>
    <x v="173"/>
    <x v="32"/>
    <n v="36806.79"/>
    <d v="2024-08-15T00:00:00"/>
    <n v="0"/>
  </r>
  <r>
    <s v="California"/>
    <x v="173"/>
    <x v="34"/>
    <n v="35593.47"/>
    <d v="2024-08-15T00:00:00"/>
    <n v="0"/>
  </r>
  <r>
    <s v="California"/>
    <x v="173"/>
    <x v="36"/>
    <n v="42070.74"/>
    <d v="2024-08-15T00:00:00"/>
    <n v="0"/>
  </r>
  <r>
    <s v="California"/>
    <x v="173"/>
    <x v="38"/>
    <n v="32981"/>
    <d v="2024-08-15T00:00:00"/>
    <n v="0"/>
  </r>
  <r>
    <s v="California"/>
    <x v="173"/>
    <x v="27"/>
    <n v="98454.46"/>
    <d v="2022-11-15T00:00:00"/>
    <n v="0"/>
  </r>
  <r>
    <s v="California"/>
    <x v="173"/>
    <x v="28"/>
    <n v="103470.83"/>
    <d v="2022-12-30T00:00:00"/>
    <n v="0"/>
  </r>
  <r>
    <s v="California"/>
    <x v="173"/>
    <x v="29"/>
    <n v="87192.4"/>
    <d v="2023-08-02T00:00:00"/>
    <n v="0"/>
  </r>
  <r>
    <s v="California"/>
    <x v="173"/>
    <x v="30"/>
    <n v="110283.62"/>
    <d v="2024-07-31T00:00:00"/>
    <n v="0"/>
  </r>
  <r>
    <s v="California"/>
    <x v="173"/>
    <x v="31"/>
    <n v="48982.559999999998"/>
    <d v="2024-04-30T00:00:00"/>
    <n v="0"/>
  </r>
  <r>
    <s v="California"/>
    <x v="173"/>
    <x v="46"/>
    <n v="35050.42"/>
    <d v="2023-02-28T00:00:00"/>
    <n v="0"/>
  </r>
  <r>
    <s v="California"/>
    <x v="173"/>
    <x v="48"/>
    <n v="81773.34"/>
    <d v="2023-02-28T00:00:00"/>
    <n v="0"/>
  </r>
  <r>
    <s v="California"/>
    <x v="173"/>
    <x v="50"/>
    <n v="61522.58"/>
    <d v="2023-07-20T00:00:00"/>
    <n v="0"/>
  </r>
  <r>
    <s v="California"/>
    <x v="173"/>
    <x v="52"/>
    <n v="96397.9"/>
    <d v="2024-07-15T00:00:00"/>
    <n v="0"/>
  </r>
  <r>
    <s v="California"/>
    <x v="173"/>
    <x v="54"/>
    <n v="33433.589999999997"/>
    <d v="2024-08-15T00:00:00"/>
    <n v="0"/>
  </r>
  <r>
    <s v="California"/>
    <x v="173"/>
    <x v="56"/>
    <n v="32414.63"/>
    <d v="2024-08-15T00:00:00"/>
    <n v="0"/>
  </r>
  <r>
    <s v="California"/>
    <x v="173"/>
    <x v="58"/>
    <n v="49358.63"/>
    <d v="2024-08-15T00:00:00"/>
    <n v="0"/>
  </r>
  <r>
    <s v="California"/>
    <x v="173"/>
    <x v="60"/>
    <n v="32579.99"/>
    <d v="2024-08-15T00:00:00"/>
    <n v="0"/>
  </r>
  <r>
    <s v="California"/>
    <x v="173"/>
    <x v="62"/>
    <n v="32579.99"/>
    <d v="2025-04-15T00:00:00"/>
    <n v="0"/>
  </r>
  <r>
    <s v="California"/>
    <x v="173"/>
    <x v="64"/>
    <n v="309821.59000000003"/>
    <d v="2024-08-15T00:00:00"/>
    <n v="0"/>
  </r>
  <r>
    <s v="California"/>
    <x v="174"/>
    <x v="32"/>
    <n v="30769.16"/>
    <d v="2024-08-15T00:00:00"/>
    <n v="0"/>
  </r>
  <r>
    <s v="California"/>
    <x v="174"/>
    <x v="34"/>
    <n v="29754.87"/>
    <d v="2024-08-15T00:00:00"/>
    <n v="0"/>
  </r>
  <r>
    <s v="California"/>
    <x v="174"/>
    <x v="36"/>
    <n v="35169.629999999997"/>
    <d v="2024-08-15T00:00:00"/>
    <n v="0"/>
  </r>
  <r>
    <s v="California"/>
    <x v="174"/>
    <x v="38"/>
    <n v="27570.94"/>
    <d v="2024-08-15T00:00:00"/>
    <n v="0"/>
  </r>
  <r>
    <s v="California"/>
    <x v="174"/>
    <x v="29"/>
    <n v="72889.740000000005"/>
    <d v="2023-08-01T00:00:00"/>
    <n v="0"/>
  </r>
  <r>
    <s v="California"/>
    <x v="174"/>
    <x v="30"/>
    <n v="92193.17"/>
    <d v="2024-07-31T00:00:00"/>
    <n v="0"/>
  </r>
  <r>
    <s v="California"/>
    <x v="174"/>
    <x v="31"/>
    <n v="40947.67"/>
    <d v="2024-04-30T00:00:00"/>
    <n v="0"/>
  </r>
  <r>
    <s v="California"/>
    <x v="174"/>
    <x v="50"/>
    <n v="51430.69"/>
    <d v="2023-07-20T00:00:00"/>
    <n v="0"/>
  </r>
  <r>
    <s v="California"/>
    <x v="174"/>
    <x v="52"/>
    <n v="80585.210000000006"/>
    <d v="2024-07-15T00:00:00"/>
    <n v="0"/>
  </r>
  <r>
    <s v="California"/>
    <x v="174"/>
    <x v="54"/>
    <n v="27949.29"/>
    <d v="2024-08-15T00:00:00"/>
    <n v="0"/>
  </r>
  <r>
    <s v="California"/>
    <x v="174"/>
    <x v="56"/>
    <n v="27097.47"/>
    <d v="2024-08-15T00:00:00"/>
    <n v="0"/>
  </r>
  <r>
    <s v="California"/>
    <x v="174"/>
    <x v="58"/>
    <n v="41262.050000000003"/>
    <d v="2024-08-15T00:00:00"/>
    <n v="0"/>
  </r>
  <r>
    <s v="California"/>
    <x v="174"/>
    <x v="60"/>
    <n v="27235.71"/>
    <d v="2024-08-15T00:00:00"/>
    <n v="0"/>
  </r>
  <r>
    <s v="California"/>
    <x v="174"/>
    <x v="62"/>
    <n v="27235.71"/>
    <d v="2025-04-15T00:00:00"/>
    <n v="0"/>
  </r>
  <r>
    <s v="California"/>
    <x v="174"/>
    <x v="64"/>
    <n v="258999.81"/>
    <d v="2024-08-15T00:00:00"/>
    <n v="0"/>
  </r>
  <r>
    <s v="California"/>
    <x v="175"/>
    <x v="32"/>
    <n v="961945.67"/>
    <d v="2024-08-15T00:00:00"/>
    <n v="0"/>
  </r>
  <r>
    <s v="California"/>
    <x v="175"/>
    <x v="33"/>
    <n v="244490.02"/>
    <d v="2024-08-15T00:00:00"/>
    <n v="0"/>
  </r>
  <r>
    <s v="California"/>
    <x v="175"/>
    <x v="34"/>
    <n v="930235.46"/>
    <d v="2024-08-15T00:00:00"/>
    <n v="0"/>
  </r>
  <r>
    <s v="California"/>
    <x v="175"/>
    <x v="35"/>
    <n v="236430.49"/>
    <d v="2024-08-15T00:00:00"/>
    <n v="0"/>
  </r>
  <r>
    <s v="California"/>
    <x v="175"/>
    <x v="36"/>
    <n v="1099518.96"/>
    <d v="2024-08-15T00:00:00"/>
    <n v="0"/>
  </r>
  <r>
    <s v="California"/>
    <x v="175"/>
    <x v="37"/>
    <n v="269109.61"/>
    <d v="2024-08-15T00:00:00"/>
    <n v="0"/>
  </r>
  <r>
    <s v="California"/>
    <x v="175"/>
    <x v="38"/>
    <n v="861958.54"/>
    <d v="2024-08-15T00:00:00"/>
    <n v="0"/>
  </r>
  <r>
    <s v="California"/>
    <x v="175"/>
    <x v="39"/>
    <n v="210966.19"/>
    <d v="2024-08-15T00:00:00"/>
    <n v="0"/>
  </r>
  <r>
    <s v="California"/>
    <x v="175"/>
    <x v="27"/>
    <n v="2734472.98"/>
    <d v="2022-11-15T00:00:00"/>
    <n v="0"/>
  </r>
  <r>
    <s v="California"/>
    <x v="175"/>
    <x v="40"/>
    <n v="629773.64"/>
    <d v="2022-11-15T00:00:00"/>
    <n v="0"/>
  </r>
  <r>
    <s v="California"/>
    <x v="175"/>
    <x v="68"/>
    <n v="7717.44"/>
    <d v="2023-02-15T00:00:00"/>
    <n v="0"/>
  </r>
  <r>
    <s v="California"/>
    <x v="175"/>
    <x v="28"/>
    <n v="2873797.8"/>
    <d v="2022-12-30T00:00:00"/>
    <n v="0"/>
  </r>
  <r>
    <s v="California"/>
    <x v="175"/>
    <x v="41"/>
    <n v="661861.39"/>
    <d v="2022-12-30T00:00:00"/>
    <n v="0"/>
  </r>
  <r>
    <s v="California"/>
    <x v="175"/>
    <x v="67"/>
    <n v="8110.65"/>
    <d v="2023-02-15T00:00:00"/>
    <n v="0"/>
  </r>
  <r>
    <s v="California"/>
    <x v="175"/>
    <x v="29"/>
    <n v="2355625.7799999998"/>
    <d v="2023-08-02T00:00:00"/>
    <n v="0"/>
  </r>
  <r>
    <s v="California"/>
    <x v="175"/>
    <x v="42"/>
    <n v="557734.81000000006"/>
    <d v="2023-08-02T00:00:00"/>
    <n v="0"/>
  </r>
  <r>
    <s v="California"/>
    <x v="175"/>
    <x v="30"/>
    <n v="2882263.12"/>
    <d v="2024-07-31T00:00:00"/>
    <n v="0"/>
  </r>
  <r>
    <s v="California"/>
    <x v="175"/>
    <x v="43"/>
    <n v="244399.37"/>
    <d v="2024-07-31T00:00:00"/>
    <n v="0"/>
  </r>
  <r>
    <s v="California"/>
    <x v="175"/>
    <x v="44"/>
    <n v="507180.28"/>
    <d v="2024-07-31T00:00:00"/>
    <n v="0"/>
  </r>
  <r>
    <s v="California"/>
    <x v="175"/>
    <x v="31"/>
    <n v="1280159.49"/>
    <d v="2024-04-30T00:00:00"/>
    <n v="0"/>
  </r>
  <r>
    <s v="California"/>
    <x v="175"/>
    <x v="45"/>
    <n v="313321.76"/>
    <d v="2024-04-30T00:00:00"/>
    <n v="0"/>
  </r>
  <r>
    <s v="California"/>
    <x v="175"/>
    <x v="46"/>
    <n v="1043177.92"/>
    <d v="2023-02-28T00:00:00"/>
    <n v="0"/>
  </r>
  <r>
    <s v="California"/>
    <x v="175"/>
    <x v="47"/>
    <n v="224203.46"/>
    <d v="2023-02-28T00:00:00"/>
    <n v="0"/>
  </r>
  <r>
    <s v="California"/>
    <x v="175"/>
    <x v="48"/>
    <n v="2433755.19"/>
    <d v="2023-02-28T00:00:00"/>
    <n v="0"/>
  </r>
  <r>
    <s v="California"/>
    <x v="175"/>
    <x v="49"/>
    <n v="523071.21"/>
    <d v="2023-02-28T00:00:00"/>
    <n v="0"/>
  </r>
  <r>
    <s v="California"/>
    <x v="175"/>
    <x v="50"/>
    <n v="1694619.12"/>
    <d v="2023-07-20T00:00:00"/>
    <n v="0"/>
  </r>
  <r>
    <s v="California"/>
    <x v="175"/>
    <x v="51"/>
    <n v="393535.28"/>
    <d v="2023-07-20T00:00:00"/>
    <n v="0"/>
  </r>
  <r>
    <s v="California"/>
    <x v="175"/>
    <x v="52"/>
    <n v="2523888.04"/>
    <d v="2024-07-15T00:00:00"/>
    <n v="0"/>
  </r>
  <r>
    <s v="California"/>
    <x v="175"/>
    <x v="53"/>
    <n v="616618.68000000005"/>
    <d v="2024-07-15T00:00:00"/>
    <n v="0"/>
  </r>
  <r>
    <s v="California"/>
    <x v="175"/>
    <x v="54"/>
    <n v="873787.09"/>
    <d v="2024-10-15T00:00:00"/>
    <n v="0"/>
  </r>
  <r>
    <s v="California"/>
    <x v="175"/>
    <x v="55"/>
    <n v="222083.47"/>
    <d v="2024-10-15T00:00:00"/>
    <n v="0"/>
  </r>
  <r>
    <s v="California"/>
    <x v="175"/>
    <x v="56"/>
    <n v="847156.55"/>
    <d v="2024-10-15T00:00:00"/>
    <n v="0"/>
  </r>
  <r>
    <s v="California"/>
    <x v="175"/>
    <x v="57"/>
    <n v="215314.99"/>
    <d v="2024-10-15T00:00:00"/>
    <n v="0"/>
  </r>
  <r>
    <s v="California"/>
    <x v="175"/>
    <x v="58"/>
    <n v="1289988.01"/>
    <d v="2024-08-15T00:00:00"/>
    <n v="0"/>
  </r>
  <r>
    <s v="California"/>
    <x v="175"/>
    <x v="59"/>
    <n v="315727.32"/>
    <d v="2024-08-15T00:00:00"/>
    <n v="0"/>
  </r>
  <r>
    <s v="California"/>
    <x v="175"/>
    <x v="60"/>
    <n v="851478.26"/>
    <d v="2024-08-15T00:00:00"/>
    <n v="0"/>
  </r>
  <r>
    <s v="California"/>
    <x v="175"/>
    <x v="61"/>
    <n v="208401.12"/>
    <d v="2024-08-15T00:00:00"/>
    <n v="0"/>
  </r>
  <r>
    <s v="California"/>
    <x v="175"/>
    <x v="62"/>
    <n v="840594.33"/>
    <d v="2025-04-15T00:00:00"/>
    <n v="0"/>
  </r>
  <r>
    <s v="California"/>
    <x v="175"/>
    <x v="63"/>
    <n v="208401.12"/>
    <d v="2025-04-15T00:00:00"/>
    <n v="0"/>
  </r>
  <r>
    <s v="California"/>
    <x v="175"/>
    <x v="64"/>
    <n v="8097189.4100000001"/>
    <d v="2024-08-15T00:00:00"/>
    <n v="0"/>
  </r>
  <r>
    <s v="California"/>
    <x v="175"/>
    <x v="65"/>
    <n v="1981804.38"/>
    <d v="2024-08-15T00:00:00"/>
    <n v="0"/>
  </r>
  <r>
    <s v="California"/>
    <x v="176"/>
    <x v="27"/>
    <n v="2380.0700000000002"/>
    <d v="2022-11-15T00:00:00"/>
    <n v="0"/>
  </r>
  <r>
    <s v="California"/>
    <x v="176"/>
    <x v="28"/>
    <n v="2501.34"/>
    <d v="2022-12-30T00:00:00"/>
    <n v="0"/>
  </r>
  <r>
    <s v="California"/>
    <x v="176"/>
    <x v="29"/>
    <n v="2107.8200000000002"/>
    <d v="2023-08-02T00:00:00"/>
    <n v="0"/>
  </r>
  <r>
    <s v="California"/>
    <x v="176"/>
    <x v="30"/>
    <n v="2666.03"/>
    <d v="2024-07-31T00:00:00"/>
    <n v="0"/>
  </r>
  <r>
    <s v="California"/>
    <x v="176"/>
    <x v="31"/>
    <n v="1184.1199999999999"/>
    <d v="2024-04-30T00:00:00"/>
    <n v="0"/>
  </r>
  <r>
    <s v="California"/>
    <x v="177"/>
    <x v="32"/>
    <n v="16157.6"/>
    <d v="2024-08-15T00:00:00"/>
    <n v="0"/>
  </r>
  <r>
    <s v="California"/>
    <x v="177"/>
    <x v="34"/>
    <n v="15624.97"/>
    <d v="2024-08-15T00:00:00"/>
    <n v="0"/>
  </r>
  <r>
    <s v="California"/>
    <x v="177"/>
    <x v="36"/>
    <n v="18468.38"/>
    <d v="2024-08-15T00:00:00"/>
    <n v="0"/>
  </r>
  <r>
    <s v="California"/>
    <x v="177"/>
    <x v="38"/>
    <n v="14478.13"/>
    <d v="2024-08-15T00:00:00"/>
    <n v="0"/>
  </r>
  <r>
    <s v="California"/>
    <x v="177"/>
    <x v="27"/>
    <n v="43219.94"/>
    <d v="2022-11-15T00:00:00"/>
    <n v="0"/>
  </r>
  <r>
    <s v="California"/>
    <x v="177"/>
    <x v="28"/>
    <n v="45422.05"/>
    <d v="2022-12-30T00:00:00"/>
    <n v="0"/>
  </r>
  <r>
    <s v="California"/>
    <x v="177"/>
    <x v="29"/>
    <n v="38276.080000000002"/>
    <d v="2023-08-02T00:00:00"/>
    <n v="0"/>
  </r>
  <r>
    <s v="California"/>
    <x v="177"/>
    <x v="30"/>
    <n v="48412.76"/>
    <d v="2024-07-31T00:00:00"/>
    <n v="0"/>
  </r>
  <r>
    <s v="California"/>
    <x v="177"/>
    <x v="31"/>
    <n v="21502.57"/>
    <d v="2024-04-30T00:00:00"/>
    <n v="0"/>
  </r>
  <r>
    <s v="California"/>
    <x v="177"/>
    <x v="50"/>
    <n v="27007.439999999999"/>
    <d v="2023-07-20T00:00:00"/>
    <n v="0"/>
  </r>
  <r>
    <s v="California"/>
    <x v="177"/>
    <x v="52"/>
    <n v="42317.15"/>
    <d v="2024-07-15T00:00:00"/>
    <n v="0"/>
  </r>
  <r>
    <s v="California"/>
    <x v="177"/>
    <x v="54"/>
    <n v="14676.82"/>
    <d v="2024-08-15T00:00:00"/>
    <n v="0"/>
  </r>
  <r>
    <s v="California"/>
    <x v="177"/>
    <x v="56"/>
    <n v="14229.51"/>
    <d v="2024-08-15T00:00:00"/>
    <n v="0"/>
  </r>
  <r>
    <s v="California"/>
    <x v="177"/>
    <x v="58"/>
    <n v="21667.65"/>
    <d v="2024-08-15T00:00:00"/>
    <n v="0"/>
  </r>
  <r>
    <s v="California"/>
    <x v="177"/>
    <x v="60"/>
    <n v="14302.1"/>
    <d v="2024-08-15T00:00:00"/>
    <n v="0"/>
  </r>
  <r>
    <s v="California"/>
    <x v="177"/>
    <x v="62"/>
    <n v="14302.1"/>
    <d v="2025-04-15T00:00:00"/>
    <n v="0"/>
  </r>
  <r>
    <s v="California"/>
    <x v="177"/>
    <x v="64"/>
    <n v="136006.76"/>
    <d v="2024-08-15T00:00:00"/>
    <n v="0"/>
  </r>
  <r>
    <s v="California"/>
    <x v="178"/>
    <x v="33"/>
    <n v="8716.75"/>
    <d v="2024-08-15T00:00:00"/>
    <n v="0"/>
  </r>
  <r>
    <s v="California"/>
    <x v="178"/>
    <x v="35"/>
    <n v="8429.4"/>
    <d v="2024-08-15T00:00:00"/>
    <n v="0"/>
  </r>
  <r>
    <s v="California"/>
    <x v="178"/>
    <x v="37"/>
    <n v="9594.51"/>
    <d v="2024-08-15T00:00:00"/>
    <n v="0"/>
  </r>
  <r>
    <s v="California"/>
    <x v="178"/>
    <x v="39"/>
    <n v="7521.53"/>
    <d v="2024-08-15T00:00:00"/>
    <n v="0"/>
  </r>
  <r>
    <s v="California"/>
    <x v="178"/>
    <x v="40"/>
    <n v="6237.17"/>
    <d v="2023-07-20T00:00:00"/>
    <n v="16216.01"/>
  </r>
  <r>
    <s v="California"/>
    <x v="178"/>
    <x v="41"/>
    <n v="6554.96"/>
    <d v="2023-07-20T00:00:00"/>
    <n v="17042.240000000002"/>
  </r>
  <r>
    <s v="California"/>
    <x v="178"/>
    <x v="42"/>
    <n v="19884.8"/>
    <d v="2023-08-02T00:00:00"/>
    <n v="0"/>
  </r>
  <r>
    <s v="California"/>
    <x v="178"/>
    <x v="44"/>
    <n v="18082.39"/>
    <d v="2024-07-31T00:00:00"/>
    <n v="0"/>
  </r>
  <r>
    <s v="California"/>
    <x v="178"/>
    <x v="45"/>
    <n v="11170.79"/>
    <d v="2024-04-30T00:00:00"/>
    <n v="0"/>
  </r>
  <r>
    <s v="California"/>
    <x v="178"/>
    <x v="47"/>
    <n v="7993.48"/>
    <d v="2023-07-20T00:00:00"/>
    <n v="0"/>
  </r>
  <r>
    <s v="California"/>
    <x v="178"/>
    <x v="49"/>
    <n v="18648.939999999999"/>
    <d v="2023-07-20T00:00:00"/>
    <n v="0"/>
  </r>
  <r>
    <s v="California"/>
    <x v="178"/>
    <x v="51"/>
    <n v="14030.63"/>
    <d v="2023-07-20T00:00:00"/>
    <n v="0"/>
  </r>
  <r>
    <s v="California"/>
    <x v="178"/>
    <x v="53"/>
    <n v="21984.17"/>
    <d v="2024-07-15T00:00:00"/>
    <n v="0"/>
  </r>
  <r>
    <s v="California"/>
    <x v="178"/>
    <x v="55"/>
    <n v="7917.89"/>
    <d v="2024-08-15T00:00:00"/>
    <n v="0"/>
  </r>
  <r>
    <s v="California"/>
    <x v="178"/>
    <x v="57"/>
    <n v="7676.58"/>
    <d v="2024-08-15T00:00:00"/>
    <n v="0"/>
  </r>
  <r>
    <s v="California"/>
    <x v="178"/>
    <x v="59"/>
    <n v="11256.56"/>
    <d v="2024-08-15T00:00:00"/>
    <n v="0"/>
  </r>
  <r>
    <s v="California"/>
    <x v="178"/>
    <x v="61"/>
    <n v="7430.08"/>
    <d v="2024-08-15T00:00:00"/>
    <n v="0"/>
  </r>
  <r>
    <s v="California"/>
    <x v="178"/>
    <x v="63"/>
    <n v="2063.9699999999998"/>
    <d v="2025-04-15T00:00:00"/>
    <n v="5366.11"/>
  </r>
  <r>
    <s v="California"/>
    <x v="178"/>
    <x v="65"/>
    <n v="70656.84"/>
    <d v="2024-08-15T00:00:00"/>
    <n v="0"/>
  </r>
  <r>
    <s v="California"/>
    <x v="179"/>
    <x v="32"/>
    <n v="3264.17"/>
    <d v="2024-08-15T00:00:00"/>
    <n v="0"/>
  </r>
  <r>
    <s v="California"/>
    <x v="179"/>
    <x v="34"/>
    <n v="3156.57"/>
    <d v="2024-08-15T00:00:00"/>
    <n v="0"/>
  </r>
  <r>
    <s v="California"/>
    <x v="179"/>
    <x v="36"/>
    <n v="3730.99"/>
    <d v="2024-08-15T00:00:00"/>
    <n v="0"/>
  </r>
  <r>
    <s v="California"/>
    <x v="179"/>
    <x v="38"/>
    <n v="2924.88"/>
    <d v="2024-08-15T00:00:00"/>
    <n v="0"/>
  </r>
  <r>
    <s v="California"/>
    <x v="179"/>
    <x v="27"/>
    <n v="8731.32"/>
    <d v="2022-11-15T00:00:00"/>
    <n v="0"/>
  </r>
  <r>
    <s v="California"/>
    <x v="179"/>
    <x v="28"/>
    <n v="9176.19"/>
    <d v="2022-12-30T00:00:00"/>
    <n v="0"/>
  </r>
  <r>
    <s v="California"/>
    <x v="179"/>
    <x v="29"/>
    <n v="7732.56"/>
    <d v="2023-08-01T00:00:00"/>
    <n v="0"/>
  </r>
  <r>
    <s v="California"/>
    <x v="179"/>
    <x v="30"/>
    <n v="9780.3700000000008"/>
    <d v="2024-07-31T00:00:00"/>
    <n v="0"/>
  </r>
  <r>
    <s v="California"/>
    <x v="179"/>
    <x v="31"/>
    <n v="4343.96"/>
    <d v="2024-04-30T00:00:00"/>
    <n v="0"/>
  </r>
  <r>
    <s v="California"/>
    <x v="179"/>
    <x v="50"/>
    <n v="5456.06"/>
    <d v="2023-08-01T00:00:00"/>
    <n v="0"/>
  </r>
  <r>
    <s v="California"/>
    <x v="179"/>
    <x v="52"/>
    <n v="8548.94"/>
    <d v="2024-07-15T00:00:00"/>
    <n v="0"/>
  </r>
  <r>
    <s v="California"/>
    <x v="179"/>
    <x v="54"/>
    <n v="2965.02"/>
    <d v="2024-08-15T00:00:00"/>
    <n v="0"/>
  </r>
  <r>
    <s v="California"/>
    <x v="179"/>
    <x v="56"/>
    <n v="2874.65"/>
    <d v="2024-08-15T00:00:00"/>
    <n v="0"/>
  </r>
  <r>
    <s v="California"/>
    <x v="179"/>
    <x v="58"/>
    <n v="4377.3100000000004"/>
    <d v="2024-08-15T00:00:00"/>
    <n v="0"/>
  </r>
  <r>
    <s v="California"/>
    <x v="179"/>
    <x v="60"/>
    <n v="2889.32"/>
    <d v="2024-08-15T00:00:00"/>
    <n v="0"/>
  </r>
  <r>
    <s v="California"/>
    <x v="179"/>
    <x v="62"/>
    <n v="2889.32"/>
    <d v="2025-04-15T00:00:00"/>
    <n v="0"/>
  </r>
  <r>
    <s v="California"/>
    <x v="179"/>
    <x v="64"/>
    <n v="27476.17"/>
    <d v="2024-08-15T00:00:00"/>
    <n v="0"/>
  </r>
  <r>
    <s v="California"/>
    <x v="180"/>
    <x v="32"/>
    <n v="17053.939999999999"/>
    <d v="2024-08-15T00:00:00"/>
    <n v="0"/>
  </r>
  <r>
    <s v="California"/>
    <x v="180"/>
    <x v="34"/>
    <n v="16491.77"/>
    <d v="2024-08-15T00:00:00"/>
    <n v="0"/>
  </r>
  <r>
    <s v="California"/>
    <x v="180"/>
    <x v="36"/>
    <n v="19492.93"/>
    <d v="2024-08-15T00:00:00"/>
    <n v="0"/>
  </r>
  <r>
    <s v="California"/>
    <x v="180"/>
    <x v="38"/>
    <n v="15281.31"/>
    <d v="2024-08-15T00:00:00"/>
    <n v="0"/>
  </r>
  <r>
    <s v="California"/>
    <x v="180"/>
    <x v="27"/>
    <n v="45617.59"/>
    <d v="2022-11-15T00:00:00"/>
    <n v="0"/>
  </r>
  <r>
    <s v="California"/>
    <x v="180"/>
    <x v="28"/>
    <n v="47941.86"/>
    <d v="2022-12-30T00:00:00"/>
    <n v="0"/>
  </r>
  <r>
    <s v="California"/>
    <x v="180"/>
    <x v="29"/>
    <n v="40399.46"/>
    <d v="2023-08-01T00:00:00"/>
    <n v="0"/>
  </r>
  <r>
    <s v="California"/>
    <x v="180"/>
    <x v="30"/>
    <n v="51098.47"/>
    <d v="2024-07-31T00:00:00"/>
    <n v="0"/>
  </r>
  <r>
    <s v="California"/>
    <x v="180"/>
    <x v="31"/>
    <n v="22695.43"/>
    <d v="2024-04-30T00:00:00"/>
    <n v="0"/>
  </r>
  <r>
    <s v="California"/>
    <x v="180"/>
    <x v="50"/>
    <n v="28505.69"/>
    <d v="2023-07-20T00:00:00"/>
    <n v="0"/>
  </r>
  <r>
    <s v="California"/>
    <x v="180"/>
    <x v="52"/>
    <n v="44664.71"/>
    <d v="2024-07-15T00:00:00"/>
    <n v="0"/>
  </r>
  <r>
    <s v="California"/>
    <x v="180"/>
    <x v="54"/>
    <n v="15491.02"/>
    <d v="2024-08-15T00:00:00"/>
    <n v="0"/>
  </r>
  <r>
    <s v="California"/>
    <x v="180"/>
    <x v="56"/>
    <n v="15018.89"/>
    <d v="2024-08-15T00:00:00"/>
    <n v="0"/>
  </r>
  <r>
    <s v="California"/>
    <x v="180"/>
    <x v="58"/>
    <n v="22869.67"/>
    <d v="2024-08-15T00:00:00"/>
    <n v="0"/>
  </r>
  <r>
    <s v="California"/>
    <x v="180"/>
    <x v="60"/>
    <n v="15095.51"/>
    <d v="2024-08-15T00:00:00"/>
    <n v="0"/>
  </r>
  <r>
    <s v="California"/>
    <x v="180"/>
    <x v="62"/>
    <n v="15095.51"/>
    <d v="2025-04-15T00:00:00"/>
    <n v="0"/>
  </r>
  <r>
    <s v="California"/>
    <x v="180"/>
    <x v="64"/>
    <n v="143551.79"/>
    <d v="2024-08-15T00:00:00"/>
    <n v="0"/>
  </r>
  <r>
    <s v="California"/>
    <x v="181"/>
    <x v="32"/>
    <n v="15739.48"/>
    <d v="2024-08-15T00:00:00"/>
    <n v="0"/>
  </r>
  <r>
    <s v="California"/>
    <x v="181"/>
    <x v="34"/>
    <n v="15220.63"/>
    <d v="2024-08-15T00:00:00"/>
    <n v="0"/>
  </r>
  <r>
    <s v="California"/>
    <x v="181"/>
    <x v="36"/>
    <n v="17990.47"/>
    <d v="2024-08-15T00:00:00"/>
    <n v="0"/>
  </r>
  <r>
    <s v="California"/>
    <x v="181"/>
    <x v="38"/>
    <n v="14103.47"/>
    <d v="2024-08-15T00:00:00"/>
    <n v="0"/>
  </r>
  <r>
    <s v="California"/>
    <x v="181"/>
    <x v="27"/>
    <n v="42101.51"/>
    <d v="2022-11-15T00:00:00"/>
    <n v="0"/>
  </r>
  <r>
    <s v="California"/>
    <x v="181"/>
    <x v="28"/>
    <n v="44246.64"/>
    <d v="2022-12-30T00:00:00"/>
    <n v="0"/>
  </r>
  <r>
    <s v="California"/>
    <x v="181"/>
    <x v="29"/>
    <n v="37285.589999999997"/>
    <d v="2023-08-02T00:00:00"/>
    <n v="0"/>
  </r>
  <r>
    <s v="California"/>
    <x v="181"/>
    <x v="30"/>
    <n v="47159.95"/>
    <d v="2024-07-31T00:00:00"/>
    <n v="0"/>
  </r>
  <r>
    <s v="California"/>
    <x v="181"/>
    <x v="31"/>
    <n v="20946.13"/>
    <d v="2024-04-30T00:00:00"/>
    <n v="0"/>
  </r>
  <r>
    <s v="California"/>
    <x v="181"/>
    <x v="46"/>
    <n v="14988.41"/>
    <d v="2023-02-28T00:00:00"/>
    <n v="0"/>
  </r>
  <r>
    <s v="California"/>
    <x v="181"/>
    <x v="48"/>
    <n v="34968.26"/>
    <d v="2023-02-28T00:00:00"/>
    <n v="0"/>
  </r>
  <r>
    <s v="California"/>
    <x v="181"/>
    <x v="50"/>
    <n v="26308.55"/>
    <d v="2023-07-20T00:00:00"/>
    <n v="0"/>
  </r>
  <r>
    <s v="California"/>
    <x v="181"/>
    <x v="52"/>
    <n v="41222.080000000002"/>
    <d v="2024-07-15T00:00:00"/>
    <n v="0"/>
  </r>
  <r>
    <s v="California"/>
    <x v="181"/>
    <x v="54"/>
    <n v="14297.01"/>
    <d v="2024-08-15T00:00:00"/>
    <n v="0"/>
  </r>
  <r>
    <s v="California"/>
    <x v="181"/>
    <x v="56"/>
    <n v="13861.28"/>
    <d v="2024-08-15T00:00:00"/>
    <n v="0"/>
  </r>
  <r>
    <s v="California"/>
    <x v="181"/>
    <x v="58"/>
    <n v="21106.94"/>
    <d v="2024-08-15T00:00:00"/>
    <n v="0"/>
  </r>
  <r>
    <s v="California"/>
    <x v="181"/>
    <x v="60"/>
    <n v="13931.99"/>
    <d v="2024-08-15T00:00:00"/>
    <n v="0"/>
  </r>
  <r>
    <s v="California"/>
    <x v="181"/>
    <x v="62"/>
    <n v="13931.99"/>
    <d v="2025-04-15T00:00:00"/>
    <n v="0"/>
  </r>
  <r>
    <s v="California"/>
    <x v="181"/>
    <x v="64"/>
    <n v="132487.22"/>
    <d v="2024-08-15T00:00:00"/>
    <n v="0"/>
  </r>
  <r>
    <s v="California"/>
    <x v="182"/>
    <x v="32"/>
    <n v="9391.4599999999991"/>
    <d v="2024-08-15T00:00:00"/>
    <n v="0"/>
  </r>
  <r>
    <s v="California"/>
    <x v="182"/>
    <x v="34"/>
    <n v="9081.8700000000008"/>
    <d v="2024-08-15T00:00:00"/>
    <n v="0"/>
  </r>
  <r>
    <s v="California"/>
    <x v="182"/>
    <x v="36"/>
    <n v="10734.59"/>
    <d v="2024-08-15T00:00:00"/>
    <n v="0"/>
  </r>
  <r>
    <s v="California"/>
    <x v="182"/>
    <x v="38"/>
    <n v="8415.2900000000009"/>
    <d v="2024-08-15T00:00:00"/>
    <n v="0"/>
  </r>
  <r>
    <s v="California"/>
    <x v="182"/>
    <x v="27"/>
    <n v="25121.21"/>
    <d v="2022-11-15T00:00:00"/>
    <n v="0"/>
  </r>
  <r>
    <s v="California"/>
    <x v="182"/>
    <x v="28"/>
    <n v="26401.17"/>
    <d v="2022-12-30T00:00:00"/>
    <n v="0"/>
  </r>
  <r>
    <s v="California"/>
    <x v="182"/>
    <x v="29"/>
    <n v="22247.64"/>
    <d v="2023-08-02T00:00:00"/>
    <n v="0"/>
  </r>
  <r>
    <s v="California"/>
    <x v="182"/>
    <x v="30"/>
    <n v="28139.49"/>
    <d v="2024-07-31T00:00:00"/>
    <n v="0"/>
  </r>
  <r>
    <s v="California"/>
    <x v="182"/>
    <x v="31"/>
    <n v="12498.18"/>
    <d v="2024-04-30T00:00:00"/>
    <n v="0"/>
  </r>
  <r>
    <s v="California"/>
    <x v="182"/>
    <x v="46"/>
    <n v="8943.31"/>
    <d v="2023-02-28T00:00:00"/>
    <n v="0"/>
  </r>
  <r>
    <s v="California"/>
    <x v="182"/>
    <x v="48"/>
    <n v="20864.93"/>
    <d v="2023-02-28T00:00:00"/>
    <n v="0"/>
  </r>
  <r>
    <s v="California"/>
    <x v="182"/>
    <x v="50"/>
    <n v="15697.84"/>
    <d v="2023-07-20T00:00:00"/>
    <n v="0"/>
  </r>
  <r>
    <s v="California"/>
    <x v="182"/>
    <x v="52"/>
    <n v="24596.47"/>
    <d v="2024-07-15T00:00:00"/>
    <n v="0"/>
  </r>
  <r>
    <s v="California"/>
    <x v="182"/>
    <x v="54"/>
    <n v="8530.77"/>
    <d v="2024-08-15T00:00:00"/>
    <n v="0"/>
  </r>
  <r>
    <s v="California"/>
    <x v="182"/>
    <x v="56"/>
    <n v="8270.7800000000007"/>
    <d v="2024-08-15T00:00:00"/>
    <n v="0"/>
  </r>
  <r>
    <s v="California"/>
    <x v="182"/>
    <x v="58"/>
    <n v="12594.13"/>
    <d v="2024-08-15T00:00:00"/>
    <n v="0"/>
  </r>
  <r>
    <s v="California"/>
    <x v="182"/>
    <x v="60"/>
    <n v="8312.9699999999993"/>
    <d v="2024-08-15T00:00:00"/>
    <n v="0"/>
  </r>
  <r>
    <s v="California"/>
    <x v="182"/>
    <x v="62"/>
    <n v="8312.9699999999993"/>
    <d v="2025-04-15T00:00:00"/>
    <n v="0"/>
  </r>
  <r>
    <s v="California"/>
    <x v="182"/>
    <x v="64"/>
    <n v="79052.740000000005"/>
    <d v="2024-08-15T00:00:00"/>
    <n v="0"/>
  </r>
  <r>
    <s v="California"/>
    <x v="183"/>
    <x v="32"/>
    <n v="8073.38"/>
    <d v="2024-08-15T00:00:00"/>
    <n v="0"/>
  </r>
  <r>
    <s v="California"/>
    <x v="183"/>
    <x v="34"/>
    <n v="7807.24"/>
    <d v="2024-08-15T00:00:00"/>
    <n v="0"/>
  </r>
  <r>
    <s v="California"/>
    <x v="183"/>
    <x v="36"/>
    <n v="9228"/>
    <d v="2024-08-15T00:00:00"/>
    <n v="0"/>
  </r>
  <r>
    <s v="California"/>
    <x v="183"/>
    <x v="38"/>
    <n v="7234.21"/>
    <d v="2024-08-15T00:00:00"/>
    <n v="0"/>
  </r>
  <r>
    <s v="California"/>
    <x v="183"/>
    <x v="27"/>
    <n v="21595.47"/>
    <d v="2022-11-15T00:00:00"/>
    <n v="0"/>
  </r>
  <r>
    <s v="California"/>
    <x v="183"/>
    <x v="28"/>
    <n v="22695.79"/>
    <d v="2022-12-30T00:00:00"/>
    <n v="0"/>
  </r>
  <r>
    <s v="California"/>
    <x v="183"/>
    <x v="29"/>
    <n v="19125.2"/>
    <d v="2023-08-02T00:00:00"/>
    <n v="0"/>
  </r>
  <r>
    <s v="California"/>
    <x v="183"/>
    <x v="30"/>
    <n v="24190.14"/>
    <d v="2024-07-31T00:00:00"/>
    <n v="0"/>
  </r>
  <r>
    <s v="California"/>
    <x v="183"/>
    <x v="31"/>
    <n v="10744.07"/>
    <d v="2024-04-30T00:00:00"/>
    <n v="0"/>
  </r>
  <r>
    <s v="California"/>
    <x v="183"/>
    <x v="54"/>
    <n v="7333.48"/>
    <d v="2024-08-15T00:00:00"/>
    <n v="0"/>
  </r>
  <r>
    <s v="California"/>
    <x v="183"/>
    <x v="56"/>
    <n v="7109.98"/>
    <d v="2024-08-15T00:00:00"/>
    <n v="0"/>
  </r>
  <r>
    <s v="California"/>
    <x v="183"/>
    <x v="58"/>
    <n v="10826.56"/>
    <d v="2024-08-15T00:00:00"/>
    <n v="0"/>
  </r>
  <r>
    <s v="California"/>
    <x v="183"/>
    <x v="60"/>
    <n v="7146.25"/>
    <d v="2024-08-15T00:00:00"/>
    <n v="0"/>
  </r>
  <r>
    <s v="California"/>
    <x v="183"/>
    <x v="62"/>
    <n v="7146.25"/>
    <d v="2025-04-15T00:00:00"/>
    <n v="0"/>
  </r>
  <r>
    <s v="California"/>
    <x v="183"/>
    <x v="64"/>
    <n v="67957.759999999995"/>
    <d v="2024-08-15T00:00:00"/>
    <n v="0"/>
  </r>
  <r>
    <s v="California"/>
    <x v="184"/>
    <x v="32"/>
    <n v="2286.0300000000002"/>
    <d v="2024-08-15T00:00:00"/>
    <n v="0"/>
  </r>
  <r>
    <s v="California"/>
    <x v="184"/>
    <x v="34"/>
    <n v="2210.6799999999998"/>
    <d v="2024-08-15T00:00:00"/>
    <n v="0"/>
  </r>
  <r>
    <s v="California"/>
    <x v="184"/>
    <x v="36"/>
    <n v="2612.9699999999998"/>
    <d v="2024-08-15T00:00:00"/>
    <n v="0"/>
  </r>
  <r>
    <s v="California"/>
    <x v="184"/>
    <x v="38"/>
    <n v="2048.42"/>
    <d v="2024-08-15T00:00:00"/>
    <n v="0"/>
  </r>
  <r>
    <s v="California"/>
    <x v="184"/>
    <x v="28"/>
    <n v="6426.47"/>
    <d v="2023-01-31T00:00:00"/>
    <n v="0"/>
  </r>
  <r>
    <s v="California"/>
    <x v="184"/>
    <x v="30"/>
    <n v="6849.61"/>
    <d v="2024-07-31T00:00:00"/>
    <n v="0"/>
  </r>
  <r>
    <s v="California"/>
    <x v="184"/>
    <x v="31"/>
    <n v="3042.26"/>
    <d v="2024-04-30T00:00:00"/>
    <n v="0"/>
  </r>
  <r>
    <s v="California"/>
    <x v="184"/>
    <x v="46"/>
    <n v="2176.9499999999998"/>
    <d v="2023-02-28T00:00:00"/>
    <n v="0"/>
  </r>
  <r>
    <s v="California"/>
    <x v="184"/>
    <x v="48"/>
    <n v="5078.8599999999997"/>
    <d v="2023-02-28T00:00:00"/>
    <n v="0"/>
  </r>
  <r>
    <s v="California"/>
    <x v="184"/>
    <x v="50"/>
    <n v="3821.11"/>
    <d v="2023-07-20T00:00:00"/>
    <n v="0"/>
  </r>
  <r>
    <s v="California"/>
    <x v="184"/>
    <x v="52"/>
    <n v="5987.18"/>
    <d v="2024-07-15T00:00:00"/>
    <n v="0"/>
  </r>
  <r>
    <s v="California"/>
    <x v="184"/>
    <x v="54"/>
    <n v="2076.5300000000002"/>
    <d v="2024-08-15T00:00:00"/>
    <n v="0"/>
  </r>
  <r>
    <s v="California"/>
    <x v="184"/>
    <x v="56"/>
    <n v="2013.24"/>
    <d v="2024-08-15T00:00:00"/>
    <n v="0"/>
  </r>
  <r>
    <s v="California"/>
    <x v="184"/>
    <x v="58"/>
    <n v="3065.62"/>
    <d v="2024-08-15T00:00:00"/>
    <n v="0"/>
  </r>
  <r>
    <s v="California"/>
    <x v="184"/>
    <x v="60"/>
    <n v="2023.51"/>
    <d v="2024-08-15T00:00:00"/>
    <n v="0"/>
  </r>
  <r>
    <s v="California"/>
    <x v="184"/>
    <x v="62"/>
    <n v="2023.51"/>
    <d v="2025-04-15T00:00:00"/>
    <n v="0"/>
  </r>
  <r>
    <s v="California"/>
    <x v="184"/>
    <x v="64"/>
    <n v="19242.72"/>
    <d v="2024-08-15T00:00:00"/>
    <n v="0"/>
  </r>
  <r>
    <s v="California"/>
    <x v="185"/>
    <x v="32"/>
    <n v="1743.1"/>
    <d v="2024-08-15T00:00:00"/>
    <n v="0"/>
  </r>
  <r>
    <s v="California"/>
    <x v="185"/>
    <x v="34"/>
    <n v="1685.64"/>
    <d v="2024-08-15T00:00:00"/>
    <n v="0"/>
  </r>
  <r>
    <s v="California"/>
    <x v="185"/>
    <x v="36"/>
    <n v="1992.39"/>
    <d v="2024-08-15T00:00:00"/>
    <n v="0"/>
  </r>
  <r>
    <s v="California"/>
    <x v="185"/>
    <x v="38"/>
    <n v="1561.92"/>
    <d v="2024-08-15T00:00:00"/>
    <n v="0"/>
  </r>
  <r>
    <s v="California"/>
    <x v="185"/>
    <x v="27"/>
    <n v="4662.62"/>
    <d v="2022-11-15T00:00:00"/>
    <n v="0"/>
  </r>
  <r>
    <s v="California"/>
    <x v="185"/>
    <x v="28"/>
    <n v="4900.1899999999996"/>
    <d v="2022-12-30T00:00:00"/>
    <n v="0"/>
  </r>
  <r>
    <s v="California"/>
    <x v="185"/>
    <x v="29"/>
    <n v="4129.2700000000004"/>
    <d v="2023-08-02T00:00:00"/>
    <n v="0"/>
  </r>
  <r>
    <s v="California"/>
    <x v="185"/>
    <x v="30"/>
    <n v="5222.83"/>
    <d v="2024-07-31T00:00:00"/>
    <n v="0"/>
  </r>
  <r>
    <s v="California"/>
    <x v="185"/>
    <x v="31"/>
    <n v="2319.7199999999998"/>
    <d v="2024-04-30T00:00:00"/>
    <n v="0"/>
  </r>
  <r>
    <s v="California"/>
    <x v="185"/>
    <x v="52"/>
    <n v="4565.22"/>
    <d v="2024-07-15T00:00:00"/>
    <n v="0"/>
  </r>
  <r>
    <s v="California"/>
    <x v="185"/>
    <x v="54"/>
    <n v="1583.35"/>
    <d v="2024-08-15T00:00:00"/>
    <n v="0"/>
  </r>
  <r>
    <s v="California"/>
    <x v="185"/>
    <x v="56"/>
    <n v="1535.1"/>
    <d v="2024-08-15T00:00:00"/>
    <n v="0"/>
  </r>
  <r>
    <s v="California"/>
    <x v="185"/>
    <x v="58"/>
    <n v="2337.5300000000002"/>
    <d v="2024-08-15T00:00:00"/>
    <n v="0"/>
  </r>
  <r>
    <s v="California"/>
    <x v="185"/>
    <x v="60"/>
    <n v="1542.93"/>
    <d v="2024-08-15T00:00:00"/>
    <n v="0"/>
  </r>
  <r>
    <s v="California"/>
    <x v="185"/>
    <x v="62"/>
    <n v="1542.93"/>
    <d v="2025-04-15T00:00:00"/>
    <n v="0"/>
  </r>
  <r>
    <s v="California"/>
    <x v="185"/>
    <x v="64"/>
    <n v="14672.57"/>
    <d v="2024-08-15T00:00:00"/>
    <n v="0"/>
  </r>
  <r>
    <s v="California"/>
    <x v="186"/>
    <x v="32"/>
    <n v="29999.599999999999"/>
    <d v="2024-08-15T00:00:00"/>
    <n v="0"/>
  </r>
  <r>
    <s v="California"/>
    <x v="186"/>
    <x v="34"/>
    <n v="29010.67"/>
    <d v="2024-08-15T00:00:00"/>
    <n v="0"/>
  </r>
  <r>
    <s v="California"/>
    <x v="186"/>
    <x v="36"/>
    <n v="34290.01"/>
    <d v="2024-08-15T00:00:00"/>
    <n v="0"/>
  </r>
  <r>
    <s v="California"/>
    <x v="186"/>
    <x v="38"/>
    <n v="26881.360000000001"/>
    <d v="2024-08-15T00:00:00"/>
    <n v="0"/>
  </r>
  <r>
    <s v="California"/>
    <x v="186"/>
    <x v="27"/>
    <n v="80245.899999999994"/>
    <d v="2022-11-15T00:00:00"/>
    <n v="0"/>
  </r>
  <r>
    <s v="California"/>
    <x v="186"/>
    <x v="28"/>
    <n v="84334.53"/>
    <d v="2022-12-30T00:00:00"/>
    <n v="0"/>
  </r>
  <r>
    <s v="California"/>
    <x v="186"/>
    <x v="29"/>
    <n v="71066.7"/>
    <d v="2023-08-02T00:00:00"/>
    <n v="0"/>
  </r>
  <r>
    <s v="California"/>
    <x v="186"/>
    <x v="30"/>
    <n v="89887.33"/>
    <d v="2024-07-31T00:00:00"/>
    <n v="0"/>
  </r>
  <r>
    <s v="California"/>
    <x v="186"/>
    <x v="31"/>
    <n v="39923.53"/>
    <d v="2024-04-30T00:00:00"/>
    <n v="0"/>
  </r>
  <r>
    <s v="California"/>
    <x v="186"/>
    <x v="46"/>
    <n v="28568.06"/>
    <d v="2023-02-28T00:00:00"/>
    <n v="0"/>
  </r>
  <r>
    <s v="California"/>
    <x v="186"/>
    <x v="48"/>
    <n v="66649.86"/>
    <d v="2023-02-28T00:00:00"/>
    <n v="0"/>
  </r>
  <r>
    <s v="California"/>
    <x v="186"/>
    <x v="50"/>
    <n v="50144.36"/>
    <d v="2023-07-20T00:00:00"/>
    <n v="0"/>
  </r>
  <r>
    <s v="California"/>
    <x v="186"/>
    <x v="52"/>
    <n v="78569.7"/>
    <d v="2024-07-15T00:00:00"/>
    <n v="0"/>
  </r>
  <r>
    <s v="California"/>
    <x v="186"/>
    <x v="54"/>
    <n v="27250.25"/>
    <d v="2024-08-15T00:00:00"/>
    <n v="0"/>
  </r>
  <r>
    <s v="California"/>
    <x v="186"/>
    <x v="56"/>
    <n v="26419.74"/>
    <d v="2024-08-15T00:00:00"/>
    <n v="0"/>
  </r>
  <r>
    <s v="California"/>
    <x v="186"/>
    <x v="58"/>
    <n v="40230.050000000003"/>
    <d v="2024-08-15T00:00:00"/>
    <n v="0"/>
  </r>
  <r>
    <s v="California"/>
    <x v="186"/>
    <x v="60"/>
    <n v="26554.52"/>
    <d v="2024-08-15T00:00:00"/>
    <n v="0"/>
  </r>
  <r>
    <s v="California"/>
    <x v="186"/>
    <x v="62"/>
    <n v="26554.52"/>
    <d v="2025-04-15T00:00:00"/>
    <n v="0"/>
  </r>
  <r>
    <s v="California"/>
    <x v="186"/>
    <x v="64"/>
    <n v="252521.97"/>
    <d v="2024-08-15T00:00:00"/>
    <n v="0"/>
  </r>
  <r>
    <s v="California"/>
    <x v="187"/>
    <x v="32"/>
    <n v="16680.16"/>
    <d v="2024-08-15T00:00:00"/>
    <n v="0"/>
  </r>
  <r>
    <s v="California"/>
    <x v="187"/>
    <x v="34"/>
    <n v="16130.31"/>
    <d v="2024-08-15T00:00:00"/>
    <n v="0"/>
  </r>
  <r>
    <s v="California"/>
    <x v="187"/>
    <x v="36"/>
    <n v="19065.689999999999"/>
    <d v="2024-08-15T00:00:00"/>
    <n v="0"/>
  </r>
  <r>
    <s v="California"/>
    <x v="187"/>
    <x v="38"/>
    <n v="14946.39"/>
    <d v="2024-08-15T00:00:00"/>
    <n v="0"/>
  </r>
  <r>
    <s v="California"/>
    <x v="187"/>
    <x v="27"/>
    <n v="44617.760000000002"/>
    <d v="2022-11-15T00:00:00"/>
    <n v="0"/>
  </r>
  <r>
    <s v="California"/>
    <x v="187"/>
    <x v="28"/>
    <n v="46891.09"/>
    <d v="2022-12-30T00:00:00"/>
    <n v="0"/>
  </r>
  <r>
    <s v="California"/>
    <x v="187"/>
    <x v="29"/>
    <n v="39514.01"/>
    <d v="2023-08-02T00:00:00"/>
    <n v="0"/>
  </r>
  <r>
    <s v="California"/>
    <x v="187"/>
    <x v="30"/>
    <n v="49978.52"/>
    <d v="2024-07-31T00:00:00"/>
    <n v="0"/>
  </r>
  <r>
    <s v="California"/>
    <x v="187"/>
    <x v="31"/>
    <n v="22198"/>
    <d v="2024-04-30T00:00:00"/>
    <n v="0"/>
  </r>
  <r>
    <s v="California"/>
    <x v="187"/>
    <x v="46"/>
    <n v="15884.21"/>
    <d v="2023-02-28T00:00:00"/>
    <n v="0"/>
  </r>
  <r>
    <s v="California"/>
    <x v="187"/>
    <x v="48"/>
    <n v="37058.18"/>
    <d v="2023-02-28T00:00:00"/>
    <n v="0"/>
  </r>
  <r>
    <s v="California"/>
    <x v="187"/>
    <x v="50"/>
    <n v="27880.91"/>
    <d v="2023-07-20T00:00:00"/>
    <n v="0"/>
  </r>
  <r>
    <s v="California"/>
    <x v="187"/>
    <x v="52"/>
    <n v="43685.77"/>
    <d v="2024-07-15T00:00:00"/>
    <n v="0"/>
  </r>
  <r>
    <s v="California"/>
    <x v="187"/>
    <x v="54"/>
    <n v="15151.49"/>
    <d v="2024-08-15T00:00:00"/>
    <n v="0"/>
  </r>
  <r>
    <s v="California"/>
    <x v="187"/>
    <x v="56"/>
    <n v="14689.72"/>
    <d v="2024-08-15T00:00:00"/>
    <n v="0"/>
  </r>
  <r>
    <s v="California"/>
    <x v="187"/>
    <x v="58"/>
    <n v="22368.43"/>
    <d v="2024-08-15T00:00:00"/>
    <n v="0"/>
  </r>
  <r>
    <s v="California"/>
    <x v="187"/>
    <x v="60"/>
    <n v="14764.66"/>
    <d v="2024-08-15T00:00:00"/>
    <n v="0"/>
  </r>
  <r>
    <s v="California"/>
    <x v="187"/>
    <x v="62"/>
    <n v="14764.66"/>
    <d v="2025-04-15T00:00:00"/>
    <n v="0"/>
  </r>
  <r>
    <s v="California"/>
    <x v="187"/>
    <x v="64"/>
    <n v="140405.5"/>
    <d v="2024-08-15T00:00:00"/>
    <n v="0"/>
  </r>
  <r>
    <s v="California"/>
    <x v="188"/>
    <x v="32"/>
    <n v="2771.49"/>
    <d v="2024-08-15T00:00:00"/>
    <n v="0"/>
  </r>
  <r>
    <s v="California"/>
    <x v="188"/>
    <x v="34"/>
    <n v="2680.13"/>
    <d v="2024-08-15T00:00:00"/>
    <n v="0"/>
  </r>
  <r>
    <s v="California"/>
    <x v="188"/>
    <x v="36"/>
    <n v="3167.85"/>
    <d v="2024-08-15T00:00:00"/>
    <n v="0"/>
  </r>
  <r>
    <s v="California"/>
    <x v="188"/>
    <x v="38"/>
    <n v="2483.41"/>
    <d v="2024-08-15T00:00:00"/>
    <n v="0"/>
  </r>
  <r>
    <s v="California"/>
    <x v="188"/>
    <x v="27"/>
    <n v="7413.45"/>
    <d v="2022-11-15T00:00:00"/>
    <n v="0"/>
  </r>
  <r>
    <s v="California"/>
    <x v="188"/>
    <x v="28"/>
    <n v="7791.18"/>
    <d v="2022-12-30T00:00:00"/>
    <n v="0"/>
  </r>
  <r>
    <s v="California"/>
    <x v="188"/>
    <x v="29"/>
    <n v="6565.44"/>
    <d v="2023-08-01T00:00:00"/>
    <n v="0"/>
  </r>
  <r>
    <s v="California"/>
    <x v="188"/>
    <x v="30"/>
    <n v="8304.17"/>
    <d v="2024-07-31T00:00:00"/>
    <n v="0"/>
  </r>
  <r>
    <s v="California"/>
    <x v="188"/>
    <x v="31"/>
    <n v="3688.3"/>
    <d v="2024-04-30T00:00:00"/>
    <n v="0"/>
  </r>
  <r>
    <s v="California"/>
    <x v="188"/>
    <x v="54"/>
    <n v="2517.4899999999998"/>
    <d v="2024-08-15T00:00:00"/>
    <n v="0"/>
  </r>
  <r>
    <s v="California"/>
    <x v="188"/>
    <x v="56"/>
    <n v="2440.77"/>
    <d v="2024-08-15T00:00:00"/>
    <n v="0"/>
  </r>
  <r>
    <s v="California"/>
    <x v="188"/>
    <x v="58"/>
    <n v="3716.62"/>
    <d v="2024-08-15T00:00:00"/>
    <n v="0"/>
  </r>
  <r>
    <s v="California"/>
    <x v="188"/>
    <x v="60"/>
    <n v="2453.2199999999998"/>
    <d v="2024-08-15T00:00:00"/>
    <n v="0"/>
  </r>
  <r>
    <s v="California"/>
    <x v="188"/>
    <x v="62"/>
    <n v="2453.2199999999998"/>
    <d v="2025-04-15T00:00:00"/>
    <n v="0"/>
  </r>
  <r>
    <s v="California"/>
    <x v="188"/>
    <x v="64"/>
    <n v="23329.03"/>
    <d v="2024-08-15T00:00:00"/>
    <n v="0"/>
  </r>
  <r>
    <s v="California"/>
    <x v="189"/>
    <x v="32"/>
    <n v="10904.32"/>
    <d v="2024-08-15T00:00:00"/>
    <n v="0"/>
  </r>
  <r>
    <s v="California"/>
    <x v="189"/>
    <x v="34"/>
    <n v="10544.86"/>
    <d v="2024-08-15T00:00:00"/>
    <n v="0"/>
  </r>
  <r>
    <s v="California"/>
    <x v="189"/>
    <x v="36"/>
    <n v="12463.8"/>
    <d v="2024-08-15T00:00:00"/>
    <n v="0"/>
  </r>
  <r>
    <s v="California"/>
    <x v="189"/>
    <x v="38"/>
    <n v="9770.89"/>
    <d v="2024-08-15T00:00:00"/>
    <n v="0"/>
  </r>
  <r>
    <s v="California"/>
    <x v="189"/>
    <x v="27"/>
    <n v="29167.95"/>
    <d v="2022-11-15T00:00:00"/>
    <n v="0"/>
  </r>
  <r>
    <s v="California"/>
    <x v="189"/>
    <x v="28"/>
    <n v="30654.09"/>
    <d v="2022-12-30T00:00:00"/>
    <n v="0"/>
  </r>
  <r>
    <s v="California"/>
    <x v="189"/>
    <x v="29"/>
    <n v="25831.47"/>
    <d v="2023-08-01T00:00:00"/>
    <n v="0"/>
  </r>
  <r>
    <s v="California"/>
    <x v="189"/>
    <x v="30"/>
    <n v="32672.44"/>
    <d v="2024-07-31T00:00:00"/>
    <n v="0"/>
  </r>
  <r>
    <s v="California"/>
    <x v="189"/>
    <x v="31"/>
    <n v="14511.49"/>
    <d v="2024-04-30T00:00:00"/>
    <n v="0"/>
  </r>
  <r>
    <s v="California"/>
    <x v="189"/>
    <x v="46"/>
    <n v="10383.98"/>
    <d v="2023-02-28T00:00:00"/>
    <n v="0"/>
  </r>
  <r>
    <s v="California"/>
    <x v="189"/>
    <x v="48"/>
    <n v="24226.03"/>
    <d v="2023-02-28T00:00:00"/>
    <n v="0"/>
  </r>
  <r>
    <s v="California"/>
    <x v="189"/>
    <x v="50"/>
    <n v="18226.580000000002"/>
    <d v="2023-07-20T00:00:00"/>
    <n v="0"/>
  </r>
  <r>
    <s v="California"/>
    <x v="189"/>
    <x v="52"/>
    <n v="28558.68"/>
    <d v="2024-07-15T00:00:00"/>
    <n v="0"/>
  </r>
  <r>
    <s v="California"/>
    <x v="189"/>
    <x v="54"/>
    <n v="9904.98"/>
    <d v="2024-08-15T00:00:00"/>
    <n v="0"/>
  </r>
  <r>
    <s v="California"/>
    <x v="189"/>
    <x v="56"/>
    <n v="9603.1"/>
    <d v="2024-08-15T00:00:00"/>
    <n v="0"/>
  </r>
  <r>
    <s v="California"/>
    <x v="189"/>
    <x v="58"/>
    <n v="14622.9"/>
    <d v="2024-08-15T00:00:00"/>
    <n v="0"/>
  </r>
  <r>
    <s v="California"/>
    <x v="189"/>
    <x v="60"/>
    <n v="9652.09"/>
    <d v="2024-08-15T00:00:00"/>
    <n v="0"/>
  </r>
  <r>
    <s v="California"/>
    <x v="189"/>
    <x v="62"/>
    <n v="9652.09"/>
    <d v="2025-05-30T00:00:00"/>
    <n v="0"/>
  </r>
  <r>
    <s v="California"/>
    <x v="189"/>
    <x v="64"/>
    <n v="91787.21"/>
    <d v="2024-08-15T00:00:00"/>
    <n v="0"/>
  </r>
  <r>
    <s v="California"/>
    <x v="190"/>
    <x v="32"/>
    <n v="5918.07"/>
    <d v="2024-08-15T00:00:00"/>
    <n v="0"/>
  </r>
  <r>
    <s v="California"/>
    <x v="190"/>
    <x v="33"/>
    <n v="1611"/>
    <d v="2024-08-15T00:00:00"/>
    <n v="0"/>
  </r>
  <r>
    <s v="California"/>
    <x v="190"/>
    <x v="34"/>
    <n v="5722.98"/>
    <d v="2024-08-15T00:00:00"/>
    <n v="0"/>
  </r>
  <r>
    <s v="California"/>
    <x v="190"/>
    <x v="35"/>
    <n v="1557.9"/>
    <d v="2024-08-15T00:00:00"/>
    <n v="0"/>
  </r>
  <r>
    <s v="California"/>
    <x v="190"/>
    <x v="36"/>
    <n v="6764.45"/>
    <d v="2024-08-15T00:00:00"/>
    <n v="0"/>
  </r>
  <r>
    <s v="California"/>
    <x v="190"/>
    <x v="37"/>
    <n v="1773.23"/>
    <d v="2024-08-15T00:00:00"/>
    <n v="0"/>
  </r>
  <r>
    <s v="California"/>
    <x v="190"/>
    <x v="38"/>
    <n v="5302.93"/>
    <d v="2024-08-15T00:00:00"/>
    <n v="0"/>
  </r>
  <r>
    <s v="California"/>
    <x v="190"/>
    <x v="39"/>
    <n v="1390.11"/>
    <d v="2024-08-15T00:00:00"/>
    <n v="0"/>
  </r>
  <r>
    <s v="California"/>
    <x v="190"/>
    <x v="40"/>
    <n v="4149.7299999999996"/>
    <d v="2023-05-31T00:00:00"/>
    <n v="0"/>
  </r>
  <r>
    <s v="California"/>
    <x v="190"/>
    <x v="41"/>
    <n v="4361.17"/>
    <d v="2023-05-31T00:00:00"/>
    <n v="0"/>
  </r>
  <r>
    <s v="California"/>
    <x v="190"/>
    <x v="42"/>
    <n v="3675.05"/>
    <d v="2023-08-02T00:00:00"/>
    <n v="0"/>
  </r>
  <r>
    <s v="California"/>
    <x v="190"/>
    <x v="30"/>
    <n v="17732.22"/>
    <d v="2024-07-31T00:00:00"/>
    <n v="0"/>
  </r>
  <r>
    <s v="California"/>
    <x v="190"/>
    <x v="44"/>
    <n v="3341.93"/>
    <d v="2024-07-31T00:00:00"/>
    <n v="0"/>
  </r>
  <r>
    <s v="California"/>
    <x v="190"/>
    <x v="31"/>
    <n v="7875.78"/>
    <d v="2024-04-30T00:00:00"/>
    <n v="0"/>
  </r>
  <r>
    <s v="California"/>
    <x v="190"/>
    <x v="45"/>
    <n v="2064.5500000000002"/>
    <d v="2024-04-30T00:00:00"/>
    <n v="0"/>
  </r>
  <r>
    <s v="California"/>
    <x v="190"/>
    <x v="47"/>
    <n v="1477.33"/>
    <d v="2023-05-31T00:00:00"/>
    <n v="0"/>
  </r>
  <r>
    <s v="California"/>
    <x v="190"/>
    <x v="49"/>
    <n v="3446.64"/>
    <d v="2023-05-31T00:00:00"/>
    <n v="0"/>
  </r>
  <r>
    <s v="California"/>
    <x v="190"/>
    <x v="51"/>
    <n v="2593.1"/>
    <d v="2023-07-20T00:00:00"/>
    <n v="0"/>
  </r>
  <r>
    <s v="California"/>
    <x v="190"/>
    <x v="52"/>
    <n v="15499.57"/>
    <d v="2024-07-15T00:00:00"/>
    <n v="0"/>
  </r>
  <r>
    <s v="California"/>
    <x v="190"/>
    <x v="53"/>
    <n v="4063.05"/>
    <d v="2024-07-15T00:00:00"/>
    <n v="0"/>
  </r>
  <r>
    <s v="California"/>
    <x v="190"/>
    <x v="54"/>
    <n v="5375.7"/>
    <d v="2024-08-15T00:00:00"/>
    <n v="0"/>
  </r>
  <r>
    <s v="California"/>
    <x v="190"/>
    <x v="55"/>
    <n v="1463.36"/>
    <d v="2024-08-15T00:00:00"/>
    <n v="0"/>
  </r>
  <r>
    <s v="California"/>
    <x v="190"/>
    <x v="56"/>
    <n v="5211.8599999999997"/>
    <d v="2024-08-15T00:00:00"/>
    <n v="0"/>
  </r>
  <r>
    <s v="California"/>
    <x v="190"/>
    <x v="57"/>
    <n v="1418.76"/>
    <d v="2024-08-15T00:00:00"/>
    <n v="0"/>
  </r>
  <r>
    <s v="California"/>
    <x v="190"/>
    <x v="58"/>
    <n v="7936.25"/>
    <d v="2024-08-15T00:00:00"/>
    <n v="0"/>
  </r>
  <r>
    <s v="California"/>
    <x v="190"/>
    <x v="59"/>
    <n v="2080.4"/>
    <d v="2024-08-15T00:00:00"/>
    <n v="0"/>
  </r>
  <r>
    <s v="California"/>
    <x v="190"/>
    <x v="60"/>
    <n v="5238.45"/>
    <d v="2024-08-15T00:00:00"/>
    <n v="0"/>
  </r>
  <r>
    <s v="California"/>
    <x v="190"/>
    <x v="61"/>
    <n v="1373.21"/>
    <d v="2024-08-15T00:00:00"/>
    <n v="0"/>
  </r>
  <r>
    <s v="California"/>
    <x v="190"/>
    <x v="62"/>
    <n v="5238.45"/>
    <d v="2025-04-15T00:00:00"/>
    <n v="0"/>
  </r>
  <r>
    <s v="California"/>
    <x v="190"/>
    <x v="63"/>
    <n v="1373.21"/>
    <d v="2025-04-15T00:00:00"/>
    <n v="0"/>
  </r>
  <r>
    <s v="California"/>
    <x v="190"/>
    <x v="64"/>
    <n v="49815.42"/>
    <d v="2024-08-15T00:00:00"/>
    <n v="0"/>
  </r>
  <r>
    <s v="California"/>
    <x v="190"/>
    <x v="65"/>
    <n v="13058.59"/>
    <d v="2024-08-15T00:00:00"/>
    <n v="0"/>
  </r>
  <r>
    <s v="California"/>
    <x v="191"/>
    <x v="32"/>
    <n v="221421.11"/>
    <d v="2024-08-15T00:00:00"/>
    <n v="0"/>
  </r>
  <r>
    <s v="California"/>
    <x v="191"/>
    <x v="33"/>
    <n v="58536.1"/>
    <d v="2024-08-15T00:00:00"/>
    <n v="0"/>
  </r>
  <r>
    <s v="California"/>
    <x v="191"/>
    <x v="70"/>
    <n v="3526.27"/>
    <d v="2024-10-31T00:00:00"/>
    <n v="0"/>
  </r>
  <r>
    <s v="California"/>
    <x v="191"/>
    <x v="34"/>
    <n v="214122.03"/>
    <d v="2024-08-15T00:00:00"/>
    <n v="0"/>
  </r>
  <r>
    <s v="California"/>
    <x v="191"/>
    <x v="35"/>
    <n v="56606.47"/>
    <d v="2024-08-15T00:00:00"/>
    <n v="0"/>
  </r>
  <r>
    <s v="California"/>
    <x v="191"/>
    <x v="71"/>
    <n v="3410.03"/>
    <d v="2024-10-31T00:00:00"/>
    <n v="0"/>
  </r>
  <r>
    <s v="California"/>
    <x v="191"/>
    <x v="36"/>
    <n v="253087.8"/>
    <d v="2024-08-15T00:00:00"/>
    <n v="0"/>
  </r>
  <r>
    <s v="California"/>
    <x v="191"/>
    <x v="37"/>
    <n v="64430.55"/>
    <d v="2024-08-15T00:00:00"/>
    <n v="0"/>
  </r>
  <r>
    <s v="California"/>
    <x v="191"/>
    <x v="72"/>
    <n v="4030.59"/>
    <d v="2024-10-31T00:00:00"/>
    <n v="0"/>
  </r>
  <r>
    <s v="California"/>
    <x v="191"/>
    <x v="38"/>
    <n v="198406.02"/>
    <d v="2024-08-15T00:00:00"/>
    <n v="0"/>
  </r>
  <r>
    <s v="California"/>
    <x v="191"/>
    <x v="39"/>
    <n v="50509.78"/>
    <d v="2024-08-15T00:00:00"/>
    <n v="0"/>
  </r>
  <r>
    <s v="California"/>
    <x v="191"/>
    <x v="73"/>
    <n v="3159.74"/>
    <d v="2024-10-31T00:00:00"/>
    <n v="0"/>
  </r>
  <r>
    <s v="California"/>
    <x v="191"/>
    <x v="27"/>
    <n v="601711.61"/>
    <d v="2022-11-15T00:00:00"/>
    <n v="0"/>
  </r>
  <r>
    <s v="California"/>
    <x v="191"/>
    <x v="40"/>
    <n v="129001.91"/>
    <d v="2022-11-15T00:00:00"/>
    <n v="21779.26"/>
  </r>
  <r>
    <s v="California"/>
    <x v="191"/>
    <x v="28"/>
    <n v="632369.56000000006"/>
    <d v="2022-12-30T00:00:00"/>
    <n v="0"/>
  </r>
  <r>
    <s v="California"/>
    <x v="191"/>
    <x v="41"/>
    <n v="135574.70000000001"/>
    <d v="2022-12-30T00:00:00"/>
    <n v="22888.95"/>
  </r>
  <r>
    <s v="California"/>
    <x v="191"/>
    <x v="29"/>
    <n v="532882.75"/>
    <d v="2023-08-02T00:00:00"/>
    <n v="0"/>
  </r>
  <r>
    <s v="California"/>
    <x v="191"/>
    <x v="42"/>
    <n v="114245.57"/>
    <d v="2023-08-02T00:00:00"/>
    <n v="19287.97"/>
  </r>
  <r>
    <s v="California"/>
    <x v="191"/>
    <x v="30"/>
    <n v="674006.4"/>
    <d v="2024-07-31T00:00:00"/>
    <n v="0"/>
  </r>
  <r>
    <s v="California"/>
    <x v="191"/>
    <x v="43"/>
    <n v="180350"/>
    <d v="2024-07-31T00:00:00"/>
    <n v="0"/>
  </r>
  <r>
    <s v="California"/>
    <x v="191"/>
    <x v="44"/>
    <n v="98457.73"/>
    <d v="2024-07-31T00:00:00"/>
    <n v="22971.98"/>
  </r>
  <r>
    <s v="California"/>
    <x v="191"/>
    <x v="31"/>
    <n v="299360.49"/>
    <d v="2024-04-30T00:00:00"/>
    <n v="0"/>
  </r>
  <r>
    <s v="California"/>
    <x v="191"/>
    <x v="45"/>
    <n v="64180.37"/>
    <d v="2024-04-30T00:00:00"/>
    <n v="10835.51"/>
  </r>
  <r>
    <s v="California"/>
    <x v="191"/>
    <x v="46"/>
    <n v="214213.2"/>
    <d v="2023-02-28T00:00:00"/>
    <n v="0"/>
  </r>
  <r>
    <s v="California"/>
    <x v="191"/>
    <x v="47"/>
    <n v="45925.5"/>
    <d v="2023-02-28T00:00:00"/>
    <n v="7753.56"/>
  </r>
  <r>
    <s v="California"/>
    <x v="191"/>
    <x v="48"/>
    <n v="499763.73"/>
    <d v="2023-02-28T00:00:00"/>
    <n v="0"/>
  </r>
  <r>
    <s v="California"/>
    <x v="191"/>
    <x v="49"/>
    <n v="107145.13"/>
    <d v="2023-02-28T00:00:00"/>
    <n v="18089.21"/>
  </r>
  <r>
    <s v="California"/>
    <x v="191"/>
    <x v="50"/>
    <n v="370105.59999999998"/>
    <d v="2023-07-20T00:00:00"/>
    <n v="0"/>
  </r>
  <r>
    <s v="California"/>
    <x v="191"/>
    <x v="51"/>
    <n v="80611.179999999993"/>
    <d v="2023-07-20T00:00:00"/>
    <n v="13609.51"/>
  </r>
  <r>
    <s v="California"/>
    <x v="191"/>
    <x v="52"/>
    <n v="579907.42000000004"/>
    <d v="2024-07-15T00:00:00"/>
    <n v="0"/>
  </r>
  <r>
    <s v="California"/>
    <x v="191"/>
    <x v="53"/>
    <n v="126307.26"/>
    <d v="2024-07-15T00:00:00"/>
    <n v="21324.33"/>
  </r>
  <r>
    <s v="California"/>
    <x v="191"/>
    <x v="54"/>
    <n v="201128.73"/>
    <d v="2024-08-15T00:00:00"/>
    <n v="0"/>
  </r>
  <r>
    <s v="California"/>
    <x v="191"/>
    <x v="55"/>
    <n v="53171.49"/>
    <d v="2024-08-15T00:00:00"/>
    <n v="0"/>
  </r>
  <r>
    <s v="California"/>
    <x v="191"/>
    <x v="74"/>
    <n v="3203.1"/>
    <d v="2024-10-31T00:00:00"/>
    <n v="0"/>
  </r>
  <r>
    <s v="California"/>
    <x v="191"/>
    <x v="56"/>
    <n v="194998.9"/>
    <d v="2024-08-15T00:00:00"/>
    <n v="0"/>
  </r>
  <r>
    <s v="California"/>
    <x v="191"/>
    <x v="57"/>
    <n v="51550.98"/>
    <d v="2024-08-15T00:00:00"/>
    <n v="0"/>
  </r>
  <r>
    <s v="California"/>
    <x v="191"/>
    <x v="75"/>
    <n v="3105.48"/>
    <d v="2024-10-31T00:00:00"/>
    <n v="0"/>
  </r>
  <r>
    <s v="California"/>
    <x v="191"/>
    <x v="58"/>
    <n v="296930.05"/>
    <d v="2024-08-15T00:00:00"/>
    <n v="0"/>
  </r>
  <r>
    <s v="California"/>
    <x v="191"/>
    <x v="59"/>
    <n v="75591.820000000007"/>
    <d v="2024-08-15T00:00:00"/>
    <n v="0"/>
  </r>
  <r>
    <s v="California"/>
    <x v="191"/>
    <x v="76"/>
    <n v="4728.8"/>
    <d v="2024-10-31T00:00:00"/>
    <n v="0"/>
  </r>
  <r>
    <s v="California"/>
    <x v="191"/>
    <x v="60"/>
    <n v="195993.67"/>
    <d v="2024-08-15T00:00:00"/>
    <n v="0"/>
  </r>
  <r>
    <s v="California"/>
    <x v="191"/>
    <x v="61"/>
    <n v="49895.65"/>
    <d v="2024-08-15T00:00:00"/>
    <n v="0"/>
  </r>
  <r>
    <s v="California"/>
    <x v="191"/>
    <x v="77"/>
    <n v="3121.32"/>
    <d v="2024-10-31T00:00:00"/>
    <n v="0"/>
  </r>
  <r>
    <s v="California"/>
    <x v="191"/>
    <x v="62"/>
    <n v="199114.99"/>
    <d v="2025-04-15T00:00:00"/>
    <n v="0"/>
  </r>
  <r>
    <s v="California"/>
    <x v="191"/>
    <x v="63"/>
    <n v="49895.65"/>
    <d v="2025-04-15T00:00:00"/>
    <n v="0"/>
  </r>
  <r>
    <s v="California"/>
    <x v="191"/>
    <x v="64"/>
    <n v="1863814.88"/>
    <d v="2024-08-15T00:00:00"/>
    <n v="0"/>
  </r>
  <r>
    <s v="California"/>
    <x v="191"/>
    <x v="65"/>
    <n v="474486"/>
    <d v="2024-08-15T00:00:00"/>
    <n v="0"/>
  </r>
  <r>
    <s v="California"/>
    <x v="191"/>
    <x v="78"/>
    <n v="29682.44"/>
    <d v="2024-10-31T00:00:00"/>
    <n v="0"/>
  </r>
  <r>
    <s v="California"/>
    <x v="192"/>
    <x v="32"/>
    <n v="3189.61"/>
    <d v="2024-08-15T00:00:00"/>
    <n v="0"/>
  </r>
  <r>
    <s v="California"/>
    <x v="192"/>
    <x v="34"/>
    <n v="3084.46"/>
    <d v="2024-08-15T00:00:00"/>
    <n v="0"/>
  </r>
  <r>
    <s v="California"/>
    <x v="192"/>
    <x v="36"/>
    <n v="3645.77"/>
    <d v="2024-08-15T00:00:00"/>
    <n v="0"/>
  </r>
  <r>
    <s v="California"/>
    <x v="192"/>
    <x v="38"/>
    <n v="2858.07"/>
    <d v="2024-08-15T00:00:00"/>
    <n v="0"/>
  </r>
  <r>
    <s v="California"/>
    <x v="192"/>
    <x v="27"/>
    <n v="8531.8799999999992"/>
    <d v="2022-11-15T00:00:00"/>
    <n v="0"/>
  </r>
  <r>
    <s v="California"/>
    <x v="192"/>
    <x v="28"/>
    <n v="8966.59"/>
    <d v="2022-12-30T00:00:00"/>
    <n v="0"/>
  </r>
  <r>
    <s v="California"/>
    <x v="192"/>
    <x v="29"/>
    <n v="7555.93"/>
    <d v="2023-08-01T00:00:00"/>
    <n v="0"/>
  </r>
  <r>
    <s v="California"/>
    <x v="192"/>
    <x v="30"/>
    <n v="9556.98"/>
    <d v="2024-07-31T00:00:00"/>
    <n v="0"/>
  </r>
  <r>
    <s v="California"/>
    <x v="192"/>
    <x v="31"/>
    <n v="4244.74"/>
    <d v="2024-04-30T00:00:00"/>
    <n v="0"/>
  </r>
  <r>
    <s v="California"/>
    <x v="192"/>
    <x v="46"/>
    <n v="3037.4"/>
    <d v="2023-02-28T00:00:00"/>
    <n v="0"/>
  </r>
  <r>
    <s v="California"/>
    <x v="192"/>
    <x v="48"/>
    <n v="7086.33"/>
    <d v="2023-02-28T00:00:00"/>
    <n v="0"/>
  </r>
  <r>
    <s v="California"/>
    <x v="192"/>
    <x v="50"/>
    <n v="5331.43"/>
    <d v="2023-07-20T00:00:00"/>
    <n v="0"/>
  </r>
  <r>
    <s v="California"/>
    <x v="192"/>
    <x v="52"/>
    <n v="8353.66"/>
    <d v="2024-07-15T00:00:00"/>
    <n v="0"/>
  </r>
  <r>
    <s v="California"/>
    <x v="192"/>
    <x v="54"/>
    <n v="2897.29"/>
    <d v="2024-08-15T00:00:00"/>
    <n v="0"/>
  </r>
  <r>
    <s v="California"/>
    <x v="192"/>
    <x v="56"/>
    <n v="2808.99"/>
    <d v="2024-08-15T00:00:00"/>
    <n v="0"/>
  </r>
  <r>
    <s v="California"/>
    <x v="192"/>
    <x v="58"/>
    <n v="4277.33"/>
    <d v="2024-08-15T00:00:00"/>
    <n v="0"/>
  </r>
  <r>
    <s v="California"/>
    <x v="192"/>
    <x v="60"/>
    <n v="2823.32"/>
    <d v="2024-08-15T00:00:00"/>
    <n v="0"/>
  </r>
  <r>
    <s v="California"/>
    <x v="192"/>
    <x v="62"/>
    <n v="2823.32"/>
    <d v="2025-04-15T00:00:00"/>
    <n v="0"/>
  </r>
  <r>
    <s v="California"/>
    <x v="192"/>
    <x v="64"/>
    <n v="26848.57"/>
    <d v="2024-08-15T00:00:00"/>
    <n v="0"/>
  </r>
  <r>
    <s v="California"/>
    <x v="193"/>
    <x v="32"/>
    <n v="13857.44"/>
    <d v="2024-08-15T00:00:00"/>
    <n v="0"/>
  </r>
  <r>
    <s v="California"/>
    <x v="193"/>
    <x v="34"/>
    <n v="13400.63"/>
    <d v="2024-08-15T00:00:00"/>
    <n v="0"/>
  </r>
  <r>
    <s v="California"/>
    <x v="193"/>
    <x v="36"/>
    <n v="15839.27"/>
    <d v="2024-08-15T00:00:00"/>
    <n v="0"/>
  </r>
  <r>
    <s v="California"/>
    <x v="193"/>
    <x v="38"/>
    <n v="12417.06"/>
    <d v="2024-08-15T00:00:00"/>
    <n v="0"/>
  </r>
  <r>
    <s v="California"/>
    <x v="193"/>
    <x v="27"/>
    <n v="37067.25"/>
    <d v="2022-11-15T00:00:00"/>
    <n v="0"/>
  </r>
  <r>
    <s v="California"/>
    <x v="193"/>
    <x v="28"/>
    <n v="38955.879999999997"/>
    <d v="2022-12-30T00:00:00"/>
    <n v="0"/>
  </r>
  <r>
    <s v="California"/>
    <x v="193"/>
    <x v="29"/>
    <n v="32827.19"/>
    <d v="2023-08-01T00:00:00"/>
    <n v="0"/>
  </r>
  <r>
    <s v="California"/>
    <x v="193"/>
    <x v="30"/>
    <n v="41520.83"/>
    <d v="2024-07-31T00:00:00"/>
    <n v="0"/>
  </r>
  <r>
    <s v="California"/>
    <x v="193"/>
    <x v="31"/>
    <n v="18441.509999999998"/>
    <d v="2024-04-30T00:00:00"/>
    <n v="0"/>
  </r>
  <r>
    <s v="California"/>
    <x v="193"/>
    <x v="52"/>
    <n v="36292.980000000003"/>
    <d v="2024-07-15T00:00:00"/>
    <n v="0"/>
  </r>
  <r>
    <s v="California"/>
    <x v="193"/>
    <x v="54"/>
    <n v="12587.46"/>
    <d v="2024-08-15T00:00:00"/>
    <n v="0"/>
  </r>
  <r>
    <s v="California"/>
    <x v="193"/>
    <x v="56"/>
    <n v="12203.83"/>
    <d v="2024-08-15T00:00:00"/>
    <n v="0"/>
  </r>
  <r>
    <s v="California"/>
    <x v="193"/>
    <x v="58"/>
    <n v="18583.099999999999"/>
    <d v="2024-08-15T00:00:00"/>
    <n v="0"/>
  </r>
  <r>
    <s v="California"/>
    <x v="193"/>
    <x v="60"/>
    <n v="12266.09"/>
    <d v="2024-08-15T00:00:00"/>
    <n v="0"/>
  </r>
  <r>
    <s v="California"/>
    <x v="193"/>
    <x v="62"/>
    <n v="12266.09"/>
    <d v="2025-04-15T00:00:00"/>
    <n v="0"/>
  </r>
  <r>
    <s v="California"/>
    <x v="193"/>
    <x v="64"/>
    <n v="116645.16"/>
    <d v="2024-08-15T00:00:00"/>
    <n v="0"/>
  </r>
  <r>
    <s v="California"/>
    <x v="194"/>
    <x v="32"/>
    <n v="42146.12"/>
    <d v="2024-08-15T00:00:00"/>
    <n v="0"/>
  </r>
  <r>
    <s v="California"/>
    <x v="194"/>
    <x v="33"/>
    <n v="11472.93"/>
    <d v="2024-08-15T00:00:00"/>
    <n v="0"/>
  </r>
  <r>
    <s v="California"/>
    <x v="194"/>
    <x v="34"/>
    <n v="40756.79"/>
    <d v="2024-08-15T00:00:00"/>
    <n v="0"/>
  </r>
  <r>
    <s v="California"/>
    <x v="194"/>
    <x v="35"/>
    <n v="11094.73"/>
    <d v="2024-08-15T00:00:00"/>
    <n v="0"/>
  </r>
  <r>
    <s v="California"/>
    <x v="194"/>
    <x v="36"/>
    <n v="48173.68"/>
    <d v="2024-08-15T00:00:00"/>
    <n v="0"/>
  </r>
  <r>
    <s v="California"/>
    <x v="194"/>
    <x v="37"/>
    <n v="12628.22"/>
    <d v="2024-08-15T00:00:00"/>
    <n v="0"/>
  </r>
  <r>
    <s v="California"/>
    <x v="194"/>
    <x v="38"/>
    <n v="37765.35"/>
    <d v="2024-08-15T00:00:00"/>
    <n v="0"/>
  </r>
  <r>
    <s v="California"/>
    <x v="194"/>
    <x v="39"/>
    <n v="9899.7900000000009"/>
    <d v="2024-08-15T00:00:00"/>
    <n v="0"/>
  </r>
  <r>
    <s v="California"/>
    <x v="194"/>
    <x v="27"/>
    <n v="112736.64"/>
    <d v="2022-11-15T00:00:00"/>
    <n v="0"/>
  </r>
  <r>
    <s v="California"/>
    <x v="194"/>
    <x v="40"/>
    <n v="25284.05"/>
    <d v="2022-11-15T00:00:00"/>
    <n v="4268.68"/>
  </r>
  <r>
    <s v="California"/>
    <x v="194"/>
    <x v="28"/>
    <n v="118480.71"/>
    <d v="2022-12-30T00:00:00"/>
    <n v="0"/>
  </r>
  <r>
    <s v="California"/>
    <x v="194"/>
    <x v="41"/>
    <n v="26572.3"/>
    <d v="2022-12-30T00:00:00"/>
    <n v="4486.18"/>
  </r>
  <r>
    <s v="California"/>
    <x v="194"/>
    <x v="29"/>
    <n v="99840.87"/>
    <d v="2023-08-02T00:00:00"/>
    <n v="0"/>
  </r>
  <r>
    <s v="California"/>
    <x v="194"/>
    <x v="42"/>
    <n v="22391.85"/>
    <d v="2023-08-02T00:00:00"/>
    <n v="3780.39"/>
  </r>
  <r>
    <s v="California"/>
    <x v="194"/>
    <x v="30"/>
    <n v="126281.78"/>
    <d v="2024-07-31T00:00:00"/>
    <n v="0"/>
  </r>
  <r>
    <s v="California"/>
    <x v="194"/>
    <x v="43"/>
    <n v="1973.06"/>
    <d v="2024-07-31T00:00:00"/>
    <n v="0"/>
  </r>
  <r>
    <s v="California"/>
    <x v="194"/>
    <x v="44"/>
    <n v="19297.47"/>
    <d v="2024-07-31T00:00:00"/>
    <n v="4502.45"/>
  </r>
  <r>
    <s v="California"/>
    <x v="194"/>
    <x v="31"/>
    <n v="56088.160000000003"/>
    <d v="2024-04-30T00:00:00"/>
    <n v="0"/>
  </r>
  <r>
    <s v="California"/>
    <x v="194"/>
    <x v="45"/>
    <n v="12579.19"/>
    <d v="2024-04-30T00:00:00"/>
    <n v="2123.73"/>
  </r>
  <r>
    <s v="California"/>
    <x v="194"/>
    <x v="46"/>
    <n v="40134.97"/>
    <d v="2023-02-28T00:00:00"/>
    <n v="0"/>
  </r>
  <r>
    <s v="California"/>
    <x v="194"/>
    <x v="47"/>
    <n v="9001.2800000000007"/>
    <d v="2023-02-28T00:00:00"/>
    <n v="1519.68"/>
  </r>
  <r>
    <s v="California"/>
    <x v="194"/>
    <x v="48"/>
    <n v="93635.69"/>
    <d v="2023-02-28T00:00:00"/>
    <n v="0"/>
  </r>
  <r>
    <s v="California"/>
    <x v="194"/>
    <x v="49"/>
    <n v="21000.18"/>
    <d v="2023-02-28T00:00:00"/>
    <n v="3545.44"/>
  </r>
  <r>
    <s v="California"/>
    <x v="194"/>
    <x v="50"/>
    <n v="70447.289999999994"/>
    <d v="2023-07-20T00:00:00"/>
    <n v="0"/>
  </r>
  <r>
    <s v="California"/>
    <x v="194"/>
    <x v="51"/>
    <n v="15799.59"/>
    <d v="2023-07-20T00:00:00"/>
    <n v="2667.43"/>
  </r>
  <r>
    <s v="California"/>
    <x v="194"/>
    <x v="52"/>
    <n v="110381.75"/>
    <d v="2024-07-15T00:00:00"/>
    <n v="0"/>
  </r>
  <r>
    <s v="California"/>
    <x v="194"/>
    <x v="53"/>
    <n v="24755.9"/>
    <d v="2024-07-15T00:00:00"/>
    <n v="4179.5200000000004"/>
  </r>
  <r>
    <s v="California"/>
    <x v="194"/>
    <x v="54"/>
    <n v="38283.599999999999"/>
    <d v="2024-08-15T00:00:00"/>
    <n v="0"/>
  </r>
  <r>
    <s v="California"/>
    <x v="194"/>
    <x v="55"/>
    <n v="10421.48"/>
    <d v="2024-08-15T00:00:00"/>
    <n v="0"/>
  </r>
  <r>
    <s v="California"/>
    <x v="194"/>
    <x v="56"/>
    <n v="37116.82"/>
    <d v="2024-08-15T00:00:00"/>
    <n v="0"/>
  </r>
  <r>
    <s v="California"/>
    <x v="194"/>
    <x v="57"/>
    <n v="10103.86"/>
    <d v="2024-08-15T00:00:00"/>
    <n v="0"/>
  </r>
  <r>
    <s v="California"/>
    <x v="194"/>
    <x v="58"/>
    <n v="56518.78"/>
    <d v="2024-08-15T00:00:00"/>
    <n v="0"/>
  </r>
  <r>
    <s v="California"/>
    <x v="194"/>
    <x v="59"/>
    <n v="14815.81"/>
    <d v="2024-08-15T00:00:00"/>
    <n v="0"/>
  </r>
  <r>
    <s v="California"/>
    <x v="194"/>
    <x v="60"/>
    <n v="37306.17"/>
    <d v="2024-08-15T00:00:00"/>
    <n v="0"/>
  </r>
  <r>
    <s v="California"/>
    <x v="194"/>
    <x v="61"/>
    <n v="9779.42"/>
    <d v="2024-08-15T00:00:00"/>
    <n v="0"/>
  </r>
  <r>
    <s v="California"/>
    <x v="194"/>
    <x v="62"/>
    <n v="37306.17"/>
    <d v="2025-04-15T00:00:00"/>
    <n v="0"/>
  </r>
  <r>
    <s v="California"/>
    <x v="194"/>
    <x v="63"/>
    <n v="9779.42"/>
    <d v="2025-04-15T00:00:00"/>
    <n v="0"/>
  </r>
  <r>
    <s v="California"/>
    <x v="194"/>
    <x v="64"/>
    <n v="354765.51"/>
    <d v="2024-08-15T00:00:00"/>
    <n v="0"/>
  </r>
  <r>
    <s v="California"/>
    <x v="194"/>
    <x v="65"/>
    <n v="92998.06"/>
    <d v="2024-08-15T00:00:00"/>
    <n v="0"/>
  </r>
  <r>
    <s v="California"/>
    <x v="195"/>
    <x v="32"/>
    <n v="22788.080000000002"/>
    <d v="2024-08-15T00:00:00"/>
    <n v="0"/>
  </r>
  <r>
    <s v="California"/>
    <x v="195"/>
    <x v="34"/>
    <n v="22036.880000000001"/>
    <d v="2024-08-15T00:00:00"/>
    <n v="0"/>
  </r>
  <r>
    <s v="California"/>
    <x v="195"/>
    <x v="36"/>
    <n v="26047.13"/>
    <d v="2024-08-15T00:00:00"/>
    <n v="0"/>
  </r>
  <r>
    <s v="California"/>
    <x v="195"/>
    <x v="38"/>
    <n v="20419.43"/>
    <d v="2024-08-15T00:00:00"/>
    <n v="0"/>
  </r>
  <r>
    <s v="California"/>
    <x v="195"/>
    <x v="27"/>
    <n v="60955.82"/>
    <d v="2022-11-15T00:00:00"/>
    <n v="0"/>
  </r>
  <r>
    <s v="California"/>
    <x v="195"/>
    <x v="28"/>
    <n v="64061.59"/>
    <d v="2022-12-30T00:00:00"/>
    <n v="0"/>
  </r>
  <r>
    <s v="California"/>
    <x v="195"/>
    <x v="29"/>
    <n v="53983.18"/>
    <d v="2023-08-02T00:00:00"/>
    <n v="0"/>
  </r>
  <r>
    <s v="California"/>
    <x v="195"/>
    <x v="30"/>
    <n v="68279.570000000007"/>
    <d v="2024-07-31T00:00:00"/>
    <n v="0"/>
  </r>
  <r>
    <s v="California"/>
    <x v="195"/>
    <x v="31"/>
    <n v="30326.43"/>
    <d v="2024-04-30T00:00:00"/>
    <n v="0"/>
  </r>
  <r>
    <s v="California"/>
    <x v="195"/>
    <x v="46"/>
    <n v="21700.66"/>
    <d v="2023-02-28T00:00:00"/>
    <n v="0"/>
  </r>
  <r>
    <s v="California"/>
    <x v="195"/>
    <x v="48"/>
    <n v="50628.09"/>
    <d v="2023-02-28T00:00:00"/>
    <n v="0"/>
  </r>
  <r>
    <s v="California"/>
    <x v="195"/>
    <x v="50"/>
    <n v="38090.300000000003"/>
    <d v="2023-07-20T00:00:00"/>
    <n v="0"/>
  </r>
  <r>
    <s v="California"/>
    <x v="195"/>
    <x v="52"/>
    <n v="59682.55"/>
    <d v="2024-07-15T00:00:00"/>
    <n v="0"/>
  </r>
  <r>
    <s v="California"/>
    <x v="195"/>
    <x v="54"/>
    <n v="20699.64"/>
    <d v="2024-08-15T00:00:00"/>
    <n v="0"/>
  </r>
  <r>
    <s v="California"/>
    <x v="195"/>
    <x v="56"/>
    <n v="20068.77"/>
    <d v="2024-08-15T00:00:00"/>
    <n v="0"/>
  </r>
  <r>
    <s v="California"/>
    <x v="195"/>
    <x v="58"/>
    <n v="30559.26"/>
    <d v="2024-08-15T00:00:00"/>
    <n v="0"/>
  </r>
  <r>
    <s v="California"/>
    <x v="195"/>
    <x v="60"/>
    <n v="20171.150000000001"/>
    <d v="2024-08-15T00:00:00"/>
    <n v="0"/>
  </r>
  <r>
    <s v="California"/>
    <x v="195"/>
    <x v="62"/>
    <n v="20171.150000000001"/>
    <d v="2025-04-15T00:00:00"/>
    <n v="0"/>
  </r>
  <r>
    <s v="California"/>
    <x v="195"/>
    <x v="64"/>
    <n v="191818.94"/>
    <d v="2024-08-15T00:00:00"/>
    <n v="0"/>
  </r>
  <r>
    <s v="California"/>
    <x v="196"/>
    <x v="32"/>
    <n v="17228.02"/>
    <d v="2024-08-15T00:00:00"/>
    <n v="0"/>
  </r>
  <r>
    <s v="California"/>
    <x v="196"/>
    <x v="34"/>
    <n v="16660.11"/>
    <d v="2024-08-15T00:00:00"/>
    <n v="0"/>
  </r>
  <r>
    <s v="California"/>
    <x v="196"/>
    <x v="36"/>
    <n v="19691.900000000001"/>
    <d v="2024-08-15T00:00:00"/>
    <n v="0"/>
  </r>
  <r>
    <s v="California"/>
    <x v="196"/>
    <x v="38"/>
    <n v="15437.3"/>
    <d v="2024-08-15T00:00:00"/>
    <n v="0"/>
  </r>
  <r>
    <s v="California"/>
    <x v="196"/>
    <x v="27"/>
    <n v="46083.23"/>
    <d v="2022-11-15T00:00:00"/>
    <n v="0"/>
  </r>
  <r>
    <s v="California"/>
    <x v="196"/>
    <x v="28"/>
    <n v="48431.23"/>
    <d v="2022-12-30T00:00:00"/>
    <n v="0"/>
  </r>
  <r>
    <s v="California"/>
    <x v="196"/>
    <x v="29"/>
    <n v="40811.839999999997"/>
    <d v="2023-08-01T00:00:00"/>
    <n v="0"/>
  </r>
  <r>
    <s v="California"/>
    <x v="196"/>
    <x v="30"/>
    <n v="51620.07"/>
    <d v="2024-07-31T00:00:00"/>
    <n v="0"/>
  </r>
  <r>
    <s v="California"/>
    <x v="196"/>
    <x v="31"/>
    <n v="22927.09"/>
    <d v="2024-04-30T00:00:00"/>
    <n v="0"/>
  </r>
  <r>
    <s v="California"/>
    <x v="196"/>
    <x v="46"/>
    <n v="16405.93"/>
    <d v="2023-02-28T00:00:00"/>
    <n v="0"/>
  </r>
  <r>
    <s v="California"/>
    <x v="196"/>
    <x v="48"/>
    <n v="38275.360000000001"/>
    <d v="2023-02-28T00:00:00"/>
    <n v="0"/>
  </r>
  <r>
    <s v="California"/>
    <x v="196"/>
    <x v="50"/>
    <n v="28796.66"/>
    <d v="2023-07-20T00:00:00"/>
    <n v="0"/>
  </r>
  <r>
    <s v="California"/>
    <x v="196"/>
    <x v="52"/>
    <n v="45120.63"/>
    <d v="2024-07-15T00:00:00"/>
    <n v="0"/>
  </r>
  <r>
    <s v="California"/>
    <x v="196"/>
    <x v="54"/>
    <n v="15649.14"/>
    <d v="2024-08-15T00:00:00"/>
    <n v="0"/>
  </r>
  <r>
    <s v="California"/>
    <x v="196"/>
    <x v="56"/>
    <n v="15172.2"/>
    <d v="2024-08-15T00:00:00"/>
    <n v="0"/>
  </r>
  <r>
    <s v="California"/>
    <x v="196"/>
    <x v="58"/>
    <n v="23103.119999999999"/>
    <d v="2024-08-15T00:00:00"/>
    <n v="0"/>
  </r>
  <r>
    <s v="California"/>
    <x v="196"/>
    <x v="60"/>
    <n v="15249.6"/>
    <d v="2024-08-15T00:00:00"/>
    <n v="0"/>
  </r>
  <r>
    <s v="California"/>
    <x v="196"/>
    <x v="62"/>
    <n v="15249.6"/>
    <d v="2025-04-15T00:00:00"/>
    <n v="0"/>
  </r>
  <r>
    <s v="California"/>
    <x v="196"/>
    <x v="64"/>
    <n v="145017.10999999999"/>
    <d v="2024-08-15T00:00:00"/>
    <n v="0"/>
  </r>
  <r>
    <s v="California"/>
    <x v="197"/>
    <x v="32"/>
    <n v="10772.61"/>
    <d v="2024-08-15T00:00:00"/>
    <n v="0"/>
  </r>
  <r>
    <s v="California"/>
    <x v="197"/>
    <x v="34"/>
    <n v="10417.49"/>
    <d v="2024-08-15T00:00:00"/>
    <n v="0"/>
  </r>
  <r>
    <s v="California"/>
    <x v="197"/>
    <x v="36"/>
    <n v="12313.26"/>
    <d v="2024-08-15T00:00:00"/>
    <n v="0"/>
  </r>
  <r>
    <s v="California"/>
    <x v="197"/>
    <x v="38"/>
    <n v="9652.8700000000008"/>
    <d v="2024-08-15T00:00:00"/>
    <n v="0"/>
  </r>
  <r>
    <s v="California"/>
    <x v="197"/>
    <x v="27"/>
    <n v="28815.64"/>
    <d v="2022-11-15T00:00:00"/>
    <n v="0"/>
  </r>
  <r>
    <s v="California"/>
    <x v="197"/>
    <x v="28"/>
    <n v="30283.83"/>
    <d v="2022-12-30T00:00:00"/>
    <n v="0"/>
  </r>
  <r>
    <s v="California"/>
    <x v="197"/>
    <x v="29"/>
    <n v="25519.46"/>
    <d v="2023-08-01T00:00:00"/>
    <n v="0"/>
  </r>
  <r>
    <s v="California"/>
    <x v="197"/>
    <x v="30"/>
    <n v="32277.8"/>
    <d v="2024-07-31T00:00:00"/>
    <n v="0"/>
  </r>
  <r>
    <s v="California"/>
    <x v="197"/>
    <x v="31"/>
    <n v="14336.21"/>
    <d v="2024-04-30T00:00:00"/>
    <n v="0"/>
  </r>
  <r>
    <s v="California"/>
    <x v="197"/>
    <x v="46"/>
    <n v="10258.549999999999"/>
    <d v="2023-02-28T00:00:00"/>
    <n v="0"/>
  </r>
  <r>
    <s v="California"/>
    <x v="197"/>
    <x v="48"/>
    <n v="23933.41"/>
    <d v="2023-02-28T00:00:00"/>
    <n v="0"/>
  </r>
  <r>
    <s v="California"/>
    <x v="197"/>
    <x v="50"/>
    <n v="18006.419999999998"/>
    <d v="2023-07-20T00:00:00"/>
    <n v="0"/>
  </r>
  <r>
    <s v="California"/>
    <x v="197"/>
    <x v="52"/>
    <n v="28213.73"/>
    <d v="2024-07-15T00:00:00"/>
    <n v="0"/>
  </r>
  <r>
    <s v="California"/>
    <x v="197"/>
    <x v="54"/>
    <n v="9785.34"/>
    <d v="2024-08-15T00:00:00"/>
    <n v="0"/>
  </r>
  <r>
    <s v="California"/>
    <x v="197"/>
    <x v="56"/>
    <n v="9487.11"/>
    <d v="2024-08-15T00:00:00"/>
    <n v="0"/>
  </r>
  <r>
    <s v="California"/>
    <x v="197"/>
    <x v="58"/>
    <n v="14446.28"/>
    <d v="2024-08-15T00:00:00"/>
    <n v="0"/>
  </r>
  <r>
    <s v="California"/>
    <x v="197"/>
    <x v="60"/>
    <n v="9535.51"/>
    <d v="2024-08-15T00:00:00"/>
    <n v="0"/>
  </r>
  <r>
    <s v="California"/>
    <x v="197"/>
    <x v="62"/>
    <n v="9535.51"/>
    <d v="2025-04-15T00:00:00"/>
    <n v="0"/>
  </r>
  <r>
    <s v="California"/>
    <x v="197"/>
    <x v="64"/>
    <n v="90678.55"/>
    <d v="2024-08-15T00:00:00"/>
    <n v="0"/>
  </r>
  <r>
    <s v="California"/>
    <x v="198"/>
    <x v="32"/>
    <n v="2942.94"/>
    <d v="2024-08-15T00:00:00"/>
    <n v="0"/>
  </r>
  <r>
    <s v="California"/>
    <x v="198"/>
    <x v="34"/>
    <n v="2845.93"/>
    <d v="2024-08-15T00:00:00"/>
    <n v="0"/>
  </r>
  <r>
    <s v="California"/>
    <x v="198"/>
    <x v="36"/>
    <n v="3363.83"/>
    <d v="2024-08-15T00:00:00"/>
    <n v="0"/>
  </r>
  <r>
    <s v="California"/>
    <x v="198"/>
    <x v="38"/>
    <n v="2637.04"/>
    <d v="2024-08-15T00:00:00"/>
    <n v="0"/>
  </r>
  <r>
    <s v="California"/>
    <x v="198"/>
    <x v="27"/>
    <n v="7872.07"/>
    <d v="2022-11-15T00:00:00"/>
    <n v="0"/>
  </r>
  <r>
    <s v="California"/>
    <x v="198"/>
    <x v="28"/>
    <n v="8273.16"/>
    <d v="2022-12-30T00:00:00"/>
    <n v="0"/>
  </r>
  <r>
    <s v="California"/>
    <x v="198"/>
    <x v="29"/>
    <n v="6971.6"/>
    <d v="2023-08-01T00:00:00"/>
    <n v="0"/>
  </r>
  <r>
    <s v="California"/>
    <x v="198"/>
    <x v="30"/>
    <n v="8817.89"/>
    <d v="2024-07-31T00:00:00"/>
    <n v="0"/>
  </r>
  <r>
    <s v="California"/>
    <x v="198"/>
    <x v="31"/>
    <n v="3916.47"/>
    <d v="2024-04-30T00:00:00"/>
    <n v="0"/>
  </r>
  <r>
    <s v="California"/>
    <x v="198"/>
    <x v="54"/>
    <n v="2673.23"/>
    <d v="2024-08-15T00:00:00"/>
    <n v="0"/>
  </r>
  <r>
    <s v="California"/>
    <x v="198"/>
    <x v="56"/>
    <n v="2591.7600000000002"/>
    <d v="2024-08-15T00:00:00"/>
    <n v="0"/>
  </r>
  <r>
    <s v="California"/>
    <x v="198"/>
    <x v="58"/>
    <n v="3946.54"/>
    <d v="2024-08-15T00:00:00"/>
    <n v="0"/>
  </r>
  <r>
    <s v="California"/>
    <x v="198"/>
    <x v="60"/>
    <n v="2604.98"/>
    <d v="2024-08-15T00:00:00"/>
    <n v="0"/>
  </r>
  <r>
    <s v="California"/>
    <x v="198"/>
    <x v="62"/>
    <n v="2604.98"/>
    <d v="2025-04-15T00:00:00"/>
    <n v="0"/>
  </r>
  <r>
    <s v="California"/>
    <x v="198"/>
    <x v="64"/>
    <n v="24772.240000000002"/>
    <d v="2024-08-15T00:00:00"/>
    <n v="0"/>
  </r>
  <r>
    <s v="California"/>
    <x v="199"/>
    <x v="32"/>
    <n v="58344.78"/>
    <d v="2024-08-15T00:00:00"/>
    <n v="0"/>
  </r>
  <r>
    <s v="California"/>
    <x v="199"/>
    <x v="34"/>
    <n v="56421.46"/>
    <d v="2024-08-15T00:00:00"/>
    <n v="0"/>
  </r>
  <r>
    <s v="California"/>
    <x v="199"/>
    <x v="36"/>
    <n v="66688.990000000005"/>
    <d v="2024-08-15T00:00:00"/>
    <n v="0"/>
  </r>
  <r>
    <s v="California"/>
    <x v="199"/>
    <x v="38"/>
    <n v="52280.27"/>
    <d v="2024-08-15T00:00:00"/>
    <n v="0"/>
  </r>
  <r>
    <s v="California"/>
    <x v="199"/>
    <x v="27"/>
    <n v="156066.4"/>
    <d v="2022-11-15T00:00:00"/>
    <n v="0"/>
  </r>
  <r>
    <s v="California"/>
    <x v="199"/>
    <x v="28"/>
    <n v="164018.18"/>
    <d v="2022-12-30T00:00:00"/>
    <n v="0"/>
  </r>
  <r>
    <s v="California"/>
    <x v="199"/>
    <x v="29"/>
    <n v="138214.21"/>
    <d v="2023-08-02T00:00:00"/>
    <n v="0"/>
  </r>
  <r>
    <s v="California"/>
    <x v="199"/>
    <x v="30"/>
    <n v="174817.56"/>
    <d v="2024-07-31T00:00:00"/>
    <n v="0"/>
  </r>
  <r>
    <s v="California"/>
    <x v="199"/>
    <x v="31"/>
    <n v="77645.36"/>
    <d v="2024-04-30T00:00:00"/>
    <n v="0"/>
  </r>
  <r>
    <s v="California"/>
    <x v="199"/>
    <x v="46"/>
    <n v="55560.639999999999"/>
    <d v="2023-02-28T00:00:00"/>
    <n v="0"/>
  </r>
  <r>
    <s v="California"/>
    <x v="199"/>
    <x v="48"/>
    <n v="129624.1"/>
    <d v="2023-02-28T00:00:00"/>
    <n v="0"/>
  </r>
  <r>
    <s v="California"/>
    <x v="199"/>
    <x v="50"/>
    <n v="97523.35"/>
    <d v="2023-07-20T00:00:00"/>
    <n v="0"/>
  </r>
  <r>
    <s v="California"/>
    <x v="199"/>
    <x v="52"/>
    <n v="152806.43"/>
    <d v="2024-07-15T00:00:00"/>
    <n v="0"/>
  </r>
  <r>
    <s v="California"/>
    <x v="199"/>
    <x v="54"/>
    <n v="52997.7"/>
    <d v="2024-08-15T00:00:00"/>
    <n v="0"/>
  </r>
  <r>
    <s v="California"/>
    <x v="199"/>
    <x v="56"/>
    <n v="51382.48"/>
    <d v="2024-08-15T00:00:00"/>
    <n v="0"/>
  </r>
  <r>
    <s v="California"/>
    <x v="199"/>
    <x v="58"/>
    <n v="78241.490000000005"/>
    <d v="2024-08-15T00:00:00"/>
    <n v="0"/>
  </r>
  <r>
    <s v="California"/>
    <x v="199"/>
    <x v="60"/>
    <n v="51644.61"/>
    <d v="2024-08-15T00:00:00"/>
    <n v="0"/>
  </r>
  <r>
    <s v="California"/>
    <x v="199"/>
    <x v="62"/>
    <n v="51644.61"/>
    <d v="2025-04-15T00:00:00"/>
    <n v="0"/>
  </r>
  <r>
    <s v="California"/>
    <x v="199"/>
    <x v="64"/>
    <n v="491117.86"/>
    <d v="2024-08-15T00:00:00"/>
    <n v="0"/>
  </r>
  <r>
    <s v="California"/>
    <x v="200"/>
    <x v="32"/>
    <n v="11723.48"/>
    <d v="2024-08-15T00:00:00"/>
    <n v="0"/>
  </r>
  <r>
    <s v="California"/>
    <x v="200"/>
    <x v="34"/>
    <n v="11337.02"/>
    <d v="2024-08-15T00:00:00"/>
    <n v="0"/>
  </r>
  <r>
    <s v="California"/>
    <x v="200"/>
    <x v="36"/>
    <n v="13400.12"/>
    <d v="2024-08-15T00:00:00"/>
    <n v="0"/>
  </r>
  <r>
    <s v="California"/>
    <x v="200"/>
    <x v="38"/>
    <n v="10504.91"/>
    <d v="2024-08-15T00:00:00"/>
    <n v="0"/>
  </r>
  <r>
    <s v="California"/>
    <x v="200"/>
    <x v="54"/>
    <n v="10649.07"/>
    <d v="2024-08-15T00:00:00"/>
    <n v="0"/>
  </r>
  <r>
    <s v="California"/>
    <x v="200"/>
    <x v="56"/>
    <n v="10324.51"/>
    <d v="2024-08-15T00:00:00"/>
    <n v="0"/>
  </r>
  <r>
    <s v="California"/>
    <x v="200"/>
    <x v="58"/>
    <n v="15721.41"/>
    <d v="2024-08-15T00:00:00"/>
    <n v="0"/>
  </r>
  <r>
    <s v="California"/>
    <x v="200"/>
    <x v="60"/>
    <n v="10377.18"/>
    <d v="2024-08-15T00:00:00"/>
    <n v="0"/>
  </r>
  <r>
    <s v="California"/>
    <x v="200"/>
    <x v="62"/>
    <n v="10377.18"/>
    <d v="2025-04-15T00:00:00"/>
    <n v="0"/>
  </r>
  <r>
    <s v="California"/>
    <x v="200"/>
    <x v="64"/>
    <n v="98682.52"/>
    <d v="2024-08-15T00:00:00"/>
    <n v="0"/>
  </r>
  <r>
    <s v="California"/>
    <x v="201"/>
    <x v="32"/>
    <n v="12669.1"/>
    <d v="2024-08-15T00:00:00"/>
    <n v="0"/>
  </r>
  <r>
    <s v="California"/>
    <x v="201"/>
    <x v="34"/>
    <n v="12251.46"/>
    <d v="2024-08-15T00:00:00"/>
    <n v="0"/>
  </r>
  <r>
    <s v="California"/>
    <x v="201"/>
    <x v="36"/>
    <n v="14480.97"/>
    <d v="2024-08-15T00:00:00"/>
    <n v="0"/>
  </r>
  <r>
    <s v="California"/>
    <x v="201"/>
    <x v="38"/>
    <n v="11352.24"/>
    <d v="2024-08-15T00:00:00"/>
    <n v="0"/>
  </r>
  <r>
    <s v="California"/>
    <x v="201"/>
    <x v="27"/>
    <n v="33888.550000000003"/>
    <d v="2023-01-13T00:00:00"/>
    <n v="0"/>
  </r>
  <r>
    <s v="California"/>
    <x v="201"/>
    <x v="28"/>
    <n v="35615.22"/>
    <d v="2023-01-13T00:00:00"/>
    <n v="0"/>
  </r>
  <r>
    <s v="California"/>
    <x v="201"/>
    <x v="29"/>
    <n v="30012.09"/>
    <d v="2023-08-01T00:00:00"/>
    <n v="0"/>
  </r>
  <r>
    <s v="California"/>
    <x v="201"/>
    <x v="30"/>
    <n v="37960.22"/>
    <d v="2024-07-31T00:00:00"/>
    <n v="0"/>
  </r>
  <r>
    <s v="California"/>
    <x v="201"/>
    <x v="31"/>
    <n v="16860.060000000001"/>
    <d v="2024-04-30T00:00:00"/>
    <n v="0"/>
  </r>
  <r>
    <s v="California"/>
    <x v="201"/>
    <x v="46"/>
    <n v="12064.54"/>
    <d v="2023-02-28T00:00:00"/>
    <n v="0"/>
  </r>
  <r>
    <s v="California"/>
    <x v="201"/>
    <x v="48"/>
    <n v="28146.82"/>
    <d v="2023-02-28T00:00:00"/>
    <n v="0"/>
  </r>
  <r>
    <s v="California"/>
    <x v="201"/>
    <x v="50"/>
    <n v="21176.400000000001"/>
    <d v="2023-07-20T00:00:00"/>
    <n v="0"/>
  </r>
  <r>
    <s v="California"/>
    <x v="201"/>
    <x v="52"/>
    <n v="33180.68"/>
    <d v="2024-07-15T00:00:00"/>
    <n v="0"/>
  </r>
  <r>
    <s v="California"/>
    <x v="201"/>
    <x v="54"/>
    <n v="11508.02"/>
    <d v="2024-08-15T00:00:00"/>
    <n v="0"/>
  </r>
  <r>
    <s v="California"/>
    <x v="201"/>
    <x v="56"/>
    <n v="11157.29"/>
    <d v="2024-08-15T00:00:00"/>
    <n v="0"/>
  </r>
  <r>
    <s v="California"/>
    <x v="201"/>
    <x v="58"/>
    <n v="16989.5"/>
    <d v="2024-08-15T00:00:00"/>
    <n v="0"/>
  </r>
  <r>
    <s v="California"/>
    <x v="201"/>
    <x v="60"/>
    <n v="11214.21"/>
    <d v="2024-08-15T00:00:00"/>
    <n v="0"/>
  </r>
  <r>
    <s v="California"/>
    <x v="201"/>
    <x v="62"/>
    <n v="11214.21"/>
    <d v="2025-04-15T00:00:00"/>
    <n v="0"/>
  </r>
  <r>
    <s v="California"/>
    <x v="201"/>
    <x v="64"/>
    <n v="106642.26"/>
    <d v="2024-08-15T00:00:00"/>
    <n v="0"/>
  </r>
  <r>
    <s v="California"/>
    <x v="202"/>
    <x v="27"/>
    <n v="40319.75"/>
    <d v="2022-11-15T00:00:00"/>
    <n v="0"/>
  </r>
  <r>
    <s v="California"/>
    <x v="203"/>
    <x v="32"/>
    <n v="30022.59"/>
    <d v="2024-08-15T00:00:00"/>
    <n v="0"/>
  </r>
  <r>
    <s v="California"/>
    <x v="203"/>
    <x v="34"/>
    <n v="29032.9"/>
    <d v="2024-08-15T00:00:00"/>
    <n v="0"/>
  </r>
  <r>
    <s v="California"/>
    <x v="203"/>
    <x v="36"/>
    <n v="34316.29"/>
    <d v="2024-08-15T00:00:00"/>
    <n v="0"/>
  </r>
  <r>
    <s v="California"/>
    <x v="203"/>
    <x v="38"/>
    <n v="26901.96"/>
    <d v="2024-08-15T00:00:00"/>
    <n v="0"/>
  </r>
  <r>
    <s v="California"/>
    <x v="203"/>
    <x v="27"/>
    <n v="80307.399999999994"/>
    <d v="2022-11-15T00:00:00"/>
    <n v="0"/>
  </r>
  <r>
    <s v="California"/>
    <x v="203"/>
    <x v="28"/>
    <n v="84399.17"/>
    <d v="2022-12-30T00:00:00"/>
    <n v="0"/>
  </r>
  <r>
    <s v="California"/>
    <x v="203"/>
    <x v="29"/>
    <n v="71121.16"/>
    <d v="2023-08-02T00:00:00"/>
    <n v="0"/>
  </r>
  <r>
    <s v="California"/>
    <x v="203"/>
    <x v="30"/>
    <n v="89956.22"/>
    <d v="2024-07-31T00:00:00"/>
    <n v="0"/>
  </r>
  <r>
    <s v="California"/>
    <x v="203"/>
    <x v="31"/>
    <n v="39954.129999999997"/>
    <d v="2024-04-30T00:00:00"/>
    <n v="0"/>
  </r>
  <r>
    <s v="California"/>
    <x v="203"/>
    <x v="54"/>
    <n v="27271.14"/>
    <d v="2024-08-15T00:00:00"/>
    <n v="0"/>
  </r>
  <r>
    <s v="California"/>
    <x v="203"/>
    <x v="56"/>
    <n v="26439.99"/>
    <d v="2024-08-15T00:00:00"/>
    <n v="0"/>
  </r>
  <r>
    <s v="California"/>
    <x v="203"/>
    <x v="58"/>
    <n v="40260.879999999997"/>
    <d v="2024-08-15T00:00:00"/>
    <n v="0"/>
  </r>
  <r>
    <s v="California"/>
    <x v="203"/>
    <x v="60"/>
    <n v="26574.87"/>
    <d v="2024-08-15T00:00:00"/>
    <n v="0"/>
  </r>
  <r>
    <s v="California"/>
    <x v="203"/>
    <x v="62"/>
    <n v="26574.87"/>
    <d v="2025-04-15T00:00:00"/>
    <n v="0"/>
  </r>
  <r>
    <s v="California"/>
    <x v="203"/>
    <x v="64"/>
    <n v="252715.51"/>
    <d v="2024-08-15T00:00:00"/>
    <n v="0"/>
  </r>
  <r>
    <s v="California"/>
    <x v="204"/>
    <x v="32"/>
    <n v="3022.1"/>
    <d v="2024-08-15T00:00:00"/>
    <n v="0"/>
  </r>
  <r>
    <s v="California"/>
    <x v="204"/>
    <x v="34"/>
    <n v="2922.48"/>
    <d v="2024-08-15T00:00:00"/>
    <n v="0"/>
  </r>
  <r>
    <s v="California"/>
    <x v="204"/>
    <x v="36"/>
    <n v="3454.3"/>
    <d v="2024-08-15T00:00:00"/>
    <n v="0"/>
  </r>
  <r>
    <s v="California"/>
    <x v="204"/>
    <x v="38"/>
    <n v="2707.97"/>
    <d v="2024-08-15T00:00:00"/>
    <n v="0"/>
  </r>
  <r>
    <s v="California"/>
    <x v="204"/>
    <x v="27"/>
    <n v="8083.81"/>
    <d v="2022-11-15T00:00:00"/>
    <n v="0"/>
  </r>
  <r>
    <s v="California"/>
    <x v="204"/>
    <x v="28"/>
    <n v="8495.69"/>
    <d v="2022-12-30T00:00:00"/>
    <n v="0"/>
  </r>
  <r>
    <s v="California"/>
    <x v="204"/>
    <x v="29"/>
    <n v="7159.11"/>
    <d v="2023-08-01T00:00:00"/>
    <n v="0"/>
  </r>
  <r>
    <s v="California"/>
    <x v="204"/>
    <x v="30"/>
    <n v="9055.06"/>
    <d v="2024-07-31T00:00:00"/>
    <n v="0"/>
  </r>
  <r>
    <s v="California"/>
    <x v="204"/>
    <x v="31"/>
    <n v="4021.81"/>
    <d v="2024-04-30T00:00:00"/>
    <n v="0"/>
  </r>
  <r>
    <s v="California"/>
    <x v="204"/>
    <x v="46"/>
    <n v="2877.89"/>
    <d v="2023-02-28T00:00:00"/>
    <n v="0"/>
  </r>
  <r>
    <s v="California"/>
    <x v="204"/>
    <x v="48"/>
    <n v="6714.17"/>
    <d v="2023-02-28T00:00:00"/>
    <n v="0"/>
  </r>
  <r>
    <s v="California"/>
    <x v="204"/>
    <x v="50"/>
    <n v="5051.4399999999996"/>
    <d v="2023-07-20T00:00:00"/>
    <n v="0"/>
  </r>
  <r>
    <s v="California"/>
    <x v="204"/>
    <x v="52"/>
    <n v="7914.95"/>
    <d v="2024-07-15T00:00:00"/>
    <n v="0"/>
  </r>
  <r>
    <s v="California"/>
    <x v="204"/>
    <x v="54"/>
    <n v="2745.13"/>
    <d v="2024-08-15T00:00:00"/>
    <n v="0"/>
  </r>
  <r>
    <s v="California"/>
    <x v="204"/>
    <x v="56"/>
    <n v="2661.47"/>
    <d v="2024-08-15T00:00:00"/>
    <n v="0"/>
  </r>
  <r>
    <s v="California"/>
    <x v="204"/>
    <x v="58"/>
    <n v="4052.69"/>
    <d v="2024-08-15T00:00:00"/>
    <n v="0"/>
  </r>
  <r>
    <s v="California"/>
    <x v="204"/>
    <x v="60"/>
    <n v="2675.05"/>
    <d v="2024-08-15T00:00:00"/>
    <n v="0"/>
  </r>
  <r>
    <s v="California"/>
    <x v="204"/>
    <x v="62"/>
    <n v="2675.05"/>
    <d v="2025-04-15T00:00:00"/>
    <n v="0"/>
  </r>
  <r>
    <s v="California"/>
    <x v="204"/>
    <x v="64"/>
    <n v="25438.54"/>
    <d v="2024-08-15T00:00:00"/>
    <n v="0"/>
  </r>
  <r>
    <s v="California"/>
    <x v="205"/>
    <x v="32"/>
    <n v="55132.18"/>
    <d v="2024-08-15T00:00:00"/>
    <n v="0"/>
  </r>
  <r>
    <s v="California"/>
    <x v="205"/>
    <x v="34"/>
    <n v="53314.76"/>
    <d v="2024-08-15T00:00:00"/>
    <n v="0"/>
  </r>
  <r>
    <s v="California"/>
    <x v="205"/>
    <x v="36"/>
    <n v="63016.94"/>
    <d v="2024-08-15T00:00:00"/>
    <n v="0"/>
  </r>
  <r>
    <s v="California"/>
    <x v="205"/>
    <x v="38"/>
    <n v="49401.59"/>
    <d v="2024-08-15T00:00:00"/>
    <n v="0"/>
  </r>
  <r>
    <s v="California"/>
    <x v="205"/>
    <x v="27"/>
    <n v="147473.01999999999"/>
    <d v="2022-11-15T00:00:00"/>
    <n v="0"/>
  </r>
  <r>
    <s v="California"/>
    <x v="205"/>
    <x v="28"/>
    <n v="154986.96"/>
    <d v="2022-12-30T00:00:00"/>
    <n v="0"/>
  </r>
  <r>
    <s v="California"/>
    <x v="205"/>
    <x v="29"/>
    <n v="130603.81"/>
    <d v="2023-08-02T00:00:00"/>
    <n v="0"/>
  </r>
  <r>
    <s v="California"/>
    <x v="205"/>
    <x v="30"/>
    <n v="165191.69"/>
    <d v="2024-07-31T00:00:00"/>
    <n v="0"/>
  </r>
  <r>
    <s v="California"/>
    <x v="205"/>
    <x v="31"/>
    <n v="73370.02"/>
    <d v="2024-04-30T00:00:00"/>
    <n v="0"/>
  </r>
  <r>
    <s v="California"/>
    <x v="205"/>
    <x v="46"/>
    <n v="52501.34"/>
    <d v="2023-02-28T00:00:00"/>
    <n v="0"/>
  </r>
  <r>
    <s v="California"/>
    <x v="205"/>
    <x v="48"/>
    <n v="122486.7"/>
    <d v="2023-02-28T00:00:00"/>
    <n v="0"/>
  </r>
  <r>
    <s v="California"/>
    <x v="205"/>
    <x v="50"/>
    <n v="92153.49"/>
    <d v="2023-08-02T00:00:00"/>
    <n v="0"/>
  </r>
  <r>
    <s v="California"/>
    <x v="205"/>
    <x v="52"/>
    <n v="144392.54999999999"/>
    <d v="2024-07-15T00:00:00"/>
    <n v="0"/>
  </r>
  <r>
    <s v="California"/>
    <x v="205"/>
    <x v="54"/>
    <n v="50079.53"/>
    <d v="2024-08-15T00:00:00"/>
    <n v="0"/>
  </r>
  <r>
    <s v="California"/>
    <x v="205"/>
    <x v="56"/>
    <n v="48553.24"/>
    <d v="2024-08-15T00:00:00"/>
    <n v="0"/>
  </r>
  <r>
    <s v="California"/>
    <x v="205"/>
    <x v="58"/>
    <n v="73933.33"/>
    <d v="2024-08-15T00:00:00"/>
    <n v="0"/>
  </r>
  <r>
    <s v="California"/>
    <x v="205"/>
    <x v="60"/>
    <n v="48800.94"/>
    <d v="2024-08-15T00:00:00"/>
    <n v="0"/>
  </r>
  <r>
    <s v="California"/>
    <x v="205"/>
    <x v="62"/>
    <n v="48800.94"/>
    <d v="2025-04-15T00:00:00"/>
    <n v="0"/>
  </r>
  <r>
    <s v="California"/>
    <x v="205"/>
    <x v="64"/>
    <n v="464075.75"/>
    <d v="2024-08-15T00:00:00"/>
    <n v="0"/>
  </r>
  <r>
    <s v="California"/>
    <x v="206"/>
    <x v="32"/>
    <n v="946915.33"/>
    <d v="2024-08-15T00:00:00"/>
    <n v="0"/>
  </r>
  <r>
    <s v="California"/>
    <x v="206"/>
    <x v="33"/>
    <n v="254001.1"/>
    <d v="2024-08-15T00:00:00"/>
    <n v="0"/>
  </r>
  <r>
    <s v="California"/>
    <x v="206"/>
    <x v="34"/>
    <n v="915700.58"/>
    <d v="2024-08-15T00:00:00"/>
    <n v="0"/>
  </r>
  <r>
    <s v="California"/>
    <x v="206"/>
    <x v="35"/>
    <n v="245628.04"/>
    <d v="2024-08-15T00:00:00"/>
    <n v="0"/>
  </r>
  <r>
    <s v="California"/>
    <x v="206"/>
    <x v="36"/>
    <n v="1082339.03"/>
    <d v="2024-08-15T00:00:00"/>
    <n v="0"/>
  </r>
  <r>
    <s v="California"/>
    <x v="206"/>
    <x v="37"/>
    <n v="279578.43"/>
    <d v="2024-08-15T00:00:00"/>
    <n v="0"/>
  </r>
  <r>
    <s v="California"/>
    <x v="206"/>
    <x v="38"/>
    <n v="848490.49"/>
    <d v="2024-08-15T00:00:00"/>
    <n v="0"/>
  </r>
  <r>
    <s v="California"/>
    <x v="206"/>
    <x v="39"/>
    <n v="219173.13"/>
    <d v="2024-08-15T00:00:00"/>
    <n v="0"/>
  </r>
  <r>
    <s v="California"/>
    <x v="206"/>
    <x v="27"/>
    <n v="2527159.04"/>
    <d v="2022-11-15T00:00:00"/>
    <n v="0"/>
  </r>
  <r>
    <s v="California"/>
    <x v="206"/>
    <x v="40"/>
    <n v="559767.84"/>
    <d v="2022-11-15T00:00:00"/>
    <n v="94505.06"/>
  </r>
  <r>
    <s v="California"/>
    <x v="206"/>
    <x v="28"/>
    <n v="2655920.96"/>
    <d v="2022-12-30T00:00:00"/>
    <n v="0"/>
  </r>
  <r>
    <s v="California"/>
    <x v="206"/>
    <x v="41"/>
    <n v="588288.71"/>
    <d v="2022-12-30T00:00:00"/>
    <n v="99320.21"/>
  </r>
  <r>
    <s v="California"/>
    <x v="206"/>
    <x v="29"/>
    <n v="2243168.34"/>
    <d v="2023-08-02T00:00:00"/>
    <n v="0"/>
  </r>
  <r>
    <s v="California"/>
    <x v="206"/>
    <x v="42"/>
    <n v="495736.87"/>
    <d v="2023-08-02T00:00:00"/>
    <n v="83694.77"/>
  </r>
  <r>
    <s v="California"/>
    <x v="206"/>
    <x v="30"/>
    <n v="2837227.92"/>
    <d v="2024-07-31T00:00:00"/>
    <n v="0"/>
  </r>
  <r>
    <s v="California"/>
    <x v="206"/>
    <x v="43"/>
    <n v="88623.42"/>
    <d v="2024-07-31T00:00:00"/>
    <n v="0"/>
  </r>
  <r>
    <s v="California"/>
    <x v="206"/>
    <x v="44"/>
    <n v="427229.92"/>
    <d v="2024-07-31T00:00:00"/>
    <n v="99680.53"/>
  </r>
  <r>
    <s v="California"/>
    <x v="206"/>
    <x v="31"/>
    <n v="1260157.07"/>
    <d v="2024-04-30T00:00:00"/>
    <n v="0"/>
  </r>
  <r>
    <s v="California"/>
    <x v="206"/>
    <x v="45"/>
    <n v="278492.84000000003"/>
    <d v="2024-04-30T00:00:00"/>
    <n v="47017.67"/>
  </r>
  <r>
    <s v="California"/>
    <x v="206"/>
    <x v="46"/>
    <n v="950735.52"/>
    <d v="2023-02-28T00:00:00"/>
    <n v="0"/>
  </r>
  <r>
    <s v="California"/>
    <x v="206"/>
    <x v="47"/>
    <n v="232925.36"/>
    <d v="2023-02-28T00:00:00"/>
    <n v="0"/>
  </r>
  <r>
    <s v="California"/>
    <x v="206"/>
    <x v="48"/>
    <n v="2218085.23"/>
    <d v="2023-02-28T00:00:00"/>
    <n v="0"/>
  </r>
  <r>
    <s v="California"/>
    <x v="206"/>
    <x v="49"/>
    <n v="543419.56999999995"/>
    <d v="2023-02-28T00:00:00"/>
    <n v="0"/>
  </r>
  <r>
    <s v="California"/>
    <x v="206"/>
    <x v="50"/>
    <n v="1640281.97"/>
    <d v="2023-07-20T00:00:00"/>
    <n v="0"/>
  </r>
  <r>
    <s v="California"/>
    <x v="206"/>
    <x v="51"/>
    <n v="349789.8"/>
    <d v="2023-07-20T00:00:00"/>
    <n v="59054.67"/>
  </r>
  <r>
    <s v="California"/>
    <x v="206"/>
    <x v="52"/>
    <n v="2540148.02"/>
    <d v="2024-07-15T00:00:00"/>
    <n v="0"/>
  </r>
  <r>
    <s v="California"/>
    <x v="206"/>
    <x v="53"/>
    <n v="548075.18999999994"/>
    <d v="2024-07-15T00:00:00"/>
    <n v="92531"/>
  </r>
  <r>
    <s v="California"/>
    <x v="206"/>
    <x v="54"/>
    <n v="860134.24"/>
    <d v="2024-08-15T00:00:00"/>
    <n v="0"/>
  </r>
  <r>
    <s v="California"/>
    <x v="206"/>
    <x v="55"/>
    <n v="230722.89"/>
    <d v="2024-08-15T00:00:00"/>
    <n v="0"/>
  </r>
  <r>
    <s v="California"/>
    <x v="206"/>
    <x v="56"/>
    <n v="833919.78"/>
    <d v="2024-08-15T00:00:00"/>
    <n v="0"/>
  </r>
  <r>
    <s v="California"/>
    <x v="206"/>
    <x v="57"/>
    <n v="223691.11"/>
    <d v="2024-08-15T00:00:00"/>
    <n v="0"/>
  </r>
  <r>
    <s v="California"/>
    <x v="206"/>
    <x v="58"/>
    <n v="1269832.03"/>
    <d v="2024-08-15T00:00:00"/>
    <n v="0"/>
  </r>
  <r>
    <s v="California"/>
    <x v="206"/>
    <x v="59"/>
    <n v="328009.64"/>
    <d v="2024-08-15T00:00:00"/>
    <n v="0"/>
  </r>
  <r>
    <s v="California"/>
    <x v="206"/>
    <x v="60"/>
    <n v="838173.97"/>
    <d v="2024-08-15T00:00:00"/>
    <n v="0"/>
  </r>
  <r>
    <s v="California"/>
    <x v="206"/>
    <x v="61"/>
    <n v="216508.28"/>
    <d v="2024-08-15T00:00:00"/>
    <n v="0"/>
  </r>
  <r>
    <s v="California"/>
    <x v="206"/>
    <x v="62"/>
    <n v="838173.97"/>
    <d v="2025-04-15T00:00:00"/>
    <n v="0"/>
  </r>
  <r>
    <s v="California"/>
    <x v="206"/>
    <x v="63"/>
    <n v="216508.28"/>
    <d v="2025-04-15T00:00:00"/>
    <n v="0"/>
  </r>
  <r>
    <s v="California"/>
    <x v="206"/>
    <x v="64"/>
    <n v="7970671.3099999996"/>
    <d v="2024-08-15T00:00:00"/>
    <n v="0"/>
  </r>
  <r>
    <s v="California"/>
    <x v="206"/>
    <x v="65"/>
    <n v="2058899.93"/>
    <d v="2024-08-15T00:00:00"/>
    <n v="0"/>
  </r>
  <r>
    <s v="California"/>
    <x v="207"/>
    <x v="32"/>
    <n v="15630.1"/>
    <d v="2024-08-15T00:00:00"/>
    <n v="0"/>
  </r>
  <r>
    <s v="California"/>
    <x v="207"/>
    <x v="34"/>
    <n v="15114.86"/>
    <d v="2024-08-15T00:00:00"/>
    <n v="0"/>
  </r>
  <r>
    <s v="California"/>
    <x v="207"/>
    <x v="36"/>
    <n v="17865.45"/>
    <d v="2024-08-15T00:00:00"/>
    <n v="0"/>
  </r>
  <r>
    <s v="California"/>
    <x v="207"/>
    <x v="38"/>
    <n v="14005.47"/>
    <d v="2024-08-15T00:00:00"/>
    <n v="0"/>
  </r>
  <r>
    <s v="California"/>
    <x v="207"/>
    <x v="27"/>
    <n v="41808.94"/>
    <d v="2022-11-15T00:00:00"/>
    <n v="0"/>
  </r>
  <r>
    <s v="California"/>
    <x v="207"/>
    <x v="28"/>
    <n v="43939.16"/>
    <d v="2022-12-30T00:00:00"/>
    <n v="0"/>
  </r>
  <r>
    <s v="California"/>
    <x v="207"/>
    <x v="29"/>
    <n v="37026.480000000003"/>
    <d v="2023-08-02T00:00:00"/>
    <n v="0"/>
  </r>
  <r>
    <s v="California"/>
    <x v="207"/>
    <x v="30"/>
    <n v="46832.23"/>
    <d v="2024-07-31T00:00:00"/>
    <n v="0"/>
  </r>
  <r>
    <s v="California"/>
    <x v="207"/>
    <x v="31"/>
    <n v="20800.57"/>
    <d v="2024-04-30T00:00:00"/>
    <n v="0"/>
  </r>
  <r>
    <s v="California"/>
    <x v="207"/>
    <x v="46"/>
    <n v="14884.25"/>
    <d v="2023-02-28T00:00:00"/>
    <n v="0"/>
  </r>
  <r>
    <s v="California"/>
    <x v="207"/>
    <x v="48"/>
    <n v="34725.26"/>
    <d v="2023-02-28T00:00:00"/>
    <n v="0"/>
  </r>
  <r>
    <s v="California"/>
    <x v="207"/>
    <x v="50"/>
    <n v="26125.73"/>
    <d v="2023-07-20T00:00:00"/>
    <n v="0"/>
  </r>
  <r>
    <s v="California"/>
    <x v="207"/>
    <x v="52"/>
    <n v="40935.620000000003"/>
    <d v="2024-07-15T00:00:00"/>
    <n v="0"/>
  </r>
  <r>
    <s v="California"/>
    <x v="207"/>
    <x v="54"/>
    <n v="14197.66"/>
    <d v="2024-08-15T00:00:00"/>
    <n v="0"/>
  </r>
  <r>
    <s v="California"/>
    <x v="207"/>
    <x v="56"/>
    <n v="13764.96"/>
    <d v="2024-08-15T00:00:00"/>
    <n v="0"/>
  </r>
  <r>
    <s v="California"/>
    <x v="207"/>
    <x v="58"/>
    <n v="20960.27"/>
    <d v="2024-08-15T00:00:00"/>
    <n v="0"/>
  </r>
  <r>
    <s v="California"/>
    <x v="207"/>
    <x v="60"/>
    <n v="13835.18"/>
    <d v="2024-08-15T00:00:00"/>
    <n v="0"/>
  </r>
  <r>
    <s v="California"/>
    <x v="207"/>
    <x v="62"/>
    <n v="13835.18"/>
    <d v="2025-04-15T00:00:00"/>
    <n v="0"/>
  </r>
  <r>
    <s v="California"/>
    <x v="207"/>
    <x v="64"/>
    <n v="131566.56"/>
    <d v="2024-08-15T00:00:00"/>
    <n v="0"/>
  </r>
  <r>
    <s v="California"/>
    <x v="208"/>
    <x v="32"/>
    <n v="8515.15"/>
    <d v="2024-08-15T00:00:00"/>
    <n v="0"/>
  </r>
  <r>
    <s v="California"/>
    <x v="208"/>
    <x v="34"/>
    <n v="8234.4500000000007"/>
    <d v="2024-08-15T00:00:00"/>
    <n v="0"/>
  </r>
  <r>
    <s v="California"/>
    <x v="208"/>
    <x v="36"/>
    <n v="9732.9500000000007"/>
    <d v="2024-08-15T00:00:00"/>
    <n v="0"/>
  </r>
  <r>
    <s v="California"/>
    <x v="208"/>
    <x v="38"/>
    <n v="7630.06"/>
    <d v="2024-08-15T00:00:00"/>
    <n v="0"/>
  </r>
  <r>
    <s v="California"/>
    <x v="208"/>
    <x v="27"/>
    <n v="22777.16"/>
    <d v="2022-11-15T00:00:00"/>
    <n v="0"/>
  </r>
  <r>
    <s v="California"/>
    <x v="208"/>
    <x v="28"/>
    <n v="23937.69"/>
    <d v="2022-12-30T00:00:00"/>
    <n v="0"/>
  </r>
  <r>
    <s v="California"/>
    <x v="208"/>
    <x v="29"/>
    <n v="20171.72"/>
    <d v="2023-08-02T00:00:00"/>
    <n v="0"/>
  </r>
  <r>
    <s v="California"/>
    <x v="208"/>
    <x v="30"/>
    <n v="25513.81"/>
    <d v="2024-07-31T00:00:00"/>
    <n v="0"/>
  </r>
  <r>
    <s v="California"/>
    <x v="208"/>
    <x v="31"/>
    <n v="11331.98"/>
    <d v="2024-04-30T00:00:00"/>
    <n v="0"/>
  </r>
  <r>
    <s v="California"/>
    <x v="208"/>
    <x v="54"/>
    <n v="7734.77"/>
    <d v="2024-08-15T00:00:00"/>
    <n v="0"/>
  </r>
  <r>
    <s v="California"/>
    <x v="208"/>
    <x v="56"/>
    <n v="7499.03"/>
    <d v="2024-08-15T00:00:00"/>
    <n v="0"/>
  </r>
  <r>
    <s v="California"/>
    <x v="208"/>
    <x v="58"/>
    <n v="11418.98"/>
    <d v="2024-08-15T00:00:00"/>
    <n v="0"/>
  </r>
  <r>
    <s v="California"/>
    <x v="208"/>
    <x v="60"/>
    <n v="7537.29"/>
    <d v="2024-08-15T00:00:00"/>
    <n v="0"/>
  </r>
  <r>
    <s v="California"/>
    <x v="208"/>
    <x v="62"/>
    <n v="7537.29"/>
    <d v="2025-04-15T00:00:00"/>
    <n v="0"/>
  </r>
  <r>
    <s v="California"/>
    <x v="208"/>
    <x v="64"/>
    <n v="71676.37"/>
    <d v="2024-08-15T00:00:00"/>
    <n v="0"/>
  </r>
  <r>
    <s v="California"/>
    <x v="209"/>
    <x v="32"/>
    <n v="40395.800000000003"/>
    <d v="2024-08-15T00:00:00"/>
    <n v="0"/>
  </r>
  <r>
    <s v="California"/>
    <x v="209"/>
    <x v="34"/>
    <n v="39064.160000000003"/>
    <d v="2024-08-15T00:00:00"/>
    <n v="0"/>
  </r>
  <r>
    <s v="California"/>
    <x v="209"/>
    <x v="36"/>
    <n v="46173.03"/>
    <d v="2024-08-15T00:00:00"/>
    <n v="0"/>
  </r>
  <r>
    <s v="California"/>
    <x v="209"/>
    <x v="38"/>
    <n v="36196.949999999997"/>
    <d v="2024-08-15T00:00:00"/>
    <n v="0"/>
  </r>
  <r>
    <s v="California"/>
    <x v="209"/>
    <x v="27"/>
    <n v="108054.69"/>
    <d v="2022-11-15T00:00:00"/>
    <n v="0"/>
  </r>
  <r>
    <s v="California"/>
    <x v="209"/>
    <x v="28"/>
    <n v="113560.21"/>
    <d v="2022-12-30T00:00:00"/>
    <n v="0"/>
  </r>
  <r>
    <s v="California"/>
    <x v="209"/>
    <x v="29"/>
    <n v="95694.48"/>
    <d v="2023-08-02T00:00:00"/>
    <n v="0"/>
  </r>
  <r>
    <s v="California"/>
    <x v="209"/>
    <x v="30"/>
    <n v="121037.31"/>
    <d v="2024-07-31T00:00:00"/>
    <n v="0"/>
  </r>
  <r>
    <s v="California"/>
    <x v="209"/>
    <x v="31"/>
    <n v="53758.82"/>
    <d v="2024-04-30T00:00:00"/>
    <n v="0"/>
  </r>
  <r>
    <s v="California"/>
    <x v="209"/>
    <x v="46"/>
    <n v="38468.160000000003"/>
    <d v="2023-02-28T00:00:00"/>
    <n v="0"/>
  </r>
  <r>
    <s v="California"/>
    <x v="209"/>
    <x v="48"/>
    <n v="89747"/>
    <d v="2023-02-28T00:00:00"/>
    <n v="0"/>
  </r>
  <r>
    <s v="California"/>
    <x v="209"/>
    <x v="50"/>
    <n v="67521.61"/>
    <d v="2023-07-20T00:00:00"/>
    <n v="0"/>
  </r>
  <r>
    <s v="California"/>
    <x v="209"/>
    <x v="52"/>
    <n v="105797.6"/>
    <d v="2024-07-15T00:00:00"/>
    <n v="0"/>
  </r>
  <r>
    <s v="California"/>
    <x v="209"/>
    <x v="54"/>
    <n v="36693.68"/>
    <d v="2024-08-15T00:00:00"/>
    <n v="0"/>
  </r>
  <r>
    <s v="California"/>
    <x v="209"/>
    <x v="56"/>
    <n v="35575.360000000001"/>
    <d v="2024-08-15T00:00:00"/>
    <n v="0"/>
  </r>
  <r>
    <s v="California"/>
    <x v="209"/>
    <x v="58"/>
    <n v="54171.55"/>
    <d v="2024-08-15T00:00:00"/>
    <n v="0"/>
  </r>
  <r>
    <s v="California"/>
    <x v="209"/>
    <x v="60"/>
    <n v="35756.85"/>
    <d v="2024-08-15T00:00:00"/>
    <n v="0"/>
  </r>
  <r>
    <s v="California"/>
    <x v="209"/>
    <x v="62"/>
    <n v="35756.85"/>
    <d v="2025-04-15T00:00:00"/>
    <n v="0"/>
  </r>
  <r>
    <s v="California"/>
    <x v="209"/>
    <x v="64"/>
    <n v="340032.11"/>
    <d v="2024-08-15T00:00:00"/>
    <n v="0"/>
  </r>
  <r>
    <s v="California"/>
    <x v="210"/>
    <x v="32"/>
    <n v="148421.74"/>
    <d v="2024-08-15T00:00:00"/>
    <n v="0"/>
  </r>
  <r>
    <s v="California"/>
    <x v="210"/>
    <x v="33"/>
    <n v="40403.050000000003"/>
    <d v="2024-08-15T00:00:00"/>
    <n v="0"/>
  </r>
  <r>
    <s v="California"/>
    <x v="210"/>
    <x v="34"/>
    <n v="143529.07"/>
    <d v="2024-08-15T00:00:00"/>
    <n v="0"/>
  </r>
  <r>
    <s v="California"/>
    <x v="210"/>
    <x v="35"/>
    <n v="39071.17"/>
    <d v="2024-08-15T00:00:00"/>
    <n v="0"/>
  </r>
  <r>
    <s v="California"/>
    <x v="210"/>
    <x v="36"/>
    <n v="169648.37"/>
    <d v="2024-08-15T00:00:00"/>
    <n v="0"/>
  </r>
  <r>
    <s v="California"/>
    <x v="210"/>
    <x v="37"/>
    <n v="44471.54"/>
    <d v="2024-08-15T00:00:00"/>
    <n v="0"/>
  </r>
  <r>
    <s v="California"/>
    <x v="210"/>
    <x v="38"/>
    <n v="132994.4"/>
    <d v="2024-08-15T00:00:00"/>
    <n v="0"/>
  </r>
  <r>
    <s v="California"/>
    <x v="210"/>
    <x v="39"/>
    <n v="34863.089999999997"/>
    <d v="2024-08-15T00:00:00"/>
    <n v="0"/>
  </r>
  <r>
    <s v="California"/>
    <x v="210"/>
    <x v="27"/>
    <n v="397013.21"/>
    <d v="2022-11-15T00:00:00"/>
    <n v="0"/>
  </r>
  <r>
    <s v="California"/>
    <x v="210"/>
    <x v="40"/>
    <n v="104072.85"/>
    <d v="2022-11-15T00:00:00"/>
    <n v="0"/>
  </r>
  <r>
    <s v="California"/>
    <x v="210"/>
    <x v="28"/>
    <n v="417241.53"/>
    <d v="2022-12-30T00:00:00"/>
    <n v="0"/>
  </r>
  <r>
    <s v="California"/>
    <x v="210"/>
    <x v="41"/>
    <n v="109375.5"/>
    <d v="2022-12-30T00:00:00"/>
    <n v="0"/>
  </r>
  <r>
    <s v="California"/>
    <x v="210"/>
    <x v="29"/>
    <n v="351599.49"/>
    <d v="2023-08-02T00:00:00"/>
    <n v="0"/>
  </r>
  <r>
    <s v="California"/>
    <x v="210"/>
    <x v="42"/>
    <n v="92168.12"/>
    <d v="2023-08-02T00:00:00"/>
    <n v="0"/>
  </r>
  <r>
    <s v="California"/>
    <x v="210"/>
    <x v="30"/>
    <n v="444713.79"/>
    <d v="2024-07-31T00:00:00"/>
    <n v="0"/>
  </r>
  <r>
    <s v="California"/>
    <x v="210"/>
    <x v="44"/>
    <n v="83813.759999999995"/>
    <d v="2024-07-31T00:00:00"/>
    <n v="0"/>
  </r>
  <r>
    <s v="California"/>
    <x v="210"/>
    <x v="31"/>
    <n v="197519.99"/>
    <d v="2024-04-30T00:00:00"/>
    <n v="0"/>
  </r>
  <r>
    <s v="California"/>
    <x v="210"/>
    <x v="45"/>
    <n v="51777.79"/>
    <d v="2024-04-30T00:00:00"/>
    <n v="0"/>
  </r>
  <r>
    <s v="California"/>
    <x v="210"/>
    <x v="46"/>
    <n v="141339.26"/>
    <d v="2023-02-28T00:00:00"/>
    <n v="0"/>
  </r>
  <r>
    <s v="California"/>
    <x v="210"/>
    <x v="47"/>
    <n v="37050.6"/>
    <d v="2023-02-28T00:00:00"/>
    <n v="0"/>
  </r>
  <r>
    <s v="California"/>
    <x v="210"/>
    <x v="48"/>
    <n v="329747.34000000003"/>
    <d v="2023-02-28T00:00:00"/>
    <n v="0"/>
  </r>
  <r>
    <s v="California"/>
    <x v="210"/>
    <x v="49"/>
    <n v="86439.81"/>
    <d v="2023-02-28T00:00:00"/>
    <n v="0"/>
  </r>
  <r>
    <s v="California"/>
    <x v="210"/>
    <x v="50"/>
    <n v="248087.08"/>
    <d v="2023-07-20T00:00:00"/>
    <n v="0"/>
  </r>
  <r>
    <s v="California"/>
    <x v="210"/>
    <x v="51"/>
    <n v="65033.43"/>
    <d v="2023-07-20T00:00:00"/>
    <n v="0"/>
  </r>
  <r>
    <s v="California"/>
    <x v="210"/>
    <x v="52"/>
    <n v="388720.25"/>
    <d v="2024-07-15T00:00:00"/>
    <n v="0"/>
  </r>
  <r>
    <s v="California"/>
    <x v="210"/>
    <x v="53"/>
    <n v="101898.94"/>
    <d v="2024-07-15T00:00:00"/>
    <n v="0"/>
  </r>
  <r>
    <s v="California"/>
    <x v="210"/>
    <x v="54"/>
    <n v="134819.47"/>
    <d v="2024-08-15T00:00:00"/>
    <n v="0"/>
  </r>
  <r>
    <s v="California"/>
    <x v="210"/>
    <x v="55"/>
    <n v="36700.269999999997"/>
    <d v="2024-08-15T00:00:00"/>
    <n v="0"/>
  </r>
  <r>
    <s v="California"/>
    <x v="210"/>
    <x v="56"/>
    <n v="130710.55"/>
    <d v="2024-08-15T00:00:00"/>
    <n v="0"/>
  </r>
  <r>
    <s v="California"/>
    <x v="210"/>
    <x v="57"/>
    <n v="35581.75"/>
    <d v="2024-08-15T00:00:00"/>
    <n v="0"/>
  </r>
  <r>
    <s v="California"/>
    <x v="210"/>
    <x v="58"/>
    <n v="199036.46"/>
    <d v="2024-08-15T00:00:00"/>
    <n v="0"/>
  </r>
  <r>
    <s v="California"/>
    <x v="210"/>
    <x v="59"/>
    <n v="52175.32"/>
    <d v="2024-08-15T00:00:00"/>
    <n v="0"/>
  </r>
  <r>
    <s v="California"/>
    <x v="210"/>
    <x v="60"/>
    <n v="131377.35999999999"/>
    <d v="2024-08-15T00:00:00"/>
    <n v="0"/>
  </r>
  <r>
    <s v="California"/>
    <x v="210"/>
    <x v="61"/>
    <n v="34439.199999999997"/>
    <d v="2024-08-15T00:00:00"/>
    <n v="0"/>
  </r>
  <r>
    <s v="California"/>
    <x v="210"/>
    <x v="62"/>
    <n v="131377.35999999999"/>
    <d v="2025-04-15T00:00:00"/>
    <n v="0"/>
  </r>
  <r>
    <s v="California"/>
    <x v="210"/>
    <x v="63"/>
    <n v="34439.199999999997"/>
    <d v="2025-04-15T00:00:00"/>
    <n v="0"/>
  </r>
  <r>
    <s v="California"/>
    <x v="210"/>
    <x v="64"/>
    <n v="1249341.79"/>
    <d v="2024-08-15T00:00:00"/>
    <n v="0"/>
  </r>
  <r>
    <s v="California"/>
    <x v="210"/>
    <x v="65"/>
    <n v="327501.84999999998"/>
    <d v="2024-08-15T00:00:00"/>
    <n v="0"/>
  </r>
  <r>
    <s v="California"/>
    <x v="211"/>
    <x v="32"/>
    <n v="786656.48"/>
    <d v="2024-08-15T00:00:00"/>
    <n v="0"/>
  </r>
  <r>
    <s v="California"/>
    <x v="211"/>
    <x v="33"/>
    <n v="212704.03"/>
    <d v="2024-08-15T00:00:00"/>
    <n v="0"/>
  </r>
  <r>
    <s v="California"/>
    <x v="211"/>
    <x v="34"/>
    <n v="760724.6"/>
    <d v="2024-08-15T00:00:00"/>
    <n v="0"/>
  </r>
  <r>
    <s v="California"/>
    <x v="211"/>
    <x v="35"/>
    <n v="205692.31"/>
    <d v="2024-08-15T00:00:00"/>
    <n v="0"/>
  </r>
  <r>
    <s v="California"/>
    <x v="211"/>
    <x v="36"/>
    <n v="899160.64"/>
    <d v="2024-08-15T00:00:00"/>
    <n v="0"/>
  </r>
  <r>
    <s v="California"/>
    <x v="211"/>
    <x v="37"/>
    <n v="234122.84"/>
    <d v="2024-08-15T00:00:00"/>
    <n v="0"/>
  </r>
  <r>
    <s v="California"/>
    <x v="211"/>
    <x v="38"/>
    <n v="704889.35"/>
    <d v="2024-08-15T00:00:00"/>
    <n v="0"/>
  </r>
  <r>
    <s v="California"/>
    <x v="211"/>
    <x v="39"/>
    <n v="183538.61"/>
    <d v="2024-08-15T00:00:00"/>
    <n v="0"/>
  </r>
  <r>
    <s v="California"/>
    <x v="211"/>
    <x v="27"/>
    <n v="2104226.88"/>
    <d v="2022-11-15T00:00:00"/>
    <n v="0"/>
  </r>
  <r>
    <s v="California"/>
    <x v="211"/>
    <x v="40"/>
    <n v="468757.33"/>
    <d v="2022-11-15T00:00:00"/>
    <n v="79139.839999999997"/>
  </r>
  <r>
    <s v="California"/>
    <x v="211"/>
    <x v="28"/>
    <n v="2211439.87"/>
    <d v="2022-12-30T00:00:00"/>
    <n v="0"/>
  </r>
  <r>
    <s v="California"/>
    <x v="211"/>
    <x v="41"/>
    <n v="492641.1"/>
    <d v="2022-12-30T00:00:00"/>
    <n v="83172.12"/>
  </r>
  <r>
    <s v="California"/>
    <x v="211"/>
    <x v="29"/>
    <n v="1863527.63"/>
    <d v="2023-08-02T00:00:00"/>
    <n v="0"/>
  </r>
  <r>
    <s v="California"/>
    <x v="211"/>
    <x v="42"/>
    <n v="415136.91"/>
    <d v="2023-08-02T00:00:00"/>
    <n v="70087.16"/>
  </r>
  <r>
    <s v="California"/>
    <x v="211"/>
    <x v="30"/>
    <n v="2357046.7400000002"/>
    <d v="2024-07-31T00:00:00"/>
    <n v="0"/>
  </r>
  <r>
    <s v="California"/>
    <x v="211"/>
    <x v="43"/>
    <n v="141434.01"/>
    <d v="2024-07-31T00:00:00"/>
    <n v="0"/>
  </r>
  <r>
    <s v="California"/>
    <x v="211"/>
    <x v="44"/>
    <n v="357768.23"/>
    <d v="2024-07-31T00:00:00"/>
    <n v="83473.86"/>
  </r>
  <r>
    <s v="California"/>
    <x v="211"/>
    <x v="31"/>
    <n v="1046884.21"/>
    <d v="2024-04-30T00:00:00"/>
    <n v="0"/>
  </r>
  <r>
    <s v="California"/>
    <x v="211"/>
    <x v="45"/>
    <n v="233213.75"/>
    <d v="2024-04-30T00:00:00"/>
    <n v="39373.25"/>
  </r>
  <r>
    <s v="California"/>
    <x v="211"/>
    <x v="46"/>
    <n v="749118.29"/>
    <d v="2023-02-28T00:00:00"/>
    <n v="0"/>
  </r>
  <r>
    <s v="California"/>
    <x v="211"/>
    <x v="47"/>
    <n v="166880.62"/>
    <d v="2023-02-28T00:00:00"/>
    <n v="28174.29"/>
  </r>
  <r>
    <s v="California"/>
    <x v="211"/>
    <x v="48"/>
    <n v="1747708.13"/>
    <d v="2023-02-28T00:00:00"/>
    <n v="0"/>
  </r>
  <r>
    <s v="California"/>
    <x v="211"/>
    <x v="49"/>
    <n v="389335.87"/>
    <d v="2023-02-28T00:00:00"/>
    <n v="65731.19"/>
  </r>
  <r>
    <s v="California"/>
    <x v="211"/>
    <x v="50"/>
    <n v="1314897.06"/>
    <d v="2023-07-20T00:00:00"/>
    <n v="0"/>
  </r>
  <r>
    <s v="California"/>
    <x v="211"/>
    <x v="51"/>
    <n v="292918.81"/>
    <d v="2023-07-20T00:00:00"/>
    <n v="49453.2"/>
  </r>
  <r>
    <s v="California"/>
    <x v="211"/>
    <x v="52"/>
    <n v="2060272.97"/>
    <d v="2024-07-15T00:00:00"/>
    <n v="0"/>
  </r>
  <r>
    <s v="California"/>
    <x v="211"/>
    <x v="53"/>
    <n v="458965.74"/>
    <d v="2024-07-15T00:00:00"/>
    <n v="77486.740000000005"/>
  </r>
  <r>
    <s v="California"/>
    <x v="211"/>
    <x v="54"/>
    <n v="714562.47"/>
    <d v="2024-08-15T00:00:00"/>
    <n v="0"/>
  </r>
  <r>
    <s v="California"/>
    <x v="211"/>
    <x v="55"/>
    <n v="193210.54"/>
    <d v="2024-08-15T00:00:00"/>
    <n v="0"/>
  </r>
  <r>
    <s v="California"/>
    <x v="211"/>
    <x v="56"/>
    <n v="692784.63"/>
    <d v="2024-08-15T00:00:00"/>
    <n v="0"/>
  </r>
  <r>
    <s v="California"/>
    <x v="211"/>
    <x v="57"/>
    <n v="187322.03"/>
    <d v="2024-08-15T00:00:00"/>
    <n v="0"/>
  </r>
  <r>
    <s v="California"/>
    <x v="211"/>
    <x v="58"/>
    <n v="1054921.74"/>
    <d v="2024-08-15T00:00:00"/>
    <n v="0"/>
  </r>
  <r>
    <s v="California"/>
    <x v="211"/>
    <x v="59"/>
    <n v="274679.81"/>
    <d v="2024-08-15T00:00:00"/>
    <n v="0"/>
  </r>
  <r>
    <s v="California"/>
    <x v="211"/>
    <x v="60"/>
    <n v="696318.83"/>
    <d v="2024-08-15T00:00:00"/>
    <n v="0"/>
  </r>
  <r>
    <s v="California"/>
    <x v="211"/>
    <x v="61"/>
    <n v="181307.03"/>
    <d v="2024-08-15T00:00:00"/>
    <n v="0"/>
  </r>
  <r>
    <s v="California"/>
    <x v="211"/>
    <x v="62"/>
    <n v="696318.83"/>
    <d v="2025-04-15T00:00:00"/>
    <n v="0"/>
  </r>
  <r>
    <s v="California"/>
    <x v="211"/>
    <x v="63"/>
    <n v="181307.03"/>
    <d v="2025-04-15T00:00:00"/>
    <n v="0"/>
  </r>
  <r>
    <s v="California"/>
    <x v="211"/>
    <x v="64"/>
    <n v="6621690.3799999999"/>
    <d v="2024-08-15T00:00:00"/>
    <n v="0"/>
  </r>
  <r>
    <s v="California"/>
    <x v="211"/>
    <x v="65"/>
    <n v="1724151.27"/>
    <d v="2024-08-15T00:00:00"/>
    <n v="0"/>
  </r>
  <r>
    <s v="California"/>
    <x v="212"/>
    <x v="32"/>
    <n v="19405.669999999998"/>
    <d v="2024-08-15T00:00:00"/>
    <n v="0"/>
  </r>
  <r>
    <s v="California"/>
    <x v="212"/>
    <x v="34"/>
    <n v="18765.97"/>
    <d v="2024-08-15T00:00:00"/>
    <n v="0"/>
  </r>
  <r>
    <s v="California"/>
    <x v="212"/>
    <x v="36"/>
    <n v="22180.98"/>
    <d v="2024-08-15T00:00:00"/>
    <n v="0"/>
  </r>
  <r>
    <s v="California"/>
    <x v="212"/>
    <x v="38"/>
    <n v="17388.59"/>
    <d v="2024-08-15T00:00:00"/>
    <n v="0"/>
  </r>
  <r>
    <s v="California"/>
    <x v="212"/>
    <x v="27"/>
    <n v="51908.21"/>
    <d v="2022-11-15T00:00:00"/>
    <n v="0"/>
  </r>
  <r>
    <s v="California"/>
    <x v="212"/>
    <x v="28"/>
    <n v="54553"/>
    <d v="2022-12-30T00:00:00"/>
    <n v="0"/>
  </r>
  <r>
    <s v="California"/>
    <x v="212"/>
    <x v="29"/>
    <n v="45970.51"/>
    <d v="2023-08-02T00:00:00"/>
    <n v="0"/>
  </r>
  <r>
    <s v="California"/>
    <x v="212"/>
    <x v="30"/>
    <n v="58144.91"/>
    <d v="2024-07-31T00:00:00"/>
    <n v="0"/>
  </r>
  <r>
    <s v="California"/>
    <x v="212"/>
    <x v="31"/>
    <n v="25825.11"/>
    <d v="2024-04-30T00:00:00"/>
    <n v="0"/>
  </r>
  <r>
    <s v="California"/>
    <x v="212"/>
    <x v="46"/>
    <n v="18479.66"/>
    <d v="2023-02-28T00:00:00"/>
    <n v="0"/>
  </r>
  <r>
    <s v="California"/>
    <x v="212"/>
    <x v="48"/>
    <n v="43113.41"/>
    <d v="2023-02-28T00:00:00"/>
    <n v="0"/>
  </r>
  <r>
    <s v="California"/>
    <x v="212"/>
    <x v="50"/>
    <n v="32436.6"/>
    <d v="2023-07-20T00:00:00"/>
    <n v="0"/>
  </r>
  <r>
    <s v="California"/>
    <x v="212"/>
    <x v="52"/>
    <n v="50823.93"/>
    <d v="2024-07-15T00:00:00"/>
    <n v="0"/>
  </r>
  <r>
    <s v="California"/>
    <x v="212"/>
    <x v="54"/>
    <n v="17627.22"/>
    <d v="2024-08-15T00:00:00"/>
    <n v="0"/>
  </r>
  <r>
    <s v="California"/>
    <x v="212"/>
    <x v="56"/>
    <n v="17089.990000000002"/>
    <d v="2024-08-15T00:00:00"/>
    <n v="0"/>
  </r>
  <r>
    <s v="California"/>
    <x v="212"/>
    <x v="58"/>
    <n v="26023.38"/>
    <d v="2024-08-15T00:00:00"/>
    <n v="0"/>
  </r>
  <r>
    <s v="California"/>
    <x v="212"/>
    <x v="60"/>
    <n v="17177.169999999998"/>
    <d v="2024-08-15T00:00:00"/>
    <n v="0"/>
  </r>
  <r>
    <s v="California"/>
    <x v="212"/>
    <x v="62"/>
    <n v="17177.169999999998"/>
    <d v="2025-04-15T00:00:00"/>
    <n v="0"/>
  </r>
  <r>
    <s v="California"/>
    <x v="212"/>
    <x v="64"/>
    <n v="163347.45000000001"/>
    <d v="2024-08-15T00:00:00"/>
    <n v="0"/>
  </r>
  <r>
    <s v="California"/>
    <x v="213"/>
    <x v="32"/>
    <n v="21806.66"/>
    <d v="2024-08-15T00:00:00"/>
    <n v="0"/>
  </r>
  <r>
    <s v="California"/>
    <x v="213"/>
    <x v="33"/>
    <n v="5936.16"/>
    <d v="2024-08-15T00:00:00"/>
    <n v="0"/>
  </r>
  <r>
    <s v="California"/>
    <x v="213"/>
    <x v="34"/>
    <n v="21087.81"/>
    <d v="2024-08-15T00:00:00"/>
    <n v="0"/>
  </r>
  <r>
    <s v="California"/>
    <x v="213"/>
    <x v="35"/>
    <n v="5740.48"/>
    <d v="2024-08-15T00:00:00"/>
    <n v="0"/>
  </r>
  <r>
    <s v="California"/>
    <x v="213"/>
    <x v="36"/>
    <n v="24925.360000000001"/>
    <d v="2024-08-15T00:00:00"/>
    <n v="0"/>
  </r>
  <r>
    <s v="California"/>
    <x v="213"/>
    <x v="37"/>
    <n v="6533.92"/>
    <d v="2024-08-15T00:00:00"/>
    <n v="0"/>
  </r>
  <r>
    <s v="California"/>
    <x v="213"/>
    <x v="38"/>
    <n v="19540.02"/>
    <d v="2024-08-15T00:00:00"/>
    <n v="0"/>
  </r>
  <r>
    <s v="California"/>
    <x v="213"/>
    <x v="39"/>
    <n v="5122.21"/>
    <d v="2024-08-15T00:00:00"/>
    <n v="0"/>
  </r>
  <r>
    <s v="California"/>
    <x v="213"/>
    <x v="27"/>
    <n v="58330.63"/>
    <d v="2022-11-30T00:00:00"/>
    <n v="0"/>
  </r>
  <r>
    <s v="California"/>
    <x v="213"/>
    <x v="40"/>
    <n v="13082.12"/>
    <d v="2022-11-30T00:00:00"/>
    <n v="2208.64"/>
  </r>
  <r>
    <s v="California"/>
    <x v="213"/>
    <x v="28"/>
    <n v="61302.64"/>
    <d v="2022-12-30T00:00:00"/>
    <n v="0"/>
  </r>
  <r>
    <s v="California"/>
    <x v="213"/>
    <x v="41"/>
    <n v="13748.68"/>
    <d v="2022-12-30T00:00:00"/>
    <n v="2321.17"/>
  </r>
  <r>
    <s v="California"/>
    <x v="213"/>
    <x v="29"/>
    <n v="51658.28"/>
    <d v="2023-08-02T00:00:00"/>
    <n v="0"/>
  </r>
  <r>
    <s v="California"/>
    <x v="213"/>
    <x v="42"/>
    <n v="11585.68"/>
    <d v="2023-08-02T00:00:00"/>
    <n v="1956"/>
  </r>
  <r>
    <s v="California"/>
    <x v="213"/>
    <x v="30"/>
    <n v="65338.97"/>
    <d v="2024-07-31T00:00:00"/>
    <n v="0"/>
  </r>
  <r>
    <s v="California"/>
    <x v="213"/>
    <x v="43"/>
    <n v="17176.849999999999"/>
    <d v="2024-07-31T00:00:00"/>
    <n v="0"/>
  </r>
  <r>
    <s v="California"/>
    <x v="213"/>
    <x v="44"/>
    <n v="9984.6200000000008"/>
    <d v="2024-07-31T00:00:00"/>
    <n v="2329.6"/>
  </r>
  <r>
    <s v="California"/>
    <x v="213"/>
    <x v="31"/>
    <n v="29020.35"/>
    <d v="2024-05-15T00:00:00"/>
    <n v="0"/>
  </r>
  <r>
    <s v="California"/>
    <x v="213"/>
    <x v="45"/>
    <n v="6508.55"/>
    <d v="2024-05-15T00:00:00"/>
    <n v="1098.83"/>
  </r>
  <r>
    <s v="California"/>
    <x v="213"/>
    <x v="46"/>
    <n v="20766.080000000002"/>
    <d v="2023-02-28T00:00:00"/>
    <n v="0"/>
  </r>
  <r>
    <s v="California"/>
    <x v="213"/>
    <x v="47"/>
    <n v="4657.32"/>
    <d v="2023-02-28T00:00:00"/>
    <n v="786.29"/>
  </r>
  <r>
    <s v="California"/>
    <x v="213"/>
    <x v="48"/>
    <n v="48447.68"/>
    <d v="2023-02-28T00:00:00"/>
    <n v="0"/>
  </r>
  <r>
    <s v="California"/>
    <x v="213"/>
    <x v="49"/>
    <n v="10865.62"/>
    <d v="2023-02-28T00:00:00"/>
    <n v="1834.43"/>
  </r>
  <r>
    <s v="California"/>
    <x v="213"/>
    <x v="50"/>
    <n v="36449.86"/>
    <d v="2023-07-20T00:00:00"/>
    <n v="0"/>
  </r>
  <r>
    <s v="California"/>
    <x v="213"/>
    <x v="51"/>
    <n v="8174.81"/>
    <d v="2023-07-20T00:00:00"/>
    <n v="1380.14"/>
  </r>
  <r>
    <s v="California"/>
    <x v="213"/>
    <x v="52"/>
    <n v="57112.19"/>
    <d v="2024-07-15T00:00:00"/>
    <n v="0"/>
  </r>
  <r>
    <s v="California"/>
    <x v="213"/>
    <x v="53"/>
    <n v="12808.85"/>
    <d v="2024-07-15T00:00:00"/>
    <n v="2162.5100000000002"/>
  </r>
  <r>
    <s v="California"/>
    <x v="213"/>
    <x v="54"/>
    <n v="19808.169999999998"/>
    <d v="2024-08-15T00:00:00"/>
    <n v="0"/>
  </r>
  <r>
    <s v="California"/>
    <x v="213"/>
    <x v="55"/>
    <n v="5392.14"/>
    <d v="2024-08-15T00:00:00"/>
    <n v="0"/>
  </r>
  <r>
    <s v="California"/>
    <x v="213"/>
    <x v="56"/>
    <n v="19204.47"/>
    <d v="2024-08-15T00:00:00"/>
    <n v="0"/>
  </r>
  <r>
    <s v="California"/>
    <x v="213"/>
    <x v="57"/>
    <n v="5227.8"/>
    <d v="2024-08-15T00:00:00"/>
    <n v="0"/>
  </r>
  <r>
    <s v="California"/>
    <x v="213"/>
    <x v="58"/>
    <n v="29243.16"/>
    <d v="2024-08-15T00:00:00"/>
    <n v="0"/>
  </r>
  <r>
    <s v="California"/>
    <x v="213"/>
    <x v="59"/>
    <n v="7665.79"/>
    <d v="2024-08-15T00:00:00"/>
    <n v="0"/>
  </r>
  <r>
    <s v="California"/>
    <x v="213"/>
    <x v="60"/>
    <n v="19302.439999999999"/>
    <d v="2024-08-15T00:00:00"/>
    <n v="0"/>
  </r>
  <r>
    <s v="California"/>
    <x v="213"/>
    <x v="61"/>
    <n v="5059.93"/>
    <d v="2024-08-15T00:00:00"/>
    <n v="0"/>
  </r>
  <r>
    <s v="California"/>
    <x v="213"/>
    <x v="62"/>
    <n v="19302.439999999999"/>
    <d v="2025-04-15T00:00:00"/>
    <n v="0"/>
  </r>
  <r>
    <s v="California"/>
    <x v="213"/>
    <x v="63"/>
    <n v="5059.93"/>
    <d v="2025-04-15T00:00:00"/>
    <n v="0"/>
  </r>
  <r>
    <s v="California"/>
    <x v="213"/>
    <x v="64"/>
    <n v="183557.84"/>
    <d v="2024-08-15T00:00:00"/>
    <n v="0"/>
  </r>
  <r>
    <s v="California"/>
    <x v="213"/>
    <x v="65"/>
    <n v="48117.760000000002"/>
    <d v="2024-08-15T00:00:00"/>
    <n v="0"/>
  </r>
  <r>
    <s v="California"/>
    <x v="214"/>
    <x v="32"/>
    <n v="36530.559999999998"/>
    <d v="2024-08-15T00:00:00"/>
    <n v="0"/>
  </r>
  <r>
    <s v="California"/>
    <x v="214"/>
    <x v="34"/>
    <n v="35326.339999999997"/>
    <d v="2024-08-15T00:00:00"/>
    <n v="0"/>
  </r>
  <r>
    <s v="California"/>
    <x v="214"/>
    <x v="36"/>
    <n v="41755"/>
    <d v="2024-08-15T00:00:00"/>
    <n v="0"/>
  </r>
  <r>
    <s v="California"/>
    <x v="214"/>
    <x v="38"/>
    <n v="32733.48"/>
    <d v="2024-08-15T00:00:00"/>
    <n v="0"/>
  </r>
  <r>
    <s v="California"/>
    <x v="214"/>
    <x v="27"/>
    <n v="97715.57"/>
    <d v="2022-11-15T00:00:00"/>
    <n v="0"/>
  </r>
  <r>
    <s v="California"/>
    <x v="214"/>
    <x v="28"/>
    <n v="102694.3"/>
    <d v="2022-12-30T00:00:00"/>
    <n v="0"/>
  </r>
  <r>
    <s v="California"/>
    <x v="214"/>
    <x v="29"/>
    <n v="86538.04"/>
    <d v="2023-08-02T00:00:00"/>
    <n v="0"/>
  </r>
  <r>
    <s v="California"/>
    <x v="214"/>
    <x v="30"/>
    <n v="109455.96"/>
    <d v="2024-07-31T00:00:00"/>
    <n v="0"/>
  </r>
  <r>
    <s v="California"/>
    <x v="214"/>
    <x v="31"/>
    <n v="48614.95"/>
    <d v="2024-04-30T00:00:00"/>
    <n v="0"/>
  </r>
  <r>
    <s v="California"/>
    <x v="214"/>
    <x v="46"/>
    <n v="34787.370000000003"/>
    <d v="2023-02-28T00:00:00"/>
    <n v="0"/>
  </r>
  <r>
    <s v="California"/>
    <x v="214"/>
    <x v="48"/>
    <n v="81159.64"/>
    <d v="2023-02-28T00:00:00"/>
    <n v="0"/>
  </r>
  <r>
    <s v="California"/>
    <x v="214"/>
    <x v="50"/>
    <n v="61060.87"/>
    <d v="2023-07-20T00:00:00"/>
    <n v="0"/>
  </r>
  <r>
    <s v="California"/>
    <x v="214"/>
    <x v="52"/>
    <n v="95674.45"/>
    <d v="2024-07-15T00:00:00"/>
    <n v="0"/>
  </r>
  <r>
    <s v="California"/>
    <x v="214"/>
    <x v="54"/>
    <n v="33182.68"/>
    <d v="2024-08-15T00:00:00"/>
    <n v="0"/>
  </r>
  <r>
    <s v="California"/>
    <x v="214"/>
    <x v="56"/>
    <n v="32171.360000000001"/>
    <d v="2024-08-15T00:00:00"/>
    <n v="0"/>
  </r>
  <r>
    <s v="California"/>
    <x v="214"/>
    <x v="58"/>
    <n v="48988.2"/>
    <d v="2024-08-15T00:00:00"/>
    <n v="0"/>
  </r>
  <r>
    <s v="California"/>
    <x v="214"/>
    <x v="60"/>
    <n v="32335.48"/>
    <d v="2024-08-15T00:00:00"/>
    <n v="0"/>
  </r>
  <r>
    <s v="California"/>
    <x v="214"/>
    <x v="62"/>
    <n v="32335.48"/>
    <d v="2025-04-15T00:00:00"/>
    <n v="0"/>
  </r>
  <r>
    <s v="California"/>
    <x v="214"/>
    <x v="64"/>
    <n v="307496.43"/>
    <d v="2024-08-15T00:00:00"/>
    <n v="0"/>
  </r>
  <r>
    <s v="California"/>
    <x v="215"/>
    <x v="32"/>
    <n v="718516.23"/>
    <d v="2024-08-15T00:00:00"/>
    <n v="0"/>
  </r>
  <r>
    <s v="California"/>
    <x v="215"/>
    <x v="33"/>
    <n v="182588.41"/>
    <d v="2024-08-15T00:00:00"/>
    <n v="0"/>
  </r>
  <r>
    <s v="California"/>
    <x v="215"/>
    <x v="34"/>
    <n v="694830.59"/>
    <d v="2024-08-15T00:00:00"/>
    <n v="0"/>
  </r>
  <r>
    <s v="California"/>
    <x v="215"/>
    <x v="35"/>
    <n v="176569.45"/>
    <d v="2024-08-15T00:00:00"/>
    <n v="0"/>
  </r>
  <r>
    <s v="California"/>
    <x v="215"/>
    <x v="36"/>
    <n v="821275.3"/>
    <d v="2024-08-15T00:00:00"/>
    <n v="0"/>
  </r>
  <r>
    <s v="California"/>
    <x v="215"/>
    <x v="37"/>
    <n v="200974.65"/>
    <d v="2024-08-15T00:00:00"/>
    <n v="0"/>
  </r>
  <r>
    <s v="California"/>
    <x v="215"/>
    <x v="38"/>
    <n v="643831.81000000006"/>
    <d v="2024-08-15T00:00:00"/>
    <n v="0"/>
  </r>
  <r>
    <s v="California"/>
    <x v="215"/>
    <x v="39"/>
    <n v="157552.37"/>
    <d v="2024-08-15T00:00:00"/>
    <n v="0"/>
  </r>
  <r>
    <s v="California"/>
    <x v="215"/>
    <x v="27"/>
    <n v="1877846.03"/>
    <d v="2022-11-15T00:00:00"/>
    <n v="0"/>
  </r>
  <r>
    <s v="California"/>
    <x v="215"/>
    <x v="40"/>
    <n v="401323.36"/>
    <d v="2022-11-15T00:00:00"/>
    <n v="69000"/>
  </r>
  <r>
    <s v="California"/>
    <x v="215"/>
    <x v="28"/>
    <n v="2015898.73"/>
    <d v="2022-12-30T00:00:00"/>
    <n v="0"/>
  </r>
  <r>
    <s v="California"/>
    <x v="215"/>
    <x v="41"/>
    <n v="422890.71"/>
    <d v="2022-12-30T00:00:00"/>
    <n v="71396.22"/>
  </r>
  <r>
    <s v="California"/>
    <x v="215"/>
    <x v="29"/>
    <n v="1698749.77"/>
    <d v="2023-08-02T00:00:00"/>
    <n v="0"/>
  </r>
  <r>
    <s v="California"/>
    <x v="215"/>
    <x v="42"/>
    <n v="356359.9"/>
    <d v="2023-08-02T00:00:00"/>
    <n v="60163.9"/>
  </r>
  <r>
    <s v="California"/>
    <x v="215"/>
    <x v="30"/>
    <n v="2148630.66"/>
    <d v="2024-07-31T00:00:00"/>
    <n v="0"/>
  </r>
  <r>
    <s v="California"/>
    <x v="215"/>
    <x v="43"/>
    <n v="77900.25"/>
    <d v="2024-07-31T00:00:00"/>
    <n v="0"/>
  </r>
  <r>
    <s v="California"/>
    <x v="215"/>
    <x v="44"/>
    <n v="307113.76"/>
    <d v="2024-07-31T00:00:00"/>
    <n v="71655.240000000005"/>
  </r>
  <r>
    <s v="California"/>
    <x v="215"/>
    <x v="31"/>
    <n v="954316.04"/>
    <d v="2024-04-30T00:00:00"/>
    <n v="0"/>
  </r>
  <r>
    <s v="California"/>
    <x v="215"/>
    <x v="45"/>
    <n v="200194.28"/>
    <d v="2024-04-30T00:00:00"/>
    <n v="33798.6"/>
  </r>
  <r>
    <s v="California"/>
    <x v="215"/>
    <x v="46"/>
    <n v="691031.33"/>
    <d v="2023-02-28T00:00:00"/>
    <n v="0"/>
  </r>
  <r>
    <s v="California"/>
    <x v="215"/>
    <x v="47"/>
    <n v="143252.89000000001"/>
    <d v="2023-02-28T00:00:00"/>
    <n v="24185.25"/>
  </r>
  <r>
    <s v="California"/>
    <x v="215"/>
    <x v="48"/>
    <n v="1612190.05"/>
    <d v="2023-02-28T00:00:00"/>
    <n v="0"/>
  </r>
  <r>
    <s v="California"/>
    <x v="215"/>
    <x v="49"/>
    <n v="334211.90000000002"/>
    <d v="2023-02-28T00:00:00"/>
    <n v="56424.67"/>
  </r>
  <r>
    <s v="California"/>
    <x v="215"/>
    <x v="50"/>
    <n v="1212939.3700000001"/>
    <d v="2023-07-20T00:00:00"/>
    <n v="0"/>
  </r>
  <r>
    <s v="California"/>
    <x v="215"/>
    <x v="51"/>
    <n v="251446.01"/>
    <d v="2023-07-20T00:00:00"/>
    <n v="42451.39"/>
  </r>
  <r>
    <s v="California"/>
    <x v="215"/>
    <x v="52"/>
    <n v="1900518.49"/>
    <d v="2024-07-15T00:00:00"/>
    <n v="0"/>
  </r>
  <r>
    <s v="California"/>
    <x v="215"/>
    <x v="53"/>
    <n v="393983.26"/>
    <d v="2024-07-15T00:00:00"/>
    <n v="66515.81"/>
  </r>
  <r>
    <s v="California"/>
    <x v="215"/>
    <x v="54"/>
    <n v="652667.04"/>
    <d v="2024-08-15T00:00:00"/>
    <n v="0"/>
  </r>
  <r>
    <s v="California"/>
    <x v="215"/>
    <x v="55"/>
    <n v="165854.9"/>
    <d v="2024-08-15T00:00:00"/>
    <n v="0"/>
  </r>
  <r>
    <s v="California"/>
    <x v="215"/>
    <x v="56"/>
    <n v="632775.57999999996"/>
    <d v="2024-08-15T00:00:00"/>
    <n v="0"/>
  </r>
  <r>
    <s v="California"/>
    <x v="215"/>
    <x v="57"/>
    <n v="160800.10999999999"/>
    <d v="2024-08-15T00:00:00"/>
    <n v="0"/>
  </r>
  <r>
    <s v="California"/>
    <x v="215"/>
    <x v="58"/>
    <n v="963544.34"/>
    <d v="2024-08-15T00:00:00"/>
    <n v="0"/>
  </r>
  <r>
    <s v="California"/>
    <x v="215"/>
    <x v="59"/>
    <n v="235789.38"/>
    <d v="2024-08-15T00:00:00"/>
    <n v="0"/>
  </r>
  <r>
    <s v="California"/>
    <x v="215"/>
    <x v="60"/>
    <n v="636003.64"/>
    <d v="2024-08-15T00:00:00"/>
    <n v="0"/>
  </r>
  <r>
    <s v="California"/>
    <x v="215"/>
    <x v="61"/>
    <n v="155636.74"/>
    <d v="2024-08-15T00:00:00"/>
    <n v="0"/>
  </r>
  <r>
    <s v="California"/>
    <x v="215"/>
    <x v="62"/>
    <n v="636003.64"/>
    <d v="2025-04-15T00:00:00"/>
    <n v="0"/>
  </r>
  <r>
    <s v="California"/>
    <x v="215"/>
    <x v="63"/>
    <n v="155636.74"/>
    <d v="2025-04-15T00:00:00"/>
    <n v="0"/>
  </r>
  <r>
    <s v="California"/>
    <x v="215"/>
    <x v="64"/>
    <n v="6048119.1399999997"/>
    <d v="2024-08-15T00:00:00"/>
    <n v="0"/>
  </r>
  <r>
    <s v="California"/>
    <x v="215"/>
    <x v="65"/>
    <n v="1480037.98"/>
    <d v="2024-08-15T00:00:00"/>
    <n v="0"/>
  </r>
  <r>
    <s v="California"/>
    <x v="216"/>
    <x v="32"/>
    <n v="4302.08"/>
    <d v="2024-08-15T00:00:00"/>
    <n v="0"/>
  </r>
  <r>
    <s v="California"/>
    <x v="216"/>
    <x v="34"/>
    <n v="4160.26"/>
    <d v="2024-08-15T00:00:00"/>
    <n v="0"/>
  </r>
  <r>
    <s v="California"/>
    <x v="216"/>
    <x v="36"/>
    <n v="4917.34"/>
    <d v="2024-08-15T00:00:00"/>
    <n v="0"/>
  </r>
  <r>
    <s v="California"/>
    <x v="216"/>
    <x v="38"/>
    <n v="3854.91"/>
    <d v="2024-08-15T00:00:00"/>
    <n v="0"/>
  </r>
  <r>
    <s v="California"/>
    <x v="216"/>
    <x v="27"/>
    <n v="11507.63"/>
    <d v="2022-11-15T00:00:00"/>
    <n v="0"/>
  </r>
  <r>
    <s v="California"/>
    <x v="216"/>
    <x v="28"/>
    <n v="12093.96"/>
    <d v="2022-12-30T00:00:00"/>
    <n v="0"/>
  </r>
  <r>
    <s v="California"/>
    <x v="216"/>
    <x v="29"/>
    <n v="10191.290000000001"/>
    <d v="2023-08-02T00:00:00"/>
    <n v="0"/>
  </r>
  <r>
    <s v="California"/>
    <x v="216"/>
    <x v="30"/>
    <n v="12890.25"/>
    <d v="2024-07-31T00:00:00"/>
    <n v="0"/>
  </r>
  <r>
    <s v="California"/>
    <x v="216"/>
    <x v="31"/>
    <n v="5725.22"/>
    <d v="2024-04-30T00:00:00"/>
    <n v="0"/>
  </r>
  <r>
    <s v="California"/>
    <x v="216"/>
    <x v="46"/>
    <n v="4096.79"/>
    <d v="2023-02-28T00:00:00"/>
    <n v="0"/>
  </r>
  <r>
    <s v="California"/>
    <x v="216"/>
    <x v="48"/>
    <n v="9557.89"/>
    <d v="2023-02-28T00:00:00"/>
    <n v="0"/>
  </r>
  <r>
    <s v="California"/>
    <x v="216"/>
    <x v="50"/>
    <n v="7190.93"/>
    <d v="2023-07-20T00:00:00"/>
    <n v="0"/>
  </r>
  <r>
    <s v="California"/>
    <x v="216"/>
    <x v="52"/>
    <n v="11267.25"/>
    <d v="2024-07-15T00:00:00"/>
    <n v="0"/>
  </r>
  <r>
    <s v="California"/>
    <x v="216"/>
    <x v="54"/>
    <n v="3907.81"/>
    <d v="2024-08-15T00:00:00"/>
    <n v="0"/>
  </r>
  <r>
    <s v="California"/>
    <x v="216"/>
    <x v="56"/>
    <n v="3788.71"/>
    <d v="2024-08-15T00:00:00"/>
    <n v="0"/>
  </r>
  <r>
    <s v="California"/>
    <x v="216"/>
    <x v="58"/>
    <n v="5769.17"/>
    <d v="2024-08-15T00:00:00"/>
    <n v="0"/>
  </r>
  <r>
    <s v="California"/>
    <x v="216"/>
    <x v="60"/>
    <n v="3808.04"/>
    <d v="2024-08-15T00:00:00"/>
    <n v="0"/>
  </r>
  <r>
    <s v="California"/>
    <x v="216"/>
    <x v="62"/>
    <n v="3808.04"/>
    <d v="2025-04-15T00:00:00"/>
    <n v="0"/>
  </r>
  <r>
    <s v="California"/>
    <x v="216"/>
    <x v="64"/>
    <n v="36212.81"/>
    <d v="2024-08-15T00:00:00"/>
    <n v="0"/>
  </r>
  <r>
    <s v="California"/>
    <x v="217"/>
    <x v="27"/>
    <n v="7278.15"/>
    <d v="2022-12-15T00:00:00"/>
    <n v="0"/>
  </r>
  <r>
    <s v="California"/>
    <x v="217"/>
    <x v="28"/>
    <n v="7648.98"/>
    <d v="2022-12-30T00:00:00"/>
    <n v="0"/>
  </r>
  <r>
    <s v="California"/>
    <x v="217"/>
    <x v="46"/>
    <n v="2591.0700000000002"/>
    <d v="2023-02-28T00:00:00"/>
    <n v="0"/>
  </r>
  <r>
    <s v="California"/>
    <x v="217"/>
    <x v="48"/>
    <n v="6045.01"/>
    <d v="2023-02-28T00:00:00"/>
    <n v="0"/>
  </r>
  <r>
    <s v="California"/>
    <x v="218"/>
    <x v="27"/>
    <n v="4558.95"/>
    <d v="2022-11-15T00:00:00"/>
    <n v="0"/>
  </r>
  <r>
    <s v="California"/>
    <x v="218"/>
    <x v="40"/>
    <n v="1195.08"/>
    <d v="2022-11-15T00:00:00"/>
    <n v="0"/>
  </r>
  <r>
    <s v="California"/>
    <x v="218"/>
    <x v="28"/>
    <n v="4791.2299999999996"/>
    <d v="2022-12-30T00:00:00"/>
    <n v="0"/>
  </r>
  <r>
    <s v="California"/>
    <x v="218"/>
    <x v="41"/>
    <n v="1255.97"/>
    <d v="2022-12-30T00:00:00"/>
    <n v="0"/>
  </r>
  <r>
    <s v="California"/>
    <x v="218"/>
    <x v="29"/>
    <n v="4037.46"/>
    <d v="2023-08-02T00:00:00"/>
    <n v="0"/>
  </r>
  <r>
    <s v="California"/>
    <x v="218"/>
    <x v="42"/>
    <n v="1058.3800000000001"/>
    <d v="2023-08-02T00:00:00"/>
    <n v="0"/>
  </r>
  <r>
    <s v="California"/>
    <x v="218"/>
    <x v="46"/>
    <n v="1623.01"/>
    <d v="2023-02-28T00:00:00"/>
    <n v="0"/>
  </r>
  <r>
    <s v="California"/>
    <x v="218"/>
    <x v="47"/>
    <n v="425.46"/>
    <d v="2023-02-28T00:00:00"/>
    <n v="0"/>
  </r>
  <r>
    <s v="California"/>
    <x v="218"/>
    <x v="48"/>
    <n v="3786.53"/>
    <d v="2023-02-28T00:00:00"/>
    <n v="0"/>
  </r>
  <r>
    <s v="California"/>
    <x v="218"/>
    <x v="49"/>
    <n v="992.6"/>
    <d v="2023-02-28T00:00:00"/>
    <n v="0"/>
  </r>
  <r>
    <s v="California"/>
    <x v="218"/>
    <x v="50"/>
    <n v="2848.81"/>
    <d v="2023-07-20T00:00:00"/>
    <n v="0"/>
  </r>
  <r>
    <s v="California"/>
    <x v="218"/>
    <x v="51"/>
    <n v="746.79"/>
    <d v="2023-07-20T00:00:00"/>
    <n v="0"/>
  </r>
  <r>
    <s v="California"/>
    <x v="218"/>
    <x v="63"/>
    <n v="109.86"/>
    <d v="2025-04-15T00:00:00"/>
    <n v="285.61"/>
  </r>
  <r>
    <s v="California"/>
    <x v="219"/>
    <x v="32"/>
    <n v="406490.99"/>
    <d v="2024-08-15T00:00:00"/>
    <n v="0"/>
  </r>
  <r>
    <s v="California"/>
    <x v="219"/>
    <x v="33"/>
    <n v="110654.11"/>
    <d v="2024-08-15T00:00:00"/>
    <n v="0"/>
  </r>
  <r>
    <s v="California"/>
    <x v="219"/>
    <x v="34"/>
    <n v="393091.15"/>
    <d v="2024-08-15T00:00:00"/>
    <n v="0"/>
  </r>
  <r>
    <s v="California"/>
    <x v="219"/>
    <x v="35"/>
    <n v="107006.43"/>
    <d v="2024-08-15T00:00:00"/>
    <n v="0"/>
  </r>
  <r>
    <s v="California"/>
    <x v="219"/>
    <x v="36"/>
    <n v="464625.56"/>
    <d v="2024-08-15T00:00:00"/>
    <n v="0"/>
  </r>
  <r>
    <s v="California"/>
    <x v="219"/>
    <x v="37"/>
    <n v="121796.72"/>
    <d v="2024-08-15T00:00:00"/>
    <n v="0"/>
  </r>
  <r>
    <s v="California"/>
    <x v="219"/>
    <x v="38"/>
    <n v="364239.26"/>
    <d v="2024-08-15T00:00:00"/>
    <n v="0"/>
  </r>
  <r>
    <s v="California"/>
    <x v="219"/>
    <x v="39"/>
    <n v="95481.51"/>
    <d v="2024-08-15T00:00:00"/>
    <n v="0"/>
  </r>
  <r>
    <s v="California"/>
    <x v="219"/>
    <x v="27"/>
    <n v="1087322.5"/>
    <d v="2022-11-15T00:00:00"/>
    <n v="0"/>
  </r>
  <r>
    <s v="California"/>
    <x v="219"/>
    <x v="40"/>
    <n v="285030.2"/>
    <d v="2022-11-15T00:00:00"/>
    <n v="0"/>
  </r>
  <r>
    <s v="California"/>
    <x v="219"/>
    <x v="28"/>
    <n v="1142722.94"/>
    <d v="2022-12-30T00:00:00"/>
    <n v="0"/>
  </r>
  <r>
    <s v="California"/>
    <x v="219"/>
    <x v="41"/>
    <n v="299552.84000000003"/>
    <d v="2022-12-30T00:00:00"/>
    <n v="0"/>
  </r>
  <r>
    <s v="California"/>
    <x v="219"/>
    <x v="29"/>
    <n v="962945.37"/>
    <d v="2023-08-02T00:00:00"/>
    <n v="0"/>
  </r>
  <r>
    <s v="California"/>
    <x v="219"/>
    <x v="42"/>
    <n v="252426.04"/>
    <d v="2023-08-02T00:00:00"/>
    <n v="0"/>
  </r>
  <r>
    <s v="California"/>
    <x v="219"/>
    <x v="30"/>
    <n v="1217962.75"/>
    <d v="2024-07-31T00:00:00"/>
    <n v="0"/>
  </r>
  <r>
    <s v="California"/>
    <x v="219"/>
    <x v="43"/>
    <n v="191807.43"/>
    <d v="2024-07-31T00:00:00"/>
    <n v="0"/>
  </r>
  <r>
    <s v="California"/>
    <x v="219"/>
    <x v="44"/>
    <n v="229545.48"/>
    <d v="2024-07-31T00:00:00"/>
    <n v="0"/>
  </r>
  <r>
    <s v="California"/>
    <x v="219"/>
    <x v="31"/>
    <n v="540959.14"/>
    <d v="2024-04-30T00:00:00"/>
    <n v="0"/>
  </r>
  <r>
    <s v="California"/>
    <x v="219"/>
    <x v="45"/>
    <n v="141806.76999999999"/>
    <d v="2024-04-30T00:00:00"/>
    <n v="0"/>
  </r>
  <r>
    <s v="California"/>
    <x v="219"/>
    <x v="46"/>
    <n v="387093.8"/>
    <d v="2023-02-28T00:00:00"/>
    <n v="0"/>
  </r>
  <r>
    <s v="California"/>
    <x v="219"/>
    <x v="47"/>
    <n v="101472.58"/>
    <d v="2023-02-28T00:00:00"/>
    <n v="0"/>
  </r>
  <r>
    <s v="California"/>
    <x v="219"/>
    <x v="48"/>
    <n v="903097.66"/>
    <d v="2023-02-28T00:00:00"/>
    <n v="0"/>
  </r>
  <r>
    <s v="California"/>
    <x v="219"/>
    <x v="49"/>
    <n v="236737.59"/>
    <d v="2023-02-28T00:00:00"/>
    <n v="0"/>
  </r>
  <r>
    <s v="California"/>
    <x v="219"/>
    <x v="50"/>
    <n v="679450.1"/>
    <d v="2023-07-20T00:00:00"/>
    <n v="0"/>
  </r>
  <r>
    <s v="California"/>
    <x v="219"/>
    <x v="51"/>
    <n v="178110.72"/>
    <d v="2023-07-20T00:00:00"/>
    <n v="0"/>
  </r>
  <r>
    <s v="California"/>
    <x v="219"/>
    <x v="52"/>
    <n v="1064610.08"/>
    <d v="2024-07-15T00:00:00"/>
    <n v="0"/>
  </r>
  <r>
    <s v="California"/>
    <x v="219"/>
    <x v="53"/>
    <n v="279076.38"/>
    <d v="2024-07-15T00:00:00"/>
    <n v="0"/>
  </r>
  <r>
    <s v="California"/>
    <x v="219"/>
    <x v="54"/>
    <n v="369237.68"/>
    <d v="2024-08-15T00:00:00"/>
    <n v="0"/>
  </r>
  <r>
    <s v="California"/>
    <x v="219"/>
    <x v="55"/>
    <n v="100513.09"/>
    <d v="2024-08-15T00:00:00"/>
    <n v="0"/>
  </r>
  <r>
    <s v="California"/>
    <x v="219"/>
    <x v="56"/>
    <n v="357984.36"/>
    <d v="2024-08-15T00:00:00"/>
    <n v="0"/>
  </r>
  <r>
    <s v="California"/>
    <x v="219"/>
    <x v="57"/>
    <n v="97449.74"/>
    <d v="2024-08-15T00:00:00"/>
    <n v="0"/>
  </r>
  <r>
    <s v="California"/>
    <x v="219"/>
    <x v="58"/>
    <n v="545112.39"/>
    <d v="2024-08-15T00:00:00"/>
    <n v="0"/>
  </r>
  <r>
    <s v="California"/>
    <x v="219"/>
    <x v="59"/>
    <n v="142895.5"/>
    <d v="2024-08-15T00:00:00"/>
    <n v="0"/>
  </r>
  <r>
    <s v="California"/>
    <x v="219"/>
    <x v="60"/>
    <n v="359810.6"/>
    <d v="2024-08-15T00:00:00"/>
    <n v="0"/>
  </r>
  <r>
    <s v="California"/>
    <x v="219"/>
    <x v="61"/>
    <n v="94320.58"/>
    <d v="2024-08-15T00:00:00"/>
    <n v="0"/>
  </r>
  <r>
    <s v="California"/>
    <x v="219"/>
    <x v="62"/>
    <n v="359810.6"/>
    <d v="2025-04-15T00:00:00"/>
    <n v="0"/>
  </r>
  <r>
    <s v="California"/>
    <x v="219"/>
    <x v="63"/>
    <n v="94320.58"/>
    <d v="2025-04-15T00:00:00"/>
    <n v="0"/>
  </r>
  <r>
    <s v="California"/>
    <x v="219"/>
    <x v="64"/>
    <n v="3421642.88"/>
    <d v="2024-08-15T00:00:00"/>
    <n v="0"/>
  </r>
  <r>
    <s v="California"/>
    <x v="219"/>
    <x v="65"/>
    <n v="896947.82"/>
    <d v="2024-08-15T00:00:00"/>
    <n v="0"/>
  </r>
  <r>
    <s v="California"/>
    <x v="220"/>
    <x v="32"/>
    <n v="1259810.97"/>
    <d v="2024-08-15T00:00:00"/>
    <n v="0"/>
  </r>
  <r>
    <s v="California"/>
    <x v="220"/>
    <x v="33"/>
    <n v="319653.84999999998"/>
    <d v="2024-08-15T00:00:00"/>
    <n v="0"/>
  </r>
  <r>
    <s v="California"/>
    <x v="220"/>
    <x v="70"/>
    <n v="3462.55"/>
    <d v="2024-10-31T00:00:00"/>
    <n v="0"/>
  </r>
  <r>
    <s v="California"/>
    <x v="220"/>
    <x v="34"/>
    <n v="1218281.73"/>
    <d v="2024-08-15T00:00:00"/>
    <n v="0"/>
  </r>
  <r>
    <s v="California"/>
    <x v="220"/>
    <x v="35"/>
    <n v="309116.57"/>
    <d v="2024-08-15T00:00:00"/>
    <n v="0"/>
  </r>
  <r>
    <s v="California"/>
    <x v="220"/>
    <x v="71"/>
    <n v="3348.41"/>
    <d v="2024-10-31T00:00:00"/>
    <n v="0"/>
  </r>
  <r>
    <s v="California"/>
    <x v="220"/>
    <x v="36"/>
    <n v="1443941.4"/>
    <d v="2024-08-15T00:00:00"/>
    <n v="0"/>
  </r>
  <r>
    <s v="California"/>
    <x v="220"/>
    <x v="37"/>
    <n v="351842.26"/>
    <d v="2024-08-15T00:00:00"/>
    <n v="0"/>
  </r>
  <r>
    <s v="California"/>
    <x v="220"/>
    <x v="38"/>
    <n v="1131965.5900000001"/>
    <d v="2024-08-15T00:00:00"/>
    <n v="0"/>
  </r>
  <r>
    <s v="California"/>
    <x v="220"/>
    <x v="39"/>
    <n v="275823.75"/>
    <d v="2024-08-15T00:00:00"/>
    <n v="0"/>
  </r>
  <r>
    <s v="California"/>
    <x v="220"/>
    <x v="27"/>
    <n v="3379129.54"/>
    <d v="2022-11-15T00:00:00"/>
    <n v="0"/>
  </r>
  <r>
    <s v="California"/>
    <x v="220"/>
    <x v="40"/>
    <n v="704453.43"/>
    <d v="2022-11-15T00:00:00"/>
    <n v="118932.18"/>
  </r>
  <r>
    <s v="California"/>
    <x v="220"/>
    <x v="28"/>
    <n v="3551300.39"/>
    <d v="2022-12-30T00:00:00"/>
    <n v="0"/>
  </r>
  <r>
    <s v="California"/>
    <x v="220"/>
    <x v="41"/>
    <n v="740346.21"/>
    <d v="2022-12-30T00:00:00"/>
    <n v="124991.93"/>
  </r>
  <r>
    <s v="California"/>
    <x v="220"/>
    <x v="29"/>
    <n v="2992596.16"/>
    <d v="2023-08-02T00:00:00"/>
    <n v="0"/>
  </r>
  <r>
    <s v="California"/>
    <x v="220"/>
    <x v="42"/>
    <n v="623872.09"/>
    <d v="2023-08-02T00:00:00"/>
    <n v="105327.72"/>
  </r>
  <r>
    <s v="California"/>
    <x v="220"/>
    <x v="30"/>
    <n v="3747736.73"/>
    <d v="2024-07-31T00:00:00"/>
    <n v="0"/>
  </r>
  <r>
    <s v="California"/>
    <x v="220"/>
    <x v="44"/>
    <n v="636296.85"/>
    <d v="2024-07-31T00:00:00"/>
    <n v="125445.39"/>
  </r>
  <r>
    <s v="California"/>
    <x v="220"/>
    <x v="31"/>
    <n v="1681167.26"/>
    <d v="2024-04-30T00:00:00"/>
    <n v="0"/>
  </r>
  <r>
    <s v="California"/>
    <x v="220"/>
    <x v="45"/>
    <n v="350476.08"/>
    <d v="2024-04-30T00:00:00"/>
    <n v="59170.53"/>
  </r>
  <r>
    <s v="California"/>
    <x v="220"/>
    <x v="46"/>
    <n v="1322673.26"/>
    <d v="2023-02-28T00:00:00"/>
    <n v="0"/>
  </r>
  <r>
    <s v="California"/>
    <x v="220"/>
    <x v="47"/>
    <n v="250789.95"/>
    <d v="2023-02-28T00:00:00"/>
    <n v="42340.62"/>
  </r>
  <r>
    <s v="California"/>
    <x v="220"/>
    <x v="48"/>
    <n v="3085823.52"/>
    <d v="2023-02-28T00:00:00"/>
    <n v="0"/>
  </r>
  <r>
    <s v="California"/>
    <x v="220"/>
    <x v="49"/>
    <n v="585098.02"/>
    <d v="2023-02-28T00:00:00"/>
    <n v="98781.53"/>
  </r>
  <r>
    <s v="California"/>
    <x v="220"/>
    <x v="50"/>
    <n v="2302586.5"/>
    <d v="2023-07-20T00:00:00"/>
    <n v="0"/>
  </r>
  <r>
    <s v="California"/>
    <x v="220"/>
    <x v="51"/>
    <n v="440201.46"/>
    <d v="2023-07-20T00:00:00"/>
    <n v="74318.78"/>
  </r>
  <r>
    <s v="California"/>
    <x v="220"/>
    <x v="52"/>
    <n v="3607854.07"/>
    <d v="2024-07-15T00:00:00"/>
    <n v="0"/>
  </r>
  <r>
    <s v="California"/>
    <x v="220"/>
    <x v="53"/>
    <n v="689738.53"/>
    <d v="2024-07-15T00:00:00"/>
    <n v="116447.88"/>
  </r>
  <r>
    <s v="California"/>
    <x v="220"/>
    <x v="54"/>
    <n v="1144354.22"/>
    <d v="2024-08-15T00:00:00"/>
    <n v="0"/>
  </r>
  <r>
    <s v="California"/>
    <x v="220"/>
    <x v="55"/>
    <n v="290358.82"/>
    <d v="2024-08-15T00:00:00"/>
    <n v="0"/>
  </r>
  <r>
    <s v="California"/>
    <x v="220"/>
    <x v="74"/>
    <n v="3145.22"/>
    <d v="2024-10-31T00:00:00"/>
    <n v="0"/>
  </r>
  <r>
    <s v="California"/>
    <x v="220"/>
    <x v="56"/>
    <n v="1109477.52"/>
    <d v="2024-08-15T00:00:00"/>
    <n v="0"/>
  </r>
  <r>
    <s v="California"/>
    <x v="220"/>
    <x v="57"/>
    <n v="281509.51"/>
    <d v="2024-08-15T00:00:00"/>
    <n v="0"/>
  </r>
  <r>
    <s v="California"/>
    <x v="220"/>
    <x v="75"/>
    <n v="3049.37"/>
    <d v="2024-10-31T00:00:00"/>
    <n v="0"/>
  </r>
  <r>
    <s v="California"/>
    <x v="220"/>
    <x v="58"/>
    <n v="1694074.57"/>
    <d v="2024-08-15T00:00:00"/>
    <n v="0"/>
  </r>
  <r>
    <s v="California"/>
    <x v="220"/>
    <x v="59"/>
    <n v="412791.7"/>
    <d v="2024-08-15T00:00:00"/>
    <n v="0"/>
  </r>
  <r>
    <s v="California"/>
    <x v="220"/>
    <x v="60"/>
    <n v="1118202.3799999999"/>
    <d v="2024-08-15T00:00:00"/>
    <n v="0"/>
  </r>
  <r>
    <s v="California"/>
    <x v="220"/>
    <x v="61"/>
    <n v="272470.09999999998"/>
    <d v="2024-08-15T00:00:00"/>
    <n v="0"/>
  </r>
  <r>
    <s v="California"/>
    <x v="220"/>
    <x v="62"/>
    <n v="1107156.51"/>
    <d v="2025-04-15T00:00:00"/>
    <n v="0"/>
  </r>
  <r>
    <s v="California"/>
    <x v="220"/>
    <x v="63"/>
    <n v="272470.09999999998"/>
    <d v="2025-04-15T00:00:00"/>
    <n v="0"/>
  </r>
  <r>
    <s v="California"/>
    <x v="220"/>
    <x v="64"/>
    <n v="10633620.24"/>
    <d v="2024-08-15T00:00:00"/>
    <n v="0"/>
  </r>
  <r>
    <s v="California"/>
    <x v="220"/>
    <x v="65"/>
    <n v="2591072.6"/>
    <d v="2024-08-15T00:00:00"/>
    <n v="0"/>
  </r>
  <r>
    <s v="California"/>
    <x v="221"/>
    <x v="32"/>
    <n v="2619.7399999999998"/>
    <d v="2024-08-15T00:00:00"/>
    <n v="0"/>
  </r>
  <r>
    <s v="California"/>
    <x v="221"/>
    <x v="34"/>
    <n v="2533.38"/>
    <d v="2024-08-15T00:00:00"/>
    <n v="0"/>
  </r>
  <r>
    <s v="California"/>
    <x v="221"/>
    <x v="36"/>
    <n v="2994.41"/>
    <d v="2024-08-15T00:00:00"/>
    <n v="0"/>
  </r>
  <r>
    <s v="California"/>
    <x v="221"/>
    <x v="38"/>
    <n v="2347.44"/>
    <d v="2024-08-15T00:00:00"/>
    <n v="0"/>
  </r>
  <r>
    <s v="California"/>
    <x v="221"/>
    <x v="27"/>
    <n v="7007.55"/>
    <d v="2022-11-15T00:00:00"/>
    <n v="0"/>
  </r>
  <r>
    <s v="California"/>
    <x v="221"/>
    <x v="28"/>
    <n v="7364.59"/>
    <d v="2022-12-30T00:00:00"/>
    <n v="0"/>
  </r>
  <r>
    <s v="California"/>
    <x v="221"/>
    <x v="29"/>
    <n v="6205.96"/>
    <d v="2023-08-02T00:00:00"/>
    <n v="0"/>
  </r>
  <r>
    <s v="California"/>
    <x v="221"/>
    <x v="30"/>
    <n v="7849.49"/>
    <d v="2024-07-31T00:00:00"/>
    <n v="0"/>
  </r>
  <r>
    <s v="California"/>
    <x v="221"/>
    <x v="31"/>
    <n v="3486.36"/>
    <d v="2024-04-30T00:00:00"/>
    <n v="0"/>
  </r>
  <r>
    <s v="California"/>
    <x v="221"/>
    <x v="46"/>
    <n v="2494.73"/>
    <d v="2023-02-28T00:00:00"/>
    <n v="0"/>
  </r>
  <r>
    <s v="California"/>
    <x v="221"/>
    <x v="48"/>
    <n v="5820.26"/>
    <d v="2023-02-28T00:00:00"/>
    <n v="0"/>
  </r>
  <r>
    <s v="California"/>
    <x v="221"/>
    <x v="50"/>
    <n v="4378.8999999999996"/>
    <d v="2023-07-20T00:00:00"/>
    <n v="0"/>
  </r>
  <r>
    <s v="California"/>
    <x v="221"/>
    <x v="52"/>
    <n v="6861.17"/>
    <d v="2024-07-15T00:00:00"/>
    <n v="0"/>
  </r>
  <r>
    <s v="California"/>
    <x v="221"/>
    <x v="54"/>
    <n v="2379.65"/>
    <d v="2024-08-15T00:00:00"/>
    <n v="0"/>
  </r>
  <r>
    <s v="California"/>
    <x v="221"/>
    <x v="56"/>
    <n v="2307.13"/>
    <d v="2024-08-15T00:00:00"/>
    <n v="0"/>
  </r>
  <r>
    <s v="California"/>
    <x v="221"/>
    <x v="58"/>
    <n v="3513.13"/>
    <d v="2024-08-15T00:00:00"/>
    <n v="0"/>
  </r>
  <r>
    <s v="California"/>
    <x v="221"/>
    <x v="60"/>
    <n v="2318.9"/>
    <d v="2024-08-15T00:00:00"/>
    <n v="0"/>
  </r>
  <r>
    <s v="California"/>
    <x v="221"/>
    <x v="62"/>
    <n v="2318.9"/>
    <d v="2025-04-15T00:00:00"/>
    <n v="0"/>
  </r>
  <r>
    <s v="California"/>
    <x v="221"/>
    <x v="64"/>
    <n v="22051.72"/>
    <d v="2024-08-15T00:00:00"/>
    <n v="0"/>
  </r>
  <r>
    <s v="California"/>
    <x v="222"/>
    <x v="36"/>
    <n v="711883.72"/>
    <d v="2024-08-15T00:00:00"/>
    <n v="0"/>
  </r>
  <r>
    <s v="California"/>
    <x v="222"/>
    <x v="37"/>
    <n v="186612.86"/>
    <d v="2024-08-15T00:00:00"/>
    <n v="0"/>
  </r>
  <r>
    <s v="California"/>
    <x v="222"/>
    <x v="38"/>
    <n v="558075.19999999995"/>
    <d v="2024-08-15T00:00:00"/>
    <n v="0"/>
  </r>
  <r>
    <s v="California"/>
    <x v="222"/>
    <x v="39"/>
    <n v="146293.56"/>
    <d v="2024-08-15T00:00:00"/>
    <n v="0"/>
  </r>
  <r>
    <s v="California"/>
    <x v="222"/>
    <x v="27"/>
    <n v="1665959.1"/>
    <d v="2022-11-15T00:00:00"/>
    <n v="0"/>
  </r>
  <r>
    <s v="California"/>
    <x v="222"/>
    <x v="40"/>
    <n v="436713.72"/>
    <d v="2022-11-15T00:00:00"/>
    <n v="0"/>
  </r>
  <r>
    <s v="California"/>
    <x v="222"/>
    <x v="28"/>
    <n v="1750841.8"/>
    <d v="2022-12-30T00:00:00"/>
    <n v="0"/>
  </r>
  <r>
    <s v="California"/>
    <x v="222"/>
    <x v="41"/>
    <n v="458964.83"/>
    <d v="2022-12-30T00:00:00"/>
    <n v="0"/>
  </r>
  <r>
    <s v="California"/>
    <x v="222"/>
    <x v="29"/>
    <n v="1475392.63"/>
    <d v="2023-08-02T00:00:00"/>
    <n v="0"/>
  </r>
  <r>
    <s v="California"/>
    <x v="222"/>
    <x v="42"/>
    <n v="386758.71"/>
    <d v="2023-08-02T00:00:00"/>
    <n v="0"/>
  </r>
  <r>
    <s v="California"/>
    <x v="222"/>
    <x v="30"/>
    <n v="1866121.72"/>
    <d v="2024-07-31T00:00:00"/>
    <n v="0"/>
  </r>
  <r>
    <s v="California"/>
    <x v="222"/>
    <x v="44"/>
    <n v="351701.9"/>
    <d v="2024-07-31T00:00:00"/>
    <n v="0"/>
  </r>
  <r>
    <s v="California"/>
    <x v="222"/>
    <x v="31"/>
    <n v="828839.46"/>
    <d v="2024-04-30T00:00:00"/>
    <n v="0"/>
  </r>
  <r>
    <s v="California"/>
    <x v="222"/>
    <x v="45"/>
    <n v="217271.58"/>
    <d v="2024-04-30T00:00:00"/>
    <n v="0"/>
  </r>
  <r>
    <s v="California"/>
    <x v="222"/>
    <x v="46"/>
    <n v="593092.15"/>
    <d v="2023-02-28T00:00:00"/>
    <n v="0"/>
  </r>
  <r>
    <s v="California"/>
    <x v="222"/>
    <x v="47"/>
    <n v="155472.89000000001"/>
    <d v="2023-02-28T00:00:00"/>
    <n v="0"/>
  </r>
  <r>
    <s v="California"/>
    <x v="222"/>
    <x v="48"/>
    <n v="1383695.97"/>
    <d v="2023-02-28T00:00:00"/>
    <n v="0"/>
  </r>
  <r>
    <s v="California"/>
    <x v="222"/>
    <x v="49"/>
    <n v="362721.4"/>
    <d v="2023-02-28T00:00:00"/>
    <n v="0"/>
  </r>
  <r>
    <s v="California"/>
    <x v="222"/>
    <x v="50"/>
    <n v="1041030.68"/>
    <d v="2023-07-20T00:00:00"/>
    <n v="0"/>
  </r>
  <r>
    <s v="California"/>
    <x v="222"/>
    <x v="51"/>
    <n v="272895.28000000003"/>
    <d v="2023-07-20T00:00:00"/>
    <n v="0"/>
  </r>
  <r>
    <s v="California"/>
    <x v="222"/>
    <x v="52"/>
    <n v="1631159.9"/>
    <d v="2024-07-15T00:00:00"/>
    <n v="0"/>
  </r>
  <r>
    <s v="California"/>
    <x v="222"/>
    <x v="53"/>
    <n v="427591.47"/>
    <d v="2024-07-15T00:00:00"/>
    <n v="0"/>
  </r>
  <r>
    <s v="California"/>
    <x v="222"/>
    <x v="58"/>
    <n v="835202.94"/>
    <d v="2024-08-15T00:00:00"/>
    <n v="0"/>
  </r>
  <r>
    <s v="California"/>
    <x v="222"/>
    <x v="59"/>
    <n v="218939.7"/>
    <d v="2024-08-15T00:00:00"/>
    <n v="0"/>
  </r>
  <r>
    <s v="California"/>
    <x v="222"/>
    <x v="60"/>
    <n v="551289.74"/>
    <d v="2024-08-15T00:00:00"/>
    <n v="0"/>
  </r>
  <r>
    <s v="California"/>
    <x v="222"/>
    <x v="61"/>
    <n v="144514.82999999999"/>
    <d v="2024-08-15T00:00:00"/>
    <n v="0"/>
  </r>
  <r>
    <s v="California"/>
    <x v="222"/>
    <x v="62"/>
    <n v="551289.74"/>
    <d v="2025-04-15T00:00:00"/>
    <n v="0"/>
  </r>
  <r>
    <s v="California"/>
    <x v="222"/>
    <x v="63"/>
    <n v="144514.82999999999"/>
    <d v="2025-04-15T00:00:00"/>
    <n v="0"/>
  </r>
  <r>
    <s v="California"/>
    <x v="222"/>
    <x v="64"/>
    <n v="5242526.59"/>
    <d v="2024-08-15T00:00:00"/>
    <n v="0"/>
  </r>
  <r>
    <s v="California"/>
    <x v="222"/>
    <x v="65"/>
    <n v="1374273.41"/>
    <d v="2024-08-15T00:00:00"/>
    <n v="0"/>
  </r>
  <r>
    <s v="California"/>
    <x v="223"/>
    <x v="32"/>
    <n v="3691.48"/>
    <d v="2024-08-15T00:00:00"/>
    <n v="0"/>
  </r>
  <r>
    <s v="California"/>
    <x v="223"/>
    <x v="34"/>
    <n v="3569.8"/>
    <d v="2024-08-15T00:00:00"/>
    <n v="0"/>
  </r>
  <r>
    <s v="California"/>
    <x v="223"/>
    <x v="36"/>
    <n v="4219.43"/>
    <d v="2024-08-15T00:00:00"/>
    <n v="0"/>
  </r>
  <r>
    <s v="California"/>
    <x v="223"/>
    <x v="38"/>
    <n v="3307.78"/>
    <d v="2024-08-15T00:00:00"/>
    <n v="0"/>
  </r>
  <r>
    <s v="California"/>
    <x v="223"/>
    <x v="27"/>
    <n v="9874.35"/>
    <d v="2022-11-15T00:00:00"/>
    <n v="0"/>
  </r>
  <r>
    <s v="California"/>
    <x v="223"/>
    <x v="28"/>
    <n v="10377.459999999999"/>
    <d v="2022-12-30T00:00:00"/>
    <n v="0"/>
  </r>
  <r>
    <s v="California"/>
    <x v="223"/>
    <x v="29"/>
    <n v="8744.84"/>
    <d v="2023-08-01T00:00:00"/>
    <n v="0"/>
  </r>
  <r>
    <s v="California"/>
    <x v="223"/>
    <x v="30"/>
    <n v="11060.74"/>
    <d v="2024-07-31T00:00:00"/>
    <n v="0"/>
  </r>
  <r>
    <s v="California"/>
    <x v="223"/>
    <x v="31"/>
    <n v="4912.6400000000003"/>
    <d v="2024-04-30T00:00:00"/>
    <n v="0"/>
  </r>
  <r>
    <s v="California"/>
    <x v="223"/>
    <x v="46"/>
    <n v="3515.33"/>
    <d v="2023-02-28T00:00:00"/>
    <n v="0"/>
  </r>
  <r>
    <s v="California"/>
    <x v="223"/>
    <x v="48"/>
    <n v="8201.34"/>
    <d v="2023-02-28T00:00:00"/>
    <n v="0"/>
  </r>
  <r>
    <s v="California"/>
    <x v="223"/>
    <x v="50"/>
    <n v="6170.32"/>
    <d v="2023-07-20T00:00:00"/>
    <n v="0"/>
  </r>
  <r>
    <s v="California"/>
    <x v="223"/>
    <x v="52"/>
    <n v="9668.09"/>
    <d v="2024-07-15T00:00:00"/>
    <n v="0"/>
  </r>
  <r>
    <s v="California"/>
    <x v="223"/>
    <x v="54"/>
    <n v="3353.17"/>
    <d v="2024-08-15T00:00:00"/>
    <n v="0"/>
  </r>
  <r>
    <s v="California"/>
    <x v="223"/>
    <x v="56"/>
    <n v="3250.98"/>
    <d v="2024-08-15T00:00:00"/>
    <n v="0"/>
  </r>
  <r>
    <s v="California"/>
    <x v="223"/>
    <x v="58"/>
    <n v="4950.3500000000004"/>
    <d v="2024-08-15T00:00:00"/>
    <n v="0"/>
  </r>
  <r>
    <s v="California"/>
    <x v="223"/>
    <x v="60"/>
    <n v="3267.56"/>
    <d v="2024-08-15T00:00:00"/>
    <n v="0"/>
  </r>
  <r>
    <s v="California"/>
    <x v="223"/>
    <x v="62"/>
    <n v="3267.56"/>
    <d v="2025-04-15T00:00:00"/>
    <n v="0"/>
  </r>
  <r>
    <s v="California"/>
    <x v="223"/>
    <x v="64"/>
    <n v="31073.119999999999"/>
    <d v="2024-08-15T00:00:00"/>
    <n v="0"/>
  </r>
  <r>
    <s v="California"/>
    <x v="224"/>
    <x v="27"/>
    <n v="5744.15"/>
    <d v="2022-11-15T00:00:00"/>
    <n v="0"/>
  </r>
  <r>
    <s v="California"/>
    <x v="224"/>
    <x v="28"/>
    <n v="6036.82"/>
    <d v="2022-12-30T00:00:00"/>
    <n v="0"/>
  </r>
  <r>
    <s v="California"/>
    <x v="225"/>
    <x v="32"/>
    <n v="359280.13"/>
    <d v="2024-08-15T00:00:00"/>
    <n v="0"/>
  </r>
  <r>
    <s v="California"/>
    <x v="225"/>
    <x v="33"/>
    <n v="94103.99"/>
    <d v="2024-08-15T00:00:00"/>
    <n v="0"/>
  </r>
  <r>
    <s v="California"/>
    <x v="225"/>
    <x v="34"/>
    <n v="347436.57"/>
    <d v="2024-08-15T00:00:00"/>
    <n v="0"/>
  </r>
  <r>
    <s v="California"/>
    <x v="225"/>
    <x v="35"/>
    <n v="91001.88"/>
    <d v="2024-08-15T00:00:00"/>
    <n v="0"/>
  </r>
  <r>
    <s v="California"/>
    <x v="225"/>
    <x v="36"/>
    <n v="410662.8"/>
    <d v="2024-08-15T00:00:00"/>
    <n v="0"/>
  </r>
  <r>
    <s v="California"/>
    <x v="225"/>
    <x v="37"/>
    <n v="103580.04"/>
    <d v="2024-08-15T00:00:00"/>
    <n v="0"/>
  </r>
  <r>
    <s v="California"/>
    <x v="225"/>
    <x v="38"/>
    <n v="321935.62"/>
    <d v="2024-08-15T00:00:00"/>
    <n v="0"/>
  </r>
  <r>
    <s v="California"/>
    <x v="225"/>
    <x v="39"/>
    <n v="81200.69"/>
    <d v="2024-08-15T00:00:00"/>
    <n v="0"/>
  </r>
  <r>
    <s v="California"/>
    <x v="225"/>
    <x v="27"/>
    <n v="961038.16"/>
    <d v="2022-11-15T00:00:00"/>
    <n v="0"/>
  </r>
  <r>
    <s v="California"/>
    <x v="225"/>
    <x v="40"/>
    <n v="242399.3"/>
    <d v="2022-11-15T00:00:00"/>
    <n v="0"/>
  </r>
  <r>
    <s v="California"/>
    <x v="225"/>
    <x v="28"/>
    <n v="1010004.26"/>
    <d v="2022-12-30T00:00:00"/>
    <n v="0"/>
  </r>
  <r>
    <s v="California"/>
    <x v="225"/>
    <x v="41"/>
    <n v="254749.85"/>
    <d v="2022-12-30T00:00:00"/>
    <n v="0"/>
  </r>
  <r>
    <s v="California"/>
    <x v="225"/>
    <x v="29"/>
    <n v="851106.5"/>
    <d v="2023-08-02T00:00:00"/>
    <n v="0"/>
  </r>
  <r>
    <s v="California"/>
    <x v="225"/>
    <x v="42"/>
    <n v="214671.62"/>
    <d v="2023-08-02T00:00:00"/>
    <n v="0"/>
  </r>
  <r>
    <s v="California"/>
    <x v="225"/>
    <x v="30"/>
    <n v="1076505.54"/>
    <d v="2024-07-31T00:00:00"/>
    <n v="0"/>
  </r>
  <r>
    <s v="California"/>
    <x v="225"/>
    <x v="44"/>
    <n v="195213.22"/>
    <d v="2024-07-31T00:00:00"/>
    <n v="0"/>
  </r>
  <r>
    <s v="California"/>
    <x v="225"/>
    <x v="31"/>
    <n v="478130.8"/>
    <d v="2024-04-30T00:00:00"/>
    <n v="0"/>
  </r>
  <r>
    <s v="California"/>
    <x v="225"/>
    <x v="45"/>
    <n v="120597.26"/>
    <d v="2024-04-30T00:00:00"/>
    <n v="0"/>
  </r>
  <r>
    <s v="California"/>
    <x v="225"/>
    <x v="46"/>
    <n v="360398.05"/>
    <d v="2023-02-28T00:00:00"/>
    <n v="0"/>
  </r>
  <r>
    <s v="California"/>
    <x v="225"/>
    <x v="47"/>
    <n v="86295.71"/>
    <d v="2023-02-28T00:00:00"/>
    <n v="0"/>
  </r>
  <r>
    <s v="California"/>
    <x v="225"/>
    <x v="48"/>
    <n v="840815.9"/>
    <d v="2023-02-28T00:00:00"/>
    <n v="0"/>
  </r>
  <r>
    <s v="California"/>
    <x v="225"/>
    <x v="49"/>
    <n v="201329.63"/>
    <d v="2023-02-28T00:00:00"/>
    <n v="0"/>
  </r>
  <r>
    <s v="California"/>
    <x v="225"/>
    <x v="50"/>
    <n v="632592.11"/>
    <d v="2023-07-20T00:00:00"/>
    <n v="0"/>
  </r>
  <r>
    <s v="California"/>
    <x v="225"/>
    <x v="51"/>
    <n v="151471.37"/>
    <d v="2023-07-20T00:00:00"/>
    <n v="0"/>
  </r>
  <r>
    <s v="California"/>
    <x v="225"/>
    <x v="52"/>
    <n v="991189.7"/>
    <d v="2024-07-15T00:00:00"/>
    <n v="0"/>
  </r>
  <r>
    <s v="California"/>
    <x v="225"/>
    <x v="53"/>
    <n v="237335.97"/>
    <d v="2024-07-15T00:00:00"/>
    <n v="0"/>
  </r>
  <r>
    <s v="California"/>
    <x v="225"/>
    <x v="54"/>
    <n v="326353.5"/>
    <d v="2025-05-15T00:00:00"/>
    <n v="0"/>
  </r>
  <r>
    <s v="California"/>
    <x v="225"/>
    <x v="55"/>
    <n v="85479.72"/>
    <d v="2025-05-15T00:00:00"/>
    <n v="0"/>
  </r>
  <r>
    <s v="California"/>
    <x v="225"/>
    <x v="56"/>
    <n v="316407.17"/>
    <d v="2025-05-15T00:00:00"/>
    <n v="0"/>
  </r>
  <r>
    <s v="California"/>
    <x v="225"/>
    <x v="57"/>
    <n v="82874.539999999994"/>
    <d v="2025-05-15T00:00:00"/>
    <n v="0"/>
  </r>
  <r>
    <s v="California"/>
    <x v="225"/>
    <x v="58"/>
    <n v="481801.68"/>
    <d v="2024-08-15T00:00:00"/>
    <n v="0"/>
  </r>
  <r>
    <s v="California"/>
    <x v="225"/>
    <x v="59"/>
    <n v="121523.16"/>
    <d v="2024-08-15T00:00:00"/>
    <n v="0"/>
  </r>
  <r>
    <s v="California"/>
    <x v="225"/>
    <x v="60"/>
    <n v="318021.3"/>
    <d v="2024-08-15T00:00:00"/>
    <n v="0"/>
  </r>
  <r>
    <s v="California"/>
    <x v="225"/>
    <x v="61"/>
    <n v="80213.399999999994"/>
    <d v="2024-08-15T00:00:00"/>
    <n v="0"/>
  </r>
  <r>
    <s v="California"/>
    <x v="225"/>
    <x v="62"/>
    <n v="318021.3"/>
    <d v="2025-04-15T00:00:00"/>
    <n v="0"/>
  </r>
  <r>
    <s v="California"/>
    <x v="225"/>
    <x v="63"/>
    <n v="80213.399999999994"/>
    <d v="2025-04-15T00:00:00"/>
    <n v="0"/>
  </r>
  <r>
    <s v="California"/>
    <x v="225"/>
    <x v="64"/>
    <n v="3024244.8"/>
    <d v="2024-08-15T00:00:00"/>
    <n v="0"/>
  </r>
  <r>
    <s v="California"/>
    <x v="225"/>
    <x v="65"/>
    <n v="762794.69"/>
    <d v="2024-08-15T00:00:00"/>
    <n v="0"/>
  </r>
  <r>
    <s v="California"/>
    <x v="226"/>
    <x v="32"/>
    <n v="60484.32"/>
    <d v="2024-08-15T00:00:00"/>
    <n v="0"/>
  </r>
  <r>
    <s v="California"/>
    <x v="226"/>
    <x v="33"/>
    <n v="16464.91"/>
    <d v="2024-08-15T00:00:00"/>
    <n v="0"/>
  </r>
  <r>
    <s v="California"/>
    <x v="226"/>
    <x v="34"/>
    <n v="58490.47"/>
    <d v="2024-08-15T00:00:00"/>
    <n v="0"/>
  </r>
  <r>
    <s v="California"/>
    <x v="226"/>
    <x v="35"/>
    <n v="15922.15"/>
    <d v="2024-08-15T00:00:00"/>
    <n v="0"/>
  </r>
  <r>
    <s v="California"/>
    <x v="226"/>
    <x v="36"/>
    <n v="69134.52"/>
    <d v="2024-08-15T00:00:00"/>
    <n v="0"/>
  </r>
  <r>
    <s v="California"/>
    <x v="226"/>
    <x v="37"/>
    <n v="18122.89"/>
    <d v="2024-08-15T00:00:00"/>
    <n v="0"/>
  </r>
  <r>
    <s v="California"/>
    <x v="226"/>
    <x v="38"/>
    <n v="54197.42"/>
    <d v="2024-08-15T00:00:00"/>
    <n v="0"/>
  </r>
  <r>
    <s v="California"/>
    <x v="226"/>
    <x v="39"/>
    <n v="14207.29"/>
    <d v="2024-08-15T00:00:00"/>
    <n v="0"/>
  </r>
  <r>
    <s v="California"/>
    <x v="226"/>
    <x v="27"/>
    <n v="161789.47"/>
    <d v="2022-11-15T00:00:00"/>
    <n v="0"/>
  </r>
  <r>
    <s v="California"/>
    <x v="226"/>
    <x v="40"/>
    <n v="36285.379999999997"/>
    <d v="2022-11-15T00:00:00"/>
    <n v="6126.03"/>
  </r>
  <r>
    <s v="California"/>
    <x v="226"/>
    <x v="28"/>
    <n v="170032.84"/>
    <d v="2022-12-30T00:00:00"/>
    <n v="0"/>
  </r>
  <r>
    <s v="California"/>
    <x v="226"/>
    <x v="41"/>
    <n v="38134.17"/>
    <d v="2022-12-30T00:00:00"/>
    <n v="6438.16"/>
  </r>
  <r>
    <s v="California"/>
    <x v="226"/>
    <x v="29"/>
    <n v="143282.62"/>
    <d v="2023-08-02T00:00:00"/>
    <n v="0"/>
  </r>
  <r>
    <s v="California"/>
    <x v="226"/>
    <x v="42"/>
    <n v="32134.76"/>
    <d v="2023-08-02T00:00:00"/>
    <n v="5425.28"/>
  </r>
  <r>
    <s v="California"/>
    <x v="226"/>
    <x v="30"/>
    <n v="181228.24"/>
    <d v="2024-07-31T00:00:00"/>
    <n v="0"/>
  </r>
  <r>
    <s v="California"/>
    <x v="226"/>
    <x v="44"/>
    <n v="27693.99"/>
    <d v="2024-07-31T00:00:00"/>
    <n v="6461.51"/>
  </r>
  <r>
    <s v="California"/>
    <x v="226"/>
    <x v="31"/>
    <n v="80492.67"/>
    <d v="2024-04-30T00:00:00"/>
    <n v="0"/>
  </r>
  <r>
    <s v="California"/>
    <x v="226"/>
    <x v="45"/>
    <n v="18052.52"/>
    <d v="2024-04-30T00:00:00"/>
    <n v="3047.79"/>
  </r>
  <r>
    <s v="California"/>
    <x v="226"/>
    <x v="46"/>
    <n v="57598.09"/>
    <d v="2023-02-28T00:00:00"/>
    <n v="0"/>
  </r>
  <r>
    <s v="California"/>
    <x v="226"/>
    <x v="47"/>
    <n v="15098.74"/>
    <d v="2023-02-28T00:00:00"/>
    <n v="0"/>
  </r>
  <r>
    <s v="California"/>
    <x v="226"/>
    <x v="48"/>
    <n v="134377.51"/>
    <d v="2023-02-28T00:00:00"/>
    <n v="0"/>
  </r>
  <r>
    <s v="California"/>
    <x v="226"/>
    <x v="49"/>
    <n v="35225.660000000003"/>
    <d v="2023-02-28T00:00:00"/>
    <n v="0"/>
  </r>
  <r>
    <s v="California"/>
    <x v="226"/>
    <x v="50"/>
    <n v="101099.6"/>
    <d v="2023-07-20T00:00:00"/>
    <n v="0"/>
  </r>
  <r>
    <s v="California"/>
    <x v="226"/>
    <x v="51"/>
    <n v="26502.2"/>
    <d v="2023-07-20T00:00:00"/>
    <n v="0"/>
  </r>
  <r>
    <s v="California"/>
    <x v="226"/>
    <x v="52"/>
    <n v="158409.95000000001"/>
    <d v="2024-07-15T00:00:00"/>
    <n v="0"/>
  </r>
  <r>
    <s v="California"/>
    <x v="226"/>
    <x v="53"/>
    <n v="35527.449999999997"/>
    <d v="2024-07-15T00:00:00"/>
    <n v="5998.06"/>
  </r>
  <r>
    <s v="California"/>
    <x v="226"/>
    <x v="54"/>
    <n v="54941.17"/>
    <d v="2024-08-15T00:00:00"/>
    <n v="0"/>
  </r>
  <r>
    <s v="California"/>
    <x v="226"/>
    <x v="55"/>
    <n v="14955.97"/>
    <d v="2024-08-15T00:00:00"/>
    <n v="0"/>
  </r>
  <r>
    <s v="California"/>
    <x v="226"/>
    <x v="56"/>
    <n v="53266.720000000001"/>
    <d v="2024-08-15T00:00:00"/>
    <n v="0"/>
  </r>
  <r>
    <s v="California"/>
    <x v="226"/>
    <x v="57"/>
    <n v="14500.15"/>
    <d v="2024-08-15T00:00:00"/>
    <n v="0"/>
  </r>
  <r>
    <s v="California"/>
    <x v="226"/>
    <x v="58"/>
    <n v="81110.66"/>
    <d v="2024-08-15T00:00:00"/>
    <n v="0"/>
  </r>
  <r>
    <s v="California"/>
    <x v="226"/>
    <x v="59"/>
    <n v="21262.31"/>
    <d v="2024-08-15T00:00:00"/>
    <n v="0"/>
  </r>
  <r>
    <s v="California"/>
    <x v="226"/>
    <x v="60"/>
    <n v="53538.45"/>
    <d v="2024-08-15T00:00:00"/>
    <n v="0"/>
  </r>
  <r>
    <s v="California"/>
    <x v="226"/>
    <x v="61"/>
    <n v="14034.54"/>
    <d v="2024-08-15T00:00:00"/>
    <n v="0"/>
  </r>
  <r>
    <s v="California"/>
    <x v="226"/>
    <x v="62"/>
    <n v="53538.45"/>
    <d v="2025-04-15T00:00:00"/>
    <n v="0"/>
  </r>
  <r>
    <s v="California"/>
    <x v="226"/>
    <x v="63"/>
    <n v="14034.54"/>
    <d v="2025-04-15T00:00:00"/>
    <n v="0"/>
  </r>
  <r>
    <s v="California"/>
    <x v="226"/>
    <x v="64"/>
    <n v="509127.5"/>
    <d v="2024-08-15T00:00:00"/>
    <n v="0"/>
  </r>
  <r>
    <s v="California"/>
    <x v="226"/>
    <x v="65"/>
    <n v="133462.44"/>
    <d v="2024-08-15T00:00:00"/>
    <n v="0"/>
  </r>
  <r>
    <s v="California"/>
    <x v="227"/>
    <x v="32"/>
    <n v="8028.05"/>
    <d v="2024-08-15T00:00:00"/>
    <n v="0"/>
  </r>
  <r>
    <s v="California"/>
    <x v="227"/>
    <x v="34"/>
    <n v="7763.41"/>
    <d v="2024-08-15T00:00:00"/>
    <n v="0"/>
  </r>
  <r>
    <s v="California"/>
    <x v="227"/>
    <x v="36"/>
    <n v="9176.19"/>
    <d v="2024-08-15T00:00:00"/>
    <n v="0"/>
  </r>
  <r>
    <s v="California"/>
    <x v="227"/>
    <x v="38"/>
    <n v="7193.6"/>
    <d v="2024-08-15T00:00:00"/>
    <n v="0"/>
  </r>
  <r>
    <s v="California"/>
    <x v="227"/>
    <x v="27"/>
    <n v="21474.23"/>
    <d v="2022-11-15T00:00:00"/>
    <n v="0"/>
  </r>
  <r>
    <s v="California"/>
    <x v="227"/>
    <x v="28"/>
    <n v="22568.37"/>
    <d v="2022-12-30T00:00:00"/>
    <n v="0"/>
  </r>
  <r>
    <s v="California"/>
    <x v="227"/>
    <x v="29"/>
    <n v="19017.830000000002"/>
    <d v="2023-08-02T00:00:00"/>
    <n v="0"/>
  </r>
  <r>
    <s v="California"/>
    <x v="227"/>
    <x v="30"/>
    <n v="24054.33"/>
    <d v="2024-07-31T00:00:00"/>
    <n v="0"/>
  </r>
  <r>
    <s v="California"/>
    <x v="227"/>
    <x v="31"/>
    <n v="10683.75"/>
    <d v="2024-04-30T00:00:00"/>
    <n v="0"/>
  </r>
  <r>
    <s v="California"/>
    <x v="227"/>
    <x v="46"/>
    <n v="7644.96"/>
    <d v="2023-02-28T00:00:00"/>
    <n v="0"/>
  </r>
  <r>
    <s v="California"/>
    <x v="227"/>
    <x v="48"/>
    <n v="17835.86"/>
    <d v="2023-02-28T00:00:00"/>
    <n v="0"/>
  </r>
  <r>
    <s v="California"/>
    <x v="227"/>
    <x v="50"/>
    <n v="13418.9"/>
    <d v="2023-07-20T00:00:00"/>
    <n v="0"/>
  </r>
  <r>
    <s v="California"/>
    <x v="227"/>
    <x v="52"/>
    <n v="21025.67"/>
    <d v="2024-07-15T00:00:00"/>
    <n v="0"/>
  </r>
  <r>
    <s v="California"/>
    <x v="227"/>
    <x v="54"/>
    <n v="7292.31"/>
    <d v="2024-08-15T00:00:00"/>
    <n v="0"/>
  </r>
  <r>
    <s v="California"/>
    <x v="227"/>
    <x v="56"/>
    <n v="7070.06"/>
    <d v="2024-08-15T00:00:00"/>
    <n v="0"/>
  </r>
  <r>
    <s v="California"/>
    <x v="227"/>
    <x v="58"/>
    <n v="10765.78"/>
    <d v="2024-08-15T00:00:00"/>
    <n v="0"/>
  </r>
  <r>
    <s v="California"/>
    <x v="227"/>
    <x v="60"/>
    <n v="7106.13"/>
    <d v="2024-08-15T00:00:00"/>
    <n v="0"/>
  </r>
  <r>
    <s v="California"/>
    <x v="227"/>
    <x v="62"/>
    <n v="7106.13"/>
    <d v="2025-04-15T00:00:00"/>
    <n v="0"/>
  </r>
  <r>
    <s v="California"/>
    <x v="227"/>
    <x v="64"/>
    <n v="67576.22"/>
    <d v="2024-08-15T00:00:00"/>
    <n v="0"/>
  </r>
  <r>
    <s v="California"/>
    <x v="228"/>
    <x v="36"/>
    <n v="18218.349999999999"/>
    <d v="2024-11-22T00:00:00"/>
    <n v="0"/>
  </r>
  <r>
    <s v="California"/>
    <x v="228"/>
    <x v="38"/>
    <n v="14282.12"/>
    <d v="2024-11-22T00:00:00"/>
    <n v="0"/>
  </r>
  <r>
    <s v="California"/>
    <x v="228"/>
    <x v="58"/>
    <n v="21374.31"/>
    <d v="2024-11-22T00:00:00"/>
    <n v="0"/>
  </r>
  <r>
    <s v="California"/>
    <x v="228"/>
    <x v="60"/>
    <n v="14108.47"/>
    <d v="2024-11-22T00:00:00"/>
    <n v="0"/>
  </r>
  <r>
    <s v="California"/>
    <x v="228"/>
    <x v="62"/>
    <n v="14108.47"/>
    <d v="2025-04-15T00:00:00"/>
    <n v="0"/>
  </r>
  <r>
    <s v="California"/>
    <x v="228"/>
    <x v="64"/>
    <n v="134165.43"/>
    <d v="2024-11-22T00:00:00"/>
    <n v="0"/>
  </r>
  <r>
    <s v="California"/>
    <x v="229"/>
    <x v="32"/>
    <n v="193949.29"/>
    <d v="2024-08-15T00:00:00"/>
    <n v="0"/>
  </r>
  <r>
    <s v="California"/>
    <x v="229"/>
    <x v="33"/>
    <n v="45725.760000000002"/>
    <d v="2024-08-15T00:00:00"/>
    <n v="0"/>
  </r>
  <r>
    <s v="California"/>
    <x v="229"/>
    <x v="34"/>
    <n v="187555.82"/>
    <d v="2024-08-15T00:00:00"/>
    <n v="0"/>
  </r>
  <r>
    <s v="California"/>
    <x v="229"/>
    <x v="35"/>
    <n v="44218.43"/>
    <d v="2024-08-15T00:00:00"/>
    <n v="0"/>
  </r>
  <r>
    <s v="California"/>
    <x v="229"/>
    <x v="36"/>
    <n v="203468.72"/>
    <d v="2024-08-15T00:00:00"/>
    <n v="0"/>
  </r>
  <r>
    <s v="California"/>
    <x v="229"/>
    <x v="37"/>
    <n v="50330.239999999998"/>
    <d v="2024-08-15T00:00:00"/>
    <n v="0"/>
  </r>
  <r>
    <s v="California"/>
    <x v="229"/>
    <x v="38"/>
    <n v="159507.57"/>
    <d v="2024-08-15T00:00:00"/>
    <n v="0"/>
  </r>
  <r>
    <s v="California"/>
    <x v="229"/>
    <x v="39"/>
    <n v="39455.97"/>
    <d v="2024-08-15T00:00:00"/>
    <n v="0"/>
  </r>
  <r>
    <s v="California"/>
    <x v="229"/>
    <x v="27"/>
    <n v="502707.16"/>
    <d v="2022-11-15T00:00:00"/>
    <n v="0"/>
  </r>
  <r>
    <s v="California"/>
    <x v="229"/>
    <x v="40"/>
    <n v="117783.46"/>
    <d v="2022-11-15T00:00:00"/>
    <n v="0"/>
  </r>
  <r>
    <s v="California"/>
    <x v="229"/>
    <x v="28"/>
    <n v="528320.72"/>
    <d v="2022-12-30T00:00:00"/>
    <n v="0"/>
  </r>
  <r>
    <s v="California"/>
    <x v="229"/>
    <x v="41"/>
    <n v="123784.67"/>
    <d v="2022-12-30T00:00:00"/>
    <n v="0"/>
  </r>
  <r>
    <s v="California"/>
    <x v="229"/>
    <x v="29"/>
    <n v="445203.27"/>
    <d v="2023-08-02T00:00:00"/>
    <n v="0"/>
  </r>
  <r>
    <s v="California"/>
    <x v="229"/>
    <x v="42"/>
    <n v="104310.39"/>
    <d v="2023-08-02T00:00:00"/>
    <n v="0"/>
  </r>
  <r>
    <s v="California"/>
    <x v="229"/>
    <x v="30"/>
    <n v="581127.28"/>
    <d v="2024-07-31T00:00:00"/>
    <n v="0"/>
  </r>
  <r>
    <s v="California"/>
    <x v="229"/>
    <x v="43"/>
    <n v="29455"/>
    <d v="2024-07-31T00:00:00"/>
    <n v="0"/>
  </r>
  <r>
    <s v="California"/>
    <x v="229"/>
    <x v="44"/>
    <n v="94855.42"/>
    <d v="2024-07-31T00:00:00"/>
    <n v="0"/>
  </r>
  <r>
    <s v="California"/>
    <x v="229"/>
    <x v="31"/>
    <n v="258108.15"/>
    <d v="2024-04-30T00:00:00"/>
    <n v="0"/>
  </r>
  <r>
    <s v="California"/>
    <x v="229"/>
    <x v="45"/>
    <n v="58599.02"/>
    <d v="2024-04-30T00:00:00"/>
    <n v="0"/>
  </r>
  <r>
    <s v="California"/>
    <x v="229"/>
    <x v="46"/>
    <n v="192114.68"/>
    <d v="2023-02-28T00:00:00"/>
    <n v="0"/>
  </r>
  <r>
    <s v="California"/>
    <x v="229"/>
    <x v="47"/>
    <n v="41931.67"/>
    <d v="2023-02-28T00:00:00"/>
    <n v="0"/>
  </r>
  <r>
    <s v="California"/>
    <x v="229"/>
    <x v="48"/>
    <n v="448207.42"/>
    <d v="2023-02-28T00:00:00"/>
    <n v="0"/>
  </r>
  <r>
    <s v="California"/>
    <x v="229"/>
    <x v="49"/>
    <n v="97827.43"/>
    <d v="2023-02-28T00:00:00"/>
    <n v="0"/>
  </r>
  <r>
    <s v="California"/>
    <x v="229"/>
    <x v="50"/>
    <n v="328896.93"/>
    <d v="2023-07-20T00:00:00"/>
    <n v="0"/>
  </r>
  <r>
    <s v="California"/>
    <x v="229"/>
    <x v="51"/>
    <n v="73600.960000000006"/>
    <d v="2023-07-20T00:00:00"/>
    <n v="0"/>
  </r>
  <r>
    <s v="California"/>
    <x v="229"/>
    <x v="52"/>
    <n v="531090.4"/>
    <d v="2024-07-15T00:00:00"/>
    <n v="0"/>
  </r>
  <r>
    <s v="California"/>
    <x v="229"/>
    <x v="53"/>
    <n v="115323.15"/>
    <d v="2024-07-15T00:00:00"/>
    <n v="0"/>
  </r>
  <r>
    <s v="California"/>
    <x v="229"/>
    <x v="54"/>
    <n v="176174.59"/>
    <d v="2024-08-15T00:00:00"/>
    <n v="0"/>
  </r>
  <r>
    <s v="California"/>
    <x v="229"/>
    <x v="55"/>
    <n v="41535.18"/>
    <d v="2024-08-15T00:00:00"/>
    <n v="0"/>
  </r>
  <r>
    <s v="California"/>
    <x v="229"/>
    <x v="56"/>
    <n v="170805.29"/>
    <d v="2024-08-15T00:00:00"/>
    <n v="0"/>
  </r>
  <r>
    <s v="California"/>
    <x v="229"/>
    <x v="57"/>
    <n v="40269.300000000003"/>
    <d v="2024-08-15T00:00:00"/>
    <n v="0"/>
  </r>
  <r>
    <s v="California"/>
    <x v="229"/>
    <x v="58"/>
    <n v="238715.49"/>
    <d v="2024-08-15T00:00:00"/>
    <n v="0"/>
  </r>
  <r>
    <s v="California"/>
    <x v="229"/>
    <x v="59"/>
    <n v="59048.92"/>
    <d v="2024-08-15T00:00:00"/>
    <n v="0"/>
  </r>
  <r>
    <s v="California"/>
    <x v="229"/>
    <x v="60"/>
    <n v="157568.17000000001"/>
    <d v="2024-08-15T00:00:00"/>
    <n v="0"/>
  </r>
  <r>
    <s v="California"/>
    <x v="229"/>
    <x v="61"/>
    <n v="38976.230000000003"/>
    <d v="2024-08-15T00:00:00"/>
    <n v="0"/>
  </r>
  <r>
    <s v="California"/>
    <x v="229"/>
    <x v="62"/>
    <n v="157568.17000000001"/>
    <d v="2025-04-15T00:00:00"/>
    <n v="0"/>
  </r>
  <r>
    <s v="California"/>
    <x v="229"/>
    <x v="63"/>
    <n v="38976.230000000003"/>
    <d v="2025-04-15T00:00:00"/>
    <n v="0"/>
  </r>
  <r>
    <s v="California"/>
    <x v="229"/>
    <x v="64"/>
    <n v="1498405.05"/>
    <d v="2024-08-15T00:00:00"/>
    <n v="0"/>
  </r>
  <r>
    <s v="California"/>
    <x v="229"/>
    <x v="65"/>
    <n v="370647.1"/>
    <d v="2024-08-15T00:00:00"/>
    <n v="0"/>
  </r>
  <r>
    <s v="California"/>
    <x v="230"/>
    <x v="30"/>
    <n v="31884.14"/>
    <d v="2024-07-31T00:00:00"/>
    <n v="0"/>
  </r>
  <r>
    <s v="California"/>
    <x v="230"/>
    <x v="52"/>
    <n v="27869.64"/>
    <d v="2024-07-31T00:00:00"/>
    <n v="0"/>
  </r>
  <r>
    <s v="California"/>
    <x v="230"/>
    <x v="62"/>
    <n v="9419.2099999999991"/>
    <d v="2025-04-15T00:00:00"/>
    <n v="0"/>
  </r>
  <r>
    <s v="California"/>
    <x v="231"/>
    <x v="32"/>
    <n v="273093.7"/>
    <d v="2024-08-15T00:00:00"/>
    <n v="0"/>
  </r>
  <r>
    <s v="California"/>
    <x v="231"/>
    <x v="33"/>
    <n v="60145.4"/>
    <d v="2024-08-15T00:00:00"/>
    <n v="0"/>
  </r>
  <r>
    <s v="California"/>
    <x v="231"/>
    <x v="34"/>
    <n v="264091.25"/>
    <d v="2024-08-15T00:00:00"/>
    <n v="0"/>
  </r>
  <r>
    <s v="California"/>
    <x v="231"/>
    <x v="35"/>
    <n v="58162.73"/>
    <d v="2024-08-15T00:00:00"/>
    <n v="0"/>
  </r>
  <r>
    <s v="California"/>
    <x v="231"/>
    <x v="36"/>
    <n v="312150.34999999998"/>
    <d v="2024-08-15T00:00:00"/>
    <n v="0"/>
  </r>
  <r>
    <s v="California"/>
    <x v="231"/>
    <x v="37"/>
    <n v="66201.91"/>
    <d v="2024-08-15T00:00:00"/>
    <n v="0"/>
  </r>
  <r>
    <s v="California"/>
    <x v="231"/>
    <x v="38"/>
    <n v="244707.62"/>
    <d v="2024-08-15T00:00:00"/>
    <n v="0"/>
  </r>
  <r>
    <s v="California"/>
    <x v="231"/>
    <x v="39"/>
    <n v="51898.42"/>
    <d v="2024-08-15T00:00:00"/>
    <n v="0"/>
  </r>
  <r>
    <s v="California"/>
    <x v="231"/>
    <x v="27"/>
    <n v="704036.21"/>
    <d v="2022-11-15T00:00:00"/>
    <n v="0"/>
  </r>
  <r>
    <s v="California"/>
    <x v="231"/>
    <x v="40"/>
    <n v="154926.51999999999"/>
    <d v="2022-11-15T00:00:00"/>
    <n v="0"/>
  </r>
  <r>
    <s v="California"/>
    <x v="231"/>
    <x v="28"/>
    <n v="739907.73"/>
    <d v="2022-12-30T00:00:00"/>
    <n v="0"/>
  </r>
  <r>
    <s v="California"/>
    <x v="231"/>
    <x v="41"/>
    <n v="162820.22"/>
    <d v="2022-12-30T00:00:00"/>
    <n v="0"/>
  </r>
  <r>
    <s v="California"/>
    <x v="231"/>
    <x v="29"/>
    <n v="639780.80000000005"/>
    <d v="2023-08-02T00:00:00"/>
    <n v="0"/>
  </r>
  <r>
    <s v="California"/>
    <x v="231"/>
    <x v="42"/>
    <n v="137204.72"/>
    <d v="2023-08-02T00:00:00"/>
    <n v="0"/>
  </r>
  <r>
    <s v="California"/>
    <x v="231"/>
    <x v="30"/>
    <n v="788751.11"/>
    <d v="2024-07-31T00:00:00"/>
    <n v="0"/>
  </r>
  <r>
    <s v="California"/>
    <x v="231"/>
    <x v="43"/>
    <n v="97421.4"/>
    <d v="2024-07-31T00:00:00"/>
    <n v="0"/>
  </r>
  <r>
    <s v="California"/>
    <x v="231"/>
    <x v="44"/>
    <n v="124768.12"/>
    <d v="2024-07-31T00:00:00"/>
    <n v="0"/>
  </r>
  <r>
    <s v="California"/>
    <x v="231"/>
    <x v="31"/>
    <n v="364485.81"/>
    <d v="2024-04-30T00:00:00"/>
    <n v="0"/>
  </r>
  <r>
    <s v="California"/>
    <x v="231"/>
    <x v="45"/>
    <n v="77078.25"/>
    <d v="2024-04-30T00:00:00"/>
    <n v="0"/>
  </r>
  <r>
    <s v="California"/>
    <x v="231"/>
    <x v="46"/>
    <n v="259854.03"/>
    <d v="2023-02-28T00:00:00"/>
    <n v="0"/>
  </r>
  <r>
    <s v="California"/>
    <x v="231"/>
    <x v="47"/>
    <n v="55154.84"/>
    <d v="2023-02-28T00:00:00"/>
    <n v="0"/>
  </r>
  <r>
    <s v="California"/>
    <x v="231"/>
    <x v="48"/>
    <n v="606244.69999999995"/>
    <d v="2023-02-28T00:00:00"/>
    <n v="0"/>
  </r>
  <r>
    <s v="California"/>
    <x v="231"/>
    <x v="49"/>
    <n v="128677.35"/>
    <d v="2023-02-28T00:00:00"/>
    <n v="0"/>
  </r>
  <r>
    <s v="California"/>
    <x v="231"/>
    <x v="50"/>
    <n v="462141.07"/>
    <d v="2023-07-20T00:00:00"/>
    <n v="0"/>
  </r>
  <r>
    <s v="California"/>
    <x v="231"/>
    <x v="51"/>
    <n v="96811.06"/>
    <d v="2023-07-20T00:00:00"/>
    <n v="0"/>
  </r>
  <r>
    <s v="California"/>
    <x v="231"/>
    <x v="52"/>
    <n v="689440.12"/>
    <d v="2024-08-15T00:00:00"/>
    <n v="0"/>
  </r>
  <r>
    <s v="California"/>
    <x v="231"/>
    <x v="53"/>
    <n v="151690.35999999999"/>
    <d v="2024-08-15T00:00:00"/>
    <n v="0"/>
  </r>
  <r>
    <s v="California"/>
    <x v="231"/>
    <x v="54"/>
    <n v="248065.71"/>
    <d v="2024-08-15T00:00:00"/>
    <n v="0"/>
  </r>
  <r>
    <s v="California"/>
    <x v="231"/>
    <x v="55"/>
    <n v="54633.31"/>
    <d v="2024-08-15T00:00:00"/>
    <n v="0"/>
  </r>
  <r>
    <s v="California"/>
    <x v="231"/>
    <x v="56"/>
    <n v="240505.38"/>
    <d v="2024-08-15T00:00:00"/>
    <n v="0"/>
  </r>
  <r>
    <s v="California"/>
    <x v="231"/>
    <x v="57"/>
    <n v="52968.24"/>
    <d v="2024-08-15T00:00:00"/>
    <n v="0"/>
  </r>
  <r>
    <s v="California"/>
    <x v="231"/>
    <x v="58"/>
    <n v="366223.99"/>
    <d v="2024-08-15T00:00:00"/>
    <n v="0"/>
  </r>
  <r>
    <s v="California"/>
    <x v="231"/>
    <x v="59"/>
    <n v="77670.03"/>
    <d v="2024-08-15T00:00:00"/>
    <n v="0"/>
  </r>
  <r>
    <s v="California"/>
    <x v="231"/>
    <x v="60"/>
    <n v="241732.29"/>
    <d v="2024-08-15T00:00:00"/>
    <n v="0"/>
  </r>
  <r>
    <s v="California"/>
    <x v="231"/>
    <x v="61"/>
    <n v="51267.41"/>
    <d v="2024-08-15T00:00:00"/>
    <n v="0"/>
  </r>
  <r>
    <s v="California"/>
    <x v="231"/>
    <x v="62"/>
    <n v="228639.07"/>
    <d v="2025-04-15T00:00:00"/>
    <n v="0"/>
  </r>
  <r>
    <s v="California"/>
    <x v="231"/>
    <x v="63"/>
    <n v="51267.41"/>
    <d v="2025-04-15T00:00:00"/>
    <n v="0"/>
  </r>
  <r>
    <s v="California"/>
    <x v="231"/>
    <x v="64"/>
    <n v="2298769.44"/>
    <d v="2024-08-15T00:00:00"/>
    <n v="0"/>
  </r>
  <r>
    <s v="California"/>
    <x v="231"/>
    <x v="65"/>
    <n v="487530.82"/>
    <d v="2024-08-15T00:00:00"/>
    <n v="0"/>
  </r>
  <r>
    <s v="California"/>
    <x v="232"/>
    <x v="32"/>
    <n v="3719.4"/>
    <d v="2024-08-15T00:00:00"/>
    <n v="0"/>
  </r>
  <r>
    <s v="California"/>
    <x v="232"/>
    <x v="34"/>
    <n v="3596.79"/>
    <d v="2024-08-15T00:00:00"/>
    <n v="0"/>
  </r>
  <r>
    <s v="California"/>
    <x v="232"/>
    <x v="36"/>
    <n v="4251.34"/>
    <d v="2024-08-15T00:00:00"/>
    <n v="0"/>
  </r>
  <r>
    <s v="California"/>
    <x v="232"/>
    <x v="38"/>
    <n v="3332.8"/>
    <d v="2024-08-15T00:00:00"/>
    <n v="0"/>
  </r>
  <r>
    <s v="California"/>
    <x v="232"/>
    <x v="27"/>
    <n v="9949.0300000000007"/>
    <d v="2022-11-15T00:00:00"/>
    <n v="0"/>
  </r>
  <r>
    <s v="California"/>
    <x v="232"/>
    <x v="28"/>
    <n v="10455.950000000001"/>
    <d v="2022-12-30T00:00:00"/>
    <n v="0"/>
  </r>
  <r>
    <s v="California"/>
    <x v="232"/>
    <x v="29"/>
    <n v="8810.98"/>
    <d v="2023-08-02T00:00:00"/>
    <n v="0"/>
  </r>
  <r>
    <s v="California"/>
    <x v="232"/>
    <x v="30"/>
    <n v="11144.39"/>
    <d v="2024-07-31T00:00:00"/>
    <n v="0"/>
  </r>
  <r>
    <s v="California"/>
    <x v="232"/>
    <x v="31"/>
    <n v="4949.79"/>
    <d v="2024-04-30T00:00:00"/>
    <n v="0"/>
  </r>
  <r>
    <s v="California"/>
    <x v="232"/>
    <x v="46"/>
    <n v="3541.92"/>
    <d v="2023-02-28T00:00:00"/>
    <n v="0"/>
  </r>
  <r>
    <s v="California"/>
    <x v="232"/>
    <x v="48"/>
    <n v="8263.3700000000008"/>
    <d v="2023-02-28T00:00:00"/>
    <n v="0"/>
  </r>
  <r>
    <s v="California"/>
    <x v="232"/>
    <x v="50"/>
    <n v="6216.99"/>
    <d v="2023-07-20T00:00:00"/>
    <n v="0"/>
  </r>
  <r>
    <s v="California"/>
    <x v="232"/>
    <x v="52"/>
    <n v="9741.2099999999991"/>
    <d v="2024-07-15T00:00:00"/>
    <n v="0"/>
  </r>
  <r>
    <s v="California"/>
    <x v="232"/>
    <x v="54"/>
    <n v="3378.53"/>
    <d v="2024-08-15T00:00:00"/>
    <n v="0"/>
  </r>
  <r>
    <s v="California"/>
    <x v="232"/>
    <x v="56"/>
    <n v="3275.57"/>
    <d v="2024-08-15T00:00:00"/>
    <n v="0"/>
  </r>
  <r>
    <s v="California"/>
    <x v="232"/>
    <x v="58"/>
    <n v="4987.79"/>
    <d v="2024-08-15T00:00:00"/>
    <n v="0"/>
  </r>
  <r>
    <s v="California"/>
    <x v="232"/>
    <x v="60"/>
    <n v="3292.28"/>
    <d v="2024-08-15T00:00:00"/>
    <n v="0"/>
  </r>
  <r>
    <s v="California"/>
    <x v="232"/>
    <x v="62"/>
    <n v="3292.28"/>
    <d v="2025-04-15T00:00:00"/>
    <n v="0"/>
  </r>
  <r>
    <s v="California"/>
    <x v="232"/>
    <x v="64"/>
    <n v="31308.13"/>
    <d v="2024-08-15T00:00:00"/>
    <n v="0"/>
  </r>
  <r>
    <s v="California"/>
    <x v="233"/>
    <x v="32"/>
    <n v="18237.36"/>
    <d v="2024-08-15T00:00:00"/>
    <n v="0"/>
  </r>
  <r>
    <s v="California"/>
    <x v="233"/>
    <x v="34"/>
    <n v="17636.169999999998"/>
    <d v="2024-08-15T00:00:00"/>
    <n v="0"/>
  </r>
  <r>
    <s v="California"/>
    <x v="233"/>
    <x v="36"/>
    <n v="20845.59"/>
    <d v="2024-08-15T00:00:00"/>
    <n v="0"/>
  </r>
  <r>
    <s v="California"/>
    <x v="233"/>
    <x v="38"/>
    <n v="16341.72"/>
    <d v="2024-08-15T00:00:00"/>
    <n v="0"/>
  </r>
  <r>
    <s v="California"/>
    <x v="233"/>
    <x v="27"/>
    <n v="48783.11"/>
    <d v="2022-11-15T00:00:00"/>
    <n v="0"/>
  </r>
  <r>
    <s v="California"/>
    <x v="233"/>
    <x v="28"/>
    <n v="51268.67"/>
    <d v="2022-12-30T00:00:00"/>
    <n v="0"/>
  </r>
  <r>
    <s v="California"/>
    <x v="233"/>
    <x v="29"/>
    <n v="43202.879999999997"/>
    <d v="2023-08-01T00:00:00"/>
    <n v="0"/>
  </r>
  <r>
    <s v="California"/>
    <x v="233"/>
    <x v="30"/>
    <n v="54644.33"/>
    <d v="2024-07-31T00:00:00"/>
    <n v="0"/>
  </r>
  <r>
    <s v="California"/>
    <x v="233"/>
    <x v="31"/>
    <n v="24270.32"/>
    <d v="2024-04-30T00:00:00"/>
    <n v="0"/>
  </r>
  <r>
    <s v="California"/>
    <x v="233"/>
    <x v="46"/>
    <n v="17367.099999999999"/>
    <d v="2023-02-28T00:00:00"/>
    <n v="0"/>
  </r>
  <r>
    <s v="California"/>
    <x v="233"/>
    <x v="48"/>
    <n v="40517.79"/>
    <d v="2023-02-28T00:00:00"/>
    <n v="0"/>
  </r>
  <r>
    <s v="California"/>
    <x v="233"/>
    <x v="50"/>
    <n v="30483.77"/>
    <d v="2023-07-20T00:00:00"/>
    <n v="0"/>
  </r>
  <r>
    <s v="California"/>
    <x v="233"/>
    <x v="52"/>
    <n v="47764.11"/>
    <d v="2024-07-15T00:00:00"/>
    <n v="0"/>
  </r>
  <r>
    <s v="California"/>
    <x v="233"/>
    <x v="54"/>
    <n v="16565.98"/>
    <d v="2024-08-15T00:00:00"/>
    <n v="0"/>
  </r>
  <r>
    <s v="California"/>
    <x v="233"/>
    <x v="56"/>
    <n v="16061.09"/>
    <d v="2024-08-15T00:00:00"/>
    <n v="0"/>
  </r>
  <r>
    <s v="California"/>
    <x v="233"/>
    <x v="58"/>
    <n v="24456.66"/>
    <d v="2024-08-15T00:00:00"/>
    <n v="0"/>
  </r>
  <r>
    <s v="California"/>
    <x v="233"/>
    <x v="60"/>
    <n v="16143.03"/>
    <d v="2024-08-15T00:00:00"/>
    <n v="0"/>
  </r>
  <r>
    <s v="California"/>
    <x v="233"/>
    <x v="62"/>
    <n v="16143.03"/>
    <d v="2025-04-15T00:00:00"/>
    <n v="0"/>
  </r>
  <r>
    <s v="California"/>
    <x v="233"/>
    <x v="64"/>
    <n v="153513.21"/>
    <d v="2024-08-15T00:00:00"/>
    <n v="0"/>
  </r>
  <r>
    <s v="California"/>
    <x v="234"/>
    <x v="32"/>
    <n v="103227.9"/>
    <d v="2024-08-15T00:00:00"/>
    <n v="0"/>
  </r>
  <r>
    <s v="California"/>
    <x v="234"/>
    <x v="33"/>
    <n v="28100.48"/>
    <d v="2024-08-15T00:00:00"/>
    <n v="0"/>
  </r>
  <r>
    <s v="California"/>
    <x v="234"/>
    <x v="34"/>
    <n v="99825.03"/>
    <d v="2024-08-15T00:00:00"/>
    <n v="0"/>
  </r>
  <r>
    <s v="California"/>
    <x v="234"/>
    <x v="35"/>
    <n v="27174.15"/>
    <d v="2024-08-15T00:00:00"/>
    <n v="0"/>
  </r>
  <r>
    <s v="California"/>
    <x v="234"/>
    <x v="36"/>
    <n v="117991.1"/>
    <d v="2024-08-15T00:00:00"/>
    <n v="0"/>
  </r>
  <r>
    <s v="California"/>
    <x v="234"/>
    <x v="37"/>
    <n v="30930.13"/>
    <d v="2024-08-15T00:00:00"/>
    <n v="0"/>
  </r>
  <r>
    <s v="California"/>
    <x v="234"/>
    <x v="38"/>
    <n v="92498.12"/>
    <d v="2024-08-15T00:00:00"/>
    <n v="0"/>
  </r>
  <r>
    <s v="California"/>
    <x v="234"/>
    <x v="39"/>
    <n v="24247.41"/>
    <d v="2024-08-15T00:00:00"/>
    <n v="0"/>
  </r>
  <r>
    <s v="California"/>
    <x v="234"/>
    <x v="27"/>
    <n v="276124.24"/>
    <d v="2022-11-15T00:00:00"/>
    <n v="0"/>
  </r>
  <r>
    <s v="California"/>
    <x v="234"/>
    <x v="40"/>
    <n v="72383.08"/>
    <d v="2022-11-15T00:00:00"/>
    <n v="0"/>
  </r>
  <r>
    <s v="California"/>
    <x v="234"/>
    <x v="28"/>
    <n v="290193.12"/>
    <d v="2022-12-30T00:00:00"/>
    <n v="0"/>
  </r>
  <r>
    <s v="California"/>
    <x v="234"/>
    <x v="41"/>
    <n v="76071.08"/>
    <d v="2022-12-30T00:00:00"/>
    <n v="0"/>
  </r>
  <r>
    <s v="California"/>
    <x v="234"/>
    <x v="29"/>
    <n v="244538.82"/>
    <d v="2023-08-02T00:00:00"/>
    <n v="0"/>
  </r>
  <r>
    <s v="California"/>
    <x v="234"/>
    <x v="42"/>
    <n v="64103.29"/>
    <d v="2023-08-02T00:00:00"/>
    <n v="0"/>
  </r>
  <r>
    <s v="California"/>
    <x v="234"/>
    <x v="30"/>
    <n v="309300.17"/>
    <d v="2024-07-31T00:00:00"/>
    <n v="0"/>
  </r>
  <r>
    <s v="California"/>
    <x v="234"/>
    <x v="44"/>
    <n v="58292.800000000003"/>
    <d v="2024-07-31T00:00:00"/>
    <n v="0"/>
  </r>
  <r>
    <s v="California"/>
    <x v="234"/>
    <x v="31"/>
    <n v="137375.92000000001"/>
    <d v="2024-04-30T00:00:00"/>
    <n v="0"/>
  </r>
  <r>
    <s v="California"/>
    <x v="234"/>
    <x v="45"/>
    <n v="36011.660000000003"/>
    <d v="2024-04-30T00:00:00"/>
    <n v="0"/>
  </r>
  <r>
    <s v="California"/>
    <x v="234"/>
    <x v="46"/>
    <n v="98302"/>
    <d v="2023-02-28T00:00:00"/>
    <n v="0"/>
  </r>
  <r>
    <s v="California"/>
    <x v="234"/>
    <x v="47"/>
    <n v="25768.84"/>
    <d v="2023-02-28T00:00:00"/>
    <n v="0"/>
  </r>
  <r>
    <s v="California"/>
    <x v="234"/>
    <x v="48"/>
    <n v="229340.56"/>
    <d v="2023-02-28T00:00:00"/>
    <n v="0"/>
  </r>
  <r>
    <s v="California"/>
    <x v="234"/>
    <x v="49"/>
    <n v="60119.23"/>
    <d v="2023-02-28T00:00:00"/>
    <n v="0"/>
  </r>
  <r>
    <s v="California"/>
    <x v="234"/>
    <x v="50"/>
    <n v="172545.54"/>
    <d v="2023-07-20T00:00:00"/>
    <n v="0"/>
  </r>
  <r>
    <s v="California"/>
    <x v="234"/>
    <x v="51"/>
    <n v="45231"/>
    <d v="2023-07-20T00:00:00"/>
    <n v="0"/>
  </r>
  <r>
    <s v="California"/>
    <x v="234"/>
    <x v="52"/>
    <n v="270356.45"/>
    <d v="2024-07-15T00:00:00"/>
    <n v="0"/>
  </r>
  <r>
    <s v="California"/>
    <x v="234"/>
    <x v="53"/>
    <n v="70871.11"/>
    <d v="2024-07-15T00:00:00"/>
    <n v="0"/>
  </r>
  <r>
    <s v="California"/>
    <x v="234"/>
    <x v="54"/>
    <n v="93767.47"/>
    <d v="2024-08-15T00:00:00"/>
    <n v="0"/>
  </r>
  <r>
    <s v="California"/>
    <x v="234"/>
    <x v="55"/>
    <n v="25525.18"/>
    <d v="2024-08-15T00:00:00"/>
    <n v="0"/>
  </r>
  <r>
    <s v="California"/>
    <x v="234"/>
    <x v="56"/>
    <n v="90909.7"/>
    <d v="2024-08-15T00:00:00"/>
    <n v="0"/>
  </r>
  <r>
    <s v="California"/>
    <x v="234"/>
    <x v="57"/>
    <n v="24747.24"/>
    <d v="2024-08-15T00:00:00"/>
    <n v="0"/>
  </r>
  <r>
    <s v="California"/>
    <x v="234"/>
    <x v="58"/>
    <n v="138430.64000000001"/>
    <d v="2024-08-15T00:00:00"/>
    <n v="0"/>
  </r>
  <r>
    <s v="California"/>
    <x v="234"/>
    <x v="59"/>
    <n v="36288.14"/>
    <d v="2024-08-15T00:00:00"/>
    <n v="0"/>
  </r>
  <r>
    <s v="California"/>
    <x v="234"/>
    <x v="60"/>
    <n v="91373.47"/>
    <d v="2024-08-15T00:00:00"/>
    <n v="0"/>
  </r>
  <r>
    <s v="California"/>
    <x v="234"/>
    <x v="61"/>
    <n v="23952.6"/>
    <d v="2024-08-15T00:00:00"/>
    <n v="0"/>
  </r>
  <r>
    <s v="California"/>
    <x v="234"/>
    <x v="62"/>
    <n v="91373.47"/>
    <d v="2025-04-15T00:00:00"/>
    <n v="0"/>
  </r>
  <r>
    <s v="California"/>
    <x v="234"/>
    <x v="63"/>
    <n v="6653.69"/>
    <d v="2025-04-15T00:00:00"/>
    <n v="17298.91"/>
  </r>
  <r>
    <s v="California"/>
    <x v="234"/>
    <x v="64"/>
    <n v="868922.1"/>
    <d v="2024-08-15T00:00:00"/>
    <n v="0"/>
  </r>
  <r>
    <s v="California"/>
    <x v="234"/>
    <x v="65"/>
    <n v="227778.82"/>
    <d v="2024-08-15T00:00:00"/>
    <n v="0"/>
  </r>
  <r>
    <s v="California"/>
    <x v="235"/>
    <x v="32"/>
    <n v="25102.69"/>
    <d v="2024-08-15T00:00:00"/>
    <n v="0"/>
  </r>
  <r>
    <s v="California"/>
    <x v="235"/>
    <x v="34"/>
    <n v="24275.19"/>
    <d v="2024-08-15T00:00:00"/>
    <n v="0"/>
  </r>
  <r>
    <s v="California"/>
    <x v="235"/>
    <x v="36"/>
    <n v="28692.77"/>
    <d v="2024-08-15T00:00:00"/>
    <n v="0"/>
  </r>
  <r>
    <s v="California"/>
    <x v="235"/>
    <x v="38"/>
    <n v="22493.45"/>
    <d v="2024-08-15T00:00:00"/>
    <n v="0"/>
  </r>
  <r>
    <s v="California"/>
    <x v="235"/>
    <x v="27"/>
    <n v="67147.17"/>
    <d v="2022-11-15T00:00:00"/>
    <n v="0"/>
  </r>
  <r>
    <s v="California"/>
    <x v="235"/>
    <x v="28"/>
    <n v="70568.399999999994"/>
    <d v="2022-12-30T00:00:00"/>
    <n v="0"/>
  </r>
  <r>
    <s v="California"/>
    <x v="235"/>
    <x v="29"/>
    <n v="59466.31"/>
    <d v="2023-08-01T00:00:00"/>
    <n v="0"/>
  </r>
  <r>
    <s v="California"/>
    <x v="235"/>
    <x v="30"/>
    <n v="75214.8"/>
    <d v="2024-07-31T00:00:00"/>
    <n v="0"/>
  </r>
  <r>
    <s v="California"/>
    <x v="235"/>
    <x v="31"/>
    <n v="33406.720000000001"/>
    <d v="2024-04-30T00:00:00"/>
    <n v="0"/>
  </r>
  <r>
    <s v="California"/>
    <x v="235"/>
    <x v="50"/>
    <n v="41959.17"/>
    <d v="2023-07-20T00:00:00"/>
    <n v="0"/>
  </r>
  <r>
    <s v="California"/>
    <x v="235"/>
    <x v="52"/>
    <n v="65744.570000000007"/>
    <d v="2024-07-15T00:00:00"/>
    <n v="0"/>
  </r>
  <r>
    <s v="California"/>
    <x v="235"/>
    <x v="54"/>
    <n v="22802.13"/>
    <d v="2024-08-15T00:00:00"/>
    <n v="0"/>
  </r>
  <r>
    <s v="California"/>
    <x v="235"/>
    <x v="56"/>
    <n v="22107.18"/>
    <d v="2024-08-15T00:00:00"/>
    <n v="0"/>
  </r>
  <r>
    <s v="California"/>
    <x v="235"/>
    <x v="58"/>
    <n v="33663.199999999997"/>
    <d v="2024-08-15T00:00:00"/>
    <n v="0"/>
  </r>
  <r>
    <s v="California"/>
    <x v="235"/>
    <x v="60"/>
    <n v="22219.96"/>
    <d v="2024-08-15T00:00:00"/>
    <n v="0"/>
  </r>
  <r>
    <s v="California"/>
    <x v="235"/>
    <x v="62"/>
    <n v="22219.96"/>
    <d v="2025-04-15T00:00:00"/>
    <n v="0"/>
  </r>
  <r>
    <s v="California"/>
    <x v="235"/>
    <x v="64"/>
    <n v="211302.19"/>
    <d v="2024-08-15T00:00:00"/>
    <n v="0"/>
  </r>
  <r>
    <s v="California"/>
    <x v="236"/>
    <x v="32"/>
    <n v="245931.93"/>
    <d v="2024-08-15T00:00:00"/>
    <n v="0"/>
  </r>
  <r>
    <s v="California"/>
    <x v="236"/>
    <x v="33"/>
    <n v="63429.64"/>
    <d v="2025-02-28T00:00:00"/>
    <n v="0"/>
  </r>
  <r>
    <s v="California"/>
    <x v="236"/>
    <x v="34"/>
    <n v="237824.87"/>
    <d v="2024-08-15T00:00:00"/>
    <n v="0"/>
  </r>
  <r>
    <s v="California"/>
    <x v="236"/>
    <x v="35"/>
    <n v="61338.7"/>
    <d v="2025-02-28T00:00:00"/>
    <n v="0"/>
  </r>
  <r>
    <s v="California"/>
    <x v="236"/>
    <x v="36"/>
    <n v="281104.03999999998"/>
    <d v="2024-08-15T00:00:00"/>
    <n v="0"/>
  </r>
  <r>
    <s v="California"/>
    <x v="236"/>
    <x v="37"/>
    <n v="69816.86"/>
    <d v="2025-02-28T00:00:00"/>
    <n v="0"/>
  </r>
  <r>
    <s v="California"/>
    <x v="236"/>
    <x v="38"/>
    <n v="220369.12"/>
    <d v="2024-08-15T00:00:00"/>
    <n v="0"/>
  </r>
  <r>
    <s v="California"/>
    <x v="236"/>
    <x v="39"/>
    <n v="54732.33"/>
    <d v="2025-02-28T00:00:00"/>
    <n v="0"/>
  </r>
  <r>
    <s v="California"/>
    <x v="236"/>
    <x v="27"/>
    <n v="657843.15"/>
    <d v="2022-11-30T00:00:00"/>
    <n v="0"/>
  </r>
  <r>
    <s v="California"/>
    <x v="236"/>
    <x v="40"/>
    <n v="163386.28"/>
    <d v="2022-11-15T00:00:00"/>
    <n v="0"/>
  </r>
  <r>
    <s v="California"/>
    <x v="236"/>
    <x v="28"/>
    <n v="691361.07"/>
    <d v="2022-12-30T00:00:00"/>
    <n v="0"/>
  </r>
  <r>
    <s v="California"/>
    <x v="236"/>
    <x v="41"/>
    <n v="171711.01"/>
    <d v="2022-12-30T00:00:00"/>
    <n v="0"/>
  </r>
  <r>
    <s v="California"/>
    <x v="236"/>
    <x v="29"/>
    <n v="582593.49"/>
    <d v="2023-08-02T00:00:00"/>
    <n v="0"/>
  </r>
  <r>
    <s v="California"/>
    <x v="236"/>
    <x v="42"/>
    <n v="85492.73"/>
    <d v="2025-02-28T00:00:00"/>
    <n v="59204.05"/>
  </r>
  <r>
    <s v="California"/>
    <x v="236"/>
    <x v="30"/>
    <n v="736882.06"/>
    <d v="2024-07-31T00:00:00"/>
    <n v="0"/>
  </r>
  <r>
    <s v="California"/>
    <x v="236"/>
    <x v="43"/>
    <n v="52260.21"/>
    <d v="2024-07-31T00:00:00"/>
    <n v="0"/>
  </r>
  <r>
    <s v="California"/>
    <x v="236"/>
    <x v="44"/>
    <n v="131581.07999999999"/>
    <d v="2025-02-28T00:00:00"/>
    <n v="0"/>
  </r>
  <r>
    <s v="California"/>
    <x v="236"/>
    <x v="31"/>
    <n v="327286.76"/>
    <d v="2024-04-30T00:00:00"/>
    <n v="0"/>
  </r>
  <r>
    <s v="California"/>
    <x v="236"/>
    <x v="45"/>
    <n v="81287.11"/>
    <d v="2025-02-28T00:00:00"/>
    <n v="0"/>
  </r>
  <r>
    <s v="California"/>
    <x v="236"/>
    <x v="46"/>
    <n v="258101.21"/>
    <d v="2023-02-28T00:00:00"/>
    <n v="0"/>
  </r>
  <r>
    <s v="California"/>
    <x v="236"/>
    <x v="47"/>
    <n v="58166.57"/>
    <d v="2023-02-28T00:00:00"/>
    <n v="0"/>
  </r>
  <r>
    <s v="California"/>
    <x v="236"/>
    <x v="48"/>
    <n v="602155.35"/>
    <d v="2023-02-28T00:00:00"/>
    <n v="0"/>
  </r>
  <r>
    <s v="California"/>
    <x v="236"/>
    <x v="49"/>
    <n v="135703.76999999999"/>
    <d v="2023-02-28T00:00:00"/>
    <n v="0"/>
  </r>
  <r>
    <s v="California"/>
    <x v="236"/>
    <x v="50"/>
    <n v="411075.46"/>
    <d v="2023-08-02T00:00:00"/>
    <n v="0"/>
  </r>
  <r>
    <s v="California"/>
    <x v="236"/>
    <x v="52"/>
    <n v="644101.86"/>
    <d v="2024-07-15T00:00:00"/>
    <n v="0"/>
  </r>
  <r>
    <s v="California"/>
    <x v="236"/>
    <x v="54"/>
    <n v="223393.23"/>
    <d v="2024-08-15T00:00:00"/>
    <n v="0"/>
  </r>
  <r>
    <s v="California"/>
    <x v="236"/>
    <x v="55"/>
    <n v="57616.56"/>
    <d v="2025-02-28T00:00:00"/>
    <n v="0"/>
  </r>
  <r>
    <s v="California"/>
    <x v="236"/>
    <x v="56"/>
    <n v="216584.84"/>
    <d v="2024-08-15T00:00:00"/>
    <n v="0"/>
  </r>
  <r>
    <s v="California"/>
    <x v="236"/>
    <x v="57"/>
    <n v="55860.57"/>
    <d v="2025-02-28T00:00:00"/>
    <n v="0"/>
  </r>
  <r>
    <s v="California"/>
    <x v="236"/>
    <x v="58"/>
    <n v="329799.53000000003"/>
    <d v="2024-08-15T00:00:00"/>
    <n v="0"/>
  </r>
  <r>
    <s v="California"/>
    <x v="236"/>
    <x v="59"/>
    <n v="81911.199999999997"/>
    <d v="2025-02-28T00:00:00"/>
    <n v="0"/>
  </r>
  <r>
    <s v="California"/>
    <x v="236"/>
    <x v="60"/>
    <n v="217689.72"/>
    <d v="2024-08-15T00:00:00"/>
    <n v="0"/>
  </r>
  <r>
    <s v="California"/>
    <x v="236"/>
    <x v="61"/>
    <n v="54066.86"/>
    <d v="2025-02-28T00:00:00"/>
    <n v="0"/>
  </r>
  <r>
    <s v="California"/>
    <x v="236"/>
    <x v="62"/>
    <n v="217689.72"/>
    <d v="2025-04-15T00:00:00"/>
    <n v="0"/>
  </r>
  <r>
    <s v="California"/>
    <x v="236"/>
    <x v="63"/>
    <n v="54066.86"/>
    <d v="2025-04-15T00:00:00"/>
    <n v="0"/>
  </r>
  <r>
    <s v="California"/>
    <x v="236"/>
    <x v="64"/>
    <n v="2070134.98"/>
    <d v="2024-08-15T00:00:00"/>
    <n v="0"/>
  </r>
  <r>
    <s v="California"/>
    <x v="236"/>
    <x v="65"/>
    <n v="514152.43"/>
    <d v="2025-02-28T00:00:00"/>
    <n v="0"/>
  </r>
  <r>
    <s v="California"/>
    <x v="237"/>
    <x v="32"/>
    <n v="13736.9"/>
    <d v="2024-08-15T00:00:00"/>
    <n v="0"/>
  </r>
  <r>
    <s v="California"/>
    <x v="237"/>
    <x v="34"/>
    <n v="13284.06"/>
    <d v="2024-08-15T00:00:00"/>
    <n v="0"/>
  </r>
  <r>
    <s v="California"/>
    <x v="237"/>
    <x v="36"/>
    <n v="15701.49"/>
    <d v="2024-08-15T00:00:00"/>
    <n v="0"/>
  </r>
  <r>
    <s v="California"/>
    <x v="237"/>
    <x v="38"/>
    <n v="12309.05"/>
    <d v="2024-08-15T00:00:00"/>
    <n v="0"/>
  </r>
  <r>
    <s v="California"/>
    <x v="237"/>
    <x v="27"/>
    <n v="36744.81"/>
    <d v="2022-11-15T00:00:00"/>
    <n v="0"/>
  </r>
  <r>
    <s v="California"/>
    <x v="237"/>
    <x v="28"/>
    <n v="38617.01"/>
    <d v="2022-12-30T00:00:00"/>
    <n v="0"/>
  </r>
  <r>
    <s v="California"/>
    <x v="237"/>
    <x v="29"/>
    <n v="32541.63"/>
    <d v="2023-08-02T00:00:00"/>
    <n v="0"/>
  </r>
  <r>
    <s v="California"/>
    <x v="237"/>
    <x v="30"/>
    <n v="41159.65"/>
    <d v="2024-07-31T00:00:00"/>
    <n v="0"/>
  </r>
  <r>
    <s v="California"/>
    <x v="237"/>
    <x v="31"/>
    <n v="18281.09"/>
    <d v="2024-04-30T00:00:00"/>
    <n v="0"/>
  </r>
  <r>
    <s v="California"/>
    <x v="237"/>
    <x v="46"/>
    <n v="13081.39"/>
    <d v="2023-02-28T00:00:00"/>
    <n v="0"/>
  </r>
  <r>
    <s v="California"/>
    <x v="237"/>
    <x v="48"/>
    <n v="30519.15"/>
    <d v="2023-02-28T00:00:00"/>
    <n v="0"/>
  </r>
  <r>
    <s v="California"/>
    <x v="237"/>
    <x v="50"/>
    <n v="22961.24"/>
    <d v="2023-07-20T00:00:00"/>
    <n v="0"/>
  </r>
  <r>
    <s v="California"/>
    <x v="237"/>
    <x v="52"/>
    <n v="35977.269999999997"/>
    <d v="2024-07-15T00:00:00"/>
    <n v="0"/>
  </r>
  <r>
    <s v="California"/>
    <x v="237"/>
    <x v="54"/>
    <n v="12477.96"/>
    <d v="2024-08-15T00:00:00"/>
    <n v="0"/>
  </r>
  <r>
    <s v="California"/>
    <x v="237"/>
    <x v="56"/>
    <n v="12097.67"/>
    <d v="2024-08-15T00:00:00"/>
    <n v="0"/>
  </r>
  <r>
    <s v="California"/>
    <x v="237"/>
    <x v="58"/>
    <n v="18421.45"/>
    <d v="2024-08-15T00:00:00"/>
    <n v="0"/>
  </r>
  <r>
    <s v="California"/>
    <x v="237"/>
    <x v="60"/>
    <n v="12159.39"/>
    <d v="2024-08-15T00:00:00"/>
    <n v="0"/>
  </r>
  <r>
    <s v="California"/>
    <x v="237"/>
    <x v="62"/>
    <n v="12159.39"/>
    <d v="2025-04-15T00:00:00"/>
    <n v="0"/>
  </r>
  <r>
    <s v="California"/>
    <x v="237"/>
    <x v="64"/>
    <n v="115630.49"/>
    <d v="2024-08-15T00:00:00"/>
    <n v="0"/>
  </r>
  <r>
    <s v="California"/>
    <x v="238"/>
    <x v="32"/>
    <n v="518752.67"/>
    <d v="2024-08-30T00:00:00"/>
    <n v="0"/>
  </r>
  <r>
    <s v="California"/>
    <x v="238"/>
    <x v="33"/>
    <n v="134672.09"/>
    <d v="2024-08-30T00:00:00"/>
    <n v="0"/>
  </r>
  <r>
    <s v="California"/>
    <x v="238"/>
    <x v="34"/>
    <n v="501652.16"/>
    <d v="2024-08-30T00:00:00"/>
    <n v="0"/>
  </r>
  <r>
    <s v="California"/>
    <x v="238"/>
    <x v="35"/>
    <n v="130232.67"/>
    <d v="2024-08-30T00:00:00"/>
    <n v="0"/>
  </r>
  <r>
    <s v="California"/>
    <x v="238"/>
    <x v="36"/>
    <n v="592942.42000000004"/>
    <d v="2024-08-15T00:00:00"/>
    <n v="0"/>
  </r>
  <r>
    <s v="California"/>
    <x v="238"/>
    <x v="37"/>
    <n v="148233.26"/>
    <d v="2024-08-15T00:00:00"/>
    <n v="0"/>
  </r>
  <r>
    <s v="California"/>
    <x v="238"/>
    <x v="38"/>
    <n v="464832.17"/>
    <d v="2024-08-15T00:00:00"/>
    <n v="0"/>
  </r>
  <r>
    <s v="California"/>
    <x v="238"/>
    <x v="39"/>
    <n v="116206.2"/>
    <d v="2024-08-15T00:00:00"/>
    <n v="0"/>
  </r>
  <r>
    <s v="California"/>
    <x v="238"/>
    <x v="27"/>
    <n v="1387611.18"/>
    <d v="2022-11-15T00:00:00"/>
    <n v="0"/>
  </r>
  <r>
    <s v="California"/>
    <x v="238"/>
    <x v="40"/>
    <n v="346897.3"/>
    <d v="2022-11-15T00:00:00"/>
    <n v="0"/>
  </r>
  <r>
    <s v="California"/>
    <x v="238"/>
    <x v="28"/>
    <n v="1458311.69"/>
    <d v="2022-12-30T00:00:00"/>
    <n v="0"/>
  </r>
  <r>
    <s v="California"/>
    <x v="238"/>
    <x v="41"/>
    <n v="364572.15999999997"/>
    <d v="2022-12-30T00:00:00"/>
    <n v="0"/>
  </r>
  <r>
    <s v="California"/>
    <x v="238"/>
    <x v="29"/>
    <n v="1228884.49"/>
    <d v="2023-08-15T00:00:00"/>
    <n v="0"/>
  </r>
  <r>
    <s v="California"/>
    <x v="238"/>
    <x v="42"/>
    <n v="307216.26"/>
    <d v="2023-08-15T00:00:00"/>
    <n v="0"/>
  </r>
  <r>
    <s v="California"/>
    <x v="238"/>
    <x v="30"/>
    <n v="1554330.68"/>
    <d v="2024-07-31T00:00:00"/>
    <n v="0"/>
  </r>
  <r>
    <s v="California"/>
    <x v="238"/>
    <x v="43"/>
    <n v="103232.5"/>
    <d v="2024-07-31T00:00:00"/>
    <n v="0"/>
  </r>
  <r>
    <s v="California"/>
    <x v="238"/>
    <x v="44"/>
    <n v="279369.38"/>
    <d v="2024-07-31T00:00:00"/>
    <n v="0"/>
  </r>
  <r>
    <s v="California"/>
    <x v="238"/>
    <x v="31"/>
    <n v="690357.23"/>
    <d v="2024-04-30T00:00:00"/>
    <n v="0"/>
  </r>
  <r>
    <s v="California"/>
    <x v="238"/>
    <x v="45"/>
    <n v="172586.58"/>
    <d v="2024-04-30T00:00:00"/>
    <n v="0"/>
  </r>
  <r>
    <s v="California"/>
    <x v="238"/>
    <x v="46"/>
    <n v="501686.62"/>
    <d v="2023-02-28T00:00:00"/>
    <n v="0"/>
  </r>
  <r>
    <s v="California"/>
    <x v="238"/>
    <x v="47"/>
    <n v="123497.67"/>
    <d v="2023-02-28T00:00:00"/>
    <n v="0"/>
  </r>
  <r>
    <s v="California"/>
    <x v="238"/>
    <x v="48"/>
    <n v="1170445.04"/>
    <d v="2023-02-28T00:00:00"/>
    <n v="0"/>
  </r>
  <r>
    <s v="California"/>
    <x v="238"/>
    <x v="49"/>
    <n v="288122.56"/>
    <d v="2023-02-28T00:00:00"/>
    <n v="0"/>
  </r>
  <r>
    <s v="California"/>
    <x v="238"/>
    <x v="50"/>
    <n v="880590.26"/>
    <d v="2023-07-20T00:00:00"/>
    <n v="0"/>
  </r>
  <r>
    <s v="California"/>
    <x v="238"/>
    <x v="51"/>
    <n v="216770.47"/>
    <d v="2023-07-20T00:00:00"/>
    <n v="0"/>
  </r>
  <r>
    <s v="California"/>
    <x v="238"/>
    <x v="52"/>
    <n v="1379770.59"/>
    <d v="2024-07-15T00:00:00"/>
    <n v="0"/>
  </r>
  <r>
    <s v="California"/>
    <x v="238"/>
    <x v="53"/>
    <n v="339651.18"/>
    <d v="2024-07-15T00:00:00"/>
    <n v="0"/>
  </r>
  <r>
    <s v="California"/>
    <x v="238"/>
    <x v="54"/>
    <n v="471211.01"/>
    <d v="2024-08-30T00:00:00"/>
    <n v="0"/>
  </r>
  <r>
    <s v="California"/>
    <x v="238"/>
    <x v="55"/>
    <n v="122329.92"/>
    <d v="2024-08-30T00:00:00"/>
    <n v="0"/>
  </r>
  <r>
    <s v="California"/>
    <x v="238"/>
    <x v="56"/>
    <n v="456849.82"/>
    <d v="2024-08-30T00:00:00"/>
    <n v="0"/>
  </r>
  <r>
    <s v="California"/>
    <x v="238"/>
    <x v="57"/>
    <n v="118601.65"/>
    <d v="2024-08-30T00:00:00"/>
    <n v="0"/>
  </r>
  <r>
    <s v="California"/>
    <x v="238"/>
    <x v="58"/>
    <n v="695657.49"/>
    <d v="2024-08-15T00:00:00"/>
    <n v="0"/>
  </r>
  <r>
    <s v="California"/>
    <x v="238"/>
    <x v="59"/>
    <n v="173911.62"/>
    <d v="2024-08-15T00:00:00"/>
    <n v="0"/>
  </r>
  <r>
    <s v="California"/>
    <x v="238"/>
    <x v="60"/>
    <n v="459180.42"/>
    <d v="2024-08-15T00:00:00"/>
    <n v="0"/>
  </r>
  <r>
    <s v="California"/>
    <x v="238"/>
    <x v="61"/>
    <n v="114793.29"/>
    <d v="2024-08-15T00:00:00"/>
    <n v="0"/>
  </r>
  <r>
    <s v="California"/>
    <x v="238"/>
    <x v="62"/>
    <n v="459180.42"/>
    <d v="2025-04-15T00:00:00"/>
    <n v="0"/>
  </r>
  <r>
    <s v="California"/>
    <x v="238"/>
    <x v="63"/>
    <n v="114793.29"/>
    <d v="2025-04-15T00:00:00"/>
    <n v="0"/>
  </r>
  <r>
    <s v="California"/>
    <x v="238"/>
    <x v="64"/>
    <n v="4366606.88"/>
    <d v="2024-08-15T00:00:00"/>
    <n v="0"/>
  </r>
  <r>
    <s v="California"/>
    <x v="238"/>
    <x v="65"/>
    <n v="1091634.44"/>
    <d v="2024-08-15T00:00:00"/>
    <n v="0"/>
  </r>
  <r>
    <s v="California"/>
    <x v="239"/>
    <x v="32"/>
    <n v="4452.18"/>
    <d v="2024-08-15T00:00:00"/>
    <n v="0"/>
  </r>
  <r>
    <s v="California"/>
    <x v="239"/>
    <x v="34"/>
    <n v="4305.42"/>
    <d v="2024-08-15T00:00:00"/>
    <n v="0"/>
  </r>
  <r>
    <s v="California"/>
    <x v="239"/>
    <x v="36"/>
    <n v="5088.91"/>
    <d v="2024-08-15T00:00:00"/>
    <n v="0"/>
  </r>
  <r>
    <s v="California"/>
    <x v="239"/>
    <x v="38"/>
    <n v="3989.41"/>
    <d v="2024-08-15T00:00:00"/>
    <n v="0"/>
  </r>
  <r>
    <s v="California"/>
    <x v="239"/>
    <x v="27"/>
    <n v="11909.14"/>
    <d v="2022-11-15T00:00:00"/>
    <n v="0"/>
  </r>
  <r>
    <s v="California"/>
    <x v="239"/>
    <x v="28"/>
    <n v="12515.93"/>
    <d v="2022-12-30T00:00:00"/>
    <n v="0"/>
  </r>
  <r>
    <s v="California"/>
    <x v="239"/>
    <x v="29"/>
    <n v="10546.87"/>
    <d v="2023-08-01T00:00:00"/>
    <n v="0"/>
  </r>
  <r>
    <s v="California"/>
    <x v="239"/>
    <x v="30"/>
    <n v="13340.01"/>
    <d v="2024-07-31T00:00:00"/>
    <n v="0"/>
  </r>
  <r>
    <s v="California"/>
    <x v="239"/>
    <x v="31"/>
    <n v="5924.97"/>
    <d v="2024-04-30T00:00:00"/>
    <n v="0"/>
  </r>
  <r>
    <s v="California"/>
    <x v="239"/>
    <x v="46"/>
    <n v="4239.7299999999996"/>
    <d v="2023-02-28T00:00:00"/>
    <n v="0"/>
  </r>
  <r>
    <s v="California"/>
    <x v="239"/>
    <x v="48"/>
    <n v="9891.3799999999992"/>
    <d v="2023-02-28T00:00:00"/>
    <n v="0"/>
  </r>
  <r>
    <s v="California"/>
    <x v="239"/>
    <x v="50"/>
    <n v="7441.83"/>
    <d v="2023-07-20T00:00:00"/>
    <n v="0"/>
  </r>
  <r>
    <s v="California"/>
    <x v="239"/>
    <x v="52"/>
    <n v="11660.38"/>
    <d v="2024-07-15T00:00:00"/>
    <n v="0"/>
  </r>
  <r>
    <s v="California"/>
    <x v="239"/>
    <x v="54"/>
    <n v="4044.16"/>
    <d v="2024-08-15T00:00:00"/>
    <n v="0"/>
  </r>
  <r>
    <s v="California"/>
    <x v="239"/>
    <x v="56"/>
    <n v="3920.9"/>
    <d v="2024-08-15T00:00:00"/>
    <n v="0"/>
  </r>
  <r>
    <s v="California"/>
    <x v="239"/>
    <x v="58"/>
    <n v="5970.46"/>
    <d v="2024-08-15T00:00:00"/>
    <n v="0"/>
  </r>
  <r>
    <s v="California"/>
    <x v="239"/>
    <x v="60"/>
    <n v="3940.91"/>
    <d v="2024-08-15T00:00:00"/>
    <n v="0"/>
  </r>
  <r>
    <s v="California"/>
    <x v="239"/>
    <x v="62"/>
    <n v="3940.91"/>
    <d v="2025-04-15T00:00:00"/>
    <n v="0"/>
  </r>
  <r>
    <s v="California"/>
    <x v="239"/>
    <x v="64"/>
    <n v="37476.300000000003"/>
    <d v="2024-08-15T00:00:00"/>
    <n v="0"/>
  </r>
  <r>
    <s v="California"/>
    <x v="240"/>
    <x v="32"/>
    <n v="181432.6"/>
    <d v="2024-08-15T00:00:00"/>
    <n v="0"/>
  </r>
  <r>
    <s v="California"/>
    <x v="240"/>
    <x v="33"/>
    <n v="43846.26"/>
    <d v="2024-08-15T00:00:00"/>
    <n v="0"/>
  </r>
  <r>
    <s v="California"/>
    <x v="240"/>
    <x v="34"/>
    <n v="175451.74"/>
    <d v="2024-08-15T00:00:00"/>
    <n v="0"/>
  </r>
  <r>
    <s v="California"/>
    <x v="240"/>
    <x v="35"/>
    <n v="42400.88"/>
    <d v="2024-08-15T00:00:00"/>
    <n v="0"/>
  </r>
  <r>
    <s v="California"/>
    <x v="240"/>
    <x v="36"/>
    <n v="207380.3"/>
    <d v="2024-08-15T00:00:00"/>
    <n v="0"/>
  </r>
  <r>
    <s v="California"/>
    <x v="240"/>
    <x v="37"/>
    <n v="48261.48"/>
    <d v="2024-08-15T00:00:00"/>
    <n v="0"/>
  </r>
  <r>
    <s v="California"/>
    <x v="240"/>
    <x v="38"/>
    <n v="162574.03"/>
    <d v="2024-08-15T00:00:00"/>
    <n v="0"/>
  </r>
  <r>
    <s v="California"/>
    <x v="240"/>
    <x v="39"/>
    <n v="37834.17"/>
    <d v="2024-08-15T00:00:00"/>
    <n v="0"/>
  </r>
  <r>
    <s v="California"/>
    <x v="240"/>
    <x v="27"/>
    <n v="485313.93"/>
    <d v="2022-11-15T00:00:00"/>
    <n v="0"/>
  </r>
  <r>
    <s v="California"/>
    <x v="240"/>
    <x v="40"/>
    <n v="112942.1"/>
    <d v="2022-11-15T00:00:00"/>
    <n v="0"/>
  </r>
  <r>
    <s v="California"/>
    <x v="240"/>
    <x v="28"/>
    <n v="510041.28"/>
    <d v="2022-12-30T00:00:00"/>
    <n v="0"/>
  </r>
  <r>
    <s v="California"/>
    <x v="240"/>
    <x v="41"/>
    <n v="118696.64"/>
    <d v="2022-12-30T00:00:00"/>
    <n v="0"/>
  </r>
  <r>
    <s v="California"/>
    <x v="240"/>
    <x v="29"/>
    <n v="429799.62"/>
    <d v="2023-08-02T00:00:00"/>
    <n v="0"/>
  </r>
  <r>
    <s v="California"/>
    <x v="240"/>
    <x v="42"/>
    <n v="100022.83"/>
    <d v="2023-08-02T00:00:00"/>
    <n v="0"/>
  </r>
  <r>
    <s v="California"/>
    <x v="240"/>
    <x v="30"/>
    <n v="543623.69999999995"/>
    <d v="2024-07-31T00:00:00"/>
    <n v="0"/>
  </r>
  <r>
    <s v="California"/>
    <x v="240"/>
    <x v="43"/>
    <n v="47875"/>
    <d v="2024-07-31T00:00:00"/>
    <n v="0"/>
  </r>
  <r>
    <s v="California"/>
    <x v="240"/>
    <x v="44"/>
    <n v="90956.5"/>
    <d v="2024-07-31T00:00:00"/>
    <n v="0"/>
  </r>
  <r>
    <s v="California"/>
    <x v="240"/>
    <x v="31"/>
    <n v="241450.91"/>
    <d v="2024-04-30T00:00:00"/>
    <n v="0"/>
  </r>
  <r>
    <s v="California"/>
    <x v="240"/>
    <x v="45"/>
    <n v="56190.38"/>
    <d v="2024-04-30T00:00:00"/>
    <n v="0"/>
  </r>
  <r>
    <s v="California"/>
    <x v="240"/>
    <x v="46"/>
    <n v="200862.82"/>
    <d v="2023-02-28T00:00:00"/>
    <n v="0"/>
  </r>
  <r>
    <s v="California"/>
    <x v="240"/>
    <x v="47"/>
    <n v="40208.11"/>
    <d v="2023-02-28T00:00:00"/>
    <n v="0"/>
  </r>
  <r>
    <s v="California"/>
    <x v="240"/>
    <x v="48"/>
    <n v="468617.01"/>
    <d v="2023-02-28T00:00:00"/>
    <n v="0"/>
  </r>
  <r>
    <s v="California"/>
    <x v="240"/>
    <x v="49"/>
    <n v="93806.34"/>
    <d v="2023-02-28T00:00:00"/>
    <n v="0"/>
  </r>
  <r>
    <s v="California"/>
    <x v="240"/>
    <x v="50"/>
    <n v="352566.39"/>
    <d v="2023-07-20T00:00:00"/>
    <n v="0"/>
  </r>
  <r>
    <s v="California"/>
    <x v="240"/>
    <x v="51"/>
    <n v="70575.679999999993"/>
    <d v="2023-07-20T00:00:00"/>
    <n v="0"/>
  </r>
  <r>
    <s v="California"/>
    <x v="240"/>
    <x v="52"/>
    <n v="475176.5"/>
    <d v="2024-07-15T00:00:00"/>
    <n v="0"/>
  </r>
  <r>
    <s v="California"/>
    <x v="240"/>
    <x v="53"/>
    <n v="110582.92"/>
    <d v="2024-07-15T00:00:00"/>
    <n v="0"/>
  </r>
  <r>
    <s v="California"/>
    <x v="240"/>
    <x v="54"/>
    <n v="164805"/>
    <d v="2024-08-15T00:00:00"/>
    <n v="0"/>
  </r>
  <r>
    <s v="California"/>
    <x v="240"/>
    <x v="55"/>
    <n v="39827.919999999998"/>
    <d v="2024-08-15T00:00:00"/>
    <n v="0"/>
  </r>
  <r>
    <s v="California"/>
    <x v="240"/>
    <x v="56"/>
    <n v="159782.23000000001"/>
    <d v="2024-08-15T00:00:00"/>
    <n v="0"/>
  </r>
  <r>
    <s v="California"/>
    <x v="240"/>
    <x v="57"/>
    <n v="38614.080000000002"/>
    <d v="2024-08-15T00:00:00"/>
    <n v="0"/>
  </r>
  <r>
    <s v="California"/>
    <x v="240"/>
    <x v="58"/>
    <n v="243304.67"/>
    <d v="2024-08-15T00:00:00"/>
    <n v="0"/>
  </r>
  <r>
    <s v="California"/>
    <x v="240"/>
    <x v="59"/>
    <n v="56621.78"/>
    <d v="2024-08-15T00:00:00"/>
    <n v="0"/>
  </r>
  <r>
    <s v="California"/>
    <x v="240"/>
    <x v="60"/>
    <n v="160597.34"/>
    <d v="2024-08-15T00:00:00"/>
    <n v="0"/>
  </r>
  <r>
    <s v="California"/>
    <x v="240"/>
    <x v="61"/>
    <n v="37374.160000000003"/>
    <d v="2024-08-15T00:00:00"/>
    <n v="0"/>
  </r>
  <r>
    <s v="California"/>
    <x v="240"/>
    <x v="62"/>
    <n v="160597.34"/>
    <d v="2025-04-15T00:00:00"/>
    <n v="0"/>
  </r>
  <r>
    <s v="California"/>
    <x v="240"/>
    <x v="63"/>
    <n v="37374.160000000003"/>
    <d v="2025-04-15T00:00:00"/>
    <n v="0"/>
  </r>
  <r>
    <s v="California"/>
    <x v="240"/>
    <x v="64"/>
    <n v="1527211.07"/>
    <d v="2024-08-15T00:00:00"/>
    <n v="0"/>
  </r>
  <r>
    <s v="California"/>
    <x v="240"/>
    <x v="65"/>
    <n v="355412.08"/>
    <d v="2024-08-15T00:00:00"/>
    <n v="0"/>
  </r>
  <r>
    <s v="California"/>
    <x v="241"/>
    <x v="32"/>
    <n v="32448.22"/>
    <d v="2024-08-15T00:00:00"/>
    <n v="0"/>
  </r>
  <r>
    <s v="California"/>
    <x v="241"/>
    <x v="34"/>
    <n v="31378.57"/>
    <d v="2024-08-15T00:00:00"/>
    <n v="0"/>
  </r>
  <r>
    <s v="California"/>
    <x v="241"/>
    <x v="36"/>
    <n v="37088.82"/>
    <d v="2024-08-15T00:00:00"/>
    <n v="0"/>
  </r>
  <r>
    <s v="California"/>
    <x v="241"/>
    <x v="38"/>
    <n v="29075.46"/>
    <d v="2024-08-15T00:00:00"/>
    <n v="0"/>
  </r>
  <r>
    <s v="California"/>
    <x v="241"/>
    <x v="27"/>
    <n v="86795.71"/>
    <d v="2022-11-15T00:00:00"/>
    <n v="0"/>
  </r>
  <r>
    <s v="California"/>
    <x v="241"/>
    <x v="28"/>
    <n v="91218.06"/>
    <d v="2022-12-30T00:00:00"/>
    <n v="0"/>
  </r>
  <r>
    <s v="California"/>
    <x v="241"/>
    <x v="29"/>
    <n v="76867.28"/>
    <d v="2023-08-02T00:00:00"/>
    <n v="0"/>
  </r>
  <r>
    <s v="California"/>
    <x v="241"/>
    <x v="30"/>
    <n v="97224.09"/>
    <d v="2024-07-31T00:00:00"/>
    <n v="0"/>
  </r>
  <r>
    <s v="California"/>
    <x v="241"/>
    <x v="31"/>
    <n v="43182.16"/>
    <d v="2024-04-30T00:00:00"/>
    <n v="0"/>
  </r>
  <r>
    <s v="California"/>
    <x v="241"/>
    <x v="46"/>
    <n v="30899.83"/>
    <d v="2023-02-28T00:00:00"/>
    <n v="0"/>
  </r>
  <r>
    <s v="California"/>
    <x v="241"/>
    <x v="48"/>
    <n v="72089.929999999993"/>
    <d v="2023-02-28T00:00:00"/>
    <n v="0"/>
  </r>
  <r>
    <s v="California"/>
    <x v="241"/>
    <x v="50"/>
    <n v="54237.22"/>
    <d v="2023-07-20T00:00:00"/>
    <n v="0"/>
  </r>
  <r>
    <s v="California"/>
    <x v="241"/>
    <x v="52"/>
    <n v="84982.69"/>
    <d v="2024-07-15T00:00:00"/>
    <n v="0"/>
  </r>
  <r>
    <s v="California"/>
    <x v="241"/>
    <x v="54"/>
    <n v="29474.46"/>
    <d v="2024-08-15T00:00:00"/>
    <n v="0"/>
  </r>
  <r>
    <s v="California"/>
    <x v="241"/>
    <x v="56"/>
    <n v="28576.16"/>
    <d v="2024-08-15T00:00:00"/>
    <n v="0"/>
  </r>
  <r>
    <s v="California"/>
    <x v="241"/>
    <x v="58"/>
    <n v="43513.69"/>
    <d v="2024-08-15T00:00:00"/>
    <n v="0"/>
  </r>
  <r>
    <s v="California"/>
    <x v="241"/>
    <x v="60"/>
    <n v="28721.94"/>
    <d v="2024-08-15T00:00:00"/>
    <n v="0"/>
  </r>
  <r>
    <s v="California"/>
    <x v="241"/>
    <x v="62"/>
    <n v="28721.94"/>
    <d v="2025-05-30T00:00:00"/>
    <n v="0"/>
  </r>
  <r>
    <s v="California"/>
    <x v="241"/>
    <x v="64"/>
    <n v="273133.25"/>
    <d v="2024-08-15T00:00:00"/>
    <n v="0"/>
  </r>
  <r>
    <s v="California"/>
    <x v="242"/>
    <x v="32"/>
    <n v="37959.660000000003"/>
    <d v="2024-08-15T00:00:00"/>
    <n v="0"/>
  </r>
  <r>
    <s v="California"/>
    <x v="242"/>
    <x v="34"/>
    <n v="36708.33"/>
    <d v="2024-08-15T00:00:00"/>
    <n v="0"/>
  </r>
  <r>
    <s v="California"/>
    <x v="242"/>
    <x v="36"/>
    <n v="43388.480000000003"/>
    <d v="2024-08-15T00:00:00"/>
    <n v="0"/>
  </r>
  <r>
    <s v="California"/>
    <x v="242"/>
    <x v="38"/>
    <n v="34014.03"/>
    <d v="2024-08-15T00:00:00"/>
    <n v="0"/>
  </r>
  <r>
    <s v="California"/>
    <x v="242"/>
    <x v="27"/>
    <n v="101538.27"/>
    <d v="2022-11-15T00:00:00"/>
    <n v="0"/>
  </r>
  <r>
    <s v="California"/>
    <x v="242"/>
    <x v="28"/>
    <n v="106711.77"/>
    <d v="2022-12-30T00:00:00"/>
    <n v="0"/>
  </r>
  <r>
    <s v="California"/>
    <x v="242"/>
    <x v="29"/>
    <n v="89923.46"/>
    <d v="2023-08-01T00:00:00"/>
    <n v="0"/>
  </r>
  <r>
    <s v="California"/>
    <x v="242"/>
    <x v="30"/>
    <n v="113737.95"/>
    <d v="2024-07-31T00:00:00"/>
    <n v="0"/>
  </r>
  <r>
    <s v="California"/>
    <x v="242"/>
    <x v="31"/>
    <n v="50516.800000000003"/>
    <d v="2024-04-30T00:00:00"/>
    <n v="0"/>
  </r>
  <r>
    <s v="California"/>
    <x v="242"/>
    <x v="46"/>
    <n v="36148.28"/>
    <d v="2023-02-28T00:00:00"/>
    <n v="0"/>
  </r>
  <r>
    <s v="California"/>
    <x v="242"/>
    <x v="48"/>
    <n v="84334.66"/>
    <d v="2023-02-28T00:00:00"/>
    <n v="0"/>
  </r>
  <r>
    <s v="California"/>
    <x v="242"/>
    <x v="50"/>
    <n v="63449.61"/>
    <d v="2023-07-20T00:00:00"/>
    <n v="0"/>
  </r>
  <r>
    <s v="California"/>
    <x v="242"/>
    <x v="52"/>
    <n v="99417.3"/>
    <d v="2024-07-15T00:00:00"/>
    <n v="0"/>
  </r>
  <r>
    <s v="California"/>
    <x v="242"/>
    <x v="54"/>
    <n v="34480.800000000003"/>
    <d v="2024-08-15T00:00:00"/>
    <n v="0"/>
  </r>
  <r>
    <s v="California"/>
    <x v="242"/>
    <x v="56"/>
    <n v="33429.93"/>
    <d v="2024-08-15T00:00:00"/>
    <n v="0"/>
  </r>
  <r>
    <s v="California"/>
    <x v="242"/>
    <x v="58"/>
    <n v="50904.65"/>
    <d v="2024-08-15T00:00:00"/>
    <n v="0"/>
  </r>
  <r>
    <s v="California"/>
    <x v="242"/>
    <x v="60"/>
    <n v="33600.47"/>
    <d v="2024-08-15T00:00:00"/>
    <n v="0"/>
  </r>
  <r>
    <s v="California"/>
    <x v="242"/>
    <x v="62"/>
    <n v="33600.47"/>
    <d v="2025-04-15T00:00:00"/>
    <n v="0"/>
  </r>
  <r>
    <s v="California"/>
    <x v="242"/>
    <x v="64"/>
    <n v="319525.90000000002"/>
    <d v="2024-08-15T00:00:00"/>
    <n v="0"/>
  </r>
  <r>
    <s v="California"/>
    <x v="243"/>
    <x v="32"/>
    <n v="4792.13"/>
    <d v="2024-10-31T00:00:00"/>
    <n v="0"/>
  </r>
  <r>
    <s v="California"/>
    <x v="243"/>
    <x v="34"/>
    <n v="4634.16"/>
    <d v="2024-10-31T00:00:00"/>
    <n v="0"/>
  </r>
  <r>
    <s v="California"/>
    <x v="243"/>
    <x v="36"/>
    <n v="5477.48"/>
    <d v="2024-10-31T00:00:00"/>
    <n v="0"/>
  </r>
  <r>
    <s v="California"/>
    <x v="243"/>
    <x v="38"/>
    <n v="4294.0200000000004"/>
    <d v="2024-10-31T00:00:00"/>
    <n v="0"/>
  </r>
  <r>
    <s v="California"/>
    <x v="243"/>
    <x v="30"/>
    <n v="10768.94"/>
    <d v="2024-10-31T00:00:00"/>
    <n v="0"/>
  </r>
  <r>
    <s v="California"/>
    <x v="243"/>
    <x v="54"/>
    <n v="4352.95"/>
    <d v="2024-10-31T00:00:00"/>
    <n v="0"/>
  </r>
  <r>
    <s v="California"/>
    <x v="243"/>
    <x v="56"/>
    <n v="4220.29"/>
    <d v="2024-10-31T00:00:00"/>
    <n v="0"/>
  </r>
  <r>
    <s v="California"/>
    <x v="243"/>
    <x v="58"/>
    <n v="6426.34"/>
    <d v="2024-10-31T00:00:00"/>
    <n v="0"/>
  </r>
  <r>
    <s v="California"/>
    <x v="243"/>
    <x v="60"/>
    <n v="4241.82"/>
    <d v="2024-10-31T00:00:00"/>
    <n v="0"/>
  </r>
  <r>
    <s v="California"/>
    <x v="243"/>
    <x v="62"/>
    <n v="4241.82"/>
    <d v="2025-04-15T00:00:00"/>
    <n v="0"/>
  </r>
  <r>
    <s v="California"/>
    <x v="243"/>
    <x v="64"/>
    <n v="40337.82"/>
    <d v="2024-10-31T00:00:00"/>
    <n v="0"/>
  </r>
  <r>
    <s v="California"/>
    <x v="244"/>
    <x v="62"/>
    <n v="2821"/>
    <d v="2025-05-30T00:00:00"/>
    <n v="0"/>
  </r>
  <r>
    <s v="California"/>
    <x v="245"/>
    <x v="32"/>
    <n v="231082.88"/>
    <d v="2024-08-15T00:00:00"/>
    <n v="0"/>
  </r>
  <r>
    <s v="California"/>
    <x v="245"/>
    <x v="33"/>
    <n v="61334.3"/>
    <d v="2024-08-15T00:00:00"/>
    <n v="0"/>
  </r>
  <r>
    <s v="California"/>
    <x v="245"/>
    <x v="34"/>
    <n v="223465.31"/>
    <d v="2024-08-15T00:00:00"/>
    <n v="0"/>
  </r>
  <r>
    <s v="California"/>
    <x v="245"/>
    <x v="35"/>
    <n v="59312.43"/>
    <d v="2024-08-15T00:00:00"/>
    <n v="0"/>
  </r>
  <r>
    <s v="California"/>
    <x v="245"/>
    <x v="36"/>
    <n v="264131.34999999998"/>
    <d v="2024-08-15T00:00:00"/>
    <n v="0"/>
  </r>
  <r>
    <s v="California"/>
    <x v="245"/>
    <x v="37"/>
    <n v="67510.52"/>
    <d v="2024-08-15T00:00:00"/>
    <n v="0"/>
  </r>
  <r>
    <s v="California"/>
    <x v="245"/>
    <x v="38"/>
    <n v="207063.53"/>
    <d v="2024-08-15T00:00:00"/>
    <n v="0"/>
  </r>
  <r>
    <s v="California"/>
    <x v="245"/>
    <x v="39"/>
    <n v="52924.3"/>
    <d v="2024-08-15T00:00:00"/>
    <n v="0"/>
  </r>
  <r>
    <s v="California"/>
    <x v="245"/>
    <x v="27"/>
    <n v="618123.46"/>
    <d v="2022-11-15T00:00:00"/>
    <n v="0"/>
  </r>
  <r>
    <s v="California"/>
    <x v="245"/>
    <x v="40"/>
    <n v="135168.57999999999"/>
    <d v="2022-11-15T00:00:00"/>
    <n v="22820.38"/>
  </r>
  <r>
    <s v="California"/>
    <x v="245"/>
    <x v="28"/>
    <n v="649617.63"/>
    <d v="2022-12-30T00:00:00"/>
    <n v="0"/>
  </r>
  <r>
    <s v="California"/>
    <x v="245"/>
    <x v="41"/>
    <n v="142055.57999999999"/>
    <d v="2022-12-30T00:00:00"/>
    <n v="23983.11"/>
  </r>
  <r>
    <s v="California"/>
    <x v="245"/>
    <x v="29"/>
    <n v="547417.28"/>
    <d v="2023-08-02T00:00:00"/>
    <n v="0"/>
  </r>
  <r>
    <s v="California"/>
    <x v="245"/>
    <x v="42"/>
    <n v="119706.86"/>
    <d v="2023-08-02T00:00:00"/>
    <n v="20209.990000000002"/>
  </r>
  <r>
    <s v="California"/>
    <x v="245"/>
    <x v="30"/>
    <n v="692390.11"/>
    <d v="2024-07-31T00:00:00"/>
    <n v="0"/>
  </r>
  <r>
    <s v="California"/>
    <x v="245"/>
    <x v="43"/>
    <n v="138589"/>
    <d v="2024-07-31T00:00:00"/>
    <n v="0"/>
  </r>
  <r>
    <s v="California"/>
    <x v="245"/>
    <x v="44"/>
    <n v="103164.31"/>
    <d v="2024-07-31T00:00:00"/>
    <n v="24070.11"/>
  </r>
  <r>
    <s v="California"/>
    <x v="245"/>
    <x v="31"/>
    <n v="307525.63"/>
    <d v="2024-04-30T00:00:00"/>
    <n v="0"/>
  </r>
  <r>
    <s v="California"/>
    <x v="245"/>
    <x v="45"/>
    <n v="67248.38"/>
    <d v="2024-04-30T00:00:00"/>
    <n v="11353.48"/>
  </r>
  <r>
    <s v="California"/>
    <x v="245"/>
    <x v="46"/>
    <n v="220055.93"/>
    <d v="2023-02-28T00:00:00"/>
    <n v="0"/>
  </r>
  <r>
    <s v="California"/>
    <x v="245"/>
    <x v="47"/>
    <n v="48120.88"/>
    <d v="2023-02-28T00:00:00"/>
    <n v="8124.2"/>
  </r>
  <r>
    <s v="California"/>
    <x v="245"/>
    <x v="48"/>
    <n v="513394.93"/>
    <d v="2023-02-28T00:00:00"/>
    <n v="0"/>
  </r>
  <r>
    <s v="California"/>
    <x v="245"/>
    <x v="49"/>
    <n v="112266.99"/>
    <d v="2023-02-28T00:00:00"/>
    <n v="18953.93"/>
  </r>
  <r>
    <s v="California"/>
    <x v="245"/>
    <x v="50"/>
    <n v="386255.28"/>
    <d v="2023-07-20T00:00:00"/>
    <n v="0"/>
  </r>
  <r>
    <s v="California"/>
    <x v="245"/>
    <x v="51"/>
    <n v="84464.639999999999"/>
    <d v="2023-07-20T00:00:00"/>
    <n v="14260.08"/>
  </r>
  <r>
    <s v="California"/>
    <x v="245"/>
    <x v="52"/>
    <n v="605211.86"/>
    <d v="2024-07-15T00:00:00"/>
    <n v="0"/>
  </r>
  <r>
    <s v="California"/>
    <x v="245"/>
    <x v="53"/>
    <n v="132345.12"/>
    <d v="2024-07-15T00:00:00"/>
    <n v="22343.7"/>
  </r>
  <r>
    <s v="California"/>
    <x v="245"/>
    <x v="54"/>
    <n v="209905.05"/>
    <d v="2024-08-15T00:00:00"/>
    <n v="0"/>
  </r>
  <r>
    <s v="California"/>
    <x v="245"/>
    <x v="55"/>
    <n v="55713.25"/>
    <d v="2024-08-15T00:00:00"/>
    <n v="0"/>
  </r>
  <r>
    <s v="California"/>
    <x v="245"/>
    <x v="56"/>
    <n v="203507.73"/>
    <d v="2024-08-15T00:00:00"/>
    <n v="0"/>
  </r>
  <r>
    <s v="California"/>
    <x v="245"/>
    <x v="57"/>
    <n v="54015.27"/>
    <d v="2024-08-15T00:00:00"/>
    <n v="0"/>
  </r>
  <r>
    <s v="California"/>
    <x v="245"/>
    <x v="58"/>
    <n v="309886.67"/>
    <d v="2024-08-15T00:00:00"/>
    <n v="0"/>
  </r>
  <r>
    <s v="California"/>
    <x v="245"/>
    <x v="59"/>
    <n v="79205.33"/>
    <d v="2024-08-15T00:00:00"/>
    <n v="0"/>
  </r>
  <r>
    <s v="California"/>
    <x v="245"/>
    <x v="60"/>
    <n v="204545.91"/>
    <d v="2024-08-15T00:00:00"/>
    <n v="0"/>
  </r>
  <r>
    <s v="California"/>
    <x v="245"/>
    <x v="61"/>
    <n v="52280.81"/>
    <d v="2024-08-15T00:00:00"/>
    <n v="0"/>
  </r>
  <r>
    <s v="California"/>
    <x v="245"/>
    <x v="62"/>
    <n v="204545.91"/>
    <d v="2025-04-15T00:00:00"/>
    <n v="0"/>
  </r>
  <r>
    <s v="California"/>
    <x v="245"/>
    <x v="63"/>
    <n v="52280.81"/>
    <d v="2025-04-15T00:00:00"/>
    <n v="0"/>
  </r>
  <r>
    <s v="California"/>
    <x v="245"/>
    <x v="64"/>
    <n v="1945143.02"/>
    <d v="2024-08-15T00:00:00"/>
    <n v="0"/>
  </r>
  <r>
    <s v="California"/>
    <x v="245"/>
    <x v="65"/>
    <n v="497167.85"/>
    <d v="2024-08-15T00:00:00"/>
    <n v="0"/>
  </r>
  <r>
    <s v="California"/>
    <x v="246"/>
    <x v="32"/>
    <n v="13320.09"/>
    <d v="2024-08-15T00:00:00"/>
    <n v="0"/>
  </r>
  <r>
    <s v="California"/>
    <x v="246"/>
    <x v="34"/>
    <n v="12881"/>
    <d v="2024-08-15T00:00:00"/>
    <n v="0"/>
  </r>
  <r>
    <s v="California"/>
    <x v="246"/>
    <x v="36"/>
    <n v="15225.07"/>
    <d v="2024-08-15T00:00:00"/>
    <n v="0"/>
  </r>
  <r>
    <s v="California"/>
    <x v="246"/>
    <x v="38"/>
    <n v="11935.56"/>
    <d v="2024-08-15T00:00:00"/>
    <n v="0"/>
  </r>
  <r>
    <s v="California"/>
    <x v="246"/>
    <x v="27"/>
    <n v="35629.9"/>
    <d v="2022-11-15T00:00:00"/>
    <n v="0"/>
  </r>
  <r>
    <s v="California"/>
    <x v="246"/>
    <x v="28"/>
    <n v="37445.29"/>
    <d v="2022-12-30T00:00:00"/>
    <n v="0"/>
  </r>
  <r>
    <s v="California"/>
    <x v="246"/>
    <x v="29"/>
    <n v="31554.25"/>
    <d v="2023-08-02T00:00:00"/>
    <n v="0"/>
  </r>
  <r>
    <s v="California"/>
    <x v="246"/>
    <x v="30"/>
    <n v="39910.78"/>
    <d v="2024-07-31T00:00:00"/>
    <n v="0"/>
  </r>
  <r>
    <s v="California"/>
    <x v="246"/>
    <x v="31"/>
    <n v="17726.400000000001"/>
    <d v="2024-04-30T00:00:00"/>
    <n v="0"/>
  </r>
  <r>
    <s v="California"/>
    <x v="246"/>
    <x v="46"/>
    <n v="12684.47"/>
    <d v="2023-02-28T00:00:00"/>
    <n v="0"/>
  </r>
  <r>
    <s v="California"/>
    <x v="246"/>
    <x v="48"/>
    <n v="29593.13"/>
    <d v="2023-02-28T00:00:00"/>
    <n v="0"/>
  </r>
  <r>
    <s v="California"/>
    <x v="246"/>
    <x v="50"/>
    <n v="22264.54"/>
    <d v="2023-07-20T00:00:00"/>
    <n v="0"/>
  </r>
  <r>
    <s v="California"/>
    <x v="246"/>
    <x v="52"/>
    <n v="34885.65"/>
    <d v="2024-07-15T00:00:00"/>
    <n v="0"/>
  </r>
  <r>
    <s v="California"/>
    <x v="246"/>
    <x v="54"/>
    <n v="12099.35"/>
    <d v="2024-08-15T00:00:00"/>
    <n v="0"/>
  </r>
  <r>
    <s v="California"/>
    <x v="246"/>
    <x v="56"/>
    <n v="11730.6"/>
    <d v="2024-08-15T00:00:00"/>
    <n v="0"/>
  </r>
  <r>
    <s v="California"/>
    <x v="246"/>
    <x v="58"/>
    <n v="17862.5"/>
    <d v="2024-08-15T00:00:00"/>
    <n v="0"/>
  </r>
  <r>
    <s v="California"/>
    <x v="246"/>
    <x v="60"/>
    <n v="11790.44"/>
    <d v="2024-08-15T00:00:00"/>
    <n v="0"/>
  </r>
  <r>
    <s v="California"/>
    <x v="246"/>
    <x v="62"/>
    <n v="11790.44"/>
    <d v="2025-04-15T00:00:00"/>
    <n v="0"/>
  </r>
  <r>
    <s v="California"/>
    <x v="246"/>
    <x v="64"/>
    <n v="112122.02"/>
    <d v="2024-08-15T00:00:00"/>
    <n v="0"/>
  </r>
  <r>
    <s v="California"/>
    <x v="247"/>
    <x v="32"/>
    <n v="46990.15"/>
    <d v="2024-08-15T00:00:00"/>
    <n v="0"/>
  </r>
  <r>
    <s v="California"/>
    <x v="247"/>
    <x v="33"/>
    <n v="12791.56"/>
    <d v="2024-08-15T00:00:00"/>
    <n v="0"/>
  </r>
  <r>
    <s v="California"/>
    <x v="247"/>
    <x v="34"/>
    <n v="45441.14"/>
    <d v="2024-08-15T00:00:00"/>
    <n v="0"/>
  </r>
  <r>
    <s v="California"/>
    <x v="247"/>
    <x v="35"/>
    <n v="12369.89"/>
    <d v="2024-08-15T00:00:00"/>
    <n v="0"/>
  </r>
  <r>
    <s v="California"/>
    <x v="247"/>
    <x v="36"/>
    <n v="53710.48"/>
    <d v="2024-08-15T00:00:00"/>
    <n v="0"/>
  </r>
  <r>
    <s v="California"/>
    <x v="247"/>
    <x v="37"/>
    <n v="14079.64"/>
    <d v="2024-08-15T00:00:00"/>
    <n v="0"/>
  </r>
  <r>
    <s v="California"/>
    <x v="247"/>
    <x v="38"/>
    <n v="42105.87"/>
    <d v="2024-08-15T00:00:00"/>
    <n v="0"/>
  </r>
  <r>
    <s v="California"/>
    <x v="247"/>
    <x v="39"/>
    <n v="11037.61"/>
    <d v="2024-08-15T00:00:00"/>
    <n v="0"/>
  </r>
  <r>
    <s v="California"/>
    <x v="247"/>
    <x v="27"/>
    <n v="125693.92"/>
    <d v="2022-11-15T00:00:00"/>
    <n v="0"/>
  </r>
  <r>
    <s v="California"/>
    <x v="247"/>
    <x v="40"/>
    <n v="28190.04"/>
    <d v="2022-11-15T00:00:00"/>
    <n v="4759.3"/>
  </r>
  <r>
    <s v="California"/>
    <x v="247"/>
    <x v="28"/>
    <n v="132098.18"/>
    <d v="2022-12-30T00:00:00"/>
    <n v="0"/>
  </r>
  <r>
    <s v="California"/>
    <x v="247"/>
    <x v="41"/>
    <n v="29626.36"/>
    <d v="2022-12-30T00:00:00"/>
    <n v="5001.79"/>
  </r>
  <r>
    <s v="California"/>
    <x v="247"/>
    <x v="29"/>
    <n v="111315.99"/>
    <d v="2023-08-01T00:00:00"/>
    <n v="0"/>
  </r>
  <r>
    <s v="California"/>
    <x v="247"/>
    <x v="42"/>
    <n v="24965.43"/>
    <d v="2023-08-01T00:00:00"/>
    <n v="4214.8900000000003"/>
  </r>
  <r>
    <s v="California"/>
    <x v="247"/>
    <x v="30"/>
    <n v="140795.87"/>
    <d v="2024-07-31T00:00:00"/>
    <n v="0"/>
  </r>
  <r>
    <s v="California"/>
    <x v="247"/>
    <x v="43"/>
    <n v="8994.49"/>
    <d v="2024-07-31T00:00:00"/>
    <n v="0"/>
  </r>
  <r>
    <s v="California"/>
    <x v="247"/>
    <x v="44"/>
    <n v="21515.4"/>
    <d v="2024-07-31T00:00:00"/>
    <n v="5019.9399999999996"/>
  </r>
  <r>
    <s v="California"/>
    <x v="247"/>
    <x v="31"/>
    <n v="62534.6"/>
    <d v="2024-04-30T00:00:00"/>
    <n v="0"/>
  </r>
  <r>
    <s v="California"/>
    <x v="247"/>
    <x v="45"/>
    <n v="14024.97"/>
    <d v="2024-04-30T00:00:00"/>
    <n v="2367.8200000000002"/>
  </r>
  <r>
    <s v="California"/>
    <x v="247"/>
    <x v="46"/>
    <n v="44747.839999999997"/>
    <d v="2023-02-28T00:00:00"/>
    <n v="0"/>
  </r>
  <r>
    <s v="California"/>
    <x v="247"/>
    <x v="47"/>
    <n v="11730.18"/>
    <d v="2023-02-28T00:00:00"/>
    <n v="0"/>
  </r>
  <r>
    <s v="California"/>
    <x v="247"/>
    <x v="48"/>
    <n v="104397.63"/>
    <d v="2023-02-28T00:00:00"/>
    <n v="0"/>
  </r>
  <r>
    <s v="California"/>
    <x v="247"/>
    <x v="49"/>
    <n v="27366.74"/>
    <d v="2023-02-28T00:00:00"/>
    <n v="0"/>
  </r>
  <r>
    <s v="California"/>
    <x v="247"/>
    <x v="50"/>
    <n v="78544.08"/>
    <d v="2023-07-20T00:00:00"/>
    <n v="0"/>
  </r>
  <r>
    <s v="California"/>
    <x v="247"/>
    <x v="51"/>
    <n v="17615.5"/>
    <d v="2023-07-20T00:00:00"/>
    <n v="2974.01"/>
  </r>
  <r>
    <s v="California"/>
    <x v="247"/>
    <x v="52"/>
    <n v="123068.38"/>
    <d v="2024-07-15T00:00:00"/>
    <n v="0"/>
  </r>
  <r>
    <s v="California"/>
    <x v="247"/>
    <x v="53"/>
    <n v="27601.21"/>
    <d v="2024-07-15T00:00:00"/>
    <n v="4659.88"/>
  </r>
  <r>
    <s v="California"/>
    <x v="247"/>
    <x v="54"/>
    <n v="42683.69"/>
    <d v="2024-08-15T00:00:00"/>
    <n v="0"/>
  </r>
  <r>
    <s v="California"/>
    <x v="247"/>
    <x v="55"/>
    <n v="11619.26"/>
    <d v="2024-08-15T00:00:00"/>
    <n v="0"/>
  </r>
  <r>
    <s v="California"/>
    <x v="247"/>
    <x v="56"/>
    <n v="41382.81"/>
    <d v="2024-08-15T00:00:00"/>
    <n v="0"/>
  </r>
  <r>
    <s v="California"/>
    <x v="247"/>
    <x v="57"/>
    <n v="11265.14"/>
    <d v="2024-08-15T00:00:00"/>
    <n v="0"/>
  </r>
  <r>
    <s v="California"/>
    <x v="247"/>
    <x v="58"/>
    <n v="63014.71"/>
    <d v="2024-08-15T00:00:00"/>
    <n v="0"/>
  </r>
  <r>
    <s v="California"/>
    <x v="247"/>
    <x v="59"/>
    <n v="16518.650000000001"/>
    <d v="2024-08-15T00:00:00"/>
    <n v="0"/>
  </r>
  <r>
    <s v="California"/>
    <x v="247"/>
    <x v="60"/>
    <n v="41593.919999999998"/>
    <d v="2024-08-15T00:00:00"/>
    <n v="0"/>
  </r>
  <r>
    <s v="California"/>
    <x v="247"/>
    <x v="61"/>
    <n v="10903.41"/>
    <d v="2024-08-15T00:00:00"/>
    <n v="0"/>
  </r>
  <r>
    <s v="California"/>
    <x v="247"/>
    <x v="62"/>
    <n v="41593.919999999998"/>
    <d v="2025-04-15T00:00:00"/>
    <n v="0"/>
  </r>
  <r>
    <s v="California"/>
    <x v="247"/>
    <x v="63"/>
    <n v="10903.41"/>
    <d v="2025-04-15T00:00:00"/>
    <n v="0"/>
  </r>
  <r>
    <s v="California"/>
    <x v="247"/>
    <x v="64"/>
    <n v="395540.16"/>
    <d v="2024-08-15T00:00:00"/>
    <n v="0"/>
  </r>
  <r>
    <s v="California"/>
    <x v="247"/>
    <x v="65"/>
    <n v="103686.71"/>
    <d v="2024-08-15T00:00:00"/>
    <n v="0"/>
  </r>
  <r>
    <s v="California"/>
    <x v="248"/>
    <x v="32"/>
    <n v="167196.78"/>
    <d v="2024-08-15T00:00:00"/>
    <n v="0"/>
  </r>
  <r>
    <s v="California"/>
    <x v="248"/>
    <x v="34"/>
    <n v="161685.20000000001"/>
    <d v="2024-08-15T00:00:00"/>
    <n v="0"/>
  </r>
  <r>
    <s v="California"/>
    <x v="248"/>
    <x v="36"/>
    <n v="191108.53"/>
    <d v="2024-08-15T00:00:00"/>
    <n v="0"/>
  </r>
  <r>
    <s v="California"/>
    <x v="248"/>
    <x v="38"/>
    <n v="149817.91"/>
    <d v="2024-08-15T00:00:00"/>
    <n v="0"/>
  </r>
  <r>
    <s v="California"/>
    <x v="248"/>
    <x v="27"/>
    <n v="455980.81"/>
    <d v="2022-11-15T00:00:00"/>
    <n v="0"/>
  </r>
  <r>
    <s v="California"/>
    <x v="248"/>
    <x v="28"/>
    <n v="479213.6"/>
    <d v="2022-12-30T00:00:00"/>
    <n v="0"/>
  </r>
  <r>
    <s v="California"/>
    <x v="248"/>
    <x v="29"/>
    <n v="403821.87"/>
    <d v="2023-08-02T00:00:00"/>
    <n v="0"/>
  </r>
  <r>
    <s v="California"/>
    <x v="248"/>
    <x v="30"/>
    <n v="510766.26"/>
    <d v="2024-07-31T00:00:00"/>
    <n v="0"/>
  </r>
  <r>
    <s v="California"/>
    <x v="248"/>
    <x v="31"/>
    <n v="226857.24"/>
    <d v="2024-04-30T00:00:00"/>
    <n v="0"/>
  </r>
  <r>
    <s v="California"/>
    <x v="248"/>
    <x v="46"/>
    <n v="183684.95"/>
    <d v="2023-02-28T00:00:00"/>
    <n v="0"/>
  </r>
  <r>
    <s v="California"/>
    <x v="248"/>
    <x v="48"/>
    <n v="428540.71"/>
    <d v="2023-02-28T00:00:00"/>
    <n v="0"/>
  </r>
  <r>
    <s v="California"/>
    <x v="248"/>
    <x v="50"/>
    <n v="322414.77"/>
    <d v="2023-07-20T00:00:00"/>
    <n v="0"/>
  </r>
  <r>
    <s v="California"/>
    <x v="248"/>
    <x v="52"/>
    <n v="505182.09"/>
    <d v="2024-07-15T00:00:00"/>
    <n v="0"/>
  </r>
  <r>
    <s v="California"/>
    <x v="248"/>
    <x v="54"/>
    <n v="151873.85"/>
    <d v="2024-08-15T00:00:00"/>
    <n v="0"/>
  </r>
  <r>
    <s v="California"/>
    <x v="248"/>
    <x v="56"/>
    <n v="147245.15"/>
    <d v="2024-08-15T00:00:00"/>
    <n v="0"/>
  </r>
  <r>
    <s v="California"/>
    <x v="248"/>
    <x v="58"/>
    <n v="224214.16"/>
    <d v="2024-08-15T00:00:00"/>
    <n v="0"/>
  </r>
  <r>
    <s v="California"/>
    <x v="248"/>
    <x v="60"/>
    <n v="147996.32"/>
    <d v="2024-08-15T00:00:00"/>
    <n v="0"/>
  </r>
  <r>
    <s v="California"/>
    <x v="248"/>
    <x v="62"/>
    <n v="147996.32"/>
    <d v="2025-04-15T00:00:00"/>
    <n v="0"/>
  </r>
  <r>
    <s v="California"/>
    <x v="248"/>
    <x v="64"/>
    <n v="1407380.91"/>
    <d v="2024-08-15T00:00:00"/>
    <n v="0"/>
  </r>
  <r>
    <s v="California"/>
    <x v="249"/>
    <x v="32"/>
    <n v="1521.07"/>
    <d v="2024-08-15T00:00:00"/>
    <n v="0"/>
  </r>
  <r>
    <s v="California"/>
    <x v="249"/>
    <x v="34"/>
    <n v="1470.93"/>
    <d v="2024-08-15T00:00:00"/>
    <n v="0"/>
  </r>
  <r>
    <s v="California"/>
    <x v="249"/>
    <x v="36"/>
    <n v="1738.6"/>
    <d v="2024-08-15T00:00:00"/>
    <n v="0"/>
  </r>
  <r>
    <s v="California"/>
    <x v="249"/>
    <x v="38"/>
    <n v="1362.96"/>
    <d v="2024-08-15T00:00:00"/>
    <n v="0"/>
  </r>
  <r>
    <s v="California"/>
    <x v="249"/>
    <x v="27"/>
    <n v="4068.7"/>
    <d v="2022-11-15T00:00:00"/>
    <n v="0"/>
  </r>
  <r>
    <s v="California"/>
    <x v="249"/>
    <x v="28"/>
    <n v="4276.01"/>
    <d v="2022-12-30T00:00:00"/>
    <n v="0"/>
  </r>
  <r>
    <s v="California"/>
    <x v="249"/>
    <x v="29"/>
    <n v="3603.29"/>
    <d v="2023-08-02T00:00:00"/>
    <n v="0"/>
  </r>
  <r>
    <s v="California"/>
    <x v="249"/>
    <x v="30"/>
    <n v="4557.55"/>
    <d v="2024-07-31T00:00:00"/>
    <n v="0"/>
  </r>
  <r>
    <s v="California"/>
    <x v="249"/>
    <x v="31"/>
    <n v="2024.24"/>
    <d v="2024-04-30T00:00:00"/>
    <n v="0"/>
  </r>
  <r>
    <s v="California"/>
    <x v="249"/>
    <x v="46"/>
    <n v="1448.48"/>
    <d v="2023-02-28T00:00:00"/>
    <n v="0"/>
  </r>
  <r>
    <s v="California"/>
    <x v="249"/>
    <x v="48"/>
    <n v="3379.34"/>
    <d v="2023-02-28T00:00:00"/>
    <n v="0"/>
  </r>
  <r>
    <s v="California"/>
    <x v="249"/>
    <x v="50"/>
    <n v="2542.46"/>
    <d v="2023-07-20T00:00:00"/>
    <n v="0"/>
  </r>
  <r>
    <s v="California"/>
    <x v="249"/>
    <x v="52"/>
    <n v="3983.71"/>
    <d v="2024-07-15T00:00:00"/>
    <n v="0"/>
  </r>
  <r>
    <s v="California"/>
    <x v="249"/>
    <x v="54"/>
    <n v="1381.67"/>
    <d v="2024-08-15T00:00:00"/>
    <n v="0"/>
  </r>
  <r>
    <s v="California"/>
    <x v="249"/>
    <x v="56"/>
    <n v="1339.56"/>
    <d v="2024-08-15T00:00:00"/>
    <n v="0"/>
  </r>
  <r>
    <s v="California"/>
    <x v="249"/>
    <x v="58"/>
    <n v="2039.78"/>
    <d v="2024-08-15T00:00:00"/>
    <n v="0"/>
  </r>
  <r>
    <s v="California"/>
    <x v="249"/>
    <x v="60"/>
    <n v="1346.39"/>
    <d v="2024-08-15T00:00:00"/>
    <n v="0"/>
  </r>
  <r>
    <s v="California"/>
    <x v="249"/>
    <x v="62"/>
    <n v="1346.39"/>
    <d v="2025-04-15T00:00:00"/>
    <n v="0"/>
  </r>
  <r>
    <s v="California"/>
    <x v="249"/>
    <x v="64"/>
    <n v="12803.6"/>
    <d v="2024-08-15T00:00:00"/>
    <n v="0"/>
  </r>
  <r>
    <s v="California"/>
    <x v="250"/>
    <x v="27"/>
    <n v="12261.45"/>
    <d v="2022-11-15T00:00:00"/>
    <n v="0"/>
  </r>
  <r>
    <s v="California"/>
    <x v="251"/>
    <x v="32"/>
    <n v="258492.3"/>
    <d v="2024-08-15T00:00:00"/>
    <n v="0"/>
  </r>
  <r>
    <s v="California"/>
    <x v="251"/>
    <x v="33"/>
    <n v="68238.87"/>
    <d v="2024-08-15T00:00:00"/>
    <n v="0"/>
  </r>
  <r>
    <s v="California"/>
    <x v="251"/>
    <x v="34"/>
    <n v="249971.20000000001"/>
    <d v="2024-08-15T00:00:00"/>
    <n v="0"/>
  </r>
  <r>
    <s v="California"/>
    <x v="251"/>
    <x v="35"/>
    <n v="65989.399999999994"/>
    <d v="2024-08-15T00:00:00"/>
    <n v="0"/>
  </r>
  <r>
    <s v="California"/>
    <x v="251"/>
    <x v="36"/>
    <n v="295460.75"/>
    <d v="2024-08-15T00:00:00"/>
    <n v="0"/>
  </r>
  <r>
    <s v="California"/>
    <x v="251"/>
    <x v="37"/>
    <n v="75110.37"/>
    <d v="2024-08-15T00:00:00"/>
    <n v="0"/>
  </r>
  <r>
    <s v="California"/>
    <x v="251"/>
    <x v="38"/>
    <n v="231623.94"/>
    <d v="2024-08-15T00:00:00"/>
    <n v="0"/>
  </r>
  <r>
    <s v="California"/>
    <x v="251"/>
    <x v="39"/>
    <n v="58882.13"/>
    <d v="2024-08-15T00:00:00"/>
    <n v="0"/>
  </r>
  <r>
    <s v="California"/>
    <x v="251"/>
    <x v="27"/>
    <n v="679179.44"/>
    <d v="2022-11-15T00:00:00"/>
    <n v="0"/>
  </r>
  <r>
    <s v="California"/>
    <x v="251"/>
    <x v="40"/>
    <n v="175774.21"/>
    <d v="2022-11-15T00:00:00"/>
    <n v="0"/>
  </r>
  <r>
    <s v="California"/>
    <x v="251"/>
    <x v="28"/>
    <n v="713784.48"/>
    <d v="2022-12-30T00:00:00"/>
    <n v="0"/>
  </r>
  <r>
    <s v="California"/>
    <x v="251"/>
    <x v="41"/>
    <n v="184730.13"/>
    <d v="2022-12-30T00:00:00"/>
    <n v="0"/>
  </r>
  <r>
    <s v="California"/>
    <x v="251"/>
    <x v="67"/>
    <n v="12886.19"/>
    <d v="2023-08-31T00:00:00"/>
    <n v="0"/>
  </r>
  <r>
    <s v="California"/>
    <x v="251"/>
    <x v="29"/>
    <n v="612348.04"/>
    <d v="2023-08-02T00:00:00"/>
    <n v="0"/>
  </r>
  <r>
    <s v="California"/>
    <x v="251"/>
    <x v="42"/>
    <n v="155667.67000000001"/>
    <d v="2023-08-02T00:00:00"/>
    <n v="0"/>
  </r>
  <r>
    <s v="California"/>
    <x v="251"/>
    <x v="30"/>
    <n v="774516.54"/>
    <d v="2024-07-31T00:00:00"/>
    <n v="0"/>
  </r>
  <r>
    <s v="California"/>
    <x v="251"/>
    <x v="43"/>
    <n v="94480"/>
    <d v="2024-07-31T00:00:00"/>
    <n v="0"/>
  </r>
  <r>
    <s v="California"/>
    <x v="251"/>
    <x v="44"/>
    <n v="141557.54999999999"/>
    <d v="2024-07-31T00:00:00"/>
    <n v="0"/>
  </r>
  <r>
    <s v="California"/>
    <x v="251"/>
    <x v="31"/>
    <n v="344002.13"/>
    <d v="2024-04-30T00:00:00"/>
    <n v="0"/>
  </r>
  <r>
    <s v="California"/>
    <x v="251"/>
    <x v="45"/>
    <n v="87450.29"/>
    <d v="2024-04-30T00:00:00"/>
    <n v="0"/>
  </r>
  <r>
    <s v="California"/>
    <x v="251"/>
    <x v="46"/>
    <n v="254266.23"/>
    <d v="2023-02-28T00:00:00"/>
    <n v="0"/>
  </r>
  <r>
    <s v="California"/>
    <x v="251"/>
    <x v="47"/>
    <n v="62576.75"/>
    <d v="2023-02-28T00:00:00"/>
    <n v="0"/>
  </r>
  <r>
    <s v="California"/>
    <x v="251"/>
    <x v="48"/>
    <n v="593208.23"/>
    <d v="2023-02-28T00:00:00"/>
    <n v="0"/>
  </r>
  <r>
    <s v="California"/>
    <x v="251"/>
    <x v="49"/>
    <n v="145992.82"/>
    <d v="2023-02-28T00:00:00"/>
    <n v="0"/>
  </r>
  <r>
    <s v="California"/>
    <x v="251"/>
    <x v="50"/>
    <n v="446303.22"/>
    <d v="2023-07-20T00:00:00"/>
    <n v="0"/>
  </r>
  <r>
    <s v="California"/>
    <x v="251"/>
    <x v="51"/>
    <n v="109838.44"/>
    <d v="2023-07-20T00:00:00"/>
    <n v="0"/>
  </r>
  <r>
    <s v="California"/>
    <x v="251"/>
    <x v="52"/>
    <n v="699299.19"/>
    <d v="2024-07-15T00:00:00"/>
    <n v="0"/>
  </r>
  <r>
    <s v="California"/>
    <x v="251"/>
    <x v="53"/>
    <n v="172102.57"/>
    <d v="2024-07-15T00:00:00"/>
    <n v="0"/>
  </r>
  <r>
    <s v="California"/>
    <x v="251"/>
    <x v="54"/>
    <n v="234802.5"/>
    <d v="2024-08-15T00:00:00"/>
    <n v="0"/>
  </r>
  <r>
    <s v="California"/>
    <x v="251"/>
    <x v="55"/>
    <n v="61985.04"/>
    <d v="2024-08-15T00:00:00"/>
    <n v="0"/>
  </r>
  <r>
    <s v="California"/>
    <x v="251"/>
    <x v="56"/>
    <n v="227646.38"/>
    <d v="2024-08-15T00:00:00"/>
    <n v="0"/>
  </r>
  <r>
    <s v="California"/>
    <x v="251"/>
    <x v="57"/>
    <n v="60095.91"/>
    <d v="2024-08-15T00:00:00"/>
    <n v="0"/>
  </r>
  <r>
    <s v="California"/>
    <x v="251"/>
    <x v="58"/>
    <n v="346643.25"/>
    <d v="2024-08-15T00:00:00"/>
    <n v="0"/>
  </r>
  <r>
    <s v="California"/>
    <x v="251"/>
    <x v="59"/>
    <n v="88121.69"/>
    <d v="2024-08-15T00:00:00"/>
    <n v="0"/>
  </r>
  <r>
    <s v="California"/>
    <x v="251"/>
    <x v="60"/>
    <n v="228807.7"/>
    <d v="2024-08-15T00:00:00"/>
    <n v="0"/>
  </r>
  <r>
    <s v="California"/>
    <x v="251"/>
    <x v="61"/>
    <n v="58166.21"/>
    <d v="2024-08-15T00:00:00"/>
    <n v="0"/>
  </r>
  <r>
    <s v="California"/>
    <x v="251"/>
    <x v="62"/>
    <n v="228807.7"/>
    <d v="2025-04-15T00:00:00"/>
    <n v="0"/>
  </r>
  <r>
    <s v="California"/>
    <x v="251"/>
    <x v="63"/>
    <n v="58166.21"/>
    <d v="2025-04-15T00:00:00"/>
    <n v="0"/>
  </r>
  <r>
    <s v="California"/>
    <x v="251"/>
    <x v="64"/>
    <n v="2175862.09"/>
    <d v="2024-08-15T00:00:00"/>
    <n v="0"/>
  </r>
  <r>
    <s v="California"/>
    <x v="251"/>
    <x v="65"/>
    <n v="553135.41"/>
    <d v="2024-08-15T00:00:00"/>
    <n v="0"/>
  </r>
  <r>
    <s v="California"/>
    <x v="252"/>
    <x v="32"/>
    <n v="16628.93"/>
    <d v="2024-08-15T00:00:00"/>
    <n v="0"/>
  </r>
  <r>
    <s v="California"/>
    <x v="252"/>
    <x v="34"/>
    <n v="16080.76"/>
    <d v="2024-08-15T00:00:00"/>
    <n v="0"/>
  </r>
  <r>
    <s v="California"/>
    <x v="252"/>
    <x v="36"/>
    <n v="19007.12"/>
    <d v="2024-08-15T00:00:00"/>
    <n v="0"/>
  </r>
  <r>
    <s v="California"/>
    <x v="252"/>
    <x v="38"/>
    <n v="14900.47"/>
    <d v="2024-08-15T00:00:00"/>
    <n v="0"/>
  </r>
  <r>
    <s v="California"/>
    <x v="252"/>
    <x v="27"/>
    <n v="44480.7"/>
    <d v="2022-11-15T00:00:00"/>
    <n v="0"/>
  </r>
  <r>
    <s v="California"/>
    <x v="252"/>
    <x v="28"/>
    <n v="46747.05"/>
    <d v="2022-12-30T00:00:00"/>
    <n v="0"/>
  </r>
  <r>
    <s v="California"/>
    <x v="252"/>
    <x v="29"/>
    <n v="39392.629999999997"/>
    <d v="2023-08-02T00:00:00"/>
    <n v="0"/>
  </r>
  <r>
    <s v="California"/>
    <x v="252"/>
    <x v="30"/>
    <n v="49825"/>
    <d v="2024-07-31T00:00:00"/>
    <n v="0"/>
  </r>
  <r>
    <s v="California"/>
    <x v="252"/>
    <x v="31"/>
    <n v="22129.81"/>
    <d v="2024-04-30T00:00:00"/>
    <n v="0"/>
  </r>
  <r>
    <s v="California"/>
    <x v="252"/>
    <x v="46"/>
    <n v="15835.42"/>
    <d v="2023-02-28T00:00:00"/>
    <n v="0"/>
  </r>
  <r>
    <s v="California"/>
    <x v="252"/>
    <x v="48"/>
    <n v="36944.35"/>
    <d v="2023-02-28T00:00:00"/>
    <n v="0"/>
  </r>
  <r>
    <s v="California"/>
    <x v="252"/>
    <x v="50"/>
    <n v="27795.27"/>
    <d v="2023-07-20T00:00:00"/>
    <n v="0"/>
  </r>
  <r>
    <s v="California"/>
    <x v="252"/>
    <x v="52"/>
    <n v="43551.57"/>
    <d v="2024-07-15T00:00:00"/>
    <n v="0"/>
  </r>
  <r>
    <s v="California"/>
    <x v="252"/>
    <x v="54"/>
    <n v="15104.95"/>
    <d v="2024-08-15T00:00:00"/>
    <n v="0"/>
  </r>
  <r>
    <s v="California"/>
    <x v="252"/>
    <x v="56"/>
    <n v="14644.59"/>
    <d v="2024-08-15T00:00:00"/>
    <n v="0"/>
  </r>
  <r>
    <s v="California"/>
    <x v="252"/>
    <x v="58"/>
    <n v="22299.72"/>
    <d v="2024-08-15T00:00:00"/>
    <n v="0"/>
  </r>
  <r>
    <s v="California"/>
    <x v="252"/>
    <x v="60"/>
    <n v="14719.3"/>
    <d v="2024-08-15T00:00:00"/>
    <n v="0"/>
  </r>
  <r>
    <s v="California"/>
    <x v="252"/>
    <x v="62"/>
    <n v="14719.3"/>
    <d v="2025-04-15T00:00:00"/>
    <n v="0"/>
  </r>
  <r>
    <s v="California"/>
    <x v="252"/>
    <x v="64"/>
    <n v="139974.18"/>
    <d v="2024-08-15T00:00:00"/>
    <n v="0"/>
  </r>
  <r>
    <s v="California"/>
    <x v="253"/>
    <x v="32"/>
    <n v="2382.27"/>
    <d v="2024-08-15T00:00:00"/>
    <n v="0"/>
  </r>
  <r>
    <s v="California"/>
    <x v="253"/>
    <x v="34"/>
    <n v="2303.7399999999998"/>
    <d v="2024-08-15T00:00:00"/>
    <n v="0"/>
  </r>
  <r>
    <s v="California"/>
    <x v="253"/>
    <x v="36"/>
    <n v="2722.97"/>
    <d v="2024-08-15T00:00:00"/>
    <n v="0"/>
  </r>
  <r>
    <s v="California"/>
    <x v="253"/>
    <x v="38"/>
    <n v="2134.65"/>
    <d v="2024-08-15T00:00:00"/>
    <n v="0"/>
  </r>
  <r>
    <s v="California"/>
    <x v="253"/>
    <x v="27"/>
    <n v="6372.33"/>
    <d v="2022-11-15T00:00:00"/>
    <n v="0"/>
  </r>
  <r>
    <s v="California"/>
    <x v="253"/>
    <x v="28"/>
    <n v="6697.01"/>
    <d v="2022-12-30T00:00:00"/>
    <n v="0"/>
  </r>
  <r>
    <s v="California"/>
    <x v="253"/>
    <x v="29"/>
    <n v="5643.41"/>
    <d v="2023-08-02T00:00:00"/>
    <n v="0"/>
  </r>
  <r>
    <s v="California"/>
    <x v="253"/>
    <x v="30"/>
    <n v="7137.96"/>
    <d v="2024-07-31T00:00:00"/>
    <n v="0"/>
  </r>
  <r>
    <s v="California"/>
    <x v="253"/>
    <x v="31"/>
    <n v="3170.33"/>
    <d v="2024-04-30T00:00:00"/>
    <n v="0"/>
  </r>
  <r>
    <s v="California"/>
    <x v="253"/>
    <x v="46"/>
    <n v="2268.59"/>
    <d v="2023-02-28T00:00:00"/>
    <n v="0"/>
  </r>
  <r>
    <s v="California"/>
    <x v="253"/>
    <x v="48"/>
    <n v="5292.67"/>
    <d v="2023-02-28T00:00:00"/>
    <n v="0"/>
  </r>
  <r>
    <s v="California"/>
    <x v="253"/>
    <x v="50"/>
    <n v="3981.97"/>
    <d v="2023-08-02T00:00:00"/>
    <n v="0"/>
  </r>
  <r>
    <s v="California"/>
    <x v="253"/>
    <x v="52"/>
    <n v="6239.23"/>
    <d v="2024-07-15T00:00:00"/>
    <n v="0"/>
  </r>
  <r>
    <s v="California"/>
    <x v="253"/>
    <x v="54"/>
    <n v="2163.94"/>
    <d v="2024-08-15T00:00:00"/>
    <n v="0"/>
  </r>
  <r>
    <s v="California"/>
    <x v="253"/>
    <x v="56"/>
    <n v="2097.9899999999998"/>
    <d v="2024-08-15T00:00:00"/>
    <n v="0"/>
  </r>
  <r>
    <s v="California"/>
    <x v="253"/>
    <x v="58"/>
    <n v="3194.67"/>
    <d v="2024-08-15T00:00:00"/>
    <n v="0"/>
  </r>
  <r>
    <s v="California"/>
    <x v="253"/>
    <x v="60"/>
    <n v="2108.6999999999998"/>
    <d v="2024-08-15T00:00:00"/>
    <n v="0"/>
  </r>
  <r>
    <s v="California"/>
    <x v="253"/>
    <x v="62"/>
    <n v="2108.6999999999998"/>
    <d v="2025-04-15T00:00:00"/>
    <n v="0"/>
  </r>
  <r>
    <s v="California"/>
    <x v="253"/>
    <x v="64"/>
    <n v="20052.79"/>
    <d v="2024-08-15T00:00:00"/>
    <n v="0"/>
  </r>
  <r>
    <s v="California"/>
    <x v="254"/>
    <x v="32"/>
    <n v="8844.59"/>
    <d v="2024-08-15T00:00:00"/>
    <n v="0"/>
  </r>
  <r>
    <s v="California"/>
    <x v="254"/>
    <x v="34"/>
    <n v="8553.0300000000007"/>
    <d v="2024-08-15T00:00:00"/>
    <n v="0"/>
  </r>
  <r>
    <s v="California"/>
    <x v="254"/>
    <x v="36"/>
    <n v="10109.5"/>
    <d v="2024-08-15T00:00:00"/>
    <n v="0"/>
  </r>
  <r>
    <s v="California"/>
    <x v="254"/>
    <x v="38"/>
    <n v="7925.26"/>
    <d v="2024-08-15T00:00:00"/>
    <n v="0"/>
  </r>
  <r>
    <s v="California"/>
    <x v="254"/>
    <x v="27"/>
    <n v="23658.38"/>
    <d v="2022-11-15T00:00:00"/>
    <n v="0"/>
  </r>
  <r>
    <s v="California"/>
    <x v="254"/>
    <x v="28"/>
    <n v="24863.8"/>
    <d v="2022-12-30T00:00:00"/>
    <n v="0"/>
  </r>
  <r>
    <s v="California"/>
    <x v="254"/>
    <x v="29"/>
    <n v="20952.13"/>
    <d v="2023-08-02T00:00:00"/>
    <n v="0"/>
  </r>
  <r>
    <s v="California"/>
    <x v="254"/>
    <x v="30"/>
    <n v="26500.9"/>
    <d v="2024-07-31T00:00:00"/>
    <n v="0"/>
  </r>
  <r>
    <s v="California"/>
    <x v="254"/>
    <x v="31"/>
    <n v="11770.4"/>
    <d v="2024-04-30T00:00:00"/>
    <n v="0"/>
  </r>
  <r>
    <s v="California"/>
    <x v="254"/>
    <x v="46"/>
    <n v="8422.5300000000007"/>
    <d v="2023-02-28T00:00:00"/>
    <n v="0"/>
  </r>
  <r>
    <s v="California"/>
    <x v="254"/>
    <x v="48"/>
    <n v="19649.939999999999"/>
    <d v="2023-02-28T00:00:00"/>
    <n v="0"/>
  </r>
  <r>
    <s v="California"/>
    <x v="254"/>
    <x v="50"/>
    <n v="14783.74"/>
    <d v="2023-07-20T00:00:00"/>
    <n v="0"/>
  </r>
  <r>
    <s v="California"/>
    <x v="254"/>
    <x v="52"/>
    <n v="23164.19"/>
    <d v="2024-07-15T00:00:00"/>
    <n v="0"/>
  </r>
  <r>
    <s v="California"/>
    <x v="254"/>
    <x v="54"/>
    <n v="8034.01"/>
    <d v="2024-08-15T00:00:00"/>
    <n v="0"/>
  </r>
  <r>
    <s v="California"/>
    <x v="254"/>
    <x v="56"/>
    <n v="7789.16"/>
    <d v="2024-08-15T00:00:00"/>
    <n v="0"/>
  </r>
  <r>
    <s v="California"/>
    <x v="254"/>
    <x v="58"/>
    <n v="11860.76"/>
    <d v="2024-08-15T00:00:00"/>
    <n v="0"/>
  </r>
  <r>
    <s v="California"/>
    <x v="254"/>
    <x v="60"/>
    <n v="7828.9"/>
    <d v="2024-08-15T00:00:00"/>
    <n v="0"/>
  </r>
  <r>
    <s v="California"/>
    <x v="254"/>
    <x v="62"/>
    <n v="7828.9"/>
    <d v="2025-04-15T00:00:00"/>
    <n v="0"/>
  </r>
  <r>
    <s v="California"/>
    <x v="254"/>
    <x v="64"/>
    <n v="74449.41"/>
    <d v="2024-08-15T00:00:00"/>
    <n v="0"/>
  </r>
  <r>
    <s v="California"/>
    <x v="255"/>
    <x v="32"/>
    <n v="373015.03999999998"/>
    <d v="2024-08-15T00:00:00"/>
    <n v="0"/>
  </r>
  <r>
    <s v="California"/>
    <x v="255"/>
    <x v="34"/>
    <n v="360718.73"/>
    <d v="2024-08-15T00:00:00"/>
    <n v="0"/>
  </r>
  <r>
    <s v="California"/>
    <x v="255"/>
    <x v="36"/>
    <n v="426362.03"/>
    <d v="2024-08-15T00:00:00"/>
    <n v="0"/>
  </r>
  <r>
    <s v="California"/>
    <x v="255"/>
    <x v="38"/>
    <n v="334242.90000000002"/>
    <d v="2024-08-15T00:00:00"/>
    <n v="0"/>
  </r>
  <r>
    <s v="California"/>
    <x v="255"/>
    <x v="27"/>
    <n v="997777.72"/>
    <d v="2022-11-15T00:00:00"/>
    <n v="0"/>
  </r>
  <r>
    <s v="California"/>
    <x v="255"/>
    <x v="28"/>
    <n v="1048615.72"/>
    <d v="2022-12-30T00:00:00"/>
    <n v="0"/>
  </r>
  <r>
    <s v="California"/>
    <x v="255"/>
    <x v="29"/>
    <n v="883643.47"/>
    <d v="2023-08-02T00:00:00"/>
    <n v="0"/>
  </r>
  <r>
    <s v="California"/>
    <x v="255"/>
    <x v="30"/>
    <n v="1117659.28"/>
    <d v="2024-07-31T00:00:00"/>
    <n v="0"/>
  </r>
  <r>
    <s v="California"/>
    <x v="255"/>
    <x v="31"/>
    <n v="496409.27"/>
    <d v="2024-04-30T00:00:00"/>
    <n v="0"/>
  </r>
  <r>
    <s v="California"/>
    <x v="255"/>
    <x v="46"/>
    <n v="355215.27"/>
    <d v="2023-03-02T00:00:00"/>
    <n v="0"/>
  </r>
  <r>
    <s v="California"/>
    <x v="255"/>
    <x v="48"/>
    <n v="828724.44"/>
    <d v="2023-03-02T00:00:00"/>
    <n v="0"/>
  </r>
  <r>
    <s v="California"/>
    <x v="255"/>
    <x v="50"/>
    <n v="623495.02"/>
    <d v="2023-07-20T00:00:00"/>
    <n v="0"/>
  </r>
  <r>
    <s v="California"/>
    <x v="255"/>
    <x v="52"/>
    <n v="976935.74"/>
    <d v="2024-07-15T00:00:00"/>
    <n v="0"/>
  </r>
  <r>
    <s v="California"/>
    <x v="255"/>
    <x v="54"/>
    <n v="338829.68"/>
    <d v="2024-08-15T00:00:00"/>
    <n v="0"/>
  </r>
  <r>
    <s v="California"/>
    <x v="255"/>
    <x v="56"/>
    <n v="328503.09999999998"/>
    <d v="2024-08-15T00:00:00"/>
    <n v="0"/>
  </r>
  <r>
    <s v="California"/>
    <x v="255"/>
    <x v="58"/>
    <n v="500220.49"/>
    <d v="2024-08-15T00:00:00"/>
    <n v="0"/>
  </r>
  <r>
    <s v="California"/>
    <x v="255"/>
    <x v="60"/>
    <n v="330178.94"/>
    <d v="2024-08-15T00:00:00"/>
    <n v="0"/>
  </r>
  <r>
    <s v="California"/>
    <x v="255"/>
    <x v="62"/>
    <n v="330178.94"/>
    <d v="2025-04-15T00:00:00"/>
    <n v="0"/>
  </r>
  <r>
    <s v="California"/>
    <x v="255"/>
    <x v="64"/>
    <n v="3139858.71"/>
    <d v="2024-08-15T00:00:00"/>
    <n v="0"/>
  </r>
  <r>
    <s v="California"/>
    <x v="256"/>
    <x v="32"/>
    <n v="64468.13"/>
    <d v="2024-08-15T00:00:00"/>
    <n v="0"/>
  </r>
  <r>
    <s v="California"/>
    <x v="256"/>
    <x v="33"/>
    <n v="17549.38"/>
    <d v="2024-08-15T00:00:00"/>
    <n v="0"/>
  </r>
  <r>
    <s v="California"/>
    <x v="256"/>
    <x v="34"/>
    <n v="62342.96"/>
    <d v="2024-08-15T00:00:00"/>
    <n v="0"/>
  </r>
  <r>
    <s v="California"/>
    <x v="256"/>
    <x v="35"/>
    <n v="16970.87"/>
    <d v="2024-08-15T00:00:00"/>
    <n v="0"/>
  </r>
  <r>
    <s v="California"/>
    <x v="256"/>
    <x v="36"/>
    <n v="73688.08"/>
    <d v="2024-08-15T00:00:00"/>
    <n v="0"/>
  </r>
  <r>
    <s v="California"/>
    <x v="256"/>
    <x v="37"/>
    <n v="19316.560000000001"/>
    <d v="2024-08-15T00:00:00"/>
    <n v="0"/>
  </r>
  <r>
    <s v="California"/>
    <x v="256"/>
    <x v="38"/>
    <n v="57767.14"/>
    <d v="2024-08-15T00:00:00"/>
    <n v="0"/>
  </r>
  <r>
    <s v="California"/>
    <x v="256"/>
    <x v="39"/>
    <n v="15143.05"/>
    <d v="2024-08-15T00:00:00"/>
    <n v="0"/>
  </r>
  <r>
    <s v="California"/>
    <x v="256"/>
    <x v="27"/>
    <n v="172445.75"/>
    <d v="2022-11-30T00:00:00"/>
    <n v="0"/>
  </r>
  <r>
    <s v="California"/>
    <x v="256"/>
    <x v="40"/>
    <n v="45204.85"/>
    <d v="2022-11-30T00:00:00"/>
    <n v="0"/>
  </r>
  <r>
    <s v="California"/>
    <x v="256"/>
    <x v="28"/>
    <n v="181232.08"/>
    <d v="2022-12-30T00:00:00"/>
    <n v="0"/>
  </r>
  <r>
    <s v="California"/>
    <x v="256"/>
    <x v="41"/>
    <n v="47508.09"/>
    <d v="2022-12-30T00:00:00"/>
    <n v="0"/>
  </r>
  <r>
    <s v="California"/>
    <x v="256"/>
    <x v="29"/>
    <n v="152719.95000000001"/>
    <d v="2023-08-02T00:00:00"/>
    <n v="0"/>
  </r>
  <r>
    <s v="California"/>
    <x v="256"/>
    <x v="42"/>
    <n v="40033.93"/>
    <d v="2023-08-02T00:00:00"/>
    <n v="0"/>
  </r>
  <r>
    <s v="California"/>
    <x v="256"/>
    <x v="30"/>
    <n v="193164.87"/>
    <d v="2024-07-31T00:00:00"/>
    <n v="0"/>
  </r>
  <r>
    <s v="California"/>
    <x v="256"/>
    <x v="44"/>
    <n v="36405.15"/>
    <d v="2024-07-31T00:00:00"/>
    <n v="0"/>
  </r>
  <r>
    <s v="California"/>
    <x v="256"/>
    <x v="31"/>
    <n v="85794.33"/>
    <d v="2024-04-30T00:00:00"/>
    <n v="0"/>
  </r>
  <r>
    <s v="California"/>
    <x v="256"/>
    <x v="45"/>
    <n v="22490.080000000002"/>
    <d v="2024-04-30T00:00:00"/>
    <n v="0"/>
  </r>
  <r>
    <s v="California"/>
    <x v="256"/>
    <x v="46"/>
    <n v="61391.8"/>
    <d v="2023-02-28T00:00:00"/>
    <n v="0"/>
  </r>
  <r>
    <s v="California"/>
    <x v="256"/>
    <x v="47"/>
    <n v="16093.22"/>
    <d v="2023-02-28T00:00:00"/>
    <n v="0"/>
  </r>
  <r>
    <s v="California"/>
    <x v="256"/>
    <x v="48"/>
    <n v="143228.29999999999"/>
    <d v="2023-02-28T00:00:00"/>
    <n v="0"/>
  </r>
  <r>
    <s v="California"/>
    <x v="256"/>
    <x v="49"/>
    <n v="37545.800000000003"/>
    <d v="2023-02-28T00:00:00"/>
    <n v="0"/>
  </r>
  <r>
    <s v="California"/>
    <x v="256"/>
    <x v="50"/>
    <n v="107758.54"/>
    <d v="2023-07-20T00:00:00"/>
    <n v="0"/>
  </r>
  <r>
    <s v="California"/>
    <x v="256"/>
    <x v="51"/>
    <n v="28247.77"/>
    <d v="2023-07-20T00:00:00"/>
    <n v="0"/>
  </r>
  <r>
    <s v="California"/>
    <x v="256"/>
    <x v="52"/>
    <n v="168843.64"/>
    <d v="2024-07-15T00:00:00"/>
    <n v="0"/>
  </r>
  <r>
    <s v="California"/>
    <x v="256"/>
    <x v="53"/>
    <n v="44260.59"/>
    <d v="2024-07-15T00:00:00"/>
    <n v="0"/>
  </r>
  <r>
    <s v="California"/>
    <x v="256"/>
    <x v="54"/>
    <n v="58559.88"/>
    <d v="2025-05-15T00:00:00"/>
    <n v="0"/>
  </r>
  <r>
    <s v="California"/>
    <x v="256"/>
    <x v="55"/>
    <n v="15941.04"/>
    <d v="2025-05-15T00:00:00"/>
    <n v="0"/>
  </r>
  <r>
    <s v="California"/>
    <x v="256"/>
    <x v="56"/>
    <n v="56775.14"/>
    <d v="2025-05-15T00:00:00"/>
    <n v="0"/>
  </r>
  <r>
    <s v="California"/>
    <x v="256"/>
    <x v="57"/>
    <n v="15455.21"/>
    <d v="2025-05-15T00:00:00"/>
    <n v="0"/>
  </r>
  <r>
    <s v="California"/>
    <x v="256"/>
    <x v="58"/>
    <n v="86453.02"/>
    <d v="2024-08-15T00:00:00"/>
    <n v="0"/>
  </r>
  <r>
    <s v="California"/>
    <x v="256"/>
    <x v="59"/>
    <n v="22662.75"/>
    <d v="2024-08-15T00:00:00"/>
    <n v="0"/>
  </r>
  <r>
    <s v="California"/>
    <x v="256"/>
    <x v="60"/>
    <n v="57064.77"/>
    <d v="2024-08-15T00:00:00"/>
    <n v="0"/>
  </r>
  <r>
    <s v="California"/>
    <x v="256"/>
    <x v="61"/>
    <n v="14958.93"/>
    <d v="2024-08-15T00:00:00"/>
    <n v="0"/>
  </r>
  <r>
    <s v="California"/>
    <x v="256"/>
    <x v="62"/>
    <n v="57064.77"/>
    <d v="2025-04-15T00:00:00"/>
    <n v="0"/>
  </r>
  <r>
    <s v="California"/>
    <x v="256"/>
    <x v="63"/>
    <n v="14958.93"/>
    <d v="2025-04-15T00:00:00"/>
    <n v="0"/>
  </r>
  <r>
    <s v="California"/>
    <x v="256"/>
    <x v="64"/>
    <n v="542661.25"/>
    <d v="2024-08-15T00:00:00"/>
    <n v="0"/>
  </r>
  <r>
    <s v="California"/>
    <x v="256"/>
    <x v="65"/>
    <n v="142252.96"/>
    <d v="2024-08-15T00:00:00"/>
    <n v="0"/>
  </r>
  <r>
    <s v="California"/>
    <x v="257"/>
    <x v="32"/>
    <n v="10846.84"/>
    <d v="2024-08-15T00:00:00"/>
    <n v="0"/>
  </r>
  <r>
    <s v="California"/>
    <x v="257"/>
    <x v="34"/>
    <n v="10489.27"/>
    <d v="2024-08-15T00:00:00"/>
    <n v="0"/>
  </r>
  <r>
    <s v="California"/>
    <x v="257"/>
    <x v="36"/>
    <n v="12398.1"/>
    <d v="2024-08-15T00:00:00"/>
    <n v="0"/>
  </r>
  <r>
    <s v="California"/>
    <x v="257"/>
    <x v="38"/>
    <n v="9719.39"/>
    <d v="2024-08-15T00:00:00"/>
    <n v="0"/>
  </r>
  <r>
    <s v="California"/>
    <x v="257"/>
    <x v="27"/>
    <n v="29014.2"/>
    <d v="2022-11-30T00:00:00"/>
    <n v="0"/>
  </r>
  <r>
    <s v="California"/>
    <x v="257"/>
    <x v="28"/>
    <n v="30492.51"/>
    <d v="2022-12-30T00:00:00"/>
    <n v="0"/>
  </r>
  <r>
    <s v="California"/>
    <x v="257"/>
    <x v="29"/>
    <n v="25695.31"/>
    <d v="2023-08-02T00:00:00"/>
    <n v="0"/>
  </r>
  <r>
    <s v="California"/>
    <x v="257"/>
    <x v="30"/>
    <n v="32500.21"/>
    <d v="2024-07-31T00:00:00"/>
    <n v="0"/>
  </r>
  <r>
    <s v="California"/>
    <x v="257"/>
    <x v="31"/>
    <n v="14435"/>
    <d v="2024-04-30T00:00:00"/>
    <n v="0"/>
  </r>
  <r>
    <s v="California"/>
    <x v="257"/>
    <x v="46"/>
    <n v="10329.24"/>
    <d v="2023-02-28T00:00:00"/>
    <n v="0"/>
  </r>
  <r>
    <s v="California"/>
    <x v="257"/>
    <x v="48"/>
    <n v="24098.33"/>
    <d v="2023-02-28T00:00:00"/>
    <n v="0"/>
  </r>
  <r>
    <s v="California"/>
    <x v="257"/>
    <x v="50"/>
    <n v="18130.5"/>
    <d v="2023-07-20T00:00:00"/>
    <n v="0"/>
  </r>
  <r>
    <s v="California"/>
    <x v="257"/>
    <x v="52"/>
    <n v="28408.14"/>
    <d v="2024-07-15T00:00:00"/>
    <n v="0"/>
  </r>
  <r>
    <s v="California"/>
    <x v="257"/>
    <x v="54"/>
    <n v="9852.77"/>
    <d v="2024-08-15T00:00:00"/>
    <n v="0"/>
  </r>
  <r>
    <s v="California"/>
    <x v="257"/>
    <x v="56"/>
    <n v="9552.48"/>
    <d v="2024-08-15T00:00:00"/>
    <n v="0"/>
  </r>
  <r>
    <s v="California"/>
    <x v="257"/>
    <x v="58"/>
    <n v="14545.82"/>
    <d v="2024-08-15T00:00:00"/>
    <n v="0"/>
  </r>
  <r>
    <s v="California"/>
    <x v="257"/>
    <x v="60"/>
    <n v="9601.2099999999991"/>
    <d v="2024-08-15T00:00:00"/>
    <n v="0"/>
  </r>
  <r>
    <s v="California"/>
    <x v="257"/>
    <x v="62"/>
    <n v="9601.2099999999991"/>
    <d v="2025-04-15T00:00:00"/>
    <n v="0"/>
  </r>
  <r>
    <s v="California"/>
    <x v="257"/>
    <x v="64"/>
    <n v="91303.38"/>
    <d v="2024-08-15T00:00:00"/>
    <n v="0"/>
  </r>
  <r>
    <s v="California"/>
    <x v="258"/>
    <x v="32"/>
    <n v="78100.240000000005"/>
    <d v="2024-08-15T00:00:00"/>
    <n v="0"/>
  </r>
  <r>
    <s v="California"/>
    <x v="258"/>
    <x v="33"/>
    <n v="17136.39"/>
    <d v="2024-08-15T00:00:00"/>
    <n v="0"/>
  </r>
  <r>
    <s v="California"/>
    <x v="258"/>
    <x v="34"/>
    <n v="75525.69"/>
    <d v="2024-08-15T00:00:00"/>
    <n v="0"/>
  </r>
  <r>
    <s v="California"/>
    <x v="258"/>
    <x v="35"/>
    <n v="16571.490000000002"/>
    <d v="2024-08-15T00:00:00"/>
    <n v="0"/>
  </r>
  <r>
    <s v="California"/>
    <x v="258"/>
    <x v="36"/>
    <n v="89269.8"/>
    <d v="2024-08-15T00:00:00"/>
    <n v="0"/>
  </r>
  <r>
    <s v="California"/>
    <x v="258"/>
    <x v="37"/>
    <n v="18861.98"/>
    <d v="2024-08-15T00:00:00"/>
    <n v="0"/>
  </r>
  <r>
    <s v="California"/>
    <x v="258"/>
    <x v="38"/>
    <n v="69982.3"/>
    <d v="2024-08-15T00:00:00"/>
    <n v="0"/>
  </r>
  <r>
    <s v="California"/>
    <x v="258"/>
    <x v="39"/>
    <n v="14786.69"/>
    <d v="2024-08-15T00:00:00"/>
    <n v="0"/>
  </r>
  <r>
    <s v="California"/>
    <x v="258"/>
    <x v="27"/>
    <n v="208910.3"/>
    <d v="2022-11-15T00:00:00"/>
    <n v="0"/>
  </r>
  <r>
    <s v="California"/>
    <x v="258"/>
    <x v="40"/>
    <n v="37765.18"/>
    <d v="2022-11-15T00:00:00"/>
    <n v="6375.86"/>
  </r>
  <r>
    <s v="California"/>
    <x v="258"/>
    <x v="28"/>
    <n v="219554.54"/>
    <d v="2022-12-30T00:00:00"/>
    <n v="0"/>
  </r>
  <r>
    <s v="California"/>
    <x v="258"/>
    <x v="41"/>
    <n v="39689.370000000003"/>
    <d v="2022-12-30T00:00:00"/>
    <n v="6700.72"/>
  </r>
  <r>
    <s v="California"/>
    <x v="258"/>
    <x v="29"/>
    <n v="185013.38"/>
    <d v="2023-08-02T00:00:00"/>
    <n v="0"/>
  </r>
  <r>
    <s v="California"/>
    <x v="258"/>
    <x v="42"/>
    <n v="33445.29"/>
    <d v="2023-08-02T00:00:00"/>
    <n v="5646.53"/>
  </r>
  <r>
    <s v="California"/>
    <x v="258"/>
    <x v="30"/>
    <n v="234010.58"/>
    <d v="2024-07-31T00:00:00"/>
    <n v="0"/>
  </r>
  <r>
    <s v="California"/>
    <x v="258"/>
    <x v="43"/>
    <n v="29180.32"/>
    <d v="2024-07-31T00:00:00"/>
    <n v="0"/>
  </r>
  <r>
    <s v="California"/>
    <x v="258"/>
    <x v="44"/>
    <n v="28823.4"/>
    <d v="2024-07-31T00:00:00"/>
    <n v="6725.03"/>
  </r>
  <r>
    <s v="California"/>
    <x v="258"/>
    <x v="31"/>
    <n v="103935.99"/>
    <d v="2024-04-30T00:00:00"/>
    <n v="0"/>
  </r>
  <r>
    <s v="California"/>
    <x v="258"/>
    <x v="45"/>
    <n v="18788.740000000002"/>
    <d v="2024-04-30T00:00:00"/>
    <n v="3172.09"/>
  </r>
  <r>
    <s v="California"/>
    <x v="258"/>
    <x v="46"/>
    <n v="74373.41"/>
    <d v="2023-02-28T00:00:00"/>
    <n v="0"/>
  </r>
  <r>
    <s v="California"/>
    <x v="258"/>
    <x v="47"/>
    <n v="15714.5"/>
    <d v="2023-02-28T00:00:00"/>
    <n v="0"/>
  </r>
  <r>
    <s v="California"/>
    <x v="258"/>
    <x v="48"/>
    <n v="173514.67"/>
    <d v="2023-02-28T00:00:00"/>
    <n v="0"/>
  </r>
  <r>
    <s v="California"/>
    <x v="258"/>
    <x v="49"/>
    <n v="36662.239999999998"/>
    <d v="2023-02-28T00:00:00"/>
    <n v="0"/>
  </r>
  <r>
    <s v="California"/>
    <x v="258"/>
    <x v="50"/>
    <n v="130544.64"/>
    <d v="2023-07-20T00:00:00"/>
    <n v="0"/>
  </r>
  <r>
    <s v="California"/>
    <x v="258"/>
    <x v="51"/>
    <n v="27583.02"/>
    <d v="2023-07-20T00:00:00"/>
    <n v="0"/>
  </r>
  <r>
    <s v="California"/>
    <x v="258"/>
    <x v="52"/>
    <n v="204546.5"/>
    <d v="2024-07-15T00:00:00"/>
    <n v="0"/>
  </r>
  <r>
    <s v="California"/>
    <x v="258"/>
    <x v="53"/>
    <n v="36976.33"/>
    <d v="2024-07-15T00:00:00"/>
    <n v="6242.68"/>
  </r>
  <r>
    <s v="California"/>
    <x v="258"/>
    <x v="54"/>
    <n v="70942.67"/>
    <d v="2024-08-15T00:00:00"/>
    <n v="0"/>
  </r>
  <r>
    <s v="California"/>
    <x v="258"/>
    <x v="55"/>
    <n v="15565.9"/>
    <d v="2024-08-15T00:00:00"/>
    <n v="0"/>
  </r>
  <r>
    <s v="California"/>
    <x v="258"/>
    <x v="56"/>
    <n v="68780.53"/>
    <d v="2024-08-15T00:00:00"/>
    <n v="0"/>
  </r>
  <r>
    <s v="California"/>
    <x v="258"/>
    <x v="57"/>
    <n v="15091.5"/>
    <d v="2024-08-15T00:00:00"/>
    <n v="0"/>
  </r>
  <r>
    <s v="California"/>
    <x v="258"/>
    <x v="58"/>
    <n v="104733.96"/>
    <d v="2024-08-15T00:00:00"/>
    <n v="0"/>
  </r>
  <r>
    <s v="California"/>
    <x v="258"/>
    <x v="59"/>
    <n v="22129.43"/>
    <d v="2024-08-15T00:00:00"/>
    <n v="0"/>
  </r>
  <r>
    <s v="California"/>
    <x v="258"/>
    <x v="60"/>
    <n v="69131.41"/>
    <d v="2024-08-15T00:00:00"/>
    <n v="0"/>
  </r>
  <r>
    <s v="California"/>
    <x v="258"/>
    <x v="61"/>
    <n v="14606.9"/>
    <d v="2024-08-15T00:00:00"/>
    <n v="0"/>
  </r>
  <r>
    <s v="California"/>
    <x v="258"/>
    <x v="62"/>
    <n v="69131.41"/>
    <d v="2025-04-15T00:00:00"/>
    <n v="0"/>
  </r>
  <r>
    <s v="California"/>
    <x v="258"/>
    <x v="63"/>
    <n v="14606.9"/>
    <d v="2025-04-15T00:00:00"/>
    <n v="0"/>
  </r>
  <r>
    <s v="California"/>
    <x v="258"/>
    <x v="64"/>
    <n v="657409.78"/>
    <d v="2024-08-15T00:00:00"/>
    <n v="0"/>
  </r>
  <r>
    <s v="California"/>
    <x v="258"/>
    <x v="65"/>
    <n v="138905.32999999999"/>
    <d v="2024-08-15T00:00:00"/>
    <n v="0"/>
  </r>
  <r>
    <s v="California"/>
    <x v="259"/>
    <x v="32"/>
    <n v="43886.92"/>
    <d v="2024-08-15T00:00:00"/>
    <n v="0"/>
  </r>
  <r>
    <s v="California"/>
    <x v="259"/>
    <x v="33"/>
    <n v="11946.8"/>
    <d v="2024-08-15T00:00:00"/>
    <n v="0"/>
  </r>
  <r>
    <s v="California"/>
    <x v="259"/>
    <x v="34"/>
    <n v="42440.21"/>
    <d v="2024-08-15T00:00:00"/>
    <n v="0"/>
  </r>
  <r>
    <s v="California"/>
    <x v="259"/>
    <x v="35"/>
    <n v="11552.98"/>
    <d v="2024-08-15T00:00:00"/>
    <n v="0"/>
  </r>
  <r>
    <s v="California"/>
    <x v="259"/>
    <x v="36"/>
    <n v="50163.44"/>
    <d v="2024-08-15T00:00:00"/>
    <n v="0"/>
  </r>
  <r>
    <s v="California"/>
    <x v="259"/>
    <x v="37"/>
    <n v="13149.82"/>
    <d v="2024-08-15T00:00:00"/>
    <n v="0"/>
  </r>
  <r>
    <s v="California"/>
    <x v="259"/>
    <x v="38"/>
    <n v="39325.199999999997"/>
    <d v="2024-08-15T00:00:00"/>
    <n v="0"/>
  </r>
  <r>
    <s v="California"/>
    <x v="259"/>
    <x v="39"/>
    <n v="10308.69"/>
    <d v="2024-08-15T00:00:00"/>
    <n v="0"/>
  </r>
  <r>
    <s v="California"/>
    <x v="259"/>
    <x v="27"/>
    <n v="117393.11"/>
    <d v="2022-11-15T00:00:00"/>
    <n v="0"/>
  </r>
  <r>
    <s v="California"/>
    <x v="259"/>
    <x v="40"/>
    <n v="26328.38"/>
    <d v="2022-11-15T00:00:00"/>
    <n v="4444.99"/>
  </r>
  <r>
    <s v="California"/>
    <x v="259"/>
    <x v="28"/>
    <n v="123374.43"/>
    <d v="2022-12-30T00:00:00"/>
    <n v="0"/>
  </r>
  <r>
    <s v="California"/>
    <x v="259"/>
    <x v="41"/>
    <n v="27669.84"/>
    <d v="2022-12-30T00:00:00"/>
    <n v="4671.47"/>
  </r>
  <r>
    <s v="California"/>
    <x v="259"/>
    <x v="29"/>
    <n v="103964.69"/>
    <d v="2023-08-02T00:00:00"/>
    <n v="0"/>
  </r>
  <r>
    <s v="California"/>
    <x v="259"/>
    <x v="42"/>
    <n v="23316.71"/>
    <d v="2023-08-02T00:00:00"/>
    <n v="3936.54"/>
  </r>
  <r>
    <s v="California"/>
    <x v="259"/>
    <x v="30"/>
    <n v="131497.72"/>
    <d v="2024-07-31T00:00:00"/>
    <n v="0"/>
  </r>
  <r>
    <s v="California"/>
    <x v="259"/>
    <x v="43"/>
    <n v="35974.04"/>
    <d v="2024-07-31T00:00:00"/>
    <n v="0"/>
  </r>
  <r>
    <s v="California"/>
    <x v="259"/>
    <x v="44"/>
    <n v="20094.53"/>
    <d v="2024-07-31T00:00:00"/>
    <n v="4688.42"/>
  </r>
  <r>
    <s v="California"/>
    <x v="259"/>
    <x v="31"/>
    <n v="58404.82"/>
    <d v="2024-04-30T00:00:00"/>
    <n v="0"/>
  </r>
  <r>
    <s v="California"/>
    <x v="259"/>
    <x v="45"/>
    <n v="13098.76"/>
    <d v="2024-04-30T00:00:00"/>
    <n v="2211.4499999999998"/>
  </r>
  <r>
    <s v="California"/>
    <x v="259"/>
    <x v="46"/>
    <n v="44595.21"/>
    <d v="2023-02-28T00:00:00"/>
    <n v="0"/>
  </r>
  <r>
    <s v="California"/>
    <x v="259"/>
    <x v="47"/>
    <n v="9373.07"/>
    <d v="2023-02-28T00:00:00"/>
    <n v="1582.45"/>
  </r>
  <r>
    <s v="California"/>
    <x v="259"/>
    <x v="48"/>
    <n v="104041.53"/>
    <d v="2023-02-28T00:00:00"/>
    <n v="0"/>
  </r>
  <r>
    <s v="California"/>
    <x v="259"/>
    <x v="49"/>
    <n v="21867.57"/>
    <d v="2023-02-28T00:00:00"/>
    <n v="3691.88"/>
  </r>
  <r>
    <s v="California"/>
    <x v="259"/>
    <x v="50"/>
    <n v="78276.17"/>
    <d v="2023-07-20T00:00:00"/>
    <n v="0"/>
  </r>
  <r>
    <s v="California"/>
    <x v="259"/>
    <x v="51"/>
    <n v="16452.18"/>
    <d v="2023-07-20T00:00:00"/>
    <n v="2777.6"/>
  </r>
  <r>
    <s v="California"/>
    <x v="259"/>
    <x v="52"/>
    <n v="122648.58"/>
    <d v="2024-07-15T00:00:00"/>
    <n v="0"/>
  </r>
  <r>
    <s v="California"/>
    <x v="259"/>
    <x v="53"/>
    <n v="25778.42"/>
    <d v="2024-07-15T00:00:00"/>
    <n v="4352.1499999999996"/>
  </r>
  <r>
    <s v="California"/>
    <x v="259"/>
    <x v="54"/>
    <n v="39864.86"/>
    <d v="2024-08-15T00:00:00"/>
    <n v="0"/>
  </r>
  <r>
    <s v="California"/>
    <x v="259"/>
    <x v="55"/>
    <n v="10851.93"/>
    <d v="2024-08-15T00:00:00"/>
    <n v="0"/>
  </r>
  <r>
    <s v="California"/>
    <x v="259"/>
    <x v="56"/>
    <n v="38649.89"/>
    <d v="2024-08-15T00:00:00"/>
    <n v="0"/>
  </r>
  <r>
    <s v="California"/>
    <x v="259"/>
    <x v="57"/>
    <n v="10521.19"/>
    <d v="2024-08-15T00:00:00"/>
    <n v="0"/>
  </r>
  <r>
    <s v="California"/>
    <x v="259"/>
    <x v="58"/>
    <n v="58853.23"/>
    <d v="2024-08-15T00:00:00"/>
    <n v="0"/>
  </r>
  <r>
    <s v="California"/>
    <x v="259"/>
    <x v="59"/>
    <n v="15427.76"/>
    <d v="2024-08-15T00:00:00"/>
    <n v="0"/>
  </r>
  <r>
    <s v="California"/>
    <x v="259"/>
    <x v="60"/>
    <n v="38847.06"/>
    <d v="2024-08-15T00:00:00"/>
    <n v="0"/>
  </r>
  <r>
    <s v="California"/>
    <x v="259"/>
    <x v="61"/>
    <n v="10183.35"/>
    <d v="2024-08-15T00:00:00"/>
    <n v="0"/>
  </r>
  <r>
    <s v="California"/>
    <x v="259"/>
    <x v="62"/>
    <n v="38847.06"/>
    <d v="2025-04-15T00:00:00"/>
    <n v="0"/>
  </r>
  <r>
    <s v="California"/>
    <x v="259"/>
    <x v="63"/>
    <n v="10183.35"/>
    <d v="2025-04-15T00:00:00"/>
    <n v="0"/>
  </r>
  <r>
    <s v="California"/>
    <x v="259"/>
    <x v="64"/>
    <n v="369418.73"/>
    <d v="2024-08-15T00:00:00"/>
    <n v="0"/>
  </r>
  <r>
    <s v="California"/>
    <x v="259"/>
    <x v="65"/>
    <n v="96839.24"/>
    <d v="2024-08-15T00:00:00"/>
    <n v="0"/>
  </r>
  <r>
    <s v="California"/>
    <x v="260"/>
    <x v="32"/>
    <n v="22985.15"/>
    <d v="2024-08-15T00:00:00"/>
    <n v="0"/>
  </r>
  <r>
    <s v="California"/>
    <x v="260"/>
    <x v="34"/>
    <n v="22227.45"/>
    <d v="2024-08-15T00:00:00"/>
    <n v="0"/>
  </r>
  <r>
    <s v="California"/>
    <x v="260"/>
    <x v="36"/>
    <n v="26272.39"/>
    <d v="2024-08-15T00:00:00"/>
    <n v="0"/>
  </r>
  <r>
    <s v="California"/>
    <x v="260"/>
    <x v="38"/>
    <n v="20596.02"/>
    <d v="2024-08-15T00:00:00"/>
    <n v="0"/>
  </r>
  <r>
    <s v="California"/>
    <x v="260"/>
    <x v="27"/>
    <n v="61482.97"/>
    <d v="2022-11-15T00:00:00"/>
    <n v="0"/>
  </r>
  <r>
    <s v="California"/>
    <x v="260"/>
    <x v="28"/>
    <n v="64615.6"/>
    <d v="2022-12-30T00:00:00"/>
    <n v="0"/>
  </r>
  <r>
    <s v="California"/>
    <x v="260"/>
    <x v="29"/>
    <n v="54450.03"/>
    <d v="2023-08-02T00:00:00"/>
    <n v="0"/>
  </r>
  <r>
    <s v="California"/>
    <x v="260"/>
    <x v="30"/>
    <n v="68870.06"/>
    <d v="2024-07-31T00:00:00"/>
    <n v="0"/>
  </r>
  <r>
    <s v="California"/>
    <x v="260"/>
    <x v="31"/>
    <n v="30588.69"/>
    <d v="2024-04-30T00:00:00"/>
    <n v="0"/>
  </r>
  <r>
    <s v="California"/>
    <x v="260"/>
    <x v="46"/>
    <n v="21888.33"/>
    <d v="2023-02-28T00:00:00"/>
    <n v="0"/>
  </r>
  <r>
    <s v="California"/>
    <x v="260"/>
    <x v="48"/>
    <n v="51065.919999999998"/>
    <d v="2023-02-28T00:00:00"/>
    <n v="0"/>
  </r>
  <r>
    <s v="California"/>
    <x v="260"/>
    <x v="50"/>
    <n v="38419.699999999997"/>
    <d v="2023-07-20T00:00:00"/>
    <n v="0"/>
  </r>
  <r>
    <s v="California"/>
    <x v="260"/>
    <x v="52"/>
    <n v="60198.69"/>
    <d v="2024-07-15T00:00:00"/>
    <n v="0"/>
  </r>
  <r>
    <s v="California"/>
    <x v="260"/>
    <x v="54"/>
    <n v="20878.650000000001"/>
    <d v="2024-08-15T00:00:00"/>
    <n v="0"/>
  </r>
  <r>
    <s v="California"/>
    <x v="260"/>
    <x v="56"/>
    <n v="20242.330000000002"/>
    <d v="2024-08-15T00:00:00"/>
    <n v="0"/>
  </r>
  <r>
    <s v="California"/>
    <x v="260"/>
    <x v="58"/>
    <n v="30823.54"/>
    <d v="2024-08-15T00:00:00"/>
    <n v="0"/>
  </r>
  <r>
    <s v="California"/>
    <x v="260"/>
    <x v="60"/>
    <n v="20345.599999999999"/>
    <d v="2024-08-15T00:00:00"/>
    <n v="0"/>
  </r>
  <r>
    <s v="California"/>
    <x v="260"/>
    <x v="62"/>
    <n v="20345.599999999999"/>
    <d v="2025-04-15T00:00:00"/>
    <n v="0"/>
  </r>
  <r>
    <s v="California"/>
    <x v="260"/>
    <x v="64"/>
    <n v="193477.79"/>
    <d v="2024-08-15T00:00:00"/>
    <n v="0"/>
  </r>
  <r>
    <s v="California"/>
    <x v="261"/>
    <x v="32"/>
    <n v="17293.39"/>
    <d v="2024-08-15T00:00:00"/>
    <n v="0"/>
  </r>
  <r>
    <s v="California"/>
    <x v="261"/>
    <x v="34"/>
    <n v="16723.32"/>
    <d v="2024-08-15T00:00:00"/>
    <n v="0"/>
  </r>
  <r>
    <s v="California"/>
    <x v="261"/>
    <x v="36"/>
    <n v="19766.61"/>
    <d v="2024-08-15T00:00:00"/>
    <n v="0"/>
  </r>
  <r>
    <s v="California"/>
    <x v="261"/>
    <x v="38"/>
    <n v="15495.87"/>
    <d v="2024-08-15T00:00:00"/>
    <n v="0"/>
  </r>
  <r>
    <s v="California"/>
    <x v="261"/>
    <x v="27"/>
    <n v="46258.07"/>
    <d v="2022-11-15T00:00:00"/>
    <n v="0"/>
  </r>
  <r>
    <s v="California"/>
    <x v="261"/>
    <x v="28"/>
    <n v="48614.98"/>
    <d v="2022-12-30T00:00:00"/>
    <n v="0"/>
  </r>
  <r>
    <s v="California"/>
    <x v="261"/>
    <x v="29"/>
    <n v="40966.68"/>
    <d v="2023-08-02T00:00:00"/>
    <n v="0"/>
  </r>
  <r>
    <s v="California"/>
    <x v="261"/>
    <x v="30"/>
    <n v="51815.91"/>
    <d v="2024-07-31T00:00:00"/>
    <n v="0"/>
  </r>
  <r>
    <s v="California"/>
    <x v="261"/>
    <x v="31"/>
    <n v="23014.080000000002"/>
    <d v="2024-04-30T00:00:00"/>
    <n v="0"/>
  </r>
  <r>
    <s v="California"/>
    <x v="261"/>
    <x v="54"/>
    <n v="15708.52"/>
    <d v="2024-08-15T00:00:00"/>
    <n v="0"/>
  </r>
  <r>
    <s v="California"/>
    <x v="261"/>
    <x v="56"/>
    <n v="15229.76"/>
    <d v="2024-08-15T00:00:00"/>
    <n v="0"/>
  </r>
  <r>
    <s v="California"/>
    <x v="261"/>
    <x v="58"/>
    <n v="23190.77"/>
    <d v="2024-08-15T00:00:00"/>
    <n v="0"/>
  </r>
  <r>
    <s v="California"/>
    <x v="261"/>
    <x v="60"/>
    <n v="15307.46"/>
    <d v="2024-08-15T00:00:00"/>
    <n v="0"/>
  </r>
  <r>
    <s v="California"/>
    <x v="261"/>
    <x v="62"/>
    <n v="15307.46"/>
    <d v="2025-04-15T00:00:00"/>
    <n v="0"/>
  </r>
  <r>
    <s v="California"/>
    <x v="261"/>
    <x v="64"/>
    <n v="145567.29999999999"/>
    <d v="2024-08-15T00:00:00"/>
    <n v="0"/>
  </r>
  <r>
    <s v="California"/>
    <x v="262"/>
    <x v="32"/>
    <n v="16937.34"/>
    <d v="2024-08-15T00:00:00"/>
    <n v="0"/>
  </r>
  <r>
    <s v="California"/>
    <x v="262"/>
    <x v="33"/>
    <n v="4610.6499999999996"/>
    <d v="2024-08-15T00:00:00"/>
    <n v="0"/>
  </r>
  <r>
    <s v="California"/>
    <x v="262"/>
    <x v="34"/>
    <n v="16379.01"/>
    <d v="2024-08-15T00:00:00"/>
    <n v="0"/>
  </r>
  <r>
    <s v="California"/>
    <x v="262"/>
    <x v="35"/>
    <n v="4458.66"/>
    <d v="2024-08-15T00:00:00"/>
    <n v="0"/>
  </r>
  <r>
    <s v="California"/>
    <x v="262"/>
    <x v="36"/>
    <n v="19359.650000000001"/>
    <d v="2024-08-15T00:00:00"/>
    <n v="0"/>
  </r>
  <r>
    <s v="California"/>
    <x v="262"/>
    <x v="37"/>
    <n v="5074.93"/>
    <d v="2024-08-15T00:00:00"/>
    <n v="0"/>
  </r>
  <r>
    <s v="California"/>
    <x v="262"/>
    <x v="38"/>
    <n v="15176.83"/>
    <d v="2024-08-15T00:00:00"/>
    <n v="0"/>
  </r>
  <r>
    <s v="California"/>
    <x v="262"/>
    <x v="39"/>
    <n v="3978.45"/>
    <d v="2024-08-15T00:00:00"/>
    <n v="0"/>
  </r>
  <r>
    <s v="California"/>
    <x v="262"/>
    <x v="27"/>
    <n v="45305.69"/>
    <d v="2022-11-15T00:00:00"/>
    <n v="0"/>
  </r>
  <r>
    <s v="California"/>
    <x v="262"/>
    <x v="40"/>
    <n v="10160.950000000001"/>
    <d v="2022-11-15T00:00:00"/>
    <n v="1715.46"/>
  </r>
  <r>
    <s v="California"/>
    <x v="262"/>
    <x v="28"/>
    <n v="47614.07"/>
    <d v="2022-12-30T00:00:00"/>
    <n v="0"/>
  </r>
  <r>
    <s v="California"/>
    <x v="262"/>
    <x v="41"/>
    <n v="10678.66"/>
    <d v="2022-12-30T00:00:00"/>
    <n v="1802.87"/>
  </r>
  <r>
    <s v="California"/>
    <x v="262"/>
    <x v="29"/>
    <n v="40123.24"/>
    <d v="2023-08-02T00:00:00"/>
    <n v="0"/>
  </r>
  <r>
    <s v="California"/>
    <x v="262"/>
    <x v="42"/>
    <n v="10517.89"/>
    <d v="2023-08-02T00:00:00"/>
    <n v="0"/>
  </r>
  <r>
    <s v="California"/>
    <x v="262"/>
    <x v="30"/>
    <n v="50749.1"/>
    <d v="2024-07-31T00:00:00"/>
    <n v="0"/>
  </r>
  <r>
    <s v="California"/>
    <x v="262"/>
    <x v="43"/>
    <n v="26080"/>
    <d v="2024-07-31T00:00:00"/>
    <n v="0"/>
  </r>
  <r>
    <s v="California"/>
    <x v="262"/>
    <x v="44"/>
    <n v="7755.11"/>
    <d v="2024-07-31T00:00:00"/>
    <n v="1809.41"/>
  </r>
  <r>
    <s v="California"/>
    <x v="262"/>
    <x v="31"/>
    <n v="22540.26"/>
    <d v="2024-04-30T00:00:00"/>
    <n v="0"/>
  </r>
  <r>
    <s v="California"/>
    <x v="262"/>
    <x v="45"/>
    <n v="5055.22"/>
    <d v="2024-04-30T00:00:00"/>
    <n v="853.47"/>
  </r>
  <r>
    <s v="California"/>
    <x v="262"/>
    <x v="46"/>
    <n v="16129.12"/>
    <d v="2023-02-28T00:00:00"/>
    <n v="0"/>
  </r>
  <r>
    <s v="California"/>
    <x v="262"/>
    <x v="47"/>
    <n v="4228.08"/>
    <d v="2023-02-28T00:00:00"/>
    <n v="0"/>
  </r>
  <r>
    <s v="California"/>
    <x v="262"/>
    <x v="48"/>
    <n v="37629.56"/>
    <d v="2023-02-28T00:00:00"/>
    <n v="0"/>
  </r>
  <r>
    <s v="California"/>
    <x v="262"/>
    <x v="49"/>
    <n v="9864.19"/>
    <d v="2023-02-28T00:00:00"/>
    <n v="0"/>
  </r>
  <r>
    <s v="California"/>
    <x v="262"/>
    <x v="50"/>
    <n v="28310.79"/>
    <d v="2023-07-20T00:00:00"/>
    <n v="0"/>
  </r>
  <r>
    <s v="California"/>
    <x v="262"/>
    <x v="51"/>
    <n v="6349.41"/>
    <d v="2023-07-20T00:00:00"/>
    <n v="1071.97"/>
  </r>
  <r>
    <s v="California"/>
    <x v="262"/>
    <x v="52"/>
    <n v="44359.33"/>
    <d v="2024-07-15T00:00:00"/>
    <n v="0"/>
  </r>
  <r>
    <s v="California"/>
    <x v="262"/>
    <x v="53"/>
    <n v="9948.7000000000007"/>
    <d v="2024-07-15T00:00:00"/>
    <n v="1679.63"/>
  </r>
  <r>
    <s v="California"/>
    <x v="262"/>
    <x v="54"/>
    <n v="15385.1"/>
    <d v="2024-08-15T00:00:00"/>
    <n v="0"/>
  </r>
  <r>
    <s v="California"/>
    <x v="262"/>
    <x v="55"/>
    <n v="4188.1000000000004"/>
    <d v="2024-08-15T00:00:00"/>
    <n v="0"/>
  </r>
  <r>
    <s v="California"/>
    <x v="262"/>
    <x v="56"/>
    <n v="14916.21"/>
    <d v="2024-08-15T00:00:00"/>
    <n v="0"/>
  </r>
  <r>
    <s v="California"/>
    <x v="262"/>
    <x v="57"/>
    <n v="4060.46"/>
    <d v="2024-08-15T00:00:00"/>
    <n v="0"/>
  </r>
  <r>
    <s v="California"/>
    <x v="262"/>
    <x v="58"/>
    <n v="22713.31"/>
    <d v="2024-08-15T00:00:00"/>
    <n v="0"/>
  </r>
  <r>
    <s v="California"/>
    <x v="262"/>
    <x v="59"/>
    <n v="5954.06"/>
    <d v="2024-08-15T00:00:00"/>
    <n v="0"/>
  </r>
  <r>
    <s v="California"/>
    <x v="262"/>
    <x v="60"/>
    <n v="14992.3"/>
    <d v="2024-08-15T00:00:00"/>
    <n v="0"/>
  </r>
  <r>
    <s v="California"/>
    <x v="262"/>
    <x v="61"/>
    <n v="3930.07"/>
    <d v="2024-08-15T00:00:00"/>
    <n v="0"/>
  </r>
  <r>
    <s v="California"/>
    <x v="262"/>
    <x v="62"/>
    <n v="14992.3"/>
    <d v="2025-04-15T00:00:00"/>
    <n v="0"/>
  </r>
  <r>
    <s v="California"/>
    <x v="262"/>
    <x v="63"/>
    <n v="3930.07"/>
    <d v="2025-04-15T00:00:00"/>
    <n v="0"/>
  </r>
  <r>
    <s v="California"/>
    <x v="262"/>
    <x v="64"/>
    <n v="142570.29999999999"/>
    <d v="2024-08-15T00:00:00"/>
    <n v="0"/>
  </r>
  <r>
    <s v="California"/>
    <x v="262"/>
    <x v="65"/>
    <n v="37373.300000000003"/>
    <d v="2024-08-15T00:00:00"/>
    <n v="0"/>
  </r>
  <r>
    <s v="California"/>
    <x v="263"/>
    <x v="32"/>
    <n v="195747.91"/>
    <d v="2024-08-15T00:00:00"/>
    <n v="0"/>
  </r>
  <r>
    <s v="California"/>
    <x v="263"/>
    <x v="33"/>
    <n v="45331.37"/>
    <d v="2024-08-15T00:00:00"/>
    <n v="0"/>
  </r>
  <r>
    <s v="California"/>
    <x v="263"/>
    <x v="34"/>
    <n v="189295.13"/>
    <d v="2024-08-15T00:00:00"/>
    <n v="0"/>
  </r>
  <r>
    <s v="California"/>
    <x v="263"/>
    <x v="35"/>
    <n v="43837.04"/>
    <d v="2024-08-15T00:00:00"/>
    <n v="0"/>
  </r>
  <r>
    <s v="California"/>
    <x v="263"/>
    <x v="36"/>
    <n v="223742.91"/>
    <d v="2024-08-15T00:00:00"/>
    <n v="0"/>
  </r>
  <r>
    <s v="California"/>
    <x v="263"/>
    <x v="37"/>
    <n v="49896.14"/>
    <d v="2024-08-15T00:00:00"/>
    <n v="0"/>
  </r>
  <r>
    <s v="California"/>
    <x v="263"/>
    <x v="38"/>
    <n v="175401.35"/>
    <d v="2024-08-15T00:00:00"/>
    <n v="0"/>
  </r>
  <r>
    <s v="California"/>
    <x v="263"/>
    <x v="39"/>
    <n v="39115.65"/>
    <d v="2024-08-15T00:00:00"/>
    <n v="0"/>
  </r>
  <r>
    <s v="California"/>
    <x v="263"/>
    <x v="27"/>
    <n v="517653.54"/>
    <d v="2022-11-15T00:00:00"/>
    <n v="0"/>
  </r>
  <r>
    <s v="California"/>
    <x v="263"/>
    <x v="40"/>
    <n v="116767.56"/>
    <d v="2022-11-15T00:00:00"/>
    <n v="0"/>
  </r>
  <r>
    <s v="California"/>
    <x v="263"/>
    <x v="68"/>
    <n v="7815.84"/>
    <d v="2023-05-31T00:00:00"/>
    <n v="0"/>
  </r>
  <r>
    <s v="California"/>
    <x v="263"/>
    <x v="28"/>
    <n v="544028.64"/>
    <d v="2022-12-30T00:00:00"/>
    <n v="0"/>
  </r>
  <r>
    <s v="California"/>
    <x v="263"/>
    <x v="41"/>
    <n v="122717.01"/>
    <d v="2022-12-30T00:00:00"/>
    <n v="0"/>
  </r>
  <r>
    <s v="California"/>
    <x v="263"/>
    <x v="67"/>
    <n v="8214.07"/>
    <d v="2023-05-31T00:00:00"/>
    <n v="0"/>
  </r>
  <r>
    <s v="California"/>
    <x v="263"/>
    <x v="29"/>
    <n v="463711.47"/>
    <d v="2023-08-02T00:00:00"/>
    <n v="0"/>
  </r>
  <r>
    <s v="California"/>
    <x v="263"/>
    <x v="42"/>
    <n v="103410.7"/>
    <d v="2023-08-02T00:00:00"/>
    <n v="0"/>
  </r>
  <r>
    <s v="California"/>
    <x v="263"/>
    <x v="30"/>
    <n v="586516.43999999994"/>
    <d v="2024-07-31T00:00:00"/>
    <n v="0"/>
  </r>
  <r>
    <s v="California"/>
    <x v="263"/>
    <x v="44"/>
    <n v="94037.28"/>
    <d v="2024-07-31T00:00:00"/>
    <n v="0"/>
  </r>
  <r>
    <s v="California"/>
    <x v="263"/>
    <x v="31"/>
    <n v="260501.75"/>
    <d v="2024-04-30T00:00:00"/>
    <n v="0"/>
  </r>
  <r>
    <s v="California"/>
    <x v="263"/>
    <x v="45"/>
    <n v="58093.599999999999"/>
    <d v="2024-04-30T00:00:00"/>
    <n v="0"/>
  </r>
  <r>
    <s v="California"/>
    <x v="263"/>
    <x v="46"/>
    <n v="187070.49"/>
    <d v="2023-02-28T00:00:00"/>
    <n v="0"/>
  </r>
  <r>
    <s v="California"/>
    <x v="263"/>
    <x v="47"/>
    <n v="41570"/>
    <d v="2023-02-28T00:00:00"/>
    <n v="0"/>
  </r>
  <r>
    <s v="California"/>
    <x v="263"/>
    <x v="48"/>
    <n v="436439.21"/>
    <d v="2023-02-28T00:00:00"/>
    <n v="0"/>
  </r>
  <r>
    <s v="California"/>
    <x v="263"/>
    <x v="49"/>
    <n v="96983.65"/>
    <d v="2023-02-28T00:00:00"/>
    <n v="0"/>
  </r>
  <r>
    <s v="California"/>
    <x v="263"/>
    <x v="50"/>
    <n v="327192.8"/>
    <d v="2023-07-20T00:00:00"/>
    <n v="0"/>
  </r>
  <r>
    <s v="California"/>
    <x v="263"/>
    <x v="51"/>
    <n v="72966.14"/>
    <d v="2023-07-20T00:00:00"/>
    <n v="0"/>
  </r>
  <r>
    <s v="California"/>
    <x v="263"/>
    <x v="52"/>
    <n v="512668.64"/>
    <d v="2024-07-15T00:00:00"/>
    <n v="0"/>
  </r>
  <r>
    <s v="California"/>
    <x v="263"/>
    <x v="53"/>
    <n v="114328.47"/>
    <d v="2024-07-15T00:00:00"/>
    <n v="0"/>
  </r>
  <r>
    <s v="California"/>
    <x v="263"/>
    <x v="54"/>
    <n v="177808.37"/>
    <d v="2024-08-15T00:00:00"/>
    <n v="0"/>
  </r>
  <r>
    <s v="California"/>
    <x v="263"/>
    <x v="55"/>
    <n v="41176.93"/>
    <d v="2024-08-15T00:00:00"/>
    <n v="0"/>
  </r>
  <r>
    <s v="California"/>
    <x v="263"/>
    <x v="56"/>
    <n v="172389.27"/>
    <d v="2024-08-15T00:00:00"/>
    <n v="0"/>
  </r>
  <r>
    <s v="California"/>
    <x v="263"/>
    <x v="57"/>
    <n v="39921.97"/>
    <d v="2024-08-15T00:00:00"/>
    <n v="0"/>
  </r>
  <r>
    <s v="California"/>
    <x v="263"/>
    <x v="58"/>
    <n v="262501.76000000001"/>
    <d v="2024-08-15T00:00:00"/>
    <n v="0"/>
  </r>
  <r>
    <s v="California"/>
    <x v="263"/>
    <x v="59"/>
    <n v="58539.62"/>
    <d v="2024-08-15T00:00:00"/>
    <n v="0"/>
  </r>
  <r>
    <s v="California"/>
    <x v="263"/>
    <x v="60"/>
    <n v="173268.69"/>
    <d v="2024-08-15T00:00:00"/>
    <n v="0"/>
  </r>
  <r>
    <s v="California"/>
    <x v="263"/>
    <x v="61"/>
    <n v="38640.06"/>
    <d v="2024-08-15T00:00:00"/>
    <n v="0"/>
  </r>
  <r>
    <s v="California"/>
    <x v="263"/>
    <x v="62"/>
    <n v="173268.69"/>
    <d v="2025-04-15T00:00:00"/>
    <n v="0"/>
  </r>
  <r>
    <s v="California"/>
    <x v="263"/>
    <x v="63"/>
    <n v="38640.06"/>
    <d v="2025-04-15T00:00:00"/>
    <n v="0"/>
  </r>
  <r>
    <s v="California"/>
    <x v="263"/>
    <x v="64"/>
    <n v="1647710.29"/>
    <d v="2024-08-15T00:00:00"/>
    <n v="0"/>
  </r>
  <r>
    <s v="California"/>
    <x v="263"/>
    <x v="65"/>
    <n v="367450.22"/>
    <d v="2024-08-15T00:00:00"/>
    <n v="0"/>
  </r>
  <r>
    <s v="California"/>
    <x v="264"/>
    <x v="32"/>
    <n v="99936.47"/>
    <d v="2024-08-15T00:00:00"/>
    <n v="0"/>
  </r>
  <r>
    <s v="California"/>
    <x v="264"/>
    <x v="33"/>
    <n v="27204.49"/>
    <d v="2024-08-15T00:00:00"/>
    <n v="0"/>
  </r>
  <r>
    <s v="California"/>
    <x v="264"/>
    <x v="34"/>
    <n v="96642.1"/>
    <d v="2024-08-15T00:00:00"/>
    <n v="0"/>
  </r>
  <r>
    <s v="California"/>
    <x v="264"/>
    <x v="35"/>
    <n v="26307.7"/>
    <d v="2024-08-15T00:00:00"/>
    <n v="0"/>
  </r>
  <r>
    <s v="California"/>
    <x v="264"/>
    <x v="36"/>
    <n v="114228.95"/>
    <d v="2024-08-15T00:00:00"/>
    <n v="0"/>
  </r>
  <r>
    <s v="California"/>
    <x v="264"/>
    <x v="37"/>
    <n v="29943.919999999998"/>
    <d v="2024-08-15T00:00:00"/>
    <n v="0"/>
  </r>
  <r>
    <s v="California"/>
    <x v="264"/>
    <x v="38"/>
    <n v="89548.81"/>
    <d v="2024-08-15T00:00:00"/>
    <n v="0"/>
  </r>
  <r>
    <s v="California"/>
    <x v="264"/>
    <x v="39"/>
    <n v="23474.28"/>
    <d v="2024-08-15T00:00:00"/>
    <n v="0"/>
  </r>
  <r>
    <s v="California"/>
    <x v="264"/>
    <x v="27"/>
    <n v="267320"/>
    <d v="2022-11-15T00:00:00"/>
    <n v="0"/>
  </r>
  <r>
    <s v="California"/>
    <x v="264"/>
    <x v="40"/>
    <n v="59953.29"/>
    <d v="2022-11-15T00:00:00"/>
    <n v="10121.85"/>
  </r>
  <r>
    <s v="California"/>
    <x v="264"/>
    <x v="28"/>
    <n v="280940.28999999998"/>
    <d v="2022-12-30T00:00:00"/>
    <n v="0"/>
  </r>
  <r>
    <s v="California"/>
    <x v="264"/>
    <x v="41"/>
    <n v="63007.97"/>
    <d v="2022-12-30T00:00:00"/>
    <n v="10637.58"/>
  </r>
  <r>
    <s v="California"/>
    <x v="264"/>
    <x v="29"/>
    <n v="236741.68"/>
    <d v="2023-08-02T00:00:00"/>
    <n v="0"/>
  </r>
  <r>
    <s v="California"/>
    <x v="264"/>
    <x v="42"/>
    <n v="53095.32"/>
    <d v="2023-08-02T00:00:00"/>
    <n v="8964.0300000000007"/>
  </r>
  <r>
    <s v="California"/>
    <x v="264"/>
    <x v="30"/>
    <n v="299438.12"/>
    <d v="2024-07-31T00:00:00"/>
    <n v="0"/>
  </r>
  <r>
    <s v="California"/>
    <x v="264"/>
    <x v="43"/>
    <n v="23514.76"/>
    <d v="2024-07-31T00:00:00"/>
    <n v="0"/>
  </r>
  <r>
    <s v="California"/>
    <x v="264"/>
    <x v="44"/>
    <n v="45757.96"/>
    <d v="2024-07-31T00:00:00"/>
    <n v="10676.17"/>
  </r>
  <r>
    <s v="California"/>
    <x v="264"/>
    <x v="31"/>
    <n v="132995.68"/>
    <d v="2024-04-30T00:00:00"/>
    <n v="0"/>
  </r>
  <r>
    <s v="California"/>
    <x v="264"/>
    <x v="45"/>
    <n v="29827.65"/>
    <d v="2024-04-30T00:00:00"/>
    <n v="5035.7700000000004"/>
  </r>
  <r>
    <s v="California"/>
    <x v="264"/>
    <x v="46"/>
    <n v="95167.64"/>
    <d v="2023-02-28T00:00:00"/>
    <n v="0"/>
  </r>
  <r>
    <s v="California"/>
    <x v="264"/>
    <x v="47"/>
    <n v="21343.75"/>
    <d v="2023-02-28T00:00:00"/>
    <n v="3603.45"/>
  </r>
  <r>
    <s v="California"/>
    <x v="264"/>
    <x v="48"/>
    <n v="222028.02"/>
    <d v="2023-02-28T00:00:00"/>
    <n v="0"/>
  </r>
  <r>
    <s v="California"/>
    <x v="264"/>
    <x v="49"/>
    <n v="49795.41"/>
    <d v="2023-02-28T00:00:00"/>
    <n v="8406.91"/>
  </r>
  <r>
    <s v="California"/>
    <x v="264"/>
    <x v="50"/>
    <n v="167043.91"/>
    <d v="2023-07-20T00:00:00"/>
    <n v="0"/>
  </r>
  <r>
    <s v="California"/>
    <x v="264"/>
    <x v="51"/>
    <n v="37463.83"/>
    <d v="2023-07-20T00:00:00"/>
    <n v="6324.98"/>
  </r>
  <r>
    <s v="California"/>
    <x v="264"/>
    <x v="52"/>
    <n v="261736.11"/>
    <d v="2024-07-15T00:00:00"/>
    <n v="0"/>
  </r>
  <r>
    <s v="California"/>
    <x v="264"/>
    <x v="53"/>
    <n v="58700.959999999999"/>
    <d v="2024-07-15T00:00:00"/>
    <n v="9910.42"/>
  </r>
  <r>
    <s v="California"/>
    <x v="264"/>
    <x v="54"/>
    <n v="90777.68"/>
    <d v="2024-08-15T00:00:00"/>
    <n v="0"/>
  </r>
  <r>
    <s v="California"/>
    <x v="264"/>
    <x v="55"/>
    <n v="24711.31"/>
    <d v="2024-08-15T00:00:00"/>
    <n v="0"/>
  </r>
  <r>
    <s v="California"/>
    <x v="264"/>
    <x v="56"/>
    <n v="88011.04"/>
    <d v="2024-08-15T00:00:00"/>
    <n v="0"/>
  </r>
  <r>
    <s v="California"/>
    <x v="264"/>
    <x v="57"/>
    <n v="23958.18"/>
    <d v="2024-08-15T00:00:00"/>
    <n v="0"/>
  </r>
  <r>
    <s v="California"/>
    <x v="264"/>
    <x v="58"/>
    <n v="134016.76999999999"/>
    <d v="2024-08-15T00:00:00"/>
    <n v="0"/>
  </r>
  <r>
    <s v="California"/>
    <x v="264"/>
    <x v="59"/>
    <n v="35131.089999999997"/>
    <d v="2024-08-15T00:00:00"/>
    <n v="0"/>
  </r>
  <r>
    <s v="California"/>
    <x v="264"/>
    <x v="60"/>
    <n v="88460.02"/>
    <d v="2024-08-15T00:00:00"/>
    <n v="0"/>
  </r>
  <r>
    <s v="California"/>
    <x v="264"/>
    <x v="61"/>
    <n v="23188.87"/>
    <d v="2024-08-15T00:00:00"/>
    <n v="0"/>
  </r>
  <r>
    <s v="California"/>
    <x v="264"/>
    <x v="62"/>
    <n v="88460.02"/>
    <d v="2025-04-15T00:00:00"/>
    <n v="0"/>
  </r>
  <r>
    <s v="California"/>
    <x v="264"/>
    <x v="63"/>
    <n v="23188.87"/>
    <d v="2025-04-15T00:00:00"/>
    <n v="0"/>
  </r>
  <r>
    <s v="California"/>
    <x v="264"/>
    <x v="64"/>
    <n v="841216.45"/>
    <d v="2024-08-15T00:00:00"/>
    <n v="0"/>
  </r>
  <r>
    <s v="California"/>
    <x v="264"/>
    <x v="65"/>
    <n v="220516.07"/>
    <d v="2024-08-15T00:00:00"/>
    <n v="0"/>
  </r>
  <r>
    <s v="California"/>
    <x v="265"/>
    <x v="32"/>
    <n v="13293.16"/>
    <d v="2024-08-15T00:00:00"/>
    <n v="0"/>
  </r>
  <r>
    <s v="California"/>
    <x v="265"/>
    <x v="34"/>
    <n v="12854.95"/>
    <d v="2024-08-15T00:00:00"/>
    <n v="0"/>
  </r>
  <r>
    <s v="California"/>
    <x v="265"/>
    <x v="36"/>
    <n v="15194.29"/>
    <d v="2024-08-15T00:00:00"/>
    <n v="0"/>
  </r>
  <r>
    <s v="California"/>
    <x v="265"/>
    <x v="38"/>
    <n v="11911.43"/>
    <d v="2024-08-15T00:00:00"/>
    <n v="0"/>
  </r>
  <r>
    <s v="California"/>
    <x v="265"/>
    <x v="27"/>
    <n v="35557.85"/>
    <d v="2022-11-15T00:00:00"/>
    <n v="0"/>
  </r>
  <r>
    <s v="California"/>
    <x v="265"/>
    <x v="28"/>
    <n v="37369.57"/>
    <d v="2022-12-30T00:00:00"/>
    <n v="0"/>
  </r>
  <r>
    <s v="California"/>
    <x v="265"/>
    <x v="29"/>
    <n v="31490.45"/>
    <d v="2023-08-01T00:00:00"/>
    <n v="0"/>
  </r>
  <r>
    <s v="California"/>
    <x v="265"/>
    <x v="30"/>
    <n v="39830.080000000002"/>
    <d v="2024-07-31T00:00:00"/>
    <n v="0"/>
  </r>
  <r>
    <s v="California"/>
    <x v="265"/>
    <x v="31"/>
    <n v="17690.560000000001"/>
    <d v="2024-04-30T00:00:00"/>
    <n v="0"/>
  </r>
  <r>
    <s v="California"/>
    <x v="265"/>
    <x v="46"/>
    <n v="12658.82"/>
    <d v="2023-02-28T00:00:00"/>
    <n v="0"/>
  </r>
  <r>
    <s v="California"/>
    <x v="265"/>
    <x v="48"/>
    <n v="29533.29"/>
    <d v="2023-02-28T00:00:00"/>
    <n v="0"/>
  </r>
  <r>
    <s v="California"/>
    <x v="265"/>
    <x v="50"/>
    <n v="22219.52"/>
    <d v="2023-07-20T00:00:00"/>
    <n v="0"/>
  </r>
  <r>
    <s v="California"/>
    <x v="265"/>
    <x v="52"/>
    <n v="34815.11"/>
    <d v="2024-07-15T00:00:00"/>
    <n v="0"/>
  </r>
  <r>
    <s v="California"/>
    <x v="265"/>
    <x v="54"/>
    <n v="12074.89"/>
    <d v="2024-08-15T00:00:00"/>
    <n v="0"/>
  </r>
  <r>
    <s v="California"/>
    <x v="265"/>
    <x v="56"/>
    <n v="11706.88"/>
    <d v="2024-08-15T00:00:00"/>
    <n v="0"/>
  </r>
  <r>
    <s v="California"/>
    <x v="265"/>
    <x v="58"/>
    <n v="17826.38"/>
    <d v="2024-08-15T00:00:00"/>
    <n v="0"/>
  </r>
  <r>
    <s v="California"/>
    <x v="265"/>
    <x v="60"/>
    <n v="11766.6"/>
    <d v="2024-08-15T00:00:00"/>
    <n v="0"/>
  </r>
  <r>
    <s v="California"/>
    <x v="265"/>
    <x v="62"/>
    <n v="11766.6"/>
    <d v="2025-04-15T00:00:00"/>
    <n v="0"/>
  </r>
  <r>
    <s v="California"/>
    <x v="265"/>
    <x v="64"/>
    <n v="111895.3"/>
    <d v="2024-08-15T00:00:00"/>
    <n v="0"/>
  </r>
  <r>
    <s v="California"/>
    <x v="266"/>
    <x v="32"/>
    <n v="15001.77"/>
    <d v="2024-08-15T00:00:00"/>
    <n v="0"/>
  </r>
  <r>
    <s v="California"/>
    <x v="266"/>
    <x v="34"/>
    <n v="14507.24"/>
    <d v="2024-08-15T00:00:00"/>
    <n v="0"/>
  </r>
  <r>
    <s v="California"/>
    <x v="266"/>
    <x v="36"/>
    <n v="17147.259999999998"/>
    <d v="2024-08-15T00:00:00"/>
    <n v="0"/>
  </r>
  <r>
    <s v="California"/>
    <x v="266"/>
    <x v="38"/>
    <n v="13442.45"/>
    <d v="2024-08-15T00:00:00"/>
    <n v="0"/>
  </r>
  <r>
    <s v="California"/>
    <x v="266"/>
    <x v="27"/>
    <n v="40128.22"/>
    <d v="2022-11-15T00:00:00"/>
    <n v="0"/>
  </r>
  <r>
    <s v="California"/>
    <x v="266"/>
    <x v="28"/>
    <n v="42172.81"/>
    <d v="2022-12-30T00:00:00"/>
    <n v="0"/>
  </r>
  <r>
    <s v="California"/>
    <x v="266"/>
    <x v="29"/>
    <n v="35538.019999999997"/>
    <d v="2023-08-02T00:00:00"/>
    <n v="0"/>
  </r>
  <r>
    <s v="California"/>
    <x v="266"/>
    <x v="30"/>
    <n v="44949.57"/>
    <d v="2024-07-31T00:00:00"/>
    <n v="0"/>
  </r>
  <r>
    <s v="California"/>
    <x v="266"/>
    <x v="31"/>
    <n v="19964.39"/>
    <d v="2024-04-30T00:00:00"/>
    <n v="0"/>
  </r>
  <r>
    <s v="California"/>
    <x v="266"/>
    <x v="46"/>
    <n v="14285.91"/>
    <d v="2023-02-28T00:00:00"/>
    <n v="0"/>
  </r>
  <r>
    <s v="California"/>
    <x v="266"/>
    <x v="48"/>
    <n v="33329.31"/>
    <d v="2023-02-28T00:00:00"/>
    <n v="0"/>
  </r>
  <r>
    <s v="California"/>
    <x v="266"/>
    <x v="50"/>
    <n v="25075.47"/>
    <d v="2023-07-20T00:00:00"/>
    <n v="0"/>
  </r>
  <r>
    <s v="California"/>
    <x v="266"/>
    <x v="52"/>
    <n v="39290.01"/>
    <d v="2024-07-15T00:00:00"/>
    <n v="0"/>
  </r>
  <r>
    <s v="California"/>
    <x v="266"/>
    <x v="54"/>
    <n v="13626.92"/>
    <d v="2024-08-15T00:00:00"/>
    <n v="0"/>
  </r>
  <r>
    <s v="California"/>
    <x v="266"/>
    <x v="56"/>
    <n v="13211.61"/>
    <d v="2024-08-15T00:00:00"/>
    <n v="0"/>
  </r>
  <r>
    <s v="California"/>
    <x v="266"/>
    <x v="58"/>
    <n v="20117.669999999998"/>
    <d v="2024-08-15T00:00:00"/>
    <n v="0"/>
  </r>
  <r>
    <s v="California"/>
    <x v="266"/>
    <x v="60"/>
    <n v="13279"/>
    <d v="2024-08-15T00:00:00"/>
    <n v="0"/>
  </r>
  <r>
    <s v="California"/>
    <x v="266"/>
    <x v="62"/>
    <n v="13279"/>
    <d v="2025-04-15T00:00:00"/>
    <n v="0"/>
  </r>
  <r>
    <s v="California"/>
    <x v="266"/>
    <x v="64"/>
    <n v="126277.58"/>
    <d v="2024-08-15T00:00:00"/>
    <n v="0"/>
  </r>
  <r>
    <s v="California"/>
    <x v="267"/>
    <x v="32"/>
    <n v="7925.25"/>
    <d v="2024-08-15T00:00:00"/>
    <n v="0"/>
  </r>
  <r>
    <s v="California"/>
    <x v="267"/>
    <x v="34"/>
    <n v="7663.99"/>
    <d v="2024-08-15T00:00:00"/>
    <n v="0"/>
  </r>
  <r>
    <s v="California"/>
    <x v="267"/>
    <x v="36"/>
    <n v="9058.68"/>
    <d v="2024-08-15T00:00:00"/>
    <n v="0"/>
  </r>
  <r>
    <s v="California"/>
    <x v="267"/>
    <x v="38"/>
    <n v="7101.48"/>
    <d v="2024-08-15T00:00:00"/>
    <n v="0"/>
  </r>
  <r>
    <s v="California"/>
    <x v="267"/>
    <x v="27"/>
    <n v="21199.24"/>
    <d v="2022-11-15T00:00:00"/>
    <n v="0"/>
  </r>
  <r>
    <s v="California"/>
    <x v="267"/>
    <x v="28"/>
    <n v="22279.360000000001"/>
    <d v="2022-12-30T00:00:00"/>
    <n v="0"/>
  </r>
  <r>
    <s v="California"/>
    <x v="267"/>
    <x v="29"/>
    <n v="18774.29"/>
    <d v="2023-08-02T00:00:00"/>
    <n v="0"/>
  </r>
  <r>
    <s v="California"/>
    <x v="267"/>
    <x v="30"/>
    <n v="23746.29"/>
    <d v="2024-07-31T00:00:00"/>
    <n v="0"/>
  </r>
  <r>
    <s v="California"/>
    <x v="267"/>
    <x v="31"/>
    <n v="10546.94"/>
    <d v="2024-04-30T00:00:00"/>
    <n v="0"/>
  </r>
  <r>
    <s v="California"/>
    <x v="267"/>
    <x v="46"/>
    <n v="7547.06"/>
    <d v="2023-02-28T00:00:00"/>
    <n v="0"/>
  </r>
  <r>
    <s v="California"/>
    <x v="267"/>
    <x v="48"/>
    <n v="17607.45"/>
    <d v="2023-02-28T00:00:00"/>
    <n v="0"/>
  </r>
  <r>
    <s v="California"/>
    <x v="267"/>
    <x v="50"/>
    <n v="13247.06"/>
    <d v="2023-07-20T00:00:00"/>
    <n v="0"/>
  </r>
  <r>
    <s v="California"/>
    <x v="267"/>
    <x v="52"/>
    <n v="20756.419999999998"/>
    <d v="2024-07-15T00:00:00"/>
    <n v="0"/>
  </r>
  <r>
    <s v="California"/>
    <x v="267"/>
    <x v="54"/>
    <n v="7198.93"/>
    <d v="2024-08-15T00:00:00"/>
    <n v="0"/>
  </r>
  <r>
    <s v="California"/>
    <x v="267"/>
    <x v="56"/>
    <n v="6979.53"/>
    <d v="2024-08-15T00:00:00"/>
    <n v="0"/>
  </r>
  <r>
    <s v="California"/>
    <x v="267"/>
    <x v="58"/>
    <n v="10627.91"/>
    <d v="2024-08-15T00:00:00"/>
    <n v="0"/>
  </r>
  <r>
    <s v="California"/>
    <x v="267"/>
    <x v="60"/>
    <n v="7015.13"/>
    <d v="2024-08-15T00:00:00"/>
    <n v="0"/>
  </r>
  <r>
    <s v="California"/>
    <x v="267"/>
    <x v="62"/>
    <n v="7015.13"/>
    <d v="2025-04-15T00:00:00"/>
    <n v="0"/>
  </r>
  <r>
    <s v="California"/>
    <x v="267"/>
    <x v="64"/>
    <n v="66710.86"/>
    <d v="2024-08-15T00:00:00"/>
    <n v="0"/>
  </r>
  <r>
    <s v="California"/>
    <x v="268"/>
    <x v="32"/>
    <n v="8808.1299999999992"/>
    <d v="2024-08-15T00:00:00"/>
    <n v="0"/>
  </r>
  <r>
    <s v="California"/>
    <x v="268"/>
    <x v="34"/>
    <n v="8517.77"/>
    <d v="2024-08-15T00:00:00"/>
    <n v="0"/>
  </r>
  <r>
    <s v="California"/>
    <x v="268"/>
    <x v="36"/>
    <n v="10067.83"/>
    <d v="2024-08-15T00:00:00"/>
    <n v="0"/>
  </r>
  <r>
    <s v="California"/>
    <x v="268"/>
    <x v="38"/>
    <n v="7892.59"/>
    <d v="2024-08-15T00:00:00"/>
    <n v="0"/>
  </r>
  <r>
    <s v="California"/>
    <x v="268"/>
    <x v="27"/>
    <n v="23560.86"/>
    <d v="2022-11-15T00:00:00"/>
    <n v="0"/>
  </r>
  <r>
    <s v="California"/>
    <x v="268"/>
    <x v="28"/>
    <n v="24761.31"/>
    <d v="2022-12-30T00:00:00"/>
    <n v="0"/>
  </r>
  <r>
    <s v="California"/>
    <x v="268"/>
    <x v="29"/>
    <n v="20865.77"/>
    <d v="2023-08-02T00:00:00"/>
    <n v="0"/>
  </r>
  <r>
    <s v="California"/>
    <x v="268"/>
    <x v="30"/>
    <n v="26391.66"/>
    <d v="2024-07-31T00:00:00"/>
    <n v="0"/>
  </r>
  <r>
    <s v="California"/>
    <x v="268"/>
    <x v="31"/>
    <n v="11721.88"/>
    <d v="2024-04-30T00:00:00"/>
    <n v="0"/>
  </r>
  <r>
    <s v="California"/>
    <x v="268"/>
    <x v="46"/>
    <n v="8387.82"/>
    <d v="2023-02-28T00:00:00"/>
    <n v="0"/>
  </r>
  <r>
    <s v="California"/>
    <x v="268"/>
    <x v="48"/>
    <n v="19568.95"/>
    <d v="2023-02-28T00:00:00"/>
    <n v="0"/>
  </r>
  <r>
    <s v="California"/>
    <x v="268"/>
    <x v="50"/>
    <n v="14722.8"/>
    <d v="2023-07-20T00:00:00"/>
    <n v="0"/>
  </r>
  <r>
    <s v="California"/>
    <x v="268"/>
    <x v="52"/>
    <n v="23068.71"/>
    <d v="2024-07-15T00:00:00"/>
    <n v="0"/>
  </r>
  <r>
    <s v="California"/>
    <x v="268"/>
    <x v="54"/>
    <n v="8000.9"/>
    <d v="2024-08-15T00:00:00"/>
    <n v="0"/>
  </r>
  <r>
    <s v="California"/>
    <x v="268"/>
    <x v="56"/>
    <n v="7757.05"/>
    <d v="2024-08-15T00:00:00"/>
    <n v="0"/>
  </r>
  <r>
    <s v="California"/>
    <x v="268"/>
    <x v="58"/>
    <n v="11811.87"/>
    <d v="2024-08-15T00:00:00"/>
    <n v="0"/>
  </r>
  <r>
    <s v="California"/>
    <x v="268"/>
    <x v="60"/>
    <n v="7796.63"/>
    <d v="2024-08-15T00:00:00"/>
    <n v="0"/>
  </r>
  <r>
    <s v="California"/>
    <x v="268"/>
    <x v="62"/>
    <n v="7796.63"/>
    <d v="2025-04-15T00:00:00"/>
    <n v="0"/>
  </r>
  <r>
    <s v="California"/>
    <x v="268"/>
    <x v="64"/>
    <n v="74142.53"/>
    <d v="2024-08-15T00:00:00"/>
    <n v="0"/>
  </r>
  <r>
    <s v="California"/>
    <x v="269"/>
    <x v="32"/>
    <n v="10606.74"/>
    <d v="2024-08-15T00:00:00"/>
    <n v="0"/>
  </r>
  <r>
    <s v="California"/>
    <x v="269"/>
    <x v="34"/>
    <n v="10257.09"/>
    <d v="2024-08-15T00:00:00"/>
    <n v="0"/>
  </r>
  <r>
    <s v="California"/>
    <x v="269"/>
    <x v="36"/>
    <n v="12123.67"/>
    <d v="2024-08-15T00:00:00"/>
    <n v="0"/>
  </r>
  <r>
    <s v="California"/>
    <x v="269"/>
    <x v="38"/>
    <n v="9504.25"/>
    <d v="2024-08-15T00:00:00"/>
    <n v="0"/>
  </r>
  <r>
    <s v="California"/>
    <x v="269"/>
    <x v="27"/>
    <n v="28371.96"/>
    <d v="2022-11-15T00:00:00"/>
    <n v="0"/>
  </r>
  <r>
    <s v="California"/>
    <x v="269"/>
    <x v="28"/>
    <n v="29817.54"/>
    <d v="2022-12-30T00:00:00"/>
    <n v="0"/>
  </r>
  <r>
    <s v="California"/>
    <x v="269"/>
    <x v="29"/>
    <n v="25126.53"/>
    <d v="2023-08-02T00:00:00"/>
    <n v="0"/>
  </r>
  <r>
    <s v="California"/>
    <x v="269"/>
    <x v="30"/>
    <n v="31780.81"/>
    <d v="2024-07-31T00:00:00"/>
    <n v="0"/>
  </r>
  <r>
    <s v="California"/>
    <x v="269"/>
    <x v="31"/>
    <n v="14115.47"/>
    <d v="2024-04-30T00:00:00"/>
    <n v="0"/>
  </r>
  <r>
    <s v="California"/>
    <x v="269"/>
    <x v="46"/>
    <n v="10100.6"/>
    <d v="2023-02-28T00:00:00"/>
    <n v="0"/>
  </r>
  <r>
    <s v="California"/>
    <x v="269"/>
    <x v="48"/>
    <n v="23564.9"/>
    <d v="2023-02-28T00:00:00"/>
    <n v="0"/>
  </r>
  <r>
    <s v="California"/>
    <x v="269"/>
    <x v="50"/>
    <n v="17729.169999999998"/>
    <d v="2023-07-20T00:00:00"/>
    <n v="0"/>
  </r>
  <r>
    <s v="California"/>
    <x v="269"/>
    <x v="52"/>
    <n v="27779.31"/>
    <d v="2024-07-15T00:00:00"/>
    <n v="0"/>
  </r>
  <r>
    <s v="California"/>
    <x v="269"/>
    <x v="54"/>
    <n v="9634.67"/>
    <d v="2024-08-15T00:00:00"/>
    <n v="0"/>
  </r>
  <r>
    <s v="California"/>
    <x v="269"/>
    <x v="56"/>
    <n v="9341.0300000000007"/>
    <d v="2024-08-15T00:00:00"/>
    <n v="0"/>
  </r>
  <r>
    <s v="California"/>
    <x v="269"/>
    <x v="58"/>
    <n v="14223.84"/>
    <d v="2024-08-15T00:00:00"/>
    <n v="0"/>
  </r>
  <r>
    <s v="California"/>
    <x v="269"/>
    <x v="60"/>
    <n v="9388.69"/>
    <d v="2024-08-15T00:00:00"/>
    <n v="0"/>
  </r>
  <r>
    <s v="California"/>
    <x v="269"/>
    <x v="62"/>
    <n v="9388.69"/>
    <d v="2025-04-15T00:00:00"/>
    <n v="0"/>
  </r>
  <r>
    <s v="California"/>
    <x v="269"/>
    <x v="64"/>
    <n v="89282.35"/>
    <d v="2024-08-15T00:00:00"/>
    <n v="0"/>
  </r>
  <r>
    <s v="California"/>
    <x v="270"/>
    <x v="32"/>
    <n v="24401.439999999999"/>
    <d v="2024-08-15T00:00:00"/>
    <n v="0"/>
  </r>
  <r>
    <s v="California"/>
    <x v="270"/>
    <x v="34"/>
    <n v="23597.06"/>
    <d v="2024-08-15T00:00:00"/>
    <n v="0"/>
  </r>
  <r>
    <s v="California"/>
    <x v="270"/>
    <x v="36"/>
    <n v="27891.23"/>
    <d v="2024-08-15T00:00:00"/>
    <n v="0"/>
  </r>
  <r>
    <s v="California"/>
    <x v="270"/>
    <x v="38"/>
    <n v="21865.09"/>
    <d v="2024-08-15T00:00:00"/>
    <n v="0"/>
  </r>
  <r>
    <s v="California"/>
    <x v="270"/>
    <x v="27"/>
    <n v="65271.4"/>
    <d v="2022-11-15T00:00:00"/>
    <n v="0"/>
  </r>
  <r>
    <s v="California"/>
    <x v="270"/>
    <x v="28"/>
    <n v="68597.06"/>
    <d v="2022-12-30T00:00:00"/>
    <n v="0"/>
  </r>
  <r>
    <s v="California"/>
    <x v="270"/>
    <x v="29"/>
    <n v="57805.11"/>
    <d v="2023-08-02T00:00:00"/>
    <n v="0"/>
  </r>
  <r>
    <s v="California"/>
    <x v="270"/>
    <x v="30"/>
    <n v="73113.67"/>
    <d v="2024-07-31T00:00:00"/>
    <n v="0"/>
  </r>
  <r>
    <s v="California"/>
    <x v="270"/>
    <x v="31"/>
    <n v="32473.49"/>
    <d v="2024-04-30T00:00:00"/>
    <n v="0"/>
  </r>
  <r>
    <s v="California"/>
    <x v="270"/>
    <x v="46"/>
    <n v="23237.040000000001"/>
    <d v="2023-02-28T00:00:00"/>
    <n v="0"/>
  </r>
  <r>
    <s v="California"/>
    <x v="270"/>
    <x v="48"/>
    <n v="54212.480000000003"/>
    <d v="2023-02-28T00:00:00"/>
    <n v="0"/>
  </r>
  <r>
    <s v="California"/>
    <x v="270"/>
    <x v="50"/>
    <n v="40787.03"/>
    <d v="2023-07-20T00:00:00"/>
    <n v="0"/>
  </r>
  <r>
    <s v="California"/>
    <x v="270"/>
    <x v="52"/>
    <n v="63907.99"/>
    <d v="2024-07-15T00:00:00"/>
    <n v="0"/>
  </r>
  <r>
    <s v="California"/>
    <x v="270"/>
    <x v="54"/>
    <n v="22165.14"/>
    <d v="2024-08-15T00:00:00"/>
    <n v="0"/>
  </r>
  <r>
    <s v="California"/>
    <x v="270"/>
    <x v="56"/>
    <n v="21489.61"/>
    <d v="2024-08-15T00:00:00"/>
    <n v="0"/>
  </r>
  <r>
    <s v="California"/>
    <x v="270"/>
    <x v="58"/>
    <n v="32722.81"/>
    <d v="2024-08-15T00:00:00"/>
    <n v="0"/>
  </r>
  <r>
    <s v="California"/>
    <x v="270"/>
    <x v="60"/>
    <n v="21599.24"/>
    <d v="2024-08-15T00:00:00"/>
    <n v="0"/>
  </r>
  <r>
    <s v="California"/>
    <x v="270"/>
    <x v="62"/>
    <n v="21599.24"/>
    <d v="2025-04-15T00:00:00"/>
    <n v="0"/>
  </r>
  <r>
    <s v="California"/>
    <x v="270"/>
    <x v="64"/>
    <n v="205399.43"/>
    <d v="2024-08-15T00:00:00"/>
    <n v="0"/>
  </r>
  <r>
    <s v="California"/>
    <x v="271"/>
    <x v="32"/>
    <n v="34325.65"/>
    <d v="2024-08-15T00:00:00"/>
    <n v="0"/>
  </r>
  <r>
    <s v="California"/>
    <x v="271"/>
    <x v="34"/>
    <n v="33194.120000000003"/>
    <d v="2024-08-15T00:00:00"/>
    <n v="0"/>
  </r>
  <r>
    <s v="California"/>
    <x v="271"/>
    <x v="36"/>
    <n v="39234.76"/>
    <d v="2024-08-15T00:00:00"/>
    <n v="0"/>
  </r>
  <r>
    <s v="California"/>
    <x v="271"/>
    <x v="38"/>
    <n v="30757.759999999998"/>
    <d v="2024-08-15T00:00:00"/>
    <n v="0"/>
  </r>
  <r>
    <s v="California"/>
    <x v="271"/>
    <x v="27"/>
    <n v="91817.67"/>
    <d v="2022-11-15T00:00:00"/>
    <n v="0"/>
  </r>
  <r>
    <s v="California"/>
    <x v="271"/>
    <x v="28"/>
    <n v="96495.89"/>
    <d v="2022-12-30T00:00:00"/>
    <n v="0"/>
  </r>
  <r>
    <s v="California"/>
    <x v="271"/>
    <x v="29"/>
    <n v="81314.789999999994"/>
    <d v="2023-08-02T00:00:00"/>
    <n v="0"/>
  </r>
  <r>
    <s v="California"/>
    <x v="271"/>
    <x v="30"/>
    <n v="102849.43"/>
    <d v="2024-07-31T00:00:00"/>
    <n v="0"/>
  </r>
  <r>
    <s v="California"/>
    <x v="271"/>
    <x v="31"/>
    <n v="45680.66"/>
    <d v="2024-04-30T00:00:00"/>
    <n v="0"/>
  </r>
  <r>
    <s v="California"/>
    <x v="271"/>
    <x v="46"/>
    <n v="32687.68"/>
    <d v="2023-02-28T00:00:00"/>
    <n v="0"/>
  </r>
  <r>
    <s v="California"/>
    <x v="271"/>
    <x v="48"/>
    <n v="76261.02"/>
    <d v="2023-02-28T00:00:00"/>
    <n v="0"/>
  </r>
  <r>
    <s v="California"/>
    <x v="271"/>
    <x v="50"/>
    <n v="57375.360000000001"/>
    <d v="2023-07-20T00:00:00"/>
    <n v="0"/>
  </r>
  <r>
    <s v="California"/>
    <x v="271"/>
    <x v="52"/>
    <n v="89899.75"/>
    <d v="2024-07-15T00:00:00"/>
    <n v="0"/>
  </r>
  <r>
    <s v="California"/>
    <x v="271"/>
    <x v="54"/>
    <n v="31179.84"/>
    <d v="2024-08-15T00:00:00"/>
    <n v="0"/>
  </r>
  <r>
    <s v="California"/>
    <x v="271"/>
    <x v="56"/>
    <n v="30229.57"/>
    <d v="2024-08-15T00:00:00"/>
    <n v="0"/>
  </r>
  <r>
    <s v="California"/>
    <x v="271"/>
    <x v="58"/>
    <n v="46031.37"/>
    <d v="2024-08-15T00:00:00"/>
    <n v="0"/>
  </r>
  <r>
    <s v="California"/>
    <x v="271"/>
    <x v="60"/>
    <n v="30383.78"/>
    <d v="2024-08-15T00:00:00"/>
    <n v="0"/>
  </r>
  <r>
    <s v="California"/>
    <x v="271"/>
    <x v="62"/>
    <n v="30383.78"/>
    <d v="2025-04-15T00:00:00"/>
    <n v="0"/>
  </r>
  <r>
    <s v="California"/>
    <x v="271"/>
    <x v="64"/>
    <n v="288936.61"/>
    <d v="2024-08-15T00:00:00"/>
    <n v="0"/>
  </r>
  <r>
    <s v="California"/>
    <x v="272"/>
    <x v="32"/>
    <n v="510587.66"/>
    <d v="2024-08-15T00:00:00"/>
    <n v="0"/>
  </r>
  <r>
    <s v="California"/>
    <x v="272"/>
    <x v="33"/>
    <n v="122780.81"/>
    <d v="2024-08-15T00:00:00"/>
    <n v="0"/>
  </r>
  <r>
    <s v="California"/>
    <x v="272"/>
    <x v="34"/>
    <n v="493756.3"/>
    <d v="2024-08-15T00:00:00"/>
    <n v="0"/>
  </r>
  <r>
    <s v="California"/>
    <x v="272"/>
    <x v="35"/>
    <n v="118733.38"/>
    <d v="2024-08-15T00:00:00"/>
    <n v="0"/>
  </r>
  <r>
    <s v="California"/>
    <x v="272"/>
    <x v="36"/>
    <n v="583609.66"/>
    <d v="2024-08-15T00:00:00"/>
    <n v="0"/>
  </r>
  <r>
    <s v="California"/>
    <x v="272"/>
    <x v="37"/>
    <n v="135144.54999999999"/>
    <d v="2024-08-15T00:00:00"/>
    <n v="0"/>
  </r>
  <r>
    <s v="California"/>
    <x v="272"/>
    <x v="38"/>
    <n v="457515.84"/>
    <d v="2024-08-15T00:00:00"/>
    <n v="0"/>
  </r>
  <r>
    <s v="California"/>
    <x v="272"/>
    <x v="39"/>
    <n v="105945.42"/>
    <d v="2024-08-15T00:00:00"/>
    <n v="0"/>
  </r>
  <r>
    <s v="California"/>
    <x v="272"/>
    <x v="27"/>
    <n v="1365770.57"/>
    <d v="2022-11-15T00:00:00"/>
    <n v="0"/>
  </r>
  <r>
    <s v="California"/>
    <x v="272"/>
    <x v="40"/>
    <n v="316266.95"/>
    <d v="2022-11-15T00:00:00"/>
    <n v="0"/>
  </r>
  <r>
    <s v="California"/>
    <x v="272"/>
    <x v="28"/>
    <n v="1435358.29"/>
    <d v="2022-12-30T00:00:00"/>
    <n v="0"/>
  </r>
  <r>
    <s v="California"/>
    <x v="272"/>
    <x v="41"/>
    <n v="332381.15000000002"/>
    <d v="2022-12-30T00:00:00"/>
    <n v="0"/>
  </r>
  <r>
    <s v="California"/>
    <x v="272"/>
    <x v="29"/>
    <n v="1209542.21"/>
    <d v="2023-08-02T00:00:00"/>
    <n v="0"/>
  </r>
  <r>
    <s v="California"/>
    <x v="272"/>
    <x v="42"/>
    <n v="280089.67"/>
    <d v="2023-08-02T00:00:00"/>
    <n v="0"/>
  </r>
  <r>
    <s v="California"/>
    <x v="272"/>
    <x v="30"/>
    <n v="1529865.97"/>
    <d v="2024-07-31T00:00:00"/>
    <n v="0"/>
  </r>
  <r>
    <s v="California"/>
    <x v="272"/>
    <x v="43"/>
    <n v="54994.5"/>
    <d v="2024-07-31T00:00:00"/>
    <n v="0"/>
  </r>
  <r>
    <s v="California"/>
    <x v="272"/>
    <x v="44"/>
    <n v="254701.61"/>
    <d v="2024-07-31T00:00:00"/>
    <n v="0"/>
  </r>
  <r>
    <s v="California"/>
    <x v="272"/>
    <x v="31"/>
    <n v="679491.21"/>
    <d v="2024-04-30T00:00:00"/>
    <n v="0"/>
  </r>
  <r>
    <s v="California"/>
    <x v="272"/>
    <x v="45"/>
    <n v="157347.51999999999"/>
    <d v="2024-04-30T00:00:00"/>
    <n v="0"/>
  </r>
  <r>
    <s v="California"/>
    <x v="272"/>
    <x v="46"/>
    <n v="486223.1"/>
    <d v="2023-02-28T00:00:00"/>
    <n v="0"/>
  </r>
  <r>
    <s v="California"/>
    <x v="272"/>
    <x v="47"/>
    <n v="112593.07"/>
    <d v="2023-02-28T00:00:00"/>
    <n v="0"/>
  </r>
  <r>
    <s v="California"/>
    <x v="272"/>
    <x v="48"/>
    <n v="1134368.33"/>
    <d v="2023-02-28T00:00:00"/>
    <n v="0"/>
  </r>
  <r>
    <s v="California"/>
    <x v="272"/>
    <x v="49"/>
    <n v="262681.90999999997"/>
    <d v="2023-02-28T00:00:00"/>
    <n v="0"/>
  </r>
  <r>
    <s v="California"/>
    <x v="272"/>
    <x v="50"/>
    <n v="853447.77"/>
    <d v="2023-07-20T00:00:00"/>
    <n v="0"/>
  </r>
  <r>
    <s v="California"/>
    <x v="272"/>
    <x v="51"/>
    <n v="197630.06"/>
    <d v="2023-07-20T00:00:00"/>
    <n v="0"/>
  </r>
  <r>
    <s v="California"/>
    <x v="272"/>
    <x v="52"/>
    <n v="1337241.83"/>
    <d v="2024-07-15T00:00:00"/>
    <n v="0"/>
  </r>
  <r>
    <s v="California"/>
    <x v="272"/>
    <x v="53"/>
    <n v="309660.65000000002"/>
    <d v="2024-07-15T00:00:00"/>
    <n v="0"/>
  </r>
  <r>
    <s v="California"/>
    <x v="272"/>
    <x v="54"/>
    <n v="463794.29"/>
    <d v="2024-08-15T00:00:00"/>
    <n v="0"/>
  </r>
  <r>
    <s v="California"/>
    <x v="272"/>
    <x v="55"/>
    <n v="111528.42"/>
    <d v="2024-08-15T00:00:00"/>
    <n v="0"/>
  </r>
  <r>
    <s v="California"/>
    <x v="272"/>
    <x v="56"/>
    <n v="449659.16"/>
    <d v="2024-08-15T00:00:00"/>
    <n v="0"/>
  </r>
  <r>
    <s v="California"/>
    <x v="272"/>
    <x v="57"/>
    <n v="108129.35"/>
    <d v="2024-08-15T00:00:00"/>
    <n v="0"/>
  </r>
  <r>
    <s v="California"/>
    <x v="272"/>
    <x v="58"/>
    <n v="684708.05"/>
    <d v="2024-08-15T00:00:00"/>
    <n v="0"/>
  </r>
  <r>
    <s v="California"/>
    <x v="272"/>
    <x v="59"/>
    <n v="158555.57"/>
    <d v="2024-08-15T00:00:00"/>
    <n v="0"/>
  </r>
  <r>
    <s v="California"/>
    <x v="272"/>
    <x v="60"/>
    <n v="451953.05"/>
    <d v="2024-08-15T00:00:00"/>
    <n v="0"/>
  </r>
  <r>
    <s v="California"/>
    <x v="272"/>
    <x v="61"/>
    <n v="104657.27"/>
    <d v="2024-08-15T00:00:00"/>
    <n v="0"/>
  </r>
  <r>
    <s v="California"/>
    <x v="272"/>
    <x v="62"/>
    <n v="451953.05"/>
    <d v="2025-04-15T00:00:00"/>
    <n v="0"/>
  </r>
  <r>
    <s v="California"/>
    <x v="272"/>
    <x v="63"/>
    <n v="104657.27"/>
    <d v="2025-04-15T00:00:00"/>
    <n v="0"/>
  </r>
  <r>
    <s v="California"/>
    <x v="272"/>
    <x v="64"/>
    <n v="4297877.7699999996"/>
    <d v="2024-08-15T00:00:00"/>
    <n v="0"/>
  </r>
  <r>
    <s v="California"/>
    <x v="272"/>
    <x v="65"/>
    <n v="995245.27"/>
    <d v="2024-08-15T00:00:00"/>
    <n v="0"/>
  </r>
  <r>
    <s v="California"/>
    <x v="273"/>
    <x v="32"/>
    <n v="6731.98"/>
    <d v="2024-08-15T00:00:00"/>
    <n v="0"/>
  </r>
  <r>
    <s v="California"/>
    <x v="273"/>
    <x v="34"/>
    <n v="6510.06"/>
    <d v="2024-08-15T00:00:00"/>
    <n v="0"/>
  </r>
  <r>
    <s v="California"/>
    <x v="273"/>
    <x v="36"/>
    <n v="7694.75"/>
    <d v="2024-08-15T00:00:00"/>
    <n v="0"/>
  </r>
  <r>
    <s v="California"/>
    <x v="273"/>
    <x v="38"/>
    <n v="6032.24"/>
    <d v="2024-08-15T00:00:00"/>
    <n v="0"/>
  </r>
  <r>
    <s v="California"/>
    <x v="273"/>
    <x v="27"/>
    <n v="18007.36"/>
    <d v="2022-11-15T00:00:00"/>
    <n v="0"/>
  </r>
  <r>
    <s v="California"/>
    <x v="273"/>
    <x v="28"/>
    <n v="18924.86"/>
    <d v="2022-12-30T00:00:00"/>
    <n v="0"/>
  </r>
  <r>
    <s v="California"/>
    <x v="273"/>
    <x v="29"/>
    <n v="15947.52"/>
    <d v="2023-08-02T00:00:00"/>
    <n v="0"/>
  </r>
  <r>
    <s v="California"/>
    <x v="273"/>
    <x v="30"/>
    <n v="20170.919999999998"/>
    <d v="2024-07-31T00:00:00"/>
    <n v="0"/>
  </r>
  <r>
    <s v="California"/>
    <x v="273"/>
    <x v="31"/>
    <n v="8958.93"/>
    <d v="2024-04-30T00:00:00"/>
    <n v="0"/>
  </r>
  <r>
    <s v="California"/>
    <x v="273"/>
    <x v="46"/>
    <n v="6410.74"/>
    <d v="2023-02-28T00:00:00"/>
    <n v="0"/>
  </r>
  <r>
    <s v="California"/>
    <x v="273"/>
    <x v="48"/>
    <n v="14956.37"/>
    <d v="2023-02-28T00:00:00"/>
    <n v="0"/>
  </r>
  <r>
    <s v="California"/>
    <x v="273"/>
    <x v="50"/>
    <n v="11252.5"/>
    <d v="2023-07-20T00:00:00"/>
    <n v="0"/>
  </r>
  <r>
    <s v="California"/>
    <x v="273"/>
    <x v="52"/>
    <n v="17631.21"/>
    <d v="2024-07-15T00:00:00"/>
    <n v="0"/>
  </r>
  <r>
    <s v="California"/>
    <x v="273"/>
    <x v="54"/>
    <n v="6115.02"/>
    <d v="2024-08-15T00:00:00"/>
    <n v="0"/>
  </r>
  <r>
    <s v="California"/>
    <x v="273"/>
    <x v="56"/>
    <n v="5928.65"/>
    <d v="2024-08-15T00:00:00"/>
    <n v="0"/>
  </r>
  <r>
    <s v="California"/>
    <x v="273"/>
    <x v="58"/>
    <n v="9027.7099999999991"/>
    <d v="2024-08-15T00:00:00"/>
    <n v="0"/>
  </r>
  <r>
    <s v="California"/>
    <x v="273"/>
    <x v="60"/>
    <n v="5958.89"/>
    <d v="2024-08-15T00:00:00"/>
    <n v="0"/>
  </r>
  <r>
    <s v="California"/>
    <x v="273"/>
    <x v="62"/>
    <n v="5958.89"/>
    <d v="2025-04-15T00:00:00"/>
    <n v="0"/>
  </r>
  <r>
    <s v="California"/>
    <x v="273"/>
    <x v="64"/>
    <n v="56666.49"/>
    <d v="2024-08-15T00:00:00"/>
    <n v="0"/>
  </r>
  <r>
    <s v="California"/>
    <x v="274"/>
    <x v="32"/>
    <n v="10623.82"/>
    <d v="2024-08-15T00:00:00"/>
    <n v="0"/>
  </r>
  <r>
    <s v="California"/>
    <x v="274"/>
    <x v="34"/>
    <n v="10273.61"/>
    <d v="2024-08-15T00:00:00"/>
    <n v="0"/>
  </r>
  <r>
    <s v="California"/>
    <x v="274"/>
    <x v="36"/>
    <n v="12143.19"/>
    <d v="2024-08-15T00:00:00"/>
    <n v="0"/>
  </r>
  <r>
    <s v="California"/>
    <x v="274"/>
    <x v="38"/>
    <n v="9519.5499999999993"/>
    <d v="2024-08-15T00:00:00"/>
    <n v="0"/>
  </r>
  <r>
    <s v="California"/>
    <x v="274"/>
    <x v="27"/>
    <n v="28417.64"/>
    <d v="2022-11-15T00:00:00"/>
    <n v="0"/>
  </r>
  <r>
    <s v="California"/>
    <x v="274"/>
    <x v="28"/>
    <n v="29865.56"/>
    <d v="2022-12-30T00:00:00"/>
    <n v="0"/>
  </r>
  <r>
    <s v="California"/>
    <x v="274"/>
    <x v="29"/>
    <n v="25166.99"/>
    <d v="2023-08-02T00:00:00"/>
    <n v="0"/>
  </r>
  <r>
    <s v="California"/>
    <x v="274"/>
    <x v="30"/>
    <n v="31831.98"/>
    <d v="2024-07-31T00:00:00"/>
    <n v="0"/>
  </r>
  <r>
    <s v="California"/>
    <x v="274"/>
    <x v="31"/>
    <n v="14138.2"/>
    <d v="2024-04-30T00:00:00"/>
    <n v="0"/>
  </r>
  <r>
    <s v="California"/>
    <x v="274"/>
    <x v="54"/>
    <n v="9650.19"/>
    <d v="2024-08-15T00:00:00"/>
    <n v="0"/>
  </r>
  <r>
    <s v="California"/>
    <x v="274"/>
    <x v="56"/>
    <n v="9356.08"/>
    <d v="2024-08-15T00:00:00"/>
    <n v="0"/>
  </r>
  <r>
    <s v="California"/>
    <x v="274"/>
    <x v="58"/>
    <n v="14246.75"/>
    <d v="2024-08-15T00:00:00"/>
    <n v="0"/>
  </r>
  <r>
    <s v="California"/>
    <x v="274"/>
    <x v="60"/>
    <n v="9403.7999999999993"/>
    <d v="2024-08-15T00:00:00"/>
    <n v="0"/>
  </r>
  <r>
    <s v="California"/>
    <x v="274"/>
    <x v="62"/>
    <n v="9403.7999999999993"/>
    <d v="2025-04-15T00:00:00"/>
    <n v="0"/>
  </r>
  <r>
    <s v="California"/>
    <x v="274"/>
    <x v="64"/>
    <n v="89426.11"/>
    <d v="2024-08-15T00:00:00"/>
    <n v="0"/>
  </r>
  <r>
    <s v="California"/>
    <x v="275"/>
    <x v="32"/>
    <n v="10108.469999999999"/>
    <d v="2024-08-15T00:00:00"/>
    <n v="0"/>
  </r>
  <r>
    <s v="California"/>
    <x v="275"/>
    <x v="34"/>
    <n v="9775.25"/>
    <d v="2024-08-15T00:00:00"/>
    <n v="0"/>
  </r>
  <r>
    <s v="California"/>
    <x v="275"/>
    <x v="36"/>
    <n v="11554.14"/>
    <d v="2024-08-15T00:00:00"/>
    <n v="0"/>
  </r>
  <r>
    <s v="California"/>
    <x v="275"/>
    <x v="38"/>
    <n v="9057.77"/>
    <d v="2024-08-15T00:00:00"/>
    <n v="0"/>
  </r>
  <r>
    <s v="California"/>
    <x v="275"/>
    <x v="27"/>
    <n v="27039.15"/>
    <d v="2022-11-15T00:00:00"/>
    <n v="0"/>
  </r>
  <r>
    <s v="California"/>
    <x v="275"/>
    <x v="28"/>
    <n v="28416.83"/>
    <d v="2022-12-30T00:00:00"/>
    <n v="0"/>
  </r>
  <r>
    <s v="California"/>
    <x v="275"/>
    <x v="29"/>
    <n v="23946.18"/>
    <d v="2023-08-01T00:00:00"/>
    <n v="0"/>
  </r>
  <r>
    <s v="California"/>
    <x v="275"/>
    <x v="30"/>
    <n v="30287.87"/>
    <d v="2024-07-31T00:00:00"/>
    <n v="0"/>
  </r>
  <r>
    <s v="California"/>
    <x v="275"/>
    <x v="31"/>
    <n v="13452.38"/>
    <d v="2024-04-30T00:00:00"/>
    <n v="0"/>
  </r>
  <r>
    <s v="California"/>
    <x v="275"/>
    <x v="54"/>
    <n v="9182.07"/>
    <d v="2024-08-15T00:00:00"/>
    <n v="0"/>
  </r>
  <r>
    <s v="California"/>
    <x v="275"/>
    <x v="56"/>
    <n v="8902.23"/>
    <d v="2024-08-15T00:00:00"/>
    <n v="0"/>
  </r>
  <r>
    <s v="California"/>
    <x v="275"/>
    <x v="58"/>
    <n v="13555.66"/>
    <d v="2024-08-15T00:00:00"/>
    <n v="0"/>
  </r>
  <r>
    <s v="California"/>
    <x v="275"/>
    <x v="60"/>
    <n v="8947.64"/>
    <d v="2024-08-15T00:00:00"/>
    <n v="0"/>
  </r>
  <r>
    <s v="California"/>
    <x v="275"/>
    <x v="62"/>
    <n v="8947.64"/>
    <d v="2025-04-15T00:00:00"/>
    <n v="0"/>
  </r>
  <r>
    <s v="California"/>
    <x v="275"/>
    <x v="64"/>
    <n v="85088.2"/>
    <d v="2024-08-15T00:00:00"/>
    <n v="0"/>
  </r>
  <r>
    <s v="California"/>
    <x v="276"/>
    <x v="32"/>
    <n v="2711.71"/>
    <d v="2024-08-15T00:00:00"/>
    <n v="0"/>
  </r>
  <r>
    <s v="California"/>
    <x v="276"/>
    <x v="34"/>
    <n v="2622.32"/>
    <d v="2024-08-15T00:00:00"/>
    <n v="0"/>
  </r>
  <r>
    <s v="California"/>
    <x v="276"/>
    <x v="36"/>
    <n v="3099.53"/>
    <d v="2024-08-15T00:00:00"/>
    <n v="0"/>
  </r>
  <r>
    <s v="California"/>
    <x v="276"/>
    <x v="38"/>
    <n v="2429.85"/>
    <d v="2024-08-15T00:00:00"/>
    <n v="0"/>
  </r>
  <r>
    <s v="California"/>
    <x v="276"/>
    <x v="27"/>
    <n v="7253.55"/>
    <d v="2022-11-15T00:00:00"/>
    <n v="0"/>
  </r>
  <r>
    <s v="California"/>
    <x v="276"/>
    <x v="28"/>
    <n v="7623.13"/>
    <d v="2022-12-30T00:00:00"/>
    <n v="0"/>
  </r>
  <r>
    <s v="California"/>
    <x v="276"/>
    <x v="29"/>
    <n v="6423.83"/>
    <d v="2023-08-02T00:00:00"/>
    <n v="0"/>
  </r>
  <r>
    <s v="California"/>
    <x v="276"/>
    <x v="30"/>
    <n v="8125.05"/>
    <d v="2024-07-31T00:00:00"/>
    <n v="0"/>
  </r>
  <r>
    <s v="California"/>
    <x v="276"/>
    <x v="31"/>
    <n v="3608.75"/>
    <d v="2024-04-30T00:00:00"/>
    <n v="0"/>
  </r>
  <r>
    <s v="California"/>
    <x v="276"/>
    <x v="46"/>
    <n v="2582.31"/>
    <d v="2023-02-28T00:00:00"/>
    <n v="0"/>
  </r>
  <r>
    <s v="California"/>
    <x v="276"/>
    <x v="48"/>
    <n v="6024.58"/>
    <d v="2023-02-28T00:00:00"/>
    <n v="0"/>
  </r>
  <r>
    <s v="California"/>
    <x v="276"/>
    <x v="50"/>
    <n v="4532.62"/>
    <d v="2023-07-20T00:00:00"/>
    <n v="0"/>
  </r>
  <r>
    <s v="California"/>
    <x v="276"/>
    <x v="52"/>
    <n v="7102.03"/>
    <d v="2024-07-15T00:00:00"/>
    <n v="0"/>
  </r>
  <r>
    <s v="California"/>
    <x v="276"/>
    <x v="54"/>
    <n v="2463.19"/>
    <d v="2024-08-15T00:00:00"/>
    <n v="0"/>
  </r>
  <r>
    <s v="California"/>
    <x v="276"/>
    <x v="56"/>
    <n v="2388.12"/>
    <d v="2024-08-15T00:00:00"/>
    <n v="0"/>
  </r>
  <r>
    <s v="California"/>
    <x v="276"/>
    <x v="58"/>
    <n v="3636.46"/>
    <d v="2024-08-15T00:00:00"/>
    <n v="0"/>
  </r>
  <r>
    <s v="California"/>
    <x v="276"/>
    <x v="60"/>
    <n v="2400.3000000000002"/>
    <d v="2024-08-15T00:00:00"/>
    <n v="0"/>
  </r>
  <r>
    <s v="California"/>
    <x v="276"/>
    <x v="62"/>
    <n v="2400.3000000000002"/>
    <d v="2025-04-15T00:00:00"/>
    <n v="0"/>
  </r>
  <r>
    <s v="California"/>
    <x v="276"/>
    <x v="64"/>
    <n v="22825.85"/>
    <d v="2024-08-15T00:00:00"/>
    <n v="0"/>
  </r>
  <r>
    <s v="California"/>
    <x v="277"/>
    <x v="32"/>
    <n v="13601.9"/>
    <d v="2024-08-15T00:00:00"/>
    <n v="0"/>
  </r>
  <r>
    <s v="California"/>
    <x v="277"/>
    <x v="34"/>
    <n v="13153.52"/>
    <d v="2024-08-15T00:00:00"/>
    <n v="0"/>
  </r>
  <r>
    <s v="California"/>
    <x v="277"/>
    <x v="36"/>
    <n v="15547.19"/>
    <d v="2024-08-15T00:00:00"/>
    <n v="0"/>
  </r>
  <r>
    <s v="California"/>
    <x v="277"/>
    <x v="38"/>
    <n v="12188.08"/>
    <d v="2024-08-15T00:00:00"/>
    <n v="0"/>
  </r>
  <r>
    <s v="California"/>
    <x v="277"/>
    <x v="27"/>
    <n v="36383.72"/>
    <d v="2022-11-15T00:00:00"/>
    <n v="0"/>
  </r>
  <r>
    <s v="California"/>
    <x v="277"/>
    <x v="28"/>
    <n v="38237.51"/>
    <d v="2022-12-30T00:00:00"/>
    <n v="0"/>
  </r>
  <r>
    <s v="California"/>
    <x v="277"/>
    <x v="29"/>
    <n v="32221.84"/>
    <d v="2023-08-02T00:00:00"/>
    <n v="0"/>
  </r>
  <r>
    <s v="California"/>
    <x v="277"/>
    <x v="30"/>
    <n v="40755.17"/>
    <d v="2024-07-31T00:00:00"/>
    <n v="0"/>
  </r>
  <r>
    <s v="California"/>
    <x v="277"/>
    <x v="31"/>
    <n v="18101.439999999999"/>
    <d v="2024-04-30T00:00:00"/>
    <n v="0"/>
  </r>
  <r>
    <s v="California"/>
    <x v="277"/>
    <x v="46"/>
    <n v="12952.84"/>
    <d v="2023-02-28T00:00:00"/>
    <n v="0"/>
  </r>
  <r>
    <s v="California"/>
    <x v="277"/>
    <x v="48"/>
    <n v="30219.23"/>
    <d v="2023-02-28T00:00:00"/>
    <n v="0"/>
  </r>
  <r>
    <s v="California"/>
    <x v="277"/>
    <x v="50"/>
    <n v="22735.59"/>
    <d v="2023-08-02T00:00:00"/>
    <n v="0"/>
  </r>
  <r>
    <s v="California"/>
    <x v="277"/>
    <x v="52"/>
    <n v="35623.72"/>
    <d v="2024-07-15T00:00:00"/>
    <n v="0"/>
  </r>
  <r>
    <s v="California"/>
    <x v="277"/>
    <x v="54"/>
    <n v="12355.34"/>
    <d v="2024-08-15T00:00:00"/>
    <n v="0"/>
  </r>
  <r>
    <s v="California"/>
    <x v="277"/>
    <x v="56"/>
    <n v="11978.78"/>
    <d v="2024-08-15T00:00:00"/>
    <n v="0"/>
  </r>
  <r>
    <s v="California"/>
    <x v="277"/>
    <x v="58"/>
    <n v="18240.419999999998"/>
    <d v="2024-08-15T00:00:00"/>
    <n v="0"/>
  </r>
  <r>
    <s v="California"/>
    <x v="277"/>
    <x v="60"/>
    <n v="12039.89"/>
    <d v="2024-08-15T00:00:00"/>
    <n v="0"/>
  </r>
  <r>
    <s v="California"/>
    <x v="277"/>
    <x v="62"/>
    <n v="12039.89"/>
    <d v="2025-04-15T00:00:00"/>
    <n v="0"/>
  </r>
  <r>
    <s v="California"/>
    <x v="277"/>
    <x v="64"/>
    <n v="114494.18"/>
    <d v="2024-08-15T00:00:00"/>
    <n v="0"/>
  </r>
  <r>
    <s v="California"/>
    <x v="278"/>
    <x v="32"/>
    <n v="21436.5"/>
    <d v="2024-08-15T00:00:00"/>
    <n v="0"/>
  </r>
  <r>
    <s v="California"/>
    <x v="278"/>
    <x v="33"/>
    <n v="5835.4"/>
    <d v="2024-08-15T00:00:00"/>
    <n v="0"/>
  </r>
  <r>
    <s v="California"/>
    <x v="278"/>
    <x v="34"/>
    <n v="20729.849999999999"/>
    <d v="2024-08-15T00:00:00"/>
    <n v="0"/>
  </r>
  <r>
    <s v="California"/>
    <x v="278"/>
    <x v="35"/>
    <n v="5643.03"/>
    <d v="2024-08-15T00:00:00"/>
    <n v="0"/>
  </r>
  <r>
    <s v="California"/>
    <x v="278"/>
    <x v="36"/>
    <n v="24502.25"/>
    <d v="2024-08-15T00:00:00"/>
    <n v="0"/>
  </r>
  <r>
    <s v="California"/>
    <x v="278"/>
    <x v="37"/>
    <n v="6423.01"/>
    <d v="2024-08-15T00:00:00"/>
    <n v="0"/>
  </r>
  <r>
    <s v="California"/>
    <x v="278"/>
    <x v="38"/>
    <n v="19208.330000000002"/>
    <d v="2024-08-15T00:00:00"/>
    <n v="0"/>
  </r>
  <r>
    <s v="California"/>
    <x v="278"/>
    <x v="39"/>
    <n v="5035.26"/>
    <d v="2024-08-15T00:00:00"/>
    <n v="0"/>
  </r>
  <r>
    <s v="California"/>
    <x v="278"/>
    <x v="27"/>
    <n v="57340.47"/>
    <d v="2022-11-15T00:00:00"/>
    <n v="0"/>
  </r>
  <r>
    <s v="California"/>
    <x v="278"/>
    <x v="40"/>
    <n v="15031.2"/>
    <d v="2022-11-15T00:00:00"/>
    <n v="0"/>
  </r>
  <r>
    <s v="California"/>
    <x v="278"/>
    <x v="28"/>
    <n v="60262.04"/>
    <d v="2022-12-30T00:00:00"/>
    <n v="0"/>
  </r>
  <r>
    <s v="California"/>
    <x v="278"/>
    <x v="41"/>
    <n v="15797.06"/>
    <d v="2022-12-30T00:00:00"/>
    <n v="0"/>
  </r>
  <r>
    <s v="California"/>
    <x v="278"/>
    <x v="29"/>
    <n v="50781.38"/>
    <d v="2023-08-02T00:00:00"/>
    <n v="0"/>
  </r>
  <r>
    <s v="California"/>
    <x v="278"/>
    <x v="42"/>
    <n v="13311.81"/>
    <d v="2023-08-02T00:00:00"/>
    <n v="0"/>
  </r>
  <r>
    <s v="California"/>
    <x v="278"/>
    <x v="30"/>
    <n v="64229.84"/>
    <d v="2024-07-31T00:00:00"/>
    <n v="0"/>
  </r>
  <r>
    <s v="California"/>
    <x v="278"/>
    <x v="44"/>
    <n v="12105.19"/>
    <d v="2024-07-31T00:00:00"/>
    <n v="0"/>
  </r>
  <r>
    <s v="California"/>
    <x v="278"/>
    <x v="31"/>
    <n v="28527.74"/>
    <d v="2024-04-30T00:00:00"/>
    <n v="0"/>
  </r>
  <r>
    <s v="California"/>
    <x v="278"/>
    <x v="45"/>
    <n v="7478.25"/>
    <d v="2024-04-30T00:00:00"/>
    <n v="0"/>
  </r>
  <r>
    <s v="California"/>
    <x v="278"/>
    <x v="46"/>
    <n v="20413.57"/>
    <d v="2023-02-28T00:00:00"/>
    <n v="0"/>
  </r>
  <r>
    <s v="California"/>
    <x v="278"/>
    <x v="47"/>
    <n v="5351.2"/>
    <d v="2023-02-28T00:00:00"/>
    <n v="0"/>
  </r>
  <r>
    <s v="California"/>
    <x v="278"/>
    <x v="48"/>
    <n v="47625.279999999999"/>
    <d v="2023-02-28T00:00:00"/>
    <n v="0"/>
  </r>
  <r>
    <s v="California"/>
    <x v="278"/>
    <x v="49"/>
    <n v="12484.47"/>
    <d v="2023-02-28T00:00:00"/>
    <n v="0"/>
  </r>
  <r>
    <s v="California"/>
    <x v="278"/>
    <x v="50"/>
    <n v="35831.120000000003"/>
    <d v="2023-07-20T00:00:00"/>
    <n v="0"/>
  </r>
  <r>
    <s v="California"/>
    <x v="278"/>
    <x v="51"/>
    <n v="9392.75"/>
    <d v="2023-07-20T00:00:00"/>
    <n v="0"/>
  </r>
  <r>
    <s v="California"/>
    <x v="278"/>
    <x v="52"/>
    <n v="56142.720000000001"/>
    <d v="2024-07-15T00:00:00"/>
    <n v="0"/>
  </r>
  <r>
    <s v="California"/>
    <x v="278"/>
    <x v="53"/>
    <n v="14717.22"/>
    <d v="2024-07-15T00:00:00"/>
    <n v="0"/>
  </r>
  <r>
    <s v="California"/>
    <x v="278"/>
    <x v="54"/>
    <n v="19471.919999999998"/>
    <d v="2024-08-15T00:00:00"/>
    <n v="0"/>
  </r>
  <r>
    <s v="California"/>
    <x v="278"/>
    <x v="55"/>
    <n v="5300.61"/>
    <d v="2024-08-15T00:00:00"/>
    <n v="0"/>
  </r>
  <r>
    <s v="California"/>
    <x v="278"/>
    <x v="56"/>
    <n v="18878.47"/>
    <d v="2024-08-15T00:00:00"/>
    <n v="0"/>
  </r>
  <r>
    <s v="California"/>
    <x v="278"/>
    <x v="57"/>
    <n v="5139.0600000000004"/>
    <d v="2024-08-15T00:00:00"/>
    <n v="0"/>
  </r>
  <r>
    <s v="California"/>
    <x v="278"/>
    <x v="58"/>
    <n v="28746.76"/>
    <d v="2024-08-15T00:00:00"/>
    <n v="0"/>
  </r>
  <r>
    <s v="California"/>
    <x v="278"/>
    <x v="59"/>
    <n v="7535.66"/>
    <d v="2024-08-15T00:00:00"/>
    <n v="0"/>
  </r>
  <r>
    <s v="California"/>
    <x v="278"/>
    <x v="60"/>
    <n v="18974.78"/>
    <d v="2024-08-15T00:00:00"/>
    <n v="0"/>
  </r>
  <r>
    <s v="California"/>
    <x v="278"/>
    <x v="61"/>
    <n v="4974.04"/>
    <d v="2024-08-15T00:00:00"/>
    <n v="0"/>
  </r>
  <r>
    <s v="California"/>
    <x v="278"/>
    <x v="62"/>
    <n v="18974.78"/>
    <d v="2025-04-15T00:00:00"/>
    <n v="0"/>
  </r>
  <r>
    <s v="California"/>
    <x v="278"/>
    <x v="63"/>
    <n v="4974.04"/>
    <d v="2025-04-15T00:00:00"/>
    <n v="0"/>
  </r>
  <r>
    <s v="California"/>
    <x v="278"/>
    <x v="64"/>
    <n v="180441.96"/>
    <d v="2024-08-15T00:00:00"/>
    <n v="0"/>
  </r>
  <r>
    <s v="California"/>
    <x v="278"/>
    <x v="65"/>
    <n v="47300.97"/>
    <d v="2024-08-15T00:00:00"/>
    <n v="0"/>
  </r>
  <r>
    <s v="California"/>
    <x v="279"/>
    <x v="32"/>
    <n v="6511.58"/>
    <d v="2024-08-15T00:00:00"/>
    <n v="0"/>
  </r>
  <r>
    <s v="California"/>
    <x v="279"/>
    <x v="34"/>
    <n v="6296.93"/>
    <d v="2024-08-15T00:00:00"/>
    <n v="0"/>
  </r>
  <r>
    <s v="California"/>
    <x v="279"/>
    <x v="36"/>
    <n v="7442.84"/>
    <d v="2024-08-15T00:00:00"/>
    <n v="0"/>
  </r>
  <r>
    <s v="California"/>
    <x v="279"/>
    <x v="38"/>
    <n v="5834.75"/>
    <d v="2024-08-15T00:00:00"/>
    <n v="0"/>
  </r>
  <r>
    <s v="California"/>
    <x v="279"/>
    <x v="27"/>
    <n v="17417.830000000002"/>
    <d v="2022-11-15T00:00:00"/>
    <n v="0"/>
  </r>
  <r>
    <s v="California"/>
    <x v="279"/>
    <x v="28"/>
    <n v="18305.29"/>
    <d v="2022-12-30T00:00:00"/>
    <n v="0"/>
  </r>
  <r>
    <s v="California"/>
    <x v="279"/>
    <x v="29"/>
    <n v="15425.43"/>
    <d v="2023-08-02T00:00:00"/>
    <n v="0"/>
  </r>
  <r>
    <s v="California"/>
    <x v="279"/>
    <x v="30"/>
    <n v="19510.560000000001"/>
    <d v="2024-07-31T00:00:00"/>
    <n v="0"/>
  </r>
  <r>
    <s v="California"/>
    <x v="279"/>
    <x v="31"/>
    <n v="8665.6299999999992"/>
    <d v="2024-04-30T00:00:00"/>
    <n v="0"/>
  </r>
  <r>
    <s v="California"/>
    <x v="279"/>
    <x v="46"/>
    <n v="6200.86"/>
    <d v="2023-02-28T00:00:00"/>
    <n v="0"/>
  </r>
  <r>
    <s v="California"/>
    <x v="279"/>
    <x v="48"/>
    <n v="14466.73"/>
    <d v="2023-02-28T00:00:00"/>
    <n v="0"/>
  </r>
  <r>
    <s v="California"/>
    <x v="279"/>
    <x v="50"/>
    <n v="10884.12"/>
    <d v="2023-07-20T00:00:00"/>
    <n v="0"/>
  </r>
  <r>
    <s v="California"/>
    <x v="279"/>
    <x v="52"/>
    <n v="17054"/>
    <d v="2024-07-15T00:00:00"/>
    <n v="0"/>
  </r>
  <r>
    <s v="California"/>
    <x v="279"/>
    <x v="54"/>
    <n v="5914.82"/>
    <d v="2024-08-15T00:00:00"/>
    <n v="0"/>
  </r>
  <r>
    <s v="California"/>
    <x v="279"/>
    <x v="56"/>
    <n v="5734.56"/>
    <d v="2024-08-15T00:00:00"/>
    <n v="0"/>
  </r>
  <r>
    <s v="California"/>
    <x v="279"/>
    <x v="58"/>
    <n v="8732.16"/>
    <d v="2024-08-15T00:00:00"/>
    <n v="0"/>
  </r>
  <r>
    <s v="California"/>
    <x v="279"/>
    <x v="60"/>
    <n v="5763.81"/>
    <d v="2024-08-15T00:00:00"/>
    <n v="0"/>
  </r>
  <r>
    <s v="California"/>
    <x v="279"/>
    <x v="62"/>
    <n v="5763.81"/>
    <d v="2025-04-15T00:00:00"/>
    <n v="0"/>
  </r>
  <r>
    <s v="California"/>
    <x v="279"/>
    <x v="64"/>
    <n v="54811.34"/>
    <d v="2024-08-15T00:00:00"/>
    <n v="0"/>
  </r>
  <r>
    <s v="California"/>
    <x v="280"/>
    <x v="32"/>
    <n v="11942.23"/>
    <d v="2024-08-15T00:00:00"/>
    <n v="0"/>
  </r>
  <r>
    <s v="California"/>
    <x v="280"/>
    <x v="34"/>
    <n v="11548.56"/>
    <d v="2024-08-15T00:00:00"/>
    <n v="0"/>
  </r>
  <r>
    <s v="California"/>
    <x v="280"/>
    <x v="36"/>
    <n v="13650.15"/>
    <d v="2024-08-15T00:00:00"/>
    <n v="0"/>
  </r>
  <r>
    <s v="California"/>
    <x v="280"/>
    <x v="38"/>
    <n v="10700.92"/>
    <d v="2024-08-15T00:00:00"/>
    <n v="0"/>
  </r>
  <r>
    <s v="California"/>
    <x v="280"/>
    <x v="27"/>
    <n v="31944.26"/>
    <d v="2022-11-15T00:00:00"/>
    <n v="0"/>
  </r>
  <r>
    <s v="California"/>
    <x v="280"/>
    <x v="28"/>
    <n v="33571.86"/>
    <d v="2022-12-30T00:00:00"/>
    <n v="0"/>
  </r>
  <r>
    <s v="California"/>
    <x v="280"/>
    <x v="29"/>
    <n v="28290.2"/>
    <d v="2023-08-02T00:00:00"/>
    <n v="0"/>
  </r>
  <r>
    <s v="California"/>
    <x v="280"/>
    <x v="30"/>
    <n v="35782.32"/>
    <d v="2024-07-31T00:00:00"/>
    <n v="0"/>
  </r>
  <r>
    <s v="California"/>
    <x v="280"/>
    <x v="31"/>
    <n v="15892.74"/>
    <d v="2024-04-30T00:00:00"/>
    <n v="0"/>
  </r>
  <r>
    <s v="California"/>
    <x v="280"/>
    <x v="46"/>
    <n v="11372.36"/>
    <d v="2023-02-28T00:00:00"/>
    <n v="0"/>
  </r>
  <r>
    <s v="California"/>
    <x v="280"/>
    <x v="48"/>
    <n v="26531.95"/>
    <d v="2023-02-28T00:00:00"/>
    <n v="0"/>
  </r>
  <r>
    <s v="California"/>
    <x v="280"/>
    <x v="50"/>
    <n v="19961.45"/>
    <d v="2023-07-20T00:00:00"/>
    <n v="0"/>
  </r>
  <r>
    <s v="California"/>
    <x v="280"/>
    <x v="52"/>
    <n v="31276.99"/>
    <d v="2024-07-15T00:00:00"/>
    <n v="0"/>
  </r>
  <r>
    <s v="California"/>
    <x v="280"/>
    <x v="54"/>
    <n v="10847.77"/>
    <d v="2024-08-15T00:00:00"/>
    <n v="0"/>
  </r>
  <r>
    <s v="California"/>
    <x v="280"/>
    <x v="56"/>
    <n v="10517.16"/>
    <d v="2024-08-15T00:00:00"/>
    <n v="0"/>
  </r>
  <r>
    <s v="California"/>
    <x v="280"/>
    <x v="58"/>
    <n v="16014.76"/>
    <d v="2024-08-15T00:00:00"/>
    <n v="0"/>
  </r>
  <r>
    <s v="California"/>
    <x v="280"/>
    <x v="60"/>
    <n v="10570.81"/>
    <d v="2024-08-15T00:00:00"/>
    <n v="0"/>
  </r>
  <r>
    <s v="California"/>
    <x v="280"/>
    <x v="62"/>
    <n v="10570.81"/>
    <d v="2025-04-15T00:00:00"/>
    <n v="0"/>
  </r>
  <r>
    <s v="California"/>
    <x v="280"/>
    <x v="64"/>
    <n v="100523.85"/>
    <d v="2024-08-15T00:00:00"/>
    <n v="0"/>
  </r>
  <r>
    <s v="California"/>
    <x v="281"/>
    <x v="32"/>
    <n v="84807.59"/>
    <d v="2024-08-15T00:00:00"/>
    <n v="0"/>
  </r>
  <r>
    <s v="California"/>
    <x v="281"/>
    <x v="33"/>
    <n v="20013.18"/>
    <d v="2024-08-15T00:00:00"/>
    <n v="0"/>
  </r>
  <r>
    <s v="California"/>
    <x v="281"/>
    <x v="34"/>
    <n v="82011.929999999993"/>
    <d v="2024-08-15T00:00:00"/>
    <n v="0"/>
  </r>
  <r>
    <s v="California"/>
    <x v="281"/>
    <x v="35"/>
    <n v="19353.45"/>
    <d v="2024-08-15T00:00:00"/>
    <n v="0"/>
  </r>
  <r>
    <s v="California"/>
    <x v="281"/>
    <x v="36"/>
    <n v="96936.4"/>
    <d v="2024-08-15T00:00:00"/>
    <n v="0"/>
  </r>
  <r>
    <s v="California"/>
    <x v="281"/>
    <x v="37"/>
    <n v="22028.46"/>
    <d v="2024-08-15T00:00:00"/>
    <n v="0"/>
  </r>
  <r>
    <s v="California"/>
    <x v="281"/>
    <x v="38"/>
    <n v="75992.47"/>
    <d v="2024-08-15T00:00:00"/>
    <n v="0"/>
  </r>
  <r>
    <s v="California"/>
    <x v="281"/>
    <x v="39"/>
    <n v="17269.03"/>
    <d v="2024-08-15T00:00:00"/>
    <n v="0"/>
  </r>
  <r>
    <s v="California"/>
    <x v="281"/>
    <x v="27"/>
    <n v="226851.77"/>
    <d v="2022-11-15T00:00:00"/>
    <n v="0"/>
  </r>
  <r>
    <s v="California"/>
    <x v="281"/>
    <x v="40"/>
    <n v="44105.07"/>
    <d v="2022-11-15T00:00:00"/>
    <n v="7446.21"/>
  </r>
  <r>
    <s v="California"/>
    <x v="281"/>
    <x v="28"/>
    <n v="238410.14"/>
    <d v="2022-12-30T00:00:00"/>
    <n v="0"/>
  </r>
  <r>
    <s v="California"/>
    <x v="281"/>
    <x v="41"/>
    <n v="46352.27"/>
    <d v="2022-12-30T00:00:00"/>
    <n v="7825.61"/>
  </r>
  <r>
    <s v="California"/>
    <x v="281"/>
    <x v="29"/>
    <n v="200902.55"/>
    <d v="2023-08-02T00:00:00"/>
    <n v="0"/>
  </r>
  <r>
    <s v="California"/>
    <x v="281"/>
    <x v="42"/>
    <n v="39059.96"/>
    <d v="2023-08-02T00:00:00"/>
    <n v="6594.45"/>
  </r>
  <r>
    <s v="California"/>
    <x v="281"/>
    <x v="30"/>
    <n v="254107.68"/>
    <d v="2024-07-31T00:00:00"/>
    <n v="0"/>
  </r>
  <r>
    <s v="California"/>
    <x v="281"/>
    <x v="43"/>
    <n v="22500"/>
    <d v="2024-07-31T00:00:00"/>
    <n v="0"/>
  </r>
  <r>
    <s v="California"/>
    <x v="281"/>
    <x v="44"/>
    <n v="33662.17"/>
    <d v="2024-07-31T00:00:00"/>
    <n v="7854"/>
  </r>
  <r>
    <s v="California"/>
    <x v="281"/>
    <x v="31"/>
    <n v="112862.13"/>
    <d v="2024-04-30T00:00:00"/>
    <n v="0"/>
  </r>
  <r>
    <s v="California"/>
    <x v="281"/>
    <x v="45"/>
    <n v="21942.93"/>
    <d v="2024-04-30T00:00:00"/>
    <n v="3704.6"/>
  </r>
  <r>
    <s v="California"/>
    <x v="281"/>
    <x v="46"/>
    <n v="80760.69"/>
    <d v="2023-02-28T00:00:00"/>
    <n v="0"/>
  </r>
  <r>
    <s v="California"/>
    <x v="281"/>
    <x v="47"/>
    <n v="15701.69"/>
    <d v="2023-02-28T00:00:00"/>
    <n v="2650.9"/>
  </r>
  <r>
    <s v="California"/>
    <x v="281"/>
    <x v="48"/>
    <n v="188416.31"/>
    <d v="2023-02-28T00:00:00"/>
    <n v="0"/>
  </r>
  <r>
    <s v="California"/>
    <x v="281"/>
    <x v="49"/>
    <n v="36632.35"/>
    <d v="2023-02-28T00:00:00"/>
    <n v="6184.6"/>
  </r>
  <r>
    <s v="California"/>
    <x v="281"/>
    <x v="50"/>
    <n v="141755.97"/>
    <d v="2023-07-20T00:00:00"/>
    <n v="0"/>
  </r>
  <r>
    <s v="California"/>
    <x v="281"/>
    <x v="51"/>
    <n v="27560.53"/>
    <d v="2023-07-20T00:00:00"/>
    <n v="4653.0200000000004"/>
  </r>
  <r>
    <s v="California"/>
    <x v="281"/>
    <x v="52"/>
    <n v="222113.2"/>
    <d v="2024-07-15T00:00:00"/>
    <n v="0"/>
  </r>
  <r>
    <s v="California"/>
    <x v="281"/>
    <x v="53"/>
    <n v="43183.77"/>
    <d v="2024-07-15T00:00:00"/>
    <n v="7290.68"/>
  </r>
  <r>
    <s v="California"/>
    <x v="281"/>
    <x v="54"/>
    <n v="77035.31"/>
    <d v="2024-08-15T00:00:00"/>
    <n v="0"/>
  </r>
  <r>
    <s v="California"/>
    <x v="281"/>
    <x v="55"/>
    <n v="18179.05"/>
    <d v="2024-08-15T00:00:00"/>
    <n v="0"/>
  </r>
  <r>
    <s v="California"/>
    <x v="281"/>
    <x v="56"/>
    <n v="74687.490000000005"/>
    <d v="2024-08-15T00:00:00"/>
    <n v="0"/>
  </r>
  <r>
    <s v="California"/>
    <x v="281"/>
    <x v="57"/>
    <n v="17625"/>
    <d v="2024-08-15T00:00:00"/>
    <n v="0"/>
  </r>
  <r>
    <s v="California"/>
    <x v="281"/>
    <x v="58"/>
    <n v="113728.64"/>
    <d v="2024-08-15T00:00:00"/>
    <n v="0"/>
  </r>
  <r>
    <s v="California"/>
    <x v="281"/>
    <x v="59"/>
    <n v="25844.44"/>
    <d v="2024-08-15T00:00:00"/>
    <n v="0"/>
  </r>
  <r>
    <s v="California"/>
    <x v="281"/>
    <x v="60"/>
    <n v="75068.5"/>
    <d v="2024-08-15T00:00:00"/>
    <n v="0"/>
  </r>
  <r>
    <s v="California"/>
    <x v="281"/>
    <x v="61"/>
    <n v="17059.060000000001"/>
    <d v="2024-08-15T00:00:00"/>
    <n v="0"/>
  </r>
  <r>
    <s v="California"/>
    <x v="281"/>
    <x v="62"/>
    <n v="75068.5"/>
    <d v="2025-04-15T00:00:00"/>
    <n v="0"/>
  </r>
  <r>
    <s v="California"/>
    <x v="281"/>
    <x v="63"/>
    <n v="17059.060000000001"/>
    <d v="2025-04-15T00:00:00"/>
    <n v="0"/>
  </r>
  <r>
    <s v="California"/>
    <x v="281"/>
    <x v="64"/>
    <n v="713868.93"/>
    <d v="2024-08-15T00:00:00"/>
    <n v="0"/>
  </r>
  <r>
    <s v="California"/>
    <x v="281"/>
    <x v="65"/>
    <n v="162224.24"/>
    <d v="2024-08-15T00:00:00"/>
    <n v="0"/>
  </r>
  <r>
    <s v="California"/>
    <x v="282"/>
    <x v="32"/>
    <n v="44065.599999999999"/>
    <d v="2024-08-15T00:00:00"/>
    <n v="0"/>
  </r>
  <r>
    <s v="California"/>
    <x v="282"/>
    <x v="33"/>
    <n v="11995.44"/>
    <d v="2024-08-15T00:00:00"/>
    <n v="0"/>
  </r>
  <r>
    <s v="California"/>
    <x v="282"/>
    <x v="34"/>
    <n v="42613"/>
    <d v="2024-08-15T00:00:00"/>
    <n v="0"/>
  </r>
  <r>
    <s v="California"/>
    <x v="282"/>
    <x v="35"/>
    <n v="11600.02"/>
    <d v="2024-08-15T00:00:00"/>
    <n v="0"/>
  </r>
  <r>
    <s v="California"/>
    <x v="282"/>
    <x v="36"/>
    <n v="50367.67"/>
    <d v="2024-08-15T00:00:00"/>
    <n v="0"/>
  </r>
  <r>
    <s v="California"/>
    <x v="282"/>
    <x v="37"/>
    <n v="13203.36"/>
    <d v="2024-08-15T00:00:00"/>
    <n v="0"/>
  </r>
  <r>
    <s v="California"/>
    <x v="282"/>
    <x v="38"/>
    <n v="39485.31"/>
    <d v="2024-08-15T00:00:00"/>
    <n v="0"/>
  </r>
  <r>
    <s v="California"/>
    <x v="282"/>
    <x v="39"/>
    <n v="10350.66"/>
    <d v="2024-08-15T00:00:00"/>
    <n v="0"/>
  </r>
  <r>
    <s v="California"/>
    <x v="282"/>
    <x v="27"/>
    <n v="117871.05"/>
    <d v="2022-11-15T00:00:00"/>
    <n v="0"/>
  </r>
  <r>
    <s v="California"/>
    <x v="282"/>
    <x v="40"/>
    <n v="26435.57"/>
    <d v="2022-11-15T00:00:00"/>
    <n v="4463.09"/>
  </r>
  <r>
    <s v="California"/>
    <x v="282"/>
    <x v="28"/>
    <n v="123876.73"/>
    <d v="2022-12-30T00:00:00"/>
    <n v="0"/>
  </r>
  <r>
    <s v="California"/>
    <x v="282"/>
    <x v="41"/>
    <n v="27782.5"/>
    <d v="2022-12-30T00:00:00"/>
    <n v="4690.49"/>
  </r>
  <r>
    <s v="California"/>
    <x v="282"/>
    <x v="29"/>
    <n v="104387.97"/>
    <d v="2023-08-02T00:00:00"/>
    <n v="0"/>
  </r>
  <r>
    <s v="California"/>
    <x v="282"/>
    <x v="42"/>
    <n v="23411.64"/>
    <d v="2023-08-02T00:00:00"/>
    <n v="3952.57"/>
  </r>
  <r>
    <s v="California"/>
    <x v="282"/>
    <x v="30"/>
    <n v="132033.09"/>
    <d v="2024-07-31T00:00:00"/>
    <n v="0"/>
  </r>
  <r>
    <s v="California"/>
    <x v="282"/>
    <x v="43"/>
    <n v="40743.11"/>
    <d v="2024-07-31T00:00:00"/>
    <n v="0"/>
  </r>
  <r>
    <s v="California"/>
    <x v="282"/>
    <x v="44"/>
    <n v="20176.34"/>
    <d v="2024-07-31T00:00:00"/>
    <n v="4707.51"/>
  </r>
  <r>
    <s v="California"/>
    <x v="282"/>
    <x v="31"/>
    <n v="58642.6"/>
    <d v="2024-04-30T00:00:00"/>
    <n v="0"/>
  </r>
  <r>
    <s v="California"/>
    <x v="282"/>
    <x v="45"/>
    <n v="13152.09"/>
    <d v="2024-04-30T00:00:00"/>
    <n v="2220.4499999999998"/>
  </r>
  <r>
    <s v="California"/>
    <x v="282"/>
    <x v="46"/>
    <n v="41962.85"/>
    <d v="2023-02-28T00:00:00"/>
    <n v="0"/>
  </r>
  <r>
    <s v="California"/>
    <x v="282"/>
    <x v="47"/>
    <n v="9411.23"/>
    <d v="2023-02-28T00:00:00"/>
    <n v="1588.89"/>
  </r>
  <r>
    <s v="California"/>
    <x v="282"/>
    <x v="48"/>
    <n v="97900.18"/>
    <d v="2023-02-28T00:00:00"/>
    <n v="0"/>
  </r>
  <r>
    <s v="California"/>
    <x v="282"/>
    <x v="49"/>
    <n v="21956.6"/>
    <d v="2023-02-28T00:00:00"/>
    <n v="3706.91"/>
  </r>
  <r>
    <s v="California"/>
    <x v="282"/>
    <x v="50"/>
    <n v="77166.75"/>
    <d v="2023-07-20T00:00:00"/>
    <n v="0"/>
  </r>
  <r>
    <s v="California"/>
    <x v="282"/>
    <x v="51"/>
    <n v="16519.16"/>
    <d v="2023-07-20T00:00:00"/>
    <n v="2788.91"/>
  </r>
  <r>
    <s v="California"/>
    <x v="282"/>
    <x v="52"/>
    <n v="120910.29"/>
    <d v="2024-07-15T00:00:00"/>
    <n v="0"/>
  </r>
  <r>
    <s v="California"/>
    <x v="282"/>
    <x v="53"/>
    <n v="25883.38"/>
    <d v="2024-07-15T00:00:00"/>
    <n v="4369.8599999999997"/>
  </r>
  <r>
    <s v="California"/>
    <x v="282"/>
    <x v="54"/>
    <n v="40027.160000000003"/>
    <d v="2024-08-15T00:00:00"/>
    <n v="0"/>
  </r>
  <r>
    <s v="California"/>
    <x v="282"/>
    <x v="55"/>
    <n v="10896.11"/>
    <d v="2024-08-15T00:00:00"/>
    <n v="0"/>
  </r>
  <r>
    <s v="California"/>
    <x v="282"/>
    <x v="56"/>
    <n v="38807.25"/>
    <d v="2024-08-15T00:00:00"/>
    <n v="0"/>
  </r>
  <r>
    <s v="California"/>
    <x v="282"/>
    <x v="57"/>
    <n v="10564.03"/>
    <d v="2024-08-15T00:00:00"/>
    <n v="0"/>
  </r>
  <r>
    <s v="California"/>
    <x v="282"/>
    <x v="58"/>
    <n v="59092.84"/>
    <d v="2024-08-15T00:00:00"/>
    <n v="0"/>
  </r>
  <r>
    <s v="California"/>
    <x v="282"/>
    <x v="59"/>
    <n v="15490.57"/>
    <d v="2024-08-15T00:00:00"/>
    <n v="0"/>
  </r>
  <r>
    <s v="California"/>
    <x v="282"/>
    <x v="60"/>
    <n v="39005.22"/>
    <d v="2024-08-15T00:00:00"/>
    <n v="0"/>
  </r>
  <r>
    <s v="California"/>
    <x v="282"/>
    <x v="61"/>
    <n v="10224.81"/>
    <d v="2024-08-15T00:00:00"/>
    <n v="0"/>
  </r>
  <r>
    <s v="California"/>
    <x v="282"/>
    <x v="62"/>
    <n v="39005.22"/>
    <d v="2025-04-15T00:00:00"/>
    <n v="0"/>
  </r>
  <r>
    <s v="California"/>
    <x v="282"/>
    <x v="63"/>
    <n v="10224.81"/>
    <d v="2025-04-15T00:00:00"/>
    <n v="0"/>
  </r>
  <r>
    <s v="California"/>
    <x v="282"/>
    <x v="64"/>
    <n v="370922.75"/>
    <d v="2024-08-15T00:00:00"/>
    <n v="0"/>
  </r>
  <r>
    <s v="California"/>
    <x v="282"/>
    <x v="65"/>
    <n v="97233.51"/>
    <d v="2024-08-15T00:00:00"/>
    <n v="0"/>
  </r>
  <r>
    <s v="California"/>
    <x v="283"/>
    <x v="32"/>
    <n v="3217.86"/>
    <d v="2024-08-15T00:00:00"/>
    <n v="0"/>
  </r>
  <r>
    <s v="California"/>
    <x v="283"/>
    <x v="34"/>
    <n v="3111.78"/>
    <d v="2024-08-15T00:00:00"/>
    <n v="0"/>
  </r>
  <r>
    <s v="California"/>
    <x v="283"/>
    <x v="36"/>
    <n v="3678.06"/>
    <d v="2024-08-15T00:00:00"/>
    <n v="0"/>
  </r>
  <r>
    <s v="California"/>
    <x v="283"/>
    <x v="38"/>
    <n v="2883.38"/>
    <d v="2024-08-15T00:00:00"/>
    <n v="0"/>
  </r>
  <r>
    <s v="California"/>
    <x v="283"/>
    <x v="27"/>
    <n v="8607.44"/>
    <d v="2022-11-15T00:00:00"/>
    <n v="0"/>
  </r>
  <r>
    <s v="California"/>
    <x v="283"/>
    <x v="28"/>
    <n v="9046"/>
    <d v="2022-12-30T00:00:00"/>
    <n v="0"/>
  </r>
  <r>
    <s v="California"/>
    <x v="283"/>
    <x v="29"/>
    <n v="7622.85"/>
    <d v="2023-08-01T00:00:00"/>
    <n v="0"/>
  </r>
  <r>
    <s v="California"/>
    <x v="283"/>
    <x v="30"/>
    <n v="9641.61"/>
    <d v="2024-07-31T00:00:00"/>
    <n v="0"/>
  </r>
  <r>
    <s v="California"/>
    <x v="283"/>
    <x v="31"/>
    <n v="4282.33"/>
    <d v="2024-04-30T00:00:00"/>
    <n v="0"/>
  </r>
  <r>
    <s v="California"/>
    <x v="283"/>
    <x v="46"/>
    <n v="3064.3"/>
    <d v="2023-02-28T00:00:00"/>
    <n v="0"/>
  </r>
  <r>
    <s v="California"/>
    <x v="283"/>
    <x v="48"/>
    <n v="7149.08"/>
    <d v="2023-02-28T00:00:00"/>
    <n v="0"/>
  </r>
  <r>
    <s v="California"/>
    <x v="283"/>
    <x v="50"/>
    <n v="5378.65"/>
    <d v="2023-07-20T00:00:00"/>
    <n v="0"/>
  </r>
  <r>
    <s v="California"/>
    <x v="283"/>
    <x v="52"/>
    <n v="8427.64"/>
    <d v="2024-07-15T00:00:00"/>
    <n v="0"/>
  </r>
  <r>
    <s v="California"/>
    <x v="283"/>
    <x v="54"/>
    <n v="2922.95"/>
    <d v="2024-08-15T00:00:00"/>
    <n v="0"/>
  </r>
  <r>
    <s v="California"/>
    <x v="283"/>
    <x v="56"/>
    <n v="2833.87"/>
    <d v="2024-08-15T00:00:00"/>
    <n v="0"/>
  </r>
  <r>
    <s v="California"/>
    <x v="283"/>
    <x v="58"/>
    <n v="4315.21"/>
    <d v="2024-08-15T00:00:00"/>
    <n v="0"/>
  </r>
  <r>
    <s v="California"/>
    <x v="283"/>
    <x v="60"/>
    <n v="2848.33"/>
    <d v="2024-08-15T00:00:00"/>
    <n v="0"/>
  </r>
  <r>
    <s v="California"/>
    <x v="283"/>
    <x v="62"/>
    <n v="2848.33"/>
    <d v="2025-04-15T00:00:00"/>
    <n v="0"/>
  </r>
  <r>
    <s v="California"/>
    <x v="283"/>
    <x v="64"/>
    <n v="27086.34"/>
    <d v="2024-08-15T00:00:0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94">
  <r>
    <s v="California"/>
    <x v="0"/>
    <x v="0"/>
    <n v="5454727.71"/>
    <x v="0"/>
    <n v="0"/>
  </r>
  <r>
    <s v="California"/>
    <x v="0"/>
    <x v="1"/>
    <n v="5547659.2699999996"/>
    <x v="0"/>
    <n v="0"/>
  </r>
  <r>
    <s v="California"/>
    <x v="0"/>
    <x v="2"/>
    <n v="5552531.5099999998"/>
    <x v="0"/>
    <n v="0"/>
  </r>
  <r>
    <s v="California"/>
    <x v="0"/>
    <x v="3"/>
    <n v="4455524.76"/>
    <x v="0"/>
    <n v="0"/>
  </r>
  <r>
    <s v="California"/>
    <x v="0"/>
    <x v="4"/>
    <n v="13319707.4"/>
    <x v="1"/>
    <n v="0"/>
  </r>
  <r>
    <s v="California"/>
    <x v="0"/>
    <x v="5"/>
    <n v="12888017.74"/>
    <x v="2"/>
    <n v="0"/>
  </r>
  <r>
    <s v="California"/>
    <x v="0"/>
    <x v="6"/>
    <n v="1691002.58"/>
    <x v="3"/>
    <n v="0"/>
  </r>
  <r>
    <s v="California"/>
    <x v="0"/>
    <x v="7"/>
    <n v="1608659.63"/>
    <x v="3"/>
    <n v="0"/>
  </r>
  <r>
    <s v="California"/>
    <x v="0"/>
    <x v="8"/>
    <n v="4911563.91"/>
    <x v="0"/>
    <n v="0"/>
  </r>
  <r>
    <s v="California"/>
    <x v="0"/>
    <x v="9"/>
    <n v="7596557.8499999996"/>
    <x v="0"/>
    <n v="0"/>
  </r>
  <r>
    <s v="California"/>
    <x v="0"/>
    <x v="10"/>
    <n v="5956909.5599999996"/>
    <x v="0"/>
    <n v="0"/>
  </r>
  <r>
    <s v="California"/>
    <x v="0"/>
    <x v="11"/>
    <n v="4430419.5"/>
    <x v="0"/>
    <n v="0"/>
  </r>
  <r>
    <s v="California"/>
    <x v="0"/>
    <x v="12"/>
    <n v="498461.14"/>
    <x v="4"/>
    <n v="0"/>
  </r>
  <r>
    <s v="California"/>
    <x v="0"/>
    <x v="13"/>
    <n v="3931958.36"/>
    <x v="5"/>
    <n v="0"/>
  </r>
  <r>
    <s v="California"/>
    <x v="0"/>
    <x v="14"/>
    <n v="39160075.979999997"/>
    <x v="0"/>
    <n v="0"/>
  </r>
  <r>
    <s v="California"/>
    <x v="1"/>
    <x v="15"/>
    <n v="2996.7"/>
    <x v="1"/>
    <n v="0"/>
  </r>
  <r>
    <s v="California"/>
    <x v="2"/>
    <x v="16"/>
    <n v="502416.73"/>
    <x v="0"/>
    <n v="0"/>
  </r>
  <r>
    <s v="California"/>
    <x v="2"/>
    <x v="17"/>
    <n v="130632.06"/>
    <x v="0"/>
    <n v="0"/>
  </r>
  <r>
    <s v="California"/>
    <x v="2"/>
    <x v="18"/>
    <n v="485854.71999999997"/>
    <x v="0"/>
    <n v="0"/>
  </r>
  <r>
    <s v="California"/>
    <x v="2"/>
    <x v="19"/>
    <n v="126325.82"/>
    <x v="0"/>
    <n v="0"/>
  </r>
  <r>
    <s v="California"/>
    <x v="2"/>
    <x v="20"/>
    <n v="574270.18000000005"/>
    <x v="0"/>
    <n v="0"/>
  </r>
  <r>
    <s v="California"/>
    <x v="2"/>
    <x v="21"/>
    <n v="143786.41"/>
    <x v="0"/>
    <n v="0"/>
  </r>
  <r>
    <s v="California"/>
    <x v="2"/>
    <x v="22"/>
    <n v="450194.22"/>
    <x v="0"/>
    <n v="0"/>
  </r>
  <r>
    <s v="California"/>
    <x v="2"/>
    <x v="23"/>
    <n v="112720.13"/>
    <x v="0"/>
    <n v="0"/>
  </r>
  <r>
    <s v="California"/>
    <x v="2"/>
    <x v="15"/>
    <n v="1505383.54"/>
    <x v="1"/>
    <n v="0"/>
  </r>
  <r>
    <s v="California"/>
    <x v="2"/>
    <x v="24"/>
    <n v="270988.58"/>
    <x v="1"/>
    <n v="0"/>
  </r>
  <r>
    <s v="California"/>
    <x v="2"/>
    <x v="25"/>
    <n v="789148"/>
    <x v="1"/>
    <n v="0"/>
  </r>
  <r>
    <s v="California"/>
    <x v="2"/>
    <x v="26"/>
    <n v="1322894.97"/>
    <x v="6"/>
    <n v="0"/>
  </r>
  <r>
    <s v="California"/>
    <x v="2"/>
    <x v="27"/>
    <n v="329461.98"/>
    <x v="6"/>
    <n v="0"/>
  </r>
  <r>
    <s v="California"/>
    <x v="2"/>
    <x v="28"/>
    <n v="456372.2"/>
    <x v="0"/>
    <n v="0"/>
  </r>
  <r>
    <s v="California"/>
    <x v="2"/>
    <x v="29"/>
    <n v="118660.14"/>
    <x v="0"/>
    <n v="0"/>
  </r>
  <r>
    <s v="California"/>
    <x v="2"/>
    <x v="30"/>
    <n v="442463.26"/>
    <x v="0"/>
    <n v="0"/>
  </r>
  <r>
    <s v="California"/>
    <x v="2"/>
    <x v="31"/>
    <n v="115043.71"/>
    <x v="0"/>
    <n v="0"/>
  </r>
  <r>
    <s v="California"/>
    <x v="2"/>
    <x v="32"/>
    <n v="673750.68"/>
    <x v="0"/>
    <n v="0"/>
  </r>
  <r>
    <s v="California"/>
    <x v="2"/>
    <x v="33"/>
    <n v="168694.45"/>
    <x v="0"/>
    <n v="0"/>
  </r>
  <r>
    <s v="California"/>
    <x v="2"/>
    <x v="34"/>
    <n v="444720.46"/>
    <x v="0"/>
    <n v="0"/>
  </r>
  <r>
    <s v="California"/>
    <x v="2"/>
    <x v="35"/>
    <n v="111349.61"/>
    <x v="0"/>
    <n v="0"/>
  </r>
  <r>
    <s v="California"/>
    <x v="2"/>
    <x v="36"/>
    <n v="444720.46"/>
    <x v="5"/>
    <n v="0"/>
  </r>
  <r>
    <s v="California"/>
    <x v="2"/>
    <x v="37"/>
    <n v="111349.61"/>
    <x v="5"/>
    <n v="0"/>
  </r>
  <r>
    <s v="California"/>
    <x v="2"/>
    <x v="38"/>
    <n v="4229098.87"/>
    <x v="0"/>
    <n v="0"/>
  </r>
  <r>
    <s v="California"/>
    <x v="2"/>
    <x v="39"/>
    <n v="1058886.5"/>
    <x v="0"/>
    <n v="0"/>
  </r>
  <r>
    <s v="California"/>
    <x v="3"/>
    <x v="16"/>
    <n v="2692.99"/>
    <x v="0"/>
    <n v="0"/>
  </r>
  <r>
    <s v="California"/>
    <x v="3"/>
    <x v="18"/>
    <n v="2604.21"/>
    <x v="0"/>
    <n v="0"/>
  </r>
  <r>
    <s v="California"/>
    <x v="3"/>
    <x v="20"/>
    <n v="3078.13"/>
    <x v="0"/>
    <n v="0"/>
  </r>
  <r>
    <s v="California"/>
    <x v="3"/>
    <x v="22"/>
    <n v="2413.0700000000002"/>
    <x v="0"/>
    <n v="0"/>
  </r>
  <r>
    <s v="California"/>
    <x v="3"/>
    <x v="15"/>
    <n v="8068.96"/>
    <x v="1"/>
    <n v="0"/>
  </r>
  <r>
    <s v="California"/>
    <x v="3"/>
    <x v="28"/>
    <n v="2446.19"/>
    <x v="0"/>
    <n v="0"/>
  </r>
  <r>
    <s v="California"/>
    <x v="3"/>
    <x v="30"/>
    <n v="2371.63"/>
    <x v="0"/>
    <n v="0"/>
  </r>
  <r>
    <s v="California"/>
    <x v="3"/>
    <x v="32"/>
    <n v="3611.35"/>
    <x v="0"/>
    <n v="0"/>
  </r>
  <r>
    <s v="California"/>
    <x v="3"/>
    <x v="34"/>
    <n v="2383.73"/>
    <x v="0"/>
    <n v="0"/>
  </r>
  <r>
    <s v="California"/>
    <x v="3"/>
    <x v="36"/>
    <n v="2383.73"/>
    <x v="5"/>
    <n v="0"/>
  </r>
  <r>
    <s v="California"/>
    <x v="3"/>
    <x v="38"/>
    <n v="22668.26"/>
    <x v="0"/>
    <n v="0"/>
  </r>
  <r>
    <s v="California"/>
    <x v="4"/>
    <x v="16"/>
    <n v="8578.8700000000008"/>
    <x v="0"/>
    <n v="0"/>
  </r>
  <r>
    <s v="California"/>
    <x v="4"/>
    <x v="18"/>
    <n v="8296.07"/>
    <x v="0"/>
    <n v="0"/>
  </r>
  <r>
    <s v="California"/>
    <x v="4"/>
    <x v="20"/>
    <n v="9805.7800000000007"/>
    <x v="0"/>
    <n v="0"/>
  </r>
  <r>
    <s v="California"/>
    <x v="4"/>
    <x v="22"/>
    <n v="7687.16"/>
    <x v="0"/>
    <n v="0"/>
  </r>
  <r>
    <s v="California"/>
    <x v="4"/>
    <x v="15"/>
    <n v="25704.73"/>
    <x v="1"/>
    <n v="0"/>
  </r>
  <r>
    <s v="California"/>
    <x v="4"/>
    <x v="26"/>
    <n v="22468.27"/>
    <x v="6"/>
    <n v="0"/>
  </r>
  <r>
    <s v="California"/>
    <x v="4"/>
    <x v="28"/>
    <n v="7792.65"/>
    <x v="0"/>
    <n v="0"/>
  </r>
  <r>
    <s v="California"/>
    <x v="4"/>
    <x v="30"/>
    <n v="7555.15"/>
    <x v="0"/>
    <n v="0"/>
  </r>
  <r>
    <s v="California"/>
    <x v="4"/>
    <x v="32"/>
    <n v="11504.43"/>
    <x v="0"/>
    <n v="0"/>
  </r>
  <r>
    <s v="California"/>
    <x v="4"/>
    <x v="34"/>
    <n v="7593.69"/>
    <x v="0"/>
    <n v="0"/>
  </r>
  <r>
    <s v="California"/>
    <x v="4"/>
    <x v="36"/>
    <n v="7593.69"/>
    <x v="5"/>
    <n v="0"/>
  </r>
  <r>
    <s v="California"/>
    <x v="4"/>
    <x v="38"/>
    <n v="72212.72"/>
    <x v="0"/>
    <n v="0"/>
  </r>
  <r>
    <s v="California"/>
    <x v="5"/>
    <x v="16"/>
    <n v="46524.73"/>
    <x v="0"/>
    <n v="0"/>
  </r>
  <r>
    <s v="California"/>
    <x v="5"/>
    <x v="17"/>
    <n v="12664.86"/>
    <x v="0"/>
    <n v="0"/>
  </r>
  <r>
    <s v="California"/>
    <x v="5"/>
    <x v="18"/>
    <n v="44991.06"/>
    <x v="0"/>
    <n v="0"/>
  </r>
  <r>
    <s v="California"/>
    <x v="5"/>
    <x v="19"/>
    <n v="12247.37"/>
    <x v="0"/>
    <n v="0"/>
  </r>
  <r>
    <s v="California"/>
    <x v="5"/>
    <x v="20"/>
    <n v="53178.5"/>
    <x v="0"/>
    <n v="0"/>
  </r>
  <r>
    <s v="California"/>
    <x v="5"/>
    <x v="21"/>
    <n v="13940.19"/>
    <x v="0"/>
    <n v="0"/>
  </r>
  <r>
    <s v="California"/>
    <x v="5"/>
    <x v="22"/>
    <n v="41688.83"/>
    <x v="0"/>
    <n v="0"/>
  </r>
  <r>
    <s v="California"/>
    <x v="5"/>
    <x v="23"/>
    <n v="10928.29"/>
    <x v="0"/>
    <n v="0"/>
  </r>
  <r>
    <s v="California"/>
    <x v="5"/>
    <x v="15"/>
    <n v="139401.34"/>
    <x v="1"/>
    <n v="0"/>
  </r>
  <r>
    <s v="California"/>
    <x v="5"/>
    <x v="24"/>
    <n v="21302.3"/>
    <x v="1"/>
    <n v="4970.22"/>
  </r>
  <r>
    <s v="California"/>
    <x v="5"/>
    <x v="26"/>
    <n v="121849.44"/>
    <x v="6"/>
    <n v="0"/>
  </r>
  <r>
    <s v="California"/>
    <x v="5"/>
    <x v="27"/>
    <n v="27327.82"/>
    <x v="6"/>
    <n v="4613.7299999999996"/>
  </r>
  <r>
    <s v="California"/>
    <x v="5"/>
    <x v="28"/>
    <n v="42260.92"/>
    <x v="0"/>
    <n v="0"/>
  </r>
  <r>
    <s v="California"/>
    <x v="5"/>
    <x v="29"/>
    <n v="11504.18"/>
    <x v="0"/>
    <n v="0"/>
  </r>
  <r>
    <s v="California"/>
    <x v="5"/>
    <x v="30"/>
    <n v="40972.93"/>
    <x v="0"/>
    <n v="0"/>
  </r>
  <r>
    <s v="California"/>
    <x v="5"/>
    <x v="31"/>
    <n v="11153.56"/>
    <x v="0"/>
    <n v="0"/>
  </r>
  <r>
    <s v="California"/>
    <x v="5"/>
    <x v="32"/>
    <n v="62390.58"/>
    <x v="0"/>
    <n v="0"/>
  </r>
  <r>
    <s v="California"/>
    <x v="5"/>
    <x v="33"/>
    <n v="16355.04"/>
    <x v="0"/>
    <n v="0"/>
  </r>
  <r>
    <s v="California"/>
    <x v="5"/>
    <x v="34"/>
    <n v="41181.949999999997"/>
    <x v="0"/>
    <n v="0"/>
  </r>
  <r>
    <s v="California"/>
    <x v="5"/>
    <x v="35"/>
    <n v="10795.42"/>
    <x v="0"/>
    <n v="0"/>
  </r>
  <r>
    <s v="California"/>
    <x v="5"/>
    <x v="36"/>
    <n v="41181.949999999997"/>
    <x v="5"/>
    <n v="0"/>
  </r>
  <r>
    <s v="California"/>
    <x v="5"/>
    <x v="37"/>
    <n v="10795.42"/>
    <x v="5"/>
    <n v="0"/>
  </r>
  <r>
    <s v="California"/>
    <x v="5"/>
    <x v="38"/>
    <n v="391622.5"/>
    <x v="0"/>
    <n v="0"/>
  </r>
  <r>
    <s v="California"/>
    <x v="5"/>
    <x v="39"/>
    <n v="102659.74"/>
    <x v="0"/>
    <n v="0"/>
  </r>
  <r>
    <s v="California"/>
    <x v="6"/>
    <x v="16"/>
    <n v="3420.18"/>
    <x v="0"/>
    <n v="0"/>
  </r>
  <r>
    <s v="California"/>
    <x v="6"/>
    <x v="18"/>
    <n v="3307.44"/>
    <x v="0"/>
    <n v="0"/>
  </r>
  <r>
    <s v="California"/>
    <x v="6"/>
    <x v="20"/>
    <n v="3909.32"/>
    <x v="0"/>
    <n v="0"/>
  </r>
  <r>
    <s v="California"/>
    <x v="6"/>
    <x v="22"/>
    <n v="3064.68"/>
    <x v="0"/>
    <n v="0"/>
  </r>
  <r>
    <s v="California"/>
    <x v="6"/>
    <x v="15"/>
    <n v="10247.84"/>
    <x v="1"/>
    <n v="0"/>
  </r>
  <r>
    <s v="California"/>
    <x v="6"/>
    <x v="26"/>
    <n v="8957.5400000000009"/>
    <x v="6"/>
    <n v="0"/>
  </r>
  <r>
    <s v="California"/>
    <x v="6"/>
    <x v="28"/>
    <n v="3106.74"/>
    <x v="0"/>
    <n v="0"/>
  </r>
  <r>
    <s v="California"/>
    <x v="6"/>
    <x v="30"/>
    <n v="3012.05"/>
    <x v="0"/>
    <n v="0"/>
  </r>
  <r>
    <s v="California"/>
    <x v="6"/>
    <x v="32"/>
    <n v="4586.53"/>
    <x v="0"/>
    <n v="0"/>
  </r>
  <r>
    <s v="California"/>
    <x v="6"/>
    <x v="34"/>
    <n v="3027.42"/>
    <x v="0"/>
    <n v="0"/>
  </r>
  <r>
    <s v="California"/>
    <x v="6"/>
    <x v="36"/>
    <n v="3027.42"/>
    <x v="5"/>
    <n v="0"/>
  </r>
  <r>
    <s v="California"/>
    <x v="6"/>
    <x v="38"/>
    <n v="28789.43"/>
    <x v="0"/>
    <n v="0"/>
  </r>
  <r>
    <s v="California"/>
    <x v="7"/>
    <x v="16"/>
    <n v="114026.45"/>
    <x v="0"/>
    <n v="0"/>
  </r>
  <r>
    <s v="California"/>
    <x v="7"/>
    <x v="17"/>
    <n v="9280.07"/>
    <x v="0"/>
    <n v="21759.97"/>
  </r>
  <r>
    <s v="California"/>
    <x v="7"/>
    <x v="18"/>
    <n v="110267.61"/>
    <x v="0"/>
    <n v="0"/>
  </r>
  <r>
    <s v="California"/>
    <x v="7"/>
    <x v="19"/>
    <n v="8974.15"/>
    <x v="0"/>
    <n v="21042.66"/>
  </r>
  <r>
    <s v="California"/>
    <x v="7"/>
    <x v="20"/>
    <n v="130334.02"/>
    <x v="0"/>
    <n v="0"/>
  </r>
  <r>
    <s v="California"/>
    <x v="7"/>
    <x v="21"/>
    <n v="9490.74"/>
    <x v="0"/>
    <n v="24674.959999999999"/>
  </r>
  <r>
    <s v="California"/>
    <x v="7"/>
    <x v="22"/>
    <n v="102174.25"/>
    <x v="0"/>
    <n v="0"/>
  </r>
  <r>
    <s v="California"/>
    <x v="7"/>
    <x v="23"/>
    <n v="7440.19"/>
    <x v="0"/>
    <n v="19343.72"/>
  </r>
  <r>
    <s v="California"/>
    <x v="7"/>
    <x v="15"/>
    <n v="341655.72"/>
    <x v="1"/>
    <n v="0"/>
  </r>
  <r>
    <s v="California"/>
    <x v="7"/>
    <x v="24"/>
    <n v="3483.77"/>
    <x v="1"/>
    <n v="60906.97"/>
  </r>
  <r>
    <s v="California"/>
    <x v="7"/>
    <x v="26"/>
    <n v="298638.13"/>
    <x v="6"/>
    <n v="0"/>
  </r>
  <r>
    <s v="California"/>
    <x v="7"/>
    <x v="27"/>
    <n v="21746.41"/>
    <x v="6"/>
    <n v="56538.45"/>
  </r>
  <r>
    <s v="California"/>
    <x v="7"/>
    <x v="28"/>
    <n v="103576.37"/>
    <x v="0"/>
    <n v="0"/>
  </r>
  <r>
    <s v="California"/>
    <x v="7"/>
    <x v="29"/>
    <n v="8429.58"/>
    <x v="0"/>
    <n v="19765.759999999998"/>
  </r>
  <r>
    <s v="California"/>
    <x v="7"/>
    <x v="30"/>
    <n v="100419.66"/>
    <x v="0"/>
    <n v="0"/>
  </r>
  <r>
    <s v="California"/>
    <x v="7"/>
    <x v="31"/>
    <n v="8172.67"/>
    <x v="0"/>
    <n v="19163.349999999999"/>
  </r>
  <r>
    <s v="California"/>
    <x v="7"/>
    <x v="32"/>
    <n v="152911.71"/>
    <x v="0"/>
    <n v="0"/>
  </r>
  <r>
    <s v="California"/>
    <x v="7"/>
    <x v="33"/>
    <n v="11134.81"/>
    <x v="0"/>
    <n v="28949.39"/>
  </r>
  <r>
    <s v="California"/>
    <x v="7"/>
    <x v="34"/>
    <n v="100931.94"/>
    <x v="0"/>
    <n v="0"/>
  </r>
  <r>
    <s v="California"/>
    <x v="7"/>
    <x v="35"/>
    <n v="7349.72"/>
    <x v="0"/>
    <n v="19108.53"/>
  </r>
  <r>
    <s v="California"/>
    <x v="7"/>
    <x v="36"/>
    <n v="100931.94"/>
    <x v="5"/>
    <n v="0"/>
  </r>
  <r>
    <s v="California"/>
    <x v="7"/>
    <x v="37"/>
    <n v="7349.72"/>
    <x v="5"/>
    <n v="19108.53"/>
  </r>
  <r>
    <s v="California"/>
    <x v="7"/>
    <x v="38"/>
    <n v="959819.06"/>
    <x v="0"/>
    <n v="0"/>
  </r>
  <r>
    <s v="California"/>
    <x v="7"/>
    <x v="39"/>
    <n v="69892.679999999993"/>
    <x v="0"/>
    <n v="181713.83"/>
  </r>
  <r>
    <s v="California"/>
    <x v="8"/>
    <x v="16"/>
    <n v="5181.68"/>
    <x v="0"/>
    <n v="0"/>
  </r>
  <r>
    <s v="California"/>
    <x v="8"/>
    <x v="18"/>
    <n v="5010.8599999999997"/>
    <x v="0"/>
    <n v="0"/>
  </r>
  <r>
    <s v="California"/>
    <x v="8"/>
    <x v="20"/>
    <n v="5922.74"/>
    <x v="0"/>
    <n v="0"/>
  </r>
  <r>
    <s v="California"/>
    <x v="8"/>
    <x v="22"/>
    <n v="4643.08"/>
    <x v="0"/>
    <n v="0"/>
  </r>
  <r>
    <s v="California"/>
    <x v="8"/>
    <x v="15"/>
    <n v="15525.78"/>
    <x v="1"/>
    <n v="0"/>
  </r>
  <r>
    <s v="California"/>
    <x v="8"/>
    <x v="26"/>
    <n v="13570.94"/>
    <x v="6"/>
    <n v="0"/>
  </r>
  <r>
    <s v="California"/>
    <x v="8"/>
    <x v="28"/>
    <n v="4706.8"/>
    <x v="0"/>
    <n v="0"/>
  </r>
  <r>
    <s v="California"/>
    <x v="8"/>
    <x v="30"/>
    <n v="4563.3500000000004"/>
    <x v="0"/>
    <n v="0"/>
  </r>
  <r>
    <s v="California"/>
    <x v="8"/>
    <x v="32"/>
    <n v="6948.73"/>
    <x v="0"/>
    <n v="0"/>
  </r>
  <r>
    <s v="California"/>
    <x v="8"/>
    <x v="34"/>
    <n v="4586.63"/>
    <x v="0"/>
    <n v="0"/>
  </r>
  <r>
    <s v="California"/>
    <x v="8"/>
    <x v="36"/>
    <n v="4586.63"/>
    <x v="5"/>
    <n v="0"/>
  </r>
  <r>
    <s v="California"/>
    <x v="8"/>
    <x v="38"/>
    <n v="43616.83"/>
    <x v="0"/>
    <n v="0"/>
  </r>
  <r>
    <s v="California"/>
    <x v="9"/>
    <x v="16"/>
    <n v="6689.93"/>
    <x v="0"/>
    <n v="0"/>
  </r>
  <r>
    <s v="California"/>
    <x v="9"/>
    <x v="18"/>
    <n v="6469.4"/>
    <x v="0"/>
    <n v="0"/>
  </r>
  <r>
    <s v="California"/>
    <x v="9"/>
    <x v="20"/>
    <n v="7646.7"/>
    <x v="0"/>
    <n v="0"/>
  </r>
  <r>
    <s v="California"/>
    <x v="9"/>
    <x v="22"/>
    <n v="5994.56"/>
    <x v="0"/>
    <n v="0"/>
  </r>
  <r>
    <s v="California"/>
    <x v="9"/>
    <x v="15"/>
    <n v="20044.95"/>
    <x v="1"/>
    <n v="0"/>
  </r>
  <r>
    <s v="California"/>
    <x v="9"/>
    <x v="28"/>
    <n v="6076.83"/>
    <x v="0"/>
    <n v="0"/>
  </r>
  <r>
    <s v="California"/>
    <x v="9"/>
    <x v="30"/>
    <n v="5891.62"/>
    <x v="0"/>
    <n v="0"/>
  </r>
  <r>
    <s v="California"/>
    <x v="9"/>
    <x v="32"/>
    <n v="8971.33"/>
    <x v="0"/>
    <n v="0"/>
  </r>
  <r>
    <s v="California"/>
    <x v="9"/>
    <x v="34"/>
    <n v="5921.68"/>
    <x v="0"/>
    <n v="0"/>
  </r>
  <r>
    <s v="California"/>
    <x v="9"/>
    <x v="36"/>
    <n v="5921.68"/>
    <x v="5"/>
    <n v="0"/>
  </r>
  <r>
    <s v="California"/>
    <x v="9"/>
    <x v="38"/>
    <n v="56312.6"/>
    <x v="0"/>
    <n v="0"/>
  </r>
  <r>
    <s v="California"/>
    <x v="10"/>
    <x v="16"/>
    <n v="11186.46"/>
    <x v="0"/>
    <n v="0"/>
  </r>
  <r>
    <s v="California"/>
    <x v="10"/>
    <x v="18"/>
    <n v="10817.7"/>
    <x v="0"/>
    <n v="0"/>
  </r>
  <r>
    <s v="California"/>
    <x v="10"/>
    <x v="20"/>
    <n v="12786.3"/>
    <x v="0"/>
    <n v="0"/>
  </r>
  <r>
    <s v="California"/>
    <x v="10"/>
    <x v="22"/>
    <n v="10023.709999999999"/>
    <x v="0"/>
    <n v="0"/>
  </r>
  <r>
    <s v="California"/>
    <x v="10"/>
    <x v="15"/>
    <n v="33517.81"/>
    <x v="1"/>
    <n v="0"/>
  </r>
  <r>
    <s v="California"/>
    <x v="10"/>
    <x v="28"/>
    <n v="10161.26"/>
    <x v="0"/>
    <n v="0"/>
  </r>
  <r>
    <s v="California"/>
    <x v="10"/>
    <x v="30"/>
    <n v="9851.58"/>
    <x v="0"/>
    <n v="0"/>
  </r>
  <r>
    <s v="California"/>
    <x v="10"/>
    <x v="32"/>
    <n v="15001.26"/>
    <x v="0"/>
    <n v="0"/>
  </r>
  <r>
    <s v="California"/>
    <x v="10"/>
    <x v="34"/>
    <n v="9901.83"/>
    <x v="0"/>
    <n v="0"/>
  </r>
  <r>
    <s v="California"/>
    <x v="10"/>
    <x v="36"/>
    <n v="9901.83"/>
    <x v="5"/>
    <n v="0"/>
  </r>
  <r>
    <s v="California"/>
    <x v="10"/>
    <x v="38"/>
    <n v="94162.14"/>
    <x v="0"/>
    <n v="0"/>
  </r>
  <r>
    <s v="California"/>
    <x v="11"/>
    <x v="16"/>
    <n v="4974.09"/>
    <x v="0"/>
    <n v="0"/>
  </r>
  <r>
    <s v="California"/>
    <x v="11"/>
    <x v="18"/>
    <n v="4810.13"/>
    <x v="0"/>
    <n v="0"/>
  </r>
  <r>
    <s v="California"/>
    <x v="11"/>
    <x v="20"/>
    <n v="5685.47"/>
    <x v="0"/>
    <n v="0"/>
  </r>
  <r>
    <s v="California"/>
    <x v="11"/>
    <x v="22"/>
    <n v="4457.07"/>
    <x v="0"/>
    <n v="0"/>
  </r>
  <r>
    <s v="California"/>
    <x v="11"/>
    <x v="15"/>
    <n v="14903.8"/>
    <x v="1"/>
    <n v="0"/>
  </r>
  <r>
    <s v="California"/>
    <x v="11"/>
    <x v="26"/>
    <n v="13027.28"/>
    <x v="6"/>
    <n v="0"/>
  </r>
  <r>
    <s v="California"/>
    <x v="11"/>
    <x v="28"/>
    <n v="4518.24"/>
    <x v="0"/>
    <n v="0"/>
  </r>
  <r>
    <s v="California"/>
    <x v="11"/>
    <x v="30"/>
    <n v="4380.54"/>
    <x v="0"/>
    <n v="0"/>
  </r>
  <r>
    <s v="California"/>
    <x v="11"/>
    <x v="32"/>
    <n v="6670.36"/>
    <x v="0"/>
    <n v="0"/>
  </r>
  <r>
    <s v="California"/>
    <x v="11"/>
    <x v="34"/>
    <n v="4402.88"/>
    <x v="0"/>
    <n v="0"/>
  </r>
  <r>
    <s v="California"/>
    <x v="11"/>
    <x v="36"/>
    <n v="4402.88"/>
    <x v="5"/>
    <n v="0"/>
  </r>
  <r>
    <s v="California"/>
    <x v="11"/>
    <x v="38"/>
    <n v="41869.5"/>
    <x v="0"/>
    <n v="0"/>
  </r>
  <r>
    <s v="California"/>
    <x v="12"/>
    <x v="16"/>
    <n v="1160.0999999999999"/>
    <x v="0"/>
    <n v="0"/>
  </r>
  <r>
    <s v="California"/>
    <x v="12"/>
    <x v="18"/>
    <n v="1121.8499999999999"/>
    <x v="0"/>
    <n v="0"/>
  </r>
  <r>
    <s v="California"/>
    <x v="12"/>
    <x v="20"/>
    <n v="1326.01"/>
    <x v="0"/>
    <n v="0"/>
  </r>
  <r>
    <s v="California"/>
    <x v="12"/>
    <x v="22"/>
    <n v="1039.51"/>
    <x v="0"/>
    <n v="0"/>
  </r>
  <r>
    <s v="California"/>
    <x v="12"/>
    <x v="15"/>
    <n v="3475.98"/>
    <x v="1"/>
    <n v="0"/>
  </r>
  <r>
    <s v="California"/>
    <x v="12"/>
    <x v="26"/>
    <n v="3038.32"/>
    <x v="6"/>
    <n v="0"/>
  </r>
  <r>
    <s v="California"/>
    <x v="12"/>
    <x v="28"/>
    <n v="1053.78"/>
    <x v="0"/>
    <n v="0"/>
  </r>
  <r>
    <s v="California"/>
    <x v="12"/>
    <x v="30"/>
    <n v="1021.66"/>
    <x v="0"/>
    <n v="0"/>
  </r>
  <r>
    <s v="California"/>
    <x v="12"/>
    <x v="32"/>
    <n v="1555.71"/>
    <x v="0"/>
    <n v="0"/>
  </r>
  <r>
    <s v="California"/>
    <x v="12"/>
    <x v="34"/>
    <n v="1026.8699999999999"/>
    <x v="0"/>
    <n v="0"/>
  </r>
  <r>
    <s v="California"/>
    <x v="12"/>
    <x v="36"/>
    <n v="1026.8699999999999"/>
    <x v="5"/>
    <n v="0"/>
  </r>
  <r>
    <s v="California"/>
    <x v="12"/>
    <x v="38"/>
    <n v="9765.1200000000008"/>
    <x v="0"/>
    <n v="0"/>
  </r>
  <r>
    <s v="California"/>
    <x v="13"/>
    <x v="26"/>
    <n v="9235.4"/>
    <x v="6"/>
    <n v="0"/>
  </r>
  <r>
    <s v="California"/>
    <x v="14"/>
    <x v="16"/>
    <n v="1407.75"/>
    <x v="0"/>
    <n v="0"/>
  </r>
  <r>
    <s v="California"/>
    <x v="14"/>
    <x v="18"/>
    <n v="1361.34"/>
    <x v="0"/>
    <n v="0"/>
  </r>
  <r>
    <s v="California"/>
    <x v="14"/>
    <x v="20"/>
    <n v="1609.08"/>
    <x v="0"/>
    <n v="0"/>
  </r>
  <r>
    <s v="California"/>
    <x v="14"/>
    <x v="22"/>
    <n v="1261.42"/>
    <x v="0"/>
    <n v="0"/>
  </r>
  <r>
    <s v="California"/>
    <x v="14"/>
    <x v="15"/>
    <n v="4218.0200000000004"/>
    <x v="1"/>
    <n v="0"/>
  </r>
  <r>
    <s v="California"/>
    <x v="14"/>
    <x v="28"/>
    <n v="1278.74"/>
    <x v="0"/>
    <n v="0"/>
  </r>
  <r>
    <s v="California"/>
    <x v="14"/>
    <x v="30"/>
    <n v="1239.76"/>
    <x v="0"/>
    <n v="0"/>
  </r>
  <r>
    <s v="California"/>
    <x v="14"/>
    <x v="32"/>
    <n v="1887.82"/>
    <x v="0"/>
    <n v="0"/>
  </r>
  <r>
    <s v="California"/>
    <x v="14"/>
    <x v="34"/>
    <n v="1246.0899999999999"/>
    <x v="0"/>
    <n v="0"/>
  </r>
  <r>
    <s v="California"/>
    <x v="14"/>
    <x v="36"/>
    <n v="1246.0899999999999"/>
    <x v="5"/>
    <n v="0"/>
  </r>
  <r>
    <s v="California"/>
    <x v="14"/>
    <x v="38"/>
    <n v="11849.76"/>
    <x v="0"/>
    <n v="0"/>
  </r>
  <r>
    <s v="California"/>
    <x v="15"/>
    <x v="16"/>
    <n v="5269.05"/>
    <x v="0"/>
    <n v="0"/>
  </r>
  <r>
    <s v="California"/>
    <x v="15"/>
    <x v="18"/>
    <n v="5095.3500000000004"/>
    <x v="0"/>
    <n v="0"/>
  </r>
  <r>
    <s v="California"/>
    <x v="15"/>
    <x v="20"/>
    <n v="6022.6"/>
    <x v="0"/>
    <n v="0"/>
  </r>
  <r>
    <s v="California"/>
    <x v="15"/>
    <x v="22"/>
    <n v="4721.37"/>
    <x v="0"/>
    <n v="0"/>
  </r>
  <r>
    <s v="California"/>
    <x v="15"/>
    <x v="15"/>
    <n v="15787.56"/>
    <x v="1"/>
    <n v="0"/>
  </r>
  <r>
    <s v="California"/>
    <x v="15"/>
    <x v="26"/>
    <n v="13799.76"/>
    <x v="6"/>
    <n v="0"/>
  </r>
  <r>
    <s v="California"/>
    <x v="15"/>
    <x v="28"/>
    <n v="4786.16"/>
    <x v="0"/>
    <n v="0"/>
  </r>
  <r>
    <s v="California"/>
    <x v="15"/>
    <x v="30"/>
    <n v="4640.29"/>
    <x v="0"/>
    <n v="0"/>
  </r>
  <r>
    <s v="California"/>
    <x v="15"/>
    <x v="32"/>
    <n v="7065.89"/>
    <x v="0"/>
    <n v="0"/>
  </r>
  <r>
    <s v="California"/>
    <x v="15"/>
    <x v="34"/>
    <n v="4663.96"/>
    <x v="0"/>
    <n v="0"/>
  </r>
  <r>
    <s v="California"/>
    <x v="15"/>
    <x v="36"/>
    <n v="4663.96"/>
    <x v="5"/>
    <n v="0"/>
  </r>
  <r>
    <s v="California"/>
    <x v="15"/>
    <x v="38"/>
    <n v="44352.26"/>
    <x v="0"/>
    <n v="0"/>
  </r>
  <r>
    <s v="California"/>
    <x v="16"/>
    <x v="16"/>
    <n v="43660.29"/>
    <x v="0"/>
    <n v="0"/>
  </r>
  <r>
    <s v="California"/>
    <x v="16"/>
    <x v="18"/>
    <n v="42221.05"/>
    <x v="0"/>
    <n v="0"/>
  </r>
  <r>
    <s v="California"/>
    <x v="16"/>
    <x v="20"/>
    <n v="49904.4"/>
    <x v="0"/>
    <n v="0"/>
  </r>
  <r>
    <s v="California"/>
    <x v="16"/>
    <x v="22"/>
    <n v="39122.129999999997"/>
    <x v="0"/>
    <n v="0"/>
  </r>
  <r>
    <s v="California"/>
    <x v="16"/>
    <x v="15"/>
    <n v="130818.67"/>
    <x v="1"/>
    <n v="0"/>
  </r>
  <r>
    <s v="California"/>
    <x v="16"/>
    <x v="26"/>
    <n v="114347.4"/>
    <x v="6"/>
    <n v="0"/>
  </r>
  <r>
    <s v="California"/>
    <x v="16"/>
    <x v="28"/>
    <n v="39659"/>
    <x v="0"/>
    <n v="0"/>
  </r>
  <r>
    <s v="California"/>
    <x v="16"/>
    <x v="30"/>
    <n v="38450.300000000003"/>
    <x v="0"/>
    <n v="0"/>
  </r>
  <r>
    <s v="California"/>
    <x v="16"/>
    <x v="32"/>
    <n v="58549.31"/>
    <x v="0"/>
    <n v="0"/>
  </r>
  <r>
    <s v="California"/>
    <x v="16"/>
    <x v="34"/>
    <n v="38646.449999999997"/>
    <x v="0"/>
    <n v="0"/>
  </r>
  <r>
    <s v="California"/>
    <x v="16"/>
    <x v="36"/>
    <n v="38646.449999999997"/>
    <x v="5"/>
    <n v="0"/>
  </r>
  <r>
    <s v="California"/>
    <x v="16"/>
    <x v="38"/>
    <n v="367511.03999999998"/>
    <x v="0"/>
    <n v="0"/>
  </r>
  <r>
    <s v="California"/>
    <x v="17"/>
    <x v="16"/>
    <n v="5460.53"/>
    <x v="0"/>
    <n v="0"/>
  </r>
  <r>
    <s v="California"/>
    <x v="17"/>
    <x v="18"/>
    <n v="5280.53"/>
    <x v="0"/>
    <n v="0"/>
  </r>
  <r>
    <s v="California"/>
    <x v="17"/>
    <x v="20"/>
    <n v="6241.48"/>
    <x v="0"/>
    <n v="0"/>
  </r>
  <r>
    <s v="California"/>
    <x v="17"/>
    <x v="22"/>
    <n v="4892.95"/>
    <x v="0"/>
    <n v="0"/>
  </r>
  <r>
    <s v="California"/>
    <x v="17"/>
    <x v="15"/>
    <n v="16361.31"/>
    <x v="1"/>
    <n v="0"/>
  </r>
  <r>
    <s v="California"/>
    <x v="17"/>
    <x v="28"/>
    <n v="4960.1000000000004"/>
    <x v="0"/>
    <n v="0"/>
  </r>
  <r>
    <s v="California"/>
    <x v="17"/>
    <x v="30"/>
    <n v="4808.93"/>
    <x v="0"/>
    <n v="0"/>
  </r>
  <r>
    <s v="California"/>
    <x v="17"/>
    <x v="32"/>
    <n v="7322.68"/>
    <x v="0"/>
    <n v="0"/>
  </r>
  <r>
    <s v="California"/>
    <x v="17"/>
    <x v="34"/>
    <n v="4833.46"/>
    <x v="0"/>
    <n v="0"/>
  </r>
  <r>
    <s v="California"/>
    <x v="17"/>
    <x v="36"/>
    <n v="4833.46"/>
    <x v="5"/>
    <n v="0"/>
  </r>
  <r>
    <s v="California"/>
    <x v="17"/>
    <x v="38"/>
    <n v="45964.1"/>
    <x v="0"/>
    <n v="0"/>
  </r>
  <r>
    <s v="California"/>
    <x v="18"/>
    <x v="16"/>
    <n v="3050.02"/>
    <x v="0"/>
    <n v="0"/>
  </r>
  <r>
    <s v="California"/>
    <x v="18"/>
    <x v="18"/>
    <n v="2949.47"/>
    <x v="0"/>
    <n v="0"/>
  </r>
  <r>
    <s v="California"/>
    <x v="18"/>
    <x v="20"/>
    <n v="3486.22"/>
    <x v="0"/>
    <n v="0"/>
  </r>
  <r>
    <s v="California"/>
    <x v="18"/>
    <x v="22"/>
    <n v="2732.99"/>
    <x v="0"/>
    <n v="0"/>
  </r>
  <r>
    <s v="California"/>
    <x v="18"/>
    <x v="15"/>
    <n v="9138.7199999999993"/>
    <x v="1"/>
    <n v="0"/>
  </r>
  <r>
    <s v="California"/>
    <x v="18"/>
    <x v="26"/>
    <n v="7988.07"/>
    <x v="6"/>
    <n v="0"/>
  </r>
  <r>
    <s v="California"/>
    <x v="18"/>
    <x v="28"/>
    <n v="2770.49"/>
    <x v="0"/>
    <n v="0"/>
  </r>
  <r>
    <s v="California"/>
    <x v="18"/>
    <x v="30"/>
    <n v="2686.06"/>
    <x v="0"/>
    <n v="0"/>
  </r>
  <r>
    <s v="California"/>
    <x v="18"/>
    <x v="32"/>
    <n v="4090.13"/>
    <x v="0"/>
    <n v="0"/>
  </r>
  <r>
    <s v="California"/>
    <x v="18"/>
    <x v="34"/>
    <n v="2699.76"/>
    <x v="0"/>
    <n v="0"/>
  </r>
  <r>
    <s v="California"/>
    <x v="18"/>
    <x v="36"/>
    <n v="2699.76"/>
    <x v="5"/>
    <n v="0"/>
  </r>
  <r>
    <s v="California"/>
    <x v="18"/>
    <x v="38"/>
    <n v="25673.55"/>
    <x v="0"/>
    <n v="0"/>
  </r>
  <r>
    <s v="California"/>
    <x v="19"/>
    <x v="16"/>
    <n v="4276.46"/>
    <x v="0"/>
    <n v="0"/>
  </r>
  <r>
    <s v="California"/>
    <x v="19"/>
    <x v="18"/>
    <n v="4135.49"/>
    <x v="0"/>
    <n v="0"/>
  </r>
  <r>
    <s v="California"/>
    <x v="19"/>
    <x v="20"/>
    <n v="4888.0600000000004"/>
    <x v="0"/>
    <n v="0"/>
  </r>
  <r>
    <s v="California"/>
    <x v="19"/>
    <x v="22"/>
    <n v="3831.95"/>
    <x v="0"/>
    <n v="0"/>
  </r>
  <r>
    <s v="California"/>
    <x v="19"/>
    <x v="15"/>
    <n v="12813.49"/>
    <x v="1"/>
    <n v="0"/>
  </r>
  <r>
    <s v="California"/>
    <x v="19"/>
    <x v="28"/>
    <n v="3884.54"/>
    <x v="0"/>
    <n v="0"/>
  </r>
  <r>
    <s v="California"/>
    <x v="19"/>
    <x v="30"/>
    <n v="3766.15"/>
    <x v="0"/>
    <n v="0"/>
  </r>
  <r>
    <s v="California"/>
    <x v="19"/>
    <x v="32"/>
    <n v="5734.82"/>
    <x v="0"/>
    <n v="0"/>
  </r>
  <r>
    <s v="California"/>
    <x v="19"/>
    <x v="34"/>
    <n v="3785.36"/>
    <x v="0"/>
    <n v="0"/>
  </r>
  <r>
    <s v="California"/>
    <x v="19"/>
    <x v="36"/>
    <n v="3785.36"/>
    <x v="5"/>
    <n v="0"/>
  </r>
  <r>
    <s v="California"/>
    <x v="19"/>
    <x v="38"/>
    <n v="35997.15"/>
    <x v="0"/>
    <n v="0"/>
  </r>
  <r>
    <s v="California"/>
    <x v="20"/>
    <x v="16"/>
    <n v="1718.8"/>
    <x v="0"/>
    <n v="0"/>
  </r>
  <r>
    <s v="California"/>
    <x v="20"/>
    <x v="18"/>
    <n v="1662.14"/>
    <x v="0"/>
    <n v="0"/>
  </r>
  <r>
    <s v="California"/>
    <x v="20"/>
    <x v="20"/>
    <n v="1964.61"/>
    <x v="0"/>
    <n v="0"/>
  </r>
  <r>
    <s v="California"/>
    <x v="20"/>
    <x v="22"/>
    <n v="1540.14"/>
    <x v="0"/>
    <n v="0"/>
  </r>
  <r>
    <s v="California"/>
    <x v="20"/>
    <x v="15"/>
    <n v="5150"/>
    <x v="1"/>
    <n v="0"/>
  </r>
  <r>
    <s v="California"/>
    <x v="20"/>
    <x v="26"/>
    <n v="4501.57"/>
    <x v="6"/>
    <n v="0"/>
  </r>
  <r>
    <s v="California"/>
    <x v="20"/>
    <x v="28"/>
    <n v="1561.27"/>
    <x v="0"/>
    <n v="0"/>
  </r>
  <r>
    <s v="California"/>
    <x v="20"/>
    <x v="30"/>
    <n v="1513.69"/>
    <x v="0"/>
    <n v="0"/>
  </r>
  <r>
    <s v="California"/>
    <x v="20"/>
    <x v="32"/>
    <n v="2304.94"/>
    <x v="0"/>
    <n v="0"/>
  </r>
  <r>
    <s v="California"/>
    <x v="20"/>
    <x v="34"/>
    <n v="1521.41"/>
    <x v="0"/>
    <n v="0"/>
  </r>
  <r>
    <s v="California"/>
    <x v="20"/>
    <x v="36"/>
    <n v="1521.41"/>
    <x v="5"/>
    <n v="0"/>
  </r>
  <r>
    <s v="California"/>
    <x v="20"/>
    <x v="38"/>
    <n v="14467.98"/>
    <x v="0"/>
    <n v="0"/>
  </r>
  <r>
    <s v="California"/>
    <x v="21"/>
    <x v="16"/>
    <n v="2856.23"/>
    <x v="0"/>
    <n v="0"/>
  </r>
  <r>
    <s v="California"/>
    <x v="21"/>
    <x v="18"/>
    <n v="2762.07"/>
    <x v="0"/>
    <n v="0"/>
  </r>
  <r>
    <s v="California"/>
    <x v="21"/>
    <x v="20"/>
    <n v="3264.71"/>
    <x v="0"/>
    <n v="0"/>
  </r>
  <r>
    <s v="California"/>
    <x v="21"/>
    <x v="22"/>
    <n v="2559.34"/>
    <x v="0"/>
    <n v="0"/>
  </r>
  <r>
    <s v="California"/>
    <x v="21"/>
    <x v="15"/>
    <n v="8558.07"/>
    <x v="1"/>
    <n v="0"/>
  </r>
  <r>
    <s v="California"/>
    <x v="21"/>
    <x v="26"/>
    <n v="7480.53"/>
    <x v="6"/>
    <n v="0"/>
  </r>
  <r>
    <s v="California"/>
    <x v="21"/>
    <x v="28"/>
    <n v="2594.4699999999998"/>
    <x v="0"/>
    <n v="0"/>
  </r>
  <r>
    <s v="California"/>
    <x v="21"/>
    <x v="30"/>
    <n v="2515.39"/>
    <x v="0"/>
    <n v="0"/>
  </r>
  <r>
    <s v="California"/>
    <x v="21"/>
    <x v="32"/>
    <n v="3830.26"/>
    <x v="0"/>
    <n v="0"/>
  </r>
  <r>
    <s v="California"/>
    <x v="21"/>
    <x v="34"/>
    <n v="2528.23"/>
    <x v="0"/>
    <n v="0"/>
  </r>
  <r>
    <s v="California"/>
    <x v="21"/>
    <x v="36"/>
    <n v="2528.23"/>
    <x v="5"/>
    <n v="0"/>
  </r>
  <r>
    <s v="California"/>
    <x v="21"/>
    <x v="38"/>
    <n v="24042.34"/>
    <x v="0"/>
    <n v="0"/>
  </r>
  <r>
    <s v="California"/>
    <x v="22"/>
    <x v="16"/>
    <n v="31227.360000000001"/>
    <x v="0"/>
    <n v="0"/>
  </r>
  <r>
    <s v="California"/>
    <x v="22"/>
    <x v="18"/>
    <n v="30197.96"/>
    <x v="0"/>
    <n v="0"/>
  </r>
  <r>
    <s v="California"/>
    <x v="22"/>
    <x v="20"/>
    <n v="35693.360000000001"/>
    <x v="0"/>
    <n v="0"/>
  </r>
  <r>
    <s v="California"/>
    <x v="22"/>
    <x v="22"/>
    <n v="27981.5"/>
    <x v="0"/>
    <n v="0"/>
  </r>
  <r>
    <s v="California"/>
    <x v="22"/>
    <x v="15"/>
    <n v="93566.05"/>
    <x v="1"/>
    <n v="0"/>
  </r>
  <r>
    <s v="California"/>
    <x v="22"/>
    <x v="26"/>
    <n v="81785.22"/>
    <x v="6"/>
    <n v="0"/>
  </r>
  <r>
    <s v="California"/>
    <x v="22"/>
    <x v="28"/>
    <n v="28365.49"/>
    <x v="0"/>
    <n v="0"/>
  </r>
  <r>
    <s v="California"/>
    <x v="22"/>
    <x v="30"/>
    <n v="27500.99"/>
    <x v="0"/>
    <n v="0"/>
  </r>
  <r>
    <s v="California"/>
    <x v="22"/>
    <x v="32"/>
    <n v="41876.5"/>
    <x v="0"/>
    <n v="0"/>
  </r>
  <r>
    <s v="California"/>
    <x v="22"/>
    <x v="34"/>
    <n v="27641.279999999999"/>
    <x v="0"/>
    <n v="0"/>
  </r>
  <r>
    <s v="California"/>
    <x v="22"/>
    <x v="36"/>
    <n v="27641.279999999999"/>
    <x v="5"/>
    <n v="0"/>
  </r>
  <r>
    <s v="California"/>
    <x v="22"/>
    <x v="38"/>
    <n v="262856.64"/>
    <x v="0"/>
    <n v="0"/>
  </r>
  <r>
    <s v="California"/>
    <x v="23"/>
    <x v="16"/>
    <n v="13366.4"/>
    <x v="0"/>
    <n v="0"/>
  </r>
  <r>
    <s v="California"/>
    <x v="23"/>
    <x v="18"/>
    <n v="12925.78"/>
    <x v="0"/>
    <n v="0"/>
  </r>
  <r>
    <s v="California"/>
    <x v="23"/>
    <x v="20"/>
    <n v="15278.01"/>
    <x v="0"/>
    <n v="0"/>
  </r>
  <r>
    <s v="California"/>
    <x v="23"/>
    <x v="22"/>
    <n v="11977.06"/>
    <x v="0"/>
    <n v="0"/>
  </r>
  <r>
    <s v="California"/>
    <x v="23"/>
    <x v="15"/>
    <n v="40049.54"/>
    <x v="1"/>
    <n v="0"/>
  </r>
  <r>
    <s v="California"/>
    <x v="23"/>
    <x v="28"/>
    <n v="12141.42"/>
    <x v="0"/>
    <n v="0"/>
  </r>
  <r>
    <s v="California"/>
    <x v="23"/>
    <x v="30"/>
    <n v="11771.39"/>
    <x v="0"/>
    <n v="0"/>
  </r>
  <r>
    <s v="California"/>
    <x v="23"/>
    <x v="32"/>
    <n v="17924.61"/>
    <x v="0"/>
    <n v="0"/>
  </r>
  <r>
    <s v="California"/>
    <x v="23"/>
    <x v="34"/>
    <n v="11831.44"/>
    <x v="0"/>
    <n v="0"/>
  </r>
  <r>
    <s v="California"/>
    <x v="23"/>
    <x v="36"/>
    <n v="11831.44"/>
    <x v="5"/>
    <n v="0"/>
  </r>
  <r>
    <s v="California"/>
    <x v="23"/>
    <x v="38"/>
    <n v="112511.84"/>
    <x v="0"/>
    <n v="0"/>
  </r>
  <r>
    <s v="California"/>
    <x v="24"/>
    <x v="16"/>
    <n v="2416.7600000000002"/>
    <x v="0"/>
    <n v="0"/>
  </r>
  <r>
    <s v="California"/>
    <x v="24"/>
    <x v="18"/>
    <n v="2337.09"/>
    <x v="0"/>
    <n v="0"/>
  </r>
  <r>
    <s v="California"/>
    <x v="24"/>
    <x v="20"/>
    <n v="2762.39"/>
    <x v="0"/>
    <n v="0"/>
  </r>
  <r>
    <s v="California"/>
    <x v="24"/>
    <x v="22"/>
    <n v="2165.5500000000002"/>
    <x v="0"/>
    <n v="0"/>
  </r>
  <r>
    <s v="California"/>
    <x v="24"/>
    <x v="15"/>
    <n v="7241.3"/>
    <x v="1"/>
    <n v="0"/>
  </r>
  <r>
    <s v="California"/>
    <x v="24"/>
    <x v="28"/>
    <n v="2195.27"/>
    <x v="0"/>
    <n v="0"/>
  </r>
  <r>
    <s v="California"/>
    <x v="24"/>
    <x v="30"/>
    <n v="2128.37"/>
    <x v="0"/>
    <n v="0"/>
  </r>
  <r>
    <s v="California"/>
    <x v="24"/>
    <x v="32"/>
    <n v="3240.92"/>
    <x v="0"/>
    <n v="0"/>
  </r>
  <r>
    <s v="California"/>
    <x v="24"/>
    <x v="34"/>
    <n v="2139.2199999999998"/>
    <x v="0"/>
    <n v="0"/>
  </r>
  <r>
    <s v="California"/>
    <x v="24"/>
    <x v="36"/>
    <n v="2139.2199999999998"/>
    <x v="5"/>
    <n v="0"/>
  </r>
  <r>
    <s v="California"/>
    <x v="24"/>
    <x v="38"/>
    <n v="20343.09"/>
    <x v="0"/>
    <n v="0"/>
  </r>
  <r>
    <s v="California"/>
    <x v="25"/>
    <x v="16"/>
    <n v="2198.67"/>
    <x v="0"/>
    <n v="0"/>
  </r>
  <r>
    <s v="California"/>
    <x v="25"/>
    <x v="18"/>
    <n v="2126.19"/>
    <x v="0"/>
    <n v="0"/>
  </r>
  <r>
    <s v="California"/>
    <x v="25"/>
    <x v="20"/>
    <n v="2513.11"/>
    <x v="0"/>
    <n v="0"/>
  </r>
  <r>
    <s v="California"/>
    <x v="25"/>
    <x v="22"/>
    <n v="1970.13"/>
    <x v="0"/>
    <n v="0"/>
  </r>
  <r>
    <s v="California"/>
    <x v="25"/>
    <x v="15"/>
    <n v="6587.83"/>
    <x v="1"/>
    <n v="0"/>
  </r>
  <r>
    <s v="California"/>
    <x v="25"/>
    <x v="26"/>
    <n v="5758.36"/>
    <x v="6"/>
    <n v="0"/>
  </r>
  <r>
    <s v="California"/>
    <x v="25"/>
    <x v="28"/>
    <n v="1997.17"/>
    <x v="0"/>
    <n v="0"/>
  </r>
  <r>
    <s v="California"/>
    <x v="25"/>
    <x v="30"/>
    <n v="1936.3"/>
    <x v="0"/>
    <n v="0"/>
  </r>
  <r>
    <s v="California"/>
    <x v="25"/>
    <x v="32"/>
    <n v="2948.45"/>
    <x v="0"/>
    <n v="0"/>
  </r>
  <r>
    <s v="California"/>
    <x v="25"/>
    <x v="34"/>
    <n v="1946.18"/>
    <x v="0"/>
    <n v="0"/>
  </r>
  <r>
    <s v="California"/>
    <x v="25"/>
    <x v="36"/>
    <n v="1946.18"/>
    <x v="5"/>
    <n v="0"/>
  </r>
  <r>
    <s v="California"/>
    <x v="25"/>
    <x v="38"/>
    <n v="18507.29"/>
    <x v="0"/>
    <n v="0"/>
  </r>
  <r>
    <s v="California"/>
    <x v="26"/>
    <x v="16"/>
    <n v="17714.46"/>
    <x v="0"/>
    <n v="0"/>
  </r>
  <r>
    <s v="California"/>
    <x v="26"/>
    <x v="18"/>
    <n v="17130.509999999998"/>
    <x v="0"/>
    <n v="0"/>
  </r>
  <r>
    <s v="California"/>
    <x v="26"/>
    <x v="20"/>
    <n v="20247.91"/>
    <x v="0"/>
    <n v="0"/>
  </r>
  <r>
    <s v="California"/>
    <x v="26"/>
    <x v="22"/>
    <n v="15873.18"/>
    <x v="0"/>
    <n v="0"/>
  </r>
  <r>
    <s v="California"/>
    <x v="26"/>
    <x v="15"/>
    <n v="53077.58"/>
    <x v="1"/>
    <n v="0"/>
  </r>
  <r>
    <s v="California"/>
    <x v="26"/>
    <x v="26"/>
    <n v="46394.62"/>
    <x v="6"/>
    <n v="0"/>
  </r>
  <r>
    <s v="California"/>
    <x v="26"/>
    <x v="28"/>
    <n v="16091"/>
    <x v="0"/>
    <n v="0"/>
  </r>
  <r>
    <s v="California"/>
    <x v="26"/>
    <x v="30"/>
    <n v="15600.59"/>
    <x v="0"/>
    <n v="0"/>
  </r>
  <r>
    <s v="California"/>
    <x v="26"/>
    <x v="32"/>
    <n v="23755.439999999999"/>
    <x v="0"/>
    <n v="0"/>
  </r>
  <r>
    <s v="California"/>
    <x v="26"/>
    <x v="34"/>
    <n v="15680.18"/>
    <x v="0"/>
    <n v="0"/>
  </r>
  <r>
    <s v="California"/>
    <x v="26"/>
    <x v="36"/>
    <n v="15680.18"/>
    <x v="5"/>
    <n v="0"/>
  </r>
  <r>
    <s v="California"/>
    <x v="26"/>
    <x v="38"/>
    <n v="149111.72"/>
    <x v="0"/>
    <n v="0"/>
  </r>
  <r>
    <s v="California"/>
    <x v="27"/>
    <x v="16"/>
    <n v="17850.77"/>
    <x v="0"/>
    <n v="0"/>
  </r>
  <r>
    <s v="California"/>
    <x v="27"/>
    <x v="18"/>
    <n v="17262.330000000002"/>
    <x v="0"/>
    <n v="0"/>
  </r>
  <r>
    <s v="California"/>
    <x v="27"/>
    <x v="20"/>
    <n v="20403.71"/>
    <x v="0"/>
    <n v="0"/>
  </r>
  <r>
    <s v="California"/>
    <x v="27"/>
    <x v="22"/>
    <n v="15995.32"/>
    <x v="0"/>
    <n v="0"/>
  </r>
  <r>
    <s v="California"/>
    <x v="27"/>
    <x v="15"/>
    <n v="53485.99"/>
    <x v="1"/>
    <n v="0"/>
  </r>
  <r>
    <s v="California"/>
    <x v="27"/>
    <x v="26"/>
    <n v="46751.62"/>
    <x v="6"/>
    <n v="0"/>
  </r>
  <r>
    <s v="California"/>
    <x v="27"/>
    <x v="28"/>
    <n v="16214.82"/>
    <x v="0"/>
    <n v="0"/>
  </r>
  <r>
    <s v="California"/>
    <x v="27"/>
    <x v="30"/>
    <n v="15720.64"/>
    <x v="0"/>
    <n v="0"/>
  </r>
  <r>
    <s v="California"/>
    <x v="27"/>
    <x v="32"/>
    <n v="23938.240000000002"/>
    <x v="0"/>
    <n v="0"/>
  </r>
  <r>
    <s v="California"/>
    <x v="27"/>
    <x v="34"/>
    <n v="15800.83"/>
    <x v="0"/>
    <n v="0"/>
  </r>
  <r>
    <s v="California"/>
    <x v="27"/>
    <x v="36"/>
    <n v="15800.83"/>
    <x v="5"/>
    <n v="0"/>
  </r>
  <r>
    <s v="California"/>
    <x v="27"/>
    <x v="38"/>
    <n v="150259.09"/>
    <x v="0"/>
    <n v="0"/>
  </r>
  <r>
    <s v="California"/>
    <x v="28"/>
    <x v="16"/>
    <n v="20569.05"/>
    <x v="0"/>
    <n v="0"/>
  </r>
  <r>
    <s v="California"/>
    <x v="28"/>
    <x v="18"/>
    <n v="19891"/>
    <x v="0"/>
    <n v="0"/>
  </r>
  <r>
    <s v="California"/>
    <x v="28"/>
    <x v="20"/>
    <n v="23510.75"/>
    <x v="0"/>
    <n v="0"/>
  </r>
  <r>
    <s v="California"/>
    <x v="28"/>
    <x v="22"/>
    <n v="18431.05"/>
    <x v="0"/>
    <n v="0"/>
  </r>
  <r>
    <s v="California"/>
    <x v="28"/>
    <x v="15"/>
    <n v="61630.73"/>
    <x v="1"/>
    <n v="0"/>
  </r>
  <r>
    <s v="California"/>
    <x v="28"/>
    <x v="26"/>
    <n v="53870.86"/>
    <x v="6"/>
    <n v="0"/>
  </r>
  <r>
    <s v="California"/>
    <x v="28"/>
    <x v="28"/>
    <n v="18683.98"/>
    <x v="0"/>
    <n v="0"/>
  </r>
  <r>
    <s v="California"/>
    <x v="28"/>
    <x v="30"/>
    <n v="18114.54"/>
    <x v="0"/>
    <n v="0"/>
  </r>
  <r>
    <s v="California"/>
    <x v="28"/>
    <x v="32"/>
    <n v="27583.5"/>
    <x v="0"/>
    <n v="0"/>
  </r>
  <r>
    <s v="California"/>
    <x v="28"/>
    <x v="34"/>
    <n v="18206.95"/>
    <x v="0"/>
    <n v="0"/>
  </r>
  <r>
    <s v="California"/>
    <x v="28"/>
    <x v="36"/>
    <n v="18206.95"/>
    <x v="5"/>
    <n v="0"/>
  </r>
  <r>
    <s v="California"/>
    <x v="28"/>
    <x v="38"/>
    <n v="173140.23"/>
    <x v="0"/>
    <n v="0"/>
  </r>
  <r>
    <s v="California"/>
    <x v="29"/>
    <x v="16"/>
    <n v="332285.53999999998"/>
    <x v="0"/>
    <n v="0"/>
  </r>
  <r>
    <s v="California"/>
    <x v="29"/>
    <x v="17"/>
    <n v="90454.06"/>
    <x v="0"/>
    <n v="0"/>
  </r>
  <r>
    <s v="California"/>
    <x v="29"/>
    <x v="18"/>
    <n v="321331.86"/>
    <x v="0"/>
    <n v="0"/>
  </r>
  <r>
    <s v="California"/>
    <x v="29"/>
    <x v="19"/>
    <n v="87472.27"/>
    <x v="0"/>
    <n v="0"/>
  </r>
  <r>
    <s v="California"/>
    <x v="29"/>
    <x v="20"/>
    <n v="379807.57"/>
    <x v="0"/>
    <n v="0"/>
  </r>
  <r>
    <s v="California"/>
    <x v="29"/>
    <x v="21"/>
    <n v="99562.57"/>
    <x v="0"/>
    <n v="0"/>
  </r>
  <r>
    <s v="California"/>
    <x v="29"/>
    <x v="22"/>
    <n v="297746.92"/>
    <x v="0"/>
    <n v="0"/>
  </r>
  <r>
    <s v="California"/>
    <x v="29"/>
    <x v="23"/>
    <n v="78051.23"/>
    <x v="0"/>
    <n v="0"/>
  </r>
  <r>
    <s v="California"/>
    <x v="29"/>
    <x v="15"/>
    <n v="995622.09"/>
    <x v="1"/>
    <n v="0"/>
  </r>
  <r>
    <s v="California"/>
    <x v="29"/>
    <x v="25"/>
    <n v="71112"/>
    <x v="1"/>
    <n v="0"/>
  </r>
  <r>
    <s v="California"/>
    <x v="29"/>
    <x v="24"/>
    <n v="152143.75"/>
    <x v="1"/>
    <n v="35497.910000000003"/>
  </r>
  <r>
    <s v="California"/>
    <x v="29"/>
    <x v="26"/>
    <n v="870264.15"/>
    <x v="6"/>
    <n v="0"/>
  </r>
  <r>
    <s v="California"/>
    <x v="29"/>
    <x v="27"/>
    <n v="195178.79"/>
    <x v="6"/>
    <n v="32951.839999999997"/>
  </r>
  <r>
    <s v="California"/>
    <x v="29"/>
    <x v="28"/>
    <n v="301832.87"/>
    <x v="0"/>
    <n v="0"/>
  </r>
  <r>
    <s v="California"/>
    <x v="29"/>
    <x v="29"/>
    <n v="82164.3"/>
    <x v="0"/>
    <n v="0"/>
  </r>
  <r>
    <s v="California"/>
    <x v="29"/>
    <x v="30"/>
    <n v="292633.86"/>
    <x v="0"/>
    <n v="0"/>
  </r>
  <r>
    <s v="California"/>
    <x v="29"/>
    <x v="31"/>
    <n v="79660.160000000003"/>
    <x v="0"/>
    <n v="0"/>
  </r>
  <r>
    <s v="California"/>
    <x v="29"/>
    <x v="32"/>
    <n v="445601.43"/>
    <x v="0"/>
    <n v="0"/>
  </r>
  <r>
    <s v="California"/>
    <x v="29"/>
    <x v="33"/>
    <n v="116809.74"/>
    <x v="0"/>
    <n v="0"/>
  </r>
  <r>
    <s v="California"/>
    <x v="29"/>
    <x v="34"/>
    <n v="294126.71000000002"/>
    <x v="0"/>
    <n v="0"/>
  </r>
  <r>
    <s v="California"/>
    <x v="29"/>
    <x v="35"/>
    <n v="77102.240000000005"/>
    <x v="0"/>
    <n v="0"/>
  </r>
  <r>
    <s v="California"/>
    <x v="29"/>
    <x v="36"/>
    <n v="294126.71000000002"/>
    <x v="5"/>
    <n v="0"/>
  </r>
  <r>
    <s v="California"/>
    <x v="29"/>
    <x v="37"/>
    <n v="77102.240000000005"/>
    <x v="5"/>
    <n v="0"/>
  </r>
  <r>
    <s v="California"/>
    <x v="29"/>
    <x v="38"/>
    <n v="2797017.61"/>
    <x v="0"/>
    <n v="0"/>
  </r>
  <r>
    <s v="California"/>
    <x v="29"/>
    <x v="39"/>
    <n v="733208.85"/>
    <x v="0"/>
    <n v="0"/>
  </r>
  <r>
    <s v="California"/>
    <x v="30"/>
    <x v="16"/>
    <n v="1223.1600000000001"/>
    <x v="0"/>
    <n v="0"/>
  </r>
  <r>
    <s v="California"/>
    <x v="30"/>
    <x v="18"/>
    <n v="1182.8399999999999"/>
    <x v="0"/>
    <n v="0"/>
  </r>
  <r>
    <s v="California"/>
    <x v="30"/>
    <x v="20"/>
    <n v="1398.09"/>
    <x v="0"/>
    <n v="0"/>
  </r>
  <r>
    <s v="California"/>
    <x v="30"/>
    <x v="22"/>
    <n v="1096.02"/>
    <x v="0"/>
    <n v="0"/>
  </r>
  <r>
    <s v="California"/>
    <x v="30"/>
    <x v="15"/>
    <n v="3664.93"/>
    <x v="1"/>
    <n v="0"/>
  </r>
  <r>
    <s v="California"/>
    <x v="30"/>
    <x v="26"/>
    <n v="3203.49"/>
    <x v="6"/>
    <n v="0"/>
  </r>
  <r>
    <s v="California"/>
    <x v="30"/>
    <x v="28"/>
    <n v="1111.06"/>
    <x v="0"/>
    <n v="0"/>
  </r>
  <r>
    <s v="California"/>
    <x v="30"/>
    <x v="30"/>
    <n v="1077.2"/>
    <x v="0"/>
    <n v="0"/>
  </r>
  <r>
    <s v="California"/>
    <x v="30"/>
    <x v="32"/>
    <n v="1640.28"/>
    <x v="0"/>
    <n v="0"/>
  </r>
  <r>
    <s v="California"/>
    <x v="30"/>
    <x v="34"/>
    <n v="1082.69"/>
    <x v="0"/>
    <n v="0"/>
  </r>
  <r>
    <s v="California"/>
    <x v="30"/>
    <x v="36"/>
    <n v="1082.69"/>
    <x v="5"/>
    <n v="0"/>
  </r>
  <r>
    <s v="California"/>
    <x v="30"/>
    <x v="38"/>
    <n v="10295.959999999999"/>
    <x v="0"/>
    <n v="0"/>
  </r>
  <r>
    <s v="California"/>
    <x v="31"/>
    <x v="16"/>
    <n v="46559.55"/>
    <x v="0"/>
    <n v="0"/>
  </r>
  <r>
    <s v="California"/>
    <x v="31"/>
    <x v="17"/>
    <n v="12674.34"/>
    <x v="0"/>
    <n v="0"/>
  </r>
  <r>
    <s v="California"/>
    <x v="31"/>
    <x v="18"/>
    <n v="45024.73"/>
    <x v="0"/>
    <n v="0"/>
  </r>
  <r>
    <s v="California"/>
    <x v="31"/>
    <x v="19"/>
    <n v="12256.53"/>
    <x v="0"/>
    <n v="0"/>
  </r>
  <r>
    <s v="California"/>
    <x v="31"/>
    <x v="20"/>
    <n v="53218.29"/>
    <x v="0"/>
    <n v="0"/>
  </r>
  <r>
    <s v="California"/>
    <x v="31"/>
    <x v="21"/>
    <n v="13950.62"/>
    <x v="0"/>
    <n v="0"/>
  </r>
  <r>
    <s v="California"/>
    <x v="31"/>
    <x v="22"/>
    <n v="41720.03"/>
    <x v="0"/>
    <n v="0"/>
  </r>
  <r>
    <s v="California"/>
    <x v="31"/>
    <x v="23"/>
    <n v="10936.47"/>
    <x v="0"/>
    <n v="0"/>
  </r>
  <r>
    <s v="California"/>
    <x v="31"/>
    <x v="15"/>
    <n v="139505.66"/>
    <x v="1"/>
    <n v="0"/>
  </r>
  <r>
    <s v="California"/>
    <x v="31"/>
    <x v="25"/>
    <n v="19199.39"/>
    <x v="1"/>
    <n v="0"/>
  </r>
  <r>
    <s v="California"/>
    <x v="31"/>
    <x v="24"/>
    <n v="21318.240000000002"/>
    <x v="1"/>
    <n v="4973.9399999999996"/>
  </r>
  <r>
    <s v="California"/>
    <x v="31"/>
    <x v="26"/>
    <n v="121940.62"/>
    <x v="6"/>
    <n v="0"/>
  </r>
  <r>
    <s v="California"/>
    <x v="31"/>
    <x v="27"/>
    <n v="27348.28"/>
    <x v="6"/>
    <n v="4617.18"/>
  </r>
  <r>
    <s v="California"/>
    <x v="31"/>
    <x v="28"/>
    <n v="42292.55"/>
    <x v="0"/>
    <n v="0"/>
  </r>
  <r>
    <s v="California"/>
    <x v="31"/>
    <x v="29"/>
    <n v="11512.79"/>
    <x v="0"/>
    <n v="0"/>
  </r>
  <r>
    <s v="California"/>
    <x v="31"/>
    <x v="30"/>
    <n v="41003.589999999997"/>
    <x v="0"/>
    <n v="0"/>
  </r>
  <r>
    <s v="California"/>
    <x v="31"/>
    <x v="31"/>
    <n v="11161.91"/>
    <x v="0"/>
    <n v="0"/>
  </r>
  <r>
    <s v="California"/>
    <x v="31"/>
    <x v="32"/>
    <n v="62437.27"/>
    <x v="0"/>
    <n v="0"/>
  </r>
  <r>
    <s v="California"/>
    <x v="31"/>
    <x v="33"/>
    <n v="16367.28"/>
    <x v="0"/>
    <n v="0"/>
  </r>
  <r>
    <s v="California"/>
    <x v="31"/>
    <x v="34"/>
    <n v="41212.769999999997"/>
    <x v="0"/>
    <n v="0"/>
  </r>
  <r>
    <s v="California"/>
    <x v="31"/>
    <x v="35"/>
    <n v="10803.5"/>
    <x v="0"/>
    <n v="0"/>
  </r>
  <r>
    <s v="California"/>
    <x v="31"/>
    <x v="36"/>
    <n v="41212.769999999997"/>
    <x v="5"/>
    <n v="0"/>
  </r>
  <r>
    <s v="California"/>
    <x v="31"/>
    <x v="37"/>
    <n v="10803.5"/>
    <x v="5"/>
    <n v="0"/>
  </r>
  <r>
    <s v="California"/>
    <x v="31"/>
    <x v="38"/>
    <n v="391915.56"/>
    <x v="0"/>
    <n v="0"/>
  </r>
  <r>
    <s v="California"/>
    <x v="31"/>
    <x v="39"/>
    <n v="102736.56"/>
    <x v="0"/>
    <n v="0"/>
  </r>
  <r>
    <s v="California"/>
    <x v="32"/>
    <x v="16"/>
    <n v="3818.27"/>
    <x v="0"/>
    <n v="0"/>
  </r>
  <r>
    <s v="California"/>
    <x v="32"/>
    <x v="18"/>
    <n v="3692.4"/>
    <x v="0"/>
    <n v="0"/>
  </r>
  <r>
    <s v="California"/>
    <x v="32"/>
    <x v="20"/>
    <n v="4364.34"/>
    <x v="0"/>
    <n v="0"/>
  </r>
  <r>
    <s v="California"/>
    <x v="32"/>
    <x v="22"/>
    <n v="3421.39"/>
    <x v="0"/>
    <n v="0"/>
  </r>
  <r>
    <s v="California"/>
    <x v="32"/>
    <x v="15"/>
    <n v="11440.62"/>
    <x v="1"/>
    <n v="0"/>
  </r>
  <r>
    <s v="California"/>
    <x v="32"/>
    <x v="26"/>
    <n v="10000.14"/>
    <x v="6"/>
    <n v="0"/>
  </r>
  <r>
    <s v="California"/>
    <x v="32"/>
    <x v="28"/>
    <n v="3468.34"/>
    <x v="0"/>
    <n v="0"/>
  </r>
  <r>
    <s v="California"/>
    <x v="32"/>
    <x v="30"/>
    <n v="3362.63"/>
    <x v="0"/>
    <n v="0"/>
  </r>
  <r>
    <s v="California"/>
    <x v="32"/>
    <x v="32"/>
    <n v="5120.37"/>
    <x v="0"/>
    <n v="0"/>
  </r>
  <r>
    <s v="California"/>
    <x v="32"/>
    <x v="34"/>
    <n v="3379.79"/>
    <x v="0"/>
    <n v="0"/>
  </r>
  <r>
    <s v="California"/>
    <x v="32"/>
    <x v="36"/>
    <n v="3379.79"/>
    <x v="5"/>
    <n v="0"/>
  </r>
  <r>
    <s v="California"/>
    <x v="32"/>
    <x v="38"/>
    <n v="32140.31"/>
    <x v="0"/>
    <n v="0"/>
  </r>
  <r>
    <s v="California"/>
    <x v="33"/>
    <x v="16"/>
    <n v="2812.87"/>
    <x v="0"/>
    <n v="0"/>
  </r>
  <r>
    <s v="California"/>
    <x v="33"/>
    <x v="18"/>
    <n v="2720.15"/>
    <x v="0"/>
    <n v="0"/>
  </r>
  <r>
    <s v="California"/>
    <x v="33"/>
    <x v="20"/>
    <n v="3215.16"/>
    <x v="0"/>
    <n v="0"/>
  </r>
  <r>
    <s v="California"/>
    <x v="33"/>
    <x v="22"/>
    <n v="2520.5"/>
    <x v="0"/>
    <n v="0"/>
  </r>
  <r>
    <s v="California"/>
    <x v="33"/>
    <x v="15"/>
    <n v="8428.17"/>
    <x v="1"/>
    <n v="0"/>
  </r>
  <r>
    <s v="California"/>
    <x v="33"/>
    <x v="26"/>
    <n v="7366.98"/>
    <x v="6"/>
    <n v="0"/>
  </r>
  <r>
    <s v="California"/>
    <x v="33"/>
    <x v="28"/>
    <n v="2555.08"/>
    <x v="0"/>
    <n v="0"/>
  </r>
  <r>
    <s v="California"/>
    <x v="33"/>
    <x v="30"/>
    <n v="2477.21"/>
    <x v="0"/>
    <n v="0"/>
  </r>
  <r>
    <s v="California"/>
    <x v="33"/>
    <x v="32"/>
    <n v="3772.12"/>
    <x v="0"/>
    <n v="0"/>
  </r>
  <r>
    <s v="California"/>
    <x v="33"/>
    <x v="34"/>
    <n v="2489.85"/>
    <x v="0"/>
    <n v="0"/>
  </r>
  <r>
    <s v="California"/>
    <x v="33"/>
    <x v="36"/>
    <n v="2489.85"/>
    <x v="5"/>
    <n v="0"/>
  </r>
  <r>
    <s v="California"/>
    <x v="33"/>
    <x v="38"/>
    <n v="23677.39"/>
    <x v="0"/>
    <n v="0"/>
  </r>
  <r>
    <s v="California"/>
    <x v="34"/>
    <x v="16"/>
    <n v="26250.3"/>
    <x v="0"/>
    <n v="0"/>
  </r>
  <r>
    <s v="California"/>
    <x v="34"/>
    <x v="18"/>
    <n v="25384.97"/>
    <x v="0"/>
    <n v="0"/>
  </r>
  <r>
    <s v="California"/>
    <x v="34"/>
    <x v="20"/>
    <n v="30004.51"/>
    <x v="0"/>
    <n v="0"/>
  </r>
  <r>
    <s v="California"/>
    <x v="34"/>
    <x v="22"/>
    <n v="23521.78"/>
    <x v="0"/>
    <n v="0"/>
  </r>
  <r>
    <s v="California"/>
    <x v="34"/>
    <x v="15"/>
    <n v="78653.39"/>
    <x v="1"/>
    <n v="0"/>
  </r>
  <r>
    <s v="California"/>
    <x v="34"/>
    <x v="26"/>
    <n v="68750.2"/>
    <x v="6"/>
    <n v="0"/>
  </r>
  <r>
    <s v="California"/>
    <x v="34"/>
    <x v="28"/>
    <n v="23844.57"/>
    <x v="0"/>
    <n v="0"/>
  </r>
  <r>
    <s v="California"/>
    <x v="34"/>
    <x v="30"/>
    <n v="23117.85"/>
    <x v="0"/>
    <n v="0"/>
  </r>
  <r>
    <s v="California"/>
    <x v="34"/>
    <x v="32"/>
    <n v="35202.17"/>
    <x v="0"/>
    <n v="0"/>
  </r>
  <r>
    <s v="California"/>
    <x v="34"/>
    <x v="34"/>
    <n v="23235.79"/>
    <x v="0"/>
    <n v="0"/>
  </r>
  <r>
    <s v="California"/>
    <x v="34"/>
    <x v="36"/>
    <n v="23235.79"/>
    <x v="5"/>
    <n v="0"/>
  </r>
  <r>
    <s v="California"/>
    <x v="34"/>
    <x v="38"/>
    <n v="220962.25"/>
    <x v="0"/>
    <n v="0"/>
  </r>
  <r>
    <s v="California"/>
    <x v="35"/>
    <x v="16"/>
    <n v="13834.12"/>
    <x v="0"/>
    <n v="0"/>
  </r>
  <r>
    <s v="California"/>
    <x v="35"/>
    <x v="18"/>
    <n v="13378.08"/>
    <x v="0"/>
    <n v="0"/>
  </r>
  <r>
    <s v="California"/>
    <x v="35"/>
    <x v="20"/>
    <n v="15812.61"/>
    <x v="0"/>
    <n v="0"/>
  </r>
  <r>
    <s v="California"/>
    <x v="35"/>
    <x v="22"/>
    <n v="12396.16"/>
    <x v="0"/>
    <n v="0"/>
  </r>
  <r>
    <s v="California"/>
    <x v="35"/>
    <x v="15"/>
    <n v="41450.959999999999"/>
    <x v="1"/>
    <n v="0"/>
  </r>
  <r>
    <s v="California"/>
    <x v="35"/>
    <x v="26"/>
    <n v="36231.9"/>
    <x v="6"/>
    <n v="0"/>
  </r>
  <r>
    <s v="California"/>
    <x v="35"/>
    <x v="28"/>
    <n v="12566.28"/>
    <x v="0"/>
    <n v="0"/>
  </r>
  <r>
    <s v="California"/>
    <x v="35"/>
    <x v="30"/>
    <n v="12183.29"/>
    <x v="0"/>
    <n v="0"/>
  </r>
  <r>
    <s v="California"/>
    <x v="35"/>
    <x v="32"/>
    <n v="18551.82"/>
    <x v="0"/>
    <n v="0"/>
  </r>
  <r>
    <s v="California"/>
    <x v="35"/>
    <x v="34"/>
    <n v="12245.44"/>
    <x v="0"/>
    <n v="0"/>
  </r>
  <r>
    <s v="California"/>
    <x v="35"/>
    <x v="36"/>
    <n v="12245.44"/>
    <x v="5"/>
    <n v="0"/>
  </r>
  <r>
    <s v="California"/>
    <x v="35"/>
    <x v="38"/>
    <n v="116448.85"/>
    <x v="0"/>
    <n v="0"/>
  </r>
  <r>
    <s v="California"/>
    <x v="36"/>
    <x v="16"/>
    <n v="44477.81"/>
    <x v="0"/>
    <n v="0"/>
  </r>
  <r>
    <s v="California"/>
    <x v="36"/>
    <x v="17"/>
    <n v="12107.65"/>
    <x v="0"/>
    <n v="0"/>
  </r>
  <r>
    <s v="California"/>
    <x v="36"/>
    <x v="18"/>
    <n v="43011.62"/>
    <x v="0"/>
    <n v="0"/>
  </r>
  <r>
    <s v="California"/>
    <x v="36"/>
    <x v="19"/>
    <n v="11708.53"/>
    <x v="0"/>
    <n v="0"/>
  </r>
  <r>
    <s v="California"/>
    <x v="36"/>
    <x v="20"/>
    <n v="50838.83"/>
    <x v="0"/>
    <n v="0"/>
  </r>
  <r>
    <s v="California"/>
    <x v="36"/>
    <x v="21"/>
    <n v="13326.87"/>
    <x v="0"/>
    <n v="0"/>
  </r>
  <r>
    <s v="California"/>
    <x v="36"/>
    <x v="22"/>
    <n v="39854.67"/>
    <x v="0"/>
    <n v="0"/>
  </r>
  <r>
    <s v="California"/>
    <x v="36"/>
    <x v="23"/>
    <n v="10447.48"/>
    <x v="0"/>
    <n v="0"/>
  </r>
  <r>
    <s v="California"/>
    <x v="36"/>
    <x v="15"/>
    <n v="133268.19"/>
    <x v="1"/>
    <n v="0"/>
  </r>
  <r>
    <s v="California"/>
    <x v="36"/>
    <x v="24"/>
    <n v="20365.080000000002"/>
    <x v="1"/>
    <n v="4751.54"/>
  </r>
  <r>
    <s v="California"/>
    <x v="36"/>
    <x v="26"/>
    <n v="116488.5"/>
    <x v="6"/>
    <n v="0"/>
  </r>
  <r>
    <s v="California"/>
    <x v="36"/>
    <x v="27"/>
    <n v="26125.5"/>
    <x v="6"/>
    <n v="4410.74"/>
  </r>
  <r>
    <s v="California"/>
    <x v="36"/>
    <x v="28"/>
    <n v="40401.589999999997"/>
    <x v="0"/>
    <n v="0"/>
  </r>
  <r>
    <s v="California"/>
    <x v="36"/>
    <x v="29"/>
    <n v="10998.04"/>
    <x v="0"/>
    <n v="0"/>
  </r>
  <r>
    <s v="California"/>
    <x v="36"/>
    <x v="30"/>
    <n v="39170.269999999997"/>
    <x v="0"/>
    <n v="0"/>
  </r>
  <r>
    <s v="California"/>
    <x v="36"/>
    <x v="31"/>
    <n v="10662.85"/>
    <x v="0"/>
    <n v="0"/>
  </r>
  <r>
    <s v="California"/>
    <x v="36"/>
    <x v="32"/>
    <n v="59645.62"/>
    <x v="0"/>
    <n v="0"/>
  </r>
  <r>
    <s v="California"/>
    <x v="36"/>
    <x v="33"/>
    <n v="15635.47"/>
    <x v="0"/>
    <n v="0"/>
  </r>
  <r>
    <s v="California"/>
    <x v="36"/>
    <x v="34"/>
    <n v="39370.089999999997"/>
    <x v="0"/>
    <n v="0"/>
  </r>
  <r>
    <s v="California"/>
    <x v="36"/>
    <x v="35"/>
    <n v="10320.459999999999"/>
    <x v="0"/>
    <n v="0"/>
  </r>
  <r>
    <s v="California"/>
    <x v="36"/>
    <x v="36"/>
    <n v="39370.089999999997"/>
    <x v="5"/>
    <n v="0"/>
  </r>
  <r>
    <s v="California"/>
    <x v="36"/>
    <x v="37"/>
    <n v="10320.459999999999"/>
    <x v="5"/>
    <n v="0"/>
  </r>
  <r>
    <s v="California"/>
    <x v="36"/>
    <x v="38"/>
    <n v="374392.52"/>
    <x v="0"/>
    <n v="0"/>
  </r>
  <r>
    <s v="California"/>
    <x v="36"/>
    <x v="39"/>
    <n v="98143.07"/>
    <x v="0"/>
    <n v="0"/>
  </r>
  <r>
    <s v="California"/>
    <x v="37"/>
    <x v="16"/>
    <n v="38834.33"/>
    <x v="0"/>
    <n v="0"/>
  </r>
  <r>
    <s v="California"/>
    <x v="37"/>
    <x v="17"/>
    <n v="10571.4"/>
    <x v="0"/>
    <n v="0"/>
  </r>
  <r>
    <s v="California"/>
    <x v="37"/>
    <x v="18"/>
    <n v="37554.17"/>
    <x v="0"/>
    <n v="0"/>
  </r>
  <r>
    <s v="California"/>
    <x v="37"/>
    <x v="19"/>
    <n v="10222.92"/>
    <x v="0"/>
    <n v="0"/>
  </r>
  <r>
    <s v="California"/>
    <x v="37"/>
    <x v="20"/>
    <n v="44388.25"/>
    <x v="0"/>
    <n v="0"/>
  </r>
  <r>
    <s v="California"/>
    <x v="37"/>
    <x v="21"/>
    <n v="11635.91"/>
    <x v="0"/>
    <n v="0"/>
  </r>
  <r>
    <s v="California"/>
    <x v="37"/>
    <x v="22"/>
    <n v="34797.79"/>
    <x v="0"/>
    <n v="0"/>
  </r>
  <r>
    <s v="California"/>
    <x v="37"/>
    <x v="23"/>
    <n v="9121.8799999999992"/>
    <x v="0"/>
    <n v="0"/>
  </r>
  <r>
    <s v="California"/>
    <x v="37"/>
    <x v="15"/>
    <n v="116358.71"/>
    <x v="1"/>
    <n v="0"/>
  </r>
  <r>
    <s v="California"/>
    <x v="37"/>
    <x v="24"/>
    <n v="17781.099999999999"/>
    <x v="1"/>
    <n v="4148.6499999999996"/>
  </r>
  <r>
    <s v="California"/>
    <x v="37"/>
    <x v="25"/>
    <n v="51438.06"/>
    <x v="1"/>
    <n v="0"/>
  </r>
  <r>
    <s v="California"/>
    <x v="37"/>
    <x v="27"/>
    <n v="22810.62"/>
    <x v="6"/>
    <n v="3851.09"/>
  </r>
  <r>
    <s v="California"/>
    <x v="37"/>
    <x v="28"/>
    <n v="35275.32"/>
    <x v="0"/>
    <n v="0"/>
  </r>
  <r>
    <s v="California"/>
    <x v="37"/>
    <x v="29"/>
    <n v="9602.57"/>
    <x v="0"/>
    <n v="0"/>
  </r>
  <r>
    <s v="California"/>
    <x v="37"/>
    <x v="30"/>
    <n v="34200.22"/>
    <x v="0"/>
    <n v="0"/>
  </r>
  <r>
    <s v="California"/>
    <x v="37"/>
    <x v="31"/>
    <n v="9309.91"/>
    <x v="0"/>
    <n v="0"/>
  </r>
  <r>
    <s v="California"/>
    <x v="37"/>
    <x v="32"/>
    <n v="52077.599999999999"/>
    <x v="0"/>
    <n v="0"/>
  </r>
  <r>
    <s v="California"/>
    <x v="37"/>
    <x v="33"/>
    <n v="13651.6"/>
    <x v="0"/>
    <n v="0"/>
  </r>
  <r>
    <s v="California"/>
    <x v="37"/>
    <x v="34"/>
    <n v="34374.69"/>
    <x v="0"/>
    <n v="0"/>
  </r>
  <r>
    <s v="California"/>
    <x v="37"/>
    <x v="35"/>
    <n v="9010.9699999999993"/>
    <x v="0"/>
    <n v="0"/>
  </r>
  <r>
    <s v="California"/>
    <x v="37"/>
    <x v="36"/>
    <n v="34374.69"/>
    <x v="5"/>
    <n v="0"/>
  </r>
  <r>
    <s v="California"/>
    <x v="37"/>
    <x v="37"/>
    <n v="9010.9699999999993"/>
    <x v="5"/>
    <n v="0"/>
  </r>
  <r>
    <s v="California"/>
    <x v="37"/>
    <x v="38"/>
    <n v="326888.44"/>
    <x v="0"/>
    <n v="0"/>
  </r>
  <r>
    <s v="California"/>
    <x v="37"/>
    <x v="39"/>
    <n v="85690.38"/>
    <x v="0"/>
    <n v="0"/>
  </r>
  <r>
    <s v="California"/>
    <x v="38"/>
    <x v="16"/>
    <n v="11627.57"/>
    <x v="0"/>
    <n v="0"/>
  </r>
  <r>
    <s v="California"/>
    <x v="38"/>
    <x v="18"/>
    <n v="11244.27"/>
    <x v="0"/>
    <n v="0"/>
  </r>
  <r>
    <s v="California"/>
    <x v="38"/>
    <x v="20"/>
    <n v="13290.49"/>
    <x v="0"/>
    <n v="0"/>
  </r>
  <r>
    <s v="California"/>
    <x v="38"/>
    <x v="22"/>
    <n v="10418.969999999999"/>
    <x v="0"/>
    <n v="0"/>
  </r>
  <r>
    <s v="California"/>
    <x v="38"/>
    <x v="15"/>
    <n v="34839.51"/>
    <x v="1"/>
    <n v="0"/>
  </r>
  <r>
    <s v="California"/>
    <x v="38"/>
    <x v="26"/>
    <n v="30452.9"/>
    <x v="6"/>
    <n v="0"/>
  </r>
  <r>
    <s v="California"/>
    <x v="38"/>
    <x v="28"/>
    <n v="10561.95"/>
    <x v="0"/>
    <n v="0"/>
  </r>
  <r>
    <s v="California"/>
    <x v="38"/>
    <x v="30"/>
    <n v="10240.049999999999"/>
    <x v="0"/>
    <n v="0"/>
  </r>
  <r>
    <s v="California"/>
    <x v="38"/>
    <x v="32"/>
    <n v="15592.8"/>
    <x v="0"/>
    <n v="0"/>
  </r>
  <r>
    <s v="California"/>
    <x v="38"/>
    <x v="34"/>
    <n v="10292.290000000001"/>
    <x v="0"/>
    <n v="0"/>
  </r>
  <r>
    <s v="California"/>
    <x v="38"/>
    <x v="36"/>
    <n v="10292.290000000001"/>
    <x v="5"/>
    <n v="0"/>
  </r>
  <r>
    <s v="California"/>
    <x v="38"/>
    <x v="38"/>
    <n v="97875.21"/>
    <x v="0"/>
    <n v="0"/>
  </r>
  <r>
    <s v="California"/>
    <x v="39"/>
    <x v="16"/>
    <n v="7543.58"/>
    <x v="0"/>
    <n v="0"/>
  </r>
  <r>
    <s v="California"/>
    <x v="39"/>
    <x v="18"/>
    <n v="7294.91"/>
    <x v="0"/>
    <n v="0"/>
  </r>
  <r>
    <s v="California"/>
    <x v="39"/>
    <x v="20"/>
    <n v="8622.43"/>
    <x v="0"/>
    <n v="0"/>
  </r>
  <r>
    <s v="California"/>
    <x v="39"/>
    <x v="22"/>
    <n v="6759.48"/>
    <x v="0"/>
    <n v="0"/>
  </r>
  <r>
    <s v="California"/>
    <x v="39"/>
    <x v="15"/>
    <n v="22602.720000000001"/>
    <x v="1"/>
    <n v="0"/>
  </r>
  <r>
    <s v="California"/>
    <x v="39"/>
    <x v="26"/>
    <n v="19756.830000000002"/>
    <x v="6"/>
    <n v="0"/>
  </r>
  <r>
    <s v="California"/>
    <x v="39"/>
    <x v="28"/>
    <n v="6852.24"/>
    <x v="0"/>
    <n v="0"/>
  </r>
  <r>
    <s v="California"/>
    <x v="39"/>
    <x v="30"/>
    <n v="6643.41"/>
    <x v="0"/>
    <n v="0"/>
  </r>
  <r>
    <s v="California"/>
    <x v="39"/>
    <x v="32"/>
    <n v="10116.09"/>
    <x v="0"/>
    <n v="0"/>
  </r>
  <r>
    <s v="California"/>
    <x v="39"/>
    <x v="34"/>
    <n v="6677.3"/>
    <x v="0"/>
    <n v="0"/>
  </r>
  <r>
    <s v="California"/>
    <x v="39"/>
    <x v="36"/>
    <n v="6677.3"/>
    <x v="5"/>
    <n v="0"/>
  </r>
  <r>
    <s v="California"/>
    <x v="39"/>
    <x v="38"/>
    <n v="63498.2"/>
    <x v="0"/>
    <n v="0"/>
  </r>
  <r>
    <s v="California"/>
    <x v="40"/>
    <x v="16"/>
    <n v="1884.01"/>
    <x v="0"/>
    <n v="0"/>
  </r>
  <r>
    <s v="California"/>
    <x v="40"/>
    <x v="18"/>
    <n v="1821.9"/>
    <x v="0"/>
    <n v="0"/>
  </r>
  <r>
    <s v="California"/>
    <x v="40"/>
    <x v="20"/>
    <n v="2153.4499999999998"/>
    <x v="0"/>
    <n v="0"/>
  </r>
  <r>
    <s v="California"/>
    <x v="40"/>
    <x v="22"/>
    <n v="1688.18"/>
    <x v="0"/>
    <n v="0"/>
  </r>
  <r>
    <s v="California"/>
    <x v="40"/>
    <x v="15"/>
    <n v="5645.02"/>
    <x v="1"/>
    <n v="0"/>
  </r>
  <r>
    <s v="California"/>
    <x v="40"/>
    <x v="28"/>
    <n v="1711.35"/>
    <x v="0"/>
    <n v="0"/>
  </r>
  <r>
    <s v="California"/>
    <x v="40"/>
    <x v="30"/>
    <n v="1659.19"/>
    <x v="0"/>
    <n v="0"/>
  </r>
  <r>
    <s v="California"/>
    <x v="40"/>
    <x v="32"/>
    <n v="2526.4899999999998"/>
    <x v="0"/>
    <n v="0"/>
  </r>
  <r>
    <s v="California"/>
    <x v="40"/>
    <x v="34"/>
    <n v="1667.65"/>
    <x v="0"/>
    <n v="0"/>
  </r>
  <r>
    <s v="California"/>
    <x v="40"/>
    <x v="36"/>
    <n v="1667.65"/>
    <x v="5"/>
    <n v="0"/>
  </r>
  <r>
    <s v="California"/>
    <x v="40"/>
    <x v="38"/>
    <n v="15858.65"/>
    <x v="0"/>
    <n v="0"/>
  </r>
  <r>
    <s v="California"/>
    <x v="41"/>
    <x v="16"/>
    <n v="29495.42"/>
    <x v="0"/>
    <n v="0"/>
  </r>
  <r>
    <s v="California"/>
    <x v="41"/>
    <x v="18"/>
    <n v="28523.11"/>
    <x v="0"/>
    <n v="0"/>
  </r>
  <r>
    <s v="California"/>
    <x v="41"/>
    <x v="20"/>
    <n v="33713.730000000003"/>
    <x v="0"/>
    <n v="0"/>
  </r>
  <r>
    <s v="California"/>
    <x v="41"/>
    <x v="22"/>
    <n v="26429.59"/>
    <x v="0"/>
    <n v="0"/>
  </r>
  <r>
    <s v="California"/>
    <x v="41"/>
    <x v="15"/>
    <n v="88376.68"/>
    <x v="1"/>
    <n v="0"/>
  </r>
  <r>
    <s v="California"/>
    <x v="41"/>
    <x v="26"/>
    <n v="77249.25"/>
    <x v="6"/>
    <n v="0"/>
  </r>
  <r>
    <s v="California"/>
    <x v="41"/>
    <x v="28"/>
    <n v="26792.28"/>
    <x v="0"/>
    <n v="0"/>
  </r>
  <r>
    <s v="California"/>
    <x v="41"/>
    <x v="30"/>
    <n v="25975.73"/>
    <x v="0"/>
    <n v="0"/>
  </r>
  <r>
    <s v="California"/>
    <x v="41"/>
    <x v="32"/>
    <n v="39553.94"/>
    <x v="0"/>
    <n v="0"/>
  </r>
  <r>
    <s v="California"/>
    <x v="41"/>
    <x v="34"/>
    <n v="26108.240000000002"/>
    <x v="0"/>
    <n v="0"/>
  </r>
  <r>
    <s v="California"/>
    <x v="41"/>
    <x v="36"/>
    <n v="26108.240000000002"/>
    <x v="5"/>
    <n v="0"/>
  </r>
  <r>
    <s v="California"/>
    <x v="41"/>
    <x v="38"/>
    <n v="248278.07"/>
    <x v="0"/>
    <n v="0"/>
  </r>
  <r>
    <s v="California"/>
    <x v="42"/>
    <x v="16"/>
    <n v="2063.67"/>
    <x v="0"/>
    <n v="0"/>
  </r>
  <r>
    <s v="California"/>
    <x v="42"/>
    <x v="18"/>
    <n v="1995.64"/>
    <x v="0"/>
    <n v="0"/>
  </r>
  <r>
    <s v="California"/>
    <x v="42"/>
    <x v="20"/>
    <n v="2358.81"/>
    <x v="0"/>
    <n v="0"/>
  </r>
  <r>
    <s v="California"/>
    <x v="42"/>
    <x v="22"/>
    <n v="1849.17"/>
    <x v="0"/>
    <n v="0"/>
  </r>
  <r>
    <s v="California"/>
    <x v="42"/>
    <x v="15"/>
    <n v="6183.35"/>
    <x v="1"/>
    <n v="0"/>
  </r>
  <r>
    <s v="California"/>
    <x v="42"/>
    <x v="26"/>
    <n v="5404.81"/>
    <x v="6"/>
    <n v="0"/>
  </r>
  <r>
    <s v="California"/>
    <x v="42"/>
    <x v="28"/>
    <n v="1874.54"/>
    <x v="0"/>
    <n v="0"/>
  </r>
  <r>
    <s v="California"/>
    <x v="42"/>
    <x v="30"/>
    <n v="1817.41"/>
    <x v="0"/>
    <n v="0"/>
  </r>
  <r>
    <s v="California"/>
    <x v="42"/>
    <x v="32"/>
    <n v="2767.42"/>
    <x v="0"/>
    <n v="0"/>
  </r>
  <r>
    <s v="California"/>
    <x v="42"/>
    <x v="34"/>
    <n v="1826.68"/>
    <x v="0"/>
    <n v="0"/>
  </r>
  <r>
    <s v="California"/>
    <x v="42"/>
    <x v="36"/>
    <n v="1826.68"/>
    <x v="5"/>
    <n v="0"/>
  </r>
  <r>
    <s v="California"/>
    <x v="42"/>
    <x v="38"/>
    <n v="17370.98"/>
    <x v="0"/>
    <n v="0"/>
  </r>
  <r>
    <s v="California"/>
    <x v="43"/>
    <x v="16"/>
    <n v="8439.2800000000007"/>
    <x v="0"/>
    <n v="0"/>
  </r>
  <r>
    <s v="California"/>
    <x v="43"/>
    <x v="17"/>
    <n v="2297.3200000000002"/>
    <x v="0"/>
    <n v="0"/>
  </r>
  <r>
    <s v="California"/>
    <x v="43"/>
    <x v="18"/>
    <n v="8161.08"/>
    <x v="0"/>
    <n v="0"/>
  </r>
  <r>
    <s v="California"/>
    <x v="43"/>
    <x v="19"/>
    <n v="2221.59"/>
    <x v="0"/>
    <n v="0"/>
  </r>
  <r>
    <s v="California"/>
    <x v="43"/>
    <x v="20"/>
    <n v="9646.2199999999993"/>
    <x v="0"/>
    <n v="0"/>
  </r>
  <r>
    <s v="California"/>
    <x v="43"/>
    <x v="21"/>
    <n v="2528.66"/>
    <x v="0"/>
    <n v="0"/>
  </r>
  <r>
    <s v="California"/>
    <x v="43"/>
    <x v="22"/>
    <n v="7562.08"/>
    <x v="0"/>
    <n v="0"/>
  </r>
  <r>
    <s v="California"/>
    <x v="43"/>
    <x v="23"/>
    <n v="1982.32"/>
    <x v="0"/>
    <n v="0"/>
  </r>
  <r>
    <s v="California"/>
    <x v="43"/>
    <x v="15"/>
    <n v="25286.47"/>
    <x v="1"/>
    <n v="0"/>
  </r>
  <r>
    <s v="California"/>
    <x v="43"/>
    <x v="24"/>
    <n v="3864.1"/>
    <x v="1"/>
    <n v="901.56"/>
  </r>
  <r>
    <s v="California"/>
    <x v="43"/>
    <x v="26"/>
    <n v="22102.67"/>
    <x v="6"/>
    <n v="0"/>
  </r>
  <r>
    <s v="California"/>
    <x v="43"/>
    <x v="27"/>
    <n v="4957.08"/>
    <x v="6"/>
    <n v="836.9"/>
  </r>
  <r>
    <s v="California"/>
    <x v="43"/>
    <x v="28"/>
    <n v="7665.85"/>
    <x v="0"/>
    <n v="0"/>
  </r>
  <r>
    <s v="California"/>
    <x v="43"/>
    <x v="29"/>
    <n v="2086.7800000000002"/>
    <x v="0"/>
    <n v="0"/>
  </r>
  <r>
    <s v="California"/>
    <x v="43"/>
    <x v="30"/>
    <n v="7432.22"/>
    <x v="0"/>
    <n v="0"/>
  </r>
  <r>
    <s v="California"/>
    <x v="43"/>
    <x v="31"/>
    <n v="2023.18"/>
    <x v="0"/>
    <n v="0"/>
  </r>
  <r>
    <s v="California"/>
    <x v="43"/>
    <x v="32"/>
    <n v="11317.23"/>
    <x v="0"/>
    <n v="0"/>
  </r>
  <r>
    <s v="California"/>
    <x v="43"/>
    <x v="33"/>
    <n v="2966.69"/>
    <x v="0"/>
    <n v="0"/>
  </r>
  <r>
    <s v="California"/>
    <x v="43"/>
    <x v="34"/>
    <n v="7470.13"/>
    <x v="0"/>
    <n v="0"/>
  </r>
  <r>
    <s v="California"/>
    <x v="43"/>
    <x v="35"/>
    <n v="1958.22"/>
    <x v="0"/>
    <n v="0"/>
  </r>
  <r>
    <s v="California"/>
    <x v="43"/>
    <x v="36"/>
    <n v="7470.13"/>
    <x v="5"/>
    <n v="0"/>
  </r>
  <r>
    <s v="California"/>
    <x v="43"/>
    <x v="37"/>
    <n v="1958.22"/>
    <x v="5"/>
    <n v="0"/>
  </r>
  <r>
    <s v="California"/>
    <x v="43"/>
    <x v="38"/>
    <n v="71037.7"/>
    <x v="0"/>
    <n v="0"/>
  </r>
  <r>
    <s v="California"/>
    <x v="43"/>
    <x v="39"/>
    <n v="18621.79"/>
    <x v="0"/>
    <n v="0"/>
  </r>
  <r>
    <s v="California"/>
    <x v="44"/>
    <x v="16"/>
    <n v="13399.25"/>
    <x v="0"/>
    <n v="0"/>
  </r>
  <r>
    <s v="California"/>
    <x v="44"/>
    <x v="18"/>
    <n v="12957.54"/>
    <x v="0"/>
    <n v="0"/>
  </r>
  <r>
    <s v="California"/>
    <x v="44"/>
    <x v="20"/>
    <n v="15315.55"/>
    <x v="0"/>
    <n v="0"/>
  </r>
  <r>
    <s v="California"/>
    <x v="44"/>
    <x v="22"/>
    <n v="12006.49"/>
    <x v="0"/>
    <n v="0"/>
  </r>
  <r>
    <s v="California"/>
    <x v="44"/>
    <x v="15"/>
    <n v="40147.96"/>
    <x v="1"/>
    <n v="0"/>
  </r>
  <r>
    <s v="California"/>
    <x v="44"/>
    <x v="26"/>
    <n v="35092.959999999999"/>
    <x v="6"/>
    <n v="0"/>
  </r>
  <r>
    <s v="California"/>
    <x v="44"/>
    <x v="28"/>
    <n v="12171.26"/>
    <x v="0"/>
    <n v="0"/>
  </r>
  <r>
    <s v="California"/>
    <x v="44"/>
    <x v="30"/>
    <n v="11800.31"/>
    <x v="0"/>
    <n v="0"/>
  </r>
  <r>
    <s v="California"/>
    <x v="44"/>
    <x v="32"/>
    <n v="17968.650000000001"/>
    <x v="0"/>
    <n v="0"/>
  </r>
  <r>
    <s v="California"/>
    <x v="44"/>
    <x v="34"/>
    <n v="11860.51"/>
    <x v="0"/>
    <n v="0"/>
  </r>
  <r>
    <s v="California"/>
    <x v="44"/>
    <x v="36"/>
    <n v="11860.51"/>
    <x v="5"/>
    <n v="0"/>
  </r>
  <r>
    <s v="California"/>
    <x v="44"/>
    <x v="38"/>
    <n v="112788.32"/>
    <x v="0"/>
    <n v="0"/>
  </r>
  <r>
    <s v="California"/>
    <x v="45"/>
    <x v="16"/>
    <n v="4324.41"/>
    <x v="0"/>
    <n v="0"/>
  </r>
  <r>
    <s v="California"/>
    <x v="45"/>
    <x v="18"/>
    <n v="4181.8599999999997"/>
    <x v="0"/>
    <n v="0"/>
  </r>
  <r>
    <s v="California"/>
    <x v="45"/>
    <x v="20"/>
    <n v="4942.87"/>
    <x v="0"/>
    <n v="0"/>
  </r>
  <r>
    <s v="California"/>
    <x v="45"/>
    <x v="22"/>
    <n v="3874.92"/>
    <x v="0"/>
    <n v="0"/>
  </r>
  <r>
    <s v="California"/>
    <x v="45"/>
    <x v="15"/>
    <n v="12957.18"/>
    <x v="1"/>
    <n v="0"/>
  </r>
  <r>
    <s v="California"/>
    <x v="45"/>
    <x v="26"/>
    <n v="11325.75"/>
    <x v="6"/>
    <n v="0"/>
  </r>
  <r>
    <s v="California"/>
    <x v="45"/>
    <x v="28"/>
    <n v="3928.1"/>
    <x v="0"/>
    <n v="0"/>
  </r>
  <r>
    <s v="California"/>
    <x v="45"/>
    <x v="30"/>
    <n v="3808.38"/>
    <x v="0"/>
    <n v="0"/>
  </r>
  <r>
    <s v="California"/>
    <x v="45"/>
    <x v="32"/>
    <n v="5799.12"/>
    <x v="0"/>
    <n v="0"/>
  </r>
  <r>
    <s v="California"/>
    <x v="45"/>
    <x v="34"/>
    <n v="3827.81"/>
    <x v="0"/>
    <n v="0"/>
  </r>
  <r>
    <s v="California"/>
    <x v="45"/>
    <x v="36"/>
    <n v="3827.81"/>
    <x v="5"/>
    <n v="0"/>
  </r>
  <r>
    <s v="California"/>
    <x v="45"/>
    <x v="38"/>
    <n v="36400.81"/>
    <x v="0"/>
    <n v="0"/>
  </r>
  <r>
    <s v="California"/>
    <x v="46"/>
    <x v="16"/>
    <n v="12225.03"/>
    <x v="0"/>
    <n v="0"/>
  </r>
  <r>
    <s v="California"/>
    <x v="46"/>
    <x v="18"/>
    <n v="11822.03"/>
    <x v="0"/>
    <n v="0"/>
  </r>
  <r>
    <s v="California"/>
    <x v="46"/>
    <x v="20"/>
    <n v="13973.4"/>
    <x v="0"/>
    <n v="0"/>
  </r>
  <r>
    <s v="California"/>
    <x v="46"/>
    <x v="22"/>
    <n v="10954.33"/>
    <x v="0"/>
    <n v="0"/>
  </r>
  <r>
    <s v="California"/>
    <x v="46"/>
    <x v="15"/>
    <n v="36629.660000000003"/>
    <x v="1"/>
    <n v="0"/>
  </r>
  <r>
    <s v="California"/>
    <x v="46"/>
    <x v="26"/>
    <n v="32017.65"/>
    <x v="6"/>
    <n v="0"/>
  </r>
  <r>
    <s v="California"/>
    <x v="46"/>
    <x v="28"/>
    <n v="11104.65"/>
    <x v="0"/>
    <n v="0"/>
  </r>
  <r>
    <s v="California"/>
    <x v="46"/>
    <x v="30"/>
    <n v="10766.21"/>
    <x v="0"/>
    <n v="0"/>
  </r>
  <r>
    <s v="California"/>
    <x v="46"/>
    <x v="32"/>
    <n v="16394"/>
    <x v="0"/>
    <n v="0"/>
  </r>
  <r>
    <s v="California"/>
    <x v="46"/>
    <x v="34"/>
    <n v="10821.14"/>
    <x v="0"/>
    <n v="0"/>
  </r>
  <r>
    <s v="California"/>
    <x v="46"/>
    <x v="36"/>
    <n v="10821.14"/>
    <x v="5"/>
    <n v="0"/>
  </r>
  <r>
    <s v="California"/>
    <x v="46"/>
    <x v="38"/>
    <n v="102904.31"/>
    <x v="0"/>
    <n v="0"/>
  </r>
  <r>
    <s v="California"/>
    <x v="47"/>
    <x v="16"/>
    <n v="9042.9699999999993"/>
    <x v="0"/>
    <n v="0"/>
  </r>
  <r>
    <s v="California"/>
    <x v="47"/>
    <x v="18"/>
    <n v="8744.8700000000008"/>
    <x v="0"/>
    <n v="0"/>
  </r>
  <r>
    <s v="California"/>
    <x v="47"/>
    <x v="20"/>
    <n v="10336.26"/>
    <x v="0"/>
    <n v="0"/>
  </r>
  <r>
    <s v="California"/>
    <x v="47"/>
    <x v="22"/>
    <n v="8103.02"/>
    <x v="0"/>
    <n v="0"/>
  </r>
  <r>
    <s v="California"/>
    <x v="47"/>
    <x v="15"/>
    <n v="27095.32"/>
    <x v="1"/>
    <n v="0"/>
  </r>
  <r>
    <s v="California"/>
    <x v="47"/>
    <x v="28"/>
    <n v="8214.2199999999993"/>
    <x v="0"/>
    <n v="0"/>
  </r>
  <r>
    <s v="California"/>
    <x v="47"/>
    <x v="30"/>
    <n v="7963.87"/>
    <x v="0"/>
    <n v="0"/>
  </r>
  <r>
    <s v="California"/>
    <x v="47"/>
    <x v="32"/>
    <n v="12126.8"/>
    <x v="0"/>
    <n v="0"/>
  </r>
  <r>
    <s v="California"/>
    <x v="47"/>
    <x v="34"/>
    <n v="8004.5"/>
    <x v="0"/>
    <n v="0"/>
  </r>
  <r>
    <s v="California"/>
    <x v="47"/>
    <x v="36"/>
    <n v="8004.5"/>
    <x v="5"/>
    <n v="0"/>
  </r>
  <r>
    <s v="California"/>
    <x v="47"/>
    <x v="38"/>
    <n v="76119.33"/>
    <x v="0"/>
    <n v="0"/>
  </r>
  <r>
    <s v="California"/>
    <x v="48"/>
    <x v="16"/>
    <n v="11411.78"/>
    <x v="0"/>
    <n v="0"/>
  </r>
  <r>
    <s v="California"/>
    <x v="48"/>
    <x v="18"/>
    <n v="11035.59"/>
    <x v="0"/>
    <n v="0"/>
  </r>
  <r>
    <s v="California"/>
    <x v="48"/>
    <x v="20"/>
    <n v="13043.84"/>
    <x v="0"/>
    <n v="0"/>
  </r>
  <r>
    <s v="California"/>
    <x v="48"/>
    <x v="22"/>
    <n v="10225.61"/>
    <x v="0"/>
    <n v="0"/>
  </r>
  <r>
    <s v="California"/>
    <x v="48"/>
    <x v="15"/>
    <n v="34192.93"/>
    <x v="1"/>
    <n v="0"/>
  </r>
  <r>
    <s v="California"/>
    <x v="48"/>
    <x v="26"/>
    <n v="29887.73"/>
    <x v="6"/>
    <n v="0"/>
  </r>
  <r>
    <s v="California"/>
    <x v="48"/>
    <x v="28"/>
    <n v="10365.93"/>
    <x v="0"/>
    <n v="0"/>
  </r>
  <r>
    <s v="California"/>
    <x v="48"/>
    <x v="30"/>
    <n v="10050.01"/>
    <x v="0"/>
    <n v="0"/>
  </r>
  <r>
    <s v="California"/>
    <x v="48"/>
    <x v="32"/>
    <n v="15303.42"/>
    <x v="0"/>
    <n v="0"/>
  </r>
  <r>
    <s v="California"/>
    <x v="48"/>
    <x v="34"/>
    <n v="10101.280000000001"/>
    <x v="0"/>
    <n v="0"/>
  </r>
  <r>
    <s v="California"/>
    <x v="48"/>
    <x v="36"/>
    <n v="10101.280000000001"/>
    <x v="5"/>
    <n v="0"/>
  </r>
  <r>
    <s v="California"/>
    <x v="48"/>
    <x v="38"/>
    <n v="96058.77"/>
    <x v="0"/>
    <n v="0"/>
  </r>
  <r>
    <s v="California"/>
    <x v="49"/>
    <x v="16"/>
    <n v="464025.14"/>
    <x v="0"/>
    <n v="0"/>
  </r>
  <r>
    <s v="California"/>
    <x v="49"/>
    <x v="17"/>
    <n v="117732.85"/>
    <x v="0"/>
    <n v="0"/>
  </r>
  <r>
    <s v="California"/>
    <x v="49"/>
    <x v="18"/>
    <n v="448728.73"/>
    <x v="0"/>
    <n v="0"/>
  </r>
  <r>
    <s v="California"/>
    <x v="49"/>
    <x v="19"/>
    <n v="113851.83"/>
    <x v="0"/>
    <n v="0"/>
  </r>
  <r>
    <s v="California"/>
    <x v="49"/>
    <x v="20"/>
    <n v="530388"/>
    <x v="0"/>
    <n v="0"/>
  </r>
  <r>
    <s v="California"/>
    <x v="49"/>
    <x v="21"/>
    <n v="129588.28"/>
    <x v="0"/>
    <n v="0"/>
  </r>
  <r>
    <s v="California"/>
    <x v="49"/>
    <x v="22"/>
    <n v="415793.17"/>
    <x v="0"/>
    <n v="0"/>
  </r>
  <r>
    <s v="California"/>
    <x v="49"/>
    <x v="23"/>
    <n v="101589.63"/>
    <x v="0"/>
    <n v="0"/>
  </r>
  <r>
    <s v="California"/>
    <x v="49"/>
    <x v="15"/>
    <n v="1390351.47"/>
    <x v="1"/>
    <n v="0"/>
  </r>
  <r>
    <s v="California"/>
    <x v="49"/>
    <x v="25"/>
    <n v="84179.37"/>
    <x v="1"/>
    <n v="0"/>
  </r>
  <r>
    <s v="California"/>
    <x v="49"/>
    <x v="24"/>
    <n v="198026.68"/>
    <x v="1"/>
    <n v="46203.24"/>
  </r>
  <r>
    <s v="California"/>
    <x v="49"/>
    <x v="26"/>
    <n v="1306304.6200000001"/>
    <x v="6"/>
    <n v="0"/>
  </r>
  <r>
    <s v="California"/>
    <x v="49"/>
    <x v="27"/>
    <n v="254040.06"/>
    <x v="6"/>
    <n v="42889.34"/>
  </r>
  <r>
    <s v="California"/>
    <x v="49"/>
    <x v="28"/>
    <n v="421499.06"/>
    <x v="0"/>
    <n v="0"/>
  </r>
  <r>
    <s v="California"/>
    <x v="49"/>
    <x v="29"/>
    <n v="106943.09"/>
    <x v="0"/>
    <n v="0"/>
  </r>
  <r>
    <s v="California"/>
    <x v="49"/>
    <x v="30"/>
    <n v="408652.96"/>
    <x v="0"/>
    <n v="0"/>
  </r>
  <r>
    <s v="California"/>
    <x v="49"/>
    <x v="31"/>
    <n v="103683.77"/>
    <x v="0"/>
    <n v="0"/>
  </r>
  <r>
    <s v="California"/>
    <x v="49"/>
    <x v="32"/>
    <n v="622266.81999999995"/>
    <x v="0"/>
    <n v="0"/>
  </r>
  <r>
    <s v="California"/>
    <x v="49"/>
    <x v="33"/>
    <n v="152036.78"/>
    <x v="0"/>
    <n v="0"/>
  </r>
  <r>
    <s v="California"/>
    <x v="49"/>
    <x v="34"/>
    <n v="410737.67"/>
    <x v="0"/>
    <n v="0"/>
  </r>
  <r>
    <s v="California"/>
    <x v="49"/>
    <x v="35"/>
    <n v="100354.44"/>
    <x v="0"/>
    <n v="0"/>
  </r>
  <r>
    <s v="California"/>
    <x v="49"/>
    <x v="36"/>
    <n v="410737.67"/>
    <x v="5"/>
    <n v="0"/>
  </r>
  <r>
    <s v="California"/>
    <x v="49"/>
    <x v="37"/>
    <n v="100354.44"/>
    <x v="5"/>
    <n v="0"/>
  </r>
  <r>
    <s v="California"/>
    <x v="49"/>
    <x v="38"/>
    <n v="3905937.32"/>
    <x v="0"/>
    <n v="0"/>
  </r>
  <r>
    <s v="California"/>
    <x v="49"/>
    <x v="39"/>
    <n v="954327.2"/>
    <x v="0"/>
    <n v="0"/>
  </r>
  <r>
    <s v="California"/>
    <x v="50"/>
    <x v="16"/>
    <n v="2674.59"/>
    <x v="0"/>
    <n v="0"/>
  </r>
  <r>
    <s v="California"/>
    <x v="50"/>
    <x v="18"/>
    <n v="2586.4299999999998"/>
    <x v="0"/>
    <n v="0"/>
  </r>
  <r>
    <s v="California"/>
    <x v="50"/>
    <x v="20"/>
    <n v="3057.1"/>
    <x v="0"/>
    <n v="0"/>
  </r>
  <r>
    <s v="California"/>
    <x v="50"/>
    <x v="22"/>
    <n v="2396.59"/>
    <x v="0"/>
    <n v="0"/>
  </r>
  <r>
    <s v="California"/>
    <x v="50"/>
    <x v="15"/>
    <n v="8013.85"/>
    <x v="1"/>
    <n v="0"/>
  </r>
  <r>
    <s v="California"/>
    <x v="50"/>
    <x v="26"/>
    <n v="7004.83"/>
    <x v="6"/>
    <n v="0"/>
  </r>
  <r>
    <s v="California"/>
    <x v="50"/>
    <x v="28"/>
    <n v="2429.48"/>
    <x v="0"/>
    <n v="0"/>
  </r>
  <r>
    <s v="California"/>
    <x v="50"/>
    <x v="30"/>
    <n v="2355.4299999999998"/>
    <x v="0"/>
    <n v="0"/>
  </r>
  <r>
    <s v="California"/>
    <x v="50"/>
    <x v="32"/>
    <n v="3586.68"/>
    <x v="0"/>
    <n v="0"/>
  </r>
  <r>
    <s v="California"/>
    <x v="50"/>
    <x v="34"/>
    <n v="2367.4499999999998"/>
    <x v="0"/>
    <n v="0"/>
  </r>
  <r>
    <s v="California"/>
    <x v="50"/>
    <x v="36"/>
    <n v="2367.4499999999998"/>
    <x v="5"/>
    <n v="0"/>
  </r>
  <r>
    <s v="California"/>
    <x v="50"/>
    <x v="38"/>
    <n v="22513.42"/>
    <x v="0"/>
    <n v="0"/>
  </r>
  <r>
    <s v="California"/>
    <x v="51"/>
    <x v="16"/>
    <n v="30163.5"/>
    <x v="0"/>
    <n v="0"/>
  </r>
  <r>
    <s v="California"/>
    <x v="51"/>
    <x v="18"/>
    <n v="29169.17"/>
    <x v="0"/>
    <n v="0"/>
  </r>
  <r>
    <s v="California"/>
    <x v="51"/>
    <x v="20"/>
    <n v="34477.35"/>
    <x v="0"/>
    <n v="0"/>
  </r>
  <r>
    <s v="California"/>
    <x v="51"/>
    <x v="22"/>
    <n v="27028.22"/>
    <x v="0"/>
    <n v="0"/>
  </r>
  <r>
    <s v="California"/>
    <x v="51"/>
    <x v="15"/>
    <n v="90378.42"/>
    <x v="1"/>
    <n v="0"/>
  </r>
  <r>
    <s v="California"/>
    <x v="51"/>
    <x v="26"/>
    <n v="78998.95"/>
    <x v="6"/>
    <n v="0"/>
  </r>
  <r>
    <s v="California"/>
    <x v="51"/>
    <x v="28"/>
    <n v="27399.13"/>
    <x v="0"/>
    <n v="0"/>
  </r>
  <r>
    <s v="California"/>
    <x v="51"/>
    <x v="30"/>
    <n v="26564.080000000002"/>
    <x v="0"/>
    <n v="0"/>
  </r>
  <r>
    <s v="California"/>
    <x v="51"/>
    <x v="32"/>
    <n v="40449.839999999997"/>
    <x v="0"/>
    <n v="0"/>
  </r>
  <r>
    <s v="California"/>
    <x v="51"/>
    <x v="34"/>
    <n v="26699.599999999999"/>
    <x v="0"/>
    <n v="0"/>
  </r>
  <r>
    <s v="California"/>
    <x v="51"/>
    <x v="36"/>
    <n v="26699.599999999999"/>
    <x v="5"/>
    <n v="0"/>
  </r>
  <r>
    <s v="California"/>
    <x v="51"/>
    <x v="38"/>
    <n v="253901.58"/>
    <x v="0"/>
    <n v="0"/>
  </r>
  <r>
    <s v="California"/>
    <x v="52"/>
    <x v="16"/>
    <n v="25508"/>
    <x v="0"/>
    <n v="0"/>
  </r>
  <r>
    <s v="California"/>
    <x v="52"/>
    <x v="17"/>
    <n v="6943.73"/>
    <x v="0"/>
    <n v="0"/>
  </r>
  <r>
    <s v="California"/>
    <x v="52"/>
    <x v="18"/>
    <n v="24667.14"/>
    <x v="0"/>
    <n v="0"/>
  </r>
  <r>
    <s v="California"/>
    <x v="52"/>
    <x v="19"/>
    <n v="6714.84"/>
    <x v="0"/>
    <n v="0"/>
  </r>
  <r>
    <s v="California"/>
    <x v="52"/>
    <x v="20"/>
    <n v="29156.04"/>
    <x v="0"/>
    <n v="0"/>
  </r>
  <r>
    <s v="California"/>
    <x v="52"/>
    <x v="21"/>
    <n v="7642.95"/>
    <x v="0"/>
    <n v="0"/>
  </r>
  <r>
    <s v="California"/>
    <x v="52"/>
    <x v="22"/>
    <n v="22856.63"/>
    <x v="0"/>
    <n v="0"/>
  </r>
  <r>
    <s v="California"/>
    <x v="52"/>
    <x v="23"/>
    <n v="5991.63"/>
    <x v="0"/>
    <n v="0"/>
  </r>
  <r>
    <s v="California"/>
    <x v="52"/>
    <x v="15"/>
    <n v="76429.23"/>
    <x v="1"/>
    <n v="0"/>
  </r>
  <r>
    <s v="California"/>
    <x v="52"/>
    <x v="24"/>
    <n v="14404.37"/>
    <x v="1"/>
    <n v="0"/>
  </r>
  <r>
    <s v="California"/>
    <x v="52"/>
    <x v="26"/>
    <n v="66806.09"/>
    <x v="6"/>
    <n v="0"/>
  </r>
  <r>
    <s v="California"/>
    <x v="52"/>
    <x v="27"/>
    <n v="17512.52"/>
    <x v="6"/>
    <n v="0"/>
  </r>
  <r>
    <s v="California"/>
    <x v="52"/>
    <x v="28"/>
    <n v="23170.29"/>
    <x v="0"/>
    <n v="0"/>
  </r>
  <r>
    <s v="California"/>
    <x v="52"/>
    <x v="29"/>
    <n v="6307.37"/>
    <x v="0"/>
    <n v="0"/>
  </r>
  <r>
    <s v="California"/>
    <x v="52"/>
    <x v="30"/>
    <n v="22464.13"/>
    <x v="0"/>
    <n v="0"/>
  </r>
  <r>
    <s v="California"/>
    <x v="52"/>
    <x v="31"/>
    <n v="6115.14"/>
    <x v="0"/>
    <n v="0"/>
  </r>
  <r>
    <s v="California"/>
    <x v="52"/>
    <x v="32"/>
    <n v="34206.730000000003"/>
    <x v="0"/>
    <n v="0"/>
  </r>
  <r>
    <s v="California"/>
    <x v="52"/>
    <x v="33"/>
    <n v="8966.94"/>
    <x v="0"/>
    <n v="0"/>
  </r>
  <r>
    <s v="California"/>
    <x v="52"/>
    <x v="34"/>
    <n v="22578.73"/>
    <x v="0"/>
    <n v="0"/>
  </r>
  <r>
    <s v="California"/>
    <x v="52"/>
    <x v="35"/>
    <n v="5918.78"/>
    <x v="0"/>
    <n v="0"/>
  </r>
  <r>
    <s v="California"/>
    <x v="52"/>
    <x v="36"/>
    <n v="22578.73"/>
    <x v="5"/>
    <n v="0"/>
  </r>
  <r>
    <s v="California"/>
    <x v="52"/>
    <x v="37"/>
    <n v="5918.78"/>
    <x v="5"/>
    <n v="0"/>
  </r>
  <r>
    <s v="California"/>
    <x v="52"/>
    <x v="38"/>
    <n v="214713.9"/>
    <x v="0"/>
    <n v="0"/>
  </r>
  <r>
    <s v="California"/>
    <x v="52"/>
    <x v="39"/>
    <n v="56285"/>
    <x v="0"/>
    <n v="0"/>
  </r>
  <r>
    <s v="California"/>
    <x v="53"/>
    <x v="16"/>
    <n v="5725.6"/>
    <x v="0"/>
    <n v="0"/>
  </r>
  <r>
    <s v="California"/>
    <x v="53"/>
    <x v="18"/>
    <n v="5536.85"/>
    <x v="0"/>
    <n v="0"/>
  </r>
  <r>
    <s v="California"/>
    <x v="53"/>
    <x v="20"/>
    <n v="6544.45"/>
    <x v="0"/>
    <n v="0"/>
  </r>
  <r>
    <s v="California"/>
    <x v="53"/>
    <x v="22"/>
    <n v="5130.46"/>
    <x v="0"/>
    <n v="0"/>
  </r>
  <r>
    <s v="California"/>
    <x v="53"/>
    <x v="15"/>
    <n v="17155.509999999998"/>
    <x v="1"/>
    <n v="0"/>
  </r>
  <r>
    <s v="California"/>
    <x v="53"/>
    <x v="26"/>
    <n v="14995.48"/>
    <x v="6"/>
    <n v="0"/>
  </r>
  <r>
    <s v="California"/>
    <x v="53"/>
    <x v="28"/>
    <n v="5200.87"/>
    <x v="0"/>
    <n v="0"/>
  </r>
  <r>
    <s v="California"/>
    <x v="53"/>
    <x v="30"/>
    <n v="5042.3599999999997"/>
    <x v="0"/>
    <n v="0"/>
  </r>
  <r>
    <s v="California"/>
    <x v="53"/>
    <x v="32"/>
    <n v="7678.14"/>
    <x v="0"/>
    <n v="0"/>
  </r>
  <r>
    <s v="California"/>
    <x v="53"/>
    <x v="34"/>
    <n v="5068.08"/>
    <x v="0"/>
    <n v="0"/>
  </r>
  <r>
    <s v="California"/>
    <x v="53"/>
    <x v="36"/>
    <n v="5068.08"/>
    <x v="5"/>
    <n v="0"/>
  </r>
  <r>
    <s v="California"/>
    <x v="53"/>
    <x v="38"/>
    <n v="48195.27"/>
    <x v="0"/>
    <n v="0"/>
  </r>
  <r>
    <s v="California"/>
    <x v="54"/>
    <x v="16"/>
    <n v="11242.29"/>
    <x v="0"/>
    <n v="0"/>
  </r>
  <r>
    <s v="California"/>
    <x v="54"/>
    <x v="18"/>
    <n v="10871.7"/>
    <x v="0"/>
    <n v="0"/>
  </r>
  <r>
    <s v="California"/>
    <x v="54"/>
    <x v="20"/>
    <n v="12850.12"/>
    <x v="0"/>
    <n v="0"/>
  </r>
  <r>
    <s v="California"/>
    <x v="54"/>
    <x v="22"/>
    <n v="10073.74"/>
    <x v="0"/>
    <n v="0"/>
  </r>
  <r>
    <s v="California"/>
    <x v="54"/>
    <x v="15"/>
    <n v="33685.120000000003"/>
    <x v="1"/>
    <n v="0"/>
  </r>
  <r>
    <s v="California"/>
    <x v="54"/>
    <x v="26"/>
    <n v="29443.85"/>
    <x v="6"/>
    <n v="0"/>
  </r>
  <r>
    <s v="California"/>
    <x v="54"/>
    <x v="28"/>
    <n v="10211.98"/>
    <x v="0"/>
    <n v="0"/>
  </r>
  <r>
    <s v="California"/>
    <x v="54"/>
    <x v="30"/>
    <n v="9900.75"/>
    <x v="0"/>
    <n v="0"/>
  </r>
  <r>
    <s v="California"/>
    <x v="54"/>
    <x v="32"/>
    <n v="15076.14"/>
    <x v="0"/>
    <n v="0"/>
  </r>
  <r>
    <s v="California"/>
    <x v="54"/>
    <x v="34"/>
    <n v="9951.26"/>
    <x v="0"/>
    <n v="0"/>
  </r>
  <r>
    <s v="California"/>
    <x v="54"/>
    <x v="36"/>
    <n v="9951.26"/>
    <x v="5"/>
    <n v="0"/>
  </r>
  <r>
    <s v="California"/>
    <x v="54"/>
    <x v="38"/>
    <n v="94632.15"/>
    <x v="0"/>
    <n v="0"/>
  </r>
  <r>
    <s v="California"/>
    <x v="55"/>
    <x v="16"/>
    <n v="23552.720000000001"/>
    <x v="0"/>
    <n v="0"/>
  </r>
  <r>
    <s v="California"/>
    <x v="55"/>
    <x v="17"/>
    <n v="6411.47"/>
    <x v="0"/>
    <n v="0"/>
  </r>
  <r>
    <s v="California"/>
    <x v="55"/>
    <x v="18"/>
    <n v="22776.31"/>
    <x v="0"/>
    <n v="0"/>
  </r>
  <r>
    <s v="California"/>
    <x v="55"/>
    <x v="19"/>
    <n v="6200.12"/>
    <x v="0"/>
    <n v="0"/>
  </r>
  <r>
    <s v="California"/>
    <x v="55"/>
    <x v="20"/>
    <n v="26921.13"/>
    <x v="0"/>
    <n v="0"/>
  </r>
  <r>
    <s v="California"/>
    <x v="55"/>
    <x v="21"/>
    <n v="7057.09"/>
    <x v="0"/>
    <n v="0"/>
  </r>
  <r>
    <s v="California"/>
    <x v="55"/>
    <x v="22"/>
    <n v="21104.59"/>
    <x v="0"/>
    <n v="0"/>
  </r>
  <r>
    <s v="California"/>
    <x v="55"/>
    <x v="23"/>
    <n v="5532.35"/>
    <x v="0"/>
    <n v="0"/>
  </r>
  <r>
    <s v="California"/>
    <x v="55"/>
    <x v="15"/>
    <n v="70570.649999999994"/>
    <x v="1"/>
    <n v="0"/>
  </r>
  <r>
    <s v="California"/>
    <x v="55"/>
    <x v="24"/>
    <n v="10784.09"/>
    <x v="1"/>
    <n v="2516.13"/>
  </r>
  <r>
    <s v="California"/>
    <x v="55"/>
    <x v="25"/>
    <n v="16375.67"/>
    <x v="1"/>
    <n v="0"/>
  </r>
  <r>
    <s v="California"/>
    <x v="55"/>
    <x v="26"/>
    <n v="61685.16"/>
    <x v="6"/>
    <n v="0"/>
  </r>
  <r>
    <s v="California"/>
    <x v="55"/>
    <x v="27"/>
    <n v="13834.46"/>
    <x v="6"/>
    <n v="2335.66"/>
  </r>
  <r>
    <s v="California"/>
    <x v="55"/>
    <x v="28"/>
    <n v="21394.2"/>
    <x v="0"/>
    <n v="0"/>
  </r>
  <r>
    <s v="California"/>
    <x v="55"/>
    <x v="29"/>
    <n v="5823.88"/>
    <x v="0"/>
    <n v="0"/>
  </r>
  <r>
    <s v="California"/>
    <x v="55"/>
    <x v="30"/>
    <n v="20742.169999999998"/>
    <x v="0"/>
    <n v="0"/>
  </r>
  <r>
    <s v="California"/>
    <x v="55"/>
    <x v="31"/>
    <n v="5646.39"/>
    <x v="0"/>
    <n v="0"/>
  </r>
  <r>
    <s v="California"/>
    <x v="55"/>
    <x v="32"/>
    <n v="31584.66"/>
    <x v="0"/>
    <n v="0"/>
  </r>
  <r>
    <s v="California"/>
    <x v="55"/>
    <x v="33"/>
    <n v="8279.59"/>
    <x v="0"/>
    <n v="0"/>
  </r>
  <r>
    <s v="California"/>
    <x v="55"/>
    <x v="34"/>
    <n v="20847.98"/>
    <x v="0"/>
    <n v="0"/>
  </r>
  <r>
    <s v="California"/>
    <x v="55"/>
    <x v="35"/>
    <n v="5465.08"/>
    <x v="0"/>
    <n v="0"/>
  </r>
  <r>
    <s v="California"/>
    <x v="55"/>
    <x v="36"/>
    <n v="20847.98"/>
    <x v="5"/>
    <n v="0"/>
  </r>
  <r>
    <s v="California"/>
    <x v="55"/>
    <x v="37"/>
    <n v="5465.08"/>
    <x v="5"/>
    <n v="0"/>
  </r>
  <r>
    <s v="California"/>
    <x v="55"/>
    <x v="38"/>
    <n v="198255.3"/>
    <x v="0"/>
    <n v="0"/>
  </r>
  <r>
    <s v="California"/>
    <x v="55"/>
    <x v="39"/>
    <n v="51970.55"/>
    <x v="0"/>
    <n v="0"/>
  </r>
  <r>
    <s v="California"/>
    <x v="56"/>
    <x v="16"/>
    <n v="6230.1"/>
    <x v="0"/>
    <n v="0"/>
  </r>
  <r>
    <s v="California"/>
    <x v="56"/>
    <x v="18"/>
    <n v="6024.73"/>
    <x v="0"/>
    <n v="0"/>
  </r>
  <r>
    <s v="California"/>
    <x v="56"/>
    <x v="20"/>
    <n v="7121.1"/>
    <x v="0"/>
    <n v="0"/>
  </r>
  <r>
    <s v="California"/>
    <x v="56"/>
    <x v="22"/>
    <n v="5582.53"/>
    <x v="0"/>
    <n v="0"/>
  </r>
  <r>
    <s v="California"/>
    <x v="56"/>
    <x v="15"/>
    <n v="18667.150000000001"/>
    <x v="1"/>
    <n v="0"/>
  </r>
  <r>
    <s v="California"/>
    <x v="56"/>
    <x v="28"/>
    <n v="5659.14"/>
    <x v="0"/>
    <n v="0"/>
  </r>
  <r>
    <s v="California"/>
    <x v="56"/>
    <x v="30"/>
    <n v="5486.66"/>
    <x v="0"/>
    <n v="0"/>
  </r>
  <r>
    <s v="California"/>
    <x v="56"/>
    <x v="32"/>
    <n v="8354.69"/>
    <x v="0"/>
    <n v="0"/>
  </r>
  <r>
    <s v="California"/>
    <x v="56"/>
    <x v="34"/>
    <n v="5514.65"/>
    <x v="0"/>
    <n v="0"/>
  </r>
  <r>
    <s v="California"/>
    <x v="56"/>
    <x v="36"/>
    <n v="5514.65"/>
    <x v="5"/>
    <n v="0"/>
  </r>
  <r>
    <s v="California"/>
    <x v="56"/>
    <x v="38"/>
    <n v="52441.94"/>
    <x v="0"/>
    <n v="0"/>
  </r>
  <r>
    <s v="California"/>
    <x v="57"/>
    <x v="16"/>
    <n v="5008.58"/>
    <x v="0"/>
    <n v="0"/>
  </r>
  <r>
    <s v="California"/>
    <x v="57"/>
    <x v="18"/>
    <n v="4843.4799999999996"/>
    <x v="0"/>
    <n v="0"/>
  </r>
  <r>
    <s v="California"/>
    <x v="57"/>
    <x v="20"/>
    <n v="5724.89"/>
    <x v="0"/>
    <n v="0"/>
  </r>
  <r>
    <s v="California"/>
    <x v="57"/>
    <x v="22"/>
    <n v="4487.9799999999996"/>
    <x v="0"/>
    <n v="0"/>
  </r>
  <r>
    <s v="California"/>
    <x v="57"/>
    <x v="15"/>
    <n v="15007.14"/>
    <x v="1"/>
    <n v="0"/>
  </r>
  <r>
    <s v="California"/>
    <x v="57"/>
    <x v="26"/>
    <n v="13117.6"/>
    <x v="6"/>
    <n v="0"/>
  </r>
  <r>
    <s v="California"/>
    <x v="57"/>
    <x v="28"/>
    <n v="4549.57"/>
    <x v="0"/>
    <n v="0"/>
  </r>
  <r>
    <s v="California"/>
    <x v="57"/>
    <x v="30"/>
    <n v="4410.91"/>
    <x v="0"/>
    <n v="0"/>
  </r>
  <r>
    <s v="California"/>
    <x v="57"/>
    <x v="32"/>
    <n v="6716.61"/>
    <x v="0"/>
    <n v="0"/>
  </r>
  <r>
    <s v="California"/>
    <x v="57"/>
    <x v="34"/>
    <n v="4433.41"/>
    <x v="0"/>
    <n v="0"/>
  </r>
  <r>
    <s v="California"/>
    <x v="57"/>
    <x v="36"/>
    <n v="4433.41"/>
    <x v="5"/>
    <n v="0"/>
  </r>
  <r>
    <s v="California"/>
    <x v="57"/>
    <x v="38"/>
    <n v="42159.81"/>
    <x v="0"/>
    <n v="0"/>
  </r>
  <r>
    <s v="California"/>
    <x v="58"/>
    <x v="16"/>
    <n v="174.74"/>
    <x v="0"/>
    <n v="0"/>
  </r>
  <r>
    <s v="California"/>
    <x v="58"/>
    <x v="18"/>
    <n v="168.98"/>
    <x v="0"/>
    <n v="0"/>
  </r>
  <r>
    <s v="California"/>
    <x v="58"/>
    <x v="20"/>
    <n v="199.73"/>
    <x v="0"/>
    <n v="0"/>
  </r>
  <r>
    <s v="California"/>
    <x v="58"/>
    <x v="22"/>
    <n v="156.57"/>
    <x v="0"/>
    <n v="0"/>
  </r>
  <r>
    <s v="California"/>
    <x v="58"/>
    <x v="15"/>
    <n v="523.55999999999995"/>
    <x v="1"/>
    <n v="0"/>
  </r>
  <r>
    <s v="California"/>
    <x v="58"/>
    <x v="26"/>
    <n v="457.64"/>
    <x v="6"/>
    <n v="0"/>
  </r>
  <r>
    <s v="California"/>
    <x v="58"/>
    <x v="28"/>
    <n v="158.72"/>
    <x v="0"/>
    <n v="0"/>
  </r>
  <r>
    <s v="California"/>
    <x v="58"/>
    <x v="30"/>
    <n v="153.88999999999999"/>
    <x v="0"/>
    <n v="0"/>
  </r>
  <r>
    <s v="California"/>
    <x v="58"/>
    <x v="32"/>
    <n v="234.33"/>
    <x v="0"/>
    <n v="0"/>
  </r>
  <r>
    <s v="California"/>
    <x v="58"/>
    <x v="34"/>
    <n v="154.66999999999999"/>
    <x v="0"/>
    <n v="0"/>
  </r>
  <r>
    <s v="California"/>
    <x v="58"/>
    <x v="36"/>
    <n v="154.66999999999999"/>
    <x v="5"/>
    <n v="0"/>
  </r>
  <r>
    <s v="California"/>
    <x v="58"/>
    <x v="38"/>
    <n v="1470.85"/>
    <x v="0"/>
    <n v="0"/>
  </r>
  <r>
    <s v="California"/>
    <x v="59"/>
    <x v="16"/>
    <n v="6708"/>
    <x v="0"/>
    <n v="0"/>
  </r>
  <r>
    <s v="California"/>
    <x v="59"/>
    <x v="17"/>
    <n v="1826.04"/>
    <x v="0"/>
    <n v="0"/>
  </r>
  <r>
    <s v="California"/>
    <x v="59"/>
    <x v="18"/>
    <n v="6486.87"/>
    <x v="0"/>
    <n v="0"/>
  </r>
  <r>
    <s v="California"/>
    <x v="59"/>
    <x v="19"/>
    <n v="1765.84"/>
    <x v="0"/>
    <n v="0"/>
  </r>
  <r>
    <s v="California"/>
    <x v="59"/>
    <x v="20"/>
    <n v="7667.35"/>
    <x v="0"/>
    <n v="0"/>
  </r>
  <r>
    <s v="California"/>
    <x v="59"/>
    <x v="21"/>
    <n v="2009.91"/>
    <x v="0"/>
    <n v="0"/>
  </r>
  <r>
    <s v="California"/>
    <x v="59"/>
    <x v="22"/>
    <n v="6010.75"/>
    <x v="0"/>
    <n v="0"/>
  </r>
  <r>
    <s v="California"/>
    <x v="59"/>
    <x v="23"/>
    <n v="1575.66"/>
    <x v="0"/>
    <n v="0"/>
  </r>
  <r>
    <s v="California"/>
    <x v="59"/>
    <x v="15"/>
    <n v="20099.07"/>
    <x v="1"/>
    <n v="0"/>
  </r>
  <r>
    <s v="California"/>
    <x v="59"/>
    <x v="24"/>
    <n v="204.95"/>
    <x v="1"/>
    <n v="3583.06"/>
  </r>
  <r>
    <s v="California"/>
    <x v="59"/>
    <x v="26"/>
    <n v="17568.419999999998"/>
    <x v="6"/>
    <n v="0"/>
  </r>
  <r>
    <s v="California"/>
    <x v="59"/>
    <x v="27"/>
    <n v="1279.31"/>
    <x v="6"/>
    <n v="3326.07"/>
  </r>
  <r>
    <s v="California"/>
    <x v="59"/>
    <x v="28"/>
    <n v="6093.24"/>
    <x v="0"/>
    <n v="0"/>
  </r>
  <r>
    <s v="California"/>
    <x v="59"/>
    <x v="29"/>
    <n v="1658.69"/>
    <x v="0"/>
    <n v="0"/>
  </r>
  <r>
    <s v="California"/>
    <x v="59"/>
    <x v="30"/>
    <n v="5907.53"/>
    <x v="0"/>
    <n v="0"/>
  </r>
  <r>
    <s v="California"/>
    <x v="59"/>
    <x v="31"/>
    <n v="1608.14"/>
    <x v="0"/>
    <n v="0"/>
  </r>
  <r>
    <s v="California"/>
    <x v="59"/>
    <x v="32"/>
    <n v="8995.56"/>
    <x v="0"/>
    <n v="0"/>
  </r>
  <r>
    <s v="California"/>
    <x v="59"/>
    <x v="33"/>
    <n v="2358.09"/>
    <x v="0"/>
    <n v="0"/>
  </r>
  <r>
    <s v="California"/>
    <x v="59"/>
    <x v="34"/>
    <n v="5937.67"/>
    <x v="0"/>
    <n v="0"/>
  </r>
  <r>
    <s v="California"/>
    <x v="59"/>
    <x v="35"/>
    <n v="1556.5"/>
    <x v="0"/>
    <n v="0"/>
  </r>
  <r>
    <s v="California"/>
    <x v="59"/>
    <x v="36"/>
    <n v="5937.67"/>
    <x v="5"/>
    <n v="0"/>
  </r>
  <r>
    <s v="California"/>
    <x v="59"/>
    <x v="37"/>
    <n v="432.37"/>
    <x v="5"/>
    <n v="1124.1300000000001"/>
  </r>
  <r>
    <s v="California"/>
    <x v="59"/>
    <x v="38"/>
    <n v="56464.66"/>
    <x v="0"/>
    <n v="0"/>
  </r>
  <r>
    <s v="California"/>
    <x v="59"/>
    <x v="39"/>
    <n v="14801.62"/>
    <x v="0"/>
    <n v="0"/>
  </r>
  <r>
    <s v="California"/>
    <x v="60"/>
    <x v="16"/>
    <n v="2598.39"/>
    <x v="0"/>
    <n v="0"/>
  </r>
  <r>
    <s v="California"/>
    <x v="60"/>
    <x v="18"/>
    <n v="2512.7399999999998"/>
    <x v="0"/>
    <n v="0"/>
  </r>
  <r>
    <s v="California"/>
    <x v="60"/>
    <x v="20"/>
    <n v="2970"/>
    <x v="0"/>
    <n v="0"/>
  </r>
  <r>
    <s v="California"/>
    <x v="60"/>
    <x v="22"/>
    <n v="2328.31"/>
    <x v="0"/>
    <n v="0"/>
  </r>
  <r>
    <s v="California"/>
    <x v="60"/>
    <x v="15"/>
    <n v="7785.52"/>
    <x v="1"/>
    <n v="0"/>
  </r>
  <r>
    <s v="California"/>
    <x v="60"/>
    <x v="26"/>
    <n v="6805.26"/>
    <x v="6"/>
    <n v="0"/>
  </r>
  <r>
    <s v="California"/>
    <x v="60"/>
    <x v="28"/>
    <n v="2360.2600000000002"/>
    <x v="0"/>
    <n v="0"/>
  </r>
  <r>
    <s v="California"/>
    <x v="60"/>
    <x v="30"/>
    <n v="2288.33"/>
    <x v="0"/>
    <n v="0"/>
  </r>
  <r>
    <s v="California"/>
    <x v="60"/>
    <x v="32"/>
    <n v="3484.5"/>
    <x v="0"/>
    <n v="0"/>
  </r>
  <r>
    <s v="California"/>
    <x v="60"/>
    <x v="34"/>
    <n v="2300"/>
    <x v="0"/>
    <n v="0"/>
  </r>
  <r>
    <s v="California"/>
    <x v="60"/>
    <x v="36"/>
    <n v="2300"/>
    <x v="5"/>
    <n v="0"/>
  </r>
  <r>
    <s v="California"/>
    <x v="60"/>
    <x v="38"/>
    <n v="21872.01"/>
    <x v="0"/>
    <n v="0"/>
  </r>
  <r>
    <s v="California"/>
    <x v="61"/>
    <x v="16"/>
    <n v="32548.39"/>
    <x v="0"/>
    <n v="0"/>
  </r>
  <r>
    <s v="California"/>
    <x v="61"/>
    <x v="18"/>
    <n v="31475.45"/>
    <x v="0"/>
    <n v="0"/>
  </r>
  <r>
    <s v="California"/>
    <x v="61"/>
    <x v="20"/>
    <n v="37203.32"/>
    <x v="0"/>
    <n v="0"/>
  </r>
  <r>
    <s v="California"/>
    <x v="61"/>
    <x v="22"/>
    <n v="29165.23"/>
    <x v="0"/>
    <n v="0"/>
  </r>
  <r>
    <s v="California"/>
    <x v="61"/>
    <x v="15"/>
    <n v="97524.25"/>
    <x v="1"/>
    <n v="0"/>
  </r>
  <r>
    <s v="California"/>
    <x v="61"/>
    <x v="26"/>
    <n v="85245.06"/>
    <x v="6"/>
    <n v="0"/>
  </r>
  <r>
    <s v="California"/>
    <x v="61"/>
    <x v="28"/>
    <n v="29565.46"/>
    <x v="0"/>
    <n v="0"/>
  </r>
  <r>
    <s v="California"/>
    <x v="61"/>
    <x v="30"/>
    <n v="28664.39"/>
    <x v="0"/>
    <n v="0"/>
  </r>
  <r>
    <s v="California"/>
    <x v="61"/>
    <x v="32"/>
    <n v="43648.03"/>
    <x v="0"/>
    <n v="0"/>
  </r>
  <r>
    <s v="California"/>
    <x v="61"/>
    <x v="34"/>
    <n v="28810.62"/>
    <x v="0"/>
    <n v="0"/>
  </r>
  <r>
    <s v="California"/>
    <x v="61"/>
    <x v="36"/>
    <n v="28810.62"/>
    <x v="5"/>
    <n v="0"/>
  </r>
  <r>
    <s v="California"/>
    <x v="61"/>
    <x v="38"/>
    <n v="273976.5"/>
    <x v="0"/>
    <n v="0"/>
  </r>
  <r>
    <s v="California"/>
    <x v="62"/>
    <x v="16"/>
    <n v="157994.51"/>
    <x v="0"/>
    <n v="0"/>
  </r>
  <r>
    <s v="California"/>
    <x v="62"/>
    <x v="17"/>
    <n v="43008.93"/>
    <x v="0"/>
    <n v="0"/>
  </r>
  <r>
    <s v="California"/>
    <x v="62"/>
    <x v="18"/>
    <n v="152786.26999999999"/>
    <x v="0"/>
    <n v="0"/>
  </r>
  <r>
    <s v="California"/>
    <x v="62"/>
    <x v="19"/>
    <n v="41591.15"/>
    <x v="0"/>
    <n v="0"/>
  </r>
  <r>
    <s v="California"/>
    <x v="62"/>
    <x v="20"/>
    <n v="180590.19"/>
    <x v="0"/>
    <n v="0"/>
  </r>
  <r>
    <s v="California"/>
    <x v="62"/>
    <x v="21"/>
    <n v="47339.83"/>
    <x v="0"/>
    <n v="0"/>
  </r>
  <r>
    <s v="California"/>
    <x v="62"/>
    <x v="22"/>
    <n v="141572.15"/>
    <x v="0"/>
    <n v="0"/>
  </r>
  <r>
    <s v="California"/>
    <x v="62"/>
    <x v="23"/>
    <n v="37111.65"/>
    <x v="0"/>
    <n v="0"/>
  </r>
  <r>
    <s v="California"/>
    <x v="62"/>
    <x v="15"/>
    <n v="473396.52"/>
    <x v="1"/>
    <n v="0"/>
  </r>
  <r>
    <s v="California"/>
    <x v="62"/>
    <x v="25"/>
    <n v="36151.53"/>
    <x v="1"/>
    <n v="0"/>
  </r>
  <r>
    <s v="California"/>
    <x v="62"/>
    <x v="24"/>
    <n v="72341.02"/>
    <x v="1"/>
    <n v="16878.48"/>
  </r>
  <r>
    <s v="California"/>
    <x v="62"/>
    <x v="26"/>
    <n v="413791.56"/>
    <x v="6"/>
    <n v="0"/>
  </r>
  <r>
    <s v="California"/>
    <x v="62"/>
    <x v="27"/>
    <n v="92803.24"/>
    <x v="6"/>
    <n v="15667.88"/>
  </r>
  <r>
    <s v="California"/>
    <x v="62"/>
    <x v="28"/>
    <n v="143514.93"/>
    <x v="0"/>
    <n v="0"/>
  </r>
  <r>
    <s v="California"/>
    <x v="62"/>
    <x v="29"/>
    <n v="39067.33"/>
    <x v="0"/>
    <n v="0"/>
  </r>
  <r>
    <s v="California"/>
    <x v="62"/>
    <x v="30"/>
    <n v="139141"/>
    <x v="0"/>
    <n v="0"/>
  </r>
  <r>
    <s v="California"/>
    <x v="62"/>
    <x v="31"/>
    <n v="37876.660000000003"/>
    <x v="0"/>
    <n v="0"/>
  </r>
  <r>
    <s v="California"/>
    <x v="62"/>
    <x v="32"/>
    <n v="211873.73"/>
    <x v="0"/>
    <n v="0"/>
  </r>
  <r>
    <s v="California"/>
    <x v="62"/>
    <x v="33"/>
    <n v="55540.480000000003"/>
    <x v="0"/>
    <n v="0"/>
  </r>
  <r>
    <s v="California"/>
    <x v="62"/>
    <x v="34"/>
    <n v="139850.82"/>
    <x v="0"/>
    <n v="0"/>
  </r>
  <r>
    <s v="California"/>
    <x v="62"/>
    <x v="35"/>
    <n v="36660.43"/>
    <x v="0"/>
    <n v="0"/>
  </r>
  <r>
    <s v="California"/>
    <x v="62"/>
    <x v="36"/>
    <n v="139850.82"/>
    <x v="5"/>
    <n v="0"/>
  </r>
  <r>
    <s v="California"/>
    <x v="62"/>
    <x v="37"/>
    <n v="36660.43"/>
    <x v="5"/>
    <n v="0"/>
  </r>
  <r>
    <s v="California"/>
    <x v="62"/>
    <x v="38"/>
    <n v="1329920.68"/>
    <x v="0"/>
    <n v="0"/>
  </r>
  <r>
    <s v="California"/>
    <x v="62"/>
    <x v="39"/>
    <n v="348624.77"/>
    <x v="0"/>
    <n v="0"/>
  </r>
  <r>
    <s v="California"/>
    <x v="63"/>
    <x v="16"/>
    <n v="6315.5"/>
    <x v="7"/>
    <n v="0"/>
  </r>
  <r>
    <s v="California"/>
    <x v="63"/>
    <x v="17"/>
    <n v="1719.19"/>
    <x v="7"/>
    <n v="0"/>
  </r>
  <r>
    <s v="California"/>
    <x v="63"/>
    <x v="18"/>
    <n v="6107.31"/>
    <x v="7"/>
    <n v="0"/>
  </r>
  <r>
    <s v="California"/>
    <x v="63"/>
    <x v="19"/>
    <n v="1662.52"/>
    <x v="7"/>
    <n v="0"/>
  </r>
  <r>
    <s v="California"/>
    <x v="63"/>
    <x v="20"/>
    <n v="7218.71"/>
    <x v="0"/>
    <n v="0"/>
  </r>
  <r>
    <s v="California"/>
    <x v="63"/>
    <x v="21"/>
    <n v="1892.31"/>
    <x v="0"/>
    <n v="0"/>
  </r>
  <r>
    <s v="California"/>
    <x v="63"/>
    <x v="22"/>
    <n v="5659.05"/>
    <x v="0"/>
    <n v="0"/>
  </r>
  <r>
    <s v="California"/>
    <x v="63"/>
    <x v="23"/>
    <n v="1483.46"/>
    <x v="0"/>
    <n v="0"/>
  </r>
  <r>
    <s v="California"/>
    <x v="63"/>
    <x v="15"/>
    <n v="18923.03"/>
    <x v="1"/>
    <n v="0"/>
  </r>
  <r>
    <s v="California"/>
    <x v="63"/>
    <x v="24"/>
    <n v="3566.36"/>
    <x v="1"/>
    <n v="0"/>
  </r>
  <r>
    <s v="California"/>
    <x v="63"/>
    <x v="26"/>
    <n v="16540.45"/>
    <x v="6"/>
    <n v="0"/>
  </r>
  <r>
    <s v="California"/>
    <x v="63"/>
    <x v="27"/>
    <n v="4335.8999999999996"/>
    <x v="6"/>
    <n v="0"/>
  </r>
  <r>
    <s v="California"/>
    <x v="63"/>
    <x v="28"/>
    <n v="5736.71"/>
    <x v="8"/>
    <n v="0"/>
  </r>
  <r>
    <s v="California"/>
    <x v="63"/>
    <x v="29"/>
    <n v="1561.63"/>
    <x v="8"/>
    <n v="0"/>
  </r>
  <r>
    <s v="California"/>
    <x v="63"/>
    <x v="30"/>
    <n v="5561.87"/>
    <x v="8"/>
    <n v="0"/>
  </r>
  <r>
    <s v="California"/>
    <x v="63"/>
    <x v="31"/>
    <n v="1514.04"/>
    <x v="8"/>
    <n v="0"/>
  </r>
  <r>
    <s v="California"/>
    <x v="63"/>
    <x v="32"/>
    <n v="8469.2099999999991"/>
    <x v="0"/>
    <n v="0"/>
  </r>
  <r>
    <s v="California"/>
    <x v="63"/>
    <x v="33"/>
    <n v="2220.11"/>
    <x v="0"/>
    <n v="0"/>
  </r>
  <r>
    <s v="California"/>
    <x v="63"/>
    <x v="34"/>
    <n v="5590.24"/>
    <x v="0"/>
    <n v="0"/>
  </r>
  <r>
    <s v="California"/>
    <x v="63"/>
    <x v="35"/>
    <n v="1465.42"/>
    <x v="0"/>
    <n v="0"/>
  </r>
  <r>
    <s v="California"/>
    <x v="63"/>
    <x v="36"/>
    <n v="5590.24"/>
    <x v="5"/>
    <n v="0"/>
  </r>
  <r>
    <s v="California"/>
    <x v="63"/>
    <x v="37"/>
    <n v="1465.42"/>
    <x v="5"/>
    <n v="0"/>
  </r>
  <r>
    <s v="California"/>
    <x v="63"/>
    <x v="38"/>
    <n v="53160.78"/>
    <x v="0"/>
    <n v="0"/>
  </r>
  <r>
    <s v="California"/>
    <x v="63"/>
    <x v="39"/>
    <n v="13935.54"/>
    <x v="0"/>
    <n v="0"/>
  </r>
  <r>
    <s v="California"/>
    <x v="64"/>
    <x v="16"/>
    <n v="8832.43"/>
    <x v="0"/>
    <n v="0"/>
  </r>
  <r>
    <s v="California"/>
    <x v="64"/>
    <x v="18"/>
    <n v="8541.2800000000007"/>
    <x v="0"/>
    <n v="0"/>
  </r>
  <r>
    <s v="California"/>
    <x v="64"/>
    <x v="20"/>
    <n v="10095.61"/>
    <x v="0"/>
    <n v="0"/>
  </r>
  <r>
    <s v="California"/>
    <x v="64"/>
    <x v="22"/>
    <n v="7914.37"/>
    <x v="0"/>
    <n v="0"/>
  </r>
  <r>
    <s v="California"/>
    <x v="64"/>
    <x v="15"/>
    <n v="26464.49"/>
    <x v="1"/>
    <n v="0"/>
  </r>
  <r>
    <s v="California"/>
    <x v="64"/>
    <x v="28"/>
    <n v="8022.98"/>
    <x v="0"/>
    <n v="0"/>
  </r>
  <r>
    <s v="California"/>
    <x v="64"/>
    <x v="30"/>
    <n v="7778.46"/>
    <x v="0"/>
    <n v="0"/>
  </r>
  <r>
    <s v="California"/>
    <x v="64"/>
    <x v="32"/>
    <n v="11844.47"/>
    <x v="0"/>
    <n v="0"/>
  </r>
  <r>
    <s v="California"/>
    <x v="64"/>
    <x v="34"/>
    <n v="7818.14"/>
    <x v="0"/>
    <n v="0"/>
  </r>
  <r>
    <s v="California"/>
    <x v="64"/>
    <x v="36"/>
    <n v="7818.14"/>
    <x v="5"/>
    <n v="0"/>
  </r>
  <r>
    <s v="California"/>
    <x v="64"/>
    <x v="38"/>
    <n v="74347.12"/>
    <x v="0"/>
    <n v="0"/>
  </r>
  <r>
    <s v="California"/>
    <x v="65"/>
    <x v="16"/>
    <n v="6697.49"/>
    <x v="0"/>
    <n v="0"/>
  </r>
  <r>
    <s v="California"/>
    <x v="65"/>
    <x v="18"/>
    <n v="6476.71"/>
    <x v="0"/>
    <n v="0"/>
  </r>
  <r>
    <s v="California"/>
    <x v="65"/>
    <x v="20"/>
    <n v="7655.33"/>
    <x v="0"/>
    <n v="0"/>
  </r>
  <r>
    <s v="California"/>
    <x v="65"/>
    <x v="22"/>
    <n v="6001.33"/>
    <x v="0"/>
    <n v="0"/>
  </r>
  <r>
    <s v="California"/>
    <x v="65"/>
    <x v="15"/>
    <n v="20067.580000000002"/>
    <x v="1"/>
    <n v="0"/>
  </r>
  <r>
    <s v="California"/>
    <x v="65"/>
    <x v="26"/>
    <n v="17540.89"/>
    <x v="6"/>
    <n v="0"/>
  </r>
  <r>
    <s v="California"/>
    <x v="65"/>
    <x v="28"/>
    <n v="6083.69"/>
    <x v="0"/>
    <n v="0"/>
  </r>
  <r>
    <s v="California"/>
    <x v="65"/>
    <x v="30"/>
    <n v="5898.28"/>
    <x v="0"/>
    <n v="0"/>
  </r>
  <r>
    <s v="California"/>
    <x v="65"/>
    <x v="32"/>
    <n v="8981.4599999999991"/>
    <x v="0"/>
    <n v="0"/>
  </r>
  <r>
    <s v="California"/>
    <x v="65"/>
    <x v="34"/>
    <n v="5928.37"/>
    <x v="0"/>
    <n v="0"/>
  </r>
  <r>
    <s v="California"/>
    <x v="65"/>
    <x v="36"/>
    <n v="5928.37"/>
    <x v="5"/>
    <n v="0"/>
  </r>
  <r>
    <s v="California"/>
    <x v="65"/>
    <x v="38"/>
    <n v="56376.19"/>
    <x v="0"/>
    <n v="0"/>
  </r>
  <r>
    <s v="California"/>
    <x v="66"/>
    <x v="16"/>
    <n v="26662.84"/>
    <x v="0"/>
    <n v="0"/>
  </r>
  <r>
    <s v="California"/>
    <x v="66"/>
    <x v="18"/>
    <n v="25783.91"/>
    <x v="0"/>
    <n v="0"/>
  </r>
  <r>
    <s v="California"/>
    <x v="66"/>
    <x v="20"/>
    <n v="30476.04"/>
    <x v="0"/>
    <n v="0"/>
  </r>
  <r>
    <s v="California"/>
    <x v="66"/>
    <x v="22"/>
    <n v="23891.439999999999"/>
    <x v="0"/>
    <n v="0"/>
  </r>
  <r>
    <s v="California"/>
    <x v="66"/>
    <x v="15"/>
    <n v="79889.460000000006"/>
    <x v="1"/>
    <n v="0"/>
  </r>
  <r>
    <s v="California"/>
    <x v="66"/>
    <x v="26"/>
    <n v="69830.649999999994"/>
    <x v="6"/>
    <n v="0"/>
  </r>
  <r>
    <s v="California"/>
    <x v="66"/>
    <x v="28"/>
    <n v="24219.3"/>
    <x v="0"/>
    <n v="0"/>
  </r>
  <r>
    <s v="California"/>
    <x v="66"/>
    <x v="30"/>
    <n v="23481.16"/>
    <x v="0"/>
    <n v="0"/>
  </r>
  <r>
    <s v="California"/>
    <x v="66"/>
    <x v="32"/>
    <n v="35755.39"/>
    <x v="0"/>
    <n v="0"/>
  </r>
  <r>
    <s v="California"/>
    <x v="66"/>
    <x v="34"/>
    <n v="23600.95"/>
    <x v="0"/>
    <n v="0"/>
  </r>
  <r>
    <s v="California"/>
    <x v="66"/>
    <x v="36"/>
    <n v="23600.95"/>
    <x v="5"/>
    <n v="0"/>
  </r>
  <r>
    <s v="California"/>
    <x v="66"/>
    <x v="38"/>
    <n v="224434.79"/>
    <x v="0"/>
    <n v="0"/>
  </r>
  <r>
    <s v="California"/>
    <x v="67"/>
    <x v="16"/>
    <n v="4642.03"/>
    <x v="0"/>
    <n v="0"/>
  </r>
  <r>
    <s v="California"/>
    <x v="67"/>
    <x v="18"/>
    <n v="4489.01"/>
    <x v="0"/>
    <n v="0"/>
  </r>
  <r>
    <s v="California"/>
    <x v="67"/>
    <x v="20"/>
    <n v="5305.91"/>
    <x v="0"/>
    <n v="0"/>
  </r>
  <r>
    <s v="California"/>
    <x v="67"/>
    <x v="22"/>
    <n v="4159.5200000000004"/>
    <x v="0"/>
    <n v="0"/>
  </r>
  <r>
    <s v="California"/>
    <x v="67"/>
    <x v="15"/>
    <n v="13908.84"/>
    <x v="1"/>
    <n v="0"/>
  </r>
  <r>
    <s v="California"/>
    <x v="67"/>
    <x v="26"/>
    <n v="12157.59"/>
    <x v="6"/>
    <n v="0"/>
  </r>
  <r>
    <s v="California"/>
    <x v="67"/>
    <x v="28"/>
    <n v="4216.6000000000004"/>
    <x v="0"/>
    <n v="0"/>
  </r>
  <r>
    <s v="California"/>
    <x v="67"/>
    <x v="30"/>
    <n v="4088.09"/>
    <x v="0"/>
    <n v="0"/>
  </r>
  <r>
    <s v="California"/>
    <x v="67"/>
    <x v="32"/>
    <n v="6225.05"/>
    <x v="0"/>
    <n v="0"/>
  </r>
  <r>
    <s v="California"/>
    <x v="67"/>
    <x v="34"/>
    <n v="4108.95"/>
    <x v="0"/>
    <n v="0"/>
  </r>
  <r>
    <s v="California"/>
    <x v="67"/>
    <x v="36"/>
    <n v="4108.95"/>
    <x v="5"/>
    <n v="0"/>
  </r>
  <r>
    <s v="California"/>
    <x v="67"/>
    <x v="38"/>
    <n v="39074.339999999997"/>
    <x v="0"/>
    <n v="0"/>
  </r>
  <r>
    <s v="California"/>
    <x v="68"/>
    <x v="17"/>
    <n v="3396.99"/>
    <x v="0"/>
    <n v="0"/>
  </r>
  <r>
    <s v="California"/>
    <x v="68"/>
    <x v="19"/>
    <n v="3285"/>
    <x v="0"/>
    <n v="0"/>
  </r>
  <r>
    <s v="California"/>
    <x v="68"/>
    <x v="21"/>
    <n v="3739.05"/>
    <x v="0"/>
    <n v="0"/>
  </r>
  <r>
    <s v="California"/>
    <x v="68"/>
    <x v="23"/>
    <n v="2931.2"/>
    <x v="0"/>
    <n v="0"/>
  </r>
  <r>
    <s v="California"/>
    <x v="68"/>
    <x v="15"/>
    <n v="37390.400000000001"/>
    <x v="1"/>
    <n v="0"/>
  </r>
  <r>
    <s v="California"/>
    <x v="68"/>
    <x v="24"/>
    <n v="381.26"/>
    <x v="1"/>
    <n v="6665.59"/>
  </r>
  <r>
    <s v="California"/>
    <x v="68"/>
    <x v="27"/>
    <n v="2379.9"/>
    <x v="6"/>
    <n v="6187.5"/>
  </r>
  <r>
    <s v="California"/>
    <x v="68"/>
    <x v="29"/>
    <n v="3085.66"/>
    <x v="0"/>
    <n v="0"/>
  </r>
  <r>
    <s v="California"/>
    <x v="68"/>
    <x v="31"/>
    <n v="2991.62"/>
    <x v="0"/>
    <n v="0"/>
  </r>
  <r>
    <s v="California"/>
    <x v="68"/>
    <x v="33"/>
    <n v="4386.7700000000004"/>
    <x v="0"/>
    <n v="0"/>
  </r>
  <r>
    <s v="California"/>
    <x v="68"/>
    <x v="35"/>
    <n v="2895.56"/>
    <x v="0"/>
    <n v="0"/>
  </r>
  <r>
    <s v="California"/>
    <x v="68"/>
    <x v="36"/>
    <n v="11045.87"/>
    <x v="5"/>
    <n v="0"/>
  </r>
  <r>
    <s v="California"/>
    <x v="68"/>
    <x v="37"/>
    <n v="804.35"/>
    <x v="5"/>
    <n v="2091.21"/>
  </r>
  <r>
    <s v="California"/>
    <x v="68"/>
    <x v="39"/>
    <n v="27535.52"/>
    <x v="0"/>
    <n v="0"/>
  </r>
  <r>
    <s v="California"/>
    <x v="69"/>
    <x v="16"/>
    <n v="29791.69"/>
    <x v="0"/>
    <n v="0"/>
  </r>
  <r>
    <s v="California"/>
    <x v="69"/>
    <x v="18"/>
    <n v="28809.61"/>
    <x v="0"/>
    <n v="0"/>
  </r>
  <r>
    <s v="California"/>
    <x v="69"/>
    <x v="20"/>
    <n v="34052.36"/>
    <x v="0"/>
    <n v="0"/>
  </r>
  <r>
    <s v="California"/>
    <x v="69"/>
    <x v="22"/>
    <n v="26695.06"/>
    <x v="0"/>
    <n v="0"/>
  </r>
  <r>
    <s v="California"/>
    <x v="69"/>
    <x v="15"/>
    <n v="89264.37"/>
    <x v="1"/>
    <n v="0"/>
  </r>
  <r>
    <s v="California"/>
    <x v="69"/>
    <x v="26"/>
    <n v="78025.17"/>
    <x v="6"/>
    <n v="0"/>
  </r>
  <r>
    <s v="California"/>
    <x v="69"/>
    <x v="28"/>
    <n v="27061.39"/>
    <x v="0"/>
    <n v="0"/>
  </r>
  <r>
    <s v="California"/>
    <x v="69"/>
    <x v="30"/>
    <n v="26236.639999999999"/>
    <x v="0"/>
    <n v="0"/>
  </r>
  <r>
    <s v="California"/>
    <x v="69"/>
    <x v="32"/>
    <n v="39951.24"/>
    <x v="0"/>
    <n v="0"/>
  </r>
  <r>
    <s v="California"/>
    <x v="69"/>
    <x v="34"/>
    <n v="26370.48"/>
    <x v="0"/>
    <n v="0"/>
  </r>
  <r>
    <s v="California"/>
    <x v="69"/>
    <x v="36"/>
    <n v="26370.48"/>
    <x v="5"/>
    <n v="0"/>
  </r>
  <r>
    <s v="California"/>
    <x v="69"/>
    <x v="38"/>
    <n v="250771.88"/>
    <x v="0"/>
    <n v="0"/>
  </r>
  <r>
    <s v="California"/>
    <x v="70"/>
    <x v="16"/>
    <n v="24080.87"/>
    <x v="0"/>
    <n v="0"/>
  </r>
  <r>
    <s v="California"/>
    <x v="70"/>
    <x v="17"/>
    <n v="6555.24"/>
    <x v="0"/>
    <n v="0"/>
  </r>
  <r>
    <s v="California"/>
    <x v="70"/>
    <x v="18"/>
    <n v="23287.05"/>
    <x v="0"/>
    <n v="0"/>
  </r>
  <r>
    <s v="California"/>
    <x v="70"/>
    <x v="19"/>
    <n v="6339.15"/>
    <x v="0"/>
    <n v="0"/>
  </r>
  <r>
    <s v="California"/>
    <x v="70"/>
    <x v="20"/>
    <n v="27524.81"/>
    <x v="0"/>
    <n v="0"/>
  </r>
  <r>
    <s v="California"/>
    <x v="70"/>
    <x v="21"/>
    <n v="7215.34"/>
    <x v="0"/>
    <n v="0"/>
  </r>
  <r>
    <s v="California"/>
    <x v="70"/>
    <x v="22"/>
    <n v="21577.84"/>
    <x v="0"/>
    <n v="0"/>
  </r>
  <r>
    <s v="California"/>
    <x v="70"/>
    <x v="23"/>
    <n v="5656.41"/>
    <x v="0"/>
    <n v="0"/>
  </r>
  <r>
    <s v="California"/>
    <x v="70"/>
    <x v="15"/>
    <n v="72153.149999999994"/>
    <x v="1"/>
    <n v="0"/>
  </r>
  <r>
    <s v="California"/>
    <x v="70"/>
    <x v="24"/>
    <n v="43938.91"/>
    <x v="1"/>
    <n v="12862.74"/>
  </r>
  <r>
    <s v="California"/>
    <x v="70"/>
    <x v="26"/>
    <n v="63068.4"/>
    <x v="6"/>
    <n v="0"/>
  </r>
  <r>
    <s v="California"/>
    <x v="70"/>
    <x v="27"/>
    <n v="16532.72"/>
    <x v="6"/>
    <n v="11940.17"/>
  </r>
  <r>
    <s v="California"/>
    <x v="70"/>
    <x v="28"/>
    <n v="21873.95"/>
    <x v="0"/>
    <n v="0"/>
  </r>
  <r>
    <s v="California"/>
    <x v="70"/>
    <x v="29"/>
    <n v="5954.48"/>
    <x v="0"/>
    <n v="0"/>
  </r>
  <r>
    <s v="California"/>
    <x v="70"/>
    <x v="30"/>
    <n v="21207.3"/>
    <x v="0"/>
    <n v="0"/>
  </r>
  <r>
    <s v="California"/>
    <x v="70"/>
    <x v="31"/>
    <n v="5773"/>
    <x v="0"/>
    <n v="0"/>
  </r>
  <r>
    <s v="California"/>
    <x v="70"/>
    <x v="32"/>
    <n v="32292.92"/>
    <x v="0"/>
    <n v="0"/>
  </r>
  <r>
    <s v="California"/>
    <x v="70"/>
    <x v="33"/>
    <n v="8465.25"/>
    <x v="0"/>
    <n v="0"/>
  </r>
  <r>
    <s v="California"/>
    <x v="70"/>
    <x v="34"/>
    <n v="21315.49"/>
    <x v="0"/>
    <n v="0"/>
  </r>
  <r>
    <s v="California"/>
    <x v="70"/>
    <x v="35"/>
    <n v="5587.63"/>
    <x v="0"/>
    <n v="0"/>
  </r>
  <r>
    <s v="California"/>
    <x v="70"/>
    <x v="36"/>
    <n v="21315.49"/>
    <x v="5"/>
    <n v="0"/>
  </r>
  <r>
    <s v="California"/>
    <x v="70"/>
    <x v="37"/>
    <n v="1552.16"/>
    <x v="5"/>
    <n v="4035.47"/>
  </r>
  <r>
    <s v="California"/>
    <x v="70"/>
    <x v="38"/>
    <n v="202701.03"/>
    <x v="0"/>
    <n v="0"/>
  </r>
  <r>
    <s v="California"/>
    <x v="70"/>
    <x v="39"/>
    <n v="53135.95"/>
    <x v="0"/>
    <n v="0"/>
  </r>
  <r>
    <s v="California"/>
    <x v="71"/>
    <x v="16"/>
    <n v="22422.84"/>
    <x v="0"/>
    <n v="0"/>
  </r>
  <r>
    <s v="California"/>
    <x v="71"/>
    <x v="18"/>
    <n v="21683.68"/>
    <x v="0"/>
    <n v="0"/>
  </r>
  <r>
    <s v="California"/>
    <x v="71"/>
    <x v="20"/>
    <n v="25629.66"/>
    <x v="0"/>
    <n v="0"/>
  </r>
  <r>
    <s v="California"/>
    <x v="71"/>
    <x v="22"/>
    <n v="20092.150000000001"/>
    <x v="0"/>
    <n v="0"/>
  </r>
  <r>
    <s v="California"/>
    <x v="71"/>
    <x v="15"/>
    <n v="67185.210000000006"/>
    <x v="1"/>
    <n v="0"/>
  </r>
  <r>
    <s v="California"/>
    <x v="71"/>
    <x v="28"/>
    <n v="20367.87"/>
    <x v="0"/>
    <n v="0"/>
  </r>
  <r>
    <s v="California"/>
    <x v="71"/>
    <x v="30"/>
    <n v="19747.12"/>
    <x v="0"/>
    <n v="0"/>
  </r>
  <r>
    <s v="California"/>
    <x v="71"/>
    <x v="32"/>
    <n v="30069.47"/>
    <x v="0"/>
    <n v="0"/>
  </r>
  <r>
    <s v="California"/>
    <x v="71"/>
    <x v="34"/>
    <n v="19847.86"/>
    <x v="0"/>
    <n v="0"/>
  </r>
  <r>
    <s v="California"/>
    <x v="71"/>
    <x v="36"/>
    <n v="19847.86"/>
    <x v="5"/>
    <n v="0"/>
  </r>
  <r>
    <s v="California"/>
    <x v="71"/>
    <x v="38"/>
    <n v="188744.53"/>
    <x v="0"/>
    <n v="0"/>
  </r>
  <r>
    <s v="California"/>
    <x v="72"/>
    <x v="16"/>
    <n v="696.65"/>
    <x v="9"/>
    <n v="0"/>
  </r>
  <r>
    <s v="California"/>
    <x v="72"/>
    <x v="18"/>
    <n v="673.68"/>
    <x v="9"/>
    <n v="0"/>
  </r>
  <r>
    <s v="California"/>
    <x v="72"/>
    <x v="20"/>
    <n v="796.28"/>
    <x v="9"/>
    <n v="0"/>
  </r>
  <r>
    <s v="California"/>
    <x v="72"/>
    <x v="22"/>
    <n v="624.24"/>
    <x v="9"/>
    <n v="0"/>
  </r>
  <r>
    <s v="California"/>
    <x v="72"/>
    <x v="40"/>
    <n v="1650.31"/>
    <x v="9"/>
    <n v="0"/>
  </r>
  <r>
    <s v="California"/>
    <x v="72"/>
    <x v="15"/>
    <n v="2087.36"/>
    <x v="9"/>
    <n v="0"/>
  </r>
  <r>
    <s v="California"/>
    <x v="72"/>
    <x v="41"/>
    <n v="927.1"/>
    <x v="9"/>
    <n v="0"/>
  </r>
  <r>
    <s v="California"/>
    <x v="72"/>
    <x v="42"/>
    <n v="1164.45"/>
    <x v="9"/>
    <n v="0"/>
  </r>
  <r>
    <s v="California"/>
    <x v="72"/>
    <x v="26"/>
    <n v="1824.54"/>
    <x v="9"/>
    <n v="0"/>
  </r>
  <r>
    <s v="California"/>
    <x v="72"/>
    <x v="28"/>
    <n v="632.79999999999995"/>
    <x v="9"/>
    <n v="0"/>
  </r>
  <r>
    <s v="California"/>
    <x v="72"/>
    <x v="30"/>
    <n v="613.52"/>
    <x v="9"/>
    <n v="0"/>
  </r>
  <r>
    <s v="California"/>
    <x v="72"/>
    <x v="32"/>
    <n v="934.22"/>
    <x v="9"/>
    <n v="0"/>
  </r>
  <r>
    <s v="California"/>
    <x v="72"/>
    <x v="34"/>
    <n v="616.65"/>
    <x v="9"/>
    <n v="0"/>
  </r>
  <r>
    <s v="California"/>
    <x v="72"/>
    <x v="36"/>
    <n v="616.65"/>
    <x v="9"/>
    <n v="0"/>
  </r>
  <r>
    <s v="California"/>
    <x v="72"/>
    <x v="38"/>
    <n v="5864.05"/>
    <x v="9"/>
    <n v="0"/>
  </r>
  <r>
    <s v="California"/>
    <x v="73"/>
    <x v="16"/>
    <n v="22261.24"/>
    <x v="0"/>
    <n v="0"/>
  </r>
  <r>
    <s v="California"/>
    <x v="73"/>
    <x v="18"/>
    <n v="21527.41"/>
    <x v="0"/>
    <n v="0"/>
  </r>
  <r>
    <s v="California"/>
    <x v="73"/>
    <x v="20"/>
    <n v="25444.95"/>
    <x v="0"/>
    <n v="0"/>
  </r>
  <r>
    <s v="California"/>
    <x v="73"/>
    <x v="22"/>
    <n v="19947.349999999999"/>
    <x v="0"/>
    <n v="0"/>
  </r>
  <r>
    <s v="California"/>
    <x v="73"/>
    <x v="15"/>
    <n v="66701.02"/>
    <x v="1"/>
    <n v="0"/>
  </r>
  <r>
    <s v="California"/>
    <x v="73"/>
    <x v="26"/>
    <n v="58302.75"/>
    <x v="6"/>
    <n v="0"/>
  </r>
  <r>
    <s v="California"/>
    <x v="73"/>
    <x v="28"/>
    <n v="20221.09"/>
    <x v="0"/>
    <n v="0"/>
  </r>
  <r>
    <s v="California"/>
    <x v="73"/>
    <x v="30"/>
    <n v="19604.8"/>
    <x v="0"/>
    <n v="0"/>
  </r>
  <r>
    <s v="California"/>
    <x v="73"/>
    <x v="32"/>
    <n v="29852.76"/>
    <x v="0"/>
    <n v="0"/>
  </r>
  <r>
    <s v="California"/>
    <x v="73"/>
    <x v="34"/>
    <n v="19704.82"/>
    <x v="0"/>
    <n v="0"/>
  </r>
  <r>
    <s v="California"/>
    <x v="73"/>
    <x v="36"/>
    <n v="19704.82"/>
    <x v="5"/>
    <n v="0"/>
  </r>
  <r>
    <s v="California"/>
    <x v="73"/>
    <x v="38"/>
    <n v="187384.26"/>
    <x v="0"/>
    <n v="0"/>
  </r>
  <r>
    <s v="California"/>
    <x v="74"/>
    <x v="16"/>
    <n v="23003.22"/>
    <x v="0"/>
    <n v="0"/>
  </r>
  <r>
    <s v="California"/>
    <x v="74"/>
    <x v="18"/>
    <n v="22244.92"/>
    <x v="0"/>
    <n v="0"/>
  </r>
  <r>
    <s v="California"/>
    <x v="74"/>
    <x v="20"/>
    <n v="26293.040000000001"/>
    <x v="0"/>
    <n v="0"/>
  </r>
  <r>
    <s v="California"/>
    <x v="74"/>
    <x v="22"/>
    <n v="20612.2"/>
    <x v="0"/>
    <n v="0"/>
  </r>
  <r>
    <s v="California"/>
    <x v="74"/>
    <x v="15"/>
    <n v="68924.19"/>
    <x v="1"/>
    <n v="0"/>
  </r>
  <r>
    <s v="California"/>
    <x v="74"/>
    <x v="26"/>
    <n v="60246"/>
    <x v="6"/>
    <n v="0"/>
  </r>
  <r>
    <s v="California"/>
    <x v="74"/>
    <x v="28"/>
    <n v="20895.060000000001"/>
    <x v="0"/>
    <n v="0"/>
  </r>
  <r>
    <s v="California"/>
    <x v="74"/>
    <x v="30"/>
    <n v="20258.240000000002"/>
    <x v="0"/>
    <n v="0"/>
  </r>
  <r>
    <s v="California"/>
    <x v="74"/>
    <x v="32"/>
    <n v="30847.759999999998"/>
    <x v="0"/>
    <n v="0"/>
  </r>
  <r>
    <s v="California"/>
    <x v="74"/>
    <x v="34"/>
    <n v="20361.59"/>
    <x v="0"/>
    <n v="0"/>
  </r>
  <r>
    <s v="California"/>
    <x v="74"/>
    <x v="36"/>
    <n v="20361.59"/>
    <x v="5"/>
    <n v="0"/>
  </r>
  <r>
    <s v="California"/>
    <x v="74"/>
    <x v="38"/>
    <n v="193629.86"/>
    <x v="0"/>
    <n v="0"/>
  </r>
  <r>
    <s v="California"/>
    <x v="75"/>
    <x v="16"/>
    <n v="6667.93"/>
    <x v="0"/>
    <n v="0"/>
  </r>
  <r>
    <s v="California"/>
    <x v="75"/>
    <x v="18"/>
    <n v="6448.12"/>
    <x v="0"/>
    <n v="0"/>
  </r>
  <r>
    <s v="California"/>
    <x v="75"/>
    <x v="20"/>
    <n v="7621.55"/>
    <x v="0"/>
    <n v="0"/>
  </r>
  <r>
    <s v="California"/>
    <x v="75"/>
    <x v="22"/>
    <n v="5974.85"/>
    <x v="0"/>
    <n v="0"/>
  </r>
  <r>
    <s v="California"/>
    <x v="75"/>
    <x v="15"/>
    <n v="19979.009999999998"/>
    <x v="1"/>
    <n v="0"/>
  </r>
  <r>
    <s v="California"/>
    <x v="75"/>
    <x v="26"/>
    <n v="17463.47"/>
    <x v="6"/>
    <n v="0"/>
  </r>
  <r>
    <s v="California"/>
    <x v="75"/>
    <x v="28"/>
    <n v="6056.84"/>
    <x v="0"/>
    <n v="0"/>
  </r>
  <r>
    <s v="California"/>
    <x v="75"/>
    <x v="30"/>
    <n v="5872.24"/>
    <x v="0"/>
    <n v="0"/>
  </r>
  <r>
    <s v="California"/>
    <x v="75"/>
    <x v="32"/>
    <n v="8941.82"/>
    <x v="0"/>
    <n v="0"/>
  </r>
  <r>
    <s v="California"/>
    <x v="75"/>
    <x v="34"/>
    <n v="5902.2"/>
    <x v="0"/>
    <n v="0"/>
  </r>
  <r>
    <s v="California"/>
    <x v="75"/>
    <x v="36"/>
    <n v="5902.2"/>
    <x v="5"/>
    <n v="0"/>
  </r>
  <r>
    <s v="California"/>
    <x v="75"/>
    <x v="38"/>
    <n v="56127.360000000001"/>
    <x v="0"/>
    <n v="0"/>
  </r>
  <r>
    <s v="California"/>
    <x v="76"/>
    <x v="16"/>
    <n v="11394.37"/>
    <x v="0"/>
    <n v="0"/>
  </r>
  <r>
    <s v="California"/>
    <x v="76"/>
    <x v="18"/>
    <n v="11018.76"/>
    <x v="0"/>
    <n v="0"/>
  </r>
  <r>
    <s v="California"/>
    <x v="76"/>
    <x v="20"/>
    <n v="13023.94"/>
    <x v="0"/>
    <n v="0"/>
  </r>
  <r>
    <s v="California"/>
    <x v="76"/>
    <x v="22"/>
    <n v="10210.01"/>
    <x v="0"/>
    <n v="0"/>
  </r>
  <r>
    <s v="California"/>
    <x v="76"/>
    <x v="15"/>
    <n v="34140.769999999997"/>
    <x v="1"/>
    <n v="0"/>
  </r>
  <r>
    <s v="California"/>
    <x v="76"/>
    <x v="26"/>
    <n v="29842.14"/>
    <x v="6"/>
    <n v="0"/>
  </r>
  <r>
    <s v="California"/>
    <x v="76"/>
    <x v="28"/>
    <n v="10350.120000000001"/>
    <x v="0"/>
    <n v="0"/>
  </r>
  <r>
    <s v="California"/>
    <x v="76"/>
    <x v="30"/>
    <n v="10034.68"/>
    <x v="0"/>
    <n v="0"/>
  </r>
  <r>
    <s v="California"/>
    <x v="76"/>
    <x v="32"/>
    <n v="15280.07"/>
    <x v="0"/>
    <n v="0"/>
  </r>
  <r>
    <s v="California"/>
    <x v="76"/>
    <x v="34"/>
    <n v="10085.870000000001"/>
    <x v="0"/>
    <n v="0"/>
  </r>
  <r>
    <s v="California"/>
    <x v="76"/>
    <x v="36"/>
    <n v="10085.870000000001"/>
    <x v="5"/>
    <n v="0"/>
  </r>
  <r>
    <s v="California"/>
    <x v="76"/>
    <x v="38"/>
    <n v="95912.24"/>
    <x v="0"/>
    <n v="0"/>
  </r>
  <r>
    <s v="California"/>
    <x v="77"/>
    <x v="16"/>
    <n v="22204.42"/>
    <x v="0"/>
    <n v="0"/>
  </r>
  <r>
    <s v="California"/>
    <x v="77"/>
    <x v="18"/>
    <n v="21472.46"/>
    <x v="0"/>
    <n v="0"/>
  </r>
  <r>
    <s v="California"/>
    <x v="77"/>
    <x v="20"/>
    <n v="25380"/>
    <x v="0"/>
    <n v="0"/>
  </r>
  <r>
    <s v="California"/>
    <x v="77"/>
    <x v="22"/>
    <n v="19896.43"/>
    <x v="0"/>
    <n v="0"/>
  </r>
  <r>
    <s v="California"/>
    <x v="77"/>
    <x v="15"/>
    <n v="66530.759999999995"/>
    <x v="1"/>
    <n v="0"/>
  </r>
  <r>
    <s v="California"/>
    <x v="77"/>
    <x v="26"/>
    <n v="58153.93"/>
    <x v="6"/>
    <n v="0"/>
  </r>
  <r>
    <s v="California"/>
    <x v="77"/>
    <x v="28"/>
    <n v="20169.47"/>
    <x v="0"/>
    <n v="0"/>
  </r>
  <r>
    <s v="California"/>
    <x v="77"/>
    <x v="30"/>
    <n v="19554.759999999998"/>
    <x v="0"/>
    <n v="0"/>
  </r>
  <r>
    <s v="California"/>
    <x v="77"/>
    <x v="32"/>
    <n v="29776.560000000001"/>
    <x v="0"/>
    <n v="0"/>
  </r>
  <r>
    <s v="California"/>
    <x v="77"/>
    <x v="34"/>
    <n v="19654.52"/>
    <x v="0"/>
    <n v="0"/>
  </r>
  <r>
    <s v="California"/>
    <x v="77"/>
    <x v="36"/>
    <n v="19654.52"/>
    <x v="5"/>
    <n v="0"/>
  </r>
  <r>
    <s v="California"/>
    <x v="77"/>
    <x v="38"/>
    <n v="186905.96"/>
    <x v="0"/>
    <n v="0"/>
  </r>
  <r>
    <s v="California"/>
    <x v="78"/>
    <x v="16"/>
    <n v="81728.34"/>
    <x v="0"/>
    <n v="0"/>
  </r>
  <r>
    <s v="California"/>
    <x v="78"/>
    <x v="18"/>
    <n v="79034.19"/>
    <x v="0"/>
    <n v="0"/>
  </r>
  <r>
    <s v="California"/>
    <x v="78"/>
    <x v="20"/>
    <n v="93416.77"/>
    <x v="0"/>
    <n v="0"/>
  </r>
  <r>
    <s v="California"/>
    <x v="78"/>
    <x v="22"/>
    <n v="73233.279999999999"/>
    <x v="0"/>
    <n v="0"/>
  </r>
  <r>
    <s v="California"/>
    <x v="78"/>
    <x v="15"/>
    <n v="244881.38"/>
    <x v="1"/>
    <n v="0"/>
  </r>
  <r>
    <s v="California"/>
    <x v="78"/>
    <x v="26"/>
    <n v="214048.57"/>
    <x v="6"/>
    <n v="0"/>
  </r>
  <r>
    <s v="California"/>
    <x v="78"/>
    <x v="28"/>
    <n v="74238.259999999995"/>
    <x v="0"/>
    <n v="0"/>
  </r>
  <r>
    <s v="California"/>
    <x v="78"/>
    <x v="30"/>
    <n v="71975.69"/>
    <x v="0"/>
    <n v="0"/>
  </r>
  <r>
    <s v="California"/>
    <x v="78"/>
    <x v="32"/>
    <n v="109599.31"/>
    <x v="0"/>
    <n v="0"/>
  </r>
  <r>
    <s v="California"/>
    <x v="78"/>
    <x v="34"/>
    <n v="72342.87"/>
    <x v="0"/>
    <n v="0"/>
  </r>
  <r>
    <s v="California"/>
    <x v="78"/>
    <x v="36"/>
    <n v="72342.87"/>
    <x v="5"/>
    <n v="0"/>
  </r>
  <r>
    <s v="California"/>
    <x v="78"/>
    <x v="38"/>
    <n v="687949.31"/>
    <x v="0"/>
    <n v="0"/>
  </r>
  <r>
    <s v="California"/>
    <x v="79"/>
    <x v="16"/>
    <n v="404875.65"/>
    <x v="0"/>
    <n v="0"/>
  </r>
  <r>
    <s v="California"/>
    <x v="79"/>
    <x v="17"/>
    <n v="106138.95"/>
    <x v="0"/>
    <n v="0"/>
  </r>
  <r>
    <s v="California"/>
    <x v="79"/>
    <x v="18"/>
    <n v="391529.07"/>
    <x v="0"/>
    <n v="0"/>
  </r>
  <r>
    <s v="California"/>
    <x v="79"/>
    <x v="19"/>
    <n v="102640.12"/>
    <x v="0"/>
    <n v="0"/>
  </r>
  <r>
    <s v="California"/>
    <x v="79"/>
    <x v="20"/>
    <n v="462779.21"/>
    <x v="0"/>
    <n v="0"/>
  </r>
  <r>
    <s v="California"/>
    <x v="79"/>
    <x v="21"/>
    <n v="116826.9"/>
    <x v="0"/>
    <n v="0"/>
  </r>
  <r>
    <s v="California"/>
    <x v="79"/>
    <x v="22"/>
    <n v="362791.84"/>
    <x v="0"/>
    <n v="0"/>
  </r>
  <r>
    <s v="California"/>
    <x v="79"/>
    <x v="23"/>
    <n v="91585.46"/>
    <x v="0"/>
    <n v="0"/>
  </r>
  <r>
    <s v="California"/>
    <x v="79"/>
    <x v="15"/>
    <n v="1204292.06"/>
    <x v="1"/>
    <n v="0"/>
  </r>
  <r>
    <s v="California"/>
    <x v="79"/>
    <x v="24"/>
    <n v="178525.74"/>
    <x v="1"/>
    <n v="41653.31"/>
  </r>
  <r>
    <s v="California"/>
    <x v="79"/>
    <x v="26"/>
    <n v="1054991.02"/>
    <x v="6"/>
    <n v="0"/>
  </r>
  <r>
    <s v="California"/>
    <x v="79"/>
    <x v="27"/>
    <n v="229023.13"/>
    <x v="6"/>
    <n v="38665.75"/>
  </r>
  <r>
    <s v="California"/>
    <x v="79"/>
    <x v="28"/>
    <n v="367770.39"/>
    <x v="0"/>
    <n v="0"/>
  </r>
  <r>
    <s v="California"/>
    <x v="79"/>
    <x v="29"/>
    <n v="96411.73"/>
    <x v="0"/>
    <n v="0"/>
  </r>
  <r>
    <s v="California"/>
    <x v="79"/>
    <x v="30"/>
    <n v="356561.79"/>
    <x v="0"/>
    <n v="0"/>
  </r>
  <r>
    <s v="California"/>
    <x v="79"/>
    <x v="31"/>
    <n v="93473.37"/>
    <x v="0"/>
    <n v="0"/>
  </r>
  <r>
    <s v="California"/>
    <x v="79"/>
    <x v="32"/>
    <n v="542946.19999999995"/>
    <x v="0"/>
    <n v="0"/>
  </r>
  <r>
    <s v="California"/>
    <x v="79"/>
    <x v="33"/>
    <n v="137064.76"/>
    <x v="0"/>
    <n v="0"/>
  </r>
  <r>
    <s v="California"/>
    <x v="79"/>
    <x v="34"/>
    <n v="358380.78"/>
    <x v="0"/>
    <n v="0"/>
  </r>
  <r>
    <s v="California"/>
    <x v="79"/>
    <x v="35"/>
    <n v="90471.9"/>
    <x v="0"/>
    <n v="0"/>
  </r>
  <r>
    <s v="California"/>
    <x v="79"/>
    <x v="36"/>
    <n v="355559.78"/>
    <x v="5"/>
    <n v="0"/>
  </r>
  <r>
    <s v="California"/>
    <x v="79"/>
    <x v="37"/>
    <n v="90471.9"/>
    <x v="5"/>
    <n v="0"/>
  </r>
  <r>
    <s v="California"/>
    <x v="79"/>
    <x v="38"/>
    <n v="3408045.8"/>
    <x v="0"/>
    <n v="0"/>
  </r>
  <r>
    <s v="California"/>
    <x v="79"/>
    <x v="39"/>
    <n v="860348.55"/>
    <x v="0"/>
    <n v="0"/>
  </r>
  <r>
    <s v="California"/>
    <x v="80"/>
    <x v="16"/>
    <n v="28227.919999999998"/>
    <x v="0"/>
    <n v="0"/>
  </r>
  <r>
    <s v="California"/>
    <x v="80"/>
    <x v="17"/>
    <n v="7684.14"/>
    <x v="0"/>
    <n v="0"/>
  </r>
  <r>
    <s v="California"/>
    <x v="80"/>
    <x v="18"/>
    <n v="27297.4"/>
    <x v="0"/>
    <n v="0"/>
  </r>
  <r>
    <s v="California"/>
    <x v="80"/>
    <x v="19"/>
    <n v="7430.84"/>
    <x v="0"/>
    <n v="0"/>
  </r>
  <r>
    <s v="California"/>
    <x v="80"/>
    <x v="20"/>
    <n v="32264.95"/>
    <x v="0"/>
    <n v="0"/>
  </r>
  <r>
    <s v="California"/>
    <x v="80"/>
    <x v="21"/>
    <n v="8457.92"/>
    <x v="0"/>
    <n v="0"/>
  </r>
  <r>
    <s v="California"/>
    <x v="80"/>
    <x v="22"/>
    <n v="25293.84"/>
    <x v="0"/>
    <n v="0"/>
  </r>
  <r>
    <s v="California"/>
    <x v="80"/>
    <x v="23"/>
    <n v="6630.51"/>
    <x v="0"/>
    <n v="0"/>
  </r>
  <r>
    <s v="California"/>
    <x v="80"/>
    <x v="15"/>
    <n v="84578.89"/>
    <x v="1"/>
    <n v="0"/>
  </r>
  <r>
    <s v="California"/>
    <x v="80"/>
    <x v="24"/>
    <n v="15940.31"/>
    <x v="1"/>
    <n v="0"/>
  </r>
  <r>
    <s v="California"/>
    <x v="80"/>
    <x v="26"/>
    <n v="73929.63"/>
    <x v="0"/>
    <n v="0"/>
  </r>
  <r>
    <s v="California"/>
    <x v="80"/>
    <x v="27"/>
    <n v="19379.88"/>
    <x v="0"/>
    <n v="0"/>
  </r>
  <r>
    <s v="California"/>
    <x v="80"/>
    <x v="28"/>
    <n v="25640.94"/>
    <x v="0"/>
    <n v="0"/>
  </r>
  <r>
    <s v="California"/>
    <x v="80"/>
    <x v="29"/>
    <n v="6979.92"/>
    <x v="0"/>
    <n v="0"/>
  </r>
  <r>
    <s v="California"/>
    <x v="80"/>
    <x v="30"/>
    <n v="24859.48"/>
    <x v="0"/>
    <n v="0"/>
  </r>
  <r>
    <s v="California"/>
    <x v="80"/>
    <x v="31"/>
    <n v="6767.19"/>
    <x v="0"/>
    <n v="0"/>
  </r>
  <r>
    <s v="California"/>
    <x v="80"/>
    <x v="32"/>
    <n v="37854.199999999997"/>
    <x v="0"/>
    <n v="0"/>
  </r>
  <r>
    <s v="California"/>
    <x v="80"/>
    <x v="33"/>
    <n v="9923.08"/>
    <x v="0"/>
    <n v="0"/>
  </r>
  <r>
    <s v="California"/>
    <x v="80"/>
    <x v="34"/>
    <n v="24986.3"/>
    <x v="0"/>
    <n v="0"/>
  </r>
  <r>
    <s v="California"/>
    <x v="80"/>
    <x v="35"/>
    <n v="6549.9"/>
    <x v="0"/>
    <n v="0"/>
  </r>
  <r>
    <s v="California"/>
    <x v="80"/>
    <x v="36"/>
    <n v="24986.3"/>
    <x v="5"/>
    <n v="0"/>
  </r>
  <r>
    <s v="California"/>
    <x v="80"/>
    <x v="37"/>
    <n v="1819.47"/>
    <x v="5"/>
    <n v="4730.43"/>
  </r>
  <r>
    <s v="California"/>
    <x v="80"/>
    <x v="38"/>
    <n v="237608.86"/>
    <x v="0"/>
    <n v="0"/>
  </r>
  <r>
    <s v="California"/>
    <x v="80"/>
    <x v="39"/>
    <n v="62286.68"/>
    <x v="0"/>
    <n v="0"/>
  </r>
  <r>
    <s v="California"/>
    <x v="81"/>
    <x v="16"/>
    <n v="43792.33"/>
    <x v="0"/>
    <n v="0"/>
  </r>
  <r>
    <s v="California"/>
    <x v="81"/>
    <x v="18"/>
    <n v="42348.73"/>
    <x v="0"/>
    <n v="0"/>
  </r>
  <r>
    <s v="California"/>
    <x v="81"/>
    <x v="20"/>
    <n v="50055.32"/>
    <x v="0"/>
    <n v="0"/>
  </r>
  <r>
    <s v="California"/>
    <x v="81"/>
    <x v="22"/>
    <n v="39240.44"/>
    <x v="0"/>
    <n v="0"/>
  </r>
  <r>
    <s v="California"/>
    <x v="81"/>
    <x v="15"/>
    <n v="131214.29"/>
    <x v="1"/>
    <n v="0"/>
  </r>
  <r>
    <s v="California"/>
    <x v="81"/>
    <x v="26"/>
    <n v="114693.21"/>
    <x v="6"/>
    <n v="0"/>
  </r>
  <r>
    <s v="California"/>
    <x v="81"/>
    <x v="28"/>
    <n v="39778.93"/>
    <x v="0"/>
    <n v="0"/>
  </r>
  <r>
    <s v="California"/>
    <x v="81"/>
    <x v="30"/>
    <n v="38566.58"/>
    <x v="0"/>
    <n v="0"/>
  </r>
  <r>
    <s v="California"/>
    <x v="81"/>
    <x v="32"/>
    <n v="58726.37"/>
    <x v="0"/>
    <n v="0"/>
  </r>
  <r>
    <s v="California"/>
    <x v="81"/>
    <x v="34"/>
    <n v="38763.33"/>
    <x v="0"/>
    <n v="0"/>
  </r>
  <r>
    <s v="California"/>
    <x v="81"/>
    <x v="36"/>
    <n v="38763.33"/>
    <x v="5"/>
    <n v="0"/>
  </r>
  <r>
    <s v="California"/>
    <x v="81"/>
    <x v="38"/>
    <n v="368622.48"/>
    <x v="0"/>
    <n v="0"/>
  </r>
  <r>
    <s v="California"/>
    <x v="82"/>
    <x v="16"/>
    <n v="6949.08"/>
    <x v="0"/>
    <n v="0"/>
  </r>
  <r>
    <s v="California"/>
    <x v="82"/>
    <x v="18"/>
    <n v="6720.01"/>
    <x v="0"/>
    <n v="0"/>
  </r>
  <r>
    <s v="California"/>
    <x v="82"/>
    <x v="20"/>
    <n v="7942.91"/>
    <x v="0"/>
    <n v="0"/>
  </r>
  <r>
    <s v="California"/>
    <x v="82"/>
    <x v="22"/>
    <n v="6226.78"/>
    <x v="0"/>
    <n v="0"/>
  </r>
  <r>
    <s v="California"/>
    <x v="82"/>
    <x v="15"/>
    <n v="20821.43"/>
    <x v="1"/>
    <n v="0"/>
  </r>
  <r>
    <s v="California"/>
    <x v="82"/>
    <x v="26"/>
    <n v="18199.82"/>
    <x v="6"/>
    <n v="0"/>
  </r>
  <r>
    <s v="California"/>
    <x v="82"/>
    <x v="28"/>
    <n v="6312.23"/>
    <x v="0"/>
    <n v="0"/>
  </r>
  <r>
    <s v="California"/>
    <x v="82"/>
    <x v="30"/>
    <n v="6119.85"/>
    <x v="0"/>
    <n v="0"/>
  </r>
  <r>
    <s v="California"/>
    <x v="82"/>
    <x v="32"/>
    <n v="9318.86"/>
    <x v="0"/>
    <n v="0"/>
  </r>
  <r>
    <s v="California"/>
    <x v="82"/>
    <x v="34"/>
    <n v="6151.07"/>
    <x v="0"/>
    <n v="0"/>
  </r>
  <r>
    <s v="California"/>
    <x v="82"/>
    <x v="36"/>
    <n v="6151.07"/>
    <x v="5"/>
    <n v="0"/>
  </r>
  <r>
    <s v="California"/>
    <x v="82"/>
    <x v="38"/>
    <n v="58493.99"/>
    <x v="0"/>
    <n v="0"/>
  </r>
  <r>
    <s v="California"/>
    <x v="83"/>
    <x v="16"/>
    <n v="5070"/>
    <x v="0"/>
    <n v="0"/>
  </r>
  <r>
    <s v="California"/>
    <x v="83"/>
    <x v="18"/>
    <n v="4902.87"/>
    <x v="0"/>
    <n v="0"/>
  </r>
  <r>
    <s v="California"/>
    <x v="83"/>
    <x v="20"/>
    <n v="5795.09"/>
    <x v="0"/>
    <n v="0"/>
  </r>
  <r>
    <s v="California"/>
    <x v="83"/>
    <x v="22"/>
    <n v="4543.01"/>
    <x v="0"/>
    <n v="0"/>
  </r>
  <r>
    <s v="California"/>
    <x v="83"/>
    <x v="15"/>
    <n v="15191.17"/>
    <x v="1"/>
    <n v="0"/>
  </r>
  <r>
    <s v="California"/>
    <x v="83"/>
    <x v="26"/>
    <n v="13278.46"/>
    <x v="6"/>
    <n v="0"/>
  </r>
  <r>
    <s v="California"/>
    <x v="83"/>
    <x v="28"/>
    <n v="4605.3599999999997"/>
    <x v="0"/>
    <n v="0"/>
  </r>
  <r>
    <s v="California"/>
    <x v="83"/>
    <x v="30"/>
    <n v="4465"/>
    <x v="0"/>
    <n v="0"/>
  </r>
  <r>
    <s v="California"/>
    <x v="83"/>
    <x v="32"/>
    <n v="6798.97"/>
    <x v="0"/>
    <n v="0"/>
  </r>
  <r>
    <s v="California"/>
    <x v="83"/>
    <x v="34"/>
    <n v="4487.78"/>
    <x v="0"/>
    <n v="0"/>
  </r>
  <r>
    <s v="California"/>
    <x v="83"/>
    <x v="36"/>
    <n v="4487.78"/>
    <x v="5"/>
    <n v="0"/>
  </r>
  <r>
    <s v="California"/>
    <x v="83"/>
    <x v="38"/>
    <n v="42676.81"/>
    <x v="0"/>
    <n v="0"/>
  </r>
  <r>
    <s v="California"/>
    <x v="84"/>
    <x v="16"/>
    <n v="34149.269999999997"/>
    <x v="0"/>
    <n v="0"/>
  </r>
  <r>
    <s v="California"/>
    <x v="84"/>
    <x v="18"/>
    <n v="33023.550000000003"/>
    <x v="0"/>
    <n v="0"/>
  </r>
  <r>
    <s v="California"/>
    <x v="84"/>
    <x v="20"/>
    <n v="39033.15"/>
    <x v="0"/>
    <n v="0"/>
  </r>
  <r>
    <s v="California"/>
    <x v="84"/>
    <x v="22"/>
    <n v="30599.71"/>
    <x v="0"/>
    <n v="0"/>
  </r>
  <r>
    <s v="California"/>
    <x v="84"/>
    <x v="15"/>
    <n v="102320.95"/>
    <x v="1"/>
    <n v="0"/>
  </r>
  <r>
    <s v="California"/>
    <x v="84"/>
    <x v="28"/>
    <n v="31019.63"/>
    <x v="0"/>
    <n v="0"/>
  </r>
  <r>
    <s v="California"/>
    <x v="84"/>
    <x v="30"/>
    <n v="30074.240000000002"/>
    <x v="0"/>
    <n v="0"/>
  </r>
  <r>
    <s v="California"/>
    <x v="84"/>
    <x v="32"/>
    <n v="45794.85"/>
    <x v="0"/>
    <n v="0"/>
  </r>
  <r>
    <s v="California"/>
    <x v="84"/>
    <x v="34"/>
    <n v="30227.66"/>
    <x v="0"/>
    <n v="0"/>
  </r>
  <r>
    <s v="California"/>
    <x v="84"/>
    <x v="36"/>
    <n v="30227.66"/>
    <x v="5"/>
    <n v="0"/>
  </r>
  <r>
    <s v="California"/>
    <x v="84"/>
    <x v="38"/>
    <n v="287451.93"/>
    <x v="0"/>
    <n v="0"/>
  </r>
  <r>
    <s v="California"/>
    <x v="85"/>
    <x v="16"/>
    <n v="3358.76"/>
    <x v="0"/>
    <n v="0"/>
  </r>
  <r>
    <s v="California"/>
    <x v="85"/>
    <x v="18"/>
    <n v="3248.04"/>
    <x v="0"/>
    <n v="0"/>
  </r>
  <r>
    <s v="California"/>
    <x v="85"/>
    <x v="20"/>
    <n v="3839.12"/>
    <x v="0"/>
    <n v="0"/>
  </r>
  <r>
    <s v="California"/>
    <x v="85"/>
    <x v="22"/>
    <n v="3009.64"/>
    <x v="0"/>
    <n v="0"/>
  </r>
  <r>
    <s v="California"/>
    <x v="85"/>
    <x v="15"/>
    <n v="10063.81"/>
    <x v="1"/>
    <n v="0"/>
  </r>
  <r>
    <s v="California"/>
    <x v="85"/>
    <x v="26"/>
    <n v="8796.68"/>
    <x v="6"/>
    <n v="0"/>
  </r>
  <r>
    <s v="California"/>
    <x v="85"/>
    <x v="28"/>
    <n v="3050.94"/>
    <x v="0"/>
    <n v="0"/>
  </r>
  <r>
    <s v="California"/>
    <x v="85"/>
    <x v="30"/>
    <n v="2957.96"/>
    <x v="0"/>
    <n v="0"/>
  </r>
  <r>
    <s v="California"/>
    <x v="85"/>
    <x v="32"/>
    <n v="4504.17"/>
    <x v="0"/>
    <n v="0"/>
  </r>
  <r>
    <s v="California"/>
    <x v="85"/>
    <x v="34"/>
    <n v="2973.05"/>
    <x v="0"/>
    <n v="0"/>
  </r>
  <r>
    <s v="California"/>
    <x v="85"/>
    <x v="36"/>
    <n v="2973.05"/>
    <x v="5"/>
    <n v="0"/>
  </r>
  <r>
    <s v="California"/>
    <x v="85"/>
    <x v="38"/>
    <n v="28272.42"/>
    <x v="0"/>
    <n v="0"/>
  </r>
  <r>
    <s v="California"/>
    <x v="86"/>
    <x v="16"/>
    <n v="22114.75"/>
    <x v="0"/>
    <n v="0"/>
  </r>
  <r>
    <s v="California"/>
    <x v="86"/>
    <x v="17"/>
    <n v="6020.03"/>
    <x v="0"/>
    <n v="0"/>
  </r>
  <r>
    <s v="California"/>
    <x v="86"/>
    <x v="18"/>
    <n v="21385.75"/>
    <x v="0"/>
    <n v="0"/>
  </r>
  <r>
    <s v="California"/>
    <x v="86"/>
    <x v="19"/>
    <n v="5821.58"/>
    <x v="0"/>
    <n v="0"/>
  </r>
  <r>
    <s v="California"/>
    <x v="86"/>
    <x v="20"/>
    <n v="25277.51"/>
    <x v="0"/>
    <n v="0"/>
  </r>
  <r>
    <s v="California"/>
    <x v="86"/>
    <x v="21"/>
    <n v="6626.23"/>
    <x v="0"/>
    <n v="0"/>
  </r>
  <r>
    <s v="California"/>
    <x v="86"/>
    <x v="22"/>
    <n v="19816.09"/>
    <x v="0"/>
    <n v="0"/>
  </r>
  <r>
    <s v="California"/>
    <x v="86"/>
    <x v="23"/>
    <n v="5194.58"/>
    <x v="0"/>
    <n v="0"/>
  </r>
  <r>
    <s v="California"/>
    <x v="86"/>
    <x v="15"/>
    <n v="66262.09"/>
    <x v="1"/>
    <n v="0"/>
  </r>
  <r>
    <s v="California"/>
    <x v="86"/>
    <x v="24"/>
    <n v="10125.69"/>
    <x v="1"/>
    <n v="2362.5100000000002"/>
  </r>
  <r>
    <s v="California"/>
    <x v="86"/>
    <x v="25"/>
    <n v="29539.98"/>
    <x v="1"/>
    <n v="0"/>
  </r>
  <r>
    <s v="California"/>
    <x v="86"/>
    <x v="26"/>
    <n v="57919.09"/>
    <x v="6"/>
    <n v="0"/>
  </r>
  <r>
    <s v="California"/>
    <x v="86"/>
    <x v="27"/>
    <n v="12989.82"/>
    <x v="6"/>
    <n v="2193.06"/>
  </r>
  <r>
    <s v="California"/>
    <x v="86"/>
    <x v="28"/>
    <n v="20088.02"/>
    <x v="0"/>
    <n v="0"/>
  </r>
  <r>
    <s v="California"/>
    <x v="86"/>
    <x v="29"/>
    <n v="5468.32"/>
    <x v="0"/>
    <n v="0"/>
  </r>
  <r>
    <s v="California"/>
    <x v="86"/>
    <x v="30"/>
    <n v="19475.79"/>
    <x v="0"/>
    <n v="0"/>
  </r>
  <r>
    <s v="California"/>
    <x v="86"/>
    <x v="31"/>
    <n v="5301.66"/>
    <x v="0"/>
    <n v="0"/>
  </r>
  <r>
    <s v="California"/>
    <x v="86"/>
    <x v="32"/>
    <n v="29656.31"/>
    <x v="0"/>
    <n v="0"/>
  </r>
  <r>
    <s v="California"/>
    <x v="86"/>
    <x v="33"/>
    <n v="7774.09"/>
    <x v="0"/>
    <n v="0"/>
  </r>
  <r>
    <s v="California"/>
    <x v="86"/>
    <x v="34"/>
    <n v="19575.150000000001"/>
    <x v="0"/>
    <n v="0"/>
  </r>
  <r>
    <s v="California"/>
    <x v="86"/>
    <x v="35"/>
    <n v="5131.42"/>
    <x v="0"/>
    <n v="0"/>
  </r>
  <r>
    <s v="California"/>
    <x v="86"/>
    <x v="36"/>
    <n v="19575.150000000001"/>
    <x v="5"/>
    <n v="0"/>
  </r>
  <r>
    <s v="California"/>
    <x v="86"/>
    <x v="37"/>
    <n v="5131.42"/>
    <x v="5"/>
    <n v="0"/>
  </r>
  <r>
    <s v="California"/>
    <x v="86"/>
    <x v="38"/>
    <n v="186151.18"/>
    <x v="0"/>
    <n v="0"/>
  </r>
  <r>
    <s v="California"/>
    <x v="86"/>
    <x v="39"/>
    <n v="48797.58"/>
    <x v="0"/>
    <n v="0"/>
  </r>
  <r>
    <s v="California"/>
    <x v="87"/>
    <x v="16"/>
    <n v="1275.71"/>
    <x v="0"/>
    <n v="0"/>
  </r>
  <r>
    <s v="California"/>
    <x v="87"/>
    <x v="18"/>
    <n v="1233.6600000000001"/>
    <x v="0"/>
    <n v="0"/>
  </r>
  <r>
    <s v="California"/>
    <x v="87"/>
    <x v="20"/>
    <n v="1458.16"/>
    <x v="0"/>
    <n v="0"/>
  </r>
  <r>
    <s v="California"/>
    <x v="87"/>
    <x v="22"/>
    <n v="1143.1099999999999"/>
    <x v="0"/>
    <n v="0"/>
  </r>
  <r>
    <s v="California"/>
    <x v="87"/>
    <x v="15"/>
    <n v="3822.4"/>
    <x v="1"/>
    <n v="0"/>
  </r>
  <r>
    <s v="California"/>
    <x v="87"/>
    <x v="28"/>
    <n v="1158.8"/>
    <x v="0"/>
    <n v="0"/>
  </r>
  <r>
    <s v="California"/>
    <x v="87"/>
    <x v="30"/>
    <n v="1123.48"/>
    <x v="0"/>
    <n v="0"/>
  </r>
  <r>
    <s v="California"/>
    <x v="87"/>
    <x v="32"/>
    <n v="1710.75"/>
    <x v="0"/>
    <n v="0"/>
  </r>
  <r>
    <s v="California"/>
    <x v="87"/>
    <x v="34"/>
    <n v="1129.21"/>
    <x v="0"/>
    <n v="0"/>
  </r>
  <r>
    <s v="California"/>
    <x v="87"/>
    <x v="36"/>
    <n v="1129.21"/>
    <x v="5"/>
    <n v="0"/>
  </r>
  <r>
    <s v="California"/>
    <x v="87"/>
    <x v="38"/>
    <n v="10738.32"/>
    <x v="0"/>
    <n v="0"/>
  </r>
  <r>
    <s v="California"/>
    <x v="88"/>
    <x v="16"/>
    <n v="3445.47"/>
    <x v="0"/>
    <n v="0"/>
  </r>
  <r>
    <s v="California"/>
    <x v="88"/>
    <x v="18"/>
    <n v="3331.89"/>
    <x v="0"/>
    <n v="0"/>
  </r>
  <r>
    <s v="California"/>
    <x v="88"/>
    <x v="20"/>
    <n v="3938.23"/>
    <x v="0"/>
    <n v="0"/>
  </r>
  <r>
    <s v="California"/>
    <x v="88"/>
    <x v="22"/>
    <n v="3087.34"/>
    <x v="0"/>
    <n v="0"/>
  </r>
  <r>
    <s v="California"/>
    <x v="88"/>
    <x v="15"/>
    <n v="7742.71"/>
    <x v="1"/>
    <n v="0"/>
  </r>
  <r>
    <s v="California"/>
    <x v="88"/>
    <x v="26"/>
    <n v="6767.84"/>
    <x v="6"/>
    <n v="0"/>
  </r>
  <r>
    <s v="California"/>
    <x v="88"/>
    <x v="28"/>
    <n v="3129.71"/>
    <x v="0"/>
    <n v="0"/>
  </r>
  <r>
    <s v="California"/>
    <x v="88"/>
    <x v="30"/>
    <n v="3034.32"/>
    <x v="0"/>
    <n v="0"/>
  </r>
  <r>
    <s v="California"/>
    <x v="88"/>
    <x v="32"/>
    <n v="4620.45"/>
    <x v="0"/>
    <n v="0"/>
  </r>
  <r>
    <s v="California"/>
    <x v="88"/>
    <x v="34"/>
    <n v="3049.8"/>
    <x v="0"/>
    <n v="0"/>
  </r>
  <r>
    <s v="California"/>
    <x v="88"/>
    <x v="36"/>
    <n v="3049.8"/>
    <x v="5"/>
    <n v="0"/>
  </r>
  <r>
    <s v="California"/>
    <x v="88"/>
    <x v="38"/>
    <n v="29002.32"/>
    <x v="0"/>
    <n v="0"/>
  </r>
  <r>
    <s v="California"/>
    <x v="89"/>
    <x v="16"/>
    <n v="10191.24"/>
    <x v="0"/>
    <n v="0"/>
  </r>
  <r>
    <s v="California"/>
    <x v="89"/>
    <x v="18"/>
    <n v="9855.2900000000009"/>
    <x v="0"/>
    <n v="0"/>
  </r>
  <r>
    <s v="California"/>
    <x v="89"/>
    <x v="20"/>
    <n v="11648.75"/>
    <x v="0"/>
    <n v="0"/>
  </r>
  <r>
    <s v="California"/>
    <x v="89"/>
    <x v="22"/>
    <n v="9131.94"/>
    <x v="0"/>
    <n v="0"/>
  </r>
  <r>
    <s v="California"/>
    <x v="89"/>
    <x v="15"/>
    <n v="30535.87"/>
    <x v="1"/>
    <n v="0"/>
  </r>
  <r>
    <s v="California"/>
    <x v="89"/>
    <x v="26"/>
    <n v="26691.119999999999"/>
    <x v="6"/>
    <n v="0"/>
  </r>
  <r>
    <s v="California"/>
    <x v="89"/>
    <x v="28"/>
    <n v="9257.26"/>
    <x v="0"/>
    <n v="0"/>
  </r>
  <r>
    <s v="California"/>
    <x v="89"/>
    <x v="30"/>
    <n v="8975.1200000000008"/>
    <x v="0"/>
    <n v="0"/>
  </r>
  <r>
    <s v="California"/>
    <x v="89"/>
    <x v="32"/>
    <n v="13666.66"/>
    <x v="0"/>
    <n v="0"/>
  </r>
  <r>
    <s v="California"/>
    <x v="89"/>
    <x v="34"/>
    <n v="9020.91"/>
    <x v="0"/>
    <n v="0"/>
  </r>
  <r>
    <s v="California"/>
    <x v="89"/>
    <x v="36"/>
    <n v="9020.91"/>
    <x v="5"/>
    <n v="0"/>
  </r>
  <r>
    <s v="California"/>
    <x v="89"/>
    <x v="38"/>
    <n v="85784.92"/>
    <x v="0"/>
    <n v="0"/>
  </r>
  <r>
    <s v="California"/>
    <x v="90"/>
    <x v="16"/>
    <n v="24144.59"/>
    <x v="0"/>
    <n v="0"/>
  </r>
  <r>
    <s v="California"/>
    <x v="90"/>
    <x v="18"/>
    <n v="23348.67"/>
    <x v="0"/>
    <n v="0"/>
  </r>
  <r>
    <s v="California"/>
    <x v="90"/>
    <x v="20"/>
    <n v="27597.65"/>
    <x v="0"/>
    <n v="0"/>
  </r>
  <r>
    <s v="California"/>
    <x v="90"/>
    <x v="22"/>
    <n v="21634.94"/>
    <x v="0"/>
    <n v="0"/>
  </r>
  <r>
    <s v="California"/>
    <x v="90"/>
    <x v="15"/>
    <n v="72344.070000000007"/>
    <x v="1"/>
    <n v="0"/>
  </r>
  <r>
    <s v="California"/>
    <x v="90"/>
    <x v="26"/>
    <n v="63235.29"/>
    <x v="6"/>
    <n v="0"/>
  </r>
  <r>
    <s v="California"/>
    <x v="90"/>
    <x v="28"/>
    <n v="21931.83"/>
    <x v="0"/>
    <n v="0"/>
  </r>
  <r>
    <s v="California"/>
    <x v="90"/>
    <x v="30"/>
    <n v="21263.41"/>
    <x v="0"/>
    <n v="0"/>
  </r>
  <r>
    <s v="California"/>
    <x v="90"/>
    <x v="32"/>
    <n v="32378.37"/>
    <x v="0"/>
    <n v="0"/>
  </r>
  <r>
    <s v="California"/>
    <x v="90"/>
    <x v="34"/>
    <n v="21371.89"/>
    <x v="0"/>
    <n v="0"/>
  </r>
  <r>
    <s v="California"/>
    <x v="90"/>
    <x v="36"/>
    <n v="21371.89"/>
    <x v="5"/>
    <n v="0"/>
  </r>
  <r>
    <s v="California"/>
    <x v="90"/>
    <x v="38"/>
    <n v="203237.39"/>
    <x v="0"/>
    <n v="0"/>
  </r>
  <r>
    <s v="California"/>
    <x v="91"/>
    <x v="16"/>
    <n v="6670.23"/>
    <x v="0"/>
    <n v="0"/>
  </r>
  <r>
    <s v="California"/>
    <x v="91"/>
    <x v="18"/>
    <n v="6450.34"/>
    <x v="0"/>
    <n v="0"/>
  </r>
  <r>
    <s v="California"/>
    <x v="91"/>
    <x v="20"/>
    <n v="7624.17"/>
    <x v="0"/>
    <n v="0"/>
  </r>
  <r>
    <s v="California"/>
    <x v="91"/>
    <x v="22"/>
    <n v="5976.91"/>
    <x v="0"/>
    <n v="0"/>
  </r>
  <r>
    <s v="California"/>
    <x v="91"/>
    <x v="15"/>
    <n v="19985.900000000001"/>
    <x v="1"/>
    <n v="0"/>
  </r>
  <r>
    <s v="California"/>
    <x v="91"/>
    <x v="26"/>
    <n v="17469.490000000002"/>
    <x v="6"/>
    <n v="0"/>
  </r>
  <r>
    <s v="California"/>
    <x v="91"/>
    <x v="28"/>
    <n v="6058.93"/>
    <x v="0"/>
    <n v="0"/>
  </r>
  <r>
    <s v="California"/>
    <x v="91"/>
    <x v="30"/>
    <n v="5874.27"/>
    <x v="0"/>
    <n v="0"/>
  </r>
  <r>
    <s v="California"/>
    <x v="91"/>
    <x v="32"/>
    <n v="8944.9"/>
    <x v="0"/>
    <n v="0"/>
  </r>
  <r>
    <s v="California"/>
    <x v="91"/>
    <x v="34"/>
    <n v="5904.23"/>
    <x v="0"/>
    <n v="0"/>
  </r>
  <r>
    <s v="California"/>
    <x v="91"/>
    <x v="36"/>
    <n v="5904.23"/>
    <x v="5"/>
    <n v="0"/>
  </r>
  <r>
    <s v="California"/>
    <x v="91"/>
    <x v="38"/>
    <n v="56146.720000000001"/>
    <x v="0"/>
    <n v="0"/>
  </r>
  <r>
    <s v="California"/>
    <x v="92"/>
    <x v="16"/>
    <n v="10540.06"/>
    <x v="0"/>
    <n v="0"/>
  </r>
  <r>
    <s v="California"/>
    <x v="92"/>
    <x v="18"/>
    <n v="10192.61"/>
    <x v="0"/>
    <n v="0"/>
  </r>
  <r>
    <s v="California"/>
    <x v="92"/>
    <x v="20"/>
    <n v="12047.46"/>
    <x v="0"/>
    <n v="0"/>
  </r>
  <r>
    <s v="California"/>
    <x v="92"/>
    <x v="22"/>
    <n v="9444.5"/>
    <x v="0"/>
    <n v="0"/>
  </r>
  <r>
    <s v="California"/>
    <x v="92"/>
    <x v="15"/>
    <n v="31581.03"/>
    <x v="1"/>
    <n v="0"/>
  </r>
  <r>
    <s v="California"/>
    <x v="92"/>
    <x v="26"/>
    <n v="27604.69"/>
    <x v="6"/>
    <n v="0"/>
  </r>
  <r>
    <s v="California"/>
    <x v="92"/>
    <x v="28"/>
    <n v="9574.11"/>
    <x v="0"/>
    <n v="0"/>
  </r>
  <r>
    <s v="California"/>
    <x v="92"/>
    <x v="30"/>
    <n v="9282.31"/>
    <x v="0"/>
    <n v="0"/>
  </r>
  <r>
    <s v="California"/>
    <x v="92"/>
    <x v="32"/>
    <n v="14134.43"/>
    <x v="0"/>
    <n v="0"/>
  </r>
  <r>
    <s v="California"/>
    <x v="92"/>
    <x v="34"/>
    <n v="9329.67"/>
    <x v="0"/>
    <n v="0"/>
  </r>
  <r>
    <s v="California"/>
    <x v="92"/>
    <x v="36"/>
    <n v="9329.67"/>
    <x v="5"/>
    <n v="0"/>
  </r>
  <r>
    <s v="California"/>
    <x v="92"/>
    <x v="38"/>
    <n v="88721.1"/>
    <x v="0"/>
    <n v="0"/>
  </r>
  <r>
    <s v="California"/>
    <x v="93"/>
    <x v="16"/>
    <n v="1955.94"/>
    <x v="0"/>
    <n v="0"/>
  </r>
  <r>
    <s v="California"/>
    <x v="93"/>
    <x v="18"/>
    <n v="1891.46"/>
    <x v="0"/>
    <n v="0"/>
  </r>
  <r>
    <s v="California"/>
    <x v="93"/>
    <x v="20"/>
    <n v="2235.67"/>
    <x v="0"/>
    <n v="0"/>
  </r>
  <r>
    <s v="California"/>
    <x v="93"/>
    <x v="22"/>
    <n v="1752.63"/>
    <x v="0"/>
    <n v="0"/>
  </r>
  <r>
    <s v="California"/>
    <x v="93"/>
    <x v="15"/>
    <n v="5860.55"/>
    <x v="1"/>
    <n v="0"/>
  </r>
  <r>
    <s v="California"/>
    <x v="93"/>
    <x v="28"/>
    <n v="1776.68"/>
    <x v="0"/>
    <n v="0"/>
  </r>
  <r>
    <s v="California"/>
    <x v="93"/>
    <x v="30"/>
    <n v="1722.54"/>
    <x v="0"/>
    <n v="0"/>
  </r>
  <r>
    <s v="California"/>
    <x v="93"/>
    <x v="32"/>
    <n v="2622.95"/>
    <x v="0"/>
    <n v="0"/>
  </r>
  <r>
    <s v="California"/>
    <x v="93"/>
    <x v="34"/>
    <n v="1731.32"/>
    <x v="0"/>
    <n v="0"/>
  </r>
  <r>
    <s v="California"/>
    <x v="93"/>
    <x v="36"/>
    <n v="1731.32"/>
    <x v="5"/>
    <n v="0"/>
  </r>
  <r>
    <s v="California"/>
    <x v="93"/>
    <x v="38"/>
    <n v="16464.13"/>
    <x v="0"/>
    <n v="0"/>
  </r>
  <r>
    <s v="California"/>
    <x v="94"/>
    <x v="16"/>
    <n v="3631.05"/>
    <x v="0"/>
    <n v="0"/>
  </r>
  <r>
    <s v="California"/>
    <x v="94"/>
    <x v="18"/>
    <n v="3511.35"/>
    <x v="0"/>
    <n v="0"/>
  </r>
  <r>
    <s v="California"/>
    <x v="94"/>
    <x v="20"/>
    <n v="4150.3500000000004"/>
    <x v="0"/>
    <n v="0"/>
  </r>
  <r>
    <s v="California"/>
    <x v="94"/>
    <x v="22"/>
    <n v="3253.63"/>
    <x v="0"/>
    <n v="0"/>
  </r>
  <r>
    <s v="California"/>
    <x v="94"/>
    <x v="15"/>
    <n v="10879.66"/>
    <x v="1"/>
    <n v="0"/>
  </r>
  <r>
    <s v="California"/>
    <x v="94"/>
    <x v="26"/>
    <n v="9509.81"/>
    <x v="6"/>
    <n v="0"/>
  </r>
  <r>
    <s v="California"/>
    <x v="94"/>
    <x v="28"/>
    <n v="3298.28"/>
    <x v="0"/>
    <n v="0"/>
  </r>
  <r>
    <s v="California"/>
    <x v="94"/>
    <x v="30"/>
    <n v="3197.76"/>
    <x v="0"/>
    <n v="0"/>
  </r>
  <r>
    <s v="California"/>
    <x v="94"/>
    <x v="32"/>
    <n v="4869.3100000000004"/>
    <x v="0"/>
    <n v="0"/>
  </r>
  <r>
    <s v="California"/>
    <x v="94"/>
    <x v="34"/>
    <n v="3214.07"/>
    <x v="0"/>
    <n v="0"/>
  </r>
  <r>
    <s v="California"/>
    <x v="94"/>
    <x v="36"/>
    <n v="3214.07"/>
    <x v="5"/>
    <n v="0"/>
  </r>
  <r>
    <s v="California"/>
    <x v="94"/>
    <x v="38"/>
    <n v="30564.400000000001"/>
    <x v="0"/>
    <n v="0"/>
  </r>
  <r>
    <s v="California"/>
    <x v="95"/>
    <x v="16"/>
    <n v="7284.76"/>
    <x v="0"/>
    <n v="0"/>
  </r>
  <r>
    <s v="California"/>
    <x v="95"/>
    <x v="18"/>
    <n v="7044.62"/>
    <x v="0"/>
    <n v="0"/>
  </r>
  <r>
    <s v="California"/>
    <x v="95"/>
    <x v="20"/>
    <n v="8326.6"/>
    <x v="0"/>
    <n v="0"/>
  </r>
  <r>
    <s v="California"/>
    <x v="95"/>
    <x v="22"/>
    <n v="6527.57"/>
    <x v="0"/>
    <n v="0"/>
  </r>
  <r>
    <s v="California"/>
    <x v="95"/>
    <x v="15"/>
    <n v="21827.22"/>
    <x v="1"/>
    <n v="0"/>
  </r>
  <r>
    <s v="California"/>
    <x v="95"/>
    <x v="28"/>
    <n v="6617.14"/>
    <x v="0"/>
    <n v="0"/>
  </r>
  <r>
    <s v="California"/>
    <x v="95"/>
    <x v="30"/>
    <n v="6415.47"/>
    <x v="0"/>
    <n v="0"/>
  </r>
  <r>
    <s v="California"/>
    <x v="95"/>
    <x v="32"/>
    <n v="9769.01"/>
    <x v="0"/>
    <n v="0"/>
  </r>
  <r>
    <s v="California"/>
    <x v="95"/>
    <x v="34"/>
    <n v="6448.2"/>
    <x v="0"/>
    <n v="0"/>
  </r>
  <r>
    <s v="California"/>
    <x v="95"/>
    <x v="36"/>
    <n v="6448.2"/>
    <x v="5"/>
    <n v="0"/>
  </r>
  <r>
    <s v="California"/>
    <x v="95"/>
    <x v="38"/>
    <n v="61319.58"/>
    <x v="0"/>
    <n v="0"/>
  </r>
  <r>
    <s v="California"/>
    <x v="96"/>
    <x v="16"/>
    <n v="5631.33"/>
    <x v="0"/>
    <n v="0"/>
  </r>
  <r>
    <s v="California"/>
    <x v="96"/>
    <x v="18"/>
    <n v="5445.69"/>
    <x v="0"/>
    <n v="0"/>
  </r>
  <r>
    <s v="California"/>
    <x v="96"/>
    <x v="20"/>
    <n v="6436.7"/>
    <x v="0"/>
    <n v="0"/>
  </r>
  <r>
    <s v="California"/>
    <x v="96"/>
    <x v="22"/>
    <n v="5045.99"/>
    <x v="0"/>
    <n v="0"/>
  </r>
  <r>
    <s v="California"/>
    <x v="96"/>
    <x v="15"/>
    <n v="16873.07"/>
    <x v="1"/>
    <n v="0"/>
  </r>
  <r>
    <s v="California"/>
    <x v="96"/>
    <x v="26"/>
    <n v="14748.59"/>
    <x v="6"/>
    <n v="0"/>
  </r>
  <r>
    <s v="California"/>
    <x v="96"/>
    <x v="28"/>
    <n v="5115.24"/>
    <x v="0"/>
    <n v="0"/>
  </r>
  <r>
    <s v="California"/>
    <x v="96"/>
    <x v="30"/>
    <n v="4959.34"/>
    <x v="0"/>
    <n v="0"/>
  </r>
  <r>
    <s v="California"/>
    <x v="96"/>
    <x v="32"/>
    <n v="7551.72"/>
    <x v="0"/>
    <n v="0"/>
  </r>
  <r>
    <s v="California"/>
    <x v="96"/>
    <x v="34"/>
    <n v="4984.6400000000003"/>
    <x v="0"/>
    <n v="0"/>
  </r>
  <r>
    <s v="California"/>
    <x v="96"/>
    <x v="36"/>
    <n v="4984.6400000000003"/>
    <x v="5"/>
    <n v="0"/>
  </r>
  <r>
    <s v="California"/>
    <x v="96"/>
    <x v="38"/>
    <n v="47401.78"/>
    <x v="0"/>
    <n v="0"/>
  </r>
  <r>
    <s v="California"/>
    <x v="97"/>
    <x v="16"/>
    <n v="211909.43"/>
    <x v="0"/>
    <n v="0"/>
  </r>
  <r>
    <s v="California"/>
    <x v="97"/>
    <x v="17"/>
    <n v="57685.53"/>
    <x v="0"/>
    <n v="0"/>
  </r>
  <r>
    <s v="California"/>
    <x v="97"/>
    <x v="18"/>
    <n v="204923.91"/>
    <x v="0"/>
    <n v="0"/>
  </r>
  <r>
    <s v="California"/>
    <x v="97"/>
    <x v="19"/>
    <n v="55783.95"/>
    <x v="0"/>
    <n v="0"/>
  </r>
  <r>
    <s v="California"/>
    <x v="97"/>
    <x v="20"/>
    <n v="242215.8"/>
    <x v="0"/>
    <n v="0"/>
  </r>
  <r>
    <s v="California"/>
    <x v="97"/>
    <x v="21"/>
    <n v="63494.33"/>
    <x v="0"/>
    <n v="0"/>
  </r>
  <r>
    <s v="California"/>
    <x v="97"/>
    <x v="22"/>
    <n v="189883.02"/>
    <x v="0"/>
    <n v="0"/>
  </r>
  <r>
    <s v="California"/>
    <x v="97"/>
    <x v="23"/>
    <n v="49775.839999999997"/>
    <x v="0"/>
    <n v="0"/>
  </r>
  <r>
    <s v="California"/>
    <x v="97"/>
    <x v="15"/>
    <n v="634941"/>
    <x v="1"/>
    <n v="0"/>
  </r>
  <r>
    <s v="California"/>
    <x v="97"/>
    <x v="24"/>
    <n v="6474.33"/>
    <x v="1"/>
    <n v="113190.94"/>
  </r>
  <r>
    <s v="California"/>
    <x v="97"/>
    <x v="25"/>
    <n v="15991.95"/>
    <x v="1"/>
    <n v="0"/>
  </r>
  <r>
    <s v="California"/>
    <x v="97"/>
    <x v="26"/>
    <n v="584293.72"/>
    <x v="6"/>
    <n v="0"/>
  </r>
  <r>
    <s v="California"/>
    <x v="97"/>
    <x v="27"/>
    <n v="40414.03"/>
    <x v="6"/>
    <n v="105072.38"/>
  </r>
  <r>
    <s v="California"/>
    <x v="97"/>
    <x v="28"/>
    <n v="192488.76"/>
    <x v="0"/>
    <n v="0"/>
  </r>
  <r>
    <s v="California"/>
    <x v="97"/>
    <x v="29"/>
    <n v="52398.879999999997"/>
    <x v="0"/>
    <n v="0"/>
  </r>
  <r>
    <s v="California"/>
    <x v="97"/>
    <x v="30"/>
    <n v="186622.25"/>
    <x v="0"/>
    <n v="0"/>
  </r>
  <r>
    <s v="California"/>
    <x v="97"/>
    <x v="31"/>
    <n v="50801.91"/>
    <x v="0"/>
    <n v="0"/>
  </r>
  <r>
    <s v="California"/>
    <x v="97"/>
    <x v="32"/>
    <n v="284174.71000000002"/>
    <x v="0"/>
    <n v="0"/>
  </r>
  <r>
    <s v="California"/>
    <x v="97"/>
    <x v="33"/>
    <n v="74493.42"/>
    <x v="0"/>
    <n v="0"/>
  </r>
  <r>
    <s v="California"/>
    <x v="97"/>
    <x v="34"/>
    <n v="187574.29"/>
    <x v="0"/>
    <n v="0"/>
  </r>
  <r>
    <s v="California"/>
    <x v="97"/>
    <x v="35"/>
    <n v="49170.63"/>
    <x v="0"/>
    <n v="0"/>
  </r>
  <r>
    <s v="California"/>
    <x v="97"/>
    <x v="36"/>
    <n v="187574.29"/>
    <x v="5"/>
    <n v="0"/>
  </r>
  <r>
    <s v="California"/>
    <x v="97"/>
    <x v="37"/>
    <n v="13658.89"/>
    <x v="5"/>
    <n v="35511.74"/>
  </r>
  <r>
    <s v="California"/>
    <x v="97"/>
    <x v="38"/>
    <n v="1783750.24"/>
    <x v="0"/>
    <n v="0"/>
  </r>
  <r>
    <s v="California"/>
    <x v="97"/>
    <x v="39"/>
    <n v="467591.43"/>
    <x v="0"/>
    <n v="0"/>
  </r>
  <r>
    <s v="California"/>
    <x v="98"/>
    <x v="16"/>
    <n v="50851.45"/>
    <x v="0"/>
    <n v="0"/>
  </r>
  <r>
    <s v="California"/>
    <x v="98"/>
    <x v="17"/>
    <n v="13842.67"/>
    <x v="0"/>
    <n v="0"/>
  </r>
  <r>
    <s v="California"/>
    <x v="98"/>
    <x v="18"/>
    <n v="49175.14"/>
    <x v="0"/>
    <n v="0"/>
  </r>
  <r>
    <s v="California"/>
    <x v="98"/>
    <x v="19"/>
    <n v="13386.35"/>
    <x v="0"/>
    <n v="0"/>
  </r>
  <r>
    <s v="California"/>
    <x v="98"/>
    <x v="20"/>
    <n v="58124"/>
    <x v="0"/>
    <n v="0"/>
  </r>
  <r>
    <s v="California"/>
    <x v="98"/>
    <x v="21"/>
    <n v="15236.6"/>
    <x v="0"/>
    <n v="0"/>
  </r>
  <r>
    <s v="California"/>
    <x v="98"/>
    <x v="22"/>
    <n v="45565.81"/>
    <x v="0"/>
    <n v="0"/>
  </r>
  <r>
    <s v="California"/>
    <x v="98"/>
    <x v="23"/>
    <n v="11944.6"/>
    <x v="0"/>
    <n v="0"/>
  </r>
  <r>
    <s v="California"/>
    <x v="98"/>
    <x v="15"/>
    <n v="152365.41"/>
    <x v="1"/>
    <n v="0"/>
  </r>
  <r>
    <s v="California"/>
    <x v="98"/>
    <x v="24"/>
    <n v="28715.81"/>
    <x v="1"/>
    <n v="0"/>
  </r>
  <r>
    <s v="California"/>
    <x v="98"/>
    <x v="26"/>
    <n v="133181.21"/>
    <x v="0"/>
    <n v="0"/>
  </r>
  <r>
    <s v="California"/>
    <x v="98"/>
    <x v="27"/>
    <n v="34912.06"/>
    <x v="0"/>
    <n v="0"/>
  </r>
  <r>
    <s v="California"/>
    <x v="98"/>
    <x v="28"/>
    <n v="46191.11"/>
    <x v="0"/>
    <n v="0"/>
  </r>
  <r>
    <s v="California"/>
    <x v="98"/>
    <x v="29"/>
    <n v="12574.04"/>
    <x v="0"/>
    <n v="0"/>
  </r>
  <r>
    <s v="California"/>
    <x v="98"/>
    <x v="30"/>
    <n v="44783.33"/>
    <x v="0"/>
    <n v="0"/>
  </r>
  <r>
    <s v="California"/>
    <x v="98"/>
    <x v="31"/>
    <n v="12190.82"/>
    <x v="0"/>
    <n v="0"/>
  </r>
  <r>
    <s v="California"/>
    <x v="98"/>
    <x v="32"/>
    <n v="68192.789999999994"/>
    <x v="0"/>
    <n v="0"/>
  </r>
  <r>
    <s v="California"/>
    <x v="98"/>
    <x v="33"/>
    <n v="17876.02"/>
    <x v="0"/>
    <n v="0"/>
  </r>
  <r>
    <s v="California"/>
    <x v="98"/>
    <x v="34"/>
    <n v="45011.79"/>
    <x v="0"/>
    <n v="0"/>
  </r>
  <r>
    <s v="California"/>
    <x v="98"/>
    <x v="35"/>
    <n v="11799.37"/>
    <x v="0"/>
    <n v="0"/>
  </r>
  <r>
    <s v="California"/>
    <x v="98"/>
    <x v="36"/>
    <n v="45011.79"/>
    <x v="5"/>
    <n v="0"/>
  </r>
  <r>
    <s v="California"/>
    <x v="98"/>
    <x v="37"/>
    <n v="11799.37"/>
    <x v="5"/>
    <n v="0"/>
  </r>
  <r>
    <s v="California"/>
    <x v="98"/>
    <x v="38"/>
    <n v="428042.66"/>
    <x v="0"/>
    <n v="0"/>
  </r>
  <r>
    <s v="California"/>
    <x v="98"/>
    <x v="39"/>
    <n v="112206.9"/>
    <x v="0"/>
    <n v="0"/>
  </r>
  <r>
    <s v="California"/>
    <x v="99"/>
    <x v="16"/>
    <n v="4764.54"/>
    <x v="0"/>
    <n v="0"/>
  </r>
  <r>
    <s v="California"/>
    <x v="99"/>
    <x v="18"/>
    <n v="4607.4799999999996"/>
    <x v="0"/>
    <n v="0"/>
  </r>
  <r>
    <s v="California"/>
    <x v="99"/>
    <x v="20"/>
    <n v="5445.95"/>
    <x v="0"/>
    <n v="0"/>
  </r>
  <r>
    <s v="California"/>
    <x v="99"/>
    <x v="22"/>
    <n v="4269.3"/>
    <x v="0"/>
    <n v="0"/>
  </r>
  <r>
    <s v="California"/>
    <x v="99"/>
    <x v="15"/>
    <n v="14275.92"/>
    <x v="1"/>
    <n v="0"/>
  </r>
  <r>
    <s v="California"/>
    <x v="99"/>
    <x v="26"/>
    <n v="12478.45"/>
    <x v="6"/>
    <n v="0"/>
  </r>
  <r>
    <s v="California"/>
    <x v="99"/>
    <x v="28"/>
    <n v="4327.8900000000003"/>
    <x v="0"/>
    <n v="0"/>
  </r>
  <r>
    <s v="California"/>
    <x v="99"/>
    <x v="30"/>
    <n v="4195.99"/>
    <x v="0"/>
    <n v="0"/>
  </r>
  <r>
    <s v="California"/>
    <x v="99"/>
    <x v="32"/>
    <n v="6389.34"/>
    <x v="0"/>
    <n v="0"/>
  </r>
  <r>
    <s v="California"/>
    <x v="99"/>
    <x v="34"/>
    <n v="4217.3900000000003"/>
    <x v="0"/>
    <n v="0"/>
  </r>
  <r>
    <s v="California"/>
    <x v="99"/>
    <x v="36"/>
    <n v="4217.3900000000003"/>
    <x v="5"/>
    <n v="0"/>
  </r>
  <r>
    <s v="California"/>
    <x v="99"/>
    <x v="38"/>
    <n v="40105.589999999997"/>
    <x v="0"/>
    <n v="0"/>
  </r>
  <r>
    <s v="California"/>
    <x v="100"/>
    <x v="16"/>
    <n v="1219.22"/>
    <x v="0"/>
    <n v="0"/>
  </r>
  <r>
    <s v="California"/>
    <x v="100"/>
    <x v="18"/>
    <n v="1179.03"/>
    <x v="0"/>
    <n v="0"/>
  </r>
  <r>
    <s v="California"/>
    <x v="100"/>
    <x v="20"/>
    <n v="1393.59"/>
    <x v="0"/>
    <n v="0"/>
  </r>
  <r>
    <s v="California"/>
    <x v="100"/>
    <x v="22"/>
    <n v="1092.49"/>
    <x v="0"/>
    <n v="0"/>
  </r>
  <r>
    <s v="California"/>
    <x v="100"/>
    <x v="15"/>
    <n v="3653.12"/>
    <x v="1"/>
    <n v="0"/>
  </r>
  <r>
    <s v="California"/>
    <x v="100"/>
    <x v="26"/>
    <n v="3193.16"/>
    <x v="6"/>
    <n v="0"/>
  </r>
  <r>
    <s v="California"/>
    <x v="100"/>
    <x v="28"/>
    <n v="1107.48"/>
    <x v="0"/>
    <n v="0"/>
  </r>
  <r>
    <s v="California"/>
    <x v="100"/>
    <x v="30"/>
    <n v="1073.73"/>
    <x v="0"/>
    <n v="0"/>
  </r>
  <r>
    <s v="California"/>
    <x v="100"/>
    <x v="32"/>
    <n v="1635"/>
    <x v="0"/>
    <n v="0"/>
  </r>
  <r>
    <s v="California"/>
    <x v="100"/>
    <x v="34"/>
    <n v="1079.21"/>
    <x v="0"/>
    <n v="0"/>
  </r>
  <r>
    <s v="California"/>
    <x v="100"/>
    <x v="36"/>
    <n v="1079.21"/>
    <x v="5"/>
    <n v="0"/>
  </r>
  <r>
    <s v="California"/>
    <x v="100"/>
    <x v="38"/>
    <n v="10262.790000000001"/>
    <x v="0"/>
    <n v="0"/>
  </r>
  <r>
    <s v="California"/>
    <x v="101"/>
    <x v="16"/>
    <n v="53040.91"/>
    <x v="0"/>
    <n v="0"/>
  </r>
  <r>
    <s v="California"/>
    <x v="101"/>
    <x v="17"/>
    <n v="14438.68"/>
    <x v="0"/>
    <n v="0"/>
  </r>
  <r>
    <s v="California"/>
    <x v="101"/>
    <x v="18"/>
    <n v="51292.44"/>
    <x v="0"/>
    <n v="0"/>
  </r>
  <r>
    <s v="California"/>
    <x v="101"/>
    <x v="19"/>
    <n v="13962.72"/>
    <x v="0"/>
    <n v="0"/>
  </r>
  <r>
    <s v="California"/>
    <x v="101"/>
    <x v="20"/>
    <n v="60626.59"/>
    <x v="0"/>
    <n v="0"/>
  </r>
  <r>
    <s v="California"/>
    <x v="101"/>
    <x v="21"/>
    <n v="15892.63"/>
    <x v="0"/>
    <n v="0"/>
  </r>
  <r>
    <s v="California"/>
    <x v="101"/>
    <x v="22"/>
    <n v="47527.7"/>
    <x v="0"/>
    <n v="0"/>
  </r>
  <r>
    <s v="California"/>
    <x v="101"/>
    <x v="23"/>
    <n v="12458.89"/>
    <x v="0"/>
    <n v="0"/>
  </r>
  <r>
    <s v="California"/>
    <x v="101"/>
    <x v="15"/>
    <n v="158925.68"/>
    <x v="1"/>
    <n v="0"/>
  </r>
  <r>
    <s v="California"/>
    <x v="101"/>
    <x v="24"/>
    <n v="24285.87"/>
    <x v="1"/>
    <n v="5666.34"/>
  </r>
  <r>
    <s v="California"/>
    <x v="101"/>
    <x v="26"/>
    <n v="138915.48000000001"/>
    <x v="6"/>
    <n v="0"/>
  </r>
  <r>
    <s v="California"/>
    <x v="101"/>
    <x v="27"/>
    <n v="31155.32"/>
    <x v="6"/>
    <n v="5259.92"/>
  </r>
  <r>
    <s v="California"/>
    <x v="101"/>
    <x v="28"/>
    <n v="48179.92"/>
    <x v="0"/>
    <n v="0"/>
  </r>
  <r>
    <s v="California"/>
    <x v="101"/>
    <x v="29"/>
    <n v="13115.43"/>
    <x v="0"/>
    <n v="0"/>
  </r>
  <r>
    <s v="California"/>
    <x v="101"/>
    <x v="30"/>
    <n v="46711.53"/>
    <x v="0"/>
    <n v="0"/>
  </r>
  <r>
    <s v="California"/>
    <x v="101"/>
    <x v="31"/>
    <n v="12715.71"/>
    <x v="0"/>
    <n v="0"/>
  </r>
  <r>
    <s v="California"/>
    <x v="101"/>
    <x v="32"/>
    <n v="71128.91"/>
    <x v="0"/>
    <n v="0"/>
  </r>
  <r>
    <s v="California"/>
    <x v="101"/>
    <x v="33"/>
    <n v="18645.7"/>
    <x v="0"/>
    <n v="0"/>
  </r>
  <r>
    <s v="California"/>
    <x v="101"/>
    <x v="34"/>
    <n v="46949.83"/>
    <x v="0"/>
    <n v="0"/>
  </r>
  <r>
    <s v="California"/>
    <x v="101"/>
    <x v="35"/>
    <n v="12307.41"/>
    <x v="0"/>
    <n v="0"/>
  </r>
  <r>
    <s v="California"/>
    <x v="101"/>
    <x v="36"/>
    <n v="46949.83"/>
    <x v="5"/>
    <n v="0"/>
  </r>
  <r>
    <s v="California"/>
    <x v="101"/>
    <x v="37"/>
    <n v="12307.41"/>
    <x v="5"/>
    <n v="0"/>
  </r>
  <r>
    <s v="California"/>
    <x v="101"/>
    <x v="38"/>
    <n v="446472.54"/>
    <x v="0"/>
    <n v="0"/>
  </r>
  <r>
    <s v="California"/>
    <x v="101"/>
    <x v="39"/>
    <n v="117038.1"/>
    <x v="0"/>
    <n v="0"/>
  </r>
  <r>
    <s v="California"/>
    <x v="102"/>
    <x v="16"/>
    <n v="11439.69"/>
    <x v="0"/>
    <n v="0"/>
  </r>
  <r>
    <s v="California"/>
    <x v="102"/>
    <x v="18"/>
    <n v="11062.59"/>
    <x v="0"/>
    <n v="0"/>
  </r>
  <r>
    <s v="California"/>
    <x v="102"/>
    <x v="20"/>
    <n v="13075.75"/>
    <x v="0"/>
    <n v="0"/>
  </r>
  <r>
    <s v="California"/>
    <x v="102"/>
    <x v="22"/>
    <n v="10250.620000000001"/>
    <x v="0"/>
    <n v="0"/>
  </r>
  <r>
    <s v="California"/>
    <x v="102"/>
    <x v="15"/>
    <n v="34276.58"/>
    <x v="1"/>
    <n v="0"/>
  </r>
  <r>
    <s v="California"/>
    <x v="102"/>
    <x v="26"/>
    <n v="29960.85"/>
    <x v="6"/>
    <n v="0"/>
  </r>
  <r>
    <s v="California"/>
    <x v="102"/>
    <x v="28"/>
    <n v="10391.290000000001"/>
    <x v="0"/>
    <n v="0"/>
  </r>
  <r>
    <s v="California"/>
    <x v="102"/>
    <x v="30"/>
    <n v="10074.59"/>
    <x v="0"/>
    <n v="0"/>
  </r>
  <r>
    <s v="California"/>
    <x v="102"/>
    <x v="32"/>
    <n v="15340.86"/>
    <x v="0"/>
    <n v="0"/>
  </r>
  <r>
    <s v="California"/>
    <x v="102"/>
    <x v="34"/>
    <n v="10125.99"/>
    <x v="0"/>
    <n v="0"/>
  </r>
  <r>
    <s v="California"/>
    <x v="102"/>
    <x v="36"/>
    <n v="10125.99"/>
    <x v="5"/>
    <n v="0"/>
  </r>
  <r>
    <s v="California"/>
    <x v="102"/>
    <x v="38"/>
    <n v="96293.77"/>
    <x v="0"/>
    <n v="0"/>
  </r>
  <r>
    <s v="California"/>
    <x v="103"/>
    <x v="16"/>
    <n v="12224.37"/>
    <x v="0"/>
    <n v="0"/>
  </r>
  <r>
    <s v="California"/>
    <x v="103"/>
    <x v="18"/>
    <n v="11821.4"/>
    <x v="0"/>
    <n v="0"/>
  </r>
  <r>
    <s v="California"/>
    <x v="103"/>
    <x v="20"/>
    <n v="13972.65"/>
    <x v="0"/>
    <n v="0"/>
  </r>
  <r>
    <s v="California"/>
    <x v="103"/>
    <x v="22"/>
    <n v="10953.74"/>
    <x v="0"/>
    <n v="0"/>
  </r>
  <r>
    <s v="California"/>
    <x v="103"/>
    <x v="15"/>
    <n v="36627.69"/>
    <x v="1"/>
    <n v="0"/>
  </r>
  <r>
    <s v="California"/>
    <x v="103"/>
    <x v="28"/>
    <n v="11104.05"/>
    <x v="0"/>
    <n v="0"/>
  </r>
  <r>
    <s v="California"/>
    <x v="103"/>
    <x v="30"/>
    <n v="10765.63"/>
    <x v="0"/>
    <n v="0"/>
  </r>
  <r>
    <s v="California"/>
    <x v="103"/>
    <x v="32"/>
    <n v="16393.12"/>
    <x v="0"/>
    <n v="0"/>
  </r>
  <r>
    <s v="California"/>
    <x v="103"/>
    <x v="34"/>
    <n v="10820.55"/>
    <x v="0"/>
    <n v="0"/>
  </r>
  <r>
    <s v="California"/>
    <x v="103"/>
    <x v="36"/>
    <n v="10820.55"/>
    <x v="5"/>
    <n v="0"/>
  </r>
  <r>
    <s v="California"/>
    <x v="103"/>
    <x v="38"/>
    <n v="102898.78"/>
    <x v="0"/>
    <n v="0"/>
  </r>
  <r>
    <s v="California"/>
    <x v="104"/>
    <x v="16"/>
    <n v="14936.41"/>
    <x v="0"/>
    <n v="0"/>
  </r>
  <r>
    <s v="California"/>
    <x v="104"/>
    <x v="17"/>
    <n v="4065.96"/>
    <x v="0"/>
    <n v="0"/>
  </r>
  <r>
    <s v="California"/>
    <x v="104"/>
    <x v="18"/>
    <n v="14444.03"/>
    <x v="0"/>
    <n v="0"/>
  </r>
  <r>
    <s v="California"/>
    <x v="104"/>
    <x v="19"/>
    <n v="3931.92"/>
    <x v="0"/>
    <n v="0"/>
  </r>
  <r>
    <s v="California"/>
    <x v="104"/>
    <x v="20"/>
    <n v="17072.55"/>
    <x v="0"/>
    <n v="0"/>
  </r>
  <r>
    <s v="California"/>
    <x v="104"/>
    <x v="21"/>
    <n v="4475.3900000000003"/>
    <x v="0"/>
    <n v="0"/>
  </r>
  <r>
    <s v="California"/>
    <x v="104"/>
    <x v="22"/>
    <n v="13383.88"/>
    <x v="0"/>
    <n v="0"/>
  </r>
  <r>
    <s v="California"/>
    <x v="104"/>
    <x v="23"/>
    <n v="3508.44"/>
    <x v="0"/>
    <n v="0"/>
  </r>
  <r>
    <s v="California"/>
    <x v="104"/>
    <x v="15"/>
    <n v="44753.73"/>
    <x v="1"/>
    <n v="0"/>
  </r>
  <r>
    <s v="California"/>
    <x v="104"/>
    <x v="24"/>
    <n v="6838.94"/>
    <x v="1"/>
    <n v="1595.65"/>
  </r>
  <r>
    <s v="California"/>
    <x v="104"/>
    <x v="26"/>
    <n v="39118.82"/>
    <x v="6"/>
    <n v="0"/>
  </r>
  <r>
    <s v="California"/>
    <x v="104"/>
    <x v="27"/>
    <n v="8773.39"/>
    <x v="6"/>
    <n v="1481.2"/>
  </r>
  <r>
    <s v="California"/>
    <x v="104"/>
    <x v="28"/>
    <n v="13567.54"/>
    <x v="0"/>
    <n v="0"/>
  </r>
  <r>
    <s v="California"/>
    <x v="104"/>
    <x v="29"/>
    <n v="3693.33"/>
    <x v="0"/>
    <n v="0"/>
  </r>
  <r>
    <s v="California"/>
    <x v="104"/>
    <x v="30"/>
    <n v="13154.04"/>
    <x v="0"/>
    <n v="0"/>
  </r>
  <r>
    <s v="California"/>
    <x v="104"/>
    <x v="31"/>
    <n v="3580.77"/>
    <x v="0"/>
    <n v="0"/>
  </r>
  <r>
    <s v="California"/>
    <x v="104"/>
    <x v="32"/>
    <n v="20030.009999999998"/>
    <x v="0"/>
    <n v="0"/>
  </r>
  <r>
    <s v="California"/>
    <x v="104"/>
    <x v="33"/>
    <n v="5250.66"/>
    <x v="0"/>
    <n v="0"/>
  </r>
  <r>
    <s v="California"/>
    <x v="104"/>
    <x v="34"/>
    <n v="13221.15"/>
    <x v="0"/>
    <n v="0"/>
  </r>
  <r>
    <s v="California"/>
    <x v="104"/>
    <x v="35"/>
    <n v="3465.79"/>
    <x v="0"/>
    <n v="0"/>
  </r>
  <r>
    <s v="California"/>
    <x v="104"/>
    <x v="36"/>
    <n v="13221.15"/>
    <x v="5"/>
    <n v="0"/>
  </r>
  <r>
    <s v="California"/>
    <x v="104"/>
    <x v="37"/>
    <n v="3465.79"/>
    <x v="5"/>
    <n v="0"/>
  </r>
  <r>
    <s v="California"/>
    <x v="104"/>
    <x v="38"/>
    <n v="125727.39"/>
    <x v="0"/>
    <n v="0"/>
  </r>
  <r>
    <s v="California"/>
    <x v="104"/>
    <x v="39"/>
    <n v="32958.120000000003"/>
    <x v="0"/>
    <n v="0"/>
  </r>
  <r>
    <s v="California"/>
    <x v="105"/>
    <x v="16"/>
    <n v="28556.7"/>
    <x v="0"/>
    <n v="0"/>
  </r>
  <r>
    <s v="California"/>
    <x v="105"/>
    <x v="17"/>
    <n v="7773.64"/>
    <x v="0"/>
    <n v="0"/>
  </r>
  <r>
    <s v="California"/>
    <x v="105"/>
    <x v="18"/>
    <n v="27615.34"/>
    <x v="0"/>
    <n v="0"/>
  </r>
  <r>
    <s v="California"/>
    <x v="105"/>
    <x v="19"/>
    <n v="7517.39"/>
    <x v="0"/>
    <n v="0"/>
  </r>
  <r>
    <s v="California"/>
    <x v="105"/>
    <x v="20"/>
    <n v="32640.76"/>
    <x v="0"/>
    <n v="0"/>
  </r>
  <r>
    <s v="California"/>
    <x v="105"/>
    <x v="21"/>
    <n v="8556.43"/>
    <x v="0"/>
    <n v="0"/>
  </r>
  <r>
    <s v="California"/>
    <x v="105"/>
    <x v="22"/>
    <n v="25588.44"/>
    <x v="0"/>
    <n v="0"/>
  </r>
  <r>
    <s v="California"/>
    <x v="105"/>
    <x v="23"/>
    <n v="6707.74"/>
    <x v="0"/>
    <n v="0"/>
  </r>
  <r>
    <s v="California"/>
    <x v="105"/>
    <x v="15"/>
    <n v="85564.01"/>
    <x v="1"/>
    <n v="0"/>
  </r>
  <r>
    <s v="California"/>
    <x v="105"/>
    <x v="24"/>
    <n v="16125.97"/>
    <x v="1"/>
    <n v="0"/>
  </r>
  <r>
    <s v="California"/>
    <x v="105"/>
    <x v="26"/>
    <n v="74790.720000000001"/>
    <x v="6"/>
    <n v="0"/>
  </r>
  <r>
    <s v="California"/>
    <x v="105"/>
    <x v="27"/>
    <n v="19605.599999999999"/>
    <x v="6"/>
    <n v="0"/>
  </r>
  <r>
    <s v="California"/>
    <x v="105"/>
    <x v="28"/>
    <n v="25939.59"/>
    <x v="0"/>
    <n v="0"/>
  </r>
  <r>
    <s v="California"/>
    <x v="105"/>
    <x v="29"/>
    <n v="7061.22"/>
    <x v="0"/>
    <n v="0"/>
  </r>
  <r>
    <s v="California"/>
    <x v="105"/>
    <x v="30"/>
    <n v="25149.03"/>
    <x v="0"/>
    <n v="0"/>
  </r>
  <r>
    <s v="California"/>
    <x v="105"/>
    <x v="31"/>
    <n v="6846.01"/>
    <x v="0"/>
    <n v="0"/>
  </r>
  <r>
    <s v="California"/>
    <x v="105"/>
    <x v="32"/>
    <n v="38295.1"/>
    <x v="0"/>
    <n v="0"/>
  </r>
  <r>
    <s v="California"/>
    <x v="105"/>
    <x v="33"/>
    <n v="10038.66"/>
    <x v="0"/>
    <n v="0"/>
  </r>
  <r>
    <s v="California"/>
    <x v="105"/>
    <x v="34"/>
    <n v="25277.32"/>
    <x v="0"/>
    <n v="0"/>
  </r>
  <r>
    <s v="California"/>
    <x v="105"/>
    <x v="35"/>
    <n v="6626.19"/>
    <x v="0"/>
    <n v="0"/>
  </r>
  <r>
    <s v="California"/>
    <x v="105"/>
    <x v="36"/>
    <n v="25277.32"/>
    <x v="5"/>
    <n v="0"/>
  </r>
  <r>
    <s v="California"/>
    <x v="105"/>
    <x v="37"/>
    <n v="1840.66"/>
    <x v="5"/>
    <n v="4785.53"/>
  </r>
  <r>
    <s v="California"/>
    <x v="105"/>
    <x v="38"/>
    <n v="240376.39"/>
    <x v="0"/>
    <n v="0"/>
  </r>
  <r>
    <s v="California"/>
    <x v="105"/>
    <x v="39"/>
    <n v="63012.15"/>
    <x v="0"/>
    <n v="0"/>
  </r>
  <r>
    <s v="California"/>
    <x v="106"/>
    <x v="16"/>
    <n v="224.66"/>
    <x v="0"/>
    <n v="0"/>
  </r>
  <r>
    <s v="California"/>
    <x v="106"/>
    <x v="18"/>
    <n v="217.26"/>
    <x v="0"/>
    <n v="0"/>
  </r>
  <r>
    <s v="California"/>
    <x v="106"/>
    <x v="20"/>
    <n v="256.79000000000002"/>
    <x v="0"/>
    <n v="0"/>
  </r>
  <r>
    <s v="California"/>
    <x v="106"/>
    <x v="22"/>
    <n v="201.31"/>
    <x v="0"/>
    <n v="0"/>
  </r>
  <r>
    <s v="California"/>
    <x v="106"/>
    <x v="15"/>
    <n v="673.15"/>
    <x v="1"/>
    <n v="0"/>
  </r>
  <r>
    <s v="California"/>
    <x v="106"/>
    <x v="26"/>
    <n v="588.4"/>
    <x v="6"/>
    <n v="0"/>
  </r>
  <r>
    <s v="California"/>
    <x v="106"/>
    <x v="28"/>
    <n v="204.07"/>
    <x v="0"/>
    <n v="0"/>
  </r>
  <r>
    <s v="California"/>
    <x v="106"/>
    <x v="30"/>
    <n v="197.85"/>
    <x v="0"/>
    <n v="0"/>
  </r>
  <r>
    <s v="California"/>
    <x v="106"/>
    <x v="32"/>
    <n v="301.27999999999997"/>
    <x v="0"/>
    <n v="0"/>
  </r>
  <r>
    <s v="California"/>
    <x v="106"/>
    <x v="34"/>
    <n v="198.86"/>
    <x v="0"/>
    <n v="0"/>
  </r>
  <r>
    <s v="California"/>
    <x v="106"/>
    <x v="36"/>
    <n v="198.86"/>
    <x v="5"/>
    <n v="0"/>
  </r>
  <r>
    <s v="California"/>
    <x v="106"/>
    <x v="38"/>
    <n v="1891.1"/>
    <x v="0"/>
    <n v="0"/>
  </r>
  <r>
    <s v="California"/>
    <x v="107"/>
    <x v="16"/>
    <n v="523271.86"/>
    <x v="7"/>
    <n v="0"/>
  </r>
  <r>
    <s v="California"/>
    <x v="107"/>
    <x v="17"/>
    <n v="140986.46"/>
    <x v="7"/>
    <n v="0"/>
  </r>
  <r>
    <s v="California"/>
    <x v="107"/>
    <x v="18"/>
    <n v="506022.37"/>
    <x v="7"/>
    <n v="0"/>
  </r>
  <r>
    <s v="California"/>
    <x v="107"/>
    <x v="19"/>
    <n v="136338.89000000001"/>
    <x v="7"/>
    <n v="0"/>
  </r>
  <r>
    <s v="California"/>
    <x v="107"/>
    <x v="20"/>
    <n v="598107.91"/>
    <x v="0"/>
    <n v="0"/>
  </r>
  <r>
    <s v="California"/>
    <x v="107"/>
    <x v="21"/>
    <n v="155183.47"/>
    <x v="0"/>
    <n v="0"/>
  </r>
  <r>
    <s v="California"/>
    <x v="107"/>
    <x v="22"/>
    <n v="468881.61"/>
    <x v="0"/>
    <n v="0"/>
  </r>
  <r>
    <s v="California"/>
    <x v="107"/>
    <x v="23"/>
    <n v="121654.76"/>
    <x v="0"/>
    <n v="0"/>
  </r>
  <r>
    <s v="California"/>
    <x v="107"/>
    <x v="15"/>
    <n v="1562568.91"/>
    <x v="1"/>
    <n v="0"/>
  </r>
  <r>
    <s v="California"/>
    <x v="107"/>
    <x v="24"/>
    <n v="15823.59"/>
    <x v="1"/>
    <n v="276644.58"/>
  </r>
  <r>
    <s v="California"/>
    <x v="107"/>
    <x v="26"/>
    <n v="1382143.97"/>
    <x v="6"/>
    <n v="0"/>
  </r>
  <r>
    <s v="California"/>
    <x v="107"/>
    <x v="27"/>
    <n v="98774.01"/>
    <x v="6"/>
    <n v="256802.39"/>
  </r>
  <r>
    <s v="California"/>
    <x v="107"/>
    <x v="28"/>
    <n v="475316.03"/>
    <x v="8"/>
    <n v="0"/>
  </r>
  <r>
    <s v="California"/>
    <x v="107"/>
    <x v="29"/>
    <n v="128065.60000000001"/>
    <x v="8"/>
    <n v="0"/>
  </r>
  <r>
    <s v="California"/>
    <x v="107"/>
    <x v="30"/>
    <n v="460829.75"/>
    <x v="8"/>
    <n v="0"/>
  </r>
  <r>
    <s v="California"/>
    <x v="107"/>
    <x v="31"/>
    <n v="124162.52"/>
    <x v="8"/>
    <n v="0"/>
  </r>
  <r>
    <s v="California"/>
    <x v="107"/>
    <x v="32"/>
    <n v="701717.82"/>
    <x v="0"/>
    <n v="0"/>
  </r>
  <r>
    <s v="California"/>
    <x v="107"/>
    <x v="33"/>
    <n v="182065.82"/>
    <x v="0"/>
    <n v="0"/>
  </r>
  <r>
    <s v="California"/>
    <x v="107"/>
    <x v="34"/>
    <n v="463180.64"/>
    <x v="0"/>
    <n v="0"/>
  </r>
  <r>
    <s v="California"/>
    <x v="107"/>
    <x v="35"/>
    <n v="120175.6"/>
    <x v="0"/>
    <n v="0"/>
  </r>
  <r>
    <s v="California"/>
    <x v="107"/>
    <x v="36"/>
    <n v="463180.64"/>
    <x v="5"/>
    <n v="0"/>
  </r>
  <r>
    <s v="California"/>
    <x v="107"/>
    <x v="37"/>
    <n v="33383.050000000003"/>
    <x v="5"/>
    <n v="86792.55"/>
  </r>
  <r>
    <s v="California"/>
    <x v="107"/>
    <x v="38"/>
    <n v="4404647.2"/>
    <x v="0"/>
    <n v="0"/>
  </r>
  <r>
    <s v="California"/>
    <x v="107"/>
    <x v="39"/>
    <n v="1142817.92"/>
    <x v="0"/>
    <n v="0"/>
  </r>
  <r>
    <s v="California"/>
    <x v="108"/>
    <x v="16"/>
    <n v="933.46"/>
    <x v="0"/>
    <n v="0"/>
  </r>
  <r>
    <s v="California"/>
    <x v="108"/>
    <x v="18"/>
    <n v="902.69"/>
    <x v="0"/>
    <n v="0"/>
  </r>
  <r>
    <s v="California"/>
    <x v="108"/>
    <x v="20"/>
    <n v="1066.96"/>
    <x v="0"/>
    <n v="0"/>
  </r>
  <r>
    <s v="California"/>
    <x v="108"/>
    <x v="22"/>
    <n v="836.44"/>
    <x v="0"/>
    <n v="0"/>
  </r>
  <r>
    <s v="California"/>
    <x v="108"/>
    <x v="15"/>
    <n v="2796.92"/>
    <x v="1"/>
    <n v="0"/>
  </r>
  <r>
    <s v="California"/>
    <x v="108"/>
    <x v="26"/>
    <n v="2444.77"/>
    <x v="6"/>
    <n v="0"/>
  </r>
  <r>
    <s v="California"/>
    <x v="108"/>
    <x v="28"/>
    <n v="847.92"/>
    <x v="0"/>
    <n v="0"/>
  </r>
  <r>
    <s v="California"/>
    <x v="108"/>
    <x v="30"/>
    <n v="822.07"/>
    <x v="0"/>
    <n v="0"/>
  </r>
  <r>
    <s v="California"/>
    <x v="108"/>
    <x v="32"/>
    <n v="1251.79"/>
    <x v="0"/>
    <n v="0"/>
  </r>
  <r>
    <s v="California"/>
    <x v="108"/>
    <x v="34"/>
    <n v="826.27"/>
    <x v="0"/>
    <n v="0"/>
  </r>
  <r>
    <s v="California"/>
    <x v="108"/>
    <x v="36"/>
    <n v="826.27"/>
    <x v="5"/>
    <n v="0"/>
  </r>
  <r>
    <s v="California"/>
    <x v="108"/>
    <x v="38"/>
    <n v="7857.45"/>
    <x v="0"/>
    <n v="0"/>
  </r>
  <r>
    <s v="California"/>
    <x v="109"/>
    <x v="16"/>
    <n v="65957.990000000005"/>
    <x v="0"/>
    <n v="0"/>
  </r>
  <r>
    <s v="California"/>
    <x v="109"/>
    <x v="18"/>
    <n v="63783.71"/>
    <x v="0"/>
    <n v="0"/>
  </r>
  <r>
    <s v="California"/>
    <x v="109"/>
    <x v="20"/>
    <n v="75391.02"/>
    <x v="0"/>
    <n v="0"/>
  </r>
  <r>
    <s v="California"/>
    <x v="109"/>
    <x v="22"/>
    <n v="59102.15"/>
    <x v="0"/>
    <n v="0"/>
  </r>
  <r>
    <s v="California"/>
    <x v="109"/>
    <x v="15"/>
    <n v="197628.92"/>
    <x v="1"/>
    <n v="0"/>
  </r>
  <r>
    <s v="California"/>
    <x v="109"/>
    <x v="26"/>
    <n v="176432.56"/>
    <x v="6"/>
    <n v="0"/>
  </r>
  <r>
    <s v="California"/>
    <x v="109"/>
    <x v="28"/>
    <n v="59913.19"/>
    <x v="0"/>
    <n v="0"/>
  </r>
  <r>
    <s v="California"/>
    <x v="109"/>
    <x v="30"/>
    <n v="58087.21"/>
    <x v="0"/>
    <n v="0"/>
  </r>
  <r>
    <s v="California"/>
    <x v="109"/>
    <x v="32"/>
    <n v="88450.96"/>
    <x v="0"/>
    <n v="0"/>
  </r>
  <r>
    <s v="California"/>
    <x v="109"/>
    <x v="34"/>
    <n v="58383.54"/>
    <x v="0"/>
    <n v="0"/>
  </r>
  <r>
    <s v="California"/>
    <x v="109"/>
    <x v="36"/>
    <n v="58383.54"/>
    <x v="5"/>
    <n v="0"/>
  </r>
  <r>
    <s v="California"/>
    <x v="109"/>
    <x v="38"/>
    <n v="555202.19999999995"/>
    <x v="0"/>
    <n v="0"/>
  </r>
  <r>
    <s v="California"/>
    <x v="110"/>
    <x v="17"/>
    <n v="3347.18"/>
    <x v="0"/>
    <n v="0"/>
  </r>
  <r>
    <s v="California"/>
    <x v="110"/>
    <x v="19"/>
    <n v="3236.84"/>
    <x v="0"/>
    <n v="0"/>
  </r>
  <r>
    <s v="California"/>
    <x v="110"/>
    <x v="21"/>
    <n v="3684.24"/>
    <x v="0"/>
    <n v="0"/>
  </r>
  <r>
    <s v="California"/>
    <x v="110"/>
    <x v="23"/>
    <n v="2888.23"/>
    <x v="0"/>
    <n v="0"/>
  </r>
  <r>
    <s v="California"/>
    <x v="110"/>
    <x v="24"/>
    <n v="6943.54"/>
    <x v="1"/>
    <n v="0"/>
  </r>
  <r>
    <s v="California"/>
    <x v="110"/>
    <x v="27"/>
    <n v="8441.7999999999993"/>
    <x v="6"/>
    <n v="0"/>
  </r>
  <r>
    <s v="California"/>
    <x v="110"/>
    <x v="29"/>
    <n v="3040.43"/>
    <x v="0"/>
    <n v="0"/>
  </r>
  <r>
    <s v="California"/>
    <x v="110"/>
    <x v="31"/>
    <n v="2947.76"/>
    <x v="0"/>
    <n v="0"/>
  </r>
  <r>
    <s v="California"/>
    <x v="110"/>
    <x v="33"/>
    <n v="4322.46"/>
    <x v="0"/>
    <n v="0"/>
  </r>
  <r>
    <s v="California"/>
    <x v="110"/>
    <x v="35"/>
    <n v="2853.11"/>
    <x v="0"/>
    <n v="0"/>
  </r>
  <r>
    <s v="California"/>
    <x v="110"/>
    <x v="36"/>
    <n v="10883.93"/>
    <x v="5"/>
    <n v="0"/>
  </r>
  <r>
    <s v="California"/>
    <x v="110"/>
    <x v="37"/>
    <n v="792.55"/>
    <x v="5"/>
    <n v="2060.56"/>
  </r>
  <r>
    <s v="California"/>
    <x v="110"/>
    <x v="39"/>
    <n v="27131.84"/>
    <x v="0"/>
    <n v="0"/>
  </r>
  <r>
    <s v="California"/>
    <x v="111"/>
    <x v="16"/>
    <n v="11396.01"/>
    <x v="0"/>
    <n v="0"/>
  </r>
  <r>
    <s v="California"/>
    <x v="111"/>
    <x v="17"/>
    <n v="3102.2"/>
    <x v="0"/>
    <n v="0"/>
  </r>
  <r>
    <s v="California"/>
    <x v="111"/>
    <x v="18"/>
    <n v="11020.34"/>
    <x v="0"/>
    <n v="0"/>
  </r>
  <r>
    <s v="California"/>
    <x v="111"/>
    <x v="19"/>
    <n v="2999.93"/>
    <x v="0"/>
    <n v="0"/>
  </r>
  <r>
    <s v="California"/>
    <x v="111"/>
    <x v="20"/>
    <n v="13025.82"/>
    <x v="0"/>
    <n v="0"/>
  </r>
  <r>
    <s v="California"/>
    <x v="111"/>
    <x v="21"/>
    <n v="948.52"/>
    <x v="0"/>
    <n v="2466.06"/>
  </r>
  <r>
    <s v="California"/>
    <x v="111"/>
    <x v="22"/>
    <n v="10211.48"/>
    <x v="0"/>
    <n v="0"/>
  </r>
  <r>
    <s v="California"/>
    <x v="111"/>
    <x v="23"/>
    <n v="743.58"/>
    <x v="0"/>
    <n v="1933.25"/>
  </r>
  <r>
    <s v="California"/>
    <x v="111"/>
    <x v="15"/>
    <n v="34145.69"/>
    <x v="1"/>
    <n v="0"/>
  </r>
  <r>
    <s v="California"/>
    <x v="111"/>
    <x v="24"/>
    <n v="6435.33"/>
    <x v="1"/>
    <n v="0"/>
  </r>
  <r>
    <s v="California"/>
    <x v="111"/>
    <x v="26"/>
    <n v="29846.44"/>
    <x v="6"/>
    <n v="0"/>
  </r>
  <r>
    <s v="California"/>
    <x v="111"/>
    <x v="27"/>
    <n v="7823.93"/>
    <x v="6"/>
    <n v="0"/>
  </r>
  <r>
    <s v="California"/>
    <x v="111"/>
    <x v="28"/>
    <n v="10351.61"/>
    <x v="0"/>
    <n v="0"/>
  </r>
  <r>
    <s v="California"/>
    <x v="111"/>
    <x v="29"/>
    <n v="2817.89"/>
    <x v="0"/>
    <n v="0"/>
  </r>
  <r>
    <s v="California"/>
    <x v="111"/>
    <x v="30"/>
    <n v="10036.120000000001"/>
    <x v="0"/>
    <n v="0"/>
  </r>
  <r>
    <s v="California"/>
    <x v="111"/>
    <x v="31"/>
    <n v="2732.01"/>
    <x v="0"/>
    <n v="0"/>
  </r>
  <r>
    <s v="California"/>
    <x v="111"/>
    <x v="32"/>
    <n v="15282.27"/>
    <x v="0"/>
    <n v="0"/>
  </r>
  <r>
    <s v="California"/>
    <x v="111"/>
    <x v="33"/>
    <n v="1112.8399999999999"/>
    <x v="0"/>
    <n v="2893.25"/>
  </r>
  <r>
    <s v="California"/>
    <x v="111"/>
    <x v="34"/>
    <n v="10087.32"/>
    <x v="0"/>
    <n v="0"/>
  </r>
  <r>
    <s v="California"/>
    <x v="111"/>
    <x v="35"/>
    <n v="734.55"/>
    <x v="0"/>
    <n v="1909.74"/>
  </r>
  <r>
    <s v="California"/>
    <x v="111"/>
    <x v="36"/>
    <n v="10087.32"/>
    <x v="5"/>
    <n v="0"/>
  </r>
  <r>
    <s v="California"/>
    <x v="111"/>
    <x v="37"/>
    <n v="734.55"/>
    <x v="5"/>
    <n v="1909.74"/>
  </r>
  <r>
    <s v="California"/>
    <x v="111"/>
    <x v="38"/>
    <n v="95926.05"/>
    <x v="0"/>
    <n v="0"/>
  </r>
  <r>
    <s v="California"/>
    <x v="111"/>
    <x v="39"/>
    <n v="6985.2"/>
    <x v="0"/>
    <n v="18160.810000000001"/>
  </r>
  <r>
    <s v="California"/>
    <x v="112"/>
    <x v="16"/>
    <n v="324.83999999999997"/>
    <x v="0"/>
    <n v="0"/>
  </r>
  <r>
    <s v="California"/>
    <x v="112"/>
    <x v="18"/>
    <n v="314.13"/>
    <x v="0"/>
    <n v="0"/>
  </r>
  <r>
    <s v="California"/>
    <x v="112"/>
    <x v="20"/>
    <n v="371.3"/>
    <x v="0"/>
    <n v="0"/>
  </r>
  <r>
    <s v="California"/>
    <x v="112"/>
    <x v="22"/>
    <n v="291.08"/>
    <x v="0"/>
    <n v="0"/>
  </r>
  <r>
    <s v="California"/>
    <x v="112"/>
    <x v="15"/>
    <n v="973.31"/>
    <x v="1"/>
    <n v="0"/>
  </r>
  <r>
    <s v="California"/>
    <x v="112"/>
    <x v="26"/>
    <n v="850.76"/>
    <x v="6"/>
    <n v="0"/>
  </r>
  <r>
    <s v="California"/>
    <x v="112"/>
    <x v="28"/>
    <n v="295.07"/>
    <x v="0"/>
    <n v="0"/>
  </r>
  <r>
    <s v="California"/>
    <x v="112"/>
    <x v="30"/>
    <n v="286.08"/>
    <x v="0"/>
    <n v="0"/>
  </r>
  <r>
    <s v="California"/>
    <x v="112"/>
    <x v="32"/>
    <n v="435.62"/>
    <x v="0"/>
    <n v="0"/>
  </r>
  <r>
    <s v="California"/>
    <x v="112"/>
    <x v="34"/>
    <n v="287.54000000000002"/>
    <x v="0"/>
    <n v="0"/>
  </r>
  <r>
    <s v="California"/>
    <x v="112"/>
    <x v="36"/>
    <n v="287.54000000000002"/>
    <x v="5"/>
    <n v="0"/>
  </r>
  <r>
    <s v="California"/>
    <x v="112"/>
    <x v="38"/>
    <n v="2734.35"/>
    <x v="0"/>
    <n v="0"/>
  </r>
  <r>
    <s v="California"/>
    <x v="113"/>
    <x v="16"/>
    <n v="12912.48"/>
    <x v="0"/>
    <n v="0"/>
  </r>
  <r>
    <s v="California"/>
    <x v="113"/>
    <x v="18"/>
    <n v="12486.82"/>
    <x v="0"/>
    <n v="0"/>
  </r>
  <r>
    <s v="California"/>
    <x v="113"/>
    <x v="20"/>
    <n v="14759.17"/>
    <x v="0"/>
    <n v="0"/>
  </r>
  <r>
    <s v="California"/>
    <x v="113"/>
    <x v="22"/>
    <n v="11570.32"/>
    <x v="0"/>
    <n v="0"/>
  </r>
  <r>
    <s v="California"/>
    <x v="113"/>
    <x v="15"/>
    <n v="38689.46"/>
    <x v="1"/>
    <n v="0"/>
  </r>
  <r>
    <s v="California"/>
    <x v="113"/>
    <x v="28"/>
    <n v="11729.1"/>
    <x v="0"/>
    <n v="0"/>
  </r>
  <r>
    <s v="California"/>
    <x v="113"/>
    <x v="30"/>
    <n v="11371.63"/>
    <x v="0"/>
    <n v="0"/>
  </r>
  <r>
    <s v="California"/>
    <x v="113"/>
    <x v="32"/>
    <n v="17315.89"/>
    <x v="0"/>
    <n v="0"/>
  </r>
  <r>
    <s v="California"/>
    <x v="113"/>
    <x v="34"/>
    <n v="11429.64"/>
    <x v="0"/>
    <n v="0"/>
  </r>
  <r>
    <s v="California"/>
    <x v="113"/>
    <x v="36"/>
    <n v="11429.64"/>
    <x v="5"/>
    <n v="0"/>
  </r>
  <r>
    <s v="California"/>
    <x v="113"/>
    <x v="38"/>
    <n v="108690.94"/>
    <x v="0"/>
    <n v="0"/>
  </r>
  <r>
    <s v="California"/>
    <x v="114"/>
    <x v="17"/>
    <n v="2657.29"/>
    <x v="0"/>
    <n v="0"/>
  </r>
  <r>
    <s v="California"/>
    <x v="114"/>
    <x v="19"/>
    <n v="2569.69"/>
    <x v="0"/>
    <n v="0"/>
  </r>
  <r>
    <s v="California"/>
    <x v="114"/>
    <x v="21"/>
    <n v="2924.87"/>
    <x v="0"/>
    <n v="0"/>
  </r>
  <r>
    <s v="California"/>
    <x v="114"/>
    <x v="23"/>
    <n v="2292.9299999999998"/>
    <x v="0"/>
    <n v="0"/>
  </r>
  <r>
    <s v="California"/>
    <x v="114"/>
    <x v="24"/>
    <n v="5512.39"/>
    <x v="1"/>
    <n v="0"/>
  </r>
  <r>
    <s v="California"/>
    <x v="114"/>
    <x v="27"/>
    <n v="6701.85"/>
    <x v="6"/>
    <n v="0"/>
  </r>
  <r>
    <s v="California"/>
    <x v="114"/>
    <x v="29"/>
    <n v="2413.7600000000002"/>
    <x v="0"/>
    <n v="0"/>
  </r>
  <r>
    <s v="California"/>
    <x v="114"/>
    <x v="31"/>
    <n v="2340.19"/>
    <x v="0"/>
    <n v="0"/>
  </r>
  <r>
    <s v="California"/>
    <x v="114"/>
    <x v="33"/>
    <n v="3431.55"/>
    <x v="0"/>
    <n v="0"/>
  </r>
  <r>
    <s v="California"/>
    <x v="114"/>
    <x v="35"/>
    <n v="2265.0500000000002"/>
    <x v="0"/>
    <n v="0"/>
  </r>
  <r>
    <s v="California"/>
    <x v="114"/>
    <x v="37"/>
    <n v="2265.0500000000002"/>
    <x v="5"/>
    <n v="0"/>
  </r>
  <r>
    <s v="California"/>
    <x v="114"/>
    <x v="39"/>
    <n v="21539.64"/>
    <x v="0"/>
    <n v="0"/>
  </r>
  <r>
    <s v="California"/>
    <x v="115"/>
    <x v="16"/>
    <n v="163.57"/>
    <x v="0"/>
    <n v="0"/>
  </r>
  <r>
    <s v="California"/>
    <x v="115"/>
    <x v="18"/>
    <n v="158.18"/>
    <x v="0"/>
    <n v="0"/>
  </r>
  <r>
    <s v="California"/>
    <x v="115"/>
    <x v="20"/>
    <n v="186.96"/>
    <x v="0"/>
    <n v="0"/>
  </r>
  <r>
    <s v="California"/>
    <x v="115"/>
    <x v="22"/>
    <n v="146.57"/>
    <x v="0"/>
    <n v="0"/>
  </r>
  <r>
    <s v="California"/>
    <x v="115"/>
    <x v="15"/>
    <n v="490.1"/>
    <x v="1"/>
    <n v="0"/>
  </r>
  <r>
    <s v="California"/>
    <x v="115"/>
    <x v="26"/>
    <n v="428.39"/>
    <x v="6"/>
    <n v="0"/>
  </r>
  <r>
    <s v="California"/>
    <x v="115"/>
    <x v="28"/>
    <n v="148.58000000000001"/>
    <x v="0"/>
    <n v="0"/>
  </r>
  <r>
    <s v="California"/>
    <x v="115"/>
    <x v="30"/>
    <n v="144.05000000000001"/>
    <x v="0"/>
    <n v="0"/>
  </r>
  <r>
    <s v="California"/>
    <x v="115"/>
    <x v="32"/>
    <n v="219.35"/>
    <x v="0"/>
    <n v="0"/>
  </r>
  <r>
    <s v="California"/>
    <x v="115"/>
    <x v="34"/>
    <n v="144.79"/>
    <x v="0"/>
    <n v="0"/>
  </r>
  <r>
    <s v="California"/>
    <x v="115"/>
    <x v="36"/>
    <n v="144.79"/>
    <x v="5"/>
    <n v="0"/>
  </r>
  <r>
    <s v="California"/>
    <x v="115"/>
    <x v="38"/>
    <n v="1376.85"/>
    <x v="0"/>
    <n v="0"/>
  </r>
  <r>
    <s v="California"/>
    <x v="116"/>
    <x v="16"/>
    <n v="163561.13"/>
    <x v="0"/>
    <n v="0"/>
  </r>
  <r>
    <s v="California"/>
    <x v="116"/>
    <x v="18"/>
    <n v="158169.39000000001"/>
    <x v="0"/>
    <n v="0"/>
  </r>
  <r>
    <s v="California"/>
    <x v="116"/>
    <x v="20"/>
    <n v="186952.93"/>
    <x v="0"/>
    <n v="0"/>
  </r>
  <r>
    <s v="California"/>
    <x v="116"/>
    <x v="22"/>
    <n v="146560.16"/>
    <x v="0"/>
    <n v="0"/>
  </r>
  <r>
    <s v="California"/>
    <x v="116"/>
    <x v="15"/>
    <n v="490075.71"/>
    <x v="1"/>
    <n v="0"/>
  </r>
  <r>
    <s v="California"/>
    <x v="116"/>
    <x v="26"/>
    <n v="428370.69"/>
    <x v="6"/>
    <n v="0"/>
  </r>
  <r>
    <s v="California"/>
    <x v="116"/>
    <x v="28"/>
    <n v="148571.39000000001"/>
    <x v="0"/>
    <n v="0"/>
  </r>
  <r>
    <s v="California"/>
    <x v="116"/>
    <x v="30"/>
    <n v="144043.35"/>
    <x v="0"/>
    <n v="0"/>
  </r>
  <r>
    <s v="California"/>
    <x v="116"/>
    <x v="32"/>
    <n v="219338.68"/>
    <x v="0"/>
    <n v="0"/>
  </r>
  <r>
    <s v="California"/>
    <x v="116"/>
    <x v="34"/>
    <n v="144778.18"/>
    <x v="0"/>
    <n v="0"/>
  </r>
  <r>
    <s v="California"/>
    <x v="116"/>
    <x v="36"/>
    <n v="144778.18"/>
    <x v="5"/>
    <n v="0"/>
  </r>
  <r>
    <s v="California"/>
    <x v="116"/>
    <x v="38"/>
    <n v="1376777.8"/>
    <x v="0"/>
    <n v="0"/>
  </r>
  <r>
    <s v="California"/>
    <x v="117"/>
    <x v="16"/>
    <n v="4321.79"/>
    <x v="0"/>
    <n v="0"/>
  </r>
  <r>
    <s v="California"/>
    <x v="117"/>
    <x v="18"/>
    <n v="4179.32"/>
    <x v="0"/>
    <n v="0"/>
  </r>
  <r>
    <s v="California"/>
    <x v="117"/>
    <x v="20"/>
    <n v="4939.87"/>
    <x v="0"/>
    <n v="0"/>
  </r>
  <r>
    <s v="California"/>
    <x v="117"/>
    <x v="22"/>
    <n v="3872.57"/>
    <x v="0"/>
    <n v="0"/>
  </r>
  <r>
    <s v="California"/>
    <x v="117"/>
    <x v="15"/>
    <n v="12949.3"/>
    <x v="1"/>
    <n v="0"/>
  </r>
  <r>
    <s v="California"/>
    <x v="117"/>
    <x v="26"/>
    <n v="11318.87"/>
    <x v="6"/>
    <n v="0"/>
  </r>
  <r>
    <s v="California"/>
    <x v="117"/>
    <x v="28"/>
    <n v="3925.71"/>
    <x v="0"/>
    <n v="0"/>
  </r>
  <r>
    <s v="California"/>
    <x v="117"/>
    <x v="30"/>
    <n v="3806.07"/>
    <x v="0"/>
    <n v="0"/>
  </r>
  <r>
    <s v="California"/>
    <x v="117"/>
    <x v="32"/>
    <n v="5795.6"/>
    <x v="0"/>
    <n v="0"/>
  </r>
  <r>
    <s v="California"/>
    <x v="117"/>
    <x v="34"/>
    <n v="3825.48"/>
    <x v="0"/>
    <n v="0"/>
  </r>
  <r>
    <s v="California"/>
    <x v="117"/>
    <x v="36"/>
    <n v="3825.48"/>
    <x v="5"/>
    <n v="0"/>
  </r>
  <r>
    <s v="California"/>
    <x v="117"/>
    <x v="38"/>
    <n v="36378.69"/>
    <x v="0"/>
    <n v="0"/>
  </r>
  <r>
    <s v="California"/>
    <x v="118"/>
    <x v="16"/>
    <n v="4414.41"/>
    <x v="0"/>
    <n v="0"/>
  </r>
  <r>
    <s v="California"/>
    <x v="118"/>
    <x v="17"/>
    <n v="1201.68"/>
    <x v="0"/>
    <n v="0"/>
  </r>
  <r>
    <s v="California"/>
    <x v="118"/>
    <x v="18"/>
    <n v="4268.8900000000003"/>
    <x v="0"/>
    <n v="0"/>
  </r>
  <r>
    <s v="California"/>
    <x v="118"/>
    <x v="19"/>
    <n v="1162.07"/>
    <x v="0"/>
    <n v="0"/>
  </r>
  <r>
    <s v="California"/>
    <x v="118"/>
    <x v="20"/>
    <n v="5045.74"/>
    <x v="0"/>
    <n v="0"/>
  </r>
  <r>
    <s v="California"/>
    <x v="118"/>
    <x v="21"/>
    <n v="1322.69"/>
    <x v="0"/>
    <n v="0"/>
  </r>
  <r>
    <s v="California"/>
    <x v="118"/>
    <x v="22"/>
    <n v="3955.57"/>
    <x v="0"/>
    <n v="0"/>
  </r>
  <r>
    <s v="California"/>
    <x v="118"/>
    <x v="23"/>
    <n v="1036.9100000000001"/>
    <x v="0"/>
    <n v="0"/>
  </r>
  <r>
    <s v="California"/>
    <x v="118"/>
    <x v="15"/>
    <n v="13226.83"/>
    <x v="1"/>
    <n v="0"/>
  </r>
  <r>
    <s v="California"/>
    <x v="118"/>
    <x v="24"/>
    <n v="2021.23"/>
    <x v="1"/>
    <n v="471.59"/>
  </r>
  <r>
    <s v="California"/>
    <x v="118"/>
    <x v="25"/>
    <n v="19592.400000000001"/>
    <x v="1"/>
    <n v="0"/>
  </r>
  <r>
    <s v="California"/>
    <x v="118"/>
    <x v="26"/>
    <n v="11561.45"/>
    <x v="6"/>
    <n v="0"/>
  </r>
  <r>
    <s v="California"/>
    <x v="118"/>
    <x v="27"/>
    <n v="2592.9499999999998"/>
    <x v="6"/>
    <n v="437.76"/>
  </r>
  <r>
    <s v="California"/>
    <x v="118"/>
    <x v="28"/>
    <n v="4009.85"/>
    <x v="0"/>
    <n v="0"/>
  </r>
  <r>
    <s v="California"/>
    <x v="118"/>
    <x v="29"/>
    <n v="1091.55"/>
    <x v="0"/>
    <n v="0"/>
  </r>
  <r>
    <s v="California"/>
    <x v="118"/>
    <x v="30"/>
    <n v="3887.64"/>
    <x v="0"/>
    <n v="0"/>
  </r>
  <r>
    <s v="California"/>
    <x v="118"/>
    <x v="31"/>
    <n v="1058.28"/>
    <x v="0"/>
    <n v="0"/>
  </r>
  <r>
    <s v="California"/>
    <x v="118"/>
    <x v="32"/>
    <n v="5919.81"/>
    <x v="0"/>
    <n v="0"/>
  </r>
  <r>
    <s v="California"/>
    <x v="118"/>
    <x v="33"/>
    <n v="1551.82"/>
    <x v="0"/>
    <n v="0"/>
  </r>
  <r>
    <s v="California"/>
    <x v="118"/>
    <x v="34"/>
    <n v="3907.47"/>
    <x v="0"/>
    <n v="0"/>
  </r>
  <r>
    <s v="California"/>
    <x v="118"/>
    <x v="35"/>
    <n v="1024.3"/>
    <x v="0"/>
    <n v="0"/>
  </r>
  <r>
    <s v="California"/>
    <x v="118"/>
    <x v="36"/>
    <n v="3907.47"/>
    <x v="5"/>
    <n v="0"/>
  </r>
  <r>
    <s v="California"/>
    <x v="118"/>
    <x v="37"/>
    <n v="1024.3"/>
    <x v="5"/>
    <n v="0"/>
  </r>
  <r>
    <s v="California"/>
    <x v="118"/>
    <x v="38"/>
    <n v="37158.35"/>
    <x v="0"/>
    <n v="0"/>
  </r>
  <r>
    <s v="California"/>
    <x v="118"/>
    <x v="39"/>
    <n v="9740.67"/>
    <x v="0"/>
    <n v="0"/>
  </r>
  <r>
    <s v="California"/>
    <x v="119"/>
    <x v="16"/>
    <n v="9238.07"/>
    <x v="0"/>
    <n v="0"/>
  </r>
  <r>
    <s v="California"/>
    <x v="119"/>
    <x v="18"/>
    <n v="8933.5400000000009"/>
    <x v="0"/>
    <n v="0"/>
  </r>
  <r>
    <s v="California"/>
    <x v="119"/>
    <x v="20"/>
    <n v="10559.26"/>
    <x v="0"/>
    <n v="0"/>
  </r>
  <r>
    <s v="California"/>
    <x v="119"/>
    <x v="22"/>
    <n v="8277.84"/>
    <x v="0"/>
    <n v="0"/>
  </r>
  <r>
    <s v="California"/>
    <x v="119"/>
    <x v="15"/>
    <n v="27679.9"/>
    <x v="1"/>
    <n v="0"/>
  </r>
  <r>
    <s v="California"/>
    <x v="119"/>
    <x v="26"/>
    <n v="24194.75"/>
    <x v="6"/>
    <n v="0"/>
  </r>
  <r>
    <s v="California"/>
    <x v="119"/>
    <x v="28"/>
    <n v="8391.44"/>
    <x v="0"/>
    <n v="0"/>
  </r>
  <r>
    <s v="California"/>
    <x v="119"/>
    <x v="30"/>
    <n v="8135.69"/>
    <x v="0"/>
    <n v="0"/>
  </r>
  <r>
    <s v="California"/>
    <x v="119"/>
    <x v="32"/>
    <n v="12388.44"/>
    <x v="0"/>
    <n v="0"/>
  </r>
  <r>
    <s v="California"/>
    <x v="119"/>
    <x v="34"/>
    <n v="8177.2"/>
    <x v="0"/>
    <n v="0"/>
  </r>
  <r>
    <s v="California"/>
    <x v="119"/>
    <x v="36"/>
    <n v="8177.2"/>
    <x v="5"/>
    <n v="0"/>
  </r>
  <r>
    <s v="California"/>
    <x v="119"/>
    <x v="38"/>
    <n v="77761.59"/>
    <x v="0"/>
    <n v="0"/>
  </r>
  <r>
    <s v="California"/>
    <x v="120"/>
    <x v="16"/>
    <n v="65743.839999999997"/>
    <x v="0"/>
    <n v="0"/>
  </r>
  <r>
    <s v="California"/>
    <x v="120"/>
    <x v="17"/>
    <n v="17896.650000000001"/>
    <x v="0"/>
    <n v="0"/>
  </r>
  <r>
    <s v="California"/>
    <x v="120"/>
    <x v="18"/>
    <n v="63576.62"/>
    <x v="0"/>
    <n v="0"/>
  </r>
  <r>
    <s v="California"/>
    <x v="120"/>
    <x v="19"/>
    <n v="17306.689999999999"/>
    <x v="0"/>
    <n v="0"/>
  </r>
  <r>
    <s v="California"/>
    <x v="120"/>
    <x v="20"/>
    <n v="75146.240000000005"/>
    <x v="0"/>
    <n v="0"/>
  </r>
  <r>
    <s v="California"/>
    <x v="120"/>
    <x v="21"/>
    <n v="19698.8"/>
    <x v="0"/>
    <n v="0"/>
  </r>
  <r>
    <s v="California"/>
    <x v="120"/>
    <x v="22"/>
    <n v="58910.25"/>
    <x v="0"/>
    <n v="0"/>
  </r>
  <r>
    <s v="California"/>
    <x v="120"/>
    <x v="23"/>
    <n v="15442.71"/>
    <x v="0"/>
    <n v="0"/>
  </r>
  <r>
    <s v="California"/>
    <x v="120"/>
    <x v="15"/>
    <n v="209301.79"/>
    <x v="1"/>
    <n v="0"/>
  </r>
  <r>
    <s v="California"/>
    <x v="120"/>
    <x v="25"/>
    <n v="400"/>
    <x v="1"/>
    <n v="0"/>
  </r>
  <r>
    <s v="California"/>
    <x v="120"/>
    <x v="24"/>
    <n v="30102.17"/>
    <x v="1"/>
    <n v="7023.38"/>
  </r>
  <r>
    <s v="California"/>
    <x v="120"/>
    <x v="26"/>
    <n v="172184.76"/>
    <x v="6"/>
    <n v="0"/>
  </r>
  <r>
    <s v="California"/>
    <x v="120"/>
    <x v="27"/>
    <n v="38616.79"/>
    <x v="6"/>
    <n v="6519.64"/>
  </r>
  <r>
    <s v="California"/>
    <x v="120"/>
    <x v="28"/>
    <n v="59718.67"/>
    <x v="0"/>
    <n v="0"/>
  </r>
  <r>
    <s v="California"/>
    <x v="120"/>
    <x v="29"/>
    <n v="16256.49"/>
    <x v="0"/>
    <n v="0"/>
  </r>
  <r>
    <s v="California"/>
    <x v="120"/>
    <x v="30"/>
    <n v="57898.62"/>
    <x v="0"/>
    <n v="0"/>
  </r>
  <r>
    <s v="California"/>
    <x v="120"/>
    <x v="31"/>
    <n v="15761.04"/>
    <x v="0"/>
    <n v="0"/>
  </r>
  <r>
    <s v="California"/>
    <x v="120"/>
    <x v="32"/>
    <n v="88163.78"/>
    <x v="0"/>
    <n v="0"/>
  </r>
  <r>
    <s v="California"/>
    <x v="120"/>
    <x v="33"/>
    <n v="23111.21"/>
    <x v="0"/>
    <n v="0"/>
  </r>
  <r>
    <s v="California"/>
    <x v="120"/>
    <x v="34"/>
    <n v="58193.98"/>
    <x v="0"/>
    <n v="0"/>
  </r>
  <r>
    <s v="California"/>
    <x v="120"/>
    <x v="35"/>
    <n v="15254.94"/>
    <x v="0"/>
    <n v="0"/>
  </r>
  <r>
    <s v="California"/>
    <x v="120"/>
    <x v="36"/>
    <n v="58193.98"/>
    <x v="5"/>
    <n v="0"/>
  </r>
  <r>
    <s v="California"/>
    <x v="120"/>
    <x v="37"/>
    <n v="15254.94"/>
    <x v="5"/>
    <n v="0"/>
  </r>
  <r>
    <s v="California"/>
    <x v="120"/>
    <x v="38"/>
    <n v="553399.57999999996"/>
    <x v="0"/>
    <n v="0"/>
  </r>
  <r>
    <s v="California"/>
    <x v="120"/>
    <x v="39"/>
    <n v="145067.9"/>
    <x v="0"/>
    <n v="0"/>
  </r>
  <r>
    <s v="California"/>
    <x v="121"/>
    <x v="16"/>
    <n v="4595.72"/>
    <x v="0"/>
    <n v="0"/>
  </r>
  <r>
    <s v="California"/>
    <x v="121"/>
    <x v="18"/>
    <n v="4444.22"/>
    <x v="0"/>
    <n v="0"/>
  </r>
  <r>
    <s v="California"/>
    <x v="121"/>
    <x v="20"/>
    <n v="5252.98"/>
    <x v="0"/>
    <n v="0"/>
  </r>
  <r>
    <s v="California"/>
    <x v="121"/>
    <x v="22"/>
    <n v="4118.03"/>
    <x v="0"/>
    <n v="0"/>
  </r>
  <r>
    <s v="California"/>
    <x v="121"/>
    <x v="15"/>
    <n v="13770.08"/>
    <x v="1"/>
    <n v="0"/>
  </r>
  <r>
    <s v="California"/>
    <x v="121"/>
    <x v="28"/>
    <n v="4174.54"/>
    <x v="0"/>
    <n v="0"/>
  </r>
  <r>
    <s v="California"/>
    <x v="121"/>
    <x v="30"/>
    <n v="4047.31"/>
    <x v="0"/>
    <n v="0"/>
  </r>
  <r>
    <s v="California"/>
    <x v="121"/>
    <x v="32"/>
    <n v="6162.95"/>
    <x v="0"/>
    <n v="0"/>
  </r>
  <r>
    <s v="California"/>
    <x v="121"/>
    <x v="34"/>
    <n v="4067.96"/>
    <x v="0"/>
    <n v="0"/>
  </r>
  <r>
    <s v="California"/>
    <x v="121"/>
    <x v="36"/>
    <n v="4067.96"/>
    <x v="5"/>
    <n v="0"/>
  </r>
  <r>
    <s v="California"/>
    <x v="121"/>
    <x v="38"/>
    <n v="38684.5"/>
    <x v="0"/>
    <n v="0"/>
  </r>
  <r>
    <s v="California"/>
    <x v="122"/>
    <x v="16"/>
    <n v="3296.03"/>
    <x v="0"/>
    <n v="0"/>
  </r>
  <r>
    <s v="California"/>
    <x v="122"/>
    <x v="18"/>
    <n v="3187.37"/>
    <x v="0"/>
    <n v="0"/>
  </r>
  <r>
    <s v="California"/>
    <x v="122"/>
    <x v="20"/>
    <n v="3767.41"/>
    <x v="0"/>
    <n v="0"/>
  </r>
  <r>
    <s v="California"/>
    <x v="122"/>
    <x v="22"/>
    <n v="2953.43"/>
    <x v="0"/>
    <n v="0"/>
  </r>
  <r>
    <s v="California"/>
    <x v="122"/>
    <x v="15"/>
    <n v="9875.84"/>
    <x v="1"/>
    <n v="0"/>
  </r>
  <r>
    <s v="California"/>
    <x v="122"/>
    <x v="26"/>
    <n v="8632.3799999999992"/>
    <x v="6"/>
    <n v="0"/>
  </r>
  <r>
    <s v="California"/>
    <x v="122"/>
    <x v="28"/>
    <n v="2993.96"/>
    <x v="0"/>
    <n v="0"/>
  </r>
  <r>
    <s v="California"/>
    <x v="122"/>
    <x v="30"/>
    <n v="2902.71"/>
    <x v="0"/>
    <n v="0"/>
  </r>
  <r>
    <s v="California"/>
    <x v="122"/>
    <x v="32"/>
    <n v="4420.04"/>
    <x v="0"/>
    <n v="0"/>
  </r>
  <r>
    <s v="California"/>
    <x v="122"/>
    <x v="34"/>
    <n v="2917.52"/>
    <x v="0"/>
    <n v="0"/>
  </r>
  <r>
    <s v="California"/>
    <x v="122"/>
    <x v="36"/>
    <n v="2917.52"/>
    <x v="5"/>
    <n v="0"/>
  </r>
  <r>
    <s v="California"/>
    <x v="122"/>
    <x v="38"/>
    <n v="27744.35"/>
    <x v="0"/>
    <n v="0"/>
  </r>
  <r>
    <s v="California"/>
    <x v="123"/>
    <x v="16"/>
    <n v="1427.13"/>
    <x v="0"/>
    <n v="0"/>
  </r>
  <r>
    <s v="California"/>
    <x v="123"/>
    <x v="18"/>
    <n v="1380.08"/>
    <x v="0"/>
    <n v="0"/>
  </r>
  <r>
    <s v="California"/>
    <x v="123"/>
    <x v="20"/>
    <n v="1631.23"/>
    <x v="0"/>
    <n v="0"/>
  </r>
  <r>
    <s v="California"/>
    <x v="123"/>
    <x v="22"/>
    <n v="1278.79"/>
    <x v="0"/>
    <n v="0"/>
  </r>
  <r>
    <s v="California"/>
    <x v="123"/>
    <x v="15"/>
    <n v="4276.08"/>
    <x v="1"/>
    <n v="0"/>
  </r>
  <r>
    <s v="California"/>
    <x v="123"/>
    <x v="26"/>
    <n v="3737.69"/>
    <x v="6"/>
    <n v="0"/>
  </r>
  <r>
    <s v="California"/>
    <x v="123"/>
    <x v="28"/>
    <n v="1296.3399999999999"/>
    <x v="0"/>
    <n v="0"/>
  </r>
  <r>
    <s v="California"/>
    <x v="123"/>
    <x v="30"/>
    <n v="1256.83"/>
    <x v="0"/>
    <n v="0"/>
  </r>
  <r>
    <s v="California"/>
    <x v="123"/>
    <x v="32"/>
    <n v="1913.81"/>
    <x v="0"/>
    <n v="0"/>
  </r>
  <r>
    <s v="California"/>
    <x v="123"/>
    <x v="34"/>
    <n v="1263.24"/>
    <x v="0"/>
    <n v="0"/>
  </r>
  <r>
    <s v="California"/>
    <x v="123"/>
    <x v="36"/>
    <n v="1263.24"/>
    <x v="5"/>
    <n v="0"/>
  </r>
  <r>
    <s v="California"/>
    <x v="123"/>
    <x v="38"/>
    <n v="12012.88"/>
    <x v="0"/>
    <n v="0"/>
  </r>
  <r>
    <s v="California"/>
    <x v="124"/>
    <x v="16"/>
    <n v="11163.47"/>
    <x v="0"/>
    <n v="0"/>
  </r>
  <r>
    <s v="California"/>
    <x v="124"/>
    <x v="18"/>
    <n v="10795.47"/>
    <x v="0"/>
    <n v="0"/>
  </r>
  <r>
    <s v="California"/>
    <x v="124"/>
    <x v="20"/>
    <n v="12760.02"/>
    <x v="0"/>
    <n v="0"/>
  </r>
  <r>
    <s v="California"/>
    <x v="124"/>
    <x v="22"/>
    <n v="10003.11"/>
    <x v="0"/>
    <n v="0"/>
  </r>
  <r>
    <s v="California"/>
    <x v="124"/>
    <x v="15"/>
    <n v="33448.92"/>
    <x v="1"/>
    <n v="0"/>
  </r>
  <r>
    <s v="California"/>
    <x v="124"/>
    <x v="26"/>
    <n v="29237.4"/>
    <x v="6"/>
    <n v="0"/>
  </r>
  <r>
    <s v="California"/>
    <x v="124"/>
    <x v="28"/>
    <n v="10140.379999999999"/>
    <x v="0"/>
    <n v="0"/>
  </r>
  <r>
    <s v="California"/>
    <x v="124"/>
    <x v="30"/>
    <n v="9831.33"/>
    <x v="0"/>
    <n v="0"/>
  </r>
  <r>
    <s v="California"/>
    <x v="124"/>
    <x v="32"/>
    <n v="14970.43"/>
    <x v="0"/>
    <n v="0"/>
  </r>
  <r>
    <s v="California"/>
    <x v="124"/>
    <x v="34"/>
    <n v="9881.48"/>
    <x v="0"/>
    <n v="0"/>
  </r>
  <r>
    <s v="California"/>
    <x v="124"/>
    <x v="36"/>
    <n v="9881.48"/>
    <x v="5"/>
    <n v="0"/>
  </r>
  <r>
    <s v="California"/>
    <x v="124"/>
    <x v="38"/>
    <n v="93968.61"/>
    <x v="0"/>
    <n v="0"/>
  </r>
  <r>
    <s v="California"/>
    <x v="125"/>
    <x v="16"/>
    <n v="9730.1"/>
    <x v="0"/>
    <n v="0"/>
  </r>
  <r>
    <s v="California"/>
    <x v="125"/>
    <x v="18"/>
    <n v="9409.35"/>
    <x v="0"/>
    <n v="0"/>
  </r>
  <r>
    <s v="California"/>
    <x v="125"/>
    <x v="20"/>
    <n v="11121.65"/>
    <x v="0"/>
    <n v="0"/>
  </r>
  <r>
    <s v="California"/>
    <x v="125"/>
    <x v="22"/>
    <n v="8718.7199999999993"/>
    <x v="0"/>
    <n v="0"/>
  </r>
  <r>
    <s v="California"/>
    <x v="125"/>
    <x v="15"/>
    <n v="29154.14"/>
    <x v="1"/>
    <n v="0"/>
  </r>
  <r>
    <s v="California"/>
    <x v="125"/>
    <x v="26"/>
    <n v="25483.37"/>
    <x v="6"/>
    <n v="0"/>
  </r>
  <r>
    <s v="California"/>
    <x v="125"/>
    <x v="28"/>
    <n v="8838.3700000000008"/>
    <x v="0"/>
    <n v="0"/>
  </r>
  <r>
    <s v="California"/>
    <x v="125"/>
    <x v="30"/>
    <n v="8569"/>
    <x v="0"/>
    <n v="0"/>
  </r>
  <r>
    <s v="California"/>
    <x v="125"/>
    <x v="32"/>
    <n v="13048.25"/>
    <x v="0"/>
    <n v="0"/>
  </r>
  <r>
    <s v="California"/>
    <x v="125"/>
    <x v="34"/>
    <n v="8612.7199999999993"/>
    <x v="0"/>
    <n v="0"/>
  </r>
  <r>
    <s v="California"/>
    <x v="125"/>
    <x v="36"/>
    <n v="8612.7199999999993"/>
    <x v="5"/>
    <n v="0"/>
  </r>
  <r>
    <s v="California"/>
    <x v="125"/>
    <x v="38"/>
    <n v="81903.199999999997"/>
    <x v="0"/>
    <n v="0"/>
  </r>
  <r>
    <s v="California"/>
    <x v="126"/>
    <x v="16"/>
    <n v="90313.12"/>
    <x v="0"/>
    <n v="0"/>
  </r>
  <r>
    <s v="California"/>
    <x v="126"/>
    <x v="18"/>
    <n v="87335.98"/>
    <x v="0"/>
    <n v="0"/>
  </r>
  <r>
    <s v="California"/>
    <x v="126"/>
    <x v="20"/>
    <n v="103229.31"/>
    <x v="0"/>
    <n v="0"/>
  </r>
  <r>
    <s v="California"/>
    <x v="126"/>
    <x v="22"/>
    <n v="80925.740000000005"/>
    <x v="0"/>
    <n v="0"/>
  </r>
  <r>
    <s v="California"/>
    <x v="126"/>
    <x v="15"/>
    <n v="270603.82"/>
    <x v="1"/>
    <n v="0"/>
  </r>
  <r>
    <s v="California"/>
    <x v="126"/>
    <x v="26"/>
    <n v="236532.32"/>
    <x v="6"/>
    <n v="0"/>
  </r>
  <r>
    <s v="California"/>
    <x v="126"/>
    <x v="28"/>
    <n v="82036.28"/>
    <x v="0"/>
    <n v="0"/>
  </r>
  <r>
    <s v="California"/>
    <x v="126"/>
    <x v="30"/>
    <n v="79536.039999999994"/>
    <x v="0"/>
    <n v="0"/>
  </r>
  <r>
    <s v="California"/>
    <x v="126"/>
    <x v="32"/>
    <n v="121111.67"/>
    <x v="0"/>
    <n v="0"/>
  </r>
  <r>
    <s v="California"/>
    <x v="126"/>
    <x v="34"/>
    <n v="79941.789999999994"/>
    <x v="0"/>
    <n v="0"/>
  </r>
  <r>
    <s v="California"/>
    <x v="126"/>
    <x v="36"/>
    <n v="79941.789999999994"/>
    <x v="5"/>
    <n v="0"/>
  </r>
  <r>
    <s v="California"/>
    <x v="126"/>
    <x v="38"/>
    <n v="760211.79"/>
    <x v="0"/>
    <n v="0"/>
  </r>
  <r>
    <s v="California"/>
    <x v="127"/>
    <x v="16"/>
    <n v="1728.98"/>
    <x v="0"/>
    <n v="0"/>
  </r>
  <r>
    <s v="California"/>
    <x v="127"/>
    <x v="18"/>
    <n v="1671.98"/>
    <x v="0"/>
    <n v="0"/>
  </r>
  <r>
    <s v="California"/>
    <x v="127"/>
    <x v="20"/>
    <n v="1976.25"/>
    <x v="0"/>
    <n v="0"/>
  </r>
  <r>
    <s v="California"/>
    <x v="127"/>
    <x v="22"/>
    <n v="1549.26"/>
    <x v="0"/>
    <n v="0"/>
  </r>
  <r>
    <s v="California"/>
    <x v="127"/>
    <x v="15"/>
    <n v="5180.51"/>
    <x v="1"/>
    <n v="0"/>
  </r>
  <r>
    <s v="California"/>
    <x v="127"/>
    <x v="28"/>
    <n v="1570.52"/>
    <x v="0"/>
    <n v="0"/>
  </r>
  <r>
    <s v="California"/>
    <x v="127"/>
    <x v="30"/>
    <n v="1522.66"/>
    <x v="0"/>
    <n v="0"/>
  </r>
  <r>
    <s v="California"/>
    <x v="127"/>
    <x v="32"/>
    <n v="2318.59"/>
    <x v="0"/>
    <n v="0"/>
  </r>
  <r>
    <s v="California"/>
    <x v="127"/>
    <x v="34"/>
    <n v="1530.43"/>
    <x v="0"/>
    <n v="0"/>
  </r>
  <r>
    <s v="California"/>
    <x v="127"/>
    <x v="36"/>
    <n v="1530.43"/>
    <x v="5"/>
    <n v="0"/>
  </r>
  <r>
    <s v="California"/>
    <x v="127"/>
    <x v="38"/>
    <n v="14553.69"/>
    <x v="0"/>
    <n v="0"/>
  </r>
  <r>
    <s v="California"/>
    <x v="128"/>
    <x v="16"/>
    <n v="558696.51"/>
    <x v="0"/>
    <n v="0"/>
  </r>
  <r>
    <s v="California"/>
    <x v="128"/>
    <x v="17"/>
    <n v="152087.17000000001"/>
    <x v="0"/>
    <n v="0"/>
  </r>
  <r>
    <s v="California"/>
    <x v="128"/>
    <x v="18"/>
    <n v="540279.27"/>
    <x v="0"/>
    <n v="0"/>
  </r>
  <r>
    <s v="California"/>
    <x v="128"/>
    <x v="19"/>
    <n v="147073.66"/>
    <x v="0"/>
    <n v="0"/>
  </r>
  <r>
    <s v="California"/>
    <x v="128"/>
    <x v="20"/>
    <n v="638598.85"/>
    <x v="0"/>
    <n v="0"/>
  </r>
  <r>
    <s v="California"/>
    <x v="128"/>
    <x v="21"/>
    <n v="167402"/>
    <x v="0"/>
    <n v="0"/>
  </r>
  <r>
    <s v="California"/>
    <x v="128"/>
    <x v="22"/>
    <n v="500624.14"/>
    <x v="0"/>
    <n v="0"/>
  </r>
  <r>
    <s v="California"/>
    <x v="128"/>
    <x v="23"/>
    <n v="131233.37"/>
    <x v="0"/>
    <n v="0"/>
  </r>
  <r>
    <s v="California"/>
    <x v="128"/>
    <x v="15"/>
    <n v="1674013.82"/>
    <x v="1"/>
    <n v="0"/>
  </r>
  <r>
    <s v="California"/>
    <x v="128"/>
    <x v="25"/>
    <n v="61573.120000000003"/>
    <x v="1"/>
    <n v="0"/>
  </r>
  <r>
    <s v="California"/>
    <x v="128"/>
    <x v="24"/>
    <n v="315495.95"/>
    <x v="1"/>
    <n v="0"/>
  </r>
  <r>
    <s v="California"/>
    <x v="128"/>
    <x v="26"/>
    <n v="1463240.14"/>
    <x v="6"/>
    <n v="0"/>
  </r>
  <r>
    <s v="California"/>
    <x v="128"/>
    <x v="27"/>
    <n v="383573.07"/>
    <x v="6"/>
    <n v="0"/>
  </r>
  <r>
    <s v="California"/>
    <x v="128"/>
    <x v="28"/>
    <n v="507494.16"/>
    <x v="0"/>
    <n v="0"/>
  </r>
  <r>
    <s v="California"/>
    <x v="128"/>
    <x v="29"/>
    <n v="138148.97"/>
    <x v="0"/>
    <n v="0"/>
  </r>
  <r>
    <s v="California"/>
    <x v="128"/>
    <x v="30"/>
    <n v="492027.17"/>
    <x v="0"/>
    <n v="0"/>
  </r>
  <r>
    <s v="California"/>
    <x v="128"/>
    <x v="31"/>
    <n v="133938.57999999999"/>
    <x v="0"/>
    <n v="0"/>
  </r>
  <r>
    <s v="California"/>
    <x v="128"/>
    <x v="32"/>
    <n v="749222.98"/>
    <x v="0"/>
    <n v="0"/>
  </r>
  <r>
    <s v="California"/>
    <x v="128"/>
    <x v="33"/>
    <n v="196400.95"/>
    <x v="0"/>
    <n v="0"/>
  </r>
  <r>
    <s v="California"/>
    <x v="128"/>
    <x v="34"/>
    <n v="494537.22"/>
    <x v="0"/>
    <n v="0"/>
  </r>
  <r>
    <s v="California"/>
    <x v="128"/>
    <x v="35"/>
    <n v="129637.75"/>
    <x v="0"/>
    <n v="0"/>
  </r>
  <r>
    <s v="California"/>
    <x v="128"/>
    <x v="36"/>
    <n v="494537.22"/>
    <x v="5"/>
    <n v="0"/>
  </r>
  <r>
    <s v="California"/>
    <x v="128"/>
    <x v="37"/>
    <n v="129637.75"/>
    <x v="5"/>
    <n v="0"/>
  </r>
  <r>
    <s v="California"/>
    <x v="128"/>
    <x v="38"/>
    <n v="4702834.7"/>
    <x v="0"/>
    <n v="0"/>
  </r>
  <r>
    <s v="California"/>
    <x v="128"/>
    <x v="39"/>
    <n v="1232798.83"/>
    <x v="0"/>
    <n v="0"/>
  </r>
  <r>
    <s v="California"/>
    <x v="129"/>
    <x v="16"/>
    <n v="2922652.34"/>
    <x v="10"/>
    <n v="0"/>
  </r>
  <r>
    <s v="California"/>
    <x v="129"/>
    <x v="17"/>
    <n v="778455.87"/>
    <x v="10"/>
    <n v="0"/>
  </r>
  <r>
    <s v="California"/>
    <x v="129"/>
    <x v="18"/>
    <n v="2826308.09"/>
    <x v="10"/>
    <n v="0"/>
  </r>
  <r>
    <s v="California"/>
    <x v="129"/>
    <x v="19"/>
    <n v="752794.33"/>
    <x v="10"/>
    <n v="0"/>
  </r>
  <r>
    <s v="California"/>
    <x v="129"/>
    <x v="20"/>
    <n v="3340637.36"/>
    <x v="0"/>
    <n v="0"/>
  </r>
  <r>
    <s v="California"/>
    <x v="129"/>
    <x v="21"/>
    <n v="856844.59"/>
    <x v="0"/>
    <n v="0"/>
  </r>
  <r>
    <s v="California"/>
    <x v="129"/>
    <x v="22"/>
    <n v="2618864.2599999998"/>
    <x v="0"/>
    <n v="0"/>
  </r>
  <r>
    <s v="California"/>
    <x v="129"/>
    <x v="23"/>
    <n v="671716.04"/>
    <x v="0"/>
    <n v="0"/>
  </r>
  <r>
    <s v="California"/>
    <x v="129"/>
    <x v="15"/>
    <n v="8756515.9499999993"/>
    <x v="1"/>
    <n v="0"/>
  </r>
  <r>
    <s v="California"/>
    <x v="129"/>
    <x v="25"/>
    <n v="19161.3"/>
    <x v="1"/>
    <n v="0"/>
  </r>
  <r>
    <s v="California"/>
    <x v="129"/>
    <x v="24"/>
    <n v="1614861.24"/>
    <x v="1"/>
    <n v="0"/>
  </r>
  <r>
    <s v="California"/>
    <x v="129"/>
    <x v="26"/>
    <n v="7895050.9100000001"/>
    <x v="6"/>
    <n v="0"/>
  </r>
  <r>
    <s v="California"/>
    <x v="129"/>
    <x v="27"/>
    <n v="1963312.96"/>
    <x v="6"/>
    <n v="0"/>
  </r>
  <r>
    <s v="California"/>
    <x v="129"/>
    <x v="28"/>
    <n v="2654802.67"/>
    <x v="10"/>
    <n v="0"/>
  </r>
  <r>
    <s v="California"/>
    <x v="129"/>
    <x v="29"/>
    <n v="707113.43"/>
    <x v="10"/>
    <n v="0"/>
  </r>
  <r>
    <s v="California"/>
    <x v="129"/>
    <x v="30"/>
    <n v="2573891.79"/>
    <x v="10"/>
    <n v="0"/>
  </r>
  <r>
    <s v="California"/>
    <x v="129"/>
    <x v="31"/>
    <n v="685562.61"/>
    <x v="10"/>
    <n v="0"/>
  </r>
  <r>
    <s v="California"/>
    <x v="129"/>
    <x v="32"/>
    <n v="3919334.1"/>
    <x v="0"/>
    <n v="0"/>
  </r>
  <r>
    <s v="California"/>
    <x v="129"/>
    <x v="33"/>
    <n v="1005275.31"/>
    <x v="0"/>
    <n v="0"/>
  </r>
  <r>
    <s v="California"/>
    <x v="129"/>
    <x v="34"/>
    <n v="2587022.38"/>
    <x v="0"/>
    <n v="0"/>
  </r>
  <r>
    <s v="California"/>
    <x v="129"/>
    <x v="35"/>
    <n v="663548.86"/>
    <x v="0"/>
    <n v="0"/>
  </r>
  <r>
    <s v="California"/>
    <x v="129"/>
    <x v="36"/>
    <n v="2587022.38"/>
    <x v="5"/>
    <n v="0"/>
  </r>
  <r>
    <s v="California"/>
    <x v="129"/>
    <x v="37"/>
    <n v="663548.86"/>
    <x v="5"/>
    <n v="0"/>
  </r>
  <r>
    <s v="California"/>
    <x v="129"/>
    <x v="38"/>
    <n v="24601461.73"/>
    <x v="0"/>
    <n v="0"/>
  </r>
  <r>
    <s v="California"/>
    <x v="129"/>
    <x v="39"/>
    <n v="6310062.1900000004"/>
    <x v="0"/>
    <n v="0"/>
  </r>
  <r>
    <s v="California"/>
    <x v="130"/>
    <x v="16"/>
    <n v="2579.34"/>
    <x v="0"/>
    <n v="0"/>
  </r>
  <r>
    <s v="California"/>
    <x v="130"/>
    <x v="18"/>
    <n v="2494.3200000000002"/>
    <x v="0"/>
    <n v="0"/>
  </r>
  <r>
    <s v="California"/>
    <x v="130"/>
    <x v="20"/>
    <n v="2948.23"/>
    <x v="0"/>
    <n v="0"/>
  </r>
  <r>
    <s v="California"/>
    <x v="130"/>
    <x v="22"/>
    <n v="2311.2399999999998"/>
    <x v="0"/>
    <n v="0"/>
  </r>
  <r>
    <s v="California"/>
    <x v="130"/>
    <x v="15"/>
    <n v="7728.44"/>
    <x v="1"/>
    <n v="0"/>
  </r>
  <r>
    <s v="California"/>
    <x v="130"/>
    <x v="26"/>
    <n v="6755.36"/>
    <x v="6"/>
    <n v="0"/>
  </r>
  <r>
    <s v="California"/>
    <x v="130"/>
    <x v="28"/>
    <n v="2342.96"/>
    <x v="0"/>
    <n v="0"/>
  </r>
  <r>
    <s v="California"/>
    <x v="130"/>
    <x v="30"/>
    <n v="2271.5500000000002"/>
    <x v="0"/>
    <n v="0"/>
  </r>
  <r>
    <s v="California"/>
    <x v="130"/>
    <x v="32"/>
    <n v="3458.95"/>
    <x v="0"/>
    <n v="0"/>
  </r>
  <r>
    <s v="California"/>
    <x v="130"/>
    <x v="34"/>
    <n v="2283.14"/>
    <x v="0"/>
    <n v="0"/>
  </r>
  <r>
    <s v="California"/>
    <x v="130"/>
    <x v="36"/>
    <n v="2283.14"/>
    <x v="5"/>
    <n v="0"/>
  </r>
  <r>
    <s v="California"/>
    <x v="130"/>
    <x v="38"/>
    <n v="21711.65"/>
    <x v="0"/>
    <n v="0"/>
  </r>
  <r>
    <s v="California"/>
    <x v="131"/>
    <x v="16"/>
    <n v="7957.43"/>
    <x v="0"/>
    <n v="0"/>
  </r>
  <r>
    <s v="California"/>
    <x v="131"/>
    <x v="18"/>
    <n v="7695.12"/>
    <x v="0"/>
    <n v="0"/>
  </r>
  <r>
    <s v="California"/>
    <x v="131"/>
    <x v="20"/>
    <n v="9095.4699999999993"/>
    <x v="0"/>
    <n v="0"/>
  </r>
  <r>
    <s v="California"/>
    <x v="131"/>
    <x v="22"/>
    <n v="7130.32"/>
    <x v="0"/>
    <n v="0"/>
  </r>
  <r>
    <s v="California"/>
    <x v="131"/>
    <x v="15"/>
    <n v="23842.74"/>
    <x v="1"/>
    <n v="0"/>
  </r>
  <r>
    <s v="California"/>
    <x v="131"/>
    <x v="26"/>
    <n v="20840.72"/>
    <x v="6"/>
    <n v="0"/>
  </r>
  <r>
    <s v="California"/>
    <x v="131"/>
    <x v="28"/>
    <n v="7228.17"/>
    <x v="0"/>
    <n v="0"/>
  </r>
  <r>
    <s v="California"/>
    <x v="131"/>
    <x v="30"/>
    <n v="7007.87"/>
    <x v="0"/>
    <n v="0"/>
  </r>
  <r>
    <s v="California"/>
    <x v="131"/>
    <x v="32"/>
    <n v="10671.08"/>
    <x v="0"/>
    <n v="0"/>
  </r>
  <r>
    <s v="California"/>
    <x v="131"/>
    <x v="34"/>
    <n v="7043.62"/>
    <x v="0"/>
    <n v="0"/>
  </r>
  <r>
    <s v="California"/>
    <x v="131"/>
    <x v="36"/>
    <n v="7043.62"/>
    <x v="5"/>
    <n v="0"/>
  </r>
  <r>
    <s v="California"/>
    <x v="131"/>
    <x v="38"/>
    <n v="66981.8"/>
    <x v="0"/>
    <n v="0"/>
  </r>
  <r>
    <s v="California"/>
    <x v="132"/>
    <x v="16"/>
    <n v="71882.63"/>
    <x v="0"/>
    <n v="0"/>
  </r>
  <r>
    <s v="California"/>
    <x v="132"/>
    <x v="17"/>
    <n v="19567.740000000002"/>
    <x v="0"/>
    <n v="0"/>
  </r>
  <r>
    <s v="California"/>
    <x v="132"/>
    <x v="18"/>
    <n v="69513.039999999994"/>
    <x v="0"/>
    <n v="0"/>
  </r>
  <r>
    <s v="California"/>
    <x v="132"/>
    <x v="19"/>
    <n v="18922.689999999999"/>
    <x v="0"/>
    <n v="0"/>
  </r>
  <r>
    <s v="California"/>
    <x v="132"/>
    <x v="20"/>
    <n v="82162.97"/>
    <x v="0"/>
    <n v="0"/>
  </r>
  <r>
    <s v="California"/>
    <x v="132"/>
    <x v="21"/>
    <n v="21538.16"/>
    <x v="0"/>
    <n v="0"/>
  </r>
  <r>
    <s v="California"/>
    <x v="132"/>
    <x v="22"/>
    <n v="64410.96"/>
    <x v="0"/>
    <n v="0"/>
  </r>
  <r>
    <s v="California"/>
    <x v="132"/>
    <x v="23"/>
    <n v="16884.66"/>
    <x v="0"/>
    <n v="0"/>
  </r>
  <r>
    <s v="California"/>
    <x v="132"/>
    <x v="15"/>
    <n v="222668.37"/>
    <x v="1"/>
    <n v="0"/>
  </r>
  <r>
    <s v="California"/>
    <x v="132"/>
    <x v="24"/>
    <n v="32912.93"/>
    <x v="1"/>
    <n v="7679.19"/>
  </r>
  <r>
    <s v="California"/>
    <x v="132"/>
    <x v="25"/>
    <n v="51116"/>
    <x v="1"/>
    <n v="0"/>
  </r>
  <r>
    <s v="California"/>
    <x v="132"/>
    <x v="26"/>
    <n v="194632.38"/>
    <x v="6"/>
    <n v="0"/>
  </r>
  <r>
    <s v="California"/>
    <x v="132"/>
    <x v="27"/>
    <n v="42222.62"/>
    <x v="6"/>
    <n v="7128.4"/>
  </r>
  <r>
    <s v="California"/>
    <x v="132"/>
    <x v="28"/>
    <n v="65294.87"/>
    <x v="0"/>
    <n v="0"/>
  </r>
  <r>
    <s v="California"/>
    <x v="132"/>
    <x v="29"/>
    <n v="17774.43"/>
    <x v="0"/>
    <n v="0"/>
  </r>
  <r>
    <s v="California"/>
    <x v="132"/>
    <x v="30"/>
    <n v="63304.86"/>
    <x v="0"/>
    <n v="0"/>
  </r>
  <r>
    <s v="California"/>
    <x v="132"/>
    <x v="31"/>
    <n v="17232.71"/>
    <x v="0"/>
    <n v="0"/>
  </r>
  <r>
    <s v="California"/>
    <x v="132"/>
    <x v="32"/>
    <n v="96396.02"/>
    <x v="0"/>
    <n v="0"/>
  </r>
  <r>
    <s v="California"/>
    <x v="132"/>
    <x v="33"/>
    <n v="25269.21"/>
    <x v="0"/>
    <n v="0"/>
  </r>
  <r>
    <s v="California"/>
    <x v="132"/>
    <x v="34"/>
    <n v="63627.81"/>
    <x v="0"/>
    <n v="0"/>
  </r>
  <r>
    <s v="California"/>
    <x v="132"/>
    <x v="35"/>
    <n v="16679.36"/>
    <x v="0"/>
    <n v="0"/>
  </r>
  <r>
    <s v="California"/>
    <x v="132"/>
    <x v="36"/>
    <n v="63627.81"/>
    <x v="5"/>
    <n v="0"/>
  </r>
  <r>
    <s v="California"/>
    <x v="132"/>
    <x v="37"/>
    <n v="16679.36"/>
    <x v="5"/>
    <n v="0"/>
  </r>
  <r>
    <s v="California"/>
    <x v="132"/>
    <x v="38"/>
    <n v="605072.91"/>
    <x v="0"/>
    <n v="0"/>
  </r>
  <r>
    <s v="California"/>
    <x v="132"/>
    <x v="39"/>
    <n v="158613.53"/>
    <x v="0"/>
    <n v="0"/>
  </r>
  <r>
    <s v="California"/>
    <x v="133"/>
    <x v="16"/>
    <n v="6514.21"/>
    <x v="0"/>
    <n v="0"/>
  </r>
  <r>
    <s v="California"/>
    <x v="133"/>
    <x v="18"/>
    <n v="6299.47"/>
    <x v="0"/>
    <n v="0"/>
  </r>
  <r>
    <s v="California"/>
    <x v="133"/>
    <x v="20"/>
    <n v="7445.85"/>
    <x v="0"/>
    <n v="0"/>
  </r>
  <r>
    <s v="California"/>
    <x v="133"/>
    <x v="22"/>
    <n v="5837.11"/>
    <x v="0"/>
    <n v="0"/>
  </r>
  <r>
    <s v="California"/>
    <x v="133"/>
    <x v="15"/>
    <n v="19518.43"/>
    <x v="1"/>
    <n v="0"/>
  </r>
  <r>
    <s v="California"/>
    <x v="133"/>
    <x v="26"/>
    <n v="17060.88"/>
    <x v="6"/>
    <n v="0"/>
  </r>
  <r>
    <s v="California"/>
    <x v="133"/>
    <x v="28"/>
    <n v="5917.21"/>
    <x v="0"/>
    <n v="0"/>
  </r>
  <r>
    <s v="California"/>
    <x v="133"/>
    <x v="30"/>
    <n v="5736.87"/>
    <x v="0"/>
    <n v="0"/>
  </r>
  <r>
    <s v="California"/>
    <x v="133"/>
    <x v="32"/>
    <n v="8735.69"/>
    <x v="0"/>
    <n v="0"/>
  </r>
  <r>
    <s v="California"/>
    <x v="133"/>
    <x v="34"/>
    <n v="5766.14"/>
    <x v="0"/>
    <n v="0"/>
  </r>
  <r>
    <s v="California"/>
    <x v="133"/>
    <x v="36"/>
    <n v="5766.14"/>
    <x v="5"/>
    <n v="0"/>
  </r>
  <r>
    <s v="California"/>
    <x v="133"/>
    <x v="38"/>
    <n v="54833.46"/>
    <x v="0"/>
    <n v="0"/>
  </r>
  <r>
    <s v="California"/>
    <x v="134"/>
    <x v="16"/>
    <n v="11081.35"/>
    <x v="0"/>
    <n v="0"/>
  </r>
  <r>
    <s v="California"/>
    <x v="134"/>
    <x v="18"/>
    <n v="10716.06"/>
    <x v="0"/>
    <n v="0"/>
  </r>
  <r>
    <s v="California"/>
    <x v="134"/>
    <x v="20"/>
    <n v="12666.16"/>
    <x v="0"/>
    <n v="0"/>
  </r>
  <r>
    <s v="California"/>
    <x v="134"/>
    <x v="22"/>
    <n v="9929.5300000000007"/>
    <x v="0"/>
    <n v="0"/>
  </r>
  <r>
    <s v="California"/>
    <x v="134"/>
    <x v="15"/>
    <n v="33202.89"/>
    <x v="1"/>
    <n v="0"/>
  </r>
  <r>
    <s v="California"/>
    <x v="134"/>
    <x v="26"/>
    <n v="29022.34"/>
    <x v="6"/>
    <n v="0"/>
  </r>
  <r>
    <s v="California"/>
    <x v="134"/>
    <x v="28"/>
    <n v="10065.790000000001"/>
    <x v="0"/>
    <n v="0"/>
  </r>
  <r>
    <s v="California"/>
    <x v="134"/>
    <x v="30"/>
    <n v="9759.01"/>
    <x v="0"/>
    <n v="0"/>
  </r>
  <r>
    <s v="California"/>
    <x v="134"/>
    <x v="32"/>
    <n v="14860.31"/>
    <x v="0"/>
    <n v="0"/>
  </r>
  <r>
    <s v="California"/>
    <x v="134"/>
    <x v="34"/>
    <n v="9808.7999999999993"/>
    <x v="0"/>
    <n v="0"/>
  </r>
  <r>
    <s v="California"/>
    <x v="134"/>
    <x v="36"/>
    <n v="9808.7999999999993"/>
    <x v="5"/>
    <n v="0"/>
  </r>
  <r>
    <s v="California"/>
    <x v="134"/>
    <x v="38"/>
    <n v="93277.42"/>
    <x v="0"/>
    <n v="0"/>
  </r>
  <r>
    <s v="California"/>
    <x v="135"/>
    <x v="16"/>
    <n v="131064.63"/>
    <x v="0"/>
    <n v="0"/>
  </r>
  <r>
    <s v="California"/>
    <x v="135"/>
    <x v="17"/>
    <n v="31590"/>
    <x v="0"/>
    <n v="0"/>
  </r>
  <r>
    <s v="California"/>
    <x v="135"/>
    <x v="18"/>
    <n v="126744.14"/>
    <x v="0"/>
    <n v="0"/>
  </r>
  <r>
    <s v="California"/>
    <x v="135"/>
    <x v="19"/>
    <n v="30548.65"/>
    <x v="0"/>
    <n v="0"/>
  </r>
  <r>
    <s v="California"/>
    <x v="135"/>
    <x v="20"/>
    <n v="149808.92000000001"/>
    <x v="0"/>
    <n v="0"/>
  </r>
  <r>
    <s v="California"/>
    <x v="135"/>
    <x v="21"/>
    <n v="34771.040000000001"/>
    <x v="0"/>
    <n v="0"/>
  </r>
  <r>
    <s v="California"/>
    <x v="135"/>
    <x v="22"/>
    <n v="117441.44"/>
    <x v="0"/>
    <n v="0"/>
  </r>
  <r>
    <s v="California"/>
    <x v="135"/>
    <x v="23"/>
    <n v="27258.46"/>
    <x v="0"/>
    <n v="0"/>
  </r>
  <r>
    <s v="California"/>
    <x v="135"/>
    <x v="15"/>
    <n v="392706.95"/>
    <x v="1"/>
    <n v="0"/>
  </r>
  <r>
    <s v="California"/>
    <x v="135"/>
    <x v="24"/>
    <n v="65531.62"/>
    <x v="1"/>
    <n v="0"/>
  </r>
  <r>
    <s v="California"/>
    <x v="135"/>
    <x v="25"/>
    <n v="85233"/>
    <x v="1"/>
    <n v="0"/>
  </r>
  <r>
    <s v="California"/>
    <x v="135"/>
    <x v="26"/>
    <n v="343261.55"/>
    <x v="6"/>
    <n v="0"/>
  </r>
  <r>
    <s v="California"/>
    <x v="135"/>
    <x v="27"/>
    <n v="79671.899999999994"/>
    <x v="6"/>
    <n v="0"/>
  </r>
  <r>
    <s v="California"/>
    <x v="135"/>
    <x v="28"/>
    <n v="119053.07"/>
    <x v="0"/>
    <n v="0"/>
  </r>
  <r>
    <s v="California"/>
    <x v="135"/>
    <x v="29"/>
    <n v="28694.9"/>
    <x v="0"/>
    <n v="0"/>
  </r>
  <r>
    <s v="California"/>
    <x v="135"/>
    <x v="30"/>
    <n v="115424.67"/>
    <x v="0"/>
    <n v="0"/>
  </r>
  <r>
    <s v="California"/>
    <x v="135"/>
    <x v="31"/>
    <n v="27820.36"/>
    <x v="0"/>
    <n v="0"/>
  </r>
  <r>
    <s v="California"/>
    <x v="135"/>
    <x v="32"/>
    <n v="175760.23"/>
    <x v="0"/>
    <n v="0"/>
  </r>
  <r>
    <s v="California"/>
    <x v="135"/>
    <x v="33"/>
    <n v="40794.410000000003"/>
    <x v="0"/>
    <n v="0"/>
  </r>
  <r>
    <s v="California"/>
    <x v="135"/>
    <x v="34"/>
    <n v="116013.5"/>
    <x v="0"/>
    <n v="0"/>
  </r>
  <r>
    <s v="California"/>
    <x v="135"/>
    <x v="35"/>
    <n v="26927.040000000001"/>
    <x v="0"/>
    <n v="0"/>
  </r>
  <r>
    <s v="California"/>
    <x v="135"/>
    <x v="36"/>
    <n v="116013.5"/>
    <x v="5"/>
    <n v="0"/>
  </r>
  <r>
    <s v="California"/>
    <x v="135"/>
    <x v="37"/>
    <n v="26927.040000000001"/>
    <x v="5"/>
    <n v="0"/>
  </r>
  <r>
    <s v="California"/>
    <x v="135"/>
    <x v="38"/>
    <n v="1103238.1299999999"/>
    <x v="0"/>
    <n v="0"/>
  </r>
  <r>
    <s v="California"/>
    <x v="135"/>
    <x v="39"/>
    <n v="256064.46"/>
    <x v="0"/>
    <n v="0"/>
  </r>
  <r>
    <s v="California"/>
    <x v="136"/>
    <x v="16"/>
    <n v="3600.83"/>
    <x v="0"/>
    <n v="0"/>
  </r>
  <r>
    <s v="California"/>
    <x v="136"/>
    <x v="18"/>
    <n v="3482.13"/>
    <x v="0"/>
    <n v="0"/>
  </r>
  <r>
    <s v="California"/>
    <x v="136"/>
    <x v="20"/>
    <n v="4115.8100000000004"/>
    <x v="0"/>
    <n v="0"/>
  </r>
  <r>
    <s v="California"/>
    <x v="136"/>
    <x v="22"/>
    <n v="3226.55"/>
    <x v="0"/>
    <n v="0"/>
  </r>
  <r>
    <s v="California"/>
    <x v="136"/>
    <x v="15"/>
    <n v="10789.12"/>
    <x v="1"/>
    <n v="0"/>
  </r>
  <r>
    <s v="California"/>
    <x v="136"/>
    <x v="26"/>
    <n v="9430.67"/>
    <x v="6"/>
    <n v="0"/>
  </r>
  <r>
    <s v="California"/>
    <x v="136"/>
    <x v="28"/>
    <n v="3270.83"/>
    <x v="0"/>
    <n v="0"/>
  </r>
  <r>
    <s v="California"/>
    <x v="136"/>
    <x v="30"/>
    <n v="3171.14"/>
    <x v="0"/>
    <n v="0"/>
  </r>
  <r>
    <s v="California"/>
    <x v="136"/>
    <x v="32"/>
    <n v="4828.79"/>
    <x v="0"/>
    <n v="0"/>
  </r>
  <r>
    <s v="California"/>
    <x v="136"/>
    <x v="34"/>
    <n v="3187.32"/>
    <x v="0"/>
    <n v="0"/>
  </r>
  <r>
    <s v="California"/>
    <x v="136"/>
    <x v="36"/>
    <n v="3187.32"/>
    <x v="5"/>
    <n v="0"/>
  </r>
  <r>
    <s v="California"/>
    <x v="136"/>
    <x v="38"/>
    <n v="30310.05"/>
    <x v="0"/>
    <n v="0"/>
  </r>
  <r>
    <s v="California"/>
    <x v="137"/>
    <x v="16"/>
    <n v="17346.27"/>
    <x v="0"/>
    <n v="0"/>
  </r>
  <r>
    <s v="California"/>
    <x v="137"/>
    <x v="17"/>
    <n v="4721.96"/>
    <x v="0"/>
    <n v="0"/>
  </r>
  <r>
    <s v="California"/>
    <x v="137"/>
    <x v="18"/>
    <n v="16774.45"/>
    <x v="0"/>
    <n v="0"/>
  </r>
  <r>
    <s v="California"/>
    <x v="137"/>
    <x v="19"/>
    <n v="4566.3100000000004"/>
    <x v="0"/>
    <n v="0"/>
  </r>
  <r>
    <s v="California"/>
    <x v="137"/>
    <x v="20"/>
    <n v="19827.060000000001"/>
    <x v="0"/>
    <n v="0"/>
  </r>
  <r>
    <s v="California"/>
    <x v="137"/>
    <x v="21"/>
    <n v="5197.45"/>
    <x v="0"/>
    <n v="0"/>
  </r>
  <r>
    <s v="California"/>
    <x v="137"/>
    <x v="22"/>
    <n v="15543.25"/>
    <x v="0"/>
    <n v="0"/>
  </r>
  <r>
    <s v="California"/>
    <x v="137"/>
    <x v="23"/>
    <n v="4074.5"/>
    <x v="0"/>
    <n v="0"/>
  </r>
  <r>
    <s v="California"/>
    <x v="137"/>
    <x v="15"/>
    <n v="51974.36"/>
    <x v="1"/>
    <n v="0"/>
  </r>
  <r>
    <s v="California"/>
    <x v="137"/>
    <x v="24"/>
    <n v="7942.35"/>
    <x v="1"/>
    <n v="1853.09"/>
  </r>
  <r>
    <s v="California"/>
    <x v="137"/>
    <x v="26"/>
    <n v="45430.31"/>
    <x v="6"/>
    <n v="0"/>
  </r>
  <r>
    <s v="California"/>
    <x v="137"/>
    <x v="27"/>
    <n v="10188.9"/>
    <x v="6"/>
    <n v="1720.18"/>
  </r>
  <r>
    <s v="California"/>
    <x v="137"/>
    <x v="28"/>
    <n v="15756.55"/>
    <x v="0"/>
    <n v="0"/>
  </r>
  <r>
    <s v="California"/>
    <x v="137"/>
    <x v="29"/>
    <n v="4289.21"/>
    <x v="0"/>
    <n v="0"/>
  </r>
  <r>
    <s v="California"/>
    <x v="137"/>
    <x v="30"/>
    <n v="15276.34"/>
    <x v="0"/>
    <n v="0"/>
  </r>
  <r>
    <s v="California"/>
    <x v="137"/>
    <x v="31"/>
    <n v="4158.49"/>
    <x v="0"/>
    <n v="0"/>
  </r>
  <r>
    <s v="California"/>
    <x v="137"/>
    <x v="32"/>
    <n v="23261.69"/>
    <x v="0"/>
    <n v="0"/>
  </r>
  <r>
    <s v="California"/>
    <x v="137"/>
    <x v="33"/>
    <n v="6097.81"/>
    <x v="0"/>
    <n v="0"/>
  </r>
  <r>
    <s v="California"/>
    <x v="137"/>
    <x v="34"/>
    <n v="15354.27"/>
    <x v="0"/>
    <n v="0"/>
  </r>
  <r>
    <s v="California"/>
    <x v="137"/>
    <x v="35"/>
    <n v="4024.96"/>
    <x v="0"/>
    <n v="0"/>
  </r>
  <r>
    <s v="California"/>
    <x v="137"/>
    <x v="36"/>
    <n v="15354.27"/>
    <x v="5"/>
    <n v="0"/>
  </r>
  <r>
    <s v="California"/>
    <x v="137"/>
    <x v="37"/>
    <n v="4024.96"/>
    <x v="5"/>
    <n v="0"/>
  </r>
  <r>
    <s v="California"/>
    <x v="137"/>
    <x v="38"/>
    <n v="146012.42000000001"/>
    <x v="0"/>
    <n v="0"/>
  </r>
  <r>
    <s v="California"/>
    <x v="137"/>
    <x v="39"/>
    <n v="38275.620000000003"/>
    <x v="0"/>
    <n v="0"/>
  </r>
  <r>
    <s v="California"/>
    <x v="138"/>
    <x v="16"/>
    <n v="640.80999999999995"/>
    <x v="0"/>
    <n v="0"/>
  </r>
  <r>
    <s v="California"/>
    <x v="138"/>
    <x v="18"/>
    <n v="619.69000000000005"/>
    <x v="0"/>
    <n v="0"/>
  </r>
  <r>
    <s v="California"/>
    <x v="138"/>
    <x v="20"/>
    <n v="732.46"/>
    <x v="0"/>
    <n v="0"/>
  </r>
  <r>
    <s v="California"/>
    <x v="138"/>
    <x v="22"/>
    <n v="574.20000000000005"/>
    <x v="0"/>
    <n v="0"/>
  </r>
  <r>
    <s v="California"/>
    <x v="138"/>
    <x v="15"/>
    <n v="1920.06"/>
    <x v="1"/>
    <n v="0"/>
  </r>
  <r>
    <s v="California"/>
    <x v="138"/>
    <x v="26"/>
    <n v="1678.3"/>
    <x v="6"/>
    <n v="0"/>
  </r>
  <r>
    <s v="California"/>
    <x v="138"/>
    <x v="28"/>
    <n v="582.08000000000004"/>
    <x v="0"/>
    <n v="0"/>
  </r>
  <r>
    <s v="California"/>
    <x v="138"/>
    <x v="30"/>
    <n v="564.34"/>
    <x v="0"/>
    <n v="0"/>
  </r>
  <r>
    <s v="California"/>
    <x v="138"/>
    <x v="32"/>
    <n v="859.34"/>
    <x v="0"/>
    <n v="0"/>
  </r>
  <r>
    <s v="California"/>
    <x v="138"/>
    <x v="34"/>
    <n v="567.22"/>
    <x v="0"/>
    <n v="0"/>
  </r>
  <r>
    <s v="California"/>
    <x v="138"/>
    <x v="36"/>
    <n v="567.22"/>
    <x v="5"/>
    <n v="0"/>
  </r>
  <r>
    <s v="California"/>
    <x v="138"/>
    <x v="38"/>
    <n v="5394.05"/>
    <x v="0"/>
    <n v="0"/>
  </r>
  <r>
    <s v="California"/>
    <x v="139"/>
    <x v="16"/>
    <n v="90250.39"/>
    <x v="0"/>
    <n v="0"/>
  </r>
  <r>
    <s v="California"/>
    <x v="139"/>
    <x v="17"/>
    <n v="24567.77"/>
    <x v="0"/>
    <n v="0"/>
  </r>
  <r>
    <s v="California"/>
    <x v="139"/>
    <x v="18"/>
    <n v="87275.31"/>
    <x v="0"/>
    <n v="0"/>
  </r>
  <r>
    <s v="California"/>
    <x v="139"/>
    <x v="19"/>
    <n v="23757.9"/>
    <x v="0"/>
    <n v="0"/>
  </r>
  <r>
    <s v="California"/>
    <x v="139"/>
    <x v="20"/>
    <n v="103157.6"/>
    <x v="0"/>
    <n v="0"/>
  </r>
  <r>
    <s v="California"/>
    <x v="139"/>
    <x v="21"/>
    <n v="27041.68"/>
    <x v="0"/>
    <n v="0"/>
  </r>
  <r>
    <s v="California"/>
    <x v="139"/>
    <x v="22"/>
    <n v="80869.53"/>
    <x v="0"/>
    <n v="0"/>
  </r>
  <r>
    <s v="California"/>
    <x v="139"/>
    <x v="23"/>
    <n v="21199.1"/>
    <x v="0"/>
    <n v="0"/>
  </r>
  <r>
    <s v="California"/>
    <x v="139"/>
    <x v="15"/>
    <n v="270415.84999999998"/>
    <x v="1"/>
    <n v="0"/>
  </r>
  <r>
    <s v="California"/>
    <x v="139"/>
    <x v="25"/>
    <n v="28874.26"/>
    <x v="1"/>
    <n v="0"/>
  </r>
  <r>
    <s v="California"/>
    <x v="139"/>
    <x v="24"/>
    <n v="41322.99"/>
    <x v="1"/>
    <n v="9641.41"/>
  </r>
  <r>
    <s v="California"/>
    <x v="139"/>
    <x v="26"/>
    <n v="236368.02"/>
    <x v="6"/>
    <n v="0"/>
  </r>
  <r>
    <s v="California"/>
    <x v="139"/>
    <x v="27"/>
    <n v="53011.519999999997"/>
    <x v="6"/>
    <n v="8949.8799999999992"/>
  </r>
  <r>
    <s v="California"/>
    <x v="139"/>
    <x v="28"/>
    <n v="81979.289999999994"/>
    <x v="0"/>
    <n v="0"/>
  </r>
  <r>
    <s v="California"/>
    <x v="139"/>
    <x v="29"/>
    <n v="22316.23"/>
    <x v="0"/>
    <n v="0"/>
  </r>
  <r>
    <s v="California"/>
    <x v="139"/>
    <x v="30"/>
    <n v="79480.789999999994"/>
    <x v="0"/>
    <n v="0"/>
  </r>
  <r>
    <s v="California"/>
    <x v="139"/>
    <x v="31"/>
    <n v="21636.09"/>
    <x v="0"/>
    <n v="0"/>
  </r>
  <r>
    <s v="California"/>
    <x v="139"/>
    <x v="32"/>
    <n v="121027.54"/>
    <x v="0"/>
    <n v="0"/>
  </r>
  <r>
    <s v="California"/>
    <x v="139"/>
    <x v="33"/>
    <n v="31726.1"/>
    <x v="0"/>
    <n v="0"/>
  </r>
  <r>
    <s v="California"/>
    <x v="139"/>
    <x v="34"/>
    <n v="79886.259999999995"/>
    <x v="0"/>
    <n v="0"/>
  </r>
  <r>
    <s v="California"/>
    <x v="139"/>
    <x v="35"/>
    <n v="20941.349999999999"/>
    <x v="0"/>
    <n v="0"/>
  </r>
  <r>
    <s v="California"/>
    <x v="139"/>
    <x v="36"/>
    <n v="79886.259999999995"/>
    <x v="5"/>
    <n v="0"/>
  </r>
  <r>
    <s v="California"/>
    <x v="139"/>
    <x v="37"/>
    <n v="20941.349999999999"/>
    <x v="5"/>
    <n v="0"/>
  </r>
  <r>
    <s v="California"/>
    <x v="139"/>
    <x v="38"/>
    <n v="759683.72"/>
    <x v="0"/>
    <n v="0"/>
  </r>
  <r>
    <s v="California"/>
    <x v="139"/>
    <x v="39"/>
    <n v="199143.13"/>
    <x v="0"/>
    <n v="0"/>
  </r>
  <r>
    <s v="California"/>
    <x v="140"/>
    <x v="16"/>
    <n v="6519.8"/>
    <x v="0"/>
    <n v="0"/>
  </r>
  <r>
    <s v="California"/>
    <x v="140"/>
    <x v="18"/>
    <n v="6304.87"/>
    <x v="0"/>
    <n v="0"/>
  </r>
  <r>
    <s v="California"/>
    <x v="140"/>
    <x v="20"/>
    <n v="7452.23"/>
    <x v="0"/>
    <n v="0"/>
  </r>
  <r>
    <s v="California"/>
    <x v="140"/>
    <x v="22"/>
    <n v="5842.11"/>
    <x v="0"/>
    <n v="0"/>
  </r>
  <r>
    <s v="California"/>
    <x v="140"/>
    <x v="15"/>
    <n v="19535.16"/>
    <x v="1"/>
    <n v="0"/>
  </r>
  <r>
    <s v="California"/>
    <x v="140"/>
    <x v="26"/>
    <n v="17075.509999999998"/>
    <x v="6"/>
    <n v="0"/>
  </r>
  <r>
    <s v="California"/>
    <x v="140"/>
    <x v="28"/>
    <n v="5922.28"/>
    <x v="0"/>
    <n v="0"/>
  </r>
  <r>
    <s v="California"/>
    <x v="140"/>
    <x v="30"/>
    <n v="5741.79"/>
    <x v="0"/>
    <n v="0"/>
  </r>
  <r>
    <s v="California"/>
    <x v="140"/>
    <x v="32"/>
    <n v="8743.17"/>
    <x v="0"/>
    <n v="0"/>
  </r>
  <r>
    <s v="California"/>
    <x v="140"/>
    <x v="34"/>
    <n v="5771.08"/>
    <x v="0"/>
    <n v="0"/>
  </r>
  <r>
    <s v="California"/>
    <x v="140"/>
    <x v="36"/>
    <n v="5771.08"/>
    <x v="5"/>
    <n v="0"/>
  </r>
  <r>
    <s v="California"/>
    <x v="140"/>
    <x v="38"/>
    <n v="54880.45"/>
    <x v="0"/>
    <n v="0"/>
  </r>
  <r>
    <s v="California"/>
    <x v="141"/>
    <x v="16"/>
    <n v="12513.41"/>
    <x v="0"/>
    <n v="0"/>
  </r>
  <r>
    <s v="California"/>
    <x v="141"/>
    <x v="18"/>
    <n v="12100.91"/>
    <x v="0"/>
    <n v="0"/>
  </r>
  <r>
    <s v="California"/>
    <x v="141"/>
    <x v="20"/>
    <n v="14303.02"/>
    <x v="0"/>
    <n v="0"/>
  </r>
  <r>
    <s v="California"/>
    <x v="141"/>
    <x v="22"/>
    <n v="11212.73"/>
    <x v="0"/>
    <n v="0"/>
  </r>
  <r>
    <s v="California"/>
    <x v="141"/>
    <x v="15"/>
    <n v="37493.730000000003"/>
    <x v="1"/>
    <n v="0"/>
  </r>
  <r>
    <s v="California"/>
    <x v="141"/>
    <x v="26"/>
    <n v="32772.93"/>
    <x v="6"/>
    <n v="0"/>
  </r>
  <r>
    <s v="California"/>
    <x v="141"/>
    <x v="28"/>
    <n v="11366.6"/>
    <x v="0"/>
    <n v="0"/>
  </r>
  <r>
    <s v="California"/>
    <x v="141"/>
    <x v="30"/>
    <n v="11020.18"/>
    <x v="0"/>
    <n v="0"/>
  </r>
  <r>
    <s v="California"/>
    <x v="141"/>
    <x v="32"/>
    <n v="16780.73"/>
    <x v="0"/>
    <n v="0"/>
  </r>
  <r>
    <s v="California"/>
    <x v="141"/>
    <x v="34"/>
    <n v="11076.4"/>
    <x v="0"/>
    <n v="0"/>
  </r>
  <r>
    <s v="California"/>
    <x v="141"/>
    <x v="36"/>
    <n v="11076.4"/>
    <x v="5"/>
    <n v="0"/>
  </r>
  <r>
    <s v="California"/>
    <x v="141"/>
    <x v="38"/>
    <n v="105331.77"/>
    <x v="0"/>
    <n v="0"/>
  </r>
  <r>
    <s v="California"/>
    <x v="142"/>
    <x v="16"/>
    <n v="118606.08"/>
    <x v="0"/>
    <n v="0"/>
  </r>
  <r>
    <s v="California"/>
    <x v="142"/>
    <x v="17"/>
    <n v="30851.29"/>
    <x v="0"/>
    <n v="0"/>
  </r>
  <r>
    <s v="California"/>
    <x v="142"/>
    <x v="18"/>
    <n v="114696.26"/>
    <x v="0"/>
    <n v="0"/>
  </r>
  <r>
    <s v="California"/>
    <x v="142"/>
    <x v="19"/>
    <n v="29834.29"/>
    <x v="0"/>
    <n v="0"/>
  </r>
  <r>
    <s v="California"/>
    <x v="142"/>
    <x v="20"/>
    <n v="135568.6"/>
    <x v="0"/>
    <n v="0"/>
  </r>
  <r>
    <s v="California"/>
    <x v="142"/>
    <x v="21"/>
    <n v="33957.94"/>
    <x v="0"/>
    <n v="0"/>
  </r>
  <r>
    <s v="California"/>
    <x v="142"/>
    <x v="22"/>
    <n v="106277.85"/>
    <x v="0"/>
    <n v="0"/>
  </r>
  <r>
    <s v="California"/>
    <x v="142"/>
    <x v="23"/>
    <n v="26621.040000000001"/>
    <x v="0"/>
    <n v="0"/>
  </r>
  <r>
    <s v="California"/>
    <x v="142"/>
    <x v="15"/>
    <n v="370041.24"/>
    <x v="1"/>
    <n v="0"/>
  </r>
  <r>
    <s v="California"/>
    <x v="142"/>
    <x v="24"/>
    <n v="51891.88"/>
    <x v="1"/>
    <n v="12107.32"/>
  </r>
  <r>
    <s v="California"/>
    <x v="142"/>
    <x v="25"/>
    <n v="74099.16"/>
    <x v="1"/>
    <n v="0"/>
  </r>
  <r>
    <s v="California"/>
    <x v="142"/>
    <x v="26"/>
    <n v="323449.65000000002"/>
    <x v="6"/>
    <n v="0"/>
  </r>
  <r>
    <s v="California"/>
    <x v="142"/>
    <x v="27"/>
    <n v="66569.899999999994"/>
    <x v="6"/>
    <n v="11238.93"/>
  </r>
  <r>
    <s v="California"/>
    <x v="142"/>
    <x v="28"/>
    <n v="107736.29"/>
    <x v="0"/>
    <n v="0"/>
  </r>
  <r>
    <s v="California"/>
    <x v="142"/>
    <x v="29"/>
    <n v="28023.89"/>
    <x v="0"/>
    <n v="0"/>
  </r>
  <r>
    <s v="California"/>
    <x v="142"/>
    <x v="30"/>
    <n v="104452.79"/>
    <x v="0"/>
    <n v="0"/>
  </r>
  <r>
    <s v="California"/>
    <x v="142"/>
    <x v="31"/>
    <n v="27169.8"/>
    <x v="0"/>
    <n v="0"/>
  </r>
  <r>
    <s v="California"/>
    <x v="142"/>
    <x v="32"/>
    <n v="159053.07"/>
    <x v="0"/>
    <n v="0"/>
  </r>
  <r>
    <s v="California"/>
    <x v="142"/>
    <x v="33"/>
    <n v="39840.46"/>
    <x v="0"/>
    <n v="0"/>
  </r>
  <r>
    <s v="California"/>
    <x v="142"/>
    <x v="34"/>
    <n v="104985.65"/>
    <x v="0"/>
    <n v="0"/>
  </r>
  <r>
    <s v="California"/>
    <x v="142"/>
    <x v="35"/>
    <n v="26297.37"/>
    <x v="0"/>
    <n v="0"/>
  </r>
  <r>
    <s v="California"/>
    <x v="142"/>
    <x v="36"/>
    <n v="104985.65"/>
    <x v="5"/>
    <n v="0"/>
  </r>
  <r>
    <s v="California"/>
    <x v="142"/>
    <x v="37"/>
    <n v="26297.37"/>
    <x v="5"/>
    <n v="0"/>
  </r>
  <r>
    <s v="California"/>
    <x v="142"/>
    <x v="38"/>
    <n v="998368.08"/>
    <x v="0"/>
    <n v="0"/>
  </r>
  <r>
    <s v="California"/>
    <x v="142"/>
    <x v="39"/>
    <n v="250076.56"/>
    <x v="0"/>
    <n v="0"/>
  </r>
  <r>
    <s v="California"/>
    <x v="143"/>
    <x v="16"/>
    <n v="2644.7"/>
    <x v="0"/>
    <n v="0"/>
  </r>
  <r>
    <s v="California"/>
    <x v="143"/>
    <x v="18"/>
    <n v="2557.52"/>
    <x v="0"/>
    <n v="0"/>
  </r>
  <r>
    <s v="California"/>
    <x v="143"/>
    <x v="20"/>
    <n v="3022.94"/>
    <x v="0"/>
    <n v="0"/>
  </r>
  <r>
    <s v="California"/>
    <x v="143"/>
    <x v="22"/>
    <n v="2369.81"/>
    <x v="0"/>
    <n v="0"/>
  </r>
  <r>
    <s v="California"/>
    <x v="143"/>
    <x v="15"/>
    <n v="7924.29"/>
    <x v="1"/>
    <n v="0"/>
  </r>
  <r>
    <s v="California"/>
    <x v="143"/>
    <x v="26"/>
    <n v="6926.55"/>
    <x v="6"/>
    <n v="0"/>
  </r>
  <r>
    <s v="California"/>
    <x v="143"/>
    <x v="28"/>
    <n v="2402.33"/>
    <x v="0"/>
    <n v="0"/>
  </r>
  <r>
    <s v="California"/>
    <x v="143"/>
    <x v="30"/>
    <n v="2329.11"/>
    <x v="0"/>
    <n v="0"/>
  </r>
  <r>
    <s v="California"/>
    <x v="143"/>
    <x v="32"/>
    <n v="3546.6"/>
    <x v="0"/>
    <n v="0"/>
  </r>
  <r>
    <s v="California"/>
    <x v="143"/>
    <x v="34"/>
    <n v="2340.9899999999998"/>
    <x v="0"/>
    <n v="0"/>
  </r>
  <r>
    <s v="California"/>
    <x v="143"/>
    <x v="36"/>
    <n v="2340.9899999999998"/>
    <x v="5"/>
    <n v="0"/>
  </r>
  <r>
    <s v="California"/>
    <x v="143"/>
    <x v="38"/>
    <n v="22261.83"/>
    <x v="0"/>
    <n v="0"/>
  </r>
  <r>
    <s v="California"/>
    <x v="144"/>
    <x v="16"/>
    <n v="2937.68"/>
    <x v="0"/>
    <n v="0"/>
  </r>
  <r>
    <s v="California"/>
    <x v="144"/>
    <x v="18"/>
    <n v="2840.85"/>
    <x v="0"/>
    <n v="0"/>
  </r>
  <r>
    <s v="California"/>
    <x v="144"/>
    <x v="20"/>
    <n v="3357.82"/>
    <x v="0"/>
    <n v="0"/>
  </r>
  <r>
    <s v="California"/>
    <x v="144"/>
    <x v="22"/>
    <n v="2632.33"/>
    <x v="0"/>
    <n v="0"/>
  </r>
  <r>
    <s v="California"/>
    <x v="144"/>
    <x v="15"/>
    <n v="8802.14"/>
    <x v="1"/>
    <n v="0"/>
  </r>
  <r>
    <s v="California"/>
    <x v="144"/>
    <x v="26"/>
    <n v="7693.87"/>
    <x v="6"/>
    <n v="0"/>
  </r>
  <r>
    <s v="California"/>
    <x v="144"/>
    <x v="28"/>
    <n v="2668.46"/>
    <x v="0"/>
    <n v="0"/>
  </r>
  <r>
    <s v="California"/>
    <x v="144"/>
    <x v="30"/>
    <n v="2587.13"/>
    <x v="0"/>
    <n v="0"/>
  </r>
  <r>
    <s v="California"/>
    <x v="144"/>
    <x v="32"/>
    <n v="3939.49"/>
    <x v="0"/>
    <n v="0"/>
  </r>
  <r>
    <s v="California"/>
    <x v="144"/>
    <x v="34"/>
    <n v="2600.33"/>
    <x v="0"/>
    <n v="0"/>
  </r>
  <r>
    <s v="California"/>
    <x v="144"/>
    <x v="36"/>
    <n v="2600.33"/>
    <x v="5"/>
    <n v="0"/>
  </r>
  <r>
    <s v="California"/>
    <x v="144"/>
    <x v="38"/>
    <n v="24728"/>
    <x v="0"/>
    <n v="0"/>
  </r>
  <r>
    <s v="California"/>
    <x v="145"/>
    <x v="16"/>
    <n v="44698.86"/>
    <x v="0"/>
    <n v="0"/>
  </r>
  <r>
    <s v="California"/>
    <x v="145"/>
    <x v="18"/>
    <n v="43225.38"/>
    <x v="0"/>
    <n v="0"/>
  </r>
  <r>
    <s v="California"/>
    <x v="145"/>
    <x v="20"/>
    <n v="51091.5"/>
    <x v="0"/>
    <n v="0"/>
  </r>
  <r>
    <s v="California"/>
    <x v="145"/>
    <x v="22"/>
    <n v="40052.75"/>
    <x v="0"/>
    <n v="0"/>
  </r>
  <r>
    <s v="California"/>
    <x v="145"/>
    <x v="15"/>
    <n v="133930.51"/>
    <x v="1"/>
    <n v="0"/>
  </r>
  <r>
    <s v="California"/>
    <x v="145"/>
    <x v="26"/>
    <n v="117067.44"/>
    <x v="6"/>
    <n v="0"/>
  </r>
  <r>
    <s v="California"/>
    <x v="145"/>
    <x v="28"/>
    <n v="40602.379999999997"/>
    <x v="0"/>
    <n v="0"/>
  </r>
  <r>
    <s v="California"/>
    <x v="145"/>
    <x v="30"/>
    <n v="39364.94"/>
    <x v="0"/>
    <n v="0"/>
  </r>
  <r>
    <s v="California"/>
    <x v="145"/>
    <x v="32"/>
    <n v="59942.05"/>
    <x v="0"/>
    <n v="0"/>
  </r>
  <r>
    <s v="California"/>
    <x v="145"/>
    <x v="34"/>
    <n v="39565.760000000002"/>
    <x v="0"/>
    <n v="0"/>
  </r>
  <r>
    <s v="California"/>
    <x v="145"/>
    <x v="36"/>
    <n v="39565.760000000002"/>
    <x v="5"/>
    <n v="0"/>
  </r>
  <r>
    <s v="California"/>
    <x v="145"/>
    <x v="38"/>
    <n v="376253.21"/>
    <x v="0"/>
    <n v="0"/>
  </r>
  <r>
    <s v="California"/>
    <x v="146"/>
    <x v="16"/>
    <n v="13428.48"/>
    <x v="0"/>
    <n v="0"/>
  </r>
  <r>
    <s v="California"/>
    <x v="146"/>
    <x v="17"/>
    <n v="3655.47"/>
    <x v="0"/>
    <n v="0"/>
  </r>
  <r>
    <s v="California"/>
    <x v="146"/>
    <x v="18"/>
    <n v="12985.81"/>
    <x v="0"/>
    <n v="0"/>
  </r>
  <r>
    <s v="California"/>
    <x v="146"/>
    <x v="19"/>
    <n v="3534.97"/>
    <x v="0"/>
    <n v="0"/>
  </r>
  <r>
    <s v="California"/>
    <x v="146"/>
    <x v="20"/>
    <n v="15348.96"/>
    <x v="0"/>
    <n v="0"/>
  </r>
  <r>
    <s v="California"/>
    <x v="146"/>
    <x v="21"/>
    <n v="4023.57"/>
    <x v="0"/>
    <n v="0"/>
  </r>
  <r>
    <s v="California"/>
    <x v="146"/>
    <x v="22"/>
    <n v="12032.69"/>
    <x v="0"/>
    <n v="0"/>
  </r>
  <r>
    <s v="California"/>
    <x v="146"/>
    <x v="23"/>
    <n v="3154.24"/>
    <x v="0"/>
    <n v="0"/>
  </r>
  <r>
    <s v="California"/>
    <x v="146"/>
    <x v="15"/>
    <n v="40235.550000000003"/>
    <x v="1"/>
    <n v="0"/>
  </r>
  <r>
    <s v="California"/>
    <x v="146"/>
    <x v="24"/>
    <n v="6148.5"/>
    <x v="1"/>
    <n v="1434.56"/>
  </r>
  <r>
    <s v="California"/>
    <x v="146"/>
    <x v="25"/>
    <n v="23260"/>
    <x v="1"/>
    <n v="0"/>
  </r>
  <r>
    <s v="California"/>
    <x v="146"/>
    <x v="26"/>
    <n v="35169.519999999997"/>
    <x v="6"/>
    <n v="0"/>
  </r>
  <r>
    <s v="California"/>
    <x v="146"/>
    <x v="27"/>
    <n v="7887.65"/>
    <x v="6"/>
    <n v="1331.67"/>
  </r>
  <r>
    <s v="California"/>
    <x v="146"/>
    <x v="28"/>
    <n v="12197.81"/>
    <x v="0"/>
    <n v="0"/>
  </r>
  <r>
    <s v="California"/>
    <x v="146"/>
    <x v="29"/>
    <n v="3320.46"/>
    <x v="0"/>
    <n v="0"/>
  </r>
  <r>
    <s v="California"/>
    <x v="146"/>
    <x v="30"/>
    <n v="11826.06"/>
    <x v="0"/>
    <n v="0"/>
  </r>
  <r>
    <s v="California"/>
    <x v="146"/>
    <x v="31"/>
    <n v="3219.26"/>
    <x v="0"/>
    <n v="0"/>
  </r>
  <r>
    <s v="California"/>
    <x v="146"/>
    <x v="32"/>
    <n v="18007.849999999999"/>
    <x v="0"/>
    <n v="0"/>
  </r>
  <r>
    <s v="California"/>
    <x v="146"/>
    <x v="33"/>
    <n v="4720.57"/>
    <x v="0"/>
    <n v="0"/>
  </r>
  <r>
    <s v="California"/>
    <x v="146"/>
    <x v="34"/>
    <n v="11886.39"/>
    <x v="0"/>
    <n v="0"/>
  </r>
  <r>
    <s v="California"/>
    <x v="146"/>
    <x v="35"/>
    <n v="3115.89"/>
    <x v="0"/>
    <n v="0"/>
  </r>
  <r>
    <s v="California"/>
    <x v="146"/>
    <x v="36"/>
    <n v="11886.39"/>
    <x v="5"/>
    <n v="0"/>
  </r>
  <r>
    <s v="California"/>
    <x v="146"/>
    <x v="37"/>
    <n v="3115.89"/>
    <x v="5"/>
    <n v="0"/>
  </r>
  <r>
    <s v="California"/>
    <x v="146"/>
    <x v="38"/>
    <n v="113034.38"/>
    <x v="0"/>
    <n v="0"/>
  </r>
  <r>
    <s v="California"/>
    <x v="146"/>
    <x v="39"/>
    <n v="29630.78"/>
    <x v="0"/>
    <n v="0"/>
  </r>
  <r>
    <s v="California"/>
    <x v="147"/>
    <x v="16"/>
    <n v="4803.3"/>
    <x v="0"/>
    <n v="0"/>
  </r>
  <r>
    <s v="California"/>
    <x v="147"/>
    <x v="17"/>
    <n v="1307.54"/>
    <x v="0"/>
    <n v="0"/>
  </r>
  <r>
    <s v="California"/>
    <x v="147"/>
    <x v="18"/>
    <n v="4644.96"/>
    <x v="0"/>
    <n v="0"/>
  </r>
  <r>
    <s v="California"/>
    <x v="147"/>
    <x v="19"/>
    <n v="1264.44"/>
    <x v="0"/>
    <n v="0"/>
  </r>
  <r>
    <s v="California"/>
    <x v="147"/>
    <x v="20"/>
    <n v="5490.25"/>
    <x v="0"/>
    <n v="0"/>
  </r>
  <r>
    <s v="California"/>
    <x v="147"/>
    <x v="21"/>
    <n v="1439.21"/>
    <x v="0"/>
    <n v="0"/>
  </r>
  <r>
    <s v="California"/>
    <x v="147"/>
    <x v="22"/>
    <n v="4304.03"/>
    <x v="0"/>
    <n v="0"/>
  </r>
  <r>
    <s v="California"/>
    <x v="147"/>
    <x v="23"/>
    <n v="1128.26"/>
    <x v="0"/>
    <n v="0"/>
  </r>
  <r>
    <s v="California"/>
    <x v="147"/>
    <x v="15"/>
    <n v="14392.05"/>
    <x v="1"/>
    <n v="0"/>
  </r>
  <r>
    <s v="California"/>
    <x v="147"/>
    <x v="24"/>
    <n v="2199.29"/>
    <x v="1"/>
    <n v="513.13"/>
  </r>
  <r>
    <s v="California"/>
    <x v="147"/>
    <x v="25"/>
    <n v="8686.23"/>
    <x v="1"/>
    <n v="0"/>
  </r>
  <r>
    <s v="California"/>
    <x v="147"/>
    <x v="26"/>
    <n v="12579.96"/>
    <x v="6"/>
    <n v="0"/>
  </r>
  <r>
    <s v="California"/>
    <x v="147"/>
    <x v="27"/>
    <n v="2821.37"/>
    <x v="6"/>
    <n v="476.33"/>
  </r>
  <r>
    <s v="California"/>
    <x v="147"/>
    <x v="28"/>
    <n v="4363.1000000000004"/>
    <x v="0"/>
    <n v="0"/>
  </r>
  <r>
    <s v="California"/>
    <x v="147"/>
    <x v="29"/>
    <n v="1187.71"/>
    <x v="0"/>
    <n v="0"/>
  </r>
  <r>
    <s v="California"/>
    <x v="147"/>
    <x v="30"/>
    <n v="4230.12"/>
    <x v="0"/>
    <n v="0"/>
  </r>
  <r>
    <s v="California"/>
    <x v="147"/>
    <x v="31"/>
    <n v="1151.51"/>
    <x v="0"/>
    <n v="0"/>
  </r>
  <r>
    <s v="California"/>
    <x v="147"/>
    <x v="32"/>
    <n v="6441.32"/>
    <x v="0"/>
    <n v="0"/>
  </r>
  <r>
    <s v="California"/>
    <x v="147"/>
    <x v="33"/>
    <n v="1688.52"/>
    <x v="0"/>
    <n v="0"/>
  </r>
  <r>
    <s v="California"/>
    <x v="147"/>
    <x v="34"/>
    <n v="4251.7"/>
    <x v="0"/>
    <n v="0"/>
  </r>
  <r>
    <s v="California"/>
    <x v="147"/>
    <x v="35"/>
    <n v="1114.54"/>
    <x v="0"/>
    <n v="0"/>
  </r>
  <r>
    <s v="California"/>
    <x v="147"/>
    <x v="36"/>
    <n v="4251.7"/>
    <x v="5"/>
    <n v="0"/>
  </r>
  <r>
    <s v="California"/>
    <x v="147"/>
    <x v="37"/>
    <n v="1114.54"/>
    <x v="5"/>
    <n v="0"/>
  </r>
  <r>
    <s v="California"/>
    <x v="147"/>
    <x v="38"/>
    <n v="40431.83"/>
    <x v="0"/>
    <n v="0"/>
  </r>
  <r>
    <s v="California"/>
    <x v="147"/>
    <x v="39"/>
    <n v="10598.78"/>
    <x v="0"/>
    <n v="0"/>
  </r>
  <r>
    <s v="California"/>
    <x v="148"/>
    <x v="16"/>
    <n v="6358.52"/>
    <x v="0"/>
    <n v="0"/>
  </r>
  <r>
    <s v="California"/>
    <x v="148"/>
    <x v="18"/>
    <n v="6148.92"/>
    <x v="0"/>
    <n v="0"/>
  </r>
  <r>
    <s v="California"/>
    <x v="148"/>
    <x v="20"/>
    <n v="7267.89"/>
    <x v="0"/>
    <n v="0"/>
  </r>
  <r>
    <s v="California"/>
    <x v="148"/>
    <x v="22"/>
    <n v="5697.6"/>
    <x v="0"/>
    <n v="0"/>
  </r>
  <r>
    <s v="California"/>
    <x v="148"/>
    <x v="15"/>
    <n v="19051.95"/>
    <x v="1"/>
    <n v="0"/>
  </r>
  <r>
    <s v="California"/>
    <x v="148"/>
    <x v="26"/>
    <n v="16653.13"/>
    <x v="6"/>
    <n v="0"/>
  </r>
  <r>
    <s v="California"/>
    <x v="148"/>
    <x v="28"/>
    <n v="5775.79"/>
    <x v="0"/>
    <n v="0"/>
  </r>
  <r>
    <s v="California"/>
    <x v="148"/>
    <x v="30"/>
    <n v="5599.76"/>
    <x v="0"/>
    <n v="0"/>
  </r>
  <r>
    <s v="California"/>
    <x v="148"/>
    <x v="32"/>
    <n v="8526.91"/>
    <x v="0"/>
    <n v="0"/>
  </r>
  <r>
    <s v="California"/>
    <x v="148"/>
    <x v="34"/>
    <n v="5628.33"/>
    <x v="0"/>
    <n v="0"/>
  </r>
  <r>
    <s v="California"/>
    <x v="148"/>
    <x v="36"/>
    <n v="5628.33"/>
    <x v="5"/>
    <n v="0"/>
  </r>
  <r>
    <s v="California"/>
    <x v="148"/>
    <x v="38"/>
    <n v="53522.96"/>
    <x v="0"/>
    <n v="0"/>
  </r>
  <r>
    <s v="California"/>
    <x v="149"/>
    <x v="16"/>
    <n v="6263.93"/>
    <x v="0"/>
    <n v="0"/>
  </r>
  <r>
    <s v="California"/>
    <x v="149"/>
    <x v="18"/>
    <n v="6057.44"/>
    <x v="0"/>
    <n v="0"/>
  </r>
  <r>
    <s v="California"/>
    <x v="149"/>
    <x v="20"/>
    <n v="7159.77"/>
    <x v="0"/>
    <n v="0"/>
  </r>
  <r>
    <s v="California"/>
    <x v="149"/>
    <x v="22"/>
    <n v="5612.84"/>
    <x v="0"/>
    <n v="0"/>
  </r>
  <r>
    <s v="California"/>
    <x v="149"/>
    <x v="15"/>
    <n v="18768.52"/>
    <x v="1"/>
    <n v="0"/>
  </r>
  <r>
    <s v="California"/>
    <x v="149"/>
    <x v="26"/>
    <n v="16405.39"/>
    <x v="6"/>
    <n v="0"/>
  </r>
  <r>
    <s v="California"/>
    <x v="149"/>
    <x v="28"/>
    <n v="5689.87"/>
    <x v="0"/>
    <n v="0"/>
  </r>
  <r>
    <s v="California"/>
    <x v="149"/>
    <x v="30"/>
    <n v="5516.45"/>
    <x v="0"/>
    <n v="0"/>
  </r>
  <r>
    <s v="California"/>
    <x v="149"/>
    <x v="32"/>
    <n v="8400.0499999999993"/>
    <x v="0"/>
    <n v="0"/>
  </r>
  <r>
    <s v="California"/>
    <x v="149"/>
    <x v="34"/>
    <n v="5544.6"/>
    <x v="0"/>
    <n v="0"/>
  </r>
  <r>
    <s v="California"/>
    <x v="149"/>
    <x v="36"/>
    <n v="5544.6"/>
    <x v="5"/>
    <n v="0"/>
  </r>
  <r>
    <s v="California"/>
    <x v="149"/>
    <x v="38"/>
    <n v="52726.71"/>
    <x v="0"/>
    <n v="0"/>
  </r>
  <r>
    <s v="California"/>
    <x v="150"/>
    <x v="16"/>
    <n v="8409.7099999999991"/>
    <x v="0"/>
    <n v="0"/>
  </r>
  <r>
    <s v="California"/>
    <x v="150"/>
    <x v="18"/>
    <n v="8132.49"/>
    <x v="0"/>
    <n v="0"/>
  </r>
  <r>
    <s v="California"/>
    <x v="150"/>
    <x v="20"/>
    <n v="9612.44"/>
    <x v="0"/>
    <n v="0"/>
  </r>
  <r>
    <s v="California"/>
    <x v="150"/>
    <x v="22"/>
    <n v="7535.59"/>
    <x v="0"/>
    <n v="0"/>
  </r>
  <r>
    <s v="California"/>
    <x v="150"/>
    <x v="15"/>
    <n v="25197.9"/>
    <x v="1"/>
    <n v="0"/>
  </r>
  <r>
    <s v="California"/>
    <x v="150"/>
    <x v="26"/>
    <n v="22025.25"/>
    <x v="6"/>
    <n v="0"/>
  </r>
  <r>
    <s v="California"/>
    <x v="150"/>
    <x v="28"/>
    <n v="7639"/>
    <x v="0"/>
    <n v="0"/>
  </r>
  <r>
    <s v="California"/>
    <x v="150"/>
    <x v="30"/>
    <n v="7406.18"/>
    <x v="0"/>
    <n v="0"/>
  </r>
  <r>
    <s v="California"/>
    <x v="150"/>
    <x v="32"/>
    <n v="11277.59"/>
    <x v="0"/>
    <n v="0"/>
  </r>
  <r>
    <s v="California"/>
    <x v="150"/>
    <x v="34"/>
    <n v="7443.96"/>
    <x v="0"/>
    <n v="0"/>
  </r>
  <r>
    <s v="California"/>
    <x v="150"/>
    <x v="36"/>
    <n v="7443.96"/>
    <x v="5"/>
    <n v="0"/>
  </r>
  <r>
    <s v="California"/>
    <x v="150"/>
    <x v="38"/>
    <n v="70788.88"/>
    <x v="0"/>
    <n v="0"/>
  </r>
  <r>
    <s v="California"/>
    <x v="151"/>
    <x v="16"/>
    <n v="188712.43"/>
    <x v="0"/>
    <n v="0"/>
  </r>
  <r>
    <s v="California"/>
    <x v="151"/>
    <x v="17"/>
    <n v="50861.79"/>
    <x v="0"/>
    <n v="0"/>
  </r>
  <r>
    <s v="California"/>
    <x v="151"/>
    <x v="18"/>
    <n v="182491.59"/>
    <x v="0"/>
    <n v="0"/>
  </r>
  <r>
    <s v="California"/>
    <x v="151"/>
    <x v="19"/>
    <n v="49185.15"/>
    <x v="0"/>
    <n v="0"/>
  </r>
  <r>
    <s v="California"/>
    <x v="151"/>
    <x v="20"/>
    <n v="215701.26"/>
    <x v="0"/>
    <n v="0"/>
  </r>
  <r>
    <s v="California"/>
    <x v="151"/>
    <x v="21"/>
    <n v="55983.45"/>
    <x v="0"/>
    <n v="0"/>
  </r>
  <r>
    <s v="California"/>
    <x v="151"/>
    <x v="22"/>
    <n v="169097.17"/>
    <x v="0"/>
    <n v="0"/>
  </r>
  <r>
    <s v="California"/>
    <x v="151"/>
    <x v="23"/>
    <n v="43887.75"/>
    <x v="0"/>
    <n v="0"/>
  </r>
  <r>
    <s v="California"/>
    <x v="151"/>
    <x v="15"/>
    <n v="563617.48"/>
    <x v="1"/>
    <n v="0"/>
  </r>
  <r>
    <s v="California"/>
    <x v="151"/>
    <x v="24"/>
    <n v="85549.54"/>
    <x v="1"/>
    <n v="19960.27"/>
  </r>
  <r>
    <s v="California"/>
    <x v="151"/>
    <x v="25"/>
    <n v="178242.93"/>
    <x v="1"/>
    <n v="0"/>
  </r>
  <r>
    <s v="California"/>
    <x v="151"/>
    <x v="26"/>
    <n v="502065.9"/>
    <x v="6"/>
    <n v="0"/>
  </r>
  <r>
    <s v="California"/>
    <x v="151"/>
    <x v="27"/>
    <n v="109747.89"/>
    <x v="6"/>
    <n v="18528.63"/>
  </r>
  <r>
    <s v="California"/>
    <x v="151"/>
    <x v="28"/>
    <n v="171417.67"/>
    <x v="0"/>
    <n v="0"/>
  </r>
  <r>
    <s v="California"/>
    <x v="151"/>
    <x v="29"/>
    <n v="46200.5"/>
    <x v="0"/>
    <n v="0"/>
  </r>
  <r>
    <s v="California"/>
    <x v="151"/>
    <x v="30"/>
    <n v="166193.35"/>
    <x v="0"/>
    <n v="0"/>
  </r>
  <r>
    <s v="California"/>
    <x v="151"/>
    <x v="31"/>
    <n v="44792.44"/>
    <x v="0"/>
    <n v="0"/>
  </r>
  <r>
    <s v="California"/>
    <x v="151"/>
    <x v="32"/>
    <n v="253067.07"/>
    <x v="0"/>
    <n v="0"/>
  </r>
  <r>
    <s v="California"/>
    <x v="151"/>
    <x v="33"/>
    <n v="65681.440000000002"/>
    <x v="0"/>
    <n v="0"/>
  </r>
  <r>
    <s v="California"/>
    <x v="151"/>
    <x v="34"/>
    <n v="167041.17000000001"/>
    <x v="0"/>
    <n v="0"/>
  </r>
  <r>
    <s v="California"/>
    <x v="151"/>
    <x v="35"/>
    <n v="43354.14"/>
    <x v="0"/>
    <n v="0"/>
  </r>
  <r>
    <s v="California"/>
    <x v="151"/>
    <x v="36"/>
    <n v="167041.17000000001"/>
    <x v="5"/>
    <n v="0"/>
  </r>
  <r>
    <s v="California"/>
    <x v="151"/>
    <x v="37"/>
    <n v="43354.14"/>
    <x v="5"/>
    <n v="0"/>
  </r>
  <r>
    <s v="California"/>
    <x v="151"/>
    <x v="38"/>
    <n v="1588489.17"/>
    <x v="0"/>
    <n v="0"/>
  </r>
  <r>
    <s v="California"/>
    <x v="151"/>
    <x v="39"/>
    <n v="412279.05"/>
    <x v="0"/>
    <n v="0"/>
  </r>
  <r>
    <s v="California"/>
    <x v="152"/>
    <x v="16"/>
    <n v="6414.03"/>
    <x v="0"/>
    <n v="0"/>
  </r>
  <r>
    <s v="California"/>
    <x v="152"/>
    <x v="18"/>
    <n v="6202.6"/>
    <x v="0"/>
    <n v="0"/>
  </r>
  <r>
    <s v="California"/>
    <x v="152"/>
    <x v="20"/>
    <n v="7331.34"/>
    <x v="0"/>
    <n v="0"/>
  </r>
  <r>
    <s v="California"/>
    <x v="152"/>
    <x v="22"/>
    <n v="5747.34"/>
    <x v="0"/>
    <n v="0"/>
  </r>
  <r>
    <s v="California"/>
    <x v="152"/>
    <x v="15"/>
    <n v="19218.27"/>
    <x v="1"/>
    <n v="0"/>
  </r>
  <r>
    <s v="California"/>
    <x v="152"/>
    <x v="26"/>
    <n v="16798.509999999998"/>
    <x v="6"/>
    <n v="0"/>
  </r>
  <r>
    <s v="California"/>
    <x v="152"/>
    <x v="28"/>
    <n v="5826.21"/>
    <x v="0"/>
    <n v="0"/>
  </r>
  <r>
    <s v="California"/>
    <x v="152"/>
    <x v="30"/>
    <n v="5648.65"/>
    <x v="0"/>
    <n v="0"/>
  </r>
  <r>
    <s v="California"/>
    <x v="152"/>
    <x v="32"/>
    <n v="8601.34"/>
    <x v="0"/>
    <n v="0"/>
  </r>
  <r>
    <s v="California"/>
    <x v="152"/>
    <x v="34"/>
    <n v="5677.46"/>
    <x v="0"/>
    <n v="0"/>
  </r>
  <r>
    <s v="California"/>
    <x v="152"/>
    <x v="36"/>
    <n v="5677.46"/>
    <x v="5"/>
    <n v="0"/>
  </r>
  <r>
    <s v="California"/>
    <x v="152"/>
    <x v="38"/>
    <n v="53990.2"/>
    <x v="0"/>
    <n v="0"/>
  </r>
  <r>
    <s v="California"/>
    <x v="153"/>
    <x v="16"/>
    <n v="774.82"/>
    <x v="0"/>
    <n v="0"/>
  </r>
  <r>
    <s v="California"/>
    <x v="153"/>
    <x v="18"/>
    <n v="749.28"/>
    <x v="0"/>
    <n v="0"/>
  </r>
  <r>
    <s v="California"/>
    <x v="153"/>
    <x v="20"/>
    <n v="885.63"/>
    <x v="0"/>
    <n v="0"/>
  </r>
  <r>
    <s v="California"/>
    <x v="153"/>
    <x v="22"/>
    <n v="694.28"/>
    <x v="0"/>
    <n v="0"/>
  </r>
  <r>
    <s v="California"/>
    <x v="153"/>
    <x v="15"/>
    <n v="2321.58"/>
    <x v="1"/>
    <n v="0"/>
  </r>
  <r>
    <s v="California"/>
    <x v="153"/>
    <x v="26"/>
    <n v="2029.28"/>
    <x v="6"/>
    <n v="0"/>
  </r>
  <r>
    <s v="California"/>
    <x v="153"/>
    <x v="28"/>
    <n v="703.81"/>
    <x v="0"/>
    <n v="0"/>
  </r>
  <r>
    <s v="California"/>
    <x v="153"/>
    <x v="30"/>
    <n v="682.36"/>
    <x v="0"/>
    <n v="0"/>
  </r>
  <r>
    <s v="California"/>
    <x v="153"/>
    <x v="32"/>
    <n v="1039.05"/>
    <x v="0"/>
    <n v="0"/>
  </r>
  <r>
    <s v="California"/>
    <x v="153"/>
    <x v="34"/>
    <n v="685.84"/>
    <x v="0"/>
    <n v="0"/>
  </r>
  <r>
    <s v="California"/>
    <x v="153"/>
    <x v="36"/>
    <n v="685.84"/>
    <x v="5"/>
    <n v="0"/>
  </r>
  <r>
    <s v="California"/>
    <x v="153"/>
    <x v="38"/>
    <n v="6522.07"/>
    <x v="0"/>
    <n v="0"/>
  </r>
  <r>
    <s v="California"/>
    <x v="154"/>
    <x v="16"/>
    <n v="28245.99"/>
    <x v="0"/>
    <n v="0"/>
  </r>
  <r>
    <s v="California"/>
    <x v="154"/>
    <x v="18"/>
    <n v="27314.87"/>
    <x v="0"/>
    <n v="0"/>
  </r>
  <r>
    <s v="California"/>
    <x v="154"/>
    <x v="20"/>
    <n v="32285.599999999999"/>
    <x v="0"/>
    <n v="0"/>
  </r>
  <r>
    <s v="California"/>
    <x v="154"/>
    <x v="22"/>
    <n v="25310.02"/>
    <x v="0"/>
    <n v="0"/>
  </r>
  <r>
    <s v="California"/>
    <x v="154"/>
    <x v="15"/>
    <n v="84633.02"/>
    <x v="1"/>
    <n v="0"/>
  </r>
  <r>
    <s v="California"/>
    <x v="154"/>
    <x v="26"/>
    <n v="73976.94"/>
    <x v="6"/>
    <n v="0"/>
  </r>
  <r>
    <s v="California"/>
    <x v="154"/>
    <x v="28"/>
    <n v="25657.35"/>
    <x v="0"/>
    <n v="0"/>
  </r>
  <r>
    <s v="California"/>
    <x v="154"/>
    <x v="30"/>
    <n v="24875.39"/>
    <x v="0"/>
    <n v="0"/>
  </r>
  <r>
    <s v="California"/>
    <x v="154"/>
    <x v="32"/>
    <n v="37878.42"/>
    <x v="0"/>
    <n v="0"/>
  </r>
  <r>
    <s v="California"/>
    <x v="154"/>
    <x v="34"/>
    <n v="25002.29"/>
    <x v="0"/>
    <n v="0"/>
  </r>
  <r>
    <s v="California"/>
    <x v="154"/>
    <x v="36"/>
    <n v="25002.29"/>
    <x v="5"/>
    <n v="0"/>
  </r>
  <r>
    <s v="California"/>
    <x v="154"/>
    <x v="38"/>
    <n v="237760.93"/>
    <x v="0"/>
    <n v="0"/>
  </r>
  <r>
    <s v="California"/>
    <x v="155"/>
    <x v="16"/>
    <n v="9848.34"/>
    <x v="0"/>
    <n v="0"/>
  </r>
  <r>
    <s v="California"/>
    <x v="155"/>
    <x v="17"/>
    <n v="2680.89"/>
    <x v="0"/>
    <n v="0"/>
  </r>
  <r>
    <s v="California"/>
    <x v="155"/>
    <x v="18"/>
    <n v="9523.69"/>
    <x v="0"/>
    <n v="0"/>
  </r>
  <r>
    <s v="California"/>
    <x v="155"/>
    <x v="19"/>
    <n v="2592.52"/>
    <x v="0"/>
    <n v="0"/>
  </r>
  <r>
    <s v="California"/>
    <x v="155"/>
    <x v="20"/>
    <n v="11256.81"/>
    <x v="0"/>
    <n v="0"/>
  </r>
  <r>
    <s v="California"/>
    <x v="155"/>
    <x v="21"/>
    <n v="2950.85"/>
    <x v="0"/>
    <n v="0"/>
  </r>
  <r>
    <s v="California"/>
    <x v="155"/>
    <x v="22"/>
    <n v="8824.68"/>
    <x v="0"/>
    <n v="0"/>
  </r>
  <r>
    <s v="California"/>
    <x v="155"/>
    <x v="23"/>
    <n v="2313.3000000000002"/>
    <x v="0"/>
    <n v="0"/>
  </r>
  <r>
    <s v="California"/>
    <x v="155"/>
    <x v="15"/>
    <n v="29508.43"/>
    <x v="1"/>
    <n v="0"/>
  </r>
  <r>
    <s v="California"/>
    <x v="155"/>
    <x v="24"/>
    <n v="300.89"/>
    <x v="1"/>
    <n v="5260.47"/>
  </r>
  <r>
    <s v="California"/>
    <x v="155"/>
    <x v="26"/>
    <n v="25793.05"/>
    <x v="6"/>
    <n v="0"/>
  </r>
  <r>
    <s v="California"/>
    <x v="155"/>
    <x v="27"/>
    <n v="1878.22"/>
    <x v="6"/>
    <n v="4883.16"/>
  </r>
  <r>
    <s v="California"/>
    <x v="155"/>
    <x v="28"/>
    <n v="8945.7800000000007"/>
    <x v="0"/>
    <n v="0"/>
  </r>
  <r>
    <s v="California"/>
    <x v="155"/>
    <x v="29"/>
    <n v="2435.1999999999998"/>
    <x v="0"/>
    <n v="0"/>
  </r>
  <r>
    <s v="California"/>
    <x v="155"/>
    <x v="30"/>
    <n v="8673.14"/>
    <x v="0"/>
    <n v="0"/>
  </r>
  <r>
    <s v="California"/>
    <x v="155"/>
    <x v="31"/>
    <n v="2360.98"/>
    <x v="0"/>
    <n v="0"/>
  </r>
  <r>
    <s v="California"/>
    <x v="155"/>
    <x v="32"/>
    <n v="13206.82"/>
    <x v="0"/>
    <n v="0"/>
  </r>
  <r>
    <s v="California"/>
    <x v="155"/>
    <x v="33"/>
    <n v="3462.03"/>
    <x v="0"/>
    <n v="0"/>
  </r>
  <r>
    <s v="California"/>
    <x v="155"/>
    <x v="34"/>
    <n v="8717.3799999999992"/>
    <x v="0"/>
    <n v="0"/>
  </r>
  <r>
    <s v="California"/>
    <x v="155"/>
    <x v="35"/>
    <n v="2285.17"/>
    <x v="0"/>
    <n v="0"/>
  </r>
  <r>
    <s v="California"/>
    <x v="155"/>
    <x v="36"/>
    <n v="8717.3799999999992"/>
    <x v="5"/>
    <n v="0"/>
  </r>
  <r>
    <s v="California"/>
    <x v="155"/>
    <x v="37"/>
    <n v="634.79"/>
    <x v="5"/>
    <n v="1650.38"/>
  </r>
  <r>
    <s v="California"/>
    <x v="155"/>
    <x v="38"/>
    <n v="82898.509999999995"/>
    <x v="0"/>
    <n v="0"/>
  </r>
  <r>
    <s v="California"/>
    <x v="155"/>
    <x v="39"/>
    <n v="21730.97"/>
    <x v="0"/>
    <n v="0"/>
  </r>
  <r>
    <s v="California"/>
    <x v="156"/>
    <x v="16"/>
    <n v="16062.34"/>
    <x v="0"/>
    <n v="0"/>
  </r>
  <r>
    <s v="California"/>
    <x v="156"/>
    <x v="18"/>
    <n v="15532.85"/>
    <x v="0"/>
    <n v="0"/>
  </r>
  <r>
    <s v="California"/>
    <x v="156"/>
    <x v="20"/>
    <n v="18359.509999999998"/>
    <x v="0"/>
    <n v="0"/>
  </r>
  <r>
    <s v="California"/>
    <x v="156"/>
    <x v="22"/>
    <n v="14392.78"/>
    <x v="0"/>
    <n v="0"/>
  </r>
  <r>
    <s v="California"/>
    <x v="156"/>
    <x v="15"/>
    <n v="48127.360000000001"/>
    <x v="1"/>
    <n v="0"/>
  </r>
  <r>
    <s v="California"/>
    <x v="156"/>
    <x v="26"/>
    <n v="42067.68"/>
    <x v="6"/>
    <n v="0"/>
  </r>
  <r>
    <s v="California"/>
    <x v="156"/>
    <x v="28"/>
    <n v="14590.29"/>
    <x v="0"/>
    <n v="0"/>
  </r>
  <r>
    <s v="California"/>
    <x v="156"/>
    <x v="30"/>
    <n v="14145.62"/>
    <x v="0"/>
    <n v="0"/>
  </r>
  <r>
    <s v="California"/>
    <x v="156"/>
    <x v="32"/>
    <n v="21539.919999999998"/>
    <x v="0"/>
    <n v="0"/>
  </r>
  <r>
    <s v="California"/>
    <x v="156"/>
    <x v="34"/>
    <n v="14217.79"/>
    <x v="0"/>
    <n v="0"/>
  </r>
  <r>
    <s v="California"/>
    <x v="156"/>
    <x v="36"/>
    <n v="14217.79"/>
    <x v="5"/>
    <n v="0"/>
  </r>
  <r>
    <s v="California"/>
    <x v="156"/>
    <x v="38"/>
    <n v="135204.98000000001"/>
    <x v="0"/>
    <n v="0"/>
  </r>
  <r>
    <s v="California"/>
    <x v="157"/>
    <x v="16"/>
    <n v="59283.82"/>
    <x v="0"/>
    <n v="0"/>
  </r>
  <r>
    <s v="California"/>
    <x v="157"/>
    <x v="17"/>
    <n v="16138.12"/>
    <x v="0"/>
    <n v="0"/>
  </r>
  <r>
    <s v="California"/>
    <x v="157"/>
    <x v="18"/>
    <n v="57329.55"/>
    <x v="0"/>
    <n v="0"/>
  </r>
  <r>
    <s v="California"/>
    <x v="157"/>
    <x v="19"/>
    <n v="15606.13"/>
    <x v="0"/>
    <n v="0"/>
  </r>
  <r>
    <s v="California"/>
    <x v="157"/>
    <x v="20"/>
    <n v="67762.34"/>
    <x v="0"/>
    <n v="0"/>
  </r>
  <r>
    <s v="California"/>
    <x v="157"/>
    <x v="21"/>
    <n v="17763.189999999999"/>
    <x v="0"/>
    <n v="0"/>
  </r>
  <r>
    <s v="California"/>
    <x v="157"/>
    <x v="22"/>
    <n v="53121.71"/>
    <x v="0"/>
    <n v="0"/>
  </r>
  <r>
    <s v="California"/>
    <x v="157"/>
    <x v="23"/>
    <n v="13925.3"/>
    <x v="0"/>
    <n v="0"/>
  </r>
  <r>
    <s v="California"/>
    <x v="157"/>
    <x v="15"/>
    <n v="177631.21"/>
    <x v="1"/>
    <n v="0"/>
  </r>
  <r>
    <s v="California"/>
    <x v="157"/>
    <x v="24"/>
    <n v="33477.58"/>
    <x v="1"/>
    <n v="0"/>
  </r>
  <r>
    <s v="California"/>
    <x v="157"/>
    <x v="26"/>
    <n v="155265.82"/>
    <x v="6"/>
    <n v="0"/>
  </r>
  <r>
    <s v="California"/>
    <x v="157"/>
    <x v="27"/>
    <n v="40701.31"/>
    <x v="6"/>
    <n v="0"/>
  </r>
  <r>
    <s v="California"/>
    <x v="157"/>
    <x v="28"/>
    <n v="53850.69"/>
    <x v="0"/>
    <n v="0"/>
  </r>
  <r>
    <s v="California"/>
    <x v="157"/>
    <x v="29"/>
    <n v="14659.12"/>
    <x v="0"/>
    <n v="0"/>
  </r>
  <r>
    <s v="California"/>
    <x v="157"/>
    <x v="30"/>
    <n v="52209.48"/>
    <x v="0"/>
    <n v="0"/>
  </r>
  <r>
    <s v="California"/>
    <x v="157"/>
    <x v="31"/>
    <n v="14212.35"/>
    <x v="0"/>
    <n v="0"/>
  </r>
  <r>
    <s v="California"/>
    <x v="157"/>
    <x v="32"/>
    <n v="79500.77"/>
    <x v="0"/>
    <n v="0"/>
  </r>
  <r>
    <s v="California"/>
    <x v="157"/>
    <x v="33"/>
    <n v="20840.29"/>
    <x v="0"/>
    <n v="0"/>
  </r>
  <r>
    <s v="California"/>
    <x v="157"/>
    <x v="34"/>
    <n v="52475.82"/>
    <x v="0"/>
    <n v="0"/>
  </r>
  <r>
    <s v="California"/>
    <x v="157"/>
    <x v="35"/>
    <n v="13755.99"/>
    <x v="0"/>
    <n v="0"/>
  </r>
  <r>
    <s v="California"/>
    <x v="157"/>
    <x v="36"/>
    <n v="52475.82"/>
    <x v="5"/>
    <n v="0"/>
  </r>
  <r>
    <s v="California"/>
    <x v="157"/>
    <x v="37"/>
    <n v="13755.99"/>
    <x v="5"/>
    <n v="0"/>
  </r>
  <r>
    <s v="California"/>
    <x v="157"/>
    <x v="38"/>
    <n v="499022.31"/>
    <x v="0"/>
    <n v="0"/>
  </r>
  <r>
    <s v="California"/>
    <x v="157"/>
    <x v="39"/>
    <n v="130813.46"/>
    <x v="0"/>
    <n v="0"/>
  </r>
  <r>
    <s v="California"/>
    <x v="158"/>
    <x v="16"/>
    <n v="16412.8"/>
    <x v="0"/>
    <n v="0"/>
  </r>
  <r>
    <s v="California"/>
    <x v="158"/>
    <x v="18"/>
    <n v="15871.76"/>
    <x v="0"/>
    <n v="0"/>
  </r>
  <r>
    <s v="California"/>
    <x v="158"/>
    <x v="20"/>
    <n v="18760.09"/>
    <x v="0"/>
    <n v="0"/>
  </r>
  <r>
    <s v="California"/>
    <x v="158"/>
    <x v="22"/>
    <n v="14706.81"/>
    <x v="0"/>
    <n v="0"/>
  </r>
  <r>
    <s v="California"/>
    <x v="158"/>
    <x v="15"/>
    <n v="49177.43"/>
    <x v="1"/>
    <n v="0"/>
  </r>
  <r>
    <s v="California"/>
    <x v="158"/>
    <x v="28"/>
    <n v="14908.63"/>
    <x v="0"/>
    <n v="0"/>
  </r>
  <r>
    <s v="California"/>
    <x v="158"/>
    <x v="30"/>
    <n v="14454.26"/>
    <x v="0"/>
    <n v="0"/>
  </r>
  <r>
    <s v="California"/>
    <x v="158"/>
    <x v="32"/>
    <n v="22009.89"/>
    <x v="0"/>
    <n v="0"/>
  </r>
  <r>
    <s v="California"/>
    <x v="158"/>
    <x v="34"/>
    <n v="14528"/>
    <x v="0"/>
    <n v="0"/>
  </r>
  <r>
    <s v="California"/>
    <x v="158"/>
    <x v="36"/>
    <n v="14528"/>
    <x v="5"/>
    <n v="0"/>
  </r>
  <r>
    <s v="California"/>
    <x v="158"/>
    <x v="38"/>
    <n v="138154.98000000001"/>
    <x v="0"/>
    <n v="0"/>
  </r>
  <r>
    <s v="California"/>
    <x v="159"/>
    <x v="16"/>
    <n v="96213.45"/>
    <x v="0"/>
    <n v="0"/>
  </r>
  <r>
    <s v="California"/>
    <x v="159"/>
    <x v="17"/>
    <n v="24683.29"/>
    <x v="0"/>
    <n v="0"/>
  </r>
  <r>
    <s v="California"/>
    <x v="159"/>
    <x v="18"/>
    <n v="93041.81"/>
    <x v="0"/>
    <n v="0"/>
  </r>
  <r>
    <s v="California"/>
    <x v="159"/>
    <x v="19"/>
    <n v="23869.61"/>
    <x v="0"/>
    <n v="0"/>
  </r>
  <r>
    <s v="California"/>
    <x v="159"/>
    <x v="20"/>
    <n v="109973.48"/>
    <x v="0"/>
    <n v="0"/>
  </r>
  <r>
    <s v="California"/>
    <x v="159"/>
    <x v="21"/>
    <n v="27168.84"/>
    <x v="0"/>
    <n v="0"/>
  </r>
  <r>
    <s v="California"/>
    <x v="159"/>
    <x v="22"/>
    <n v="86212.77"/>
    <x v="0"/>
    <n v="0"/>
  </r>
  <r>
    <s v="California"/>
    <x v="159"/>
    <x v="23"/>
    <n v="21298.78"/>
    <x v="0"/>
    <n v="0"/>
  </r>
  <r>
    <s v="California"/>
    <x v="159"/>
    <x v="15"/>
    <n v="288282.90000000002"/>
    <x v="1"/>
    <n v="0"/>
  </r>
  <r>
    <s v="California"/>
    <x v="159"/>
    <x v="24"/>
    <n v="41517.29"/>
    <x v="1"/>
    <n v="9686.74"/>
  </r>
  <r>
    <s v="California"/>
    <x v="159"/>
    <x v="25"/>
    <n v="48985.78"/>
    <x v="1"/>
    <n v="0"/>
  </r>
  <r>
    <s v="California"/>
    <x v="159"/>
    <x v="26"/>
    <n v="251985.44"/>
    <x v="6"/>
    <n v="0"/>
  </r>
  <r>
    <s v="California"/>
    <x v="159"/>
    <x v="27"/>
    <n v="53260.77"/>
    <x v="6"/>
    <n v="8991.9699999999993"/>
  </r>
  <r>
    <s v="California"/>
    <x v="159"/>
    <x v="28"/>
    <n v="87395.86"/>
    <x v="0"/>
    <n v="0"/>
  </r>
  <r>
    <s v="California"/>
    <x v="159"/>
    <x v="29"/>
    <n v="22421.16"/>
    <x v="0"/>
    <n v="0"/>
  </r>
  <r>
    <s v="California"/>
    <x v="159"/>
    <x v="30"/>
    <n v="84732.3"/>
    <x v="0"/>
    <n v="0"/>
  </r>
  <r>
    <s v="California"/>
    <x v="159"/>
    <x v="31"/>
    <n v="21737.83"/>
    <x v="0"/>
    <n v="0"/>
  </r>
  <r>
    <s v="California"/>
    <x v="159"/>
    <x v="32"/>
    <n v="129024.12"/>
    <x v="0"/>
    <n v="0"/>
  </r>
  <r>
    <s v="California"/>
    <x v="159"/>
    <x v="33"/>
    <n v="31875.279999999999"/>
    <x v="0"/>
    <n v="0"/>
  </r>
  <r>
    <s v="California"/>
    <x v="159"/>
    <x v="34"/>
    <n v="85164.54"/>
    <x v="0"/>
    <n v="0"/>
  </r>
  <r>
    <s v="California"/>
    <x v="159"/>
    <x v="35"/>
    <n v="21039.81"/>
    <x v="0"/>
    <n v="0"/>
  </r>
  <r>
    <s v="California"/>
    <x v="159"/>
    <x v="36"/>
    <n v="85164.54"/>
    <x v="5"/>
    <n v="0"/>
  </r>
  <r>
    <s v="California"/>
    <x v="159"/>
    <x v="37"/>
    <n v="21039.81"/>
    <x v="5"/>
    <n v="0"/>
  </r>
  <r>
    <s v="California"/>
    <x v="159"/>
    <x v="38"/>
    <n v="809877.92"/>
    <x v="0"/>
    <n v="0"/>
  </r>
  <r>
    <s v="California"/>
    <x v="159"/>
    <x v="39"/>
    <n v="200079.51"/>
    <x v="0"/>
    <n v="0"/>
  </r>
  <r>
    <s v="California"/>
    <x v="160"/>
    <x v="16"/>
    <n v="36736.83"/>
    <x v="0"/>
    <n v="0"/>
  </r>
  <r>
    <s v="California"/>
    <x v="160"/>
    <x v="18"/>
    <n v="35525.81"/>
    <x v="0"/>
    <n v="0"/>
  </r>
  <r>
    <s v="California"/>
    <x v="160"/>
    <x v="20"/>
    <n v="41990.77"/>
    <x v="0"/>
    <n v="0"/>
  </r>
  <r>
    <s v="California"/>
    <x v="160"/>
    <x v="22"/>
    <n v="32918.31"/>
    <x v="0"/>
    <n v="0"/>
  </r>
  <r>
    <s v="California"/>
    <x v="160"/>
    <x v="15"/>
    <n v="110074"/>
    <x v="1"/>
    <n v="0"/>
  </r>
  <r>
    <s v="California"/>
    <x v="160"/>
    <x v="26"/>
    <n v="96214.67"/>
    <x v="6"/>
    <n v="0"/>
  </r>
  <r>
    <s v="California"/>
    <x v="160"/>
    <x v="28"/>
    <n v="33370.04"/>
    <x v="0"/>
    <n v="0"/>
  </r>
  <r>
    <s v="California"/>
    <x v="160"/>
    <x v="30"/>
    <n v="32353.02"/>
    <x v="0"/>
    <n v="0"/>
  </r>
  <r>
    <s v="California"/>
    <x v="160"/>
    <x v="32"/>
    <n v="49264.81"/>
    <x v="0"/>
    <n v="0"/>
  </r>
  <r>
    <s v="California"/>
    <x v="160"/>
    <x v="34"/>
    <n v="32518.06"/>
    <x v="0"/>
    <n v="0"/>
  </r>
  <r>
    <s v="California"/>
    <x v="160"/>
    <x v="36"/>
    <n v="32518.06"/>
    <x v="5"/>
    <n v="0"/>
  </r>
  <r>
    <s v="California"/>
    <x v="160"/>
    <x v="38"/>
    <n v="309232.7"/>
    <x v="0"/>
    <n v="0"/>
  </r>
  <r>
    <s v="California"/>
    <x v="161"/>
    <x v="16"/>
    <n v="3362.05"/>
    <x v="0"/>
    <n v="0"/>
  </r>
  <r>
    <s v="California"/>
    <x v="161"/>
    <x v="18"/>
    <n v="3251.22"/>
    <x v="0"/>
    <n v="0"/>
  </r>
  <r>
    <s v="California"/>
    <x v="161"/>
    <x v="20"/>
    <n v="3842.87"/>
    <x v="0"/>
    <n v="0"/>
  </r>
  <r>
    <s v="California"/>
    <x v="161"/>
    <x v="22"/>
    <n v="3012.59"/>
    <x v="0"/>
    <n v="0"/>
  </r>
  <r>
    <s v="California"/>
    <x v="161"/>
    <x v="15"/>
    <n v="10073.65"/>
    <x v="1"/>
    <n v="0"/>
  </r>
  <r>
    <s v="California"/>
    <x v="161"/>
    <x v="28"/>
    <n v="3053.93"/>
    <x v="0"/>
    <n v="0"/>
  </r>
  <r>
    <s v="California"/>
    <x v="161"/>
    <x v="30"/>
    <n v="2960.85"/>
    <x v="0"/>
    <n v="0"/>
  </r>
  <r>
    <s v="California"/>
    <x v="161"/>
    <x v="32"/>
    <n v="4508.57"/>
    <x v="0"/>
    <n v="0"/>
  </r>
  <r>
    <s v="California"/>
    <x v="161"/>
    <x v="34"/>
    <n v="2975.96"/>
    <x v="0"/>
    <n v="0"/>
  </r>
  <r>
    <s v="California"/>
    <x v="161"/>
    <x v="36"/>
    <n v="2975.96"/>
    <x v="5"/>
    <n v="0"/>
  </r>
  <r>
    <s v="California"/>
    <x v="161"/>
    <x v="38"/>
    <n v="28300.07"/>
    <x v="0"/>
    <n v="0"/>
  </r>
  <r>
    <s v="California"/>
    <x v="162"/>
    <x v="16"/>
    <n v="100094.46"/>
    <x v="10"/>
    <n v="0"/>
  </r>
  <r>
    <s v="California"/>
    <x v="162"/>
    <x v="17"/>
    <n v="27247.5"/>
    <x v="10"/>
    <n v="0"/>
  </r>
  <r>
    <s v="California"/>
    <x v="162"/>
    <x v="18"/>
    <n v="96794.880000000005"/>
    <x v="10"/>
    <n v="0"/>
  </r>
  <r>
    <s v="California"/>
    <x v="162"/>
    <x v="19"/>
    <n v="26349.29"/>
    <x v="10"/>
    <n v="0"/>
  </r>
  <r>
    <s v="California"/>
    <x v="162"/>
    <x v="20"/>
    <n v="114409.53"/>
    <x v="0"/>
    <n v="0"/>
  </r>
  <r>
    <s v="California"/>
    <x v="162"/>
    <x v="21"/>
    <n v="29991.26"/>
    <x v="0"/>
    <n v="0"/>
  </r>
  <r>
    <s v="California"/>
    <x v="162"/>
    <x v="22"/>
    <n v="89690.38"/>
    <x v="0"/>
    <n v="0"/>
  </r>
  <r>
    <s v="California"/>
    <x v="162"/>
    <x v="23"/>
    <n v="23511.39"/>
    <x v="0"/>
    <n v="0"/>
  </r>
  <r>
    <s v="California"/>
    <x v="162"/>
    <x v="15"/>
    <n v="299911.49"/>
    <x v="1"/>
    <n v="0"/>
  </r>
  <r>
    <s v="California"/>
    <x v="162"/>
    <x v="25"/>
    <n v="10264.43"/>
    <x v="1"/>
    <n v="0"/>
  </r>
  <r>
    <s v="California"/>
    <x v="162"/>
    <x v="24"/>
    <n v="56523.34"/>
    <x v="1"/>
    <n v="0"/>
  </r>
  <r>
    <s v="California"/>
    <x v="162"/>
    <x v="26"/>
    <n v="262149.88"/>
    <x v="6"/>
    <n v="0"/>
  </r>
  <r>
    <s v="California"/>
    <x v="162"/>
    <x v="27"/>
    <n v="68719.839999999997"/>
    <x v="6"/>
    <n v="0"/>
  </r>
  <r>
    <s v="California"/>
    <x v="162"/>
    <x v="28"/>
    <n v="90921.19"/>
    <x v="10"/>
    <n v="0"/>
  </r>
  <r>
    <s v="California"/>
    <x v="162"/>
    <x v="29"/>
    <n v="24750.37"/>
    <x v="10"/>
    <n v="0"/>
  </r>
  <r>
    <s v="California"/>
    <x v="162"/>
    <x v="30"/>
    <n v="88150.17"/>
    <x v="10"/>
    <n v="0"/>
  </r>
  <r>
    <s v="California"/>
    <x v="162"/>
    <x v="31"/>
    <n v="23996.05"/>
    <x v="10"/>
    <n v="0"/>
  </r>
  <r>
    <s v="California"/>
    <x v="162"/>
    <x v="32"/>
    <n v="134228.63"/>
    <x v="0"/>
    <n v="0"/>
  </r>
  <r>
    <s v="California"/>
    <x v="162"/>
    <x v="33"/>
    <n v="35186.629999999997"/>
    <x v="0"/>
    <n v="0"/>
  </r>
  <r>
    <s v="California"/>
    <x v="162"/>
    <x v="34"/>
    <n v="88599.86"/>
    <x v="0"/>
    <n v="0"/>
  </r>
  <r>
    <s v="California"/>
    <x v="162"/>
    <x v="35"/>
    <n v="23225.53"/>
    <x v="0"/>
    <n v="0"/>
  </r>
  <r>
    <s v="California"/>
    <x v="162"/>
    <x v="36"/>
    <n v="88599.86"/>
    <x v="5"/>
    <n v="0"/>
  </r>
  <r>
    <s v="California"/>
    <x v="162"/>
    <x v="37"/>
    <n v="23225.53"/>
    <x v="5"/>
    <n v="0"/>
  </r>
  <r>
    <s v="California"/>
    <x v="162"/>
    <x v="38"/>
    <n v="842546.3"/>
    <x v="0"/>
    <n v="0"/>
  </r>
  <r>
    <s v="California"/>
    <x v="162"/>
    <x v="39"/>
    <n v="220864.68"/>
    <x v="0"/>
    <n v="0"/>
  </r>
  <r>
    <s v="California"/>
    <x v="163"/>
    <x v="16"/>
    <n v="43815.98"/>
    <x v="0"/>
    <n v="0"/>
  </r>
  <r>
    <s v="California"/>
    <x v="163"/>
    <x v="18"/>
    <n v="42371.6"/>
    <x v="0"/>
    <n v="0"/>
  </r>
  <r>
    <s v="California"/>
    <x v="163"/>
    <x v="20"/>
    <n v="50082.35"/>
    <x v="0"/>
    <n v="0"/>
  </r>
  <r>
    <s v="California"/>
    <x v="163"/>
    <x v="22"/>
    <n v="39261.629999999997"/>
    <x v="0"/>
    <n v="0"/>
  </r>
  <r>
    <s v="California"/>
    <x v="163"/>
    <x v="15"/>
    <n v="131285.15"/>
    <x v="1"/>
    <n v="0"/>
  </r>
  <r>
    <s v="California"/>
    <x v="163"/>
    <x v="28"/>
    <n v="39800.42"/>
    <x v="0"/>
    <n v="0"/>
  </r>
  <r>
    <s v="California"/>
    <x v="163"/>
    <x v="30"/>
    <n v="38587.410000000003"/>
    <x v="0"/>
    <n v="0"/>
  </r>
  <r>
    <s v="California"/>
    <x v="163"/>
    <x v="32"/>
    <n v="58758.09"/>
    <x v="0"/>
    <n v="0"/>
  </r>
  <r>
    <s v="California"/>
    <x v="163"/>
    <x v="34"/>
    <n v="38784.26"/>
    <x v="0"/>
    <n v="0"/>
  </r>
  <r>
    <s v="California"/>
    <x v="163"/>
    <x v="36"/>
    <n v="38784.26"/>
    <x v="5"/>
    <n v="0"/>
  </r>
  <r>
    <s v="California"/>
    <x v="163"/>
    <x v="38"/>
    <n v="368821.53"/>
    <x v="0"/>
    <n v="0"/>
  </r>
  <r>
    <s v="California"/>
    <x v="164"/>
    <x v="16"/>
    <n v="36806.79"/>
    <x v="0"/>
    <n v="0"/>
  </r>
  <r>
    <s v="California"/>
    <x v="164"/>
    <x v="18"/>
    <n v="35593.47"/>
    <x v="0"/>
    <n v="0"/>
  </r>
  <r>
    <s v="California"/>
    <x v="164"/>
    <x v="20"/>
    <n v="42070.74"/>
    <x v="0"/>
    <n v="0"/>
  </r>
  <r>
    <s v="California"/>
    <x v="164"/>
    <x v="22"/>
    <n v="32981"/>
    <x v="0"/>
    <n v="0"/>
  </r>
  <r>
    <s v="California"/>
    <x v="164"/>
    <x v="15"/>
    <n v="110283.62"/>
    <x v="1"/>
    <n v="0"/>
  </r>
  <r>
    <s v="California"/>
    <x v="164"/>
    <x v="26"/>
    <n v="96397.9"/>
    <x v="6"/>
    <n v="0"/>
  </r>
  <r>
    <s v="California"/>
    <x v="164"/>
    <x v="28"/>
    <n v="33433.589999999997"/>
    <x v="0"/>
    <n v="0"/>
  </r>
  <r>
    <s v="California"/>
    <x v="164"/>
    <x v="30"/>
    <n v="32414.63"/>
    <x v="0"/>
    <n v="0"/>
  </r>
  <r>
    <s v="California"/>
    <x v="164"/>
    <x v="32"/>
    <n v="49358.63"/>
    <x v="0"/>
    <n v="0"/>
  </r>
  <r>
    <s v="California"/>
    <x v="164"/>
    <x v="34"/>
    <n v="32579.99"/>
    <x v="0"/>
    <n v="0"/>
  </r>
  <r>
    <s v="California"/>
    <x v="164"/>
    <x v="36"/>
    <n v="32579.99"/>
    <x v="5"/>
    <n v="0"/>
  </r>
  <r>
    <s v="California"/>
    <x v="164"/>
    <x v="38"/>
    <n v="309821.59000000003"/>
    <x v="0"/>
    <n v="0"/>
  </r>
  <r>
    <s v="California"/>
    <x v="165"/>
    <x v="16"/>
    <n v="30769.16"/>
    <x v="0"/>
    <n v="0"/>
  </r>
  <r>
    <s v="California"/>
    <x v="165"/>
    <x v="18"/>
    <n v="29754.87"/>
    <x v="0"/>
    <n v="0"/>
  </r>
  <r>
    <s v="California"/>
    <x v="165"/>
    <x v="20"/>
    <n v="35169.629999999997"/>
    <x v="0"/>
    <n v="0"/>
  </r>
  <r>
    <s v="California"/>
    <x v="165"/>
    <x v="22"/>
    <n v="27570.94"/>
    <x v="0"/>
    <n v="0"/>
  </r>
  <r>
    <s v="California"/>
    <x v="165"/>
    <x v="15"/>
    <n v="92193.17"/>
    <x v="1"/>
    <n v="0"/>
  </r>
  <r>
    <s v="California"/>
    <x v="165"/>
    <x v="26"/>
    <n v="80585.210000000006"/>
    <x v="6"/>
    <n v="0"/>
  </r>
  <r>
    <s v="California"/>
    <x v="165"/>
    <x v="28"/>
    <n v="27949.29"/>
    <x v="0"/>
    <n v="0"/>
  </r>
  <r>
    <s v="California"/>
    <x v="165"/>
    <x v="30"/>
    <n v="27097.47"/>
    <x v="0"/>
    <n v="0"/>
  </r>
  <r>
    <s v="California"/>
    <x v="165"/>
    <x v="32"/>
    <n v="41262.050000000003"/>
    <x v="0"/>
    <n v="0"/>
  </r>
  <r>
    <s v="California"/>
    <x v="165"/>
    <x v="34"/>
    <n v="27235.71"/>
    <x v="0"/>
    <n v="0"/>
  </r>
  <r>
    <s v="California"/>
    <x v="165"/>
    <x v="36"/>
    <n v="27235.71"/>
    <x v="5"/>
    <n v="0"/>
  </r>
  <r>
    <s v="California"/>
    <x v="165"/>
    <x v="38"/>
    <n v="258999.81"/>
    <x v="0"/>
    <n v="0"/>
  </r>
  <r>
    <s v="California"/>
    <x v="166"/>
    <x v="16"/>
    <n v="961945.67"/>
    <x v="0"/>
    <n v="0"/>
  </r>
  <r>
    <s v="California"/>
    <x v="166"/>
    <x v="17"/>
    <n v="244490.02"/>
    <x v="0"/>
    <n v="0"/>
  </r>
  <r>
    <s v="California"/>
    <x v="166"/>
    <x v="18"/>
    <n v="930235.46"/>
    <x v="0"/>
    <n v="0"/>
  </r>
  <r>
    <s v="California"/>
    <x v="166"/>
    <x v="19"/>
    <n v="236430.49"/>
    <x v="0"/>
    <n v="0"/>
  </r>
  <r>
    <s v="California"/>
    <x v="166"/>
    <x v="20"/>
    <n v="1099518.96"/>
    <x v="0"/>
    <n v="0"/>
  </r>
  <r>
    <s v="California"/>
    <x v="166"/>
    <x v="21"/>
    <n v="269109.61"/>
    <x v="0"/>
    <n v="0"/>
  </r>
  <r>
    <s v="California"/>
    <x v="166"/>
    <x v="22"/>
    <n v="861958.54"/>
    <x v="0"/>
    <n v="0"/>
  </r>
  <r>
    <s v="California"/>
    <x v="166"/>
    <x v="23"/>
    <n v="210966.19"/>
    <x v="0"/>
    <n v="0"/>
  </r>
  <r>
    <s v="California"/>
    <x v="166"/>
    <x v="15"/>
    <n v="2882263.12"/>
    <x v="1"/>
    <n v="0"/>
  </r>
  <r>
    <s v="California"/>
    <x v="166"/>
    <x v="25"/>
    <n v="244399.37"/>
    <x v="1"/>
    <n v="0"/>
  </r>
  <r>
    <s v="California"/>
    <x v="166"/>
    <x v="24"/>
    <n v="507180.28"/>
    <x v="1"/>
    <n v="0"/>
  </r>
  <r>
    <s v="California"/>
    <x v="166"/>
    <x v="26"/>
    <n v="2523888.04"/>
    <x v="6"/>
    <n v="0"/>
  </r>
  <r>
    <s v="California"/>
    <x v="166"/>
    <x v="27"/>
    <n v="616618.68000000005"/>
    <x v="6"/>
    <n v="0"/>
  </r>
  <r>
    <s v="California"/>
    <x v="166"/>
    <x v="28"/>
    <n v="873787.09"/>
    <x v="7"/>
    <n v="0"/>
  </r>
  <r>
    <s v="California"/>
    <x v="166"/>
    <x v="29"/>
    <n v="222083.47"/>
    <x v="7"/>
    <n v="0"/>
  </r>
  <r>
    <s v="California"/>
    <x v="166"/>
    <x v="30"/>
    <n v="847156.55"/>
    <x v="7"/>
    <n v="0"/>
  </r>
  <r>
    <s v="California"/>
    <x v="166"/>
    <x v="31"/>
    <n v="215314.99"/>
    <x v="7"/>
    <n v="0"/>
  </r>
  <r>
    <s v="California"/>
    <x v="166"/>
    <x v="32"/>
    <n v="1289988.01"/>
    <x v="0"/>
    <n v="0"/>
  </r>
  <r>
    <s v="California"/>
    <x v="166"/>
    <x v="33"/>
    <n v="315727.32"/>
    <x v="0"/>
    <n v="0"/>
  </r>
  <r>
    <s v="California"/>
    <x v="166"/>
    <x v="34"/>
    <n v="851478.26"/>
    <x v="0"/>
    <n v="0"/>
  </r>
  <r>
    <s v="California"/>
    <x v="166"/>
    <x v="35"/>
    <n v="208401.12"/>
    <x v="0"/>
    <n v="0"/>
  </r>
  <r>
    <s v="California"/>
    <x v="166"/>
    <x v="36"/>
    <n v="840594.33"/>
    <x v="5"/>
    <n v="0"/>
  </r>
  <r>
    <s v="California"/>
    <x v="166"/>
    <x v="37"/>
    <n v="208401.12"/>
    <x v="5"/>
    <n v="0"/>
  </r>
  <r>
    <s v="California"/>
    <x v="166"/>
    <x v="38"/>
    <n v="8097189.4100000001"/>
    <x v="0"/>
    <n v="0"/>
  </r>
  <r>
    <s v="California"/>
    <x v="166"/>
    <x v="39"/>
    <n v="1981804.38"/>
    <x v="0"/>
    <n v="0"/>
  </r>
  <r>
    <s v="California"/>
    <x v="167"/>
    <x v="15"/>
    <n v="2666.03"/>
    <x v="1"/>
    <n v="0"/>
  </r>
  <r>
    <s v="California"/>
    <x v="168"/>
    <x v="16"/>
    <n v="16157.6"/>
    <x v="0"/>
    <n v="0"/>
  </r>
  <r>
    <s v="California"/>
    <x v="168"/>
    <x v="18"/>
    <n v="15624.97"/>
    <x v="0"/>
    <n v="0"/>
  </r>
  <r>
    <s v="California"/>
    <x v="168"/>
    <x v="20"/>
    <n v="18468.38"/>
    <x v="0"/>
    <n v="0"/>
  </r>
  <r>
    <s v="California"/>
    <x v="168"/>
    <x v="22"/>
    <n v="14478.13"/>
    <x v="0"/>
    <n v="0"/>
  </r>
  <r>
    <s v="California"/>
    <x v="168"/>
    <x v="15"/>
    <n v="48412.76"/>
    <x v="1"/>
    <n v="0"/>
  </r>
  <r>
    <s v="California"/>
    <x v="168"/>
    <x v="26"/>
    <n v="42317.15"/>
    <x v="6"/>
    <n v="0"/>
  </r>
  <r>
    <s v="California"/>
    <x v="168"/>
    <x v="28"/>
    <n v="14676.82"/>
    <x v="0"/>
    <n v="0"/>
  </r>
  <r>
    <s v="California"/>
    <x v="168"/>
    <x v="30"/>
    <n v="14229.51"/>
    <x v="0"/>
    <n v="0"/>
  </r>
  <r>
    <s v="California"/>
    <x v="168"/>
    <x v="32"/>
    <n v="21667.65"/>
    <x v="0"/>
    <n v="0"/>
  </r>
  <r>
    <s v="California"/>
    <x v="168"/>
    <x v="34"/>
    <n v="14302.1"/>
    <x v="0"/>
    <n v="0"/>
  </r>
  <r>
    <s v="California"/>
    <x v="168"/>
    <x v="36"/>
    <n v="14302.1"/>
    <x v="5"/>
    <n v="0"/>
  </r>
  <r>
    <s v="California"/>
    <x v="168"/>
    <x v="38"/>
    <n v="136006.76"/>
    <x v="0"/>
    <n v="0"/>
  </r>
  <r>
    <s v="California"/>
    <x v="169"/>
    <x v="17"/>
    <n v="8716.75"/>
    <x v="0"/>
    <n v="0"/>
  </r>
  <r>
    <s v="California"/>
    <x v="169"/>
    <x v="19"/>
    <n v="8429.4"/>
    <x v="0"/>
    <n v="0"/>
  </r>
  <r>
    <s v="California"/>
    <x v="169"/>
    <x v="21"/>
    <n v="9594.51"/>
    <x v="0"/>
    <n v="0"/>
  </r>
  <r>
    <s v="California"/>
    <x v="169"/>
    <x v="23"/>
    <n v="7521.53"/>
    <x v="0"/>
    <n v="0"/>
  </r>
  <r>
    <s v="California"/>
    <x v="169"/>
    <x v="24"/>
    <n v="18082.39"/>
    <x v="1"/>
    <n v="0"/>
  </r>
  <r>
    <s v="California"/>
    <x v="169"/>
    <x v="27"/>
    <n v="21984.17"/>
    <x v="6"/>
    <n v="0"/>
  </r>
  <r>
    <s v="California"/>
    <x v="169"/>
    <x v="29"/>
    <n v="7917.89"/>
    <x v="0"/>
    <n v="0"/>
  </r>
  <r>
    <s v="California"/>
    <x v="169"/>
    <x v="31"/>
    <n v="7676.58"/>
    <x v="0"/>
    <n v="0"/>
  </r>
  <r>
    <s v="California"/>
    <x v="169"/>
    <x v="33"/>
    <n v="11256.56"/>
    <x v="0"/>
    <n v="0"/>
  </r>
  <r>
    <s v="California"/>
    <x v="169"/>
    <x v="35"/>
    <n v="7430.08"/>
    <x v="0"/>
    <n v="0"/>
  </r>
  <r>
    <s v="California"/>
    <x v="169"/>
    <x v="37"/>
    <n v="2063.9699999999998"/>
    <x v="5"/>
    <n v="5366.11"/>
  </r>
  <r>
    <s v="California"/>
    <x v="169"/>
    <x v="39"/>
    <n v="70656.84"/>
    <x v="0"/>
    <n v="0"/>
  </r>
  <r>
    <s v="California"/>
    <x v="170"/>
    <x v="16"/>
    <n v="3264.17"/>
    <x v="0"/>
    <n v="0"/>
  </r>
  <r>
    <s v="California"/>
    <x v="170"/>
    <x v="18"/>
    <n v="3156.57"/>
    <x v="0"/>
    <n v="0"/>
  </r>
  <r>
    <s v="California"/>
    <x v="170"/>
    <x v="20"/>
    <n v="3730.99"/>
    <x v="0"/>
    <n v="0"/>
  </r>
  <r>
    <s v="California"/>
    <x v="170"/>
    <x v="22"/>
    <n v="2924.88"/>
    <x v="0"/>
    <n v="0"/>
  </r>
  <r>
    <s v="California"/>
    <x v="170"/>
    <x v="15"/>
    <n v="9780.3700000000008"/>
    <x v="1"/>
    <n v="0"/>
  </r>
  <r>
    <s v="California"/>
    <x v="170"/>
    <x v="26"/>
    <n v="8548.94"/>
    <x v="6"/>
    <n v="0"/>
  </r>
  <r>
    <s v="California"/>
    <x v="170"/>
    <x v="28"/>
    <n v="2965.02"/>
    <x v="0"/>
    <n v="0"/>
  </r>
  <r>
    <s v="California"/>
    <x v="170"/>
    <x v="30"/>
    <n v="2874.65"/>
    <x v="0"/>
    <n v="0"/>
  </r>
  <r>
    <s v="California"/>
    <x v="170"/>
    <x v="32"/>
    <n v="4377.3100000000004"/>
    <x v="0"/>
    <n v="0"/>
  </r>
  <r>
    <s v="California"/>
    <x v="170"/>
    <x v="34"/>
    <n v="2889.32"/>
    <x v="0"/>
    <n v="0"/>
  </r>
  <r>
    <s v="California"/>
    <x v="170"/>
    <x v="36"/>
    <n v="2889.32"/>
    <x v="5"/>
    <n v="0"/>
  </r>
  <r>
    <s v="California"/>
    <x v="170"/>
    <x v="38"/>
    <n v="27476.17"/>
    <x v="0"/>
    <n v="0"/>
  </r>
  <r>
    <s v="California"/>
    <x v="171"/>
    <x v="16"/>
    <n v="17053.939999999999"/>
    <x v="0"/>
    <n v="0"/>
  </r>
  <r>
    <s v="California"/>
    <x v="171"/>
    <x v="18"/>
    <n v="16491.77"/>
    <x v="0"/>
    <n v="0"/>
  </r>
  <r>
    <s v="California"/>
    <x v="171"/>
    <x v="20"/>
    <n v="19492.93"/>
    <x v="0"/>
    <n v="0"/>
  </r>
  <r>
    <s v="California"/>
    <x v="171"/>
    <x v="22"/>
    <n v="15281.31"/>
    <x v="0"/>
    <n v="0"/>
  </r>
  <r>
    <s v="California"/>
    <x v="171"/>
    <x v="15"/>
    <n v="51098.47"/>
    <x v="1"/>
    <n v="0"/>
  </r>
  <r>
    <s v="California"/>
    <x v="171"/>
    <x v="26"/>
    <n v="44664.71"/>
    <x v="6"/>
    <n v="0"/>
  </r>
  <r>
    <s v="California"/>
    <x v="171"/>
    <x v="28"/>
    <n v="15491.02"/>
    <x v="0"/>
    <n v="0"/>
  </r>
  <r>
    <s v="California"/>
    <x v="171"/>
    <x v="30"/>
    <n v="15018.89"/>
    <x v="0"/>
    <n v="0"/>
  </r>
  <r>
    <s v="California"/>
    <x v="171"/>
    <x v="32"/>
    <n v="22869.67"/>
    <x v="0"/>
    <n v="0"/>
  </r>
  <r>
    <s v="California"/>
    <x v="171"/>
    <x v="34"/>
    <n v="15095.51"/>
    <x v="0"/>
    <n v="0"/>
  </r>
  <r>
    <s v="California"/>
    <x v="171"/>
    <x v="36"/>
    <n v="15095.51"/>
    <x v="5"/>
    <n v="0"/>
  </r>
  <r>
    <s v="California"/>
    <x v="171"/>
    <x v="38"/>
    <n v="143551.79"/>
    <x v="0"/>
    <n v="0"/>
  </r>
  <r>
    <s v="California"/>
    <x v="172"/>
    <x v="16"/>
    <n v="15739.48"/>
    <x v="0"/>
    <n v="0"/>
  </r>
  <r>
    <s v="California"/>
    <x v="172"/>
    <x v="18"/>
    <n v="15220.63"/>
    <x v="0"/>
    <n v="0"/>
  </r>
  <r>
    <s v="California"/>
    <x v="172"/>
    <x v="20"/>
    <n v="17990.47"/>
    <x v="0"/>
    <n v="0"/>
  </r>
  <r>
    <s v="California"/>
    <x v="172"/>
    <x v="22"/>
    <n v="14103.47"/>
    <x v="0"/>
    <n v="0"/>
  </r>
  <r>
    <s v="California"/>
    <x v="172"/>
    <x v="15"/>
    <n v="47159.95"/>
    <x v="1"/>
    <n v="0"/>
  </r>
  <r>
    <s v="California"/>
    <x v="172"/>
    <x v="26"/>
    <n v="41222.080000000002"/>
    <x v="6"/>
    <n v="0"/>
  </r>
  <r>
    <s v="California"/>
    <x v="172"/>
    <x v="28"/>
    <n v="14297.01"/>
    <x v="0"/>
    <n v="0"/>
  </r>
  <r>
    <s v="California"/>
    <x v="172"/>
    <x v="30"/>
    <n v="13861.28"/>
    <x v="0"/>
    <n v="0"/>
  </r>
  <r>
    <s v="California"/>
    <x v="172"/>
    <x v="32"/>
    <n v="21106.94"/>
    <x v="0"/>
    <n v="0"/>
  </r>
  <r>
    <s v="California"/>
    <x v="172"/>
    <x v="34"/>
    <n v="13931.99"/>
    <x v="0"/>
    <n v="0"/>
  </r>
  <r>
    <s v="California"/>
    <x v="172"/>
    <x v="36"/>
    <n v="13931.99"/>
    <x v="5"/>
    <n v="0"/>
  </r>
  <r>
    <s v="California"/>
    <x v="172"/>
    <x v="38"/>
    <n v="132487.22"/>
    <x v="0"/>
    <n v="0"/>
  </r>
  <r>
    <s v="California"/>
    <x v="173"/>
    <x v="16"/>
    <n v="9391.4599999999991"/>
    <x v="0"/>
    <n v="0"/>
  </r>
  <r>
    <s v="California"/>
    <x v="173"/>
    <x v="18"/>
    <n v="9081.8700000000008"/>
    <x v="0"/>
    <n v="0"/>
  </r>
  <r>
    <s v="California"/>
    <x v="173"/>
    <x v="20"/>
    <n v="10734.59"/>
    <x v="0"/>
    <n v="0"/>
  </r>
  <r>
    <s v="California"/>
    <x v="173"/>
    <x v="22"/>
    <n v="8415.2900000000009"/>
    <x v="0"/>
    <n v="0"/>
  </r>
  <r>
    <s v="California"/>
    <x v="173"/>
    <x v="15"/>
    <n v="28139.49"/>
    <x v="1"/>
    <n v="0"/>
  </r>
  <r>
    <s v="California"/>
    <x v="173"/>
    <x v="26"/>
    <n v="24596.47"/>
    <x v="6"/>
    <n v="0"/>
  </r>
  <r>
    <s v="California"/>
    <x v="173"/>
    <x v="28"/>
    <n v="8530.77"/>
    <x v="0"/>
    <n v="0"/>
  </r>
  <r>
    <s v="California"/>
    <x v="173"/>
    <x v="30"/>
    <n v="8270.7800000000007"/>
    <x v="0"/>
    <n v="0"/>
  </r>
  <r>
    <s v="California"/>
    <x v="173"/>
    <x v="32"/>
    <n v="12594.13"/>
    <x v="0"/>
    <n v="0"/>
  </r>
  <r>
    <s v="California"/>
    <x v="173"/>
    <x v="34"/>
    <n v="8312.9699999999993"/>
    <x v="0"/>
    <n v="0"/>
  </r>
  <r>
    <s v="California"/>
    <x v="173"/>
    <x v="36"/>
    <n v="8312.9699999999993"/>
    <x v="5"/>
    <n v="0"/>
  </r>
  <r>
    <s v="California"/>
    <x v="173"/>
    <x v="38"/>
    <n v="79052.740000000005"/>
    <x v="0"/>
    <n v="0"/>
  </r>
  <r>
    <s v="California"/>
    <x v="174"/>
    <x v="16"/>
    <n v="8073.38"/>
    <x v="0"/>
    <n v="0"/>
  </r>
  <r>
    <s v="California"/>
    <x v="174"/>
    <x v="18"/>
    <n v="7807.24"/>
    <x v="0"/>
    <n v="0"/>
  </r>
  <r>
    <s v="California"/>
    <x v="174"/>
    <x v="20"/>
    <n v="9228"/>
    <x v="0"/>
    <n v="0"/>
  </r>
  <r>
    <s v="California"/>
    <x v="174"/>
    <x v="22"/>
    <n v="7234.21"/>
    <x v="0"/>
    <n v="0"/>
  </r>
  <r>
    <s v="California"/>
    <x v="174"/>
    <x v="15"/>
    <n v="24190.14"/>
    <x v="1"/>
    <n v="0"/>
  </r>
  <r>
    <s v="California"/>
    <x v="174"/>
    <x v="28"/>
    <n v="7333.48"/>
    <x v="0"/>
    <n v="0"/>
  </r>
  <r>
    <s v="California"/>
    <x v="174"/>
    <x v="30"/>
    <n v="7109.98"/>
    <x v="0"/>
    <n v="0"/>
  </r>
  <r>
    <s v="California"/>
    <x v="174"/>
    <x v="32"/>
    <n v="10826.56"/>
    <x v="0"/>
    <n v="0"/>
  </r>
  <r>
    <s v="California"/>
    <x v="174"/>
    <x v="34"/>
    <n v="7146.25"/>
    <x v="0"/>
    <n v="0"/>
  </r>
  <r>
    <s v="California"/>
    <x v="174"/>
    <x v="36"/>
    <n v="7146.25"/>
    <x v="5"/>
    <n v="0"/>
  </r>
  <r>
    <s v="California"/>
    <x v="174"/>
    <x v="38"/>
    <n v="67957.759999999995"/>
    <x v="0"/>
    <n v="0"/>
  </r>
  <r>
    <s v="California"/>
    <x v="175"/>
    <x v="16"/>
    <n v="2286.0300000000002"/>
    <x v="0"/>
    <n v="0"/>
  </r>
  <r>
    <s v="California"/>
    <x v="175"/>
    <x v="18"/>
    <n v="2210.6799999999998"/>
    <x v="0"/>
    <n v="0"/>
  </r>
  <r>
    <s v="California"/>
    <x v="175"/>
    <x v="20"/>
    <n v="2612.9699999999998"/>
    <x v="0"/>
    <n v="0"/>
  </r>
  <r>
    <s v="California"/>
    <x v="175"/>
    <x v="22"/>
    <n v="2048.42"/>
    <x v="0"/>
    <n v="0"/>
  </r>
  <r>
    <s v="California"/>
    <x v="175"/>
    <x v="15"/>
    <n v="6849.61"/>
    <x v="1"/>
    <n v="0"/>
  </r>
  <r>
    <s v="California"/>
    <x v="175"/>
    <x v="26"/>
    <n v="5987.18"/>
    <x v="6"/>
    <n v="0"/>
  </r>
  <r>
    <s v="California"/>
    <x v="175"/>
    <x v="28"/>
    <n v="2076.5300000000002"/>
    <x v="0"/>
    <n v="0"/>
  </r>
  <r>
    <s v="California"/>
    <x v="175"/>
    <x v="30"/>
    <n v="2013.24"/>
    <x v="0"/>
    <n v="0"/>
  </r>
  <r>
    <s v="California"/>
    <x v="175"/>
    <x v="32"/>
    <n v="3065.62"/>
    <x v="0"/>
    <n v="0"/>
  </r>
  <r>
    <s v="California"/>
    <x v="175"/>
    <x v="34"/>
    <n v="2023.51"/>
    <x v="0"/>
    <n v="0"/>
  </r>
  <r>
    <s v="California"/>
    <x v="175"/>
    <x v="36"/>
    <n v="2023.51"/>
    <x v="5"/>
    <n v="0"/>
  </r>
  <r>
    <s v="California"/>
    <x v="175"/>
    <x v="38"/>
    <n v="19242.72"/>
    <x v="0"/>
    <n v="0"/>
  </r>
  <r>
    <s v="California"/>
    <x v="176"/>
    <x v="16"/>
    <n v="1743.1"/>
    <x v="0"/>
    <n v="0"/>
  </r>
  <r>
    <s v="California"/>
    <x v="176"/>
    <x v="18"/>
    <n v="1685.64"/>
    <x v="0"/>
    <n v="0"/>
  </r>
  <r>
    <s v="California"/>
    <x v="176"/>
    <x v="20"/>
    <n v="1992.39"/>
    <x v="0"/>
    <n v="0"/>
  </r>
  <r>
    <s v="California"/>
    <x v="176"/>
    <x v="22"/>
    <n v="1561.92"/>
    <x v="0"/>
    <n v="0"/>
  </r>
  <r>
    <s v="California"/>
    <x v="176"/>
    <x v="15"/>
    <n v="5222.83"/>
    <x v="1"/>
    <n v="0"/>
  </r>
  <r>
    <s v="California"/>
    <x v="176"/>
    <x v="26"/>
    <n v="4565.22"/>
    <x v="6"/>
    <n v="0"/>
  </r>
  <r>
    <s v="California"/>
    <x v="176"/>
    <x v="28"/>
    <n v="1583.35"/>
    <x v="0"/>
    <n v="0"/>
  </r>
  <r>
    <s v="California"/>
    <x v="176"/>
    <x v="30"/>
    <n v="1535.1"/>
    <x v="0"/>
    <n v="0"/>
  </r>
  <r>
    <s v="California"/>
    <x v="176"/>
    <x v="32"/>
    <n v="2337.5300000000002"/>
    <x v="0"/>
    <n v="0"/>
  </r>
  <r>
    <s v="California"/>
    <x v="176"/>
    <x v="34"/>
    <n v="1542.93"/>
    <x v="0"/>
    <n v="0"/>
  </r>
  <r>
    <s v="California"/>
    <x v="176"/>
    <x v="36"/>
    <n v="1542.93"/>
    <x v="5"/>
    <n v="0"/>
  </r>
  <r>
    <s v="California"/>
    <x v="176"/>
    <x v="38"/>
    <n v="14672.57"/>
    <x v="0"/>
    <n v="0"/>
  </r>
  <r>
    <s v="California"/>
    <x v="177"/>
    <x v="16"/>
    <n v="29999.599999999999"/>
    <x v="0"/>
    <n v="0"/>
  </r>
  <r>
    <s v="California"/>
    <x v="177"/>
    <x v="18"/>
    <n v="29010.67"/>
    <x v="0"/>
    <n v="0"/>
  </r>
  <r>
    <s v="California"/>
    <x v="177"/>
    <x v="20"/>
    <n v="34290.01"/>
    <x v="0"/>
    <n v="0"/>
  </r>
  <r>
    <s v="California"/>
    <x v="177"/>
    <x v="22"/>
    <n v="26881.360000000001"/>
    <x v="0"/>
    <n v="0"/>
  </r>
  <r>
    <s v="California"/>
    <x v="177"/>
    <x v="15"/>
    <n v="89887.33"/>
    <x v="1"/>
    <n v="0"/>
  </r>
  <r>
    <s v="California"/>
    <x v="177"/>
    <x v="26"/>
    <n v="78569.7"/>
    <x v="6"/>
    <n v="0"/>
  </r>
  <r>
    <s v="California"/>
    <x v="177"/>
    <x v="28"/>
    <n v="27250.25"/>
    <x v="0"/>
    <n v="0"/>
  </r>
  <r>
    <s v="California"/>
    <x v="177"/>
    <x v="30"/>
    <n v="26419.74"/>
    <x v="0"/>
    <n v="0"/>
  </r>
  <r>
    <s v="California"/>
    <x v="177"/>
    <x v="32"/>
    <n v="40230.050000000003"/>
    <x v="0"/>
    <n v="0"/>
  </r>
  <r>
    <s v="California"/>
    <x v="177"/>
    <x v="34"/>
    <n v="26554.52"/>
    <x v="0"/>
    <n v="0"/>
  </r>
  <r>
    <s v="California"/>
    <x v="177"/>
    <x v="36"/>
    <n v="26554.52"/>
    <x v="5"/>
    <n v="0"/>
  </r>
  <r>
    <s v="California"/>
    <x v="177"/>
    <x v="38"/>
    <n v="252521.97"/>
    <x v="0"/>
    <n v="0"/>
  </r>
  <r>
    <s v="California"/>
    <x v="178"/>
    <x v="16"/>
    <n v="16680.16"/>
    <x v="0"/>
    <n v="0"/>
  </r>
  <r>
    <s v="California"/>
    <x v="178"/>
    <x v="18"/>
    <n v="16130.31"/>
    <x v="0"/>
    <n v="0"/>
  </r>
  <r>
    <s v="California"/>
    <x v="178"/>
    <x v="20"/>
    <n v="19065.689999999999"/>
    <x v="0"/>
    <n v="0"/>
  </r>
  <r>
    <s v="California"/>
    <x v="178"/>
    <x v="22"/>
    <n v="14946.39"/>
    <x v="0"/>
    <n v="0"/>
  </r>
  <r>
    <s v="California"/>
    <x v="178"/>
    <x v="15"/>
    <n v="49978.52"/>
    <x v="1"/>
    <n v="0"/>
  </r>
  <r>
    <s v="California"/>
    <x v="178"/>
    <x v="26"/>
    <n v="43685.77"/>
    <x v="6"/>
    <n v="0"/>
  </r>
  <r>
    <s v="California"/>
    <x v="178"/>
    <x v="28"/>
    <n v="15151.49"/>
    <x v="0"/>
    <n v="0"/>
  </r>
  <r>
    <s v="California"/>
    <x v="178"/>
    <x v="30"/>
    <n v="14689.72"/>
    <x v="0"/>
    <n v="0"/>
  </r>
  <r>
    <s v="California"/>
    <x v="178"/>
    <x v="32"/>
    <n v="22368.43"/>
    <x v="0"/>
    <n v="0"/>
  </r>
  <r>
    <s v="California"/>
    <x v="178"/>
    <x v="34"/>
    <n v="14764.66"/>
    <x v="0"/>
    <n v="0"/>
  </r>
  <r>
    <s v="California"/>
    <x v="178"/>
    <x v="36"/>
    <n v="14764.66"/>
    <x v="5"/>
    <n v="0"/>
  </r>
  <r>
    <s v="California"/>
    <x v="178"/>
    <x v="38"/>
    <n v="140405.5"/>
    <x v="0"/>
    <n v="0"/>
  </r>
  <r>
    <s v="California"/>
    <x v="179"/>
    <x v="16"/>
    <n v="2771.49"/>
    <x v="0"/>
    <n v="0"/>
  </r>
  <r>
    <s v="California"/>
    <x v="179"/>
    <x v="18"/>
    <n v="2680.13"/>
    <x v="0"/>
    <n v="0"/>
  </r>
  <r>
    <s v="California"/>
    <x v="179"/>
    <x v="20"/>
    <n v="3167.85"/>
    <x v="0"/>
    <n v="0"/>
  </r>
  <r>
    <s v="California"/>
    <x v="179"/>
    <x v="22"/>
    <n v="2483.41"/>
    <x v="0"/>
    <n v="0"/>
  </r>
  <r>
    <s v="California"/>
    <x v="179"/>
    <x v="15"/>
    <n v="8304.17"/>
    <x v="1"/>
    <n v="0"/>
  </r>
  <r>
    <s v="California"/>
    <x v="179"/>
    <x v="28"/>
    <n v="2517.4899999999998"/>
    <x v="0"/>
    <n v="0"/>
  </r>
  <r>
    <s v="California"/>
    <x v="179"/>
    <x v="30"/>
    <n v="2440.77"/>
    <x v="0"/>
    <n v="0"/>
  </r>
  <r>
    <s v="California"/>
    <x v="179"/>
    <x v="32"/>
    <n v="3716.62"/>
    <x v="0"/>
    <n v="0"/>
  </r>
  <r>
    <s v="California"/>
    <x v="179"/>
    <x v="34"/>
    <n v="2453.2199999999998"/>
    <x v="0"/>
    <n v="0"/>
  </r>
  <r>
    <s v="California"/>
    <x v="179"/>
    <x v="36"/>
    <n v="2453.2199999999998"/>
    <x v="5"/>
    <n v="0"/>
  </r>
  <r>
    <s v="California"/>
    <x v="179"/>
    <x v="38"/>
    <n v="23329.03"/>
    <x v="0"/>
    <n v="0"/>
  </r>
  <r>
    <s v="California"/>
    <x v="180"/>
    <x v="16"/>
    <n v="10904.32"/>
    <x v="0"/>
    <n v="0"/>
  </r>
  <r>
    <s v="California"/>
    <x v="180"/>
    <x v="18"/>
    <n v="10544.86"/>
    <x v="0"/>
    <n v="0"/>
  </r>
  <r>
    <s v="California"/>
    <x v="180"/>
    <x v="20"/>
    <n v="12463.8"/>
    <x v="0"/>
    <n v="0"/>
  </r>
  <r>
    <s v="California"/>
    <x v="180"/>
    <x v="22"/>
    <n v="9770.89"/>
    <x v="0"/>
    <n v="0"/>
  </r>
  <r>
    <s v="California"/>
    <x v="180"/>
    <x v="15"/>
    <n v="32672.44"/>
    <x v="1"/>
    <n v="0"/>
  </r>
  <r>
    <s v="California"/>
    <x v="180"/>
    <x v="26"/>
    <n v="28558.68"/>
    <x v="6"/>
    <n v="0"/>
  </r>
  <r>
    <s v="California"/>
    <x v="180"/>
    <x v="28"/>
    <n v="9904.98"/>
    <x v="0"/>
    <n v="0"/>
  </r>
  <r>
    <s v="California"/>
    <x v="180"/>
    <x v="30"/>
    <n v="9603.1"/>
    <x v="0"/>
    <n v="0"/>
  </r>
  <r>
    <s v="California"/>
    <x v="180"/>
    <x v="32"/>
    <n v="14622.9"/>
    <x v="0"/>
    <n v="0"/>
  </r>
  <r>
    <s v="California"/>
    <x v="180"/>
    <x v="34"/>
    <n v="9652.09"/>
    <x v="0"/>
    <n v="0"/>
  </r>
  <r>
    <s v="California"/>
    <x v="180"/>
    <x v="36"/>
    <n v="9652.09"/>
    <x v="9"/>
    <n v="0"/>
  </r>
  <r>
    <s v="California"/>
    <x v="180"/>
    <x v="38"/>
    <n v="91787.21"/>
    <x v="0"/>
    <n v="0"/>
  </r>
  <r>
    <s v="California"/>
    <x v="181"/>
    <x v="16"/>
    <n v="5918.07"/>
    <x v="0"/>
    <n v="0"/>
  </r>
  <r>
    <s v="California"/>
    <x v="181"/>
    <x v="17"/>
    <n v="1611"/>
    <x v="0"/>
    <n v="0"/>
  </r>
  <r>
    <s v="California"/>
    <x v="181"/>
    <x v="18"/>
    <n v="5722.98"/>
    <x v="0"/>
    <n v="0"/>
  </r>
  <r>
    <s v="California"/>
    <x v="181"/>
    <x v="19"/>
    <n v="1557.9"/>
    <x v="0"/>
    <n v="0"/>
  </r>
  <r>
    <s v="California"/>
    <x v="181"/>
    <x v="20"/>
    <n v="6764.45"/>
    <x v="0"/>
    <n v="0"/>
  </r>
  <r>
    <s v="California"/>
    <x v="181"/>
    <x v="21"/>
    <n v="1773.23"/>
    <x v="0"/>
    <n v="0"/>
  </r>
  <r>
    <s v="California"/>
    <x v="181"/>
    <x v="22"/>
    <n v="5302.93"/>
    <x v="0"/>
    <n v="0"/>
  </r>
  <r>
    <s v="California"/>
    <x v="181"/>
    <x v="23"/>
    <n v="1390.11"/>
    <x v="0"/>
    <n v="0"/>
  </r>
  <r>
    <s v="California"/>
    <x v="181"/>
    <x v="15"/>
    <n v="17732.22"/>
    <x v="1"/>
    <n v="0"/>
  </r>
  <r>
    <s v="California"/>
    <x v="181"/>
    <x v="24"/>
    <n v="3341.93"/>
    <x v="1"/>
    <n v="0"/>
  </r>
  <r>
    <s v="California"/>
    <x v="181"/>
    <x v="26"/>
    <n v="15499.57"/>
    <x v="6"/>
    <n v="0"/>
  </r>
  <r>
    <s v="California"/>
    <x v="181"/>
    <x v="27"/>
    <n v="4063.05"/>
    <x v="6"/>
    <n v="0"/>
  </r>
  <r>
    <s v="California"/>
    <x v="181"/>
    <x v="28"/>
    <n v="5375.7"/>
    <x v="0"/>
    <n v="0"/>
  </r>
  <r>
    <s v="California"/>
    <x v="181"/>
    <x v="29"/>
    <n v="1463.36"/>
    <x v="0"/>
    <n v="0"/>
  </r>
  <r>
    <s v="California"/>
    <x v="181"/>
    <x v="30"/>
    <n v="5211.8599999999997"/>
    <x v="0"/>
    <n v="0"/>
  </r>
  <r>
    <s v="California"/>
    <x v="181"/>
    <x v="31"/>
    <n v="1418.76"/>
    <x v="0"/>
    <n v="0"/>
  </r>
  <r>
    <s v="California"/>
    <x v="181"/>
    <x v="32"/>
    <n v="7936.25"/>
    <x v="0"/>
    <n v="0"/>
  </r>
  <r>
    <s v="California"/>
    <x v="181"/>
    <x v="33"/>
    <n v="2080.4"/>
    <x v="0"/>
    <n v="0"/>
  </r>
  <r>
    <s v="California"/>
    <x v="181"/>
    <x v="34"/>
    <n v="5238.45"/>
    <x v="0"/>
    <n v="0"/>
  </r>
  <r>
    <s v="California"/>
    <x v="181"/>
    <x v="35"/>
    <n v="1373.21"/>
    <x v="0"/>
    <n v="0"/>
  </r>
  <r>
    <s v="California"/>
    <x v="181"/>
    <x v="36"/>
    <n v="5238.45"/>
    <x v="5"/>
    <n v="0"/>
  </r>
  <r>
    <s v="California"/>
    <x v="181"/>
    <x v="37"/>
    <n v="1373.21"/>
    <x v="5"/>
    <n v="0"/>
  </r>
  <r>
    <s v="California"/>
    <x v="181"/>
    <x v="38"/>
    <n v="49815.42"/>
    <x v="0"/>
    <n v="0"/>
  </r>
  <r>
    <s v="California"/>
    <x v="181"/>
    <x v="39"/>
    <n v="13058.59"/>
    <x v="0"/>
    <n v="0"/>
  </r>
  <r>
    <s v="California"/>
    <x v="182"/>
    <x v="16"/>
    <n v="221421.11"/>
    <x v="0"/>
    <n v="0"/>
  </r>
  <r>
    <s v="California"/>
    <x v="182"/>
    <x v="43"/>
    <n v="3526.27"/>
    <x v="11"/>
    <n v="0"/>
  </r>
  <r>
    <s v="California"/>
    <x v="182"/>
    <x v="17"/>
    <n v="58536.1"/>
    <x v="0"/>
    <n v="0"/>
  </r>
  <r>
    <s v="California"/>
    <x v="182"/>
    <x v="18"/>
    <n v="214122.03"/>
    <x v="0"/>
    <n v="0"/>
  </r>
  <r>
    <s v="California"/>
    <x v="182"/>
    <x v="44"/>
    <n v="3410.03"/>
    <x v="11"/>
    <n v="0"/>
  </r>
  <r>
    <s v="California"/>
    <x v="182"/>
    <x v="19"/>
    <n v="56606.47"/>
    <x v="0"/>
    <n v="0"/>
  </r>
  <r>
    <s v="California"/>
    <x v="182"/>
    <x v="20"/>
    <n v="253087.8"/>
    <x v="0"/>
    <n v="0"/>
  </r>
  <r>
    <s v="California"/>
    <x v="182"/>
    <x v="45"/>
    <n v="4030.59"/>
    <x v="11"/>
    <n v="0"/>
  </r>
  <r>
    <s v="California"/>
    <x v="182"/>
    <x v="21"/>
    <n v="64430.55"/>
    <x v="0"/>
    <n v="0"/>
  </r>
  <r>
    <s v="California"/>
    <x v="182"/>
    <x v="22"/>
    <n v="198406.02"/>
    <x v="0"/>
    <n v="0"/>
  </r>
  <r>
    <s v="California"/>
    <x v="182"/>
    <x v="46"/>
    <n v="3159.74"/>
    <x v="11"/>
    <n v="0"/>
  </r>
  <r>
    <s v="California"/>
    <x v="182"/>
    <x v="23"/>
    <n v="50509.78"/>
    <x v="0"/>
    <n v="0"/>
  </r>
  <r>
    <s v="California"/>
    <x v="182"/>
    <x v="15"/>
    <n v="674006.4"/>
    <x v="1"/>
    <n v="0"/>
  </r>
  <r>
    <s v="California"/>
    <x v="182"/>
    <x v="24"/>
    <n v="98457.73"/>
    <x v="1"/>
    <n v="22971.98"/>
  </r>
  <r>
    <s v="California"/>
    <x v="182"/>
    <x v="25"/>
    <n v="180350"/>
    <x v="1"/>
    <n v="0"/>
  </r>
  <r>
    <s v="California"/>
    <x v="182"/>
    <x v="26"/>
    <n v="579907.42000000004"/>
    <x v="6"/>
    <n v="0"/>
  </r>
  <r>
    <s v="California"/>
    <x v="182"/>
    <x v="27"/>
    <n v="126307.26"/>
    <x v="6"/>
    <n v="21324.33"/>
  </r>
  <r>
    <s v="California"/>
    <x v="182"/>
    <x v="28"/>
    <n v="201128.73"/>
    <x v="0"/>
    <n v="0"/>
  </r>
  <r>
    <s v="California"/>
    <x v="182"/>
    <x v="47"/>
    <n v="3203.1"/>
    <x v="11"/>
    <n v="0"/>
  </r>
  <r>
    <s v="California"/>
    <x v="182"/>
    <x v="29"/>
    <n v="53171.49"/>
    <x v="0"/>
    <n v="0"/>
  </r>
  <r>
    <s v="California"/>
    <x v="182"/>
    <x v="30"/>
    <n v="194998.9"/>
    <x v="0"/>
    <n v="0"/>
  </r>
  <r>
    <s v="California"/>
    <x v="182"/>
    <x v="48"/>
    <n v="3105.48"/>
    <x v="11"/>
    <n v="0"/>
  </r>
  <r>
    <s v="California"/>
    <x v="182"/>
    <x v="31"/>
    <n v="51550.98"/>
    <x v="0"/>
    <n v="0"/>
  </r>
  <r>
    <s v="California"/>
    <x v="182"/>
    <x v="32"/>
    <n v="296930.05"/>
    <x v="0"/>
    <n v="0"/>
  </r>
  <r>
    <s v="California"/>
    <x v="182"/>
    <x v="49"/>
    <n v="4728.8"/>
    <x v="11"/>
    <n v="0"/>
  </r>
  <r>
    <s v="California"/>
    <x v="182"/>
    <x v="33"/>
    <n v="75591.820000000007"/>
    <x v="0"/>
    <n v="0"/>
  </r>
  <r>
    <s v="California"/>
    <x v="182"/>
    <x v="34"/>
    <n v="195993.67"/>
    <x v="0"/>
    <n v="0"/>
  </r>
  <r>
    <s v="California"/>
    <x v="182"/>
    <x v="50"/>
    <n v="3121.32"/>
    <x v="11"/>
    <n v="0"/>
  </r>
  <r>
    <s v="California"/>
    <x v="182"/>
    <x v="35"/>
    <n v="49895.65"/>
    <x v="0"/>
    <n v="0"/>
  </r>
  <r>
    <s v="California"/>
    <x v="182"/>
    <x v="36"/>
    <n v="199114.99"/>
    <x v="5"/>
    <n v="0"/>
  </r>
  <r>
    <s v="California"/>
    <x v="182"/>
    <x v="37"/>
    <n v="49895.65"/>
    <x v="5"/>
    <n v="0"/>
  </r>
  <r>
    <s v="California"/>
    <x v="182"/>
    <x v="38"/>
    <n v="1863814.88"/>
    <x v="0"/>
    <n v="0"/>
  </r>
  <r>
    <s v="California"/>
    <x v="182"/>
    <x v="51"/>
    <n v="29682.44"/>
    <x v="11"/>
    <n v="0"/>
  </r>
  <r>
    <s v="California"/>
    <x v="182"/>
    <x v="39"/>
    <n v="474486"/>
    <x v="0"/>
    <n v="0"/>
  </r>
  <r>
    <s v="California"/>
    <x v="183"/>
    <x v="16"/>
    <n v="3189.61"/>
    <x v="0"/>
    <n v="0"/>
  </r>
  <r>
    <s v="California"/>
    <x v="183"/>
    <x v="18"/>
    <n v="3084.46"/>
    <x v="0"/>
    <n v="0"/>
  </r>
  <r>
    <s v="California"/>
    <x v="183"/>
    <x v="20"/>
    <n v="3645.77"/>
    <x v="0"/>
    <n v="0"/>
  </r>
  <r>
    <s v="California"/>
    <x v="183"/>
    <x v="22"/>
    <n v="2858.07"/>
    <x v="0"/>
    <n v="0"/>
  </r>
  <r>
    <s v="California"/>
    <x v="183"/>
    <x v="15"/>
    <n v="9556.98"/>
    <x v="1"/>
    <n v="0"/>
  </r>
  <r>
    <s v="California"/>
    <x v="183"/>
    <x v="26"/>
    <n v="8353.66"/>
    <x v="6"/>
    <n v="0"/>
  </r>
  <r>
    <s v="California"/>
    <x v="183"/>
    <x v="28"/>
    <n v="2897.29"/>
    <x v="0"/>
    <n v="0"/>
  </r>
  <r>
    <s v="California"/>
    <x v="183"/>
    <x v="30"/>
    <n v="2808.99"/>
    <x v="0"/>
    <n v="0"/>
  </r>
  <r>
    <s v="California"/>
    <x v="183"/>
    <x v="32"/>
    <n v="4277.33"/>
    <x v="0"/>
    <n v="0"/>
  </r>
  <r>
    <s v="California"/>
    <x v="183"/>
    <x v="34"/>
    <n v="2823.32"/>
    <x v="0"/>
    <n v="0"/>
  </r>
  <r>
    <s v="California"/>
    <x v="183"/>
    <x v="36"/>
    <n v="2823.32"/>
    <x v="5"/>
    <n v="0"/>
  </r>
  <r>
    <s v="California"/>
    <x v="183"/>
    <x v="38"/>
    <n v="26848.57"/>
    <x v="0"/>
    <n v="0"/>
  </r>
  <r>
    <s v="California"/>
    <x v="184"/>
    <x v="16"/>
    <n v="13857.44"/>
    <x v="0"/>
    <n v="0"/>
  </r>
  <r>
    <s v="California"/>
    <x v="184"/>
    <x v="18"/>
    <n v="13400.63"/>
    <x v="0"/>
    <n v="0"/>
  </r>
  <r>
    <s v="California"/>
    <x v="184"/>
    <x v="20"/>
    <n v="15839.27"/>
    <x v="0"/>
    <n v="0"/>
  </r>
  <r>
    <s v="California"/>
    <x v="184"/>
    <x v="22"/>
    <n v="12417.06"/>
    <x v="0"/>
    <n v="0"/>
  </r>
  <r>
    <s v="California"/>
    <x v="184"/>
    <x v="15"/>
    <n v="41520.83"/>
    <x v="1"/>
    <n v="0"/>
  </r>
  <r>
    <s v="California"/>
    <x v="184"/>
    <x v="26"/>
    <n v="36292.980000000003"/>
    <x v="6"/>
    <n v="0"/>
  </r>
  <r>
    <s v="California"/>
    <x v="184"/>
    <x v="28"/>
    <n v="12587.46"/>
    <x v="0"/>
    <n v="0"/>
  </r>
  <r>
    <s v="California"/>
    <x v="184"/>
    <x v="30"/>
    <n v="12203.83"/>
    <x v="0"/>
    <n v="0"/>
  </r>
  <r>
    <s v="California"/>
    <x v="184"/>
    <x v="32"/>
    <n v="18583.099999999999"/>
    <x v="0"/>
    <n v="0"/>
  </r>
  <r>
    <s v="California"/>
    <x v="184"/>
    <x v="34"/>
    <n v="12266.09"/>
    <x v="0"/>
    <n v="0"/>
  </r>
  <r>
    <s v="California"/>
    <x v="184"/>
    <x v="36"/>
    <n v="12266.09"/>
    <x v="5"/>
    <n v="0"/>
  </r>
  <r>
    <s v="California"/>
    <x v="184"/>
    <x v="38"/>
    <n v="116645.16"/>
    <x v="0"/>
    <n v="0"/>
  </r>
  <r>
    <s v="California"/>
    <x v="185"/>
    <x v="16"/>
    <n v="42146.12"/>
    <x v="0"/>
    <n v="0"/>
  </r>
  <r>
    <s v="California"/>
    <x v="185"/>
    <x v="17"/>
    <n v="11472.93"/>
    <x v="0"/>
    <n v="0"/>
  </r>
  <r>
    <s v="California"/>
    <x v="185"/>
    <x v="18"/>
    <n v="40756.79"/>
    <x v="0"/>
    <n v="0"/>
  </r>
  <r>
    <s v="California"/>
    <x v="185"/>
    <x v="19"/>
    <n v="11094.73"/>
    <x v="0"/>
    <n v="0"/>
  </r>
  <r>
    <s v="California"/>
    <x v="185"/>
    <x v="20"/>
    <n v="48173.68"/>
    <x v="0"/>
    <n v="0"/>
  </r>
  <r>
    <s v="California"/>
    <x v="185"/>
    <x v="21"/>
    <n v="12628.22"/>
    <x v="0"/>
    <n v="0"/>
  </r>
  <r>
    <s v="California"/>
    <x v="185"/>
    <x v="22"/>
    <n v="37765.35"/>
    <x v="0"/>
    <n v="0"/>
  </r>
  <r>
    <s v="California"/>
    <x v="185"/>
    <x v="23"/>
    <n v="9899.7900000000009"/>
    <x v="0"/>
    <n v="0"/>
  </r>
  <r>
    <s v="California"/>
    <x v="185"/>
    <x v="15"/>
    <n v="126281.78"/>
    <x v="1"/>
    <n v="0"/>
  </r>
  <r>
    <s v="California"/>
    <x v="185"/>
    <x v="25"/>
    <n v="1973.06"/>
    <x v="1"/>
    <n v="0"/>
  </r>
  <r>
    <s v="California"/>
    <x v="185"/>
    <x v="24"/>
    <n v="19297.47"/>
    <x v="1"/>
    <n v="4502.45"/>
  </r>
  <r>
    <s v="California"/>
    <x v="185"/>
    <x v="26"/>
    <n v="110381.75"/>
    <x v="6"/>
    <n v="0"/>
  </r>
  <r>
    <s v="California"/>
    <x v="185"/>
    <x v="27"/>
    <n v="24755.9"/>
    <x v="6"/>
    <n v="4179.5200000000004"/>
  </r>
  <r>
    <s v="California"/>
    <x v="185"/>
    <x v="28"/>
    <n v="38283.599999999999"/>
    <x v="0"/>
    <n v="0"/>
  </r>
  <r>
    <s v="California"/>
    <x v="185"/>
    <x v="29"/>
    <n v="10421.48"/>
    <x v="0"/>
    <n v="0"/>
  </r>
  <r>
    <s v="California"/>
    <x v="185"/>
    <x v="30"/>
    <n v="37116.82"/>
    <x v="0"/>
    <n v="0"/>
  </r>
  <r>
    <s v="California"/>
    <x v="185"/>
    <x v="31"/>
    <n v="10103.86"/>
    <x v="0"/>
    <n v="0"/>
  </r>
  <r>
    <s v="California"/>
    <x v="185"/>
    <x v="32"/>
    <n v="56518.78"/>
    <x v="0"/>
    <n v="0"/>
  </r>
  <r>
    <s v="California"/>
    <x v="185"/>
    <x v="33"/>
    <n v="14815.81"/>
    <x v="0"/>
    <n v="0"/>
  </r>
  <r>
    <s v="California"/>
    <x v="185"/>
    <x v="34"/>
    <n v="37306.17"/>
    <x v="0"/>
    <n v="0"/>
  </r>
  <r>
    <s v="California"/>
    <x v="185"/>
    <x v="35"/>
    <n v="9779.42"/>
    <x v="0"/>
    <n v="0"/>
  </r>
  <r>
    <s v="California"/>
    <x v="185"/>
    <x v="36"/>
    <n v="37306.17"/>
    <x v="5"/>
    <n v="0"/>
  </r>
  <r>
    <s v="California"/>
    <x v="185"/>
    <x v="37"/>
    <n v="9779.42"/>
    <x v="5"/>
    <n v="0"/>
  </r>
  <r>
    <s v="California"/>
    <x v="185"/>
    <x v="38"/>
    <n v="354765.51"/>
    <x v="0"/>
    <n v="0"/>
  </r>
  <r>
    <s v="California"/>
    <x v="185"/>
    <x v="39"/>
    <n v="92998.06"/>
    <x v="0"/>
    <n v="0"/>
  </r>
  <r>
    <s v="California"/>
    <x v="186"/>
    <x v="16"/>
    <n v="22788.080000000002"/>
    <x v="0"/>
    <n v="0"/>
  </r>
  <r>
    <s v="California"/>
    <x v="186"/>
    <x v="18"/>
    <n v="22036.880000000001"/>
    <x v="0"/>
    <n v="0"/>
  </r>
  <r>
    <s v="California"/>
    <x v="186"/>
    <x v="20"/>
    <n v="26047.13"/>
    <x v="0"/>
    <n v="0"/>
  </r>
  <r>
    <s v="California"/>
    <x v="186"/>
    <x v="22"/>
    <n v="20419.43"/>
    <x v="0"/>
    <n v="0"/>
  </r>
  <r>
    <s v="California"/>
    <x v="186"/>
    <x v="15"/>
    <n v="68279.570000000007"/>
    <x v="1"/>
    <n v="0"/>
  </r>
  <r>
    <s v="California"/>
    <x v="186"/>
    <x v="26"/>
    <n v="59682.55"/>
    <x v="6"/>
    <n v="0"/>
  </r>
  <r>
    <s v="California"/>
    <x v="186"/>
    <x v="28"/>
    <n v="20699.64"/>
    <x v="0"/>
    <n v="0"/>
  </r>
  <r>
    <s v="California"/>
    <x v="186"/>
    <x v="30"/>
    <n v="20068.77"/>
    <x v="0"/>
    <n v="0"/>
  </r>
  <r>
    <s v="California"/>
    <x v="186"/>
    <x v="32"/>
    <n v="30559.26"/>
    <x v="0"/>
    <n v="0"/>
  </r>
  <r>
    <s v="California"/>
    <x v="186"/>
    <x v="34"/>
    <n v="20171.150000000001"/>
    <x v="0"/>
    <n v="0"/>
  </r>
  <r>
    <s v="California"/>
    <x v="186"/>
    <x v="36"/>
    <n v="20171.150000000001"/>
    <x v="5"/>
    <n v="0"/>
  </r>
  <r>
    <s v="California"/>
    <x v="186"/>
    <x v="38"/>
    <n v="191818.94"/>
    <x v="0"/>
    <n v="0"/>
  </r>
  <r>
    <s v="California"/>
    <x v="187"/>
    <x v="16"/>
    <n v="17228.02"/>
    <x v="0"/>
    <n v="0"/>
  </r>
  <r>
    <s v="California"/>
    <x v="187"/>
    <x v="18"/>
    <n v="16660.11"/>
    <x v="0"/>
    <n v="0"/>
  </r>
  <r>
    <s v="California"/>
    <x v="187"/>
    <x v="20"/>
    <n v="19691.900000000001"/>
    <x v="0"/>
    <n v="0"/>
  </r>
  <r>
    <s v="California"/>
    <x v="187"/>
    <x v="22"/>
    <n v="15437.3"/>
    <x v="0"/>
    <n v="0"/>
  </r>
  <r>
    <s v="California"/>
    <x v="187"/>
    <x v="15"/>
    <n v="51620.07"/>
    <x v="1"/>
    <n v="0"/>
  </r>
  <r>
    <s v="California"/>
    <x v="187"/>
    <x v="26"/>
    <n v="45120.63"/>
    <x v="6"/>
    <n v="0"/>
  </r>
  <r>
    <s v="California"/>
    <x v="187"/>
    <x v="28"/>
    <n v="15649.14"/>
    <x v="0"/>
    <n v="0"/>
  </r>
  <r>
    <s v="California"/>
    <x v="187"/>
    <x v="30"/>
    <n v="15172.2"/>
    <x v="0"/>
    <n v="0"/>
  </r>
  <r>
    <s v="California"/>
    <x v="187"/>
    <x v="32"/>
    <n v="23103.119999999999"/>
    <x v="0"/>
    <n v="0"/>
  </r>
  <r>
    <s v="California"/>
    <x v="187"/>
    <x v="34"/>
    <n v="15249.6"/>
    <x v="0"/>
    <n v="0"/>
  </r>
  <r>
    <s v="California"/>
    <x v="187"/>
    <x v="36"/>
    <n v="15249.6"/>
    <x v="5"/>
    <n v="0"/>
  </r>
  <r>
    <s v="California"/>
    <x v="187"/>
    <x v="38"/>
    <n v="145017.10999999999"/>
    <x v="0"/>
    <n v="0"/>
  </r>
  <r>
    <s v="California"/>
    <x v="188"/>
    <x v="16"/>
    <n v="10772.61"/>
    <x v="0"/>
    <n v="0"/>
  </r>
  <r>
    <s v="California"/>
    <x v="188"/>
    <x v="18"/>
    <n v="10417.49"/>
    <x v="0"/>
    <n v="0"/>
  </r>
  <r>
    <s v="California"/>
    <x v="188"/>
    <x v="20"/>
    <n v="12313.26"/>
    <x v="0"/>
    <n v="0"/>
  </r>
  <r>
    <s v="California"/>
    <x v="188"/>
    <x v="22"/>
    <n v="9652.8700000000008"/>
    <x v="0"/>
    <n v="0"/>
  </r>
  <r>
    <s v="California"/>
    <x v="188"/>
    <x v="15"/>
    <n v="32277.8"/>
    <x v="1"/>
    <n v="0"/>
  </r>
  <r>
    <s v="California"/>
    <x v="188"/>
    <x v="26"/>
    <n v="28213.73"/>
    <x v="6"/>
    <n v="0"/>
  </r>
  <r>
    <s v="California"/>
    <x v="188"/>
    <x v="28"/>
    <n v="9785.34"/>
    <x v="0"/>
    <n v="0"/>
  </r>
  <r>
    <s v="California"/>
    <x v="188"/>
    <x v="30"/>
    <n v="9487.11"/>
    <x v="0"/>
    <n v="0"/>
  </r>
  <r>
    <s v="California"/>
    <x v="188"/>
    <x v="32"/>
    <n v="14446.28"/>
    <x v="0"/>
    <n v="0"/>
  </r>
  <r>
    <s v="California"/>
    <x v="188"/>
    <x v="34"/>
    <n v="9535.51"/>
    <x v="0"/>
    <n v="0"/>
  </r>
  <r>
    <s v="California"/>
    <x v="188"/>
    <x v="36"/>
    <n v="9535.51"/>
    <x v="5"/>
    <n v="0"/>
  </r>
  <r>
    <s v="California"/>
    <x v="188"/>
    <x v="38"/>
    <n v="90678.55"/>
    <x v="0"/>
    <n v="0"/>
  </r>
  <r>
    <s v="California"/>
    <x v="189"/>
    <x v="16"/>
    <n v="2942.94"/>
    <x v="0"/>
    <n v="0"/>
  </r>
  <r>
    <s v="California"/>
    <x v="189"/>
    <x v="18"/>
    <n v="2845.93"/>
    <x v="0"/>
    <n v="0"/>
  </r>
  <r>
    <s v="California"/>
    <x v="189"/>
    <x v="20"/>
    <n v="3363.83"/>
    <x v="0"/>
    <n v="0"/>
  </r>
  <r>
    <s v="California"/>
    <x v="189"/>
    <x v="22"/>
    <n v="2637.04"/>
    <x v="0"/>
    <n v="0"/>
  </r>
  <r>
    <s v="California"/>
    <x v="189"/>
    <x v="15"/>
    <n v="8817.89"/>
    <x v="1"/>
    <n v="0"/>
  </r>
  <r>
    <s v="California"/>
    <x v="189"/>
    <x v="28"/>
    <n v="2673.23"/>
    <x v="0"/>
    <n v="0"/>
  </r>
  <r>
    <s v="California"/>
    <x v="189"/>
    <x v="30"/>
    <n v="2591.7600000000002"/>
    <x v="0"/>
    <n v="0"/>
  </r>
  <r>
    <s v="California"/>
    <x v="189"/>
    <x v="32"/>
    <n v="3946.54"/>
    <x v="0"/>
    <n v="0"/>
  </r>
  <r>
    <s v="California"/>
    <x v="189"/>
    <x v="34"/>
    <n v="2604.98"/>
    <x v="0"/>
    <n v="0"/>
  </r>
  <r>
    <s v="California"/>
    <x v="189"/>
    <x v="36"/>
    <n v="2604.98"/>
    <x v="5"/>
    <n v="0"/>
  </r>
  <r>
    <s v="California"/>
    <x v="189"/>
    <x v="38"/>
    <n v="24772.240000000002"/>
    <x v="0"/>
    <n v="0"/>
  </r>
  <r>
    <s v="California"/>
    <x v="190"/>
    <x v="16"/>
    <n v="58344.78"/>
    <x v="0"/>
    <n v="0"/>
  </r>
  <r>
    <s v="California"/>
    <x v="190"/>
    <x v="18"/>
    <n v="56421.46"/>
    <x v="0"/>
    <n v="0"/>
  </r>
  <r>
    <s v="California"/>
    <x v="190"/>
    <x v="20"/>
    <n v="66688.990000000005"/>
    <x v="0"/>
    <n v="0"/>
  </r>
  <r>
    <s v="California"/>
    <x v="190"/>
    <x v="22"/>
    <n v="52280.27"/>
    <x v="0"/>
    <n v="0"/>
  </r>
  <r>
    <s v="California"/>
    <x v="190"/>
    <x v="15"/>
    <n v="174817.56"/>
    <x v="1"/>
    <n v="0"/>
  </r>
  <r>
    <s v="California"/>
    <x v="190"/>
    <x v="26"/>
    <n v="152806.43"/>
    <x v="6"/>
    <n v="0"/>
  </r>
  <r>
    <s v="California"/>
    <x v="190"/>
    <x v="28"/>
    <n v="52997.7"/>
    <x v="0"/>
    <n v="0"/>
  </r>
  <r>
    <s v="California"/>
    <x v="190"/>
    <x v="30"/>
    <n v="51382.48"/>
    <x v="0"/>
    <n v="0"/>
  </r>
  <r>
    <s v="California"/>
    <x v="190"/>
    <x v="32"/>
    <n v="78241.490000000005"/>
    <x v="0"/>
    <n v="0"/>
  </r>
  <r>
    <s v="California"/>
    <x v="190"/>
    <x v="34"/>
    <n v="51644.61"/>
    <x v="0"/>
    <n v="0"/>
  </r>
  <r>
    <s v="California"/>
    <x v="190"/>
    <x v="36"/>
    <n v="51644.61"/>
    <x v="5"/>
    <n v="0"/>
  </r>
  <r>
    <s v="California"/>
    <x v="190"/>
    <x v="38"/>
    <n v="491117.86"/>
    <x v="0"/>
    <n v="0"/>
  </r>
  <r>
    <s v="California"/>
    <x v="191"/>
    <x v="16"/>
    <n v="11723.48"/>
    <x v="0"/>
    <n v="0"/>
  </r>
  <r>
    <s v="California"/>
    <x v="191"/>
    <x v="18"/>
    <n v="11337.02"/>
    <x v="0"/>
    <n v="0"/>
  </r>
  <r>
    <s v="California"/>
    <x v="191"/>
    <x v="20"/>
    <n v="13400.12"/>
    <x v="0"/>
    <n v="0"/>
  </r>
  <r>
    <s v="California"/>
    <x v="191"/>
    <x v="22"/>
    <n v="10504.91"/>
    <x v="0"/>
    <n v="0"/>
  </r>
  <r>
    <s v="California"/>
    <x v="191"/>
    <x v="28"/>
    <n v="10649.07"/>
    <x v="0"/>
    <n v="0"/>
  </r>
  <r>
    <s v="California"/>
    <x v="191"/>
    <x v="30"/>
    <n v="10324.51"/>
    <x v="0"/>
    <n v="0"/>
  </r>
  <r>
    <s v="California"/>
    <x v="191"/>
    <x v="32"/>
    <n v="15721.41"/>
    <x v="0"/>
    <n v="0"/>
  </r>
  <r>
    <s v="California"/>
    <x v="191"/>
    <x v="34"/>
    <n v="10377.18"/>
    <x v="0"/>
    <n v="0"/>
  </r>
  <r>
    <s v="California"/>
    <x v="191"/>
    <x v="36"/>
    <n v="10377.18"/>
    <x v="5"/>
    <n v="0"/>
  </r>
  <r>
    <s v="California"/>
    <x v="191"/>
    <x v="38"/>
    <n v="98682.52"/>
    <x v="0"/>
    <n v="0"/>
  </r>
  <r>
    <s v="California"/>
    <x v="192"/>
    <x v="16"/>
    <n v="12669.1"/>
    <x v="0"/>
    <n v="0"/>
  </r>
  <r>
    <s v="California"/>
    <x v="192"/>
    <x v="18"/>
    <n v="12251.46"/>
    <x v="0"/>
    <n v="0"/>
  </r>
  <r>
    <s v="California"/>
    <x v="192"/>
    <x v="20"/>
    <n v="14480.97"/>
    <x v="0"/>
    <n v="0"/>
  </r>
  <r>
    <s v="California"/>
    <x v="192"/>
    <x v="22"/>
    <n v="11352.24"/>
    <x v="0"/>
    <n v="0"/>
  </r>
  <r>
    <s v="California"/>
    <x v="192"/>
    <x v="15"/>
    <n v="37960.22"/>
    <x v="1"/>
    <n v="0"/>
  </r>
  <r>
    <s v="California"/>
    <x v="192"/>
    <x v="26"/>
    <n v="33180.68"/>
    <x v="6"/>
    <n v="0"/>
  </r>
  <r>
    <s v="California"/>
    <x v="192"/>
    <x v="28"/>
    <n v="11508.02"/>
    <x v="0"/>
    <n v="0"/>
  </r>
  <r>
    <s v="California"/>
    <x v="192"/>
    <x v="30"/>
    <n v="11157.29"/>
    <x v="0"/>
    <n v="0"/>
  </r>
  <r>
    <s v="California"/>
    <x v="192"/>
    <x v="32"/>
    <n v="16989.5"/>
    <x v="0"/>
    <n v="0"/>
  </r>
  <r>
    <s v="California"/>
    <x v="192"/>
    <x v="34"/>
    <n v="11214.21"/>
    <x v="0"/>
    <n v="0"/>
  </r>
  <r>
    <s v="California"/>
    <x v="192"/>
    <x v="36"/>
    <n v="11214.21"/>
    <x v="5"/>
    <n v="0"/>
  </r>
  <r>
    <s v="California"/>
    <x v="192"/>
    <x v="38"/>
    <n v="106642.26"/>
    <x v="0"/>
    <n v="0"/>
  </r>
  <r>
    <s v="California"/>
    <x v="193"/>
    <x v="16"/>
    <n v="30022.59"/>
    <x v="0"/>
    <n v="0"/>
  </r>
  <r>
    <s v="California"/>
    <x v="193"/>
    <x v="18"/>
    <n v="29032.9"/>
    <x v="0"/>
    <n v="0"/>
  </r>
  <r>
    <s v="California"/>
    <x v="193"/>
    <x v="20"/>
    <n v="34316.29"/>
    <x v="0"/>
    <n v="0"/>
  </r>
  <r>
    <s v="California"/>
    <x v="193"/>
    <x v="22"/>
    <n v="26901.96"/>
    <x v="0"/>
    <n v="0"/>
  </r>
  <r>
    <s v="California"/>
    <x v="193"/>
    <x v="15"/>
    <n v="89956.22"/>
    <x v="1"/>
    <n v="0"/>
  </r>
  <r>
    <s v="California"/>
    <x v="193"/>
    <x v="28"/>
    <n v="27271.14"/>
    <x v="0"/>
    <n v="0"/>
  </r>
  <r>
    <s v="California"/>
    <x v="193"/>
    <x v="30"/>
    <n v="26439.99"/>
    <x v="0"/>
    <n v="0"/>
  </r>
  <r>
    <s v="California"/>
    <x v="193"/>
    <x v="32"/>
    <n v="40260.879999999997"/>
    <x v="0"/>
    <n v="0"/>
  </r>
  <r>
    <s v="California"/>
    <x v="193"/>
    <x v="34"/>
    <n v="26574.87"/>
    <x v="0"/>
    <n v="0"/>
  </r>
  <r>
    <s v="California"/>
    <x v="193"/>
    <x v="36"/>
    <n v="26574.87"/>
    <x v="5"/>
    <n v="0"/>
  </r>
  <r>
    <s v="California"/>
    <x v="193"/>
    <x v="38"/>
    <n v="252715.51"/>
    <x v="0"/>
    <n v="0"/>
  </r>
  <r>
    <s v="California"/>
    <x v="194"/>
    <x v="16"/>
    <n v="3022.1"/>
    <x v="0"/>
    <n v="0"/>
  </r>
  <r>
    <s v="California"/>
    <x v="194"/>
    <x v="18"/>
    <n v="2922.48"/>
    <x v="0"/>
    <n v="0"/>
  </r>
  <r>
    <s v="California"/>
    <x v="194"/>
    <x v="20"/>
    <n v="3454.3"/>
    <x v="0"/>
    <n v="0"/>
  </r>
  <r>
    <s v="California"/>
    <x v="194"/>
    <x v="22"/>
    <n v="2707.97"/>
    <x v="0"/>
    <n v="0"/>
  </r>
  <r>
    <s v="California"/>
    <x v="194"/>
    <x v="15"/>
    <n v="9055.06"/>
    <x v="1"/>
    <n v="0"/>
  </r>
  <r>
    <s v="California"/>
    <x v="194"/>
    <x v="26"/>
    <n v="7914.95"/>
    <x v="6"/>
    <n v="0"/>
  </r>
  <r>
    <s v="California"/>
    <x v="194"/>
    <x v="28"/>
    <n v="2745.13"/>
    <x v="0"/>
    <n v="0"/>
  </r>
  <r>
    <s v="California"/>
    <x v="194"/>
    <x v="30"/>
    <n v="2661.47"/>
    <x v="0"/>
    <n v="0"/>
  </r>
  <r>
    <s v="California"/>
    <x v="194"/>
    <x v="32"/>
    <n v="4052.69"/>
    <x v="0"/>
    <n v="0"/>
  </r>
  <r>
    <s v="California"/>
    <x v="194"/>
    <x v="34"/>
    <n v="2675.05"/>
    <x v="0"/>
    <n v="0"/>
  </r>
  <r>
    <s v="California"/>
    <x v="194"/>
    <x v="36"/>
    <n v="2675.05"/>
    <x v="5"/>
    <n v="0"/>
  </r>
  <r>
    <s v="California"/>
    <x v="194"/>
    <x v="38"/>
    <n v="25438.54"/>
    <x v="0"/>
    <n v="0"/>
  </r>
  <r>
    <s v="California"/>
    <x v="195"/>
    <x v="16"/>
    <n v="55132.18"/>
    <x v="0"/>
    <n v="0"/>
  </r>
  <r>
    <s v="California"/>
    <x v="195"/>
    <x v="18"/>
    <n v="53314.76"/>
    <x v="0"/>
    <n v="0"/>
  </r>
  <r>
    <s v="California"/>
    <x v="195"/>
    <x v="20"/>
    <n v="63016.94"/>
    <x v="0"/>
    <n v="0"/>
  </r>
  <r>
    <s v="California"/>
    <x v="195"/>
    <x v="22"/>
    <n v="49401.59"/>
    <x v="0"/>
    <n v="0"/>
  </r>
  <r>
    <s v="California"/>
    <x v="195"/>
    <x v="15"/>
    <n v="165191.69"/>
    <x v="1"/>
    <n v="0"/>
  </r>
  <r>
    <s v="California"/>
    <x v="195"/>
    <x v="26"/>
    <n v="144392.54999999999"/>
    <x v="6"/>
    <n v="0"/>
  </r>
  <r>
    <s v="California"/>
    <x v="195"/>
    <x v="28"/>
    <n v="50079.53"/>
    <x v="0"/>
    <n v="0"/>
  </r>
  <r>
    <s v="California"/>
    <x v="195"/>
    <x v="30"/>
    <n v="48553.24"/>
    <x v="0"/>
    <n v="0"/>
  </r>
  <r>
    <s v="California"/>
    <x v="195"/>
    <x v="32"/>
    <n v="73933.33"/>
    <x v="0"/>
    <n v="0"/>
  </r>
  <r>
    <s v="California"/>
    <x v="195"/>
    <x v="34"/>
    <n v="48800.94"/>
    <x v="0"/>
    <n v="0"/>
  </r>
  <r>
    <s v="California"/>
    <x v="195"/>
    <x v="36"/>
    <n v="48800.94"/>
    <x v="5"/>
    <n v="0"/>
  </r>
  <r>
    <s v="California"/>
    <x v="195"/>
    <x v="38"/>
    <n v="464075.75"/>
    <x v="0"/>
    <n v="0"/>
  </r>
  <r>
    <s v="California"/>
    <x v="196"/>
    <x v="16"/>
    <n v="946915.33"/>
    <x v="0"/>
    <n v="0"/>
  </r>
  <r>
    <s v="California"/>
    <x v="196"/>
    <x v="17"/>
    <n v="254001.1"/>
    <x v="0"/>
    <n v="0"/>
  </r>
  <r>
    <s v="California"/>
    <x v="196"/>
    <x v="18"/>
    <n v="915700.58"/>
    <x v="0"/>
    <n v="0"/>
  </r>
  <r>
    <s v="California"/>
    <x v="196"/>
    <x v="19"/>
    <n v="245628.04"/>
    <x v="0"/>
    <n v="0"/>
  </r>
  <r>
    <s v="California"/>
    <x v="196"/>
    <x v="20"/>
    <n v="1082339.03"/>
    <x v="0"/>
    <n v="0"/>
  </r>
  <r>
    <s v="California"/>
    <x v="196"/>
    <x v="21"/>
    <n v="279578.43"/>
    <x v="0"/>
    <n v="0"/>
  </r>
  <r>
    <s v="California"/>
    <x v="196"/>
    <x v="22"/>
    <n v="848490.49"/>
    <x v="0"/>
    <n v="0"/>
  </r>
  <r>
    <s v="California"/>
    <x v="196"/>
    <x v="23"/>
    <n v="219173.13"/>
    <x v="0"/>
    <n v="0"/>
  </r>
  <r>
    <s v="California"/>
    <x v="196"/>
    <x v="15"/>
    <n v="2837227.92"/>
    <x v="1"/>
    <n v="0"/>
  </r>
  <r>
    <s v="California"/>
    <x v="196"/>
    <x v="25"/>
    <n v="88623.42"/>
    <x v="1"/>
    <n v="0"/>
  </r>
  <r>
    <s v="California"/>
    <x v="196"/>
    <x v="24"/>
    <n v="427229.92"/>
    <x v="1"/>
    <n v="99680.53"/>
  </r>
  <r>
    <s v="California"/>
    <x v="196"/>
    <x v="26"/>
    <n v="2540148.02"/>
    <x v="6"/>
    <n v="0"/>
  </r>
  <r>
    <s v="California"/>
    <x v="196"/>
    <x v="27"/>
    <n v="548075.18999999994"/>
    <x v="6"/>
    <n v="92531"/>
  </r>
  <r>
    <s v="California"/>
    <x v="196"/>
    <x v="28"/>
    <n v="860134.24"/>
    <x v="0"/>
    <n v="0"/>
  </r>
  <r>
    <s v="California"/>
    <x v="196"/>
    <x v="29"/>
    <n v="230722.89"/>
    <x v="0"/>
    <n v="0"/>
  </r>
  <r>
    <s v="California"/>
    <x v="196"/>
    <x v="30"/>
    <n v="833919.78"/>
    <x v="0"/>
    <n v="0"/>
  </r>
  <r>
    <s v="California"/>
    <x v="196"/>
    <x v="31"/>
    <n v="223691.11"/>
    <x v="0"/>
    <n v="0"/>
  </r>
  <r>
    <s v="California"/>
    <x v="196"/>
    <x v="32"/>
    <n v="1269832.03"/>
    <x v="0"/>
    <n v="0"/>
  </r>
  <r>
    <s v="California"/>
    <x v="196"/>
    <x v="33"/>
    <n v="328009.64"/>
    <x v="0"/>
    <n v="0"/>
  </r>
  <r>
    <s v="California"/>
    <x v="196"/>
    <x v="34"/>
    <n v="838173.97"/>
    <x v="0"/>
    <n v="0"/>
  </r>
  <r>
    <s v="California"/>
    <x v="196"/>
    <x v="35"/>
    <n v="216508.28"/>
    <x v="0"/>
    <n v="0"/>
  </r>
  <r>
    <s v="California"/>
    <x v="196"/>
    <x v="36"/>
    <n v="838173.97"/>
    <x v="5"/>
    <n v="0"/>
  </r>
  <r>
    <s v="California"/>
    <x v="196"/>
    <x v="37"/>
    <n v="216508.28"/>
    <x v="5"/>
    <n v="0"/>
  </r>
  <r>
    <s v="California"/>
    <x v="196"/>
    <x v="38"/>
    <n v="7970671.3099999996"/>
    <x v="0"/>
    <n v="0"/>
  </r>
  <r>
    <s v="California"/>
    <x v="196"/>
    <x v="39"/>
    <n v="2058899.93"/>
    <x v="0"/>
    <n v="0"/>
  </r>
  <r>
    <s v="California"/>
    <x v="197"/>
    <x v="16"/>
    <n v="15630.1"/>
    <x v="0"/>
    <n v="0"/>
  </r>
  <r>
    <s v="California"/>
    <x v="197"/>
    <x v="18"/>
    <n v="15114.86"/>
    <x v="0"/>
    <n v="0"/>
  </r>
  <r>
    <s v="California"/>
    <x v="197"/>
    <x v="20"/>
    <n v="17865.45"/>
    <x v="0"/>
    <n v="0"/>
  </r>
  <r>
    <s v="California"/>
    <x v="197"/>
    <x v="22"/>
    <n v="14005.47"/>
    <x v="0"/>
    <n v="0"/>
  </r>
  <r>
    <s v="California"/>
    <x v="197"/>
    <x v="15"/>
    <n v="46832.23"/>
    <x v="1"/>
    <n v="0"/>
  </r>
  <r>
    <s v="California"/>
    <x v="197"/>
    <x v="26"/>
    <n v="40935.620000000003"/>
    <x v="6"/>
    <n v="0"/>
  </r>
  <r>
    <s v="California"/>
    <x v="197"/>
    <x v="28"/>
    <n v="14197.66"/>
    <x v="0"/>
    <n v="0"/>
  </r>
  <r>
    <s v="California"/>
    <x v="197"/>
    <x v="30"/>
    <n v="13764.96"/>
    <x v="0"/>
    <n v="0"/>
  </r>
  <r>
    <s v="California"/>
    <x v="197"/>
    <x v="32"/>
    <n v="20960.27"/>
    <x v="0"/>
    <n v="0"/>
  </r>
  <r>
    <s v="California"/>
    <x v="197"/>
    <x v="34"/>
    <n v="13835.18"/>
    <x v="0"/>
    <n v="0"/>
  </r>
  <r>
    <s v="California"/>
    <x v="197"/>
    <x v="36"/>
    <n v="13835.18"/>
    <x v="5"/>
    <n v="0"/>
  </r>
  <r>
    <s v="California"/>
    <x v="197"/>
    <x v="38"/>
    <n v="131566.56"/>
    <x v="0"/>
    <n v="0"/>
  </r>
  <r>
    <s v="California"/>
    <x v="198"/>
    <x v="16"/>
    <n v="8515.15"/>
    <x v="0"/>
    <n v="0"/>
  </r>
  <r>
    <s v="California"/>
    <x v="198"/>
    <x v="18"/>
    <n v="8234.4500000000007"/>
    <x v="0"/>
    <n v="0"/>
  </r>
  <r>
    <s v="California"/>
    <x v="198"/>
    <x v="20"/>
    <n v="9732.9500000000007"/>
    <x v="0"/>
    <n v="0"/>
  </r>
  <r>
    <s v="California"/>
    <x v="198"/>
    <x v="22"/>
    <n v="7630.06"/>
    <x v="0"/>
    <n v="0"/>
  </r>
  <r>
    <s v="California"/>
    <x v="198"/>
    <x v="15"/>
    <n v="25513.81"/>
    <x v="1"/>
    <n v="0"/>
  </r>
  <r>
    <s v="California"/>
    <x v="198"/>
    <x v="28"/>
    <n v="7734.77"/>
    <x v="0"/>
    <n v="0"/>
  </r>
  <r>
    <s v="California"/>
    <x v="198"/>
    <x v="30"/>
    <n v="7499.03"/>
    <x v="0"/>
    <n v="0"/>
  </r>
  <r>
    <s v="California"/>
    <x v="198"/>
    <x v="32"/>
    <n v="11418.98"/>
    <x v="0"/>
    <n v="0"/>
  </r>
  <r>
    <s v="California"/>
    <x v="198"/>
    <x v="34"/>
    <n v="7537.29"/>
    <x v="0"/>
    <n v="0"/>
  </r>
  <r>
    <s v="California"/>
    <x v="198"/>
    <x v="36"/>
    <n v="7537.29"/>
    <x v="5"/>
    <n v="0"/>
  </r>
  <r>
    <s v="California"/>
    <x v="198"/>
    <x v="38"/>
    <n v="71676.37"/>
    <x v="0"/>
    <n v="0"/>
  </r>
  <r>
    <s v="California"/>
    <x v="199"/>
    <x v="16"/>
    <n v="40395.800000000003"/>
    <x v="0"/>
    <n v="0"/>
  </r>
  <r>
    <s v="California"/>
    <x v="199"/>
    <x v="18"/>
    <n v="39064.160000000003"/>
    <x v="0"/>
    <n v="0"/>
  </r>
  <r>
    <s v="California"/>
    <x v="199"/>
    <x v="20"/>
    <n v="46173.03"/>
    <x v="0"/>
    <n v="0"/>
  </r>
  <r>
    <s v="California"/>
    <x v="199"/>
    <x v="22"/>
    <n v="36196.949999999997"/>
    <x v="0"/>
    <n v="0"/>
  </r>
  <r>
    <s v="California"/>
    <x v="199"/>
    <x v="15"/>
    <n v="121037.31"/>
    <x v="1"/>
    <n v="0"/>
  </r>
  <r>
    <s v="California"/>
    <x v="199"/>
    <x v="26"/>
    <n v="105797.6"/>
    <x v="6"/>
    <n v="0"/>
  </r>
  <r>
    <s v="California"/>
    <x v="199"/>
    <x v="28"/>
    <n v="36693.68"/>
    <x v="0"/>
    <n v="0"/>
  </r>
  <r>
    <s v="California"/>
    <x v="199"/>
    <x v="30"/>
    <n v="35575.360000000001"/>
    <x v="0"/>
    <n v="0"/>
  </r>
  <r>
    <s v="California"/>
    <x v="199"/>
    <x v="32"/>
    <n v="54171.55"/>
    <x v="0"/>
    <n v="0"/>
  </r>
  <r>
    <s v="California"/>
    <x v="199"/>
    <x v="34"/>
    <n v="35756.85"/>
    <x v="0"/>
    <n v="0"/>
  </r>
  <r>
    <s v="California"/>
    <x v="199"/>
    <x v="36"/>
    <n v="35756.85"/>
    <x v="5"/>
    <n v="0"/>
  </r>
  <r>
    <s v="California"/>
    <x v="199"/>
    <x v="38"/>
    <n v="340032.11"/>
    <x v="0"/>
    <n v="0"/>
  </r>
  <r>
    <s v="California"/>
    <x v="200"/>
    <x v="16"/>
    <n v="148421.74"/>
    <x v="0"/>
    <n v="0"/>
  </r>
  <r>
    <s v="California"/>
    <x v="200"/>
    <x v="17"/>
    <n v="40403.050000000003"/>
    <x v="0"/>
    <n v="0"/>
  </r>
  <r>
    <s v="California"/>
    <x v="200"/>
    <x v="18"/>
    <n v="143529.07"/>
    <x v="0"/>
    <n v="0"/>
  </r>
  <r>
    <s v="California"/>
    <x v="200"/>
    <x v="19"/>
    <n v="39071.17"/>
    <x v="0"/>
    <n v="0"/>
  </r>
  <r>
    <s v="California"/>
    <x v="200"/>
    <x v="20"/>
    <n v="169648.37"/>
    <x v="0"/>
    <n v="0"/>
  </r>
  <r>
    <s v="California"/>
    <x v="200"/>
    <x v="21"/>
    <n v="44471.54"/>
    <x v="0"/>
    <n v="0"/>
  </r>
  <r>
    <s v="California"/>
    <x v="200"/>
    <x v="22"/>
    <n v="132994.4"/>
    <x v="0"/>
    <n v="0"/>
  </r>
  <r>
    <s v="California"/>
    <x v="200"/>
    <x v="23"/>
    <n v="34863.089999999997"/>
    <x v="0"/>
    <n v="0"/>
  </r>
  <r>
    <s v="California"/>
    <x v="200"/>
    <x v="15"/>
    <n v="444713.79"/>
    <x v="1"/>
    <n v="0"/>
  </r>
  <r>
    <s v="California"/>
    <x v="200"/>
    <x v="24"/>
    <n v="83813.759999999995"/>
    <x v="1"/>
    <n v="0"/>
  </r>
  <r>
    <s v="California"/>
    <x v="200"/>
    <x v="26"/>
    <n v="388720.25"/>
    <x v="6"/>
    <n v="0"/>
  </r>
  <r>
    <s v="California"/>
    <x v="200"/>
    <x v="27"/>
    <n v="101898.94"/>
    <x v="6"/>
    <n v="0"/>
  </r>
  <r>
    <s v="California"/>
    <x v="200"/>
    <x v="28"/>
    <n v="134819.47"/>
    <x v="0"/>
    <n v="0"/>
  </r>
  <r>
    <s v="California"/>
    <x v="200"/>
    <x v="29"/>
    <n v="36700.269999999997"/>
    <x v="0"/>
    <n v="0"/>
  </r>
  <r>
    <s v="California"/>
    <x v="200"/>
    <x v="30"/>
    <n v="130710.55"/>
    <x v="0"/>
    <n v="0"/>
  </r>
  <r>
    <s v="California"/>
    <x v="200"/>
    <x v="31"/>
    <n v="35581.75"/>
    <x v="0"/>
    <n v="0"/>
  </r>
  <r>
    <s v="California"/>
    <x v="200"/>
    <x v="32"/>
    <n v="199036.46"/>
    <x v="0"/>
    <n v="0"/>
  </r>
  <r>
    <s v="California"/>
    <x v="200"/>
    <x v="33"/>
    <n v="52175.32"/>
    <x v="0"/>
    <n v="0"/>
  </r>
  <r>
    <s v="California"/>
    <x v="200"/>
    <x v="34"/>
    <n v="131377.35999999999"/>
    <x v="0"/>
    <n v="0"/>
  </r>
  <r>
    <s v="California"/>
    <x v="200"/>
    <x v="35"/>
    <n v="34439.199999999997"/>
    <x v="0"/>
    <n v="0"/>
  </r>
  <r>
    <s v="California"/>
    <x v="200"/>
    <x v="36"/>
    <n v="131377.35999999999"/>
    <x v="5"/>
    <n v="0"/>
  </r>
  <r>
    <s v="California"/>
    <x v="200"/>
    <x v="37"/>
    <n v="34439.199999999997"/>
    <x v="5"/>
    <n v="0"/>
  </r>
  <r>
    <s v="California"/>
    <x v="200"/>
    <x v="38"/>
    <n v="1249341.79"/>
    <x v="0"/>
    <n v="0"/>
  </r>
  <r>
    <s v="California"/>
    <x v="200"/>
    <x v="39"/>
    <n v="327501.84999999998"/>
    <x v="0"/>
    <n v="0"/>
  </r>
  <r>
    <s v="California"/>
    <x v="201"/>
    <x v="16"/>
    <n v="786656.48"/>
    <x v="0"/>
    <n v="0"/>
  </r>
  <r>
    <s v="California"/>
    <x v="201"/>
    <x v="17"/>
    <n v="212704.03"/>
    <x v="0"/>
    <n v="0"/>
  </r>
  <r>
    <s v="California"/>
    <x v="201"/>
    <x v="18"/>
    <n v="760724.6"/>
    <x v="0"/>
    <n v="0"/>
  </r>
  <r>
    <s v="California"/>
    <x v="201"/>
    <x v="19"/>
    <n v="205692.31"/>
    <x v="0"/>
    <n v="0"/>
  </r>
  <r>
    <s v="California"/>
    <x v="201"/>
    <x v="20"/>
    <n v="899160.64"/>
    <x v="0"/>
    <n v="0"/>
  </r>
  <r>
    <s v="California"/>
    <x v="201"/>
    <x v="21"/>
    <n v="234122.84"/>
    <x v="0"/>
    <n v="0"/>
  </r>
  <r>
    <s v="California"/>
    <x v="201"/>
    <x v="22"/>
    <n v="704889.35"/>
    <x v="0"/>
    <n v="0"/>
  </r>
  <r>
    <s v="California"/>
    <x v="201"/>
    <x v="23"/>
    <n v="183538.61"/>
    <x v="0"/>
    <n v="0"/>
  </r>
  <r>
    <s v="California"/>
    <x v="201"/>
    <x v="15"/>
    <n v="2357046.7400000002"/>
    <x v="1"/>
    <n v="0"/>
  </r>
  <r>
    <s v="California"/>
    <x v="201"/>
    <x v="25"/>
    <n v="141434.01"/>
    <x v="1"/>
    <n v="0"/>
  </r>
  <r>
    <s v="California"/>
    <x v="201"/>
    <x v="24"/>
    <n v="357768.23"/>
    <x v="1"/>
    <n v="83473.86"/>
  </r>
  <r>
    <s v="California"/>
    <x v="201"/>
    <x v="26"/>
    <n v="2060272.97"/>
    <x v="6"/>
    <n v="0"/>
  </r>
  <r>
    <s v="California"/>
    <x v="201"/>
    <x v="27"/>
    <n v="458965.74"/>
    <x v="6"/>
    <n v="77486.740000000005"/>
  </r>
  <r>
    <s v="California"/>
    <x v="201"/>
    <x v="28"/>
    <n v="714562.47"/>
    <x v="0"/>
    <n v="0"/>
  </r>
  <r>
    <s v="California"/>
    <x v="201"/>
    <x v="29"/>
    <n v="193210.54"/>
    <x v="0"/>
    <n v="0"/>
  </r>
  <r>
    <s v="California"/>
    <x v="201"/>
    <x v="30"/>
    <n v="692784.63"/>
    <x v="0"/>
    <n v="0"/>
  </r>
  <r>
    <s v="California"/>
    <x v="201"/>
    <x v="31"/>
    <n v="187322.03"/>
    <x v="0"/>
    <n v="0"/>
  </r>
  <r>
    <s v="California"/>
    <x v="201"/>
    <x v="32"/>
    <n v="1054921.74"/>
    <x v="0"/>
    <n v="0"/>
  </r>
  <r>
    <s v="California"/>
    <x v="201"/>
    <x v="33"/>
    <n v="274679.81"/>
    <x v="0"/>
    <n v="0"/>
  </r>
  <r>
    <s v="California"/>
    <x v="201"/>
    <x v="34"/>
    <n v="696318.83"/>
    <x v="0"/>
    <n v="0"/>
  </r>
  <r>
    <s v="California"/>
    <x v="201"/>
    <x v="35"/>
    <n v="181307.03"/>
    <x v="0"/>
    <n v="0"/>
  </r>
  <r>
    <s v="California"/>
    <x v="201"/>
    <x v="36"/>
    <n v="696318.83"/>
    <x v="5"/>
    <n v="0"/>
  </r>
  <r>
    <s v="California"/>
    <x v="201"/>
    <x v="37"/>
    <n v="181307.03"/>
    <x v="5"/>
    <n v="0"/>
  </r>
  <r>
    <s v="California"/>
    <x v="201"/>
    <x v="38"/>
    <n v="6621690.3799999999"/>
    <x v="0"/>
    <n v="0"/>
  </r>
  <r>
    <s v="California"/>
    <x v="201"/>
    <x v="39"/>
    <n v="1724151.27"/>
    <x v="0"/>
    <n v="0"/>
  </r>
  <r>
    <s v="California"/>
    <x v="202"/>
    <x v="16"/>
    <n v="19405.669999999998"/>
    <x v="0"/>
    <n v="0"/>
  </r>
  <r>
    <s v="California"/>
    <x v="202"/>
    <x v="18"/>
    <n v="18765.97"/>
    <x v="0"/>
    <n v="0"/>
  </r>
  <r>
    <s v="California"/>
    <x v="202"/>
    <x v="20"/>
    <n v="22180.98"/>
    <x v="0"/>
    <n v="0"/>
  </r>
  <r>
    <s v="California"/>
    <x v="202"/>
    <x v="22"/>
    <n v="17388.59"/>
    <x v="0"/>
    <n v="0"/>
  </r>
  <r>
    <s v="California"/>
    <x v="202"/>
    <x v="15"/>
    <n v="58144.91"/>
    <x v="1"/>
    <n v="0"/>
  </r>
  <r>
    <s v="California"/>
    <x v="202"/>
    <x v="26"/>
    <n v="50823.93"/>
    <x v="6"/>
    <n v="0"/>
  </r>
  <r>
    <s v="California"/>
    <x v="202"/>
    <x v="28"/>
    <n v="17627.22"/>
    <x v="0"/>
    <n v="0"/>
  </r>
  <r>
    <s v="California"/>
    <x v="202"/>
    <x v="30"/>
    <n v="17089.990000000002"/>
    <x v="0"/>
    <n v="0"/>
  </r>
  <r>
    <s v="California"/>
    <x v="202"/>
    <x v="32"/>
    <n v="26023.38"/>
    <x v="0"/>
    <n v="0"/>
  </r>
  <r>
    <s v="California"/>
    <x v="202"/>
    <x v="34"/>
    <n v="17177.169999999998"/>
    <x v="0"/>
    <n v="0"/>
  </r>
  <r>
    <s v="California"/>
    <x v="202"/>
    <x v="36"/>
    <n v="17177.169999999998"/>
    <x v="5"/>
    <n v="0"/>
  </r>
  <r>
    <s v="California"/>
    <x v="202"/>
    <x v="38"/>
    <n v="163347.45000000001"/>
    <x v="0"/>
    <n v="0"/>
  </r>
  <r>
    <s v="California"/>
    <x v="203"/>
    <x v="16"/>
    <n v="21806.66"/>
    <x v="0"/>
    <n v="0"/>
  </r>
  <r>
    <s v="California"/>
    <x v="203"/>
    <x v="17"/>
    <n v="5936.16"/>
    <x v="0"/>
    <n v="0"/>
  </r>
  <r>
    <s v="California"/>
    <x v="203"/>
    <x v="18"/>
    <n v="21087.81"/>
    <x v="0"/>
    <n v="0"/>
  </r>
  <r>
    <s v="California"/>
    <x v="203"/>
    <x v="19"/>
    <n v="5740.48"/>
    <x v="0"/>
    <n v="0"/>
  </r>
  <r>
    <s v="California"/>
    <x v="203"/>
    <x v="20"/>
    <n v="24925.360000000001"/>
    <x v="0"/>
    <n v="0"/>
  </r>
  <r>
    <s v="California"/>
    <x v="203"/>
    <x v="21"/>
    <n v="6533.92"/>
    <x v="0"/>
    <n v="0"/>
  </r>
  <r>
    <s v="California"/>
    <x v="203"/>
    <x v="22"/>
    <n v="19540.02"/>
    <x v="0"/>
    <n v="0"/>
  </r>
  <r>
    <s v="California"/>
    <x v="203"/>
    <x v="23"/>
    <n v="5122.21"/>
    <x v="0"/>
    <n v="0"/>
  </r>
  <r>
    <s v="California"/>
    <x v="203"/>
    <x v="15"/>
    <n v="65338.97"/>
    <x v="1"/>
    <n v="0"/>
  </r>
  <r>
    <s v="California"/>
    <x v="203"/>
    <x v="24"/>
    <n v="9984.6200000000008"/>
    <x v="1"/>
    <n v="2329.6"/>
  </r>
  <r>
    <s v="California"/>
    <x v="203"/>
    <x v="25"/>
    <n v="17176.849999999999"/>
    <x v="1"/>
    <n v="0"/>
  </r>
  <r>
    <s v="California"/>
    <x v="203"/>
    <x v="26"/>
    <n v="57112.19"/>
    <x v="6"/>
    <n v="0"/>
  </r>
  <r>
    <s v="California"/>
    <x v="203"/>
    <x v="27"/>
    <n v="12808.85"/>
    <x v="6"/>
    <n v="2162.5100000000002"/>
  </r>
  <r>
    <s v="California"/>
    <x v="203"/>
    <x v="28"/>
    <n v="19808.169999999998"/>
    <x v="0"/>
    <n v="0"/>
  </r>
  <r>
    <s v="California"/>
    <x v="203"/>
    <x v="29"/>
    <n v="5392.14"/>
    <x v="0"/>
    <n v="0"/>
  </r>
  <r>
    <s v="California"/>
    <x v="203"/>
    <x v="30"/>
    <n v="19204.47"/>
    <x v="0"/>
    <n v="0"/>
  </r>
  <r>
    <s v="California"/>
    <x v="203"/>
    <x v="31"/>
    <n v="5227.8"/>
    <x v="0"/>
    <n v="0"/>
  </r>
  <r>
    <s v="California"/>
    <x v="203"/>
    <x v="32"/>
    <n v="29243.16"/>
    <x v="0"/>
    <n v="0"/>
  </r>
  <r>
    <s v="California"/>
    <x v="203"/>
    <x v="33"/>
    <n v="7665.79"/>
    <x v="0"/>
    <n v="0"/>
  </r>
  <r>
    <s v="California"/>
    <x v="203"/>
    <x v="34"/>
    <n v="19302.439999999999"/>
    <x v="0"/>
    <n v="0"/>
  </r>
  <r>
    <s v="California"/>
    <x v="203"/>
    <x v="35"/>
    <n v="5059.93"/>
    <x v="0"/>
    <n v="0"/>
  </r>
  <r>
    <s v="California"/>
    <x v="203"/>
    <x v="36"/>
    <n v="19302.439999999999"/>
    <x v="5"/>
    <n v="0"/>
  </r>
  <r>
    <s v="California"/>
    <x v="203"/>
    <x v="37"/>
    <n v="5059.93"/>
    <x v="5"/>
    <n v="0"/>
  </r>
  <r>
    <s v="California"/>
    <x v="203"/>
    <x v="38"/>
    <n v="183557.84"/>
    <x v="0"/>
    <n v="0"/>
  </r>
  <r>
    <s v="California"/>
    <x v="203"/>
    <x v="39"/>
    <n v="48117.760000000002"/>
    <x v="0"/>
    <n v="0"/>
  </r>
  <r>
    <s v="California"/>
    <x v="204"/>
    <x v="16"/>
    <n v="36530.559999999998"/>
    <x v="0"/>
    <n v="0"/>
  </r>
  <r>
    <s v="California"/>
    <x v="204"/>
    <x v="18"/>
    <n v="35326.339999999997"/>
    <x v="0"/>
    <n v="0"/>
  </r>
  <r>
    <s v="California"/>
    <x v="204"/>
    <x v="20"/>
    <n v="41755"/>
    <x v="0"/>
    <n v="0"/>
  </r>
  <r>
    <s v="California"/>
    <x v="204"/>
    <x v="22"/>
    <n v="32733.48"/>
    <x v="0"/>
    <n v="0"/>
  </r>
  <r>
    <s v="California"/>
    <x v="204"/>
    <x v="15"/>
    <n v="109455.96"/>
    <x v="1"/>
    <n v="0"/>
  </r>
  <r>
    <s v="California"/>
    <x v="204"/>
    <x v="26"/>
    <n v="95674.45"/>
    <x v="6"/>
    <n v="0"/>
  </r>
  <r>
    <s v="California"/>
    <x v="204"/>
    <x v="28"/>
    <n v="33182.68"/>
    <x v="0"/>
    <n v="0"/>
  </r>
  <r>
    <s v="California"/>
    <x v="204"/>
    <x v="30"/>
    <n v="32171.360000000001"/>
    <x v="0"/>
    <n v="0"/>
  </r>
  <r>
    <s v="California"/>
    <x v="204"/>
    <x v="32"/>
    <n v="48988.2"/>
    <x v="0"/>
    <n v="0"/>
  </r>
  <r>
    <s v="California"/>
    <x v="204"/>
    <x v="34"/>
    <n v="32335.48"/>
    <x v="0"/>
    <n v="0"/>
  </r>
  <r>
    <s v="California"/>
    <x v="204"/>
    <x v="36"/>
    <n v="32335.48"/>
    <x v="5"/>
    <n v="0"/>
  </r>
  <r>
    <s v="California"/>
    <x v="204"/>
    <x v="38"/>
    <n v="307496.43"/>
    <x v="0"/>
    <n v="0"/>
  </r>
  <r>
    <s v="California"/>
    <x v="205"/>
    <x v="16"/>
    <n v="718516.23"/>
    <x v="0"/>
    <n v="0"/>
  </r>
  <r>
    <s v="California"/>
    <x v="205"/>
    <x v="17"/>
    <n v="182588.41"/>
    <x v="0"/>
    <n v="0"/>
  </r>
  <r>
    <s v="California"/>
    <x v="205"/>
    <x v="18"/>
    <n v="694830.59"/>
    <x v="0"/>
    <n v="0"/>
  </r>
  <r>
    <s v="California"/>
    <x v="205"/>
    <x v="19"/>
    <n v="176569.45"/>
    <x v="0"/>
    <n v="0"/>
  </r>
  <r>
    <s v="California"/>
    <x v="205"/>
    <x v="20"/>
    <n v="821275.3"/>
    <x v="0"/>
    <n v="0"/>
  </r>
  <r>
    <s v="California"/>
    <x v="205"/>
    <x v="21"/>
    <n v="200974.65"/>
    <x v="0"/>
    <n v="0"/>
  </r>
  <r>
    <s v="California"/>
    <x v="205"/>
    <x v="22"/>
    <n v="643831.81000000006"/>
    <x v="0"/>
    <n v="0"/>
  </r>
  <r>
    <s v="California"/>
    <x v="205"/>
    <x v="23"/>
    <n v="157552.37"/>
    <x v="0"/>
    <n v="0"/>
  </r>
  <r>
    <s v="California"/>
    <x v="205"/>
    <x v="15"/>
    <n v="2148630.66"/>
    <x v="1"/>
    <n v="0"/>
  </r>
  <r>
    <s v="California"/>
    <x v="205"/>
    <x v="25"/>
    <n v="77900.25"/>
    <x v="1"/>
    <n v="0"/>
  </r>
  <r>
    <s v="California"/>
    <x v="205"/>
    <x v="24"/>
    <n v="307113.76"/>
    <x v="1"/>
    <n v="71655.240000000005"/>
  </r>
  <r>
    <s v="California"/>
    <x v="205"/>
    <x v="26"/>
    <n v="1900518.49"/>
    <x v="6"/>
    <n v="0"/>
  </r>
  <r>
    <s v="California"/>
    <x v="205"/>
    <x v="27"/>
    <n v="393983.26"/>
    <x v="6"/>
    <n v="66515.81"/>
  </r>
  <r>
    <s v="California"/>
    <x v="205"/>
    <x v="28"/>
    <n v="652667.04"/>
    <x v="0"/>
    <n v="0"/>
  </r>
  <r>
    <s v="California"/>
    <x v="205"/>
    <x v="29"/>
    <n v="165854.9"/>
    <x v="0"/>
    <n v="0"/>
  </r>
  <r>
    <s v="California"/>
    <x v="205"/>
    <x v="30"/>
    <n v="632775.57999999996"/>
    <x v="0"/>
    <n v="0"/>
  </r>
  <r>
    <s v="California"/>
    <x v="205"/>
    <x v="31"/>
    <n v="160800.10999999999"/>
    <x v="0"/>
    <n v="0"/>
  </r>
  <r>
    <s v="California"/>
    <x v="205"/>
    <x v="32"/>
    <n v="963544.34"/>
    <x v="0"/>
    <n v="0"/>
  </r>
  <r>
    <s v="California"/>
    <x v="205"/>
    <x v="33"/>
    <n v="235789.38"/>
    <x v="0"/>
    <n v="0"/>
  </r>
  <r>
    <s v="California"/>
    <x v="205"/>
    <x v="34"/>
    <n v="636003.64"/>
    <x v="0"/>
    <n v="0"/>
  </r>
  <r>
    <s v="California"/>
    <x v="205"/>
    <x v="35"/>
    <n v="155636.74"/>
    <x v="0"/>
    <n v="0"/>
  </r>
  <r>
    <s v="California"/>
    <x v="205"/>
    <x v="36"/>
    <n v="636003.64"/>
    <x v="5"/>
    <n v="0"/>
  </r>
  <r>
    <s v="California"/>
    <x v="205"/>
    <x v="37"/>
    <n v="155636.74"/>
    <x v="5"/>
    <n v="0"/>
  </r>
  <r>
    <s v="California"/>
    <x v="205"/>
    <x v="38"/>
    <n v="6048119.1399999997"/>
    <x v="0"/>
    <n v="0"/>
  </r>
  <r>
    <s v="California"/>
    <x v="205"/>
    <x v="39"/>
    <n v="1480037.98"/>
    <x v="0"/>
    <n v="0"/>
  </r>
  <r>
    <s v="California"/>
    <x v="206"/>
    <x v="16"/>
    <n v="4302.08"/>
    <x v="0"/>
    <n v="0"/>
  </r>
  <r>
    <s v="California"/>
    <x v="206"/>
    <x v="18"/>
    <n v="4160.26"/>
    <x v="0"/>
    <n v="0"/>
  </r>
  <r>
    <s v="California"/>
    <x v="206"/>
    <x v="20"/>
    <n v="4917.34"/>
    <x v="0"/>
    <n v="0"/>
  </r>
  <r>
    <s v="California"/>
    <x v="206"/>
    <x v="22"/>
    <n v="3854.91"/>
    <x v="0"/>
    <n v="0"/>
  </r>
  <r>
    <s v="California"/>
    <x v="206"/>
    <x v="15"/>
    <n v="12890.25"/>
    <x v="1"/>
    <n v="0"/>
  </r>
  <r>
    <s v="California"/>
    <x v="206"/>
    <x v="26"/>
    <n v="11267.25"/>
    <x v="6"/>
    <n v="0"/>
  </r>
  <r>
    <s v="California"/>
    <x v="206"/>
    <x v="28"/>
    <n v="3907.81"/>
    <x v="0"/>
    <n v="0"/>
  </r>
  <r>
    <s v="California"/>
    <x v="206"/>
    <x v="30"/>
    <n v="3788.71"/>
    <x v="0"/>
    <n v="0"/>
  </r>
  <r>
    <s v="California"/>
    <x v="206"/>
    <x v="32"/>
    <n v="5769.17"/>
    <x v="0"/>
    <n v="0"/>
  </r>
  <r>
    <s v="California"/>
    <x v="206"/>
    <x v="34"/>
    <n v="3808.04"/>
    <x v="0"/>
    <n v="0"/>
  </r>
  <r>
    <s v="California"/>
    <x v="206"/>
    <x v="36"/>
    <n v="3808.04"/>
    <x v="5"/>
    <n v="0"/>
  </r>
  <r>
    <s v="California"/>
    <x v="206"/>
    <x v="38"/>
    <n v="36212.81"/>
    <x v="0"/>
    <n v="0"/>
  </r>
  <r>
    <s v="California"/>
    <x v="207"/>
    <x v="37"/>
    <n v="109.86"/>
    <x v="5"/>
    <n v="285.61"/>
  </r>
  <r>
    <s v="California"/>
    <x v="208"/>
    <x v="16"/>
    <n v="406490.99"/>
    <x v="0"/>
    <n v="0"/>
  </r>
  <r>
    <s v="California"/>
    <x v="208"/>
    <x v="17"/>
    <n v="110654.11"/>
    <x v="0"/>
    <n v="0"/>
  </r>
  <r>
    <s v="California"/>
    <x v="208"/>
    <x v="18"/>
    <n v="393091.15"/>
    <x v="0"/>
    <n v="0"/>
  </r>
  <r>
    <s v="California"/>
    <x v="208"/>
    <x v="19"/>
    <n v="107006.43"/>
    <x v="0"/>
    <n v="0"/>
  </r>
  <r>
    <s v="California"/>
    <x v="208"/>
    <x v="20"/>
    <n v="464625.56"/>
    <x v="0"/>
    <n v="0"/>
  </r>
  <r>
    <s v="California"/>
    <x v="208"/>
    <x v="21"/>
    <n v="121796.72"/>
    <x v="0"/>
    <n v="0"/>
  </r>
  <r>
    <s v="California"/>
    <x v="208"/>
    <x v="22"/>
    <n v="364239.26"/>
    <x v="0"/>
    <n v="0"/>
  </r>
  <r>
    <s v="California"/>
    <x v="208"/>
    <x v="23"/>
    <n v="95481.51"/>
    <x v="0"/>
    <n v="0"/>
  </r>
  <r>
    <s v="California"/>
    <x v="208"/>
    <x v="15"/>
    <n v="1217962.75"/>
    <x v="1"/>
    <n v="0"/>
  </r>
  <r>
    <s v="California"/>
    <x v="208"/>
    <x v="25"/>
    <n v="191807.43"/>
    <x v="1"/>
    <n v="0"/>
  </r>
  <r>
    <s v="California"/>
    <x v="208"/>
    <x v="24"/>
    <n v="229545.48"/>
    <x v="1"/>
    <n v="0"/>
  </r>
  <r>
    <s v="California"/>
    <x v="208"/>
    <x v="26"/>
    <n v="1064610.08"/>
    <x v="6"/>
    <n v="0"/>
  </r>
  <r>
    <s v="California"/>
    <x v="208"/>
    <x v="27"/>
    <n v="279076.38"/>
    <x v="6"/>
    <n v="0"/>
  </r>
  <r>
    <s v="California"/>
    <x v="208"/>
    <x v="28"/>
    <n v="369237.68"/>
    <x v="0"/>
    <n v="0"/>
  </r>
  <r>
    <s v="California"/>
    <x v="208"/>
    <x v="29"/>
    <n v="100513.09"/>
    <x v="0"/>
    <n v="0"/>
  </r>
  <r>
    <s v="California"/>
    <x v="208"/>
    <x v="30"/>
    <n v="357984.36"/>
    <x v="0"/>
    <n v="0"/>
  </r>
  <r>
    <s v="California"/>
    <x v="208"/>
    <x v="31"/>
    <n v="97449.74"/>
    <x v="0"/>
    <n v="0"/>
  </r>
  <r>
    <s v="California"/>
    <x v="208"/>
    <x v="32"/>
    <n v="545112.39"/>
    <x v="0"/>
    <n v="0"/>
  </r>
  <r>
    <s v="California"/>
    <x v="208"/>
    <x v="33"/>
    <n v="142895.5"/>
    <x v="0"/>
    <n v="0"/>
  </r>
  <r>
    <s v="California"/>
    <x v="208"/>
    <x v="34"/>
    <n v="359810.6"/>
    <x v="0"/>
    <n v="0"/>
  </r>
  <r>
    <s v="California"/>
    <x v="208"/>
    <x v="35"/>
    <n v="94320.58"/>
    <x v="0"/>
    <n v="0"/>
  </r>
  <r>
    <s v="California"/>
    <x v="208"/>
    <x v="36"/>
    <n v="359810.6"/>
    <x v="5"/>
    <n v="0"/>
  </r>
  <r>
    <s v="California"/>
    <x v="208"/>
    <x v="37"/>
    <n v="94320.58"/>
    <x v="5"/>
    <n v="0"/>
  </r>
  <r>
    <s v="California"/>
    <x v="208"/>
    <x v="38"/>
    <n v="3421642.88"/>
    <x v="0"/>
    <n v="0"/>
  </r>
  <r>
    <s v="California"/>
    <x v="208"/>
    <x v="39"/>
    <n v="896947.82"/>
    <x v="0"/>
    <n v="0"/>
  </r>
  <r>
    <s v="California"/>
    <x v="209"/>
    <x v="16"/>
    <n v="1259810.97"/>
    <x v="0"/>
    <n v="0"/>
  </r>
  <r>
    <s v="California"/>
    <x v="209"/>
    <x v="43"/>
    <n v="3462.55"/>
    <x v="11"/>
    <n v="0"/>
  </r>
  <r>
    <s v="California"/>
    <x v="209"/>
    <x v="17"/>
    <n v="319653.84999999998"/>
    <x v="0"/>
    <n v="0"/>
  </r>
  <r>
    <s v="California"/>
    <x v="209"/>
    <x v="18"/>
    <n v="1218281.73"/>
    <x v="0"/>
    <n v="0"/>
  </r>
  <r>
    <s v="California"/>
    <x v="209"/>
    <x v="44"/>
    <n v="3348.41"/>
    <x v="11"/>
    <n v="0"/>
  </r>
  <r>
    <s v="California"/>
    <x v="209"/>
    <x v="19"/>
    <n v="309116.57"/>
    <x v="0"/>
    <n v="0"/>
  </r>
  <r>
    <s v="California"/>
    <x v="209"/>
    <x v="20"/>
    <n v="1443941.4"/>
    <x v="0"/>
    <n v="0"/>
  </r>
  <r>
    <s v="California"/>
    <x v="209"/>
    <x v="21"/>
    <n v="351842.26"/>
    <x v="0"/>
    <n v="0"/>
  </r>
  <r>
    <s v="California"/>
    <x v="209"/>
    <x v="22"/>
    <n v="1131965.5900000001"/>
    <x v="0"/>
    <n v="0"/>
  </r>
  <r>
    <s v="California"/>
    <x v="209"/>
    <x v="23"/>
    <n v="275823.75"/>
    <x v="0"/>
    <n v="0"/>
  </r>
  <r>
    <s v="California"/>
    <x v="209"/>
    <x v="15"/>
    <n v="3747736.73"/>
    <x v="1"/>
    <n v="0"/>
  </r>
  <r>
    <s v="California"/>
    <x v="209"/>
    <x v="24"/>
    <n v="636296.85"/>
    <x v="1"/>
    <n v="125445.39"/>
  </r>
  <r>
    <s v="California"/>
    <x v="209"/>
    <x v="26"/>
    <n v="3607854.07"/>
    <x v="6"/>
    <n v="0"/>
  </r>
  <r>
    <s v="California"/>
    <x v="209"/>
    <x v="27"/>
    <n v="689738.53"/>
    <x v="6"/>
    <n v="116447.88"/>
  </r>
  <r>
    <s v="California"/>
    <x v="209"/>
    <x v="28"/>
    <n v="1144354.22"/>
    <x v="0"/>
    <n v="0"/>
  </r>
  <r>
    <s v="California"/>
    <x v="209"/>
    <x v="47"/>
    <n v="3145.22"/>
    <x v="11"/>
    <n v="0"/>
  </r>
  <r>
    <s v="California"/>
    <x v="209"/>
    <x v="29"/>
    <n v="290358.82"/>
    <x v="0"/>
    <n v="0"/>
  </r>
  <r>
    <s v="California"/>
    <x v="209"/>
    <x v="30"/>
    <n v="1109477.52"/>
    <x v="0"/>
    <n v="0"/>
  </r>
  <r>
    <s v="California"/>
    <x v="209"/>
    <x v="48"/>
    <n v="3049.37"/>
    <x v="11"/>
    <n v="0"/>
  </r>
  <r>
    <s v="California"/>
    <x v="209"/>
    <x v="31"/>
    <n v="281509.51"/>
    <x v="0"/>
    <n v="0"/>
  </r>
  <r>
    <s v="California"/>
    <x v="209"/>
    <x v="32"/>
    <n v="1694074.57"/>
    <x v="0"/>
    <n v="0"/>
  </r>
  <r>
    <s v="California"/>
    <x v="209"/>
    <x v="33"/>
    <n v="412791.7"/>
    <x v="0"/>
    <n v="0"/>
  </r>
  <r>
    <s v="California"/>
    <x v="209"/>
    <x v="34"/>
    <n v="1118202.3799999999"/>
    <x v="0"/>
    <n v="0"/>
  </r>
  <r>
    <s v="California"/>
    <x v="209"/>
    <x v="35"/>
    <n v="272470.09999999998"/>
    <x v="0"/>
    <n v="0"/>
  </r>
  <r>
    <s v="California"/>
    <x v="209"/>
    <x v="36"/>
    <n v="1107156.51"/>
    <x v="5"/>
    <n v="0"/>
  </r>
  <r>
    <s v="California"/>
    <x v="209"/>
    <x v="37"/>
    <n v="272470.09999999998"/>
    <x v="5"/>
    <n v="0"/>
  </r>
  <r>
    <s v="California"/>
    <x v="209"/>
    <x v="38"/>
    <n v="10633620.24"/>
    <x v="0"/>
    <n v="0"/>
  </r>
  <r>
    <s v="California"/>
    <x v="209"/>
    <x v="39"/>
    <n v="2591072.6"/>
    <x v="0"/>
    <n v="0"/>
  </r>
  <r>
    <s v="California"/>
    <x v="210"/>
    <x v="16"/>
    <n v="2619.7399999999998"/>
    <x v="0"/>
    <n v="0"/>
  </r>
  <r>
    <s v="California"/>
    <x v="210"/>
    <x v="18"/>
    <n v="2533.38"/>
    <x v="0"/>
    <n v="0"/>
  </r>
  <r>
    <s v="California"/>
    <x v="210"/>
    <x v="20"/>
    <n v="2994.41"/>
    <x v="0"/>
    <n v="0"/>
  </r>
  <r>
    <s v="California"/>
    <x v="210"/>
    <x v="22"/>
    <n v="2347.44"/>
    <x v="0"/>
    <n v="0"/>
  </r>
  <r>
    <s v="California"/>
    <x v="210"/>
    <x v="15"/>
    <n v="7849.49"/>
    <x v="1"/>
    <n v="0"/>
  </r>
  <r>
    <s v="California"/>
    <x v="210"/>
    <x v="26"/>
    <n v="6861.17"/>
    <x v="6"/>
    <n v="0"/>
  </r>
  <r>
    <s v="California"/>
    <x v="210"/>
    <x v="28"/>
    <n v="2379.65"/>
    <x v="0"/>
    <n v="0"/>
  </r>
  <r>
    <s v="California"/>
    <x v="210"/>
    <x v="30"/>
    <n v="2307.13"/>
    <x v="0"/>
    <n v="0"/>
  </r>
  <r>
    <s v="California"/>
    <x v="210"/>
    <x v="32"/>
    <n v="3513.13"/>
    <x v="0"/>
    <n v="0"/>
  </r>
  <r>
    <s v="California"/>
    <x v="210"/>
    <x v="34"/>
    <n v="2318.9"/>
    <x v="0"/>
    <n v="0"/>
  </r>
  <r>
    <s v="California"/>
    <x v="210"/>
    <x v="36"/>
    <n v="2318.9"/>
    <x v="5"/>
    <n v="0"/>
  </r>
  <r>
    <s v="California"/>
    <x v="210"/>
    <x v="38"/>
    <n v="22051.72"/>
    <x v="0"/>
    <n v="0"/>
  </r>
  <r>
    <s v="California"/>
    <x v="211"/>
    <x v="20"/>
    <n v="711883.72"/>
    <x v="0"/>
    <n v="0"/>
  </r>
  <r>
    <s v="California"/>
    <x v="211"/>
    <x v="21"/>
    <n v="186612.86"/>
    <x v="0"/>
    <n v="0"/>
  </r>
  <r>
    <s v="California"/>
    <x v="211"/>
    <x v="22"/>
    <n v="558075.19999999995"/>
    <x v="0"/>
    <n v="0"/>
  </r>
  <r>
    <s v="California"/>
    <x v="211"/>
    <x v="23"/>
    <n v="146293.56"/>
    <x v="0"/>
    <n v="0"/>
  </r>
  <r>
    <s v="California"/>
    <x v="211"/>
    <x v="15"/>
    <n v="1866121.72"/>
    <x v="1"/>
    <n v="0"/>
  </r>
  <r>
    <s v="California"/>
    <x v="211"/>
    <x v="24"/>
    <n v="351701.9"/>
    <x v="1"/>
    <n v="0"/>
  </r>
  <r>
    <s v="California"/>
    <x v="211"/>
    <x v="26"/>
    <n v="1631159.9"/>
    <x v="6"/>
    <n v="0"/>
  </r>
  <r>
    <s v="California"/>
    <x v="211"/>
    <x v="27"/>
    <n v="427591.47"/>
    <x v="6"/>
    <n v="0"/>
  </r>
  <r>
    <s v="California"/>
    <x v="211"/>
    <x v="32"/>
    <n v="835202.94"/>
    <x v="0"/>
    <n v="0"/>
  </r>
  <r>
    <s v="California"/>
    <x v="211"/>
    <x v="33"/>
    <n v="218939.7"/>
    <x v="0"/>
    <n v="0"/>
  </r>
  <r>
    <s v="California"/>
    <x v="211"/>
    <x v="34"/>
    <n v="551289.74"/>
    <x v="0"/>
    <n v="0"/>
  </r>
  <r>
    <s v="California"/>
    <x v="211"/>
    <x v="35"/>
    <n v="144514.82999999999"/>
    <x v="0"/>
    <n v="0"/>
  </r>
  <r>
    <s v="California"/>
    <x v="211"/>
    <x v="36"/>
    <n v="551289.74"/>
    <x v="5"/>
    <n v="0"/>
  </r>
  <r>
    <s v="California"/>
    <x v="211"/>
    <x v="37"/>
    <n v="144514.82999999999"/>
    <x v="5"/>
    <n v="0"/>
  </r>
  <r>
    <s v="California"/>
    <x v="211"/>
    <x v="38"/>
    <n v="5242526.59"/>
    <x v="0"/>
    <n v="0"/>
  </r>
  <r>
    <s v="California"/>
    <x v="211"/>
    <x v="39"/>
    <n v="1374273.41"/>
    <x v="0"/>
    <n v="0"/>
  </r>
  <r>
    <s v="California"/>
    <x v="212"/>
    <x v="16"/>
    <n v="3691.48"/>
    <x v="0"/>
    <n v="0"/>
  </r>
  <r>
    <s v="California"/>
    <x v="212"/>
    <x v="18"/>
    <n v="3569.8"/>
    <x v="0"/>
    <n v="0"/>
  </r>
  <r>
    <s v="California"/>
    <x v="212"/>
    <x v="20"/>
    <n v="4219.43"/>
    <x v="0"/>
    <n v="0"/>
  </r>
  <r>
    <s v="California"/>
    <x v="212"/>
    <x v="22"/>
    <n v="3307.78"/>
    <x v="0"/>
    <n v="0"/>
  </r>
  <r>
    <s v="California"/>
    <x v="212"/>
    <x v="15"/>
    <n v="11060.74"/>
    <x v="1"/>
    <n v="0"/>
  </r>
  <r>
    <s v="California"/>
    <x v="212"/>
    <x v="26"/>
    <n v="9668.09"/>
    <x v="6"/>
    <n v="0"/>
  </r>
  <r>
    <s v="California"/>
    <x v="212"/>
    <x v="28"/>
    <n v="3353.17"/>
    <x v="0"/>
    <n v="0"/>
  </r>
  <r>
    <s v="California"/>
    <x v="212"/>
    <x v="30"/>
    <n v="3250.98"/>
    <x v="0"/>
    <n v="0"/>
  </r>
  <r>
    <s v="California"/>
    <x v="212"/>
    <x v="32"/>
    <n v="4950.3500000000004"/>
    <x v="0"/>
    <n v="0"/>
  </r>
  <r>
    <s v="California"/>
    <x v="212"/>
    <x v="34"/>
    <n v="3267.56"/>
    <x v="0"/>
    <n v="0"/>
  </r>
  <r>
    <s v="California"/>
    <x v="212"/>
    <x v="36"/>
    <n v="3267.56"/>
    <x v="5"/>
    <n v="0"/>
  </r>
  <r>
    <s v="California"/>
    <x v="212"/>
    <x v="38"/>
    <n v="31073.119999999999"/>
    <x v="0"/>
    <n v="0"/>
  </r>
  <r>
    <s v="California"/>
    <x v="213"/>
    <x v="16"/>
    <n v="359280.13"/>
    <x v="0"/>
    <n v="0"/>
  </r>
  <r>
    <s v="California"/>
    <x v="213"/>
    <x v="17"/>
    <n v="94103.99"/>
    <x v="0"/>
    <n v="0"/>
  </r>
  <r>
    <s v="California"/>
    <x v="213"/>
    <x v="18"/>
    <n v="347436.57"/>
    <x v="0"/>
    <n v="0"/>
  </r>
  <r>
    <s v="California"/>
    <x v="213"/>
    <x v="19"/>
    <n v="91001.88"/>
    <x v="0"/>
    <n v="0"/>
  </r>
  <r>
    <s v="California"/>
    <x v="213"/>
    <x v="20"/>
    <n v="410662.8"/>
    <x v="0"/>
    <n v="0"/>
  </r>
  <r>
    <s v="California"/>
    <x v="213"/>
    <x v="21"/>
    <n v="103580.04"/>
    <x v="0"/>
    <n v="0"/>
  </r>
  <r>
    <s v="California"/>
    <x v="213"/>
    <x v="22"/>
    <n v="321935.62"/>
    <x v="0"/>
    <n v="0"/>
  </r>
  <r>
    <s v="California"/>
    <x v="213"/>
    <x v="23"/>
    <n v="81200.69"/>
    <x v="0"/>
    <n v="0"/>
  </r>
  <r>
    <s v="California"/>
    <x v="213"/>
    <x v="15"/>
    <n v="1076505.54"/>
    <x v="1"/>
    <n v="0"/>
  </r>
  <r>
    <s v="California"/>
    <x v="213"/>
    <x v="24"/>
    <n v="195213.22"/>
    <x v="1"/>
    <n v="0"/>
  </r>
  <r>
    <s v="California"/>
    <x v="213"/>
    <x v="26"/>
    <n v="991189.7"/>
    <x v="6"/>
    <n v="0"/>
  </r>
  <r>
    <s v="California"/>
    <x v="213"/>
    <x v="27"/>
    <n v="237335.97"/>
    <x v="6"/>
    <n v="0"/>
  </r>
  <r>
    <s v="California"/>
    <x v="213"/>
    <x v="28"/>
    <n v="326353.5"/>
    <x v="12"/>
    <n v="0"/>
  </r>
  <r>
    <s v="California"/>
    <x v="213"/>
    <x v="29"/>
    <n v="85479.72"/>
    <x v="12"/>
    <n v="0"/>
  </r>
  <r>
    <s v="California"/>
    <x v="213"/>
    <x v="30"/>
    <n v="316407.17"/>
    <x v="12"/>
    <n v="0"/>
  </r>
  <r>
    <s v="California"/>
    <x v="213"/>
    <x v="31"/>
    <n v="82874.539999999994"/>
    <x v="12"/>
    <n v="0"/>
  </r>
  <r>
    <s v="California"/>
    <x v="213"/>
    <x v="32"/>
    <n v="481801.68"/>
    <x v="0"/>
    <n v="0"/>
  </r>
  <r>
    <s v="California"/>
    <x v="213"/>
    <x v="33"/>
    <n v="121523.16"/>
    <x v="0"/>
    <n v="0"/>
  </r>
  <r>
    <s v="California"/>
    <x v="213"/>
    <x v="34"/>
    <n v="318021.3"/>
    <x v="0"/>
    <n v="0"/>
  </r>
  <r>
    <s v="California"/>
    <x v="213"/>
    <x v="35"/>
    <n v="80213.399999999994"/>
    <x v="0"/>
    <n v="0"/>
  </r>
  <r>
    <s v="California"/>
    <x v="213"/>
    <x v="36"/>
    <n v="318021.3"/>
    <x v="5"/>
    <n v="0"/>
  </r>
  <r>
    <s v="California"/>
    <x v="213"/>
    <x v="37"/>
    <n v="80213.399999999994"/>
    <x v="5"/>
    <n v="0"/>
  </r>
  <r>
    <s v="California"/>
    <x v="213"/>
    <x v="38"/>
    <n v="3024244.8"/>
    <x v="0"/>
    <n v="0"/>
  </r>
  <r>
    <s v="California"/>
    <x v="213"/>
    <x v="39"/>
    <n v="762794.69"/>
    <x v="0"/>
    <n v="0"/>
  </r>
  <r>
    <s v="California"/>
    <x v="214"/>
    <x v="16"/>
    <n v="60484.32"/>
    <x v="0"/>
    <n v="0"/>
  </r>
  <r>
    <s v="California"/>
    <x v="214"/>
    <x v="17"/>
    <n v="16464.91"/>
    <x v="0"/>
    <n v="0"/>
  </r>
  <r>
    <s v="California"/>
    <x v="214"/>
    <x v="18"/>
    <n v="58490.47"/>
    <x v="0"/>
    <n v="0"/>
  </r>
  <r>
    <s v="California"/>
    <x v="214"/>
    <x v="19"/>
    <n v="15922.15"/>
    <x v="0"/>
    <n v="0"/>
  </r>
  <r>
    <s v="California"/>
    <x v="214"/>
    <x v="20"/>
    <n v="69134.52"/>
    <x v="0"/>
    <n v="0"/>
  </r>
  <r>
    <s v="California"/>
    <x v="214"/>
    <x v="21"/>
    <n v="18122.89"/>
    <x v="0"/>
    <n v="0"/>
  </r>
  <r>
    <s v="California"/>
    <x v="214"/>
    <x v="22"/>
    <n v="54197.42"/>
    <x v="0"/>
    <n v="0"/>
  </r>
  <r>
    <s v="California"/>
    <x v="214"/>
    <x v="23"/>
    <n v="14207.29"/>
    <x v="0"/>
    <n v="0"/>
  </r>
  <r>
    <s v="California"/>
    <x v="214"/>
    <x v="15"/>
    <n v="181228.24"/>
    <x v="1"/>
    <n v="0"/>
  </r>
  <r>
    <s v="California"/>
    <x v="214"/>
    <x v="24"/>
    <n v="27693.99"/>
    <x v="1"/>
    <n v="6461.51"/>
  </r>
  <r>
    <s v="California"/>
    <x v="214"/>
    <x v="26"/>
    <n v="158409.95000000001"/>
    <x v="6"/>
    <n v="0"/>
  </r>
  <r>
    <s v="California"/>
    <x v="214"/>
    <x v="27"/>
    <n v="35527.449999999997"/>
    <x v="6"/>
    <n v="5998.06"/>
  </r>
  <r>
    <s v="California"/>
    <x v="214"/>
    <x v="28"/>
    <n v="54941.17"/>
    <x v="0"/>
    <n v="0"/>
  </r>
  <r>
    <s v="California"/>
    <x v="214"/>
    <x v="29"/>
    <n v="14955.97"/>
    <x v="0"/>
    <n v="0"/>
  </r>
  <r>
    <s v="California"/>
    <x v="214"/>
    <x v="30"/>
    <n v="53266.720000000001"/>
    <x v="0"/>
    <n v="0"/>
  </r>
  <r>
    <s v="California"/>
    <x v="214"/>
    <x v="31"/>
    <n v="14500.15"/>
    <x v="0"/>
    <n v="0"/>
  </r>
  <r>
    <s v="California"/>
    <x v="214"/>
    <x v="32"/>
    <n v="81110.66"/>
    <x v="0"/>
    <n v="0"/>
  </r>
  <r>
    <s v="California"/>
    <x v="214"/>
    <x v="33"/>
    <n v="21262.31"/>
    <x v="0"/>
    <n v="0"/>
  </r>
  <r>
    <s v="California"/>
    <x v="214"/>
    <x v="34"/>
    <n v="53538.45"/>
    <x v="0"/>
    <n v="0"/>
  </r>
  <r>
    <s v="California"/>
    <x v="214"/>
    <x v="35"/>
    <n v="14034.54"/>
    <x v="0"/>
    <n v="0"/>
  </r>
  <r>
    <s v="California"/>
    <x v="214"/>
    <x v="36"/>
    <n v="53538.45"/>
    <x v="5"/>
    <n v="0"/>
  </r>
  <r>
    <s v="California"/>
    <x v="214"/>
    <x v="37"/>
    <n v="14034.54"/>
    <x v="5"/>
    <n v="0"/>
  </r>
  <r>
    <s v="California"/>
    <x v="214"/>
    <x v="38"/>
    <n v="509127.5"/>
    <x v="0"/>
    <n v="0"/>
  </r>
  <r>
    <s v="California"/>
    <x v="214"/>
    <x v="39"/>
    <n v="133462.44"/>
    <x v="0"/>
    <n v="0"/>
  </r>
  <r>
    <s v="California"/>
    <x v="215"/>
    <x v="16"/>
    <n v="8028.05"/>
    <x v="0"/>
    <n v="0"/>
  </r>
  <r>
    <s v="California"/>
    <x v="215"/>
    <x v="18"/>
    <n v="7763.41"/>
    <x v="0"/>
    <n v="0"/>
  </r>
  <r>
    <s v="California"/>
    <x v="215"/>
    <x v="20"/>
    <n v="9176.19"/>
    <x v="0"/>
    <n v="0"/>
  </r>
  <r>
    <s v="California"/>
    <x v="215"/>
    <x v="22"/>
    <n v="7193.6"/>
    <x v="0"/>
    <n v="0"/>
  </r>
  <r>
    <s v="California"/>
    <x v="215"/>
    <x v="15"/>
    <n v="24054.33"/>
    <x v="1"/>
    <n v="0"/>
  </r>
  <r>
    <s v="California"/>
    <x v="215"/>
    <x v="26"/>
    <n v="21025.67"/>
    <x v="6"/>
    <n v="0"/>
  </r>
  <r>
    <s v="California"/>
    <x v="215"/>
    <x v="28"/>
    <n v="7292.31"/>
    <x v="0"/>
    <n v="0"/>
  </r>
  <r>
    <s v="California"/>
    <x v="215"/>
    <x v="30"/>
    <n v="7070.06"/>
    <x v="0"/>
    <n v="0"/>
  </r>
  <r>
    <s v="California"/>
    <x v="215"/>
    <x v="32"/>
    <n v="10765.78"/>
    <x v="0"/>
    <n v="0"/>
  </r>
  <r>
    <s v="California"/>
    <x v="215"/>
    <x v="34"/>
    <n v="7106.13"/>
    <x v="0"/>
    <n v="0"/>
  </r>
  <r>
    <s v="California"/>
    <x v="215"/>
    <x v="36"/>
    <n v="7106.13"/>
    <x v="5"/>
    <n v="0"/>
  </r>
  <r>
    <s v="California"/>
    <x v="215"/>
    <x v="38"/>
    <n v="67576.22"/>
    <x v="0"/>
    <n v="0"/>
  </r>
  <r>
    <s v="California"/>
    <x v="216"/>
    <x v="20"/>
    <n v="18218.349999999999"/>
    <x v="13"/>
    <n v="0"/>
  </r>
  <r>
    <s v="California"/>
    <x v="216"/>
    <x v="22"/>
    <n v="14282.12"/>
    <x v="13"/>
    <n v="0"/>
  </r>
  <r>
    <s v="California"/>
    <x v="216"/>
    <x v="32"/>
    <n v="21374.31"/>
    <x v="13"/>
    <n v="0"/>
  </r>
  <r>
    <s v="California"/>
    <x v="216"/>
    <x v="34"/>
    <n v="14108.47"/>
    <x v="13"/>
    <n v="0"/>
  </r>
  <r>
    <s v="California"/>
    <x v="216"/>
    <x v="36"/>
    <n v="14108.47"/>
    <x v="5"/>
    <n v="0"/>
  </r>
  <r>
    <s v="California"/>
    <x v="216"/>
    <x v="38"/>
    <n v="134165.43"/>
    <x v="13"/>
    <n v="0"/>
  </r>
  <r>
    <s v="California"/>
    <x v="217"/>
    <x v="16"/>
    <n v="193949.29"/>
    <x v="0"/>
    <n v="0"/>
  </r>
  <r>
    <s v="California"/>
    <x v="217"/>
    <x v="17"/>
    <n v="45725.760000000002"/>
    <x v="0"/>
    <n v="0"/>
  </r>
  <r>
    <s v="California"/>
    <x v="217"/>
    <x v="18"/>
    <n v="187555.82"/>
    <x v="0"/>
    <n v="0"/>
  </r>
  <r>
    <s v="California"/>
    <x v="217"/>
    <x v="19"/>
    <n v="44218.43"/>
    <x v="0"/>
    <n v="0"/>
  </r>
  <r>
    <s v="California"/>
    <x v="217"/>
    <x v="20"/>
    <n v="203468.72"/>
    <x v="0"/>
    <n v="0"/>
  </r>
  <r>
    <s v="California"/>
    <x v="217"/>
    <x v="21"/>
    <n v="50330.239999999998"/>
    <x v="0"/>
    <n v="0"/>
  </r>
  <r>
    <s v="California"/>
    <x v="217"/>
    <x v="22"/>
    <n v="159507.57"/>
    <x v="0"/>
    <n v="0"/>
  </r>
  <r>
    <s v="California"/>
    <x v="217"/>
    <x v="23"/>
    <n v="39455.97"/>
    <x v="0"/>
    <n v="0"/>
  </r>
  <r>
    <s v="California"/>
    <x v="217"/>
    <x v="15"/>
    <n v="581127.28"/>
    <x v="1"/>
    <n v="0"/>
  </r>
  <r>
    <s v="California"/>
    <x v="217"/>
    <x v="25"/>
    <n v="29455"/>
    <x v="1"/>
    <n v="0"/>
  </r>
  <r>
    <s v="California"/>
    <x v="217"/>
    <x v="24"/>
    <n v="94855.42"/>
    <x v="1"/>
    <n v="0"/>
  </r>
  <r>
    <s v="California"/>
    <x v="217"/>
    <x v="26"/>
    <n v="531090.4"/>
    <x v="6"/>
    <n v="0"/>
  </r>
  <r>
    <s v="California"/>
    <x v="217"/>
    <x v="27"/>
    <n v="115323.15"/>
    <x v="6"/>
    <n v="0"/>
  </r>
  <r>
    <s v="California"/>
    <x v="217"/>
    <x v="28"/>
    <n v="176174.59"/>
    <x v="0"/>
    <n v="0"/>
  </r>
  <r>
    <s v="California"/>
    <x v="217"/>
    <x v="29"/>
    <n v="41535.18"/>
    <x v="0"/>
    <n v="0"/>
  </r>
  <r>
    <s v="California"/>
    <x v="217"/>
    <x v="30"/>
    <n v="170805.29"/>
    <x v="0"/>
    <n v="0"/>
  </r>
  <r>
    <s v="California"/>
    <x v="217"/>
    <x v="31"/>
    <n v="40269.300000000003"/>
    <x v="0"/>
    <n v="0"/>
  </r>
  <r>
    <s v="California"/>
    <x v="217"/>
    <x v="32"/>
    <n v="238715.49"/>
    <x v="0"/>
    <n v="0"/>
  </r>
  <r>
    <s v="California"/>
    <x v="217"/>
    <x v="33"/>
    <n v="59048.92"/>
    <x v="0"/>
    <n v="0"/>
  </r>
  <r>
    <s v="California"/>
    <x v="217"/>
    <x v="34"/>
    <n v="157568.17000000001"/>
    <x v="0"/>
    <n v="0"/>
  </r>
  <r>
    <s v="California"/>
    <x v="217"/>
    <x v="35"/>
    <n v="38976.230000000003"/>
    <x v="0"/>
    <n v="0"/>
  </r>
  <r>
    <s v="California"/>
    <x v="217"/>
    <x v="36"/>
    <n v="157568.17000000001"/>
    <x v="5"/>
    <n v="0"/>
  </r>
  <r>
    <s v="California"/>
    <x v="217"/>
    <x v="37"/>
    <n v="38976.230000000003"/>
    <x v="5"/>
    <n v="0"/>
  </r>
  <r>
    <s v="California"/>
    <x v="217"/>
    <x v="38"/>
    <n v="1498405.05"/>
    <x v="0"/>
    <n v="0"/>
  </r>
  <r>
    <s v="California"/>
    <x v="217"/>
    <x v="39"/>
    <n v="370647.1"/>
    <x v="0"/>
    <n v="0"/>
  </r>
  <r>
    <s v="California"/>
    <x v="218"/>
    <x v="15"/>
    <n v="31884.14"/>
    <x v="1"/>
    <n v="0"/>
  </r>
  <r>
    <s v="California"/>
    <x v="218"/>
    <x v="26"/>
    <n v="27869.64"/>
    <x v="1"/>
    <n v="0"/>
  </r>
  <r>
    <s v="California"/>
    <x v="218"/>
    <x v="36"/>
    <n v="9419.2099999999991"/>
    <x v="5"/>
    <n v="0"/>
  </r>
  <r>
    <s v="California"/>
    <x v="219"/>
    <x v="16"/>
    <n v="273093.7"/>
    <x v="0"/>
    <n v="0"/>
  </r>
  <r>
    <s v="California"/>
    <x v="219"/>
    <x v="17"/>
    <n v="60145.4"/>
    <x v="0"/>
    <n v="0"/>
  </r>
  <r>
    <s v="California"/>
    <x v="219"/>
    <x v="18"/>
    <n v="264091.25"/>
    <x v="0"/>
    <n v="0"/>
  </r>
  <r>
    <s v="California"/>
    <x v="219"/>
    <x v="19"/>
    <n v="58162.73"/>
    <x v="0"/>
    <n v="0"/>
  </r>
  <r>
    <s v="California"/>
    <x v="219"/>
    <x v="20"/>
    <n v="312150.34999999998"/>
    <x v="0"/>
    <n v="0"/>
  </r>
  <r>
    <s v="California"/>
    <x v="219"/>
    <x v="21"/>
    <n v="66201.91"/>
    <x v="0"/>
    <n v="0"/>
  </r>
  <r>
    <s v="California"/>
    <x v="219"/>
    <x v="22"/>
    <n v="244707.62"/>
    <x v="0"/>
    <n v="0"/>
  </r>
  <r>
    <s v="California"/>
    <x v="219"/>
    <x v="23"/>
    <n v="51898.42"/>
    <x v="0"/>
    <n v="0"/>
  </r>
  <r>
    <s v="California"/>
    <x v="219"/>
    <x v="15"/>
    <n v="788751.11"/>
    <x v="1"/>
    <n v="0"/>
  </r>
  <r>
    <s v="California"/>
    <x v="219"/>
    <x v="25"/>
    <n v="97421.4"/>
    <x v="1"/>
    <n v="0"/>
  </r>
  <r>
    <s v="California"/>
    <x v="219"/>
    <x v="24"/>
    <n v="124768.12"/>
    <x v="1"/>
    <n v="0"/>
  </r>
  <r>
    <s v="California"/>
    <x v="219"/>
    <x v="26"/>
    <n v="689440.12"/>
    <x v="0"/>
    <n v="0"/>
  </r>
  <r>
    <s v="California"/>
    <x v="219"/>
    <x v="27"/>
    <n v="151690.35999999999"/>
    <x v="0"/>
    <n v="0"/>
  </r>
  <r>
    <s v="California"/>
    <x v="219"/>
    <x v="28"/>
    <n v="248065.71"/>
    <x v="0"/>
    <n v="0"/>
  </r>
  <r>
    <s v="California"/>
    <x v="219"/>
    <x v="29"/>
    <n v="54633.31"/>
    <x v="0"/>
    <n v="0"/>
  </r>
  <r>
    <s v="California"/>
    <x v="219"/>
    <x v="30"/>
    <n v="240505.38"/>
    <x v="0"/>
    <n v="0"/>
  </r>
  <r>
    <s v="California"/>
    <x v="219"/>
    <x v="31"/>
    <n v="52968.24"/>
    <x v="0"/>
    <n v="0"/>
  </r>
  <r>
    <s v="California"/>
    <x v="219"/>
    <x v="32"/>
    <n v="366223.99"/>
    <x v="0"/>
    <n v="0"/>
  </r>
  <r>
    <s v="California"/>
    <x v="219"/>
    <x v="33"/>
    <n v="77670.03"/>
    <x v="0"/>
    <n v="0"/>
  </r>
  <r>
    <s v="California"/>
    <x v="219"/>
    <x v="34"/>
    <n v="241732.29"/>
    <x v="0"/>
    <n v="0"/>
  </r>
  <r>
    <s v="California"/>
    <x v="219"/>
    <x v="35"/>
    <n v="51267.41"/>
    <x v="0"/>
    <n v="0"/>
  </r>
  <r>
    <s v="California"/>
    <x v="219"/>
    <x v="36"/>
    <n v="228639.07"/>
    <x v="5"/>
    <n v="0"/>
  </r>
  <r>
    <s v="California"/>
    <x v="219"/>
    <x v="37"/>
    <n v="51267.41"/>
    <x v="5"/>
    <n v="0"/>
  </r>
  <r>
    <s v="California"/>
    <x v="219"/>
    <x v="38"/>
    <n v="2298769.44"/>
    <x v="0"/>
    <n v="0"/>
  </r>
  <r>
    <s v="California"/>
    <x v="219"/>
    <x v="39"/>
    <n v="487530.82"/>
    <x v="0"/>
    <n v="0"/>
  </r>
  <r>
    <s v="California"/>
    <x v="220"/>
    <x v="16"/>
    <n v="3719.4"/>
    <x v="0"/>
    <n v="0"/>
  </r>
  <r>
    <s v="California"/>
    <x v="220"/>
    <x v="18"/>
    <n v="3596.79"/>
    <x v="0"/>
    <n v="0"/>
  </r>
  <r>
    <s v="California"/>
    <x v="220"/>
    <x v="20"/>
    <n v="4251.34"/>
    <x v="0"/>
    <n v="0"/>
  </r>
  <r>
    <s v="California"/>
    <x v="220"/>
    <x v="22"/>
    <n v="3332.8"/>
    <x v="0"/>
    <n v="0"/>
  </r>
  <r>
    <s v="California"/>
    <x v="220"/>
    <x v="15"/>
    <n v="11144.39"/>
    <x v="1"/>
    <n v="0"/>
  </r>
  <r>
    <s v="California"/>
    <x v="220"/>
    <x v="26"/>
    <n v="9741.2099999999991"/>
    <x v="6"/>
    <n v="0"/>
  </r>
  <r>
    <s v="California"/>
    <x v="220"/>
    <x v="28"/>
    <n v="3378.53"/>
    <x v="0"/>
    <n v="0"/>
  </r>
  <r>
    <s v="California"/>
    <x v="220"/>
    <x v="30"/>
    <n v="3275.57"/>
    <x v="0"/>
    <n v="0"/>
  </r>
  <r>
    <s v="California"/>
    <x v="220"/>
    <x v="32"/>
    <n v="4987.79"/>
    <x v="0"/>
    <n v="0"/>
  </r>
  <r>
    <s v="California"/>
    <x v="220"/>
    <x v="34"/>
    <n v="3292.28"/>
    <x v="0"/>
    <n v="0"/>
  </r>
  <r>
    <s v="California"/>
    <x v="220"/>
    <x v="36"/>
    <n v="3292.28"/>
    <x v="5"/>
    <n v="0"/>
  </r>
  <r>
    <s v="California"/>
    <x v="220"/>
    <x v="38"/>
    <n v="31308.13"/>
    <x v="0"/>
    <n v="0"/>
  </r>
  <r>
    <s v="California"/>
    <x v="221"/>
    <x v="16"/>
    <n v="18237.36"/>
    <x v="0"/>
    <n v="0"/>
  </r>
  <r>
    <s v="California"/>
    <x v="221"/>
    <x v="18"/>
    <n v="17636.169999999998"/>
    <x v="0"/>
    <n v="0"/>
  </r>
  <r>
    <s v="California"/>
    <x v="221"/>
    <x v="20"/>
    <n v="20845.59"/>
    <x v="0"/>
    <n v="0"/>
  </r>
  <r>
    <s v="California"/>
    <x v="221"/>
    <x v="22"/>
    <n v="16341.72"/>
    <x v="0"/>
    <n v="0"/>
  </r>
  <r>
    <s v="California"/>
    <x v="221"/>
    <x v="15"/>
    <n v="54644.33"/>
    <x v="1"/>
    <n v="0"/>
  </r>
  <r>
    <s v="California"/>
    <x v="221"/>
    <x v="26"/>
    <n v="47764.11"/>
    <x v="6"/>
    <n v="0"/>
  </r>
  <r>
    <s v="California"/>
    <x v="221"/>
    <x v="28"/>
    <n v="16565.98"/>
    <x v="0"/>
    <n v="0"/>
  </r>
  <r>
    <s v="California"/>
    <x v="221"/>
    <x v="30"/>
    <n v="16061.09"/>
    <x v="0"/>
    <n v="0"/>
  </r>
  <r>
    <s v="California"/>
    <x v="221"/>
    <x v="32"/>
    <n v="24456.66"/>
    <x v="0"/>
    <n v="0"/>
  </r>
  <r>
    <s v="California"/>
    <x v="221"/>
    <x v="34"/>
    <n v="16143.03"/>
    <x v="0"/>
    <n v="0"/>
  </r>
  <r>
    <s v="California"/>
    <x v="221"/>
    <x v="36"/>
    <n v="16143.03"/>
    <x v="5"/>
    <n v="0"/>
  </r>
  <r>
    <s v="California"/>
    <x v="221"/>
    <x v="38"/>
    <n v="153513.21"/>
    <x v="0"/>
    <n v="0"/>
  </r>
  <r>
    <s v="California"/>
    <x v="222"/>
    <x v="16"/>
    <n v="103227.9"/>
    <x v="0"/>
    <n v="0"/>
  </r>
  <r>
    <s v="California"/>
    <x v="222"/>
    <x v="17"/>
    <n v="28100.48"/>
    <x v="0"/>
    <n v="0"/>
  </r>
  <r>
    <s v="California"/>
    <x v="222"/>
    <x v="18"/>
    <n v="99825.03"/>
    <x v="0"/>
    <n v="0"/>
  </r>
  <r>
    <s v="California"/>
    <x v="222"/>
    <x v="19"/>
    <n v="27174.15"/>
    <x v="0"/>
    <n v="0"/>
  </r>
  <r>
    <s v="California"/>
    <x v="222"/>
    <x v="20"/>
    <n v="117991.1"/>
    <x v="0"/>
    <n v="0"/>
  </r>
  <r>
    <s v="California"/>
    <x v="222"/>
    <x v="21"/>
    <n v="30930.13"/>
    <x v="0"/>
    <n v="0"/>
  </r>
  <r>
    <s v="California"/>
    <x v="222"/>
    <x v="22"/>
    <n v="92498.12"/>
    <x v="0"/>
    <n v="0"/>
  </r>
  <r>
    <s v="California"/>
    <x v="222"/>
    <x v="23"/>
    <n v="24247.41"/>
    <x v="0"/>
    <n v="0"/>
  </r>
  <r>
    <s v="California"/>
    <x v="222"/>
    <x v="15"/>
    <n v="309300.17"/>
    <x v="1"/>
    <n v="0"/>
  </r>
  <r>
    <s v="California"/>
    <x v="222"/>
    <x v="24"/>
    <n v="58292.800000000003"/>
    <x v="1"/>
    <n v="0"/>
  </r>
  <r>
    <s v="California"/>
    <x v="222"/>
    <x v="26"/>
    <n v="270356.45"/>
    <x v="6"/>
    <n v="0"/>
  </r>
  <r>
    <s v="California"/>
    <x v="222"/>
    <x v="27"/>
    <n v="70871.11"/>
    <x v="6"/>
    <n v="0"/>
  </r>
  <r>
    <s v="California"/>
    <x v="222"/>
    <x v="28"/>
    <n v="93767.47"/>
    <x v="0"/>
    <n v="0"/>
  </r>
  <r>
    <s v="California"/>
    <x v="222"/>
    <x v="29"/>
    <n v="25525.18"/>
    <x v="0"/>
    <n v="0"/>
  </r>
  <r>
    <s v="California"/>
    <x v="222"/>
    <x v="30"/>
    <n v="90909.7"/>
    <x v="0"/>
    <n v="0"/>
  </r>
  <r>
    <s v="California"/>
    <x v="222"/>
    <x v="31"/>
    <n v="24747.24"/>
    <x v="0"/>
    <n v="0"/>
  </r>
  <r>
    <s v="California"/>
    <x v="222"/>
    <x v="32"/>
    <n v="138430.64000000001"/>
    <x v="0"/>
    <n v="0"/>
  </r>
  <r>
    <s v="California"/>
    <x v="222"/>
    <x v="33"/>
    <n v="36288.14"/>
    <x v="0"/>
    <n v="0"/>
  </r>
  <r>
    <s v="California"/>
    <x v="222"/>
    <x v="34"/>
    <n v="91373.47"/>
    <x v="0"/>
    <n v="0"/>
  </r>
  <r>
    <s v="California"/>
    <x v="222"/>
    <x v="35"/>
    <n v="23952.6"/>
    <x v="0"/>
    <n v="0"/>
  </r>
  <r>
    <s v="California"/>
    <x v="222"/>
    <x v="36"/>
    <n v="91373.47"/>
    <x v="5"/>
    <n v="0"/>
  </r>
  <r>
    <s v="California"/>
    <x v="222"/>
    <x v="37"/>
    <n v="6653.69"/>
    <x v="5"/>
    <n v="17298.91"/>
  </r>
  <r>
    <s v="California"/>
    <x v="222"/>
    <x v="38"/>
    <n v="868922.1"/>
    <x v="0"/>
    <n v="0"/>
  </r>
  <r>
    <s v="California"/>
    <x v="222"/>
    <x v="39"/>
    <n v="227778.82"/>
    <x v="0"/>
    <n v="0"/>
  </r>
  <r>
    <s v="California"/>
    <x v="223"/>
    <x v="16"/>
    <n v="25102.69"/>
    <x v="0"/>
    <n v="0"/>
  </r>
  <r>
    <s v="California"/>
    <x v="223"/>
    <x v="18"/>
    <n v="24275.19"/>
    <x v="0"/>
    <n v="0"/>
  </r>
  <r>
    <s v="California"/>
    <x v="223"/>
    <x v="20"/>
    <n v="28692.77"/>
    <x v="0"/>
    <n v="0"/>
  </r>
  <r>
    <s v="California"/>
    <x v="223"/>
    <x v="22"/>
    <n v="22493.45"/>
    <x v="0"/>
    <n v="0"/>
  </r>
  <r>
    <s v="California"/>
    <x v="223"/>
    <x v="15"/>
    <n v="75214.8"/>
    <x v="1"/>
    <n v="0"/>
  </r>
  <r>
    <s v="California"/>
    <x v="223"/>
    <x v="26"/>
    <n v="65744.570000000007"/>
    <x v="6"/>
    <n v="0"/>
  </r>
  <r>
    <s v="California"/>
    <x v="223"/>
    <x v="28"/>
    <n v="22802.13"/>
    <x v="0"/>
    <n v="0"/>
  </r>
  <r>
    <s v="California"/>
    <x v="223"/>
    <x v="30"/>
    <n v="22107.18"/>
    <x v="0"/>
    <n v="0"/>
  </r>
  <r>
    <s v="California"/>
    <x v="223"/>
    <x v="32"/>
    <n v="33663.199999999997"/>
    <x v="0"/>
    <n v="0"/>
  </r>
  <r>
    <s v="California"/>
    <x v="223"/>
    <x v="34"/>
    <n v="22219.96"/>
    <x v="0"/>
    <n v="0"/>
  </r>
  <r>
    <s v="California"/>
    <x v="223"/>
    <x v="36"/>
    <n v="22219.96"/>
    <x v="5"/>
    <n v="0"/>
  </r>
  <r>
    <s v="California"/>
    <x v="223"/>
    <x v="38"/>
    <n v="211302.19"/>
    <x v="0"/>
    <n v="0"/>
  </r>
  <r>
    <s v="California"/>
    <x v="224"/>
    <x v="16"/>
    <n v="245931.93"/>
    <x v="0"/>
    <n v="0"/>
  </r>
  <r>
    <s v="California"/>
    <x v="224"/>
    <x v="17"/>
    <n v="63429.64"/>
    <x v="14"/>
    <n v="0"/>
  </r>
  <r>
    <s v="California"/>
    <x v="224"/>
    <x v="18"/>
    <n v="237824.87"/>
    <x v="0"/>
    <n v="0"/>
  </r>
  <r>
    <s v="California"/>
    <x v="224"/>
    <x v="19"/>
    <n v="61338.7"/>
    <x v="14"/>
    <n v="0"/>
  </r>
  <r>
    <s v="California"/>
    <x v="224"/>
    <x v="20"/>
    <n v="281104.03999999998"/>
    <x v="0"/>
    <n v="0"/>
  </r>
  <r>
    <s v="California"/>
    <x v="224"/>
    <x v="21"/>
    <n v="69816.86"/>
    <x v="14"/>
    <n v="0"/>
  </r>
  <r>
    <s v="California"/>
    <x v="224"/>
    <x v="22"/>
    <n v="220369.12"/>
    <x v="0"/>
    <n v="0"/>
  </r>
  <r>
    <s v="California"/>
    <x v="224"/>
    <x v="23"/>
    <n v="54732.33"/>
    <x v="14"/>
    <n v="0"/>
  </r>
  <r>
    <s v="California"/>
    <x v="224"/>
    <x v="52"/>
    <n v="85492.73"/>
    <x v="14"/>
    <n v="59204.05"/>
  </r>
  <r>
    <s v="California"/>
    <x v="224"/>
    <x v="15"/>
    <n v="736882.06"/>
    <x v="1"/>
    <n v="0"/>
  </r>
  <r>
    <s v="California"/>
    <x v="224"/>
    <x v="25"/>
    <n v="52260.21"/>
    <x v="1"/>
    <n v="0"/>
  </r>
  <r>
    <s v="California"/>
    <x v="224"/>
    <x v="24"/>
    <n v="131581.07999999999"/>
    <x v="14"/>
    <n v="0"/>
  </r>
  <r>
    <s v="California"/>
    <x v="224"/>
    <x v="53"/>
    <n v="81287.11"/>
    <x v="14"/>
    <n v="0"/>
  </r>
  <r>
    <s v="California"/>
    <x v="224"/>
    <x v="26"/>
    <n v="644101.86"/>
    <x v="6"/>
    <n v="0"/>
  </r>
  <r>
    <s v="California"/>
    <x v="224"/>
    <x v="28"/>
    <n v="223393.23"/>
    <x v="0"/>
    <n v="0"/>
  </r>
  <r>
    <s v="California"/>
    <x v="224"/>
    <x v="29"/>
    <n v="57616.56"/>
    <x v="14"/>
    <n v="0"/>
  </r>
  <r>
    <s v="California"/>
    <x v="224"/>
    <x v="30"/>
    <n v="216584.84"/>
    <x v="0"/>
    <n v="0"/>
  </r>
  <r>
    <s v="California"/>
    <x v="224"/>
    <x v="31"/>
    <n v="55860.57"/>
    <x v="14"/>
    <n v="0"/>
  </r>
  <r>
    <s v="California"/>
    <x v="224"/>
    <x v="32"/>
    <n v="329799.53000000003"/>
    <x v="0"/>
    <n v="0"/>
  </r>
  <r>
    <s v="California"/>
    <x v="224"/>
    <x v="33"/>
    <n v="81911.199999999997"/>
    <x v="14"/>
    <n v="0"/>
  </r>
  <r>
    <s v="California"/>
    <x v="224"/>
    <x v="34"/>
    <n v="217689.72"/>
    <x v="0"/>
    <n v="0"/>
  </r>
  <r>
    <s v="California"/>
    <x v="224"/>
    <x v="35"/>
    <n v="54066.86"/>
    <x v="14"/>
    <n v="0"/>
  </r>
  <r>
    <s v="California"/>
    <x v="224"/>
    <x v="36"/>
    <n v="217689.72"/>
    <x v="5"/>
    <n v="0"/>
  </r>
  <r>
    <s v="California"/>
    <x v="224"/>
    <x v="37"/>
    <n v="54066.86"/>
    <x v="5"/>
    <n v="0"/>
  </r>
  <r>
    <s v="California"/>
    <x v="224"/>
    <x v="38"/>
    <n v="2070134.98"/>
    <x v="0"/>
    <n v="0"/>
  </r>
  <r>
    <s v="California"/>
    <x v="224"/>
    <x v="39"/>
    <n v="514152.43"/>
    <x v="14"/>
    <n v="0"/>
  </r>
  <r>
    <s v="California"/>
    <x v="225"/>
    <x v="16"/>
    <n v="13736.9"/>
    <x v="0"/>
    <n v="0"/>
  </r>
  <r>
    <s v="California"/>
    <x v="225"/>
    <x v="18"/>
    <n v="13284.06"/>
    <x v="0"/>
    <n v="0"/>
  </r>
  <r>
    <s v="California"/>
    <x v="225"/>
    <x v="20"/>
    <n v="15701.49"/>
    <x v="0"/>
    <n v="0"/>
  </r>
  <r>
    <s v="California"/>
    <x v="225"/>
    <x v="22"/>
    <n v="12309.05"/>
    <x v="0"/>
    <n v="0"/>
  </r>
  <r>
    <s v="California"/>
    <x v="225"/>
    <x v="15"/>
    <n v="41159.65"/>
    <x v="1"/>
    <n v="0"/>
  </r>
  <r>
    <s v="California"/>
    <x v="225"/>
    <x v="26"/>
    <n v="35977.269999999997"/>
    <x v="6"/>
    <n v="0"/>
  </r>
  <r>
    <s v="California"/>
    <x v="225"/>
    <x v="28"/>
    <n v="12477.96"/>
    <x v="0"/>
    <n v="0"/>
  </r>
  <r>
    <s v="California"/>
    <x v="225"/>
    <x v="30"/>
    <n v="12097.67"/>
    <x v="0"/>
    <n v="0"/>
  </r>
  <r>
    <s v="California"/>
    <x v="225"/>
    <x v="32"/>
    <n v="18421.45"/>
    <x v="0"/>
    <n v="0"/>
  </r>
  <r>
    <s v="California"/>
    <x v="225"/>
    <x v="34"/>
    <n v="12159.39"/>
    <x v="0"/>
    <n v="0"/>
  </r>
  <r>
    <s v="California"/>
    <x v="225"/>
    <x v="36"/>
    <n v="12159.39"/>
    <x v="5"/>
    <n v="0"/>
  </r>
  <r>
    <s v="California"/>
    <x v="225"/>
    <x v="38"/>
    <n v="115630.49"/>
    <x v="0"/>
    <n v="0"/>
  </r>
  <r>
    <s v="California"/>
    <x v="226"/>
    <x v="16"/>
    <n v="518752.67"/>
    <x v="10"/>
    <n v="0"/>
  </r>
  <r>
    <s v="California"/>
    <x v="226"/>
    <x v="17"/>
    <n v="134672.09"/>
    <x v="10"/>
    <n v="0"/>
  </r>
  <r>
    <s v="California"/>
    <x v="226"/>
    <x v="18"/>
    <n v="501652.16"/>
    <x v="10"/>
    <n v="0"/>
  </r>
  <r>
    <s v="California"/>
    <x v="226"/>
    <x v="19"/>
    <n v="130232.67"/>
    <x v="10"/>
    <n v="0"/>
  </r>
  <r>
    <s v="California"/>
    <x v="226"/>
    <x v="20"/>
    <n v="592942.42000000004"/>
    <x v="0"/>
    <n v="0"/>
  </r>
  <r>
    <s v="California"/>
    <x v="226"/>
    <x v="21"/>
    <n v="148233.26"/>
    <x v="0"/>
    <n v="0"/>
  </r>
  <r>
    <s v="California"/>
    <x v="226"/>
    <x v="22"/>
    <n v="464832.17"/>
    <x v="0"/>
    <n v="0"/>
  </r>
  <r>
    <s v="California"/>
    <x v="226"/>
    <x v="23"/>
    <n v="116206.2"/>
    <x v="0"/>
    <n v="0"/>
  </r>
  <r>
    <s v="California"/>
    <x v="226"/>
    <x v="15"/>
    <n v="1554330.68"/>
    <x v="1"/>
    <n v="0"/>
  </r>
  <r>
    <s v="California"/>
    <x v="226"/>
    <x v="25"/>
    <n v="103232.5"/>
    <x v="1"/>
    <n v="0"/>
  </r>
  <r>
    <s v="California"/>
    <x v="226"/>
    <x v="24"/>
    <n v="279369.38"/>
    <x v="1"/>
    <n v="0"/>
  </r>
  <r>
    <s v="California"/>
    <x v="226"/>
    <x v="26"/>
    <n v="1379770.59"/>
    <x v="6"/>
    <n v="0"/>
  </r>
  <r>
    <s v="California"/>
    <x v="226"/>
    <x v="27"/>
    <n v="339651.18"/>
    <x v="6"/>
    <n v="0"/>
  </r>
  <r>
    <s v="California"/>
    <x v="226"/>
    <x v="28"/>
    <n v="471211.01"/>
    <x v="10"/>
    <n v="0"/>
  </r>
  <r>
    <s v="California"/>
    <x v="226"/>
    <x v="29"/>
    <n v="122329.92"/>
    <x v="10"/>
    <n v="0"/>
  </r>
  <r>
    <s v="California"/>
    <x v="226"/>
    <x v="30"/>
    <n v="456849.82"/>
    <x v="10"/>
    <n v="0"/>
  </r>
  <r>
    <s v="California"/>
    <x v="226"/>
    <x v="31"/>
    <n v="118601.65"/>
    <x v="10"/>
    <n v="0"/>
  </r>
  <r>
    <s v="California"/>
    <x v="226"/>
    <x v="32"/>
    <n v="695657.49"/>
    <x v="0"/>
    <n v="0"/>
  </r>
  <r>
    <s v="California"/>
    <x v="226"/>
    <x v="33"/>
    <n v="173911.62"/>
    <x v="0"/>
    <n v="0"/>
  </r>
  <r>
    <s v="California"/>
    <x v="226"/>
    <x v="34"/>
    <n v="459180.42"/>
    <x v="0"/>
    <n v="0"/>
  </r>
  <r>
    <s v="California"/>
    <x v="226"/>
    <x v="35"/>
    <n v="114793.29"/>
    <x v="0"/>
    <n v="0"/>
  </r>
  <r>
    <s v="California"/>
    <x v="226"/>
    <x v="36"/>
    <n v="459180.42"/>
    <x v="5"/>
    <n v="0"/>
  </r>
  <r>
    <s v="California"/>
    <x v="226"/>
    <x v="37"/>
    <n v="114793.29"/>
    <x v="5"/>
    <n v="0"/>
  </r>
  <r>
    <s v="California"/>
    <x v="226"/>
    <x v="38"/>
    <n v="4366606.88"/>
    <x v="0"/>
    <n v="0"/>
  </r>
  <r>
    <s v="California"/>
    <x v="226"/>
    <x v="39"/>
    <n v="1091634.44"/>
    <x v="0"/>
    <n v="0"/>
  </r>
  <r>
    <s v="California"/>
    <x v="227"/>
    <x v="16"/>
    <n v="4452.18"/>
    <x v="0"/>
    <n v="0"/>
  </r>
  <r>
    <s v="California"/>
    <x v="227"/>
    <x v="18"/>
    <n v="4305.42"/>
    <x v="0"/>
    <n v="0"/>
  </r>
  <r>
    <s v="California"/>
    <x v="227"/>
    <x v="20"/>
    <n v="5088.91"/>
    <x v="0"/>
    <n v="0"/>
  </r>
  <r>
    <s v="California"/>
    <x v="227"/>
    <x v="22"/>
    <n v="3989.41"/>
    <x v="0"/>
    <n v="0"/>
  </r>
  <r>
    <s v="California"/>
    <x v="227"/>
    <x v="15"/>
    <n v="13340.01"/>
    <x v="1"/>
    <n v="0"/>
  </r>
  <r>
    <s v="California"/>
    <x v="227"/>
    <x v="26"/>
    <n v="11660.38"/>
    <x v="6"/>
    <n v="0"/>
  </r>
  <r>
    <s v="California"/>
    <x v="227"/>
    <x v="28"/>
    <n v="4044.16"/>
    <x v="0"/>
    <n v="0"/>
  </r>
  <r>
    <s v="California"/>
    <x v="227"/>
    <x v="30"/>
    <n v="3920.9"/>
    <x v="0"/>
    <n v="0"/>
  </r>
  <r>
    <s v="California"/>
    <x v="227"/>
    <x v="32"/>
    <n v="5970.46"/>
    <x v="0"/>
    <n v="0"/>
  </r>
  <r>
    <s v="California"/>
    <x v="227"/>
    <x v="34"/>
    <n v="3940.91"/>
    <x v="0"/>
    <n v="0"/>
  </r>
  <r>
    <s v="California"/>
    <x v="227"/>
    <x v="36"/>
    <n v="3940.91"/>
    <x v="5"/>
    <n v="0"/>
  </r>
  <r>
    <s v="California"/>
    <x v="227"/>
    <x v="38"/>
    <n v="37476.300000000003"/>
    <x v="0"/>
    <n v="0"/>
  </r>
  <r>
    <s v="California"/>
    <x v="228"/>
    <x v="16"/>
    <n v="181432.6"/>
    <x v="0"/>
    <n v="0"/>
  </r>
  <r>
    <s v="California"/>
    <x v="228"/>
    <x v="17"/>
    <n v="43846.26"/>
    <x v="0"/>
    <n v="0"/>
  </r>
  <r>
    <s v="California"/>
    <x v="228"/>
    <x v="18"/>
    <n v="175451.74"/>
    <x v="0"/>
    <n v="0"/>
  </r>
  <r>
    <s v="California"/>
    <x v="228"/>
    <x v="19"/>
    <n v="42400.88"/>
    <x v="0"/>
    <n v="0"/>
  </r>
  <r>
    <s v="California"/>
    <x v="228"/>
    <x v="20"/>
    <n v="207380.3"/>
    <x v="0"/>
    <n v="0"/>
  </r>
  <r>
    <s v="California"/>
    <x v="228"/>
    <x v="21"/>
    <n v="48261.48"/>
    <x v="0"/>
    <n v="0"/>
  </r>
  <r>
    <s v="California"/>
    <x v="228"/>
    <x v="22"/>
    <n v="162574.03"/>
    <x v="0"/>
    <n v="0"/>
  </r>
  <r>
    <s v="California"/>
    <x v="228"/>
    <x v="23"/>
    <n v="37834.17"/>
    <x v="0"/>
    <n v="0"/>
  </r>
  <r>
    <s v="California"/>
    <x v="228"/>
    <x v="15"/>
    <n v="543623.69999999995"/>
    <x v="1"/>
    <n v="0"/>
  </r>
  <r>
    <s v="California"/>
    <x v="228"/>
    <x v="25"/>
    <n v="47875"/>
    <x v="1"/>
    <n v="0"/>
  </r>
  <r>
    <s v="California"/>
    <x v="228"/>
    <x v="24"/>
    <n v="90956.5"/>
    <x v="1"/>
    <n v="0"/>
  </r>
  <r>
    <s v="California"/>
    <x v="228"/>
    <x v="26"/>
    <n v="475176.5"/>
    <x v="6"/>
    <n v="0"/>
  </r>
  <r>
    <s v="California"/>
    <x v="228"/>
    <x v="27"/>
    <n v="110582.92"/>
    <x v="6"/>
    <n v="0"/>
  </r>
  <r>
    <s v="California"/>
    <x v="228"/>
    <x v="28"/>
    <n v="164805"/>
    <x v="0"/>
    <n v="0"/>
  </r>
  <r>
    <s v="California"/>
    <x v="228"/>
    <x v="29"/>
    <n v="39827.919999999998"/>
    <x v="0"/>
    <n v="0"/>
  </r>
  <r>
    <s v="California"/>
    <x v="228"/>
    <x v="30"/>
    <n v="159782.23000000001"/>
    <x v="0"/>
    <n v="0"/>
  </r>
  <r>
    <s v="California"/>
    <x v="228"/>
    <x v="31"/>
    <n v="38614.080000000002"/>
    <x v="0"/>
    <n v="0"/>
  </r>
  <r>
    <s v="California"/>
    <x v="228"/>
    <x v="32"/>
    <n v="243304.67"/>
    <x v="0"/>
    <n v="0"/>
  </r>
  <r>
    <s v="California"/>
    <x v="228"/>
    <x v="33"/>
    <n v="56621.78"/>
    <x v="0"/>
    <n v="0"/>
  </r>
  <r>
    <s v="California"/>
    <x v="228"/>
    <x v="34"/>
    <n v="160597.34"/>
    <x v="0"/>
    <n v="0"/>
  </r>
  <r>
    <s v="California"/>
    <x v="228"/>
    <x v="35"/>
    <n v="37374.160000000003"/>
    <x v="0"/>
    <n v="0"/>
  </r>
  <r>
    <s v="California"/>
    <x v="228"/>
    <x v="36"/>
    <n v="160597.34"/>
    <x v="5"/>
    <n v="0"/>
  </r>
  <r>
    <s v="California"/>
    <x v="228"/>
    <x v="37"/>
    <n v="37374.160000000003"/>
    <x v="5"/>
    <n v="0"/>
  </r>
  <r>
    <s v="California"/>
    <x v="228"/>
    <x v="38"/>
    <n v="1527211.07"/>
    <x v="0"/>
    <n v="0"/>
  </r>
  <r>
    <s v="California"/>
    <x v="228"/>
    <x v="39"/>
    <n v="355412.08"/>
    <x v="0"/>
    <n v="0"/>
  </r>
  <r>
    <s v="California"/>
    <x v="229"/>
    <x v="16"/>
    <n v="32448.22"/>
    <x v="0"/>
    <n v="0"/>
  </r>
  <r>
    <s v="California"/>
    <x v="229"/>
    <x v="18"/>
    <n v="31378.57"/>
    <x v="0"/>
    <n v="0"/>
  </r>
  <r>
    <s v="California"/>
    <x v="229"/>
    <x v="20"/>
    <n v="37088.82"/>
    <x v="0"/>
    <n v="0"/>
  </r>
  <r>
    <s v="California"/>
    <x v="229"/>
    <x v="22"/>
    <n v="29075.46"/>
    <x v="0"/>
    <n v="0"/>
  </r>
  <r>
    <s v="California"/>
    <x v="229"/>
    <x v="15"/>
    <n v="97224.09"/>
    <x v="1"/>
    <n v="0"/>
  </r>
  <r>
    <s v="California"/>
    <x v="229"/>
    <x v="26"/>
    <n v="84982.69"/>
    <x v="6"/>
    <n v="0"/>
  </r>
  <r>
    <s v="California"/>
    <x v="229"/>
    <x v="28"/>
    <n v="29474.46"/>
    <x v="0"/>
    <n v="0"/>
  </r>
  <r>
    <s v="California"/>
    <x v="229"/>
    <x v="30"/>
    <n v="28576.16"/>
    <x v="0"/>
    <n v="0"/>
  </r>
  <r>
    <s v="California"/>
    <x v="229"/>
    <x v="32"/>
    <n v="43513.69"/>
    <x v="0"/>
    <n v="0"/>
  </r>
  <r>
    <s v="California"/>
    <x v="229"/>
    <x v="34"/>
    <n v="28721.94"/>
    <x v="0"/>
    <n v="0"/>
  </r>
  <r>
    <s v="California"/>
    <x v="229"/>
    <x v="36"/>
    <n v="28721.94"/>
    <x v="9"/>
    <n v="0"/>
  </r>
  <r>
    <s v="California"/>
    <x v="229"/>
    <x v="38"/>
    <n v="273133.25"/>
    <x v="0"/>
    <n v="0"/>
  </r>
  <r>
    <s v="California"/>
    <x v="230"/>
    <x v="16"/>
    <n v="37959.660000000003"/>
    <x v="0"/>
    <n v="0"/>
  </r>
  <r>
    <s v="California"/>
    <x v="230"/>
    <x v="18"/>
    <n v="36708.33"/>
    <x v="0"/>
    <n v="0"/>
  </r>
  <r>
    <s v="California"/>
    <x v="230"/>
    <x v="20"/>
    <n v="43388.480000000003"/>
    <x v="0"/>
    <n v="0"/>
  </r>
  <r>
    <s v="California"/>
    <x v="230"/>
    <x v="22"/>
    <n v="34014.03"/>
    <x v="0"/>
    <n v="0"/>
  </r>
  <r>
    <s v="California"/>
    <x v="230"/>
    <x v="15"/>
    <n v="113737.95"/>
    <x v="1"/>
    <n v="0"/>
  </r>
  <r>
    <s v="California"/>
    <x v="230"/>
    <x v="26"/>
    <n v="99417.3"/>
    <x v="6"/>
    <n v="0"/>
  </r>
  <r>
    <s v="California"/>
    <x v="230"/>
    <x v="28"/>
    <n v="34480.800000000003"/>
    <x v="0"/>
    <n v="0"/>
  </r>
  <r>
    <s v="California"/>
    <x v="230"/>
    <x v="30"/>
    <n v="33429.93"/>
    <x v="0"/>
    <n v="0"/>
  </r>
  <r>
    <s v="California"/>
    <x v="230"/>
    <x v="32"/>
    <n v="50904.65"/>
    <x v="0"/>
    <n v="0"/>
  </r>
  <r>
    <s v="California"/>
    <x v="230"/>
    <x v="34"/>
    <n v="33600.47"/>
    <x v="0"/>
    <n v="0"/>
  </r>
  <r>
    <s v="California"/>
    <x v="230"/>
    <x v="36"/>
    <n v="33600.47"/>
    <x v="5"/>
    <n v="0"/>
  </r>
  <r>
    <s v="California"/>
    <x v="230"/>
    <x v="38"/>
    <n v="319525.90000000002"/>
    <x v="0"/>
    <n v="0"/>
  </r>
  <r>
    <s v="California"/>
    <x v="231"/>
    <x v="16"/>
    <n v="4792.13"/>
    <x v="11"/>
    <n v="0"/>
  </r>
  <r>
    <s v="California"/>
    <x v="231"/>
    <x v="18"/>
    <n v="4634.16"/>
    <x v="11"/>
    <n v="0"/>
  </r>
  <r>
    <s v="California"/>
    <x v="231"/>
    <x v="20"/>
    <n v="5477.48"/>
    <x v="11"/>
    <n v="0"/>
  </r>
  <r>
    <s v="California"/>
    <x v="231"/>
    <x v="22"/>
    <n v="4294.0200000000004"/>
    <x v="11"/>
    <n v="0"/>
  </r>
  <r>
    <s v="California"/>
    <x v="231"/>
    <x v="15"/>
    <n v="10768.94"/>
    <x v="11"/>
    <n v="0"/>
  </r>
  <r>
    <s v="California"/>
    <x v="231"/>
    <x v="28"/>
    <n v="4352.95"/>
    <x v="11"/>
    <n v="0"/>
  </r>
  <r>
    <s v="California"/>
    <x v="231"/>
    <x v="30"/>
    <n v="4220.29"/>
    <x v="11"/>
    <n v="0"/>
  </r>
  <r>
    <s v="California"/>
    <x v="231"/>
    <x v="32"/>
    <n v="6426.34"/>
    <x v="11"/>
    <n v="0"/>
  </r>
  <r>
    <s v="California"/>
    <x v="231"/>
    <x v="34"/>
    <n v="4241.82"/>
    <x v="11"/>
    <n v="0"/>
  </r>
  <r>
    <s v="California"/>
    <x v="231"/>
    <x v="36"/>
    <n v="4241.82"/>
    <x v="5"/>
    <n v="0"/>
  </r>
  <r>
    <s v="California"/>
    <x v="231"/>
    <x v="38"/>
    <n v="40337.82"/>
    <x v="11"/>
    <n v="0"/>
  </r>
  <r>
    <s v="California"/>
    <x v="232"/>
    <x v="36"/>
    <n v="2821"/>
    <x v="9"/>
    <n v="0"/>
  </r>
  <r>
    <s v="California"/>
    <x v="233"/>
    <x v="16"/>
    <n v="231082.88"/>
    <x v="0"/>
    <n v="0"/>
  </r>
  <r>
    <s v="California"/>
    <x v="233"/>
    <x v="17"/>
    <n v="61334.3"/>
    <x v="0"/>
    <n v="0"/>
  </r>
  <r>
    <s v="California"/>
    <x v="233"/>
    <x v="18"/>
    <n v="223465.31"/>
    <x v="0"/>
    <n v="0"/>
  </r>
  <r>
    <s v="California"/>
    <x v="233"/>
    <x v="19"/>
    <n v="59312.43"/>
    <x v="0"/>
    <n v="0"/>
  </r>
  <r>
    <s v="California"/>
    <x v="233"/>
    <x v="20"/>
    <n v="264131.34999999998"/>
    <x v="0"/>
    <n v="0"/>
  </r>
  <r>
    <s v="California"/>
    <x v="233"/>
    <x v="21"/>
    <n v="67510.52"/>
    <x v="0"/>
    <n v="0"/>
  </r>
  <r>
    <s v="California"/>
    <x v="233"/>
    <x v="22"/>
    <n v="207063.53"/>
    <x v="0"/>
    <n v="0"/>
  </r>
  <r>
    <s v="California"/>
    <x v="233"/>
    <x v="23"/>
    <n v="52924.3"/>
    <x v="0"/>
    <n v="0"/>
  </r>
  <r>
    <s v="California"/>
    <x v="233"/>
    <x v="15"/>
    <n v="692390.11"/>
    <x v="1"/>
    <n v="0"/>
  </r>
  <r>
    <s v="California"/>
    <x v="233"/>
    <x v="24"/>
    <n v="103164.31"/>
    <x v="1"/>
    <n v="24070.11"/>
  </r>
  <r>
    <s v="California"/>
    <x v="233"/>
    <x v="25"/>
    <n v="138589"/>
    <x v="1"/>
    <n v="0"/>
  </r>
  <r>
    <s v="California"/>
    <x v="233"/>
    <x v="26"/>
    <n v="605211.86"/>
    <x v="6"/>
    <n v="0"/>
  </r>
  <r>
    <s v="California"/>
    <x v="233"/>
    <x v="27"/>
    <n v="132345.12"/>
    <x v="6"/>
    <n v="22343.7"/>
  </r>
  <r>
    <s v="California"/>
    <x v="233"/>
    <x v="28"/>
    <n v="209905.05"/>
    <x v="0"/>
    <n v="0"/>
  </r>
  <r>
    <s v="California"/>
    <x v="233"/>
    <x v="29"/>
    <n v="55713.25"/>
    <x v="0"/>
    <n v="0"/>
  </r>
  <r>
    <s v="California"/>
    <x v="233"/>
    <x v="30"/>
    <n v="203507.73"/>
    <x v="0"/>
    <n v="0"/>
  </r>
  <r>
    <s v="California"/>
    <x v="233"/>
    <x v="31"/>
    <n v="54015.27"/>
    <x v="0"/>
    <n v="0"/>
  </r>
  <r>
    <s v="California"/>
    <x v="233"/>
    <x v="32"/>
    <n v="309886.67"/>
    <x v="0"/>
    <n v="0"/>
  </r>
  <r>
    <s v="California"/>
    <x v="233"/>
    <x v="33"/>
    <n v="79205.33"/>
    <x v="0"/>
    <n v="0"/>
  </r>
  <r>
    <s v="California"/>
    <x v="233"/>
    <x v="34"/>
    <n v="204545.91"/>
    <x v="0"/>
    <n v="0"/>
  </r>
  <r>
    <s v="California"/>
    <x v="233"/>
    <x v="35"/>
    <n v="52280.81"/>
    <x v="0"/>
    <n v="0"/>
  </r>
  <r>
    <s v="California"/>
    <x v="233"/>
    <x v="36"/>
    <n v="204545.91"/>
    <x v="5"/>
    <n v="0"/>
  </r>
  <r>
    <s v="California"/>
    <x v="233"/>
    <x v="37"/>
    <n v="52280.81"/>
    <x v="5"/>
    <n v="0"/>
  </r>
  <r>
    <s v="California"/>
    <x v="233"/>
    <x v="38"/>
    <n v="1945143.02"/>
    <x v="0"/>
    <n v="0"/>
  </r>
  <r>
    <s v="California"/>
    <x v="233"/>
    <x v="39"/>
    <n v="497167.85"/>
    <x v="0"/>
    <n v="0"/>
  </r>
  <r>
    <s v="California"/>
    <x v="234"/>
    <x v="16"/>
    <n v="13320.09"/>
    <x v="0"/>
    <n v="0"/>
  </r>
  <r>
    <s v="California"/>
    <x v="234"/>
    <x v="18"/>
    <n v="12881"/>
    <x v="0"/>
    <n v="0"/>
  </r>
  <r>
    <s v="California"/>
    <x v="234"/>
    <x v="20"/>
    <n v="15225.07"/>
    <x v="0"/>
    <n v="0"/>
  </r>
  <r>
    <s v="California"/>
    <x v="234"/>
    <x v="22"/>
    <n v="11935.56"/>
    <x v="0"/>
    <n v="0"/>
  </r>
  <r>
    <s v="California"/>
    <x v="234"/>
    <x v="15"/>
    <n v="39910.78"/>
    <x v="1"/>
    <n v="0"/>
  </r>
  <r>
    <s v="California"/>
    <x v="234"/>
    <x v="26"/>
    <n v="34885.65"/>
    <x v="6"/>
    <n v="0"/>
  </r>
  <r>
    <s v="California"/>
    <x v="234"/>
    <x v="28"/>
    <n v="12099.35"/>
    <x v="0"/>
    <n v="0"/>
  </r>
  <r>
    <s v="California"/>
    <x v="234"/>
    <x v="30"/>
    <n v="11730.6"/>
    <x v="0"/>
    <n v="0"/>
  </r>
  <r>
    <s v="California"/>
    <x v="234"/>
    <x v="32"/>
    <n v="17862.5"/>
    <x v="0"/>
    <n v="0"/>
  </r>
  <r>
    <s v="California"/>
    <x v="234"/>
    <x v="34"/>
    <n v="11790.44"/>
    <x v="0"/>
    <n v="0"/>
  </r>
  <r>
    <s v="California"/>
    <x v="234"/>
    <x v="36"/>
    <n v="11790.44"/>
    <x v="5"/>
    <n v="0"/>
  </r>
  <r>
    <s v="California"/>
    <x v="234"/>
    <x v="38"/>
    <n v="112122.02"/>
    <x v="0"/>
    <n v="0"/>
  </r>
  <r>
    <s v="California"/>
    <x v="235"/>
    <x v="16"/>
    <n v="46990.15"/>
    <x v="0"/>
    <n v="0"/>
  </r>
  <r>
    <s v="California"/>
    <x v="235"/>
    <x v="17"/>
    <n v="12791.56"/>
    <x v="0"/>
    <n v="0"/>
  </r>
  <r>
    <s v="California"/>
    <x v="235"/>
    <x v="18"/>
    <n v="45441.14"/>
    <x v="0"/>
    <n v="0"/>
  </r>
  <r>
    <s v="California"/>
    <x v="235"/>
    <x v="19"/>
    <n v="12369.89"/>
    <x v="0"/>
    <n v="0"/>
  </r>
  <r>
    <s v="California"/>
    <x v="235"/>
    <x v="20"/>
    <n v="53710.48"/>
    <x v="0"/>
    <n v="0"/>
  </r>
  <r>
    <s v="California"/>
    <x v="235"/>
    <x v="21"/>
    <n v="14079.64"/>
    <x v="0"/>
    <n v="0"/>
  </r>
  <r>
    <s v="California"/>
    <x v="235"/>
    <x v="22"/>
    <n v="42105.87"/>
    <x v="0"/>
    <n v="0"/>
  </r>
  <r>
    <s v="California"/>
    <x v="235"/>
    <x v="23"/>
    <n v="11037.61"/>
    <x v="0"/>
    <n v="0"/>
  </r>
  <r>
    <s v="California"/>
    <x v="235"/>
    <x v="15"/>
    <n v="140795.87"/>
    <x v="1"/>
    <n v="0"/>
  </r>
  <r>
    <s v="California"/>
    <x v="235"/>
    <x v="25"/>
    <n v="8994.49"/>
    <x v="1"/>
    <n v="0"/>
  </r>
  <r>
    <s v="California"/>
    <x v="235"/>
    <x v="24"/>
    <n v="21515.4"/>
    <x v="1"/>
    <n v="5019.9399999999996"/>
  </r>
  <r>
    <s v="California"/>
    <x v="235"/>
    <x v="26"/>
    <n v="123068.38"/>
    <x v="6"/>
    <n v="0"/>
  </r>
  <r>
    <s v="California"/>
    <x v="235"/>
    <x v="27"/>
    <n v="27601.21"/>
    <x v="6"/>
    <n v="4659.88"/>
  </r>
  <r>
    <s v="California"/>
    <x v="235"/>
    <x v="28"/>
    <n v="42683.69"/>
    <x v="0"/>
    <n v="0"/>
  </r>
  <r>
    <s v="California"/>
    <x v="235"/>
    <x v="29"/>
    <n v="11619.26"/>
    <x v="0"/>
    <n v="0"/>
  </r>
  <r>
    <s v="California"/>
    <x v="235"/>
    <x v="30"/>
    <n v="41382.81"/>
    <x v="0"/>
    <n v="0"/>
  </r>
  <r>
    <s v="California"/>
    <x v="235"/>
    <x v="31"/>
    <n v="11265.14"/>
    <x v="0"/>
    <n v="0"/>
  </r>
  <r>
    <s v="California"/>
    <x v="235"/>
    <x v="32"/>
    <n v="63014.71"/>
    <x v="0"/>
    <n v="0"/>
  </r>
  <r>
    <s v="California"/>
    <x v="235"/>
    <x v="33"/>
    <n v="16518.650000000001"/>
    <x v="0"/>
    <n v="0"/>
  </r>
  <r>
    <s v="California"/>
    <x v="235"/>
    <x v="34"/>
    <n v="41593.919999999998"/>
    <x v="0"/>
    <n v="0"/>
  </r>
  <r>
    <s v="California"/>
    <x v="235"/>
    <x v="35"/>
    <n v="10903.41"/>
    <x v="0"/>
    <n v="0"/>
  </r>
  <r>
    <s v="California"/>
    <x v="235"/>
    <x v="36"/>
    <n v="41593.919999999998"/>
    <x v="5"/>
    <n v="0"/>
  </r>
  <r>
    <s v="California"/>
    <x v="235"/>
    <x v="37"/>
    <n v="10903.41"/>
    <x v="5"/>
    <n v="0"/>
  </r>
  <r>
    <s v="California"/>
    <x v="235"/>
    <x v="38"/>
    <n v="395540.16"/>
    <x v="0"/>
    <n v="0"/>
  </r>
  <r>
    <s v="California"/>
    <x v="235"/>
    <x v="39"/>
    <n v="103686.71"/>
    <x v="0"/>
    <n v="0"/>
  </r>
  <r>
    <s v="California"/>
    <x v="236"/>
    <x v="16"/>
    <n v="167196.78"/>
    <x v="0"/>
    <n v="0"/>
  </r>
  <r>
    <s v="California"/>
    <x v="236"/>
    <x v="18"/>
    <n v="161685.20000000001"/>
    <x v="0"/>
    <n v="0"/>
  </r>
  <r>
    <s v="California"/>
    <x v="236"/>
    <x v="20"/>
    <n v="191108.53"/>
    <x v="0"/>
    <n v="0"/>
  </r>
  <r>
    <s v="California"/>
    <x v="236"/>
    <x v="22"/>
    <n v="149817.91"/>
    <x v="0"/>
    <n v="0"/>
  </r>
  <r>
    <s v="California"/>
    <x v="236"/>
    <x v="15"/>
    <n v="510766.26"/>
    <x v="1"/>
    <n v="0"/>
  </r>
  <r>
    <s v="California"/>
    <x v="236"/>
    <x v="26"/>
    <n v="505182.09"/>
    <x v="6"/>
    <n v="0"/>
  </r>
  <r>
    <s v="California"/>
    <x v="236"/>
    <x v="28"/>
    <n v="151873.85"/>
    <x v="0"/>
    <n v="0"/>
  </r>
  <r>
    <s v="California"/>
    <x v="236"/>
    <x v="30"/>
    <n v="147245.15"/>
    <x v="0"/>
    <n v="0"/>
  </r>
  <r>
    <s v="California"/>
    <x v="236"/>
    <x v="32"/>
    <n v="224214.16"/>
    <x v="0"/>
    <n v="0"/>
  </r>
  <r>
    <s v="California"/>
    <x v="236"/>
    <x v="34"/>
    <n v="147996.32"/>
    <x v="0"/>
    <n v="0"/>
  </r>
  <r>
    <s v="California"/>
    <x v="236"/>
    <x v="36"/>
    <n v="147996.32"/>
    <x v="5"/>
    <n v="0"/>
  </r>
  <r>
    <s v="California"/>
    <x v="236"/>
    <x v="38"/>
    <n v="1407380.91"/>
    <x v="0"/>
    <n v="0"/>
  </r>
  <r>
    <s v="California"/>
    <x v="237"/>
    <x v="16"/>
    <n v="1521.07"/>
    <x v="0"/>
    <n v="0"/>
  </r>
  <r>
    <s v="California"/>
    <x v="237"/>
    <x v="18"/>
    <n v="1470.93"/>
    <x v="0"/>
    <n v="0"/>
  </r>
  <r>
    <s v="California"/>
    <x v="237"/>
    <x v="20"/>
    <n v="1738.6"/>
    <x v="0"/>
    <n v="0"/>
  </r>
  <r>
    <s v="California"/>
    <x v="237"/>
    <x v="22"/>
    <n v="1362.96"/>
    <x v="0"/>
    <n v="0"/>
  </r>
  <r>
    <s v="California"/>
    <x v="237"/>
    <x v="15"/>
    <n v="4557.55"/>
    <x v="1"/>
    <n v="0"/>
  </r>
  <r>
    <s v="California"/>
    <x v="237"/>
    <x v="26"/>
    <n v="3983.71"/>
    <x v="6"/>
    <n v="0"/>
  </r>
  <r>
    <s v="California"/>
    <x v="237"/>
    <x v="28"/>
    <n v="1381.67"/>
    <x v="0"/>
    <n v="0"/>
  </r>
  <r>
    <s v="California"/>
    <x v="237"/>
    <x v="30"/>
    <n v="1339.56"/>
    <x v="0"/>
    <n v="0"/>
  </r>
  <r>
    <s v="California"/>
    <x v="237"/>
    <x v="32"/>
    <n v="2039.78"/>
    <x v="0"/>
    <n v="0"/>
  </r>
  <r>
    <s v="California"/>
    <x v="237"/>
    <x v="34"/>
    <n v="1346.39"/>
    <x v="0"/>
    <n v="0"/>
  </r>
  <r>
    <s v="California"/>
    <x v="237"/>
    <x v="36"/>
    <n v="1346.39"/>
    <x v="5"/>
    <n v="0"/>
  </r>
  <r>
    <s v="California"/>
    <x v="237"/>
    <x v="38"/>
    <n v="12803.6"/>
    <x v="0"/>
    <n v="0"/>
  </r>
  <r>
    <s v="California"/>
    <x v="238"/>
    <x v="16"/>
    <n v="258492.3"/>
    <x v="0"/>
    <n v="0"/>
  </r>
  <r>
    <s v="California"/>
    <x v="238"/>
    <x v="17"/>
    <n v="68238.87"/>
    <x v="0"/>
    <n v="0"/>
  </r>
  <r>
    <s v="California"/>
    <x v="238"/>
    <x v="18"/>
    <n v="249971.20000000001"/>
    <x v="0"/>
    <n v="0"/>
  </r>
  <r>
    <s v="California"/>
    <x v="238"/>
    <x v="19"/>
    <n v="65989.399999999994"/>
    <x v="0"/>
    <n v="0"/>
  </r>
  <r>
    <s v="California"/>
    <x v="238"/>
    <x v="20"/>
    <n v="295460.75"/>
    <x v="0"/>
    <n v="0"/>
  </r>
  <r>
    <s v="California"/>
    <x v="238"/>
    <x v="21"/>
    <n v="75110.37"/>
    <x v="0"/>
    <n v="0"/>
  </r>
  <r>
    <s v="California"/>
    <x v="238"/>
    <x v="22"/>
    <n v="231623.94"/>
    <x v="0"/>
    <n v="0"/>
  </r>
  <r>
    <s v="California"/>
    <x v="238"/>
    <x v="23"/>
    <n v="58882.13"/>
    <x v="0"/>
    <n v="0"/>
  </r>
  <r>
    <s v="California"/>
    <x v="238"/>
    <x v="15"/>
    <n v="774516.54"/>
    <x v="1"/>
    <n v="0"/>
  </r>
  <r>
    <s v="California"/>
    <x v="238"/>
    <x v="25"/>
    <n v="94480"/>
    <x v="1"/>
    <n v="0"/>
  </r>
  <r>
    <s v="California"/>
    <x v="238"/>
    <x v="24"/>
    <n v="141557.54999999999"/>
    <x v="1"/>
    <n v="0"/>
  </r>
  <r>
    <s v="California"/>
    <x v="238"/>
    <x v="26"/>
    <n v="699299.19"/>
    <x v="6"/>
    <n v="0"/>
  </r>
  <r>
    <s v="California"/>
    <x v="238"/>
    <x v="27"/>
    <n v="172102.57"/>
    <x v="6"/>
    <n v="0"/>
  </r>
  <r>
    <s v="California"/>
    <x v="238"/>
    <x v="28"/>
    <n v="234802.5"/>
    <x v="0"/>
    <n v="0"/>
  </r>
  <r>
    <s v="California"/>
    <x v="238"/>
    <x v="29"/>
    <n v="61985.04"/>
    <x v="0"/>
    <n v="0"/>
  </r>
  <r>
    <s v="California"/>
    <x v="238"/>
    <x v="30"/>
    <n v="227646.38"/>
    <x v="0"/>
    <n v="0"/>
  </r>
  <r>
    <s v="California"/>
    <x v="238"/>
    <x v="31"/>
    <n v="60095.91"/>
    <x v="0"/>
    <n v="0"/>
  </r>
  <r>
    <s v="California"/>
    <x v="238"/>
    <x v="32"/>
    <n v="346643.25"/>
    <x v="0"/>
    <n v="0"/>
  </r>
  <r>
    <s v="California"/>
    <x v="238"/>
    <x v="33"/>
    <n v="88121.69"/>
    <x v="0"/>
    <n v="0"/>
  </r>
  <r>
    <s v="California"/>
    <x v="238"/>
    <x v="34"/>
    <n v="228807.7"/>
    <x v="0"/>
    <n v="0"/>
  </r>
  <r>
    <s v="California"/>
    <x v="238"/>
    <x v="35"/>
    <n v="58166.21"/>
    <x v="0"/>
    <n v="0"/>
  </r>
  <r>
    <s v="California"/>
    <x v="238"/>
    <x v="36"/>
    <n v="228807.7"/>
    <x v="5"/>
    <n v="0"/>
  </r>
  <r>
    <s v="California"/>
    <x v="238"/>
    <x v="37"/>
    <n v="58166.21"/>
    <x v="5"/>
    <n v="0"/>
  </r>
  <r>
    <s v="California"/>
    <x v="238"/>
    <x v="38"/>
    <n v="2175862.09"/>
    <x v="0"/>
    <n v="0"/>
  </r>
  <r>
    <s v="California"/>
    <x v="238"/>
    <x v="39"/>
    <n v="553135.41"/>
    <x v="0"/>
    <n v="0"/>
  </r>
  <r>
    <s v="California"/>
    <x v="239"/>
    <x v="16"/>
    <n v="16628.93"/>
    <x v="0"/>
    <n v="0"/>
  </r>
  <r>
    <s v="California"/>
    <x v="239"/>
    <x v="18"/>
    <n v="16080.76"/>
    <x v="0"/>
    <n v="0"/>
  </r>
  <r>
    <s v="California"/>
    <x v="239"/>
    <x v="20"/>
    <n v="19007.12"/>
    <x v="0"/>
    <n v="0"/>
  </r>
  <r>
    <s v="California"/>
    <x v="239"/>
    <x v="22"/>
    <n v="14900.47"/>
    <x v="0"/>
    <n v="0"/>
  </r>
  <r>
    <s v="California"/>
    <x v="239"/>
    <x v="15"/>
    <n v="49825"/>
    <x v="1"/>
    <n v="0"/>
  </r>
  <r>
    <s v="California"/>
    <x v="239"/>
    <x v="26"/>
    <n v="43551.57"/>
    <x v="6"/>
    <n v="0"/>
  </r>
  <r>
    <s v="California"/>
    <x v="239"/>
    <x v="28"/>
    <n v="15104.95"/>
    <x v="0"/>
    <n v="0"/>
  </r>
  <r>
    <s v="California"/>
    <x v="239"/>
    <x v="30"/>
    <n v="14644.59"/>
    <x v="0"/>
    <n v="0"/>
  </r>
  <r>
    <s v="California"/>
    <x v="239"/>
    <x v="32"/>
    <n v="22299.72"/>
    <x v="0"/>
    <n v="0"/>
  </r>
  <r>
    <s v="California"/>
    <x v="239"/>
    <x v="34"/>
    <n v="14719.3"/>
    <x v="0"/>
    <n v="0"/>
  </r>
  <r>
    <s v="California"/>
    <x v="239"/>
    <x v="36"/>
    <n v="14719.3"/>
    <x v="5"/>
    <n v="0"/>
  </r>
  <r>
    <s v="California"/>
    <x v="239"/>
    <x v="38"/>
    <n v="139974.18"/>
    <x v="0"/>
    <n v="0"/>
  </r>
  <r>
    <s v="California"/>
    <x v="240"/>
    <x v="16"/>
    <n v="2382.27"/>
    <x v="0"/>
    <n v="0"/>
  </r>
  <r>
    <s v="California"/>
    <x v="240"/>
    <x v="18"/>
    <n v="2303.7399999999998"/>
    <x v="0"/>
    <n v="0"/>
  </r>
  <r>
    <s v="California"/>
    <x v="240"/>
    <x v="20"/>
    <n v="2722.97"/>
    <x v="0"/>
    <n v="0"/>
  </r>
  <r>
    <s v="California"/>
    <x v="240"/>
    <x v="22"/>
    <n v="2134.65"/>
    <x v="0"/>
    <n v="0"/>
  </r>
  <r>
    <s v="California"/>
    <x v="240"/>
    <x v="15"/>
    <n v="7137.96"/>
    <x v="1"/>
    <n v="0"/>
  </r>
  <r>
    <s v="California"/>
    <x v="240"/>
    <x v="26"/>
    <n v="6239.23"/>
    <x v="6"/>
    <n v="0"/>
  </r>
  <r>
    <s v="California"/>
    <x v="240"/>
    <x v="28"/>
    <n v="2163.94"/>
    <x v="0"/>
    <n v="0"/>
  </r>
  <r>
    <s v="California"/>
    <x v="240"/>
    <x v="30"/>
    <n v="2097.9899999999998"/>
    <x v="0"/>
    <n v="0"/>
  </r>
  <r>
    <s v="California"/>
    <x v="240"/>
    <x v="32"/>
    <n v="3194.67"/>
    <x v="0"/>
    <n v="0"/>
  </r>
  <r>
    <s v="California"/>
    <x v="240"/>
    <x v="34"/>
    <n v="2108.6999999999998"/>
    <x v="0"/>
    <n v="0"/>
  </r>
  <r>
    <s v="California"/>
    <x v="240"/>
    <x v="36"/>
    <n v="2108.6999999999998"/>
    <x v="5"/>
    <n v="0"/>
  </r>
  <r>
    <s v="California"/>
    <x v="240"/>
    <x v="38"/>
    <n v="20052.79"/>
    <x v="0"/>
    <n v="0"/>
  </r>
  <r>
    <s v="California"/>
    <x v="241"/>
    <x v="16"/>
    <n v="8844.59"/>
    <x v="0"/>
    <n v="0"/>
  </r>
  <r>
    <s v="California"/>
    <x v="241"/>
    <x v="18"/>
    <n v="8553.0300000000007"/>
    <x v="0"/>
    <n v="0"/>
  </r>
  <r>
    <s v="California"/>
    <x v="241"/>
    <x v="20"/>
    <n v="10109.5"/>
    <x v="0"/>
    <n v="0"/>
  </r>
  <r>
    <s v="California"/>
    <x v="241"/>
    <x v="22"/>
    <n v="7925.26"/>
    <x v="0"/>
    <n v="0"/>
  </r>
  <r>
    <s v="California"/>
    <x v="241"/>
    <x v="15"/>
    <n v="26500.9"/>
    <x v="1"/>
    <n v="0"/>
  </r>
  <r>
    <s v="California"/>
    <x v="241"/>
    <x v="26"/>
    <n v="23164.19"/>
    <x v="6"/>
    <n v="0"/>
  </r>
  <r>
    <s v="California"/>
    <x v="241"/>
    <x v="28"/>
    <n v="8034.01"/>
    <x v="0"/>
    <n v="0"/>
  </r>
  <r>
    <s v="California"/>
    <x v="241"/>
    <x v="30"/>
    <n v="7789.16"/>
    <x v="0"/>
    <n v="0"/>
  </r>
  <r>
    <s v="California"/>
    <x v="241"/>
    <x v="32"/>
    <n v="11860.76"/>
    <x v="0"/>
    <n v="0"/>
  </r>
  <r>
    <s v="California"/>
    <x v="241"/>
    <x v="34"/>
    <n v="7828.9"/>
    <x v="0"/>
    <n v="0"/>
  </r>
  <r>
    <s v="California"/>
    <x v="241"/>
    <x v="36"/>
    <n v="7828.9"/>
    <x v="5"/>
    <n v="0"/>
  </r>
  <r>
    <s v="California"/>
    <x v="241"/>
    <x v="38"/>
    <n v="74449.41"/>
    <x v="0"/>
    <n v="0"/>
  </r>
  <r>
    <s v="California"/>
    <x v="242"/>
    <x v="16"/>
    <n v="373015.03999999998"/>
    <x v="0"/>
    <n v="0"/>
  </r>
  <r>
    <s v="California"/>
    <x v="242"/>
    <x v="18"/>
    <n v="360718.73"/>
    <x v="0"/>
    <n v="0"/>
  </r>
  <r>
    <s v="California"/>
    <x v="242"/>
    <x v="20"/>
    <n v="426362.03"/>
    <x v="0"/>
    <n v="0"/>
  </r>
  <r>
    <s v="California"/>
    <x v="242"/>
    <x v="22"/>
    <n v="334242.90000000002"/>
    <x v="0"/>
    <n v="0"/>
  </r>
  <r>
    <s v="California"/>
    <x v="242"/>
    <x v="15"/>
    <n v="1117659.28"/>
    <x v="1"/>
    <n v="0"/>
  </r>
  <r>
    <s v="California"/>
    <x v="242"/>
    <x v="26"/>
    <n v="976935.74"/>
    <x v="6"/>
    <n v="0"/>
  </r>
  <r>
    <s v="California"/>
    <x v="242"/>
    <x v="28"/>
    <n v="338829.68"/>
    <x v="0"/>
    <n v="0"/>
  </r>
  <r>
    <s v="California"/>
    <x v="242"/>
    <x v="30"/>
    <n v="328503.09999999998"/>
    <x v="0"/>
    <n v="0"/>
  </r>
  <r>
    <s v="California"/>
    <x v="242"/>
    <x v="32"/>
    <n v="500220.49"/>
    <x v="0"/>
    <n v="0"/>
  </r>
  <r>
    <s v="California"/>
    <x v="242"/>
    <x v="34"/>
    <n v="330178.94"/>
    <x v="0"/>
    <n v="0"/>
  </r>
  <r>
    <s v="California"/>
    <x v="242"/>
    <x v="36"/>
    <n v="330178.94"/>
    <x v="5"/>
    <n v="0"/>
  </r>
  <r>
    <s v="California"/>
    <x v="242"/>
    <x v="38"/>
    <n v="3139858.71"/>
    <x v="0"/>
    <n v="0"/>
  </r>
  <r>
    <s v="California"/>
    <x v="243"/>
    <x v="16"/>
    <n v="64468.13"/>
    <x v="0"/>
    <n v="0"/>
  </r>
  <r>
    <s v="California"/>
    <x v="243"/>
    <x v="17"/>
    <n v="17549.38"/>
    <x v="0"/>
    <n v="0"/>
  </r>
  <r>
    <s v="California"/>
    <x v="243"/>
    <x v="18"/>
    <n v="62342.96"/>
    <x v="0"/>
    <n v="0"/>
  </r>
  <r>
    <s v="California"/>
    <x v="243"/>
    <x v="19"/>
    <n v="16970.87"/>
    <x v="0"/>
    <n v="0"/>
  </r>
  <r>
    <s v="California"/>
    <x v="243"/>
    <x v="20"/>
    <n v="73688.08"/>
    <x v="0"/>
    <n v="0"/>
  </r>
  <r>
    <s v="California"/>
    <x v="243"/>
    <x v="21"/>
    <n v="19316.560000000001"/>
    <x v="0"/>
    <n v="0"/>
  </r>
  <r>
    <s v="California"/>
    <x v="243"/>
    <x v="22"/>
    <n v="57767.14"/>
    <x v="0"/>
    <n v="0"/>
  </r>
  <r>
    <s v="California"/>
    <x v="243"/>
    <x v="23"/>
    <n v="15143.05"/>
    <x v="0"/>
    <n v="0"/>
  </r>
  <r>
    <s v="California"/>
    <x v="243"/>
    <x v="15"/>
    <n v="193164.87"/>
    <x v="1"/>
    <n v="0"/>
  </r>
  <r>
    <s v="California"/>
    <x v="243"/>
    <x v="24"/>
    <n v="36405.15"/>
    <x v="1"/>
    <n v="0"/>
  </r>
  <r>
    <s v="California"/>
    <x v="243"/>
    <x v="26"/>
    <n v="168843.64"/>
    <x v="6"/>
    <n v="0"/>
  </r>
  <r>
    <s v="California"/>
    <x v="243"/>
    <x v="27"/>
    <n v="44260.59"/>
    <x v="6"/>
    <n v="0"/>
  </r>
  <r>
    <s v="California"/>
    <x v="243"/>
    <x v="28"/>
    <n v="58559.88"/>
    <x v="12"/>
    <n v="0"/>
  </r>
  <r>
    <s v="California"/>
    <x v="243"/>
    <x v="29"/>
    <n v="15941.04"/>
    <x v="12"/>
    <n v="0"/>
  </r>
  <r>
    <s v="California"/>
    <x v="243"/>
    <x v="30"/>
    <n v="56775.14"/>
    <x v="12"/>
    <n v="0"/>
  </r>
  <r>
    <s v="California"/>
    <x v="243"/>
    <x v="31"/>
    <n v="15455.21"/>
    <x v="12"/>
    <n v="0"/>
  </r>
  <r>
    <s v="California"/>
    <x v="243"/>
    <x v="32"/>
    <n v="86453.02"/>
    <x v="0"/>
    <n v="0"/>
  </r>
  <r>
    <s v="California"/>
    <x v="243"/>
    <x v="33"/>
    <n v="22662.75"/>
    <x v="0"/>
    <n v="0"/>
  </r>
  <r>
    <s v="California"/>
    <x v="243"/>
    <x v="34"/>
    <n v="57064.77"/>
    <x v="0"/>
    <n v="0"/>
  </r>
  <r>
    <s v="California"/>
    <x v="243"/>
    <x v="35"/>
    <n v="14958.93"/>
    <x v="0"/>
    <n v="0"/>
  </r>
  <r>
    <s v="California"/>
    <x v="243"/>
    <x v="36"/>
    <n v="57064.77"/>
    <x v="5"/>
    <n v="0"/>
  </r>
  <r>
    <s v="California"/>
    <x v="243"/>
    <x v="37"/>
    <n v="14958.93"/>
    <x v="5"/>
    <n v="0"/>
  </r>
  <r>
    <s v="California"/>
    <x v="243"/>
    <x v="38"/>
    <n v="542661.25"/>
    <x v="0"/>
    <n v="0"/>
  </r>
  <r>
    <s v="California"/>
    <x v="243"/>
    <x v="39"/>
    <n v="142252.96"/>
    <x v="0"/>
    <n v="0"/>
  </r>
  <r>
    <s v="California"/>
    <x v="244"/>
    <x v="16"/>
    <n v="10846.84"/>
    <x v="0"/>
    <n v="0"/>
  </r>
  <r>
    <s v="California"/>
    <x v="244"/>
    <x v="18"/>
    <n v="10489.27"/>
    <x v="0"/>
    <n v="0"/>
  </r>
  <r>
    <s v="California"/>
    <x v="244"/>
    <x v="20"/>
    <n v="12398.1"/>
    <x v="0"/>
    <n v="0"/>
  </r>
  <r>
    <s v="California"/>
    <x v="244"/>
    <x v="22"/>
    <n v="9719.39"/>
    <x v="0"/>
    <n v="0"/>
  </r>
  <r>
    <s v="California"/>
    <x v="244"/>
    <x v="15"/>
    <n v="32500.21"/>
    <x v="1"/>
    <n v="0"/>
  </r>
  <r>
    <s v="California"/>
    <x v="244"/>
    <x v="26"/>
    <n v="28408.14"/>
    <x v="6"/>
    <n v="0"/>
  </r>
  <r>
    <s v="California"/>
    <x v="244"/>
    <x v="28"/>
    <n v="9852.77"/>
    <x v="0"/>
    <n v="0"/>
  </r>
  <r>
    <s v="California"/>
    <x v="244"/>
    <x v="30"/>
    <n v="9552.48"/>
    <x v="0"/>
    <n v="0"/>
  </r>
  <r>
    <s v="California"/>
    <x v="244"/>
    <x v="32"/>
    <n v="14545.82"/>
    <x v="0"/>
    <n v="0"/>
  </r>
  <r>
    <s v="California"/>
    <x v="244"/>
    <x v="34"/>
    <n v="9601.2099999999991"/>
    <x v="0"/>
    <n v="0"/>
  </r>
  <r>
    <s v="California"/>
    <x v="244"/>
    <x v="36"/>
    <n v="9601.2099999999991"/>
    <x v="5"/>
    <n v="0"/>
  </r>
  <r>
    <s v="California"/>
    <x v="244"/>
    <x v="38"/>
    <n v="91303.38"/>
    <x v="0"/>
    <n v="0"/>
  </r>
  <r>
    <s v="California"/>
    <x v="245"/>
    <x v="16"/>
    <n v="78100.240000000005"/>
    <x v="0"/>
    <n v="0"/>
  </r>
  <r>
    <s v="California"/>
    <x v="245"/>
    <x v="17"/>
    <n v="17136.39"/>
    <x v="0"/>
    <n v="0"/>
  </r>
  <r>
    <s v="California"/>
    <x v="245"/>
    <x v="18"/>
    <n v="75525.69"/>
    <x v="0"/>
    <n v="0"/>
  </r>
  <r>
    <s v="California"/>
    <x v="245"/>
    <x v="19"/>
    <n v="16571.490000000002"/>
    <x v="0"/>
    <n v="0"/>
  </r>
  <r>
    <s v="California"/>
    <x v="245"/>
    <x v="20"/>
    <n v="89269.8"/>
    <x v="0"/>
    <n v="0"/>
  </r>
  <r>
    <s v="California"/>
    <x v="245"/>
    <x v="21"/>
    <n v="18861.98"/>
    <x v="0"/>
    <n v="0"/>
  </r>
  <r>
    <s v="California"/>
    <x v="245"/>
    <x v="22"/>
    <n v="69982.3"/>
    <x v="0"/>
    <n v="0"/>
  </r>
  <r>
    <s v="California"/>
    <x v="245"/>
    <x v="23"/>
    <n v="14786.69"/>
    <x v="0"/>
    <n v="0"/>
  </r>
  <r>
    <s v="California"/>
    <x v="245"/>
    <x v="15"/>
    <n v="234010.58"/>
    <x v="1"/>
    <n v="0"/>
  </r>
  <r>
    <s v="California"/>
    <x v="245"/>
    <x v="24"/>
    <n v="28823.4"/>
    <x v="1"/>
    <n v="6725.03"/>
  </r>
  <r>
    <s v="California"/>
    <x v="245"/>
    <x v="25"/>
    <n v="29180.32"/>
    <x v="1"/>
    <n v="0"/>
  </r>
  <r>
    <s v="California"/>
    <x v="245"/>
    <x v="26"/>
    <n v="204546.5"/>
    <x v="6"/>
    <n v="0"/>
  </r>
  <r>
    <s v="California"/>
    <x v="245"/>
    <x v="27"/>
    <n v="36976.33"/>
    <x v="6"/>
    <n v="6242.68"/>
  </r>
  <r>
    <s v="California"/>
    <x v="245"/>
    <x v="28"/>
    <n v="70942.67"/>
    <x v="0"/>
    <n v="0"/>
  </r>
  <r>
    <s v="California"/>
    <x v="245"/>
    <x v="29"/>
    <n v="15565.9"/>
    <x v="0"/>
    <n v="0"/>
  </r>
  <r>
    <s v="California"/>
    <x v="245"/>
    <x v="30"/>
    <n v="68780.53"/>
    <x v="0"/>
    <n v="0"/>
  </r>
  <r>
    <s v="California"/>
    <x v="245"/>
    <x v="31"/>
    <n v="15091.5"/>
    <x v="0"/>
    <n v="0"/>
  </r>
  <r>
    <s v="California"/>
    <x v="245"/>
    <x v="32"/>
    <n v="104733.96"/>
    <x v="0"/>
    <n v="0"/>
  </r>
  <r>
    <s v="California"/>
    <x v="245"/>
    <x v="33"/>
    <n v="22129.43"/>
    <x v="0"/>
    <n v="0"/>
  </r>
  <r>
    <s v="California"/>
    <x v="245"/>
    <x v="34"/>
    <n v="69131.41"/>
    <x v="0"/>
    <n v="0"/>
  </r>
  <r>
    <s v="California"/>
    <x v="245"/>
    <x v="35"/>
    <n v="14606.9"/>
    <x v="0"/>
    <n v="0"/>
  </r>
  <r>
    <s v="California"/>
    <x v="245"/>
    <x v="36"/>
    <n v="69131.41"/>
    <x v="5"/>
    <n v="0"/>
  </r>
  <r>
    <s v="California"/>
    <x v="245"/>
    <x v="37"/>
    <n v="14606.9"/>
    <x v="5"/>
    <n v="0"/>
  </r>
  <r>
    <s v="California"/>
    <x v="245"/>
    <x v="38"/>
    <n v="657409.78"/>
    <x v="0"/>
    <n v="0"/>
  </r>
  <r>
    <s v="California"/>
    <x v="245"/>
    <x v="39"/>
    <n v="138905.32999999999"/>
    <x v="0"/>
    <n v="0"/>
  </r>
  <r>
    <s v="California"/>
    <x v="246"/>
    <x v="16"/>
    <n v="43886.92"/>
    <x v="0"/>
    <n v="0"/>
  </r>
  <r>
    <s v="California"/>
    <x v="246"/>
    <x v="17"/>
    <n v="11946.8"/>
    <x v="0"/>
    <n v="0"/>
  </r>
  <r>
    <s v="California"/>
    <x v="246"/>
    <x v="18"/>
    <n v="42440.21"/>
    <x v="0"/>
    <n v="0"/>
  </r>
  <r>
    <s v="California"/>
    <x v="246"/>
    <x v="19"/>
    <n v="11552.98"/>
    <x v="0"/>
    <n v="0"/>
  </r>
  <r>
    <s v="California"/>
    <x v="246"/>
    <x v="20"/>
    <n v="50163.44"/>
    <x v="0"/>
    <n v="0"/>
  </r>
  <r>
    <s v="California"/>
    <x v="246"/>
    <x v="21"/>
    <n v="13149.82"/>
    <x v="0"/>
    <n v="0"/>
  </r>
  <r>
    <s v="California"/>
    <x v="246"/>
    <x v="22"/>
    <n v="39325.199999999997"/>
    <x v="0"/>
    <n v="0"/>
  </r>
  <r>
    <s v="California"/>
    <x v="246"/>
    <x v="23"/>
    <n v="10308.69"/>
    <x v="0"/>
    <n v="0"/>
  </r>
  <r>
    <s v="California"/>
    <x v="246"/>
    <x v="15"/>
    <n v="131497.72"/>
    <x v="1"/>
    <n v="0"/>
  </r>
  <r>
    <s v="California"/>
    <x v="246"/>
    <x v="24"/>
    <n v="20094.53"/>
    <x v="1"/>
    <n v="4688.42"/>
  </r>
  <r>
    <s v="California"/>
    <x v="246"/>
    <x v="25"/>
    <n v="35974.04"/>
    <x v="1"/>
    <n v="0"/>
  </r>
  <r>
    <s v="California"/>
    <x v="246"/>
    <x v="26"/>
    <n v="122648.58"/>
    <x v="6"/>
    <n v="0"/>
  </r>
  <r>
    <s v="California"/>
    <x v="246"/>
    <x v="27"/>
    <n v="25778.42"/>
    <x v="6"/>
    <n v="4352.1499999999996"/>
  </r>
  <r>
    <s v="California"/>
    <x v="246"/>
    <x v="28"/>
    <n v="39864.86"/>
    <x v="0"/>
    <n v="0"/>
  </r>
  <r>
    <s v="California"/>
    <x v="246"/>
    <x v="29"/>
    <n v="10851.93"/>
    <x v="0"/>
    <n v="0"/>
  </r>
  <r>
    <s v="California"/>
    <x v="246"/>
    <x v="30"/>
    <n v="38649.89"/>
    <x v="0"/>
    <n v="0"/>
  </r>
  <r>
    <s v="California"/>
    <x v="246"/>
    <x v="31"/>
    <n v="10521.19"/>
    <x v="0"/>
    <n v="0"/>
  </r>
  <r>
    <s v="California"/>
    <x v="246"/>
    <x v="32"/>
    <n v="58853.23"/>
    <x v="0"/>
    <n v="0"/>
  </r>
  <r>
    <s v="California"/>
    <x v="246"/>
    <x v="33"/>
    <n v="15427.76"/>
    <x v="0"/>
    <n v="0"/>
  </r>
  <r>
    <s v="California"/>
    <x v="246"/>
    <x v="34"/>
    <n v="38847.06"/>
    <x v="0"/>
    <n v="0"/>
  </r>
  <r>
    <s v="California"/>
    <x v="246"/>
    <x v="35"/>
    <n v="10183.35"/>
    <x v="0"/>
    <n v="0"/>
  </r>
  <r>
    <s v="California"/>
    <x v="246"/>
    <x v="36"/>
    <n v="38847.06"/>
    <x v="5"/>
    <n v="0"/>
  </r>
  <r>
    <s v="California"/>
    <x v="246"/>
    <x v="37"/>
    <n v="10183.35"/>
    <x v="5"/>
    <n v="0"/>
  </r>
  <r>
    <s v="California"/>
    <x v="246"/>
    <x v="38"/>
    <n v="369418.73"/>
    <x v="0"/>
    <n v="0"/>
  </r>
  <r>
    <s v="California"/>
    <x v="246"/>
    <x v="39"/>
    <n v="96839.24"/>
    <x v="0"/>
    <n v="0"/>
  </r>
  <r>
    <s v="California"/>
    <x v="247"/>
    <x v="16"/>
    <n v="22985.15"/>
    <x v="0"/>
    <n v="0"/>
  </r>
  <r>
    <s v="California"/>
    <x v="247"/>
    <x v="18"/>
    <n v="22227.45"/>
    <x v="0"/>
    <n v="0"/>
  </r>
  <r>
    <s v="California"/>
    <x v="247"/>
    <x v="20"/>
    <n v="26272.39"/>
    <x v="0"/>
    <n v="0"/>
  </r>
  <r>
    <s v="California"/>
    <x v="247"/>
    <x v="22"/>
    <n v="20596.02"/>
    <x v="0"/>
    <n v="0"/>
  </r>
  <r>
    <s v="California"/>
    <x v="247"/>
    <x v="15"/>
    <n v="68870.06"/>
    <x v="1"/>
    <n v="0"/>
  </r>
  <r>
    <s v="California"/>
    <x v="247"/>
    <x v="26"/>
    <n v="60198.69"/>
    <x v="6"/>
    <n v="0"/>
  </r>
  <r>
    <s v="California"/>
    <x v="247"/>
    <x v="28"/>
    <n v="20878.650000000001"/>
    <x v="0"/>
    <n v="0"/>
  </r>
  <r>
    <s v="California"/>
    <x v="247"/>
    <x v="30"/>
    <n v="20242.330000000002"/>
    <x v="0"/>
    <n v="0"/>
  </r>
  <r>
    <s v="California"/>
    <x v="247"/>
    <x v="32"/>
    <n v="30823.54"/>
    <x v="0"/>
    <n v="0"/>
  </r>
  <r>
    <s v="California"/>
    <x v="247"/>
    <x v="34"/>
    <n v="20345.599999999999"/>
    <x v="0"/>
    <n v="0"/>
  </r>
  <r>
    <s v="California"/>
    <x v="247"/>
    <x v="36"/>
    <n v="20345.599999999999"/>
    <x v="5"/>
    <n v="0"/>
  </r>
  <r>
    <s v="California"/>
    <x v="247"/>
    <x v="38"/>
    <n v="193477.79"/>
    <x v="0"/>
    <n v="0"/>
  </r>
  <r>
    <s v="California"/>
    <x v="248"/>
    <x v="16"/>
    <n v="17293.39"/>
    <x v="0"/>
    <n v="0"/>
  </r>
  <r>
    <s v="California"/>
    <x v="248"/>
    <x v="18"/>
    <n v="16723.32"/>
    <x v="0"/>
    <n v="0"/>
  </r>
  <r>
    <s v="California"/>
    <x v="248"/>
    <x v="20"/>
    <n v="19766.61"/>
    <x v="0"/>
    <n v="0"/>
  </r>
  <r>
    <s v="California"/>
    <x v="248"/>
    <x v="22"/>
    <n v="15495.87"/>
    <x v="0"/>
    <n v="0"/>
  </r>
  <r>
    <s v="California"/>
    <x v="248"/>
    <x v="15"/>
    <n v="51815.91"/>
    <x v="1"/>
    <n v="0"/>
  </r>
  <r>
    <s v="California"/>
    <x v="248"/>
    <x v="28"/>
    <n v="15708.52"/>
    <x v="0"/>
    <n v="0"/>
  </r>
  <r>
    <s v="California"/>
    <x v="248"/>
    <x v="30"/>
    <n v="15229.76"/>
    <x v="0"/>
    <n v="0"/>
  </r>
  <r>
    <s v="California"/>
    <x v="248"/>
    <x v="32"/>
    <n v="23190.77"/>
    <x v="0"/>
    <n v="0"/>
  </r>
  <r>
    <s v="California"/>
    <x v="248"/>
    <x v="34"/>
    <n v="15307.46"/>
    <x v="0"/>
    <n v="0"/>
  </r>
  <r>
    <s v="California"/>
    <x v="248"/>
    <x v="36"/>
    <n v="15307.46"/>
    <x v="5"/>
    <n v="0"/>
  </r>
  <r>
    <s v="California"/>
    <x v="248"/>
    <x v="38"/>
    <n v="145567.29999999999"/>
    <x v="0"/>
    <n v="0"/>
  </r>
  <r>
    <s v="California"/>
    <x v="249"/>
    <x v="16"/>
    <n v="16937.34"/>
    <x v="0"/>
    <n v="0"/>
  </r>
  <r>
    <s v="California"/>
    <x v="249"/>
    <x v="17"/>
    <n v="4610.6499999999996"/>
    <x v="0"/>
    <n v="0"/>
  </r>
  <r>
    <s v="California"/>
    <x v="249"/>
    <x v="18"/>
    <n v="16379.01"/>
    <x v="0"/>
    <n v="0"/>
  </r>
  <r>
    <s v="California"/>
    <x v="249"/>
    <x v="19"/>
    <n v="4458.66"/>
    <x v="0"/>
    <n v="0"/>
  </r>
  <r>
    <s v="California"/>
    <x v="249"/>
    <x v="20"/>
    <n v="19359.650000000001"/>
    <x v="0"/>
    <n v="0"/>
  </r>
  <r>
    <s v="California"/>
    <x v="249"/>
    <x v="21"/>
    <n v="5074.93"/>
    <x v="0"/>
    <n v="0"/>
  </r>
  <r>
    <s v="California"/>
    <x v="249"/>
    <x v="22"/>
    <n v="15176.83"/>
    <x v="0"/>
    <n v="0"/>
  </r>
  <r>
    <s v="California"/>
    <x v="249"/>
    <x v="23"/>
    <n v="3978.45"/>
    <x v="0"/>
    <n v="0"/>
  </r>
  <r>
    <s v="California"/>
    <x v="249"/>
    <x v="15"/>
    <n v="50749.1"/>
    <x v="1"/>
    <n v="0"/>
  </r>
  <r>
    <s v="California"/>
    <x v="249"/>
    <x v="24"/>
    <n v="7755.11"/>
    <x v="1"/>
    <n v="1809.41"/>
  </r>
  <r>
    <s v="California"/>
    <x v="249"/>
    <x v="25"/>
    <n v="26080"/>
    <x v="1"/>
    <n v="0"/>
  </r>
  <r>
    <s v="California"/>
    <x v="249"/>
    <x v="26"/>
    <n v="44359.33"/>
    <x v="6"/>
    <n v="0"/>
  </r>
  <r>
    <s v="California"/>
    <x v="249"/>
    <x v="27"/>
    <n v="9948.7000000000007"/>
    <x v="6"/>
    <n v="1679.63"/>
  </r>
  <r>
    <s v="California"/>
    <x v="249"/>
    <x v="28"/>
    <n v="15385.1"/>
    <x v="0"/>
    <n v="0"/>
  </r>
  <r>
    <s v="California"/>
    <x v="249"/>
    <x v="29"/>
    <n v="4188.1000000000004"/>
    <x v="0"/>
    <n v="0"/>
  </r>
  <r>
    <s v="California"/>
    <x v="249"/>
    <x v="30"/>
    <n v="14916.21"/>
    <x v="0"/>
    <n v="0"/>
  </r>
  <r>
    <s v="California"/>
    <x v="249"/>
    <x v="31"/>
    <n v="4060.46"/>
    <x v="0"/>
    <n v="0"/>
  </r>
  <r>
    <s v="California"/>
    <x v="249"/>
    <x v="32"/>
    <n v="22713.31"/>
    <x v="0"/>
    <n v="0"/>
  </r>
  <r>
    <s v="California"/>
    <x v="249"/>
    <x v="33"/>
    <n v="5954.06"/>
    <x v="0"/>
    <n v="0"/>
  </r>
  <r>
    <s v="California"/>
    <x v="249"/>
    <x v="34"/>
    <n v="14992.3"/>
    <x v="0"/>
    <n v="0"/>
  </r>
  <r>
    <s v="California"/>
    <x v="249"/>
    <x v="35"/>
    <n v="3930.07"/>
    <x v="0"/>
    <n v="0"/>
  </r>
  <r>
    <s v="California"/>
    <x v="249"/>
    <x v="36"/>
    <n v="14992.3"/>
    <x v="5"/>
    <n v="0"/>
  </r>
  <r>
    <s v="California"/>
    <x v="249"/>
    <x v="37"/>
    <n v="3930.07"/>
    <x v="5"/>
    <n v="0"/>
  </r>
  <r>
    <s v="California"/>
    <x v="249"/>
    <x v="38"/>
    <n v="142570.29999999999"/>
    <x v="0"/>
    <n v="0"/>
  </r>
  <r>
    <s v="California"/>
    <x v="249"/>
    <x v="39"/>
    <n v="37373.300000000003"/>
    <x v="0"/>
    <n v="0"/>
  </r>
  <r>
    <s v="California"/>
    <x v="250"/>
    <x v="16"/>
    <n v="195747.91"/>
    <x v="0"/>
    <n v="0"/>
  </r>
  <r>
    <s v="California"/>
    <x v="250"/>
    <x v="17"/>
    <n v="45331.37"/>
    <x v="0"/>
    <n v="0"/>
  </r>
  <r>
    <s v="California"/>
    <x v="250"/>
    <x v="18"/>
    <n v="189295.13"/>
    <x v="0"/>
    <n v="0"/>
  </r>
  <r>
    <s v="California"/>
    <x v="250"/>
    <x v="19"/>
    <n v="43837.04"/>
    <x v="0"/>
    <n v="0"/>
  </r>
  <r>
    <s v="California"/>
    <x v="250"/>
    <x v="20"/>
    <n v="223742.91"/>
    <x v="0"/>
    <n v="0"/>
  </r>
  <r>
    <s v="California"/>
    <x v="250"/>
    <x v="21"/>
    <n v="49896.14"/>
    <x v="0"/>
    <n v="0"/>
  </r>
  <r>
    <s v="California"/>
    <x v="250"/>
    <x v="22"/>
    <n v="175401.35"/>
    <x v="0"/>
    <n v="0"/>
  </r>
  <r>
    <s v="California"/>
    <x v="250"/>
    <x v="23"/>
    <n v="39115.65"/>
    <x v="0"/>
    <n v="0"/>
  </r>
  <r>
    <s v="California"/>
    <x v="250"/>
    <x v="15"/>
    <n v="586516.43999999994"/>
    <x v="1"/>
    <n v="0"/>
  </r>
  <r>
    <s v="California"/>
    <x v="250"/>
    <x v="24"/>
    <n v="94037.28"/>
    <x v="1"/>
    <n v="0"/>
  </r>
  <r>
    <s v="California"/>
    <x v="250"/>
    <x v="26"/>
    <n v="512668.64"/>
    <x v="6"/>
    <n v="0"/>
  </r>
  <r>
    <s v="California"/>
    <x v="250"/>
    <x v="27"/>
    <n v="114328.47"/>
    <x v="6"/>
    <n v="0"/>
  </r>
  <r>
    <s v="California"/>
    <x v="250"/>
    <x v="28"/>
    <n v="177808.37"/>
    <x v="0"/>
    <n v="0"/>
  </r>
  <r>
    <s v="California"/>
    <x v="250"/>
    <x v="29"/>
    <n v="41176.93"/>
    <x v="0"/>
    <n v="0"/>
  </r>
  <r>
    <s v="California"/>
    <x v="250"/>
    <x v="30"/>
    <n v="172389.27"/>
    <x v="0"/>
    <n v="0"/>
  </r>
  <r>
    <s v="California"/>
    <x v="250"/>
    <x v="31"/>
    <n v="39921.97"/>
    <x v="0"/>
    <n v="0"/>
  </r>
  <r>
    <s v="California"/>
    <x v="250"/>
    <x v="32"/>
    <n v="262501.76000000001"/>
    <x v="0"/>
    <n v="0"/>
  </r>
  <r>
    <s v="California"/>
    <x v="250"/>
    <x v="33"/>
    <n v="58539.62"/>
    <x v="0"/>
    <n v="0"/>
  </r>
  <r>
    <s v="California"/>
    <x v="250"/>
    <x v="34"/>
    <n v="173268.69"/>
    <x v="0"/>
    <n v="0"/>
  </r>
  <r>
    <s v="California"/>
    <x v="250"/>
    <x v="35"/>
    <n v="38640.06"/>
    <x v="0"/>
    <n v="0"/>
  </r>
  <r>
    <s v="California"/>
    <x v="250"/>
    <x v="36"/>
    <n v="173268.69"/>
    <x v="5"/>
    <n v="0"/>
  </r>
  <r>
    <s v="California"/>
    <x v="250"/>
    <x v="37"/>
    <n v="38640.06"/>
    <x v="5"/>
    <n v="0"/>
  </r>
  <r>
    <s v="California"/>
    <x v="250"/>
    <x v="38"/>
    <n v="1647710.29"/>
    <x v="0"/>
    <n v="0"/>
  </r>
  <r>
    <s v="California"/>
    <x v="250"/>
    <x v="39"/>
    <n v="367450.22"/>
    <x v="0"/>
    <n v="0"/>
  </r>
  <r>
    <s v="California"/>
    <x v="251"/>
    <x v="16"/>
    <n v="99936.47"/>
    <x v="0"/>
    <n v="0"/>
  </r>
  <r>
    <s v="California"/>
    <x v="251"/>
    <x v="17"/>
    <n v="27204.49"/>
    <x v="0"/>
    <n v="0"/>
  </r>
  <r>
    <s v="California"/>
    <x v="251"/>
    <x v="18"/>
    <n v="96642.1"/>
    <x v="0"/>
    <n v="0"/>
  </r>
  <r>
    <s v="California"/>
    <x v="251"/>
    <x v="19"/>
    <n v="26307.7"/>
    <x v="0"/>
    <n v="0"/>
  </r>
  <r>
    <s v="California"/>
    <x v="251"/>
    <x v="20"/>
    <n v="114228.95"/>
    <x v="0"/>
    <n v="0"/>
  </r>
  <r>
    <s v="California"/>
    <x v="251"/>
    <x v="21"/>
    <n v="29943.919999999998"/>
    <x v="0"/>
    <n v="0"/>
  </r>
  <r>
    <s v="California"/>
    <x v="251"/>
    <x v="22"/>
    <n v="89548.81"/>
    <x v="0"/>
    <n v="0"/>
  </r>
  <r>
    <s v="California"/>
    <x v="251"/>
    <x v="23"/>
    <n v="23474.28"/>
    <x v="0"/>
    <n v="0"/>
  </r>
  <r>
    <s v="California"/>
    <x v="251"/>
    <x v="15"/>
    <n v="299438.12"/>
    <x v="1"/>
    <n v="0"/>
  </r>
  <r>
    <s v="California"/>
    <x v="251"/>
    <x v="25"/>
    <n v="23514.76"/>
    <x v="1"/>
    <n v="0"/>
  </r>
  <r>
    <s v="California"/>
    <x v="251"/>
    <x v="24"/>
    <n v="45757.96"/>
    <x v="1"/>
    <n v="10676.17"/>
  </r>
  <r>
    <s v="California"/>
    <x v="251"/>
    <x v="26"/>
    <n v="261736.11"/>
    <x v="6"/>
    <n v="0"/>
  </r>
  <r>
    <s v="California"/>
    <x v="251"/>
    <x v="27"/>
    <n v="58700.959999999999"/>
    <x v="6"/>
    <n v="9910.42"/>
  </r>
  <r>
    <s v="California"/>
    <x v="251"/>
    <x v="28"/>
    <n v="90777.68"/>
    <x v="0"/>
    <n v="0"/>
  </r>
  <r>
    <s v="California"/>
    <x v="251"/>
    <x v="29"/>
    <n v="24711.31"/>
    <x v="0"/>
    <n v="0"/>
  </r>
  <r>
    <s v="California"/>
    <x v="251"/>
    <x v="30"/>
    <n v="88011.04"/>
    <x v="0"/>
    <n v="0"/>
  </r>
  <r>
    <s v="California"/>
    <x v="251"/>
    <x v="31"/>
    <n v="23958.18"/>
    <x v="0"/>
    <n v="0"/>
  </r>
  <r>
    <s v="California"/>
    <x v="251"/>
    <x v="32"/>
    <n v="134016.76999999999"/>
    <x v="0"/>
    <n v="0"/>
  </r>
  <r>
    <s v="California"/>
    <x v="251"/>
    <x v="33"/>
    <n v="35131.089999999997"/>
    <x v="0"/>
    <n v="0"/>
  </r>
  <r>
    <s v="California"/>
    <x v="251"/>
    <x v="34"/>
    <n v="88460.02"/>
    <x v="0"/>
    <n v="0"/>
  </r>
  <r>
    <s v="California"/>
    <x v="251"/>
    <x v="35"/>
    <n v="23188.87"/>
    <x v="0"/>
    <n v="0"/>
  </r>
  <r>
    <s v="California"/>
    <x v="251"/>
    <x v="36"/>
    <n v="88460.02"/>
    <x v="5"/>
    <n v="0"/>
  </r>
  <r>
    <s v="California"/>
    <x v="251"/>
    <x v="37"/>
    <n v="23188.87"/>
    <x v="5"/>
    <n v="0"/>
  </r>
  <r>
    <s v="California"/>
    <x v="251"/>
    <x v="38"/>
    <n v="841216.45"/>
    <x v="0"/>
    <n v="0"/>
  </r>
  <r>
    <s v="California"/>
    <x v="251"/>
    <x v="39"/>
    <n v="220516.07"/>
    <x v="0"/>
    <n v="0"/>
  </r>
  <r>
    <s v="California"/>
    <x v="252"/>
    <x v="16"/>
    <n v="13293.16"/>
    <x v="0"/>
    <n v="0"/>
  </r>
  <r>
    <s v="California"/>
    <x v="252"/>
    <x v="18"/>
    <n v="12854.95"/>
    <x v="0"/>
    <n v="0"/>
  </r>
  <r>
    <s v="California"/>
    <x v="252"/>
    <x v="20"/>
    <n v="15194.29"/>
    <x v="0"/>
    <n v="0"/>
  </r>
  <r>
    <s v="California"/>
    <x v="252"/>
    <x v="22"/>
    <n v="11911.43"/>
    <x v="0"/>
    <n v="0"/>
  </r>
  <r>
    <s v="California"/>
    <x v="252"/>
    <x v="15"/>
    <n v="39830.080000000002"/>
    <x v="1"/>
    <n v="0"/>
  </r>
  <r>
    <s v="California"/>
    <x v="252"/>
    <x v="26"/>
    <n v="34815.11"/>
    <x v="6"/>
    <n v="0"/>
  </r>
  <r>
    <s v="California"/>
    <x v="252"/>
    <x v="28"/>
    <n v="12074.89"/>
    <x v="0"/>
    <n v="0"/>
  </r>
  <r>
    <s v="California"/>
    <x v="252"/>
    <x v="30"/>
    <n v="11706.88"/>
    <x v="0"/>
    <n v="0"/>
  </r>
  <r>
    <s v="California"/>
    <x v="252"/>
    <x v="32"/>
    <n v="17826.38"/>
    <x v="0"/>
    <n v="0"/>
  </r>
  <r>
    <s v="California"/>
    <x v="252"/>
    <x v="34"/>
    <n v="11766.6"/>
    <x v="0"/>
    <n v="0"/>
  </r>
  <r>
    <s v="California"/>
    <x v="252"/>
    <x v="36"/>
    <n v="11766.6"/>
    <x v="5"/>
    <n v="0"/>
  </r>
  <r>
    <s v="California"/>
    <x v="252"/>
    <x v="38"/>
    <n v="111895.3"/>
    <x v="0"/>
    <n v="0"/>
  </r>
  <r>
    <s v="California"/>
    <x v="253"/>
    <x v="16"/>
    <n v="15001.77"/>
    <x v="0"/>
    <n v="0"/>
  </r>
  <r>
    <s v="California"/>
    <x v="253"/>
    <x v="18"/>
    <n v="14507.24"/>
    <x v="0"/>
    <n v="0"/>
  </r>
  <r>
    <s v="California"/>
    <x v="253"/>
    <x v="20"/>
    <n v="17147.259999999998"/>
    <x v="0"/>
    <n v="0"/>
  </r>
  <r>
    <s v="California"/>
    <x v="253"/>
    <x v="22"/>
    <n v="13442.45"/>
    <x v="0"/>
    <n v="0"/>
  </r>
  <r>
    <s v="California"/>
    <x v="253"/>
    <x v="15"/>
    <n v="44949.57"/>
    <x v="1"/>
    <n v="0"/>
  </r>
  <r>
    <s v="California"/>
    <x v="253"/>
    <x v="26"/>
    <n v="39290.01"/>
    <x v="6"/>
    <n v="0"/>
  </r>
  <r>
    <s v="California"/>
    <x v="253"/>
    <x v="28"/>
    <n v="13626.92"/>
    <x v="0"/>
    <n v="0"/>
  </r>
  <r>
    <s v="California"/>
    <x v="253"/>
    <x v="30"/>
    <n v="13211.61"/>
    <x v="0"/>
    <n v="0"/>
  </r>
  <r>
    <s v="California"/>
    <x v="253"/>
    <x v="32"/>
    <n v="20117.669999999998"/>
    <x v="0"/>
    <n v="0"/>
  </r>
  <r>
    <s v="California"/>
    <x v="253"/>
    <x v="34"/>
    <n v="13279"/>
    <x v="0"/>
    <n v="0"/>
  </r>
  <r>
    <s v="California"/>
    <x v="253"/>
    <x v="36"/>
    <n v="13279"/>
    <x v="5"/>
    <n v="0"/>
  </r>
  <r>
    <s v="California"/>
    <x v="253"/>
    <x v="38"/>
    <n v="126277.58"/>
    <x v="0"/>
    <n v="0"/>
  </r>
  <r>
    <s v="California"/>
    <x v="254"/>
    <x v="16"/>
    <n v="7925.25"/>
    <x v="0"/>
    <n v="0"/>
  </r>
  <r>
    <s v="California"/>
    <x v="254"/>
    <x v="18"/>
    <n v="7663.99"/>
    <x v="0"/>
    <n v="0"/>
  </r>
  <r>
    <s v="California"/>
    <x v="254"/>
    <x v="20"/>
    <n v="9058.68"/>
    <x v="0"/>
    <n v="0"/>
  </r>
  <r>
    <s v="California"/>
    <x v="254"/>
    <x v="22"/>
    <n v="7101.48"/>
    <x v="0"/>
    <n v="0"/>
  </r>
  <r>
    <s v="California"/>
    <x v="254"/>
    <x v="15"/>
    <n v="23746.29"/>
    <x v="1"/>
    <n v="0"/>
  </r>
  <r>
    <s v="California"/>
    <x v="254"/>
    <x v="26"/>
    <n v="20756.419999999998"/>
    <x v="6"/>
    <n v="0"/>
  </r>
  <r>
    <s v="California"/>
    <x v="254"/>
    <x v="28"/>
    <n v="7198.93"/>
    <x v="0"/>
    <n v="0"/>
  </r>
  <r>
    <s v="California"/>
    <x v="254"/>
    <x v="30"/>
    <n v="6979.53"/>
    <x v="0"/>
    <n v="0"/>
  </r>
  <r>
    <s v="California"/>
    <x v="254"/>
    <x v="32"/>
    <n v="10627.91"/>
    <x v="0"/>
    <n v="0"/>
  </r>
  <r>
    <s v="California"/>
    <x v="254"/>
    <x v="34"/>
    <n v="7015.13"/>
    <x v="0"/>
    <n v="0"/>
  </r>
  <r>
    <s v="California"/>
    <x v="254"/>
    <x v="36"/>
    <n v="7015.13"/>
    <x v="5"/>
    <n v="0"/>
  </r>
  <r>
    <s v="California"/>
    <x v="254"/>
    <x v="38"/>
    <n v="66710.86"/>
    <x v="0"/>
    <n v="0"/>
  </r>
  <r>
    <s v="California"/>
    <x v="255"/>
    <x v="16"/>
    <n v="8808.1299999999992"/>
    <x v="0"/>
    <n v="0"/>
  </r>
  <r>
    <s v="California"/>
    <x v="255"/>
    <x v="18"/>
    <n v="8517.77"/>
    <x v="0"/>
    <n v="0"/>
  </r>
  <r>
    <s v="California"/>
    <x v="255"/>
    <x v="20"/>
    <n v="10067.83"/>
    <x v="0"/>
    <n v="0"/>
  </r>
  <r>
    <s v="California"/>
    <x v="255"/>
    <x v="22"/>
    <n v="7892.59"/>
    <x v="0"/>
    <n v="0"/>
  </r>
  <r>
    <s v="California"/>
    <x v="255"/>
    <x v="15"/>
    <n v="26391.66"/>
    <x v="1"/>
    <n v="0"/>
  </r>
  <r>
    <s v="California"/>
    <x v="255"/>
    <x v="26"/>
    <n v="23068.71"/>
    <x v="6"/>
    <n v="0"/>
  </r>
  <r>
    <s v="California"/>
    <x v="255"/>
    <x v="28"/>
    <n v="8000.9"/>
    <x v="0"/>
    <n v="0"/>
  </r>
  <r>
    <s v="California"/>
    <x v="255"/>
    <x v="30"/>
    <n v="7757.05"/>
    <x v="0"/>
    <n v="0"/>
  </r>
  <r>
    <s v="California"/>
    <x v="255"/>
    <x v="32"/>
    <n v="11811.87"/>
    <x v="0"/>
    <n v="0"/>
  </r>
  <r>
    <s v="California"/>
    <x v="255"/>
    <x v="34"/>
    <n v="7796.63"/>
    <x v="0"/>
    <n v="0"/>
  </r>
  <r>
    <s v="California"/>
    <x v="255"/>
    <x v="36"/>
    <n v="7796.63"/>
    <x v="5"/>
    <n v="0"/>
  </r>
  <r>
    <s v="California"/>
    <x v="255"/>
    <x v="38"/>
    <n v="74142.53"/>
    <x v="0"/>
    <n v="0"/>
  </r>
  <r>
    <s v="California"/>
    <x v="256"/>
    <x v="16"/>
    <n v="10606.74"/>
    <x v="0"/>
    <n v="0"/>
  </r>
  <r>
    <s v="California"/>
    <x v="256"/>
    <x v="18"/>
    <n v="10257.09"/>
    <x v="0"/>
    <n v="0"/>
  </r>
  <r>
    <s v="California"/>
    <x v="256"/>
    <x v="20"/>
    <n v="12123.67"/>
    <x v="0"/>
    <n v="0"/>
  </r>
  <r>
    <s v="California"/>
    <x v="256"/>
    <x v="22"/>
    <n v="9504.25"/>
    <x v="0"/>
    <n v="0"/>
  </r>
  <r>
    <s v="California"/>
    <x v="256"/>
    <x v="15"/>
    <n v="31780.81"/>
    <x v="1"/>
    <n v="0"/>
  </r>
  <r>
    <s v="California"/>
    <x v="256"/>
    <x v="26"/>
    <n v="27779.31"/>
    <x v="6"/>
    <n v="0"/>
  </r>
  <r>
    <s v="California"/>
    <x v="256"/>
    <x v="28"/>
    <n v="9634.67"/>
    <x v="0"/>
    <n v="0"/>
  </r>
  <r>
    <s v="California"/>
    <x v="256"/>
    <x v="30"/>
    <n v="9341.0300000000007"/>
    <x v="0"/>
    <n v="0"/>
  </r>
  <r>
    <s v="California"/>
    <x v="256"/>
    <x v="32"/>
    <n v="14223.84"/>
    <x v="0"/>
    <n v="0"/>
  </r>
  <r>
    <s v="California"/>
    <x v="256"/>
    <x v="34"/>
    <n v="9388.69"/>
    <x v="0"/>
    <n v="0"/>
  </r>
  <r>
    <s v="California"/>
    <x v="256"/>
    <x v="36"/>
    <n v="9388.69"/>
    <x v="5"/>
    <n v="0"/>
  </r>
  <r>
    <s v="California"/>
    <x v="256"/>
    <x v="38"/>
    <n v="89282.35"/>
    <x v="0"/>
    <n v="0"/>
  </r>
  <r>
    <s v="California"/>
    <x v="257"/>
    <x v="16"/>
    <n v="24401.439999999999"/>
    <x v="0"/>
    <n v="0"/>
  </r>
  <r>
    <s v="California"/>
    <x v="257"/>
    <x v="18"/>
    <n v="23597.06"/>
    <x v="0"/>
    <n v="0"/>
  </r>
  <r>
    <s v="California"/>
    <x v="257"/>
    <x v="20"/>
    <n v="27891.23"/>
    <x v="0"/>
    <n v="0"/>
  </r>
  <r>
    <s v="California"/>
    <x v="257"/>
    <x v="22"/>
    <n v="21865.09"/>
    <x v="0"/>
    <n v="0"/>
  </r>
  <r>
    <s v="California"/>
    <x v="257"/>
    <x v="15"/>
    <n v="73113.67"/>
    <x v="1"/>
    <n v="0"/>
  </r>
  <r>
    <s v="California"/>
    <x v="257"/>
    <x v="26"/>
    <n v="63907.99"/>
    <x v="6"/>
    <n v="0"/>
  </r>
  <r>
    <s v="California"/>
    <x v="257"/>
    <x v="28"/>
    <n v="22165.14"/>
    <x v="0"/>
    <n v="0"/>
  </r>
  <r>
    <s v="California"/>
    <x v="257"/>
    <x v="30"/>
    <n v="21489.61"/>
    <x v="0"/>
    <n v="0"/>
  </r>
  <r>
    <s v="California"/>
    <x v="257"/>
    <x v="32"/>
    <n v="32722.81"/>
    <x v="0"/>
    <n v="0"/>
  </r>
  <r>
    <s v="California"/>
    <x v="257"/>
    <x v="34"/>
    <n v="21599.24"/>
    <x v="0"/>
    <n v="0"/>
  </r>
  <r>
    <s v="California"/>
    <x v="257"/>
    <x v="36"/>
    <n v="21599.24"/>
    <x v="5"/>
    <n v="0"/>
  </r>
  <r>
    <s v="California"/>
    <x v="257"/>
    <x v="38"/>
    <n v="205399.43"/>
    <x v="0"/>
    <n v="0"/>
  </r>
  <r>
    <s v="California"/>
    <x v="258"/>
    <x v="16"/>
    <n v="34325.65"/>
    <x v="0"/>
    <n v="0"/>
  </r>
  <r>
    <s v="California"/>
    <x v="258"/>
    <x v="18"/>
    <n v="33194.120000000003"/>
    <x v="0"/>
    <n v="0"/>
  </r>
  <r>
    <s v="California"/>
    <x v="258"/>
    <x v="20"/>
    <n v="39234.76"/>
    <x v="0"/>
    <n v="0"/>
  </r>
  <r>
    <s v="California"/>
    <x v="258"/>
    <x v="22"/>
    <n v="30757.759999999998"/>
    <x v="0"/>
    <n v="0"/>
  </r>
  <r>
    <s v="California"/>
    <x v="258"/>
    <x v="15"/>
    <n v="102849.43"/>
    <x v="1"/>
    <n v="0"/>
  </r>
  <r>
    <s v="California"/>
    <x v="258"/>
    <x v="26"/>
    <n v="89899.75"/>
    <x v="6"/>
    <n v="0"/>
  </r>
  <r>
    <s v="California"/>
    <x v="258"/>
    <x v="28"/>
    <n v="31179.84"/>
    <x v="0"/>
    <n v="0"/>
  </r>
  <r>
    <s v="California"/>
    <x v="258"/>
    <x v="30"/>
    <n v="30229.57"/>
    <x v="0"/>
    <n v="0"/>
  </r>
  <r>
    <s v="California"/>
    <x v="258"/>
    <x v="32"/>
    <n v="46031.37"/>
    <x v="0"/>
    <n v="0"/>
  </r>
  <r>
    <s v="California"/>
    <x v="258"/>
    <x v="34"/>
    <n v="30383.78"/>
    <x v="0"/>
    <n v="0"/>
  </r>
  <r>
    <s v="California"/>
    <x v="258"/>
    <x v="36"/>
    <n v="30383.78"/>
    <x v="5"/>
    <n v="0"/>
  </r>
  <r>
    <s v="California"/>
    <x v="258"/>
    <x v="38"/>
    <n v="288936.61"/>
    <x v="0"/>
    <n v="0"/>
  </r>
  <r>
    <s v="California"/>
    <x v="259"/>
    <x v="16"/>
    <n v="510587.66"/>
    <x v="0"/>
    <n v="0"/>
  </r>
  <r>
    <s v="California"/>
    <x v="259"/>
    <x v="17"/>
    <n v="122780.81"/>
    <x v="0"/>
    <n v="0"/>
  </r>
  <r>
    <s v="California"/>
    <x v="259"/>
    <x v="18"/>
    <n v="493756.3"/>
    <x v="0"/>
    <n v="0"/>
  </r>
  <r>
    <s v="California"/>
    <x v="259"/>
    <x v="19"/>
    <n v="118733.38"/>
    <x v="0"/>
    <n v="0"/>
  </r>
  <r>
    <s v="California"/>
    <x v="259"/>
    <x v="20"/>
    <n v="583609.66"/>
    <x v="0"/>
    <n v="0"/>
  </r>
  <r>
    <s v="California"/>
    <x v="259"/>
    <x v="21"/>
    <n v="135144.54999999999"/>
    <x v="0"/>
    <n v="0"/>
  </r>
  <r>
    <s v="California"/>
    <x v="259"/>
    <x v="22"/>
    <n v="457515.84"/>
    <x v="0"/>
    <n v="0"/>
  </r>
  <r>
    <s v="California"/>
    <x v="259"/>
    <x v="23"/>
    <n v="105945.42"/>
    <x v="0"/>
    <n v="0"/>
  </r>
  <r>
    <s v="California"/>
    <x v="259"/>
    <x v="15"/>
    <n v="1529865.97"/>
    <x v="1"/>
    <n v="0"/>
  </r>
  <r>
    <s v="California"/>
    <x v="259"/>
    <x v="25"/>
    <n v="54994.5"/>
    <x v="1"/>
    <n v="0"/>
  </r>
  <r>
    <s v="California"/>
    <x v="259"/>
    <x v="24"/>
    <n v="254701.61"/>
    <x v="1"/>
    <n v="0"/>
  </r>
  <r>
    <s v="California"/>
    <x v="259"/>
    <x v="26"/>
    <n v="1337241.83"/>
    <x v="6"/>
    <n v="0"/>
  </r>
  <r>
    <s v="California"/>
    <x v="259"/>
    <x v="27"/>
    <n v="309660.65000000002"/>
    <x v="6"/>
    <n v="0"/>
  </r>
  <r>
    <s v="California"/>
    <x v="259"/>
    <x v="28"/>
    <n v="463794.29"/>
    <x v="0"/>
    <n v="0"/>
  </r>
  <r>
    <s v="California"/>
    <x v="259"/>
    <x v="29"/>
    <n v="111528.42"/>
    <x v="0"/>
    <n v="0"/>
  </r>
  <r>
    <s v="California"/>
    <x v="259"/>
    <x v="30"/>
    <n v="449659.16"/>
    <x v="0"/>
    <n v="0"/>
  </r>
  <r>
    <s v="California"/>
    <x v="259"/>
    <x v="31"/>
    <n v="108129.35"/>
    <x v="0"/>
    <n v="0"/>
  </r>
  <r>
    <s v="California"/>
    <x v="259"/>
    <x v="32"/>
    <n v="684708.05"/>
    <x v="0"/>
    <n v="0"/>
  </r>
  <r>
    <s v="California"/>
    <x v="259"/>
    <x v="33"/>
    <n v="158555.57"/>
    <x v="0"/>
    <n v="0"/>
  </r>
  <r>
    <s v="California"/>
    <x v="259"/>
    <x v="34"/>
    <n v="451953.05"/>
    <x v="0"/>
    <n v="0"/>
  </r>
  <r>
    <s v="California"/>
    <x v="259"/>
    <x v="35"/>
    <n v="104657.27"/>
    <x v="0"/>
    <n v="0"/>
  </r>
  <r>
    <s v="California"/>
    <x v="259"/>
    <x v="36"/>
    <n v="451953.05"/>
    <x v="5"/>
    <n v="0"/>
  </r>
  <r>
    <s v="California"/>
    <x v="259"/>
    <x v="37"/>
    <n v="104657.27"/>
    <x v="5"/>
    <n v="0"/>
  </r>
  <r>
    <s v="California"/>
    <x v="259"/>
    <x v="38"/>
    <n v="4297877.7699999996"/>
    <x v="0"/>
    <n v="0"/>
  </r>
  <r>
    <s v="California"/>
    <x v="259"/>
    <x v="39"/>
    <n v="995245.27"/>
    <x v="0"/>
    <n v="0"/>
  </r>
  <r>
    <s v="California"/>
    <x v="260"/>
    <x v="16"/>
    <n v="6731.98"/>
    <x v="0"/>
    <n v="0"/>
  </r>
  <r>
    <s v="California"/>
    <x v="260"/>
    <x v="18"/>
    <n v="6510.06"/>
    <x v="0"/>
    <n v="0"/>
  </r>
  <r>
    <s v="California"/>
    <x v="260"/>
    <x v="20"/>
    <n v="7694.75"/>
    <x v="0"/>
    <n v="0"/>
  </r>
  <r>
    <s v="California"/>
    <x v="260"/>
    <x v="22"/>
    <n v="6032.24"/>
    <x v="0"/>
    <n v="0"/>
  </r>
  <r>
    <s v="California"/>
    <x v="260"/>
    <x v="15"/>
    <n v="20170.919999999998"/>
    <x v="1"/>
    <n v="0"/>
  </r>
  <r>
    <s v="California"/>
    <x v="260"/>
    <x v="26"/>
    <n v="17631.21"/>
    <x v="6"/>
    <n v="0"/>
  </r>
  <r>
    <s v="California"/>
    <x v="260"/>
    <x v="28"/>
    <n v="6115.02"/>
    <x v="0"/>
    <n v="0"/>
  </r>
  <r>
    <s v="California"/>
    <x v="260"/>
    <x v="30"/>
    <n v="5928.65"/>
    <x v="0"/>
    <n v="0"/>
  </r>
  <r>
    <s v="California"/>
    <x v="260"/>
    <x v="32"/>
    <n v="9027.7099999999991"/>
    <x v="0"/>
    <n v="0"/>
  </r>
  <r>
    <s v="California"/>
    <x v="260"/>
    <x v="34"/>
    <n v="5958.89"/>
    <x v="0"/>
    <n v="0"/>
  </r>
  <r>
    <s v="California"/>
    <x v="260"/>
    <x v="36"/>
    <n v="5958.89"/>
    <x v="5"/>
    <n v="0"/>
  </r>
  <r>
    <s v="California"/>
    <x v="260"/>
    <x v="38"/>
    <n v="56666.49"/>
    <x v="0"/>
    <n v="0"/>
  </r>
  <r>
    <s v="California"/>
    <x v="261"/>
    <x v="16"/>
    <n v="10623.82"/>
    <x v="0"/>
    <n v="0"/>
  </r>
  <r>
    <s v="California"/>
    <x v="261"/>
    <x v="18"/>
    <n v="10273.61"/>
    <x v="0"/>
    <n v="0"/>
  </r>
  <r>
    <s v="California"/>
    <x v="261"/>
    <x v="20"/>
    <n v="12143.19"/>
    <x v="0"/>
    <n v="0"/>
  </r>
  <r>
    <s v="California"/>
    <x v="261"/>
    <x v="22"/>
    <n v="9519.5499999999993"/>
    <x v="0"/>
    <n v="0"/>
  </r>
  <r>
    <s v="California"/>
    <x v="261"/>
    <x v="15"/>
    <n v="31831.98"/>
    <x v="1"/>
    <n v="0"/>
  </r>
  <r>
    <s v="California"/>
    <x v="261"/>
    <x v="28"/>
    <n v="9650.19"/>
    <x v="0"/>
    <n v="0"/>
  </r>
  <r>
    <s v="California"/>
    <x v="261"/>
    <x v="30"/>
    <n v="9356.08"/>
    <x v="0"/>
    <n v="0"/>
  </r>
  <r>
    <s v="California"/>
    <x v="261"/>
    <x v="32"/>
    <n v="14246.75"/>
    <x v="0"/>
    <n v="0"/>
  </r>
  <r>
    <s v="California"/>
    <x v="261"/>
    <x v="34"/>
    <n v="9403.7999999999993"/>
    <x v="0"/>
    <n v="0"/>
  </r>
  <r>
    <s v="California"/>
    <x v="261"/>
    <x v="36"/>
    <n v="9403.7999999999993"/>
    <x v="5"/>
    <n v="0"/>
  </r>
  <r>
    <s v="California"/>
    <x v="261"/>
    <x v="38"/>
    <n v="89426.11"/>
    <x v="0"/>
    <n v="0"/>
  </r>
  <r>
    <s v="California"/>
    <x v="262"/>
    <x v="16"/>
    <n v="10108.469999999999"/>
    <x v="0"/>
    <n v="0"/>
  </r>
  <r>
    <s v="California"/>
    <x v="262"/>
    <x v="18"/>
    <n v="9775.25"/>
    <x v="0"/>
    <n v="0"/>
  </r>
  <r>
    <s v="California"/>
    <x v="262"/>
    <x v="20"/>
    <n v="11554.14"/>
    <x v="0"/>
    <n v="0"/>
  </r>
  <r>
    <s v="California"/>
    <x v="262"/>
    <x v="22"/>
    <n v="9057.77"/>
    <x v="0"/>
    <n v="0"/>
  </r>
  <r>
    <s v="California"/>
    <x v="262"/>
    <x v="15"/>
    <n v="30287.87"/>
    <x v="1"/>
    <n v="0"/>
  </r>
  <r>
    <s v="California"/>
    <x v="262"/>
    <x v="28"/>
    <n v="9182.07"/>
    <x v="0"/>
    <n v="0"/>
  </r>
  <r>
    <s v="California"/>
    <x v="262"/>
    <x v="30"/>
    <n v="8902.23"/>
    <x v="0"/>
    <n v="0"/>
  </r>
  <r>
    <s v="California"/>
    <x v="262"/>
    <x v="32"/>
    <n v="13555.66"/>
    <x v="0"/>
    <n v="0"/>
  </r>
  <r>
    <s v="California"/>
    <x v="262"/>
    <x v="34"/>
    <n v="8947.64"/>
    <x v="0"/>
    <n v="0"/>
  </r>
  <r>
    <s v="California"/>
    <x v="262"/>
    <x v="36"/>
    <n v="8947.64"/>
    <x v="5"/>
    <n v="0"/>
  </r>
  <r>
    <s v="California"/>
    <x v="262"/>
    <x v="38"/>
    <n v="85088.2"/>
    <x v="0"/>
    <n v="0"/>
  </r>
  <r>
    <s v="California"/>
    <x v="263"/>
    <x v="16"/>
    <n v="2711.71"/>
    <x v="0"/>
    <n v="0"/>
  </r>
  <r>
    <s v="California"/>
    <x v="263"/>
    <x v="18"/>
    <n v="2622.32"/>
    <x v="0"/>
    <n v="0"/>
  </r>
  <r>
    <s v="California"/>
    <x v="263"/>
    <x v="20"/>
    <n v="3099.53"/>
    <x v="0"/>
    <n v="0"/>
  </r>
  <r>
    <s v="California"/>
    <x v="263"/>
    <x v="22"/>
    <n v="2429.85"/>
    <x v="0"/>
    <n v="0"/>
  </r>
  <r>
    <s v="California"/>
    <x v="263"/>
    <x v="15"/>
    <n v="8125.05"/>
    <x v="1"/>
    <n v="0"/>
  </r>
  <r>
    <s v="California"/>
    <x v="263"/>
    <x v="26"/>
    <n v="7102.03"/>
    <x v="6"/>
    <n v="0"/>
  </r>
  <r>
    <s v="California"/>
    <x v="263"/>
    <x v="28"/>
    <n v="2463.19"/>
    <x v="0"/>
    <n v="0"/>
  </r>
  <r>
    <s v="California"/>
    <x v="263"/>
    <x v="30"/>
    <n v="2388.12"/>
    <x v="0"/>
    <n v="0"/>
  </r>
  <r>
    <s v="California"/>
    <x v="263"/>
    <x v="32"/>
    <n v="3636.46"/>
    <x v="0"/>
    <n v="0"/>
  </r>
  <r>
    <s v="California"/>
    <x v="263"/>
    <x v="34"/>
    <n v="2400.3000000000002"/>
    <x v="0"/>
    <n v="0"/>
  </r>
  <r>
    <s v="California"/>
    <x v="263"/>
    <x v="36"/>
    <n v="2400.3000000000002"/>
    <x v="5"/>
    <n v="0"/>
  </r>
  <r>
    <s v="California"/>
    <x v="263"/>
    <x v="38"/>
    <n v="22825.85"/>
    <x v="0"/>
    <n v="0"/>
  </r>
  <r>
    <s v="California"/>
    <x v="264"/>
    <x v="16"/>
    <n v="13601.9"/>
    <x v="0"/>
    <n v="0"/>
  </r>
  <r>
    <s v="California"/>
    <x v="264"/>
    <x v="18"/>
    <n v="13153.52"/>
    <x v="0"/>
    <n v="0"/>
  </r>
  <r>
    <s v="California"/>
    <x v="264"/>
    <x v="20"/>
    <n v="15547.19"/>
    <x v="0"/>
    <n v="0"/>
  </r>
  <r>
    <s v="California"/>
    <x v="264"/>
    <x v="22"/>
    <n v="12188.08"/>
    <x v="0"/>
    <n v="0"/>
  </r>
  <r>
    <s v="California"/>
    <x v="264"/>
    <x v="15"/>
    <n v="40755.17"/>
    <x v="1"/>
    <n v="0"/>
  </r>
  <r>
    <s v="California"/>
    <x v="264"/>
    <x v="26"/>
    <n v="35623.72"/>
    <x v="6"/>
    <n v="0"/>
  </r>
  <r>
    <s v="California"/>
    <x v="264"/>
    <x v="28"/>
    <n v="12355.34"/>
    <x v="0"/>
    <n v="0"/>
  </r>
  <r>
    <s v="California"/>
    <x v="264"/>
    <x v="30"/>
    <n v="11978.78"/>
    <x v="0"/>
    <n v="0"/>
  </r>
  <r>
    <s v="California"/>
    <x v="264"/>
    <x v="32"/>
    <n v="18240.419999999998"/>
    <x v="0"/>
    <n v="0"/>
  </r>
  <r>
    <s v="California"/>
    <x v="264"/>
    <x v="34"/>
    <n v="12039.89"/>
    <x v="0"/>
    <n v="0"/>
  </r>
  <r>
    <s v="California"/>
    <x v="264"/>
    <x v="36"/>
    <n v="12039.89"/>
    <x v="5"/>
    <n v="0"/>
  </r>
  <r>
    <s v="California"/>
    <x v="264"/>
    <x v="38"/>
    <n v="114494.18"/>
    <x v="0"/>
    <n v="0"/>
  </r>
  <r>
    <s v="California"/>
    <x v="265"/>
    <x v="16"/>
    <n v="21436.5"/>
    <x v="0"/>
    <n v="0"/>
  </r>
  <r>
    <s v="California"/>
    <x v="265"/>
    <x v="17"/>
    <n v="5835.4"/>
    <x v="0"/>
    <n v="0"/>
  </r>
  <r>
    <s v="California"/>
    <x v="265"/>
    <x v="18"/>
    <n v="20729.849999999999"/>
    <x v="0"/>
    <n v="0"/>
  </r>
  <r>
    <s v="California"/>
    <x v="265"/>
    <x v="19"/>
    <n v="5643.03"/>
    <x v="0"/>
    <n v="0"/>
  </r>
  <r>
    <s v="California"/>
    <x v="265"/>
    <x v="20"/>
    <n v="24502.25"/>
    <x v="0"/>
    <n v="0"/>
  </r>
  <r>
    <s v="California"/>
    <x v="265"/>
    <x v="21"/>
    <n v="6423.01"/>
    <x v="0"/>
    <n v="0"/>
  </r>
  <r>
    <s v="California"/>
    <x v="265"/>
    <x v="22"/>
    <n v="19208.330000000002"/>
    <x v="0"/>
    <n v="0"/>
  </r>
  <r>
    <s v="California"/>
    <x v="265"/>
    <x v="23"/>
    <n v="5035.26"/>
    <x v="0"/>
    <n v="0"/>
  </r>
  <r>
    <s v="California"/>
    <x v="265"/>
    <x v="15"/>
    <n v="64229.84"/>
    <x v="1"/>
    <n v="0"/>
  </r>
  <r>
    <s v="California"/>
    <x v="265"/>
    <x v="24"/>
    <n v="12105.19"/>
    <x v="1"/>
    <n v="0"/>
  </r>
  <r>
    <s v="California"/>
    <x v="265"/>
    <x v="26"/>
    <n v="56142.720000000001"/>
    <x v="6"/>
    <n v="0"/>
  </r>
  <r>
    <s v="California"/>
    <x v="265"/>
    <x v="27"/>
    <n v="14717.22"/>
    <x v="6"/>
    <n v="0"/>
  </r>
  <r>
    <s v="California"/>
    <x v="265"/>
    <x v="28"/>
    <n v="19471.919999999998"/>
    <x v="0"/>
    <n v="0"/>
  </r>
  <r>
    <s v="California"/>
    <x v="265"/>
    <x v="29"/>
    <n v="5300.61"/>
    <x v="0"/>
    <n v="0"/>
  </r>
  <r>
    <s v="California"/>
    <x v="265"/>
    <x v="30"/>
    <n v="18878.47"/>
    <x v="0"/>
    <n v="0"/>
  </r>
  <r>
    <s v="California"/>
    <x v="265"/>
    <x v="31"/>
    <n v="5139.0600000000004"/>
    <x v="0"/>
    <n v="0"/>
  </r>
  <r>
    <s v="California"/>
    <x v="265"/>
    <x v="32"/>
    <n v="28746.76"/>
    <x v="0"/>
    <n v="0"/>
  </r>
  <r>
    <s v="California"/>
    <x v="265"/>
    <x v="33"/>
    <n v="7535.66"/>
    <x v="0"/>
    <n v="0"/>
  </r>
  <r>
    <s v="California"/>
    <x v="265"/>
    <x v="34"/>
    <n v="18974.78"/>
    <x v="0"/>
    <n v="0"/>
  </r>
  <r>
    <s v="California"/>
    <x v="265"/>
    <x v="35"/>
    <n v="4974.04"/>
    <x v="0"/>
    <n v="0"/>
  </r>
  <r>
    <s v="California"/>
    <x v="265"/>
    <x v="36"/>
    <n v="18974.78"/>
    <x v="5"/>
    <n v="0"/>
  </r>
  <r>
    <s v="California"/>
    <x v="265"/>
    <x v="37"/>
    <n v="4974.04"/>
    <x v="5"/>
    <n v="0"/>
  </r>
  <r>
    <s v="California"/>
    <x v="265"/>
    <x v="38"/>
    <n v="180441.96"/>
    <x v="0"/>
    <n v="0"/>
  </r>
  <r>
    <s v="California"/>
    <x v="265"/>
    <x v="39"/>
    <n v="47300.97"/>
    <x v="0"/>
    <n v="0"/>
  </r>
  <r>
    <s v="California"/>
    <x v="266"/>
    <x v="16"/>
    <n v="6511.58"/>
    <x v="0"/>
    <n v="0"/>
  </r>
  <r>
    <s v="California"/>
    <x v="266"/>
    <x v="18"/>
    <n v="6296.93"/>
    <x v="0"/>
    <n v="0"/>
  </r>
  <r>
    <s v="California"/>
    <x v="266"/>
    <x v="20"/>
    <n v="7442.84"/>
    <x v="0"/>
    <n v="0"/>
  </r>
  <r>
    <s v="California"/>
    <x v="266"/>
    <x v="22"/>
    <n v="5834.75"/>
    <x v="0"/>
    <n v="0"/>
  </r>
  <r>
    <s v="California"/>
    <x v="266"/>
    <x v="15"/>
    <n v="19510.560000000001"/>
    <x v="1"/>
    <n v="0"/>
  </r>
  <r>
    <s v="California"/>
    <x v="266"/>
    <x v="26"/>
    <n v="17054"/>
    <x v="6"/>
    <n v="0"/>
  </r>
  <r>
    <s v="California"/>
    <x v="266"/>
    <x v="28"/>
    <n v="5914.82"/>
    <x v="0"/>
    <n v="0"/>
  </r>
  <r>
    <s v="California"/>
    <x v="266"/>
    <x v="30"/>
    <n v="5734.56"/>
    <x v="0"/>
    <n v="0"/>
  </r>
  <r>
    <s v="California"/>
    <x v="266"/>
    <x v="32"/>
    <n v="8732.16"/>
    <x v="0"/>
    <n v="0"/>
  </r>
  <r>
    <s v="California"/>
    <x v="266"/>
    <x v="34"/>
    <n v="5763.81"/>
    <x v="0"/>
    <n v="0"/>
  </r>
  <r>
    <s v="California"/>
    <x v="266"/>
    <x v="36"/>
    <n v="5763.81"/>
    <x v="5"/>
    <n v="0"/>
  </r>
  <r>
    <s v="California"/>
    <x v="266"/>
    <x v="38"/>
    <n v="54811.34"/>
    <x v="0"/>
    <n v="0"/>
  </r>
  <r>
    <s v="California"/>
    <x v="267"/>
    <x v="16"/>
    <n v="11942.23"/>
    <x v="0"/>
    <n v="0"/>
  </r>
  <r>
    <s v="California"/>
    <x v="267"/>
    <x v="18"/>
    <n v="11548.56"/>
    <x v="0"/>
    <n v="0"/>
  </r>
  <r>
    <s v="California"/>
    <x v="267"/>
    <x v="20"/>
    <n v="13650.15"/>
    <x v="0"/>
    <n v="0"/>
  </r>
  <r>
    <s v="California"/>
    <x v="267"/>
    <x v="22"/>
    <n v="10700.92"/>
    <x v="0"/>
    <n v="0"/>
  </r>
  <r>
    <s v="California"/>
    <x v="267"/>
    <x v="15"/>
    <n v="35782.32"/>
    <x v="1"/>
    <n v="0"/>
  </r>
  <r>
    <s v="California"/>
    <x v="267"/>
    <x v="26"/>
    <n v="31276.99"/>
    <x v="6"/>
    <n v="0"/>
  </r>
  <r>
    <s v="California"/>
    <x v="267"/>
    <x v="28"/>
    <n v="10847.77"/>
    <x v="0"/>
    <n v="0"/>
  </r>
  <r>
    <s v="California"/>
    <x v="267"/>
    <x v="30"/>
    <n v="10517.16"/>
    <x v="0"/>
    <n v="0"/>
  </r>
  <r>
    <s v="California"/>
    <x v="267"/>
    <x v="32"/>
    <n v="16014.76"/>
    <x v="0"/>
    <n v="0"/>
  </r>
  <r>
    <s v="California"/>
    <x v="267"/>
    <x v="34"/>
    <n v="10570.81"/>
    <x v="0"/>
    <n v="0"/>
  </r>
  <r>
    <s v="California"/>
    <x v="267"/>
    <x v="36"/>
    <n v="10570.81"/>
    <x v="5"/>
    <n v="0"/>
  </r>
  <r>
    <s v="California"/>
    <x v="267"/>
    <x v="38"/>
    <n v="100523.85"/>
    <x v="0"/>
    <n v="0"/>
  </r>
  <r>
    <s v="California"/>
    <x v="268"/>
    <x v="16"/>
    <n v="84807.59"/>
    <x v="0"/>
    <n v="0"/>
  </r>
  <r>
    <s v="California"/>
    <x v="268"/>
    <x v="17"/>
    <n v="20013.18"/>
    <x v="0"/>
    <n v="0"/>
  </r>
  <r>
    <s v="California"/>
    <x v="268"/>
    <x v="18"/>
    <n v="82011.929999999993"/>
    <x v="0"/>
    <n v="0"/>
  </r>
  <r>
    <s v="California"/>
    <x v="268"/>
    <x v="19"/>
    <n v="19353.45"/>
    <x v="0"/>
    <n v="0"/>
  </r>
  <r>
    <s v="California"/>
    <x v="268"/>
    <x v="20"/>
    <n v="96936.4"/>
    <x v="0"/>
    <n v="0"/>
  </r>
  <r>
    <s v="California"/>
    <x v="268"/>
    <x v="21"/>
    <n v="22028.46"/>
    <x v="0"/>
    <n v="0"/>
  </r>
  <r>
    <s v="California"/>
    <x v="268"/>
    <x v="22"/>
    <n v="75992.47"/>
    <x v="0"/>
    <n v="0"/>
  </r>
  <r>
    <s v="California"/>
    <x v="268"/>
    <x v="23"/>
    <n v="17269.03"/>
    <x v="0"/>
    <n v="0"/>
  </r>
  <r>
    <s v="California"/>
    <x v="268"/>
    <x v="15"/>
    <n v="254107.68"/>
    <x v="1"/>
    <n v="0"/>
  </r>
  <r>
    <s v="California"/>
    <x v="268"/>
    <x v="25"/>
    <n v="22500"/>
    <x v="1"/>
    <n v="0"/>
  </r>
  <r>
    <s v="California"/>
    <x v="268"/>
    <x v="24"/>
    <n v="33662.17"/>
    <x v="1"/>
    <n v="7854"/>
  </r>
  <r>
    <s v="California"/>
    <x v="268"/>
    <x v="26"/>
    <n v="222113.2"/>
    <x v="6"/>
    <n v="0"/>
  </r>
  <r>
    <s v="California"/>
    <x v="268"/>
    <x v="27"/>
    <n v="43183.77"/>
    <x v="6"/>
    <n v="7290.68"/>
  </r>
  <r>
    <s v="California"/>
    <x v="268"/>
    <x v="28"/>
    <n v="77035.31"/>
    <x v="0"/>
    <n v="0"/>
  </r>
  <r>
    <s v="California"/>
    <x v="268"/>
    <x v="29"/>
    <n v="18179.05"/>
    <x v="0"/>
    <n v="0"/>
  </r>
  <r>
    <s v="California"/>
    <x v="268"/>
    <x v="30"/>
    <n v="74687.490000000005"/>
    <x v="0"/>
    <n v="0"/>
  </r>
  <r>
    <s v="California"/>
    <x v="268"/>
    <x v="31"/>
    <n v="17625"/>
    <x v="0"/>
    <n v="0"/>
  </r>
  <r>
    <s v="California"/>
    <x v="268"/>
    <x v="32"/>
    <n v="113728.64"/>
    <x v="0"/>
    <n v="0"/>
  </r>
  <r>
    <s v="California"/>
    <x v="268"/>
    <x v="33"/>
    <n v="25844.44"/>
    <x v="0"/>
    <n v="0"/>
  </r>
  <r>
    <s v="California"/>
    <x v="268"/>
    <x v="34"/>
    <n v="75068.5"/>
    <x v="0"/>
    <n v="0"/>
  </r>
  <r>
    <s v="California"/>
    <x v="268"/>
    <x v="35"/>
    <n v="17059.060000000001"/>
    <x v="0"/>
    <n v="0"/>
  </r>
  <r>
    <s v="California"/>
    <x v="268"/>
    <x v="36"/>
    <n v="75068.5"/>
    <x v="5"/>
    <n v="0"/>
  </r>
  <r>
    <s v="California"/>
    <x v="268"/>
    <x v="37"/>
    <n v="17059.060000000001"/>
    <x v="5"/>
    <n v="0"/>
  </r>
  <r>
    <s v="California"/>
    <x v="268"/>
    <x v="38"/>
    <n v="713868.93"/>
    <x v="0"/>
    <n v="0"/>
  </r>
  <r>
    <s v="California"/>
    <x v="268"/>
    <x v="39"/>
    <n v="162224.24"/>
    <x v="0"/>
    <n v="0"/>
  </r>
  <r>
    <s v="California"/>
    <x v="269"/>
    <x v="16"/>
    <n v="44065.599999999999"/>
    <x v="0"/>
    <n v="0"/>
  </r>
  <r>
    <s v="California"/>
    <x v="269"/>
    <x v="17"/>
    <n v="11995.44"/>
    <x v="0"/>
    <n v="0"/>
  </r>
  <r>
    <s v="California"/>
    <x v="269"/>
    <x v="18"/>
    <n v="42613"/>
    <x v="0"/>
    <n v="0"/>
  </r>
  <r>
    <s v="California"/>
    <x v="269"/>
    <x v="19"/>
    <n v="11600.02"/>
    <x v="0"/>
    <n v="0"/>
  </r>
  <r>
    <s v="California"/>
    <x v="269"/>
    <x v="20"/>
    <n v="50367.67"/>
    <x v="0"/>
    <n v="0"/>
  </r>
  <r>
    <s v="California"/>
    <x v="269"/>
    <x v="21"/>
    <n v="13203.36"/>
    <x v="0"/>
    <n v="0"/>
  </r>
  <r>
    <s v="California"/>
    <x v="269"/>
    <x v="22"/>
    <n v="39485.31"/>
    <x v="0"/>
    <n v="0"/>
  </r>
  <r>
    <s v="California"/>
    <x v="269"/>
    <x v="23"/>
    <n v="10350.66"/>
    <x v="0"/>
    <n v="0"/>
  </r>
  <r>
    <s v="California"/>
    <x v="269"/>
    <x v="15"/>
    <n v="132033.09"/>
    <x v="1"/>
    <n v="0"/>
  </r>
  <r>
    <s v="California"/>
    <x v="269"/>
    <x v="24"/>
    <n v="20176.34"/>
    <x v="1"/>
    <n v="4707.51"/>
  </r>
  <r>
    <s v="California"/>
    <x v="269"/>
    <x v="25"/>
    <n v="40743.11"/>
    <x v="1"/>
    <n v="0"/>
  </r>
  <r>
    <s v="California"/>
    <x v="269"/>
    <x v="26"/>
    <n v="120910.29"/>
    <x v="6"/>
    <n v="0"/>
  </r>
  <r>
    <s v="California"/>
    <x v="269"/>
    <x v="27"/>
    <n v="25883.38"/>
    <x v="6"/>
    <n v="4369.8599999999997"/>
  </r>
  <r>
    <s v="California"/>
    <x v="269"/>
    <x v="28"/>
    <n v="40027.160000000003"/>
    <x v="0"/>
    <n v="0"/>
  </r>
  <r>
    <s v="California"/>
    <x v="269"/>
    <x v="29"/>
    <n v="10896.11"/>
    <x v="0"/>
    <n v="0"/>
  </r>
  <r>
    <s v="California"/>
    <x v="269"/>
    <x v="30"/>
    <n v="38807.25"/>
    <x v="0"/>
    <n v="0"/>
  </r>
  <r>
    <s v="California"/>
    <x v="269"/>
    <x v="31"/>
    <n v="10564.03"/>
    <x v="0"/>
    <n v="0"/>
  </r>
  <r>
    <s v="California"/>
    <x v="269"/>
    <x v="32"/>
    <n v="59092.84"/>
    <x v="0"/>
    <n v="0"/>
  </r>
  <r>
    <s v="California"/>
    <x v="269"/>
    <x v="33"/>
    <n v="15490.57"/>
    <x v="0"/>
    <n v="0"/>
  </r>
  <r>
    <s v="California"/>
    <x v="269"/>
    <x v="34"/>
    <n v="39005.22"/>
    <x v="0"/>
    <n v="0"/>
  </r>
  <r>
    <s v="California"/>
    <x v="269"/>
    <x v="35"/>
    <n v="10224.81"/>
    <x v="0"/>
    <n v="0"/>
  </r>
  <r>
    <s v="California"/>
    <x v="269"/>
    <x v="36"/>
    <n v="39005.22"/>
    <x v="5"/>
    <n v="0"/>
  </r>
  <r>
    <s v="California"/>
    <x v="269"/>
    <x v="37"/>
    <n v="10224.81"/>
    <x v="5"/>
    <n v="0"/>
  </r>
  <r>
    <s v="California"/>
    <x v="269"/>
    <x v="38"/>
    <n v="370922.75"/>
    <x v="0"/>
    <n v="0"/>
  </r>
  <r>
    <s v="California"/>
    <x v="269"/>
    <x v="39"/>
    <n v="97233.51"/>
    <x v="0"/>
    <n v="0"/>
  </r>
  <r>
    <s v="California"/>
    <x v="270"/>
    <x v="16"/>
    <n v="3217.86"/>
    <x v="0"/>
    <n v="0"/>
  </r>
  <r>
    <s v="California"/>
    <x v="270"/>
    <x v="18"/>
    <n v="3111.78"/>
    <x v="0"/>
    <n v="0"/>
  </r>
  <r>
    <s v="California"/>
    <x v="270"/>
    <x v="20"/>
    <n v="3678.06"/>
    <x v="0"/>
    <n v="0"/>
  </r>
  <r>
    <s v="California"/>
    <x v="270"/>
    <x v="22"/>
    <n v="2883.38"/>
    <x v="0"/>
    <n v="0"/>
  </r>
  <r>
    <s v="California"/>
    <x v="270"/>
    <x v="15"/>
    <n v="9641.61"/>
    <x v="1"/>
    <n v="0"/>
  </r>
  <r>
    <s v="California"/>
    <x v="270"/>
    <x v="26"/>
    <n v="8427.64"/>
    <x v="6"/>
    <n v="0"/>
  </r>
  <r>
    <s v="California"/>
    <x v="270"/>
    <x v="28"/>
    <n v="2922.95"/>
    <x v="0"/>
    <n v="0"/>
  </r>
  <r>
    <s v="California"/>
    <x v="270"/>
    <x v="30"/>
    <n v="2833.87"/>
    <x v="0"/>
    <n v="0"/>
  </r>
  <r>
    <s v="California"/>
    <x v="270"/>
    <x v="32"/>
    <n v="4315.21"/>
    <x v="0"/>
    <n v="0"/>
  </r>
  <r>
    <s v="California"/>
    <x v="270"/>
    <x v="34"/>
    <n v="2848.33"/>
    <x v="0"/>
    <n v="0"/>
  </r>
  <r>
    <s v="California"/>
    <x v="270"/>
    <x v="36"/>
    <n v="2848.33"/>
    <x v="5"/>
    <n v="0"/>
  </r>
  <r>
    <s v="California"/>
    <x v="270"/>
    <x v="38"/>
    <n v="27086.34"/>
    <x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95DC15-2659-4D27-B328-DF674B175FDC}" name="PivotTable4" cacheId="2" applyNumberFormats="0" applyBorderFormats="0" applyFontFormats="0" applyPatternFormats="0" applyAlignmentFormats="0" applyWidthHeightFormats="1" dataCaption="Values" updatedVersion="8" minRefreshableVersion="3" useAutoFormatting="1" rowGrandTotals="0" colGrandTotals="0" itemPrintTitles="1" createdVersion="8" indent="0" multipleFieldFilters="0" rowHeaderCaption="Beneficiary Name">
  <location ref="A2:D6629" firstHeaderRow="0" firstDataRow="1" firstDataCol="1"/>
  <pivotFields count="6">
    <pivotField showAll="0"/>
    <pivotField axis="axisRow" showAll="0" sortType="ascending" defaultSubtotal="0">
      <items count="2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s>
    </pivotField>
    <pivotField axis="axisRow" showAll="0" sortType="ascending" defaultSubtotal="0">
      <items count="80">
        <item x="32"/>
        <item x="0"/>
        <item x="33"/>
        <item x="70"/>
        <item x="34"/>
        <item x="1"/>
        <item x="35"/>
        <item x="71"/>
        <item x="36"/>
        <item x="2"/>
        <item x="3"/>
        <item x="37"/>
        <item x="72"/>
        <item x="38"/>
        <item x="4"/>
        <item x="39"/>
        <item x="73"/>
        <item x="27"/>
        <item x="5"/>
        <item x="6"/>
        <item x="40"/>
        <item x="68"/>
        <item x="7"/>
        <item x="69"/>
        <item x="28"/>
        <item x="8"/>
        <item x="41"/>
        <item x="67"/>
        <item x="29"/>
        <item x="9"/>
        <item x="42"/>
        <item x="30"/>
        <item x="10"/>
        <item x="43"/>
        <item x="44"/>
        <item x="31"/>
        <item x="11"/>
        <item x="45"/>
        <item x="46"/>
        <item x="12"/>
        <item x="13"/>
        <item x="47"/>
        <item x="48"/>
        <item x="14"/>
        <item x="49"/>
        <item x="50"/>
        <item x="15"/>
        <item x="51"/>
        <item x="66"/>
        <item x="52"/>
        <item x="16"/>
        <item x="53"/>
        <item x="17"/>
        <item x="18"/>
        <item x="19"/>
        <item m="1" x="79"/>
        <item x="54"/>
        <item x="20"/>
        <item x="55"/>
        <item x="74"/>
        <item x="56"/>
        <item x="21"/>
        <item x="57"/>
        <item x="75"/>
        <item x="58"/>
        <item x="22"/>
        <item x="59"/>
        <item x="76"/>
        <item x="60"/>
        <item x="23"/>
        <item x="61"/>
        <item x="77"/>
        <item x="62"/>
        <item x="24"/>
        <item x="63"/>
        <item x="25"/>
        <item x="64"/>
        <item x="26"/>
        <item x="65"/>
        <item x="78"/>
      </items>
    </pivotField>
    <pivotField dataField="1" numFmtId="166" showAll="0"/>
    <pivotField dataField="1" showAll="0"/>
    <pivotField dataField="1" numFmtId="166" showAll="0"/>
  </pivotFields>
  <rowFields count="2">
    <field x="1"/>
    <field x="2"/>
  </rowFields>
  <rowItems count="6627">
    <i>
      <x/>
    </i>
    <i r="1">
      <x v="1"/>
    </i>
    <i r="1">
      <x v="5"/>
    </i>
    <i r="1">
      <x v="9"/>
    </i>
    <i r="1">
      <x v="10"/>
    </i>
    <i r="1">
      <x v="14"/>
    </i>
    <i r="1">
      <x v="18"/>
    </i>
    <i r="1">
      <x v="19"/>
    </i>
    <i r="1">
      <x v="22"/>
    </i>
    <i r="1">
      <x v="25"/>
    </i>
    <i r="1">
      <x v="29"/>
    </i>
    <i r="1">
      <x v="32"/>
    </i>
    <i r="1">
      <x v="36"/>
    </i>
    <i r="1">
      <x v="39"/>
    </i>
    <i r="1">
      <x v="40"/>
    </i>
    <i r="1">
      <x v="43"/>
    </i>
    <i r="1">
      <x v="46"/>
    </i>
    <i r="1">
      <x v="50"/>
    </i>
    <i r="1">
      <x v="52"/>
    </i>
    <i r="1">
      <x v="53"/>
    </i>
    <i r="1">
      <x v="54"/>
    </i>
    <i r="1">
      <x v="57"/>
    </i>
    <i r="1">
      <x v="61"/>
    </i>
    <i r="1">
      <x v="65"/>
    </i>
    <i r="1">
      <x v="69"/>
    </i>
    <i r="1">
      <x v="73"/>
    </i>
    <i r="1">
      <x v="75"/>
    </i>
    <i r="1">
      <x v="77"/>
    </i>
    <i>
      <x v="1"/>
    </i>
    <i r="1">
      <x v="17"/>
    </i>
    <i r="1">
      <x v="24"/>
    </i>
    <i r="1">
      <x v="28"/>
    </i>
    <i r="1">
      <x v="31"/>
    </i>
    <i r="1">
      <x v="35"/>
    </i>
    <i>
      <x v="2"/>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3"/>
    </i>
    <i r="1">
      <x/>
    </i>
    <i r="1">
      <x v="4"/>
    </i>
    <i r="1">
      <x v="8"/>
    </i>
    <i r="1">
      <x v="13"/>
    </i>
    <i r="1">
      <x v="17"/>
    </i>
    <i r="1">
      <x v="24"/>
    </i>
    <i r="1">
      <x v="28"/>
    </i>
    <i r="1">
      <x v="31"/>
    </i>
    <i r="1">
      <x v="35"/>
    </i>
    <i r="1">
      <x v="56"/>
    </i>
    <i r="1">
      <x v="60"/>
    </i>
    <i r="1">
      <x v="64"/>
    </i>
    <i r="1">
      <x v="68"/>
    </i>
    <i r="1">
      <x v="72"/>
    </i>
    <i r="1">
      <x v="76"/>
    </i>
    <i>
      <x v="4"/>
    </i>
    <i r="1">
      <x/>
    </i>
    <i r="1">
      <x v="4"/>
    </i>
    <i r="1">
      <x v="8"/>
    </i>
    <i r="1">
      <x v="13"/>
    </i>
    <i r="1">
      <x v="17"/>
    </i>
    <i r="1">
      <x v="24"/>
    </i>
    <i r="1">
      <x v="28"/>
    </i>
    <i r="1">
      <x v="31"/>
    </i>
    <i r="1">
      <x v="35"/>
    </i>
    <i r="1">
      <x v="38"/>
    </i>
    <i r="1">
      <x v="42"/>
    </i>
    <i r="1">
      <x v="45"/>
    </i>
    <i r="1">
      <x v="49"/>
    </i>
    <i r="1">
      <x v="56"/>
    </i>
    <i r="1">
      <x v="60"/>
    </i>
    <i r="1">
      <x v="64"/>
    </i>
    <i r="1">
      <x v="68"/>
    </i>
    <i r="1">
      <x v="72"/>
    </i>
    <i r="1">
      <x v="76"/>
    </i>
    <i>
      <x v="5"/>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6"/>
    </i>
    <i r="1">
      <x/>
    </i>
    <i r="1">
      <x v="4"/>
    </i>
    <i r="1">
      <x v="8"/>
    </i>
    <i r="1">
      <x v="13"/>
    </i>
    <i r="1">
      <x v="28"/>
    </i>
    <i r="1">
      <x v="31"/>
    </i>
    <i r="1">
      <x v="35"/>
    </i>
    <i r="1">
      <x v="38"/>
    </i>
    <i r="1">
      <x v="42"/>
    </i>
    <i r="1">
      <x v="45"/>
    </i>
    <i r="1">
      <x v="49"/>
    </i>
    <i r="1">
      <x v="56"/>
    </i>
    <i r="1">
      <x v="60"/>
    </i>
    <i r="1">
      <x v="64"/>
    </i>
    <i r="1">
      <x v="68"/>
    </i>
    <i r="1">
      <x v="72"/>
    </i>
    <i r="1">
      <x v="76"/>
    </i>
    <i>
      <x v="7"/>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8"/>
    </i>
    <i r="1">
      <x/>
    </i>
    <i r="1">
      <x v="4"/>
    </i>
    <i r="1">
      <x v="8"/>
    </i>
    <i r="1">
      <x v="13"/>
    </i>
    <i r="1">
      <x v="17"/>
    </i>
    <i r="1">
      <x v="24"/>
    </i>
    <i r="1">
      <x v="28"/>
    </i>
    <i r="1">
      <x v="31"/>
    </i>
    <i r="1">
      <x v="35"/>
    </i>
    <i r="1">
      <x v="38"/>
    </i>
    <i r="1">
      <x v="42"/>
    </i>
    <i r="1">
      <x v="45"/>
    </i>
    <i r="1">
      <x v="49"/>
    </i>
    <i r="1">
      <x v="56"/>
    </i>
    <i r="1">
      <x v="60"/>
    </i>
    <i r="1">
      <x v="64"/>
    </i>
    <i r="1">
      <x v="68"/>
    </i>
    <i r="1">
      <x v="72"/>
    </i>
    <i r="1">
      <x v="76"/>
    </i>
    <i>
      <x v="9"/>
    </i>
    <i r="1">
      <x/>
    </i>
    <i r="1">
      <x v="4"/>
    </i>
    <i r="1">
      <x v="8"/>
    </i>
    <i r="1">
      <x v="13"/>
    </i>
    <i r="1">
      <x v="17"/>
    </i>
    <i r="1">
      <x v="24"/>
    </i>
    <i r="1">
      <x v="28"/>
    </i>
    <i r="1">
      <x v="31"/>
    </i>
    <i r="1">
      <x v="35"/>
    </i>
    <i r="1">
      <x v="56"/>
    </i>
    <i r="1">
      <x v="60"/>
    </i>
    <i r="1">
      <x v="64"/>
    </i>
    <i r="1">
      <x v="68"/>
    </i>
    <i r="1">
      <x v="72"/>
    </i>
    <i r="1">
      <x v="76"/>
    </i>
    <i>
      <x v="10"/>
    </i>
    <i r="1">
      <x/>
    </i>
    <i r="1">
      <x v="4"/>
    </i>
    <i r="1">
      <x v="8"/>
    </i>
    <i r="1">
      <x v="13"/>
    </i>
    <i r="1">
      <x v="17"/>
    </i>
    <i r="1">
      <x v="24"/>
    </i>
    <i r="1">
      <x v="28"/>
    </i>
    <i r="1">
      <x v="31"/>
    </i>
    <i r="1">
      <x v="35"/>
    </i>
    <i r="1">
      <x v="56"/>
    </i>
    <i r="1">
      <x v="60"/>
    </i>
    <i r="1">
      <x v="64"/>
    </i>
    <i r="1">
      <x v="68"/>
    </i>
    <i r="1">
      <x v="72"/>
    </i>
    <i r="1">
      <x v="76"/>
    </i>
    <i>
      <x v="11"/>
    </i>
    <i r="1">
      <x/>
    </i>
    <i r="1">
      <x v="4"/>
    </i>
    <i r="1">
      <x v="8"/>
    </i>
    <i r="1">
      <x v="13"/>
    </i>
    <i r="1">
      <x v="17"/>
    </i>
    <i r="1">
      <x v="24"/>
    </i>
    <i r="1">
      <x v="28"/>
    </i>
    <i r="1">
      <x v="31"/>
    </i>
    <i r="1">
      <x v="35"/>
    </i>
    <i r="1">
      <x v="45"/>
    </i>
    <i r="1">
      <x v="49"/>
    </i>
    <i r="1">
      <x v="56"/>
    </i>
    <i r="1">
      <x v="60"/>
    </i>
    <i r="1">
      <x v="64"/>
    </i>
    <i r="1">
      <x v="68"/>
    </i>
    <i r="1">
      <x v="72"/>
    </i>
    <i r="1">
      <x v="76"/>
    </i>
    <i>
      <x v="12"/>
    </i>
    <i r="1">
      <x/>
    </i>
    <i r="1">
      <x v="4"/>
    </i>
    <i r="1">
      <x v="8"/>
    </i>
    <i r="1">
      <x v="13"/>
    </i>
    <i r="1">
      <x v="17"/>
    </i>
    <i r="1">
      <x v="24"/>
    </i>
    <i r="1">
      <x v="28"/>
    </i>
    <i r="1">
      <x v="31"/>
    </i>
    <i r="1">
      <x v="35"/>
    </i>
    <i r="1">
      <x v="38"/>
    </i>
    <i r="1">
      <x v="42"/>
    </i>
    <i r="1">
      <x v="45"/>
    </i>
    <i r="1">
      <x v="49"/>
    </i>
    <i r="1">
      <x v="56"/>
    </i>
    <i r="1">
      <x v="60"/>
    </i>
    <i r="1">
      <x v="64"/>
    </i>
    <i r="1">
      <x v="68"/>
    </i>
    <i r="1">
      <x v="72"/>
    </i>
    <i r="1">
      <x v="76"/>
    </i>
    <i>
      <x v="13"/>
    </i>
    <i r="1">
      <x v="17"/>
    </i>
    <i r="1">
      <x v="24"/>
    </i>
    <i r="1">
      <x v="28"/>
    </i>
    <i r="1">
      <x v="38"/>
    </i>
    <i r="1">
      <x v="42"/>
    </i>
    <i r="1">
      <x v="45"/>
    </i>
    <i>
      <x v="14"/>
    </i>
    <i r="1">
      <x v="45"/>
    </i>
    <i r="1">
      <x v="49"/>
    </i>
    <i>
      <x v="15"/>
    </i>
    <i r="1">
      <x/>
    </i>
    <i r="1">
      <x v="4"/>
    </i>
    <i r="1">
      <x v="8"/>
    </i>
    <i r="1">
      <x v="13"/>
    </i>
    <i r="1">
      <x v="17"/>
    </i>
    <i r="1">
      <x v="24"/>
    </i>
    <i r="1">
      <x v="28"/>
    </i>
    <i r="1">
      <x v="31"/>
    </i>
    <i r="1">
      <x v="35"/>
    </i>
    <i r="1">
      <x v="56"/>
    </i>
    <i r="1">
      <x v="60"/>
    </i>
    <i r="1">
      <x v="64"/>
    </i>
    <i r="1">
      <x v="68"/>
    </i>
    <i r="1">
      <x v="72"/>
    </i>
    <i r="1">
      <x v="76"/>
    </i>
    <i>
      <x v="16"/>
    </i>
    <i r="1">
      <x/>
    </i>
    <i r="1">
      <x v="4"/>
    </i>
    <i r="1">
      <x v="8"/>
    </i>
    <i r="1">
      <x v="13"/>
    </i>
    <i r="1">
      <x v="17"/>
    </i>
    <i r="1">
      <x v="24"/>
    </i>
    <i r="1">
      <x v="28"/>
    </i>
    <i r="1">
      <x v="31"/>
    </i>
    <i r="1">
      <x v="35"/>
    </i>
    <i r="1">
      <x v="38"/>
    </i>
    <i r="1">
      <x v="42"/>
    </i>
    <i r="1">
      <x v="45"/>
    </i>
    <i r="1">
      <x v="49"/>
    </i>
    <i r="1">
      <x v="56"/>
    </i>
    <i r="1">
      <x v="60"/>
    </i>
    <i r="1">
      <x v="64"/>
    </i>
    <i r="1">
      <x v="68"/>
    </i>
    <i r="1">
      <x v="72"/>
    </i>
    <i r="1">
      <x v="76"/>
    </i>
    <i>
      <x v="17"/>
    </i>
    <i r="1">
      <x/>
    </i>
    <i r="1">
      <x v="4"/>
    </i>
    <i r="1">
      <x v="8"/>
    </i>
    <i r="1">
      <x v="13"/>
    </i>
    <i r="1">
      <x v="17"/>
    </i>
    <i r="1">
      <x v="24"/>
    </i>
    <i r="1">
      <x v="28"/>
    </i>
    <i r="1">
      <x v="31"/>
    </i>
    <i r="1">
      <x v="35"/>
    </i>
    <i r="1">
      <x v="38"/>
    </i>
    <i r="1">
      <x v="42"/>
    </i>
    <i r="1">
      <x v="45"/>
    </i>
    <i r="1">
      <x v="49"/>
    </i>
    <i r="1">
      <x v="56"/>
    </i>
    <i r="1">
      <x v="60"/>
    </i>
    <i r="1">
      <x v="64"/>
    </i>
    <i r="1">
      <x v="68"/>
    </i>
    <i r="1">
      <x v="72"/>
    </i>
    <i r="1">
      <x v="76"/>
    </i>
    <i>
      <x v="18"/>
    </i>
    <i r="1">
      <x/>
    </i>
    <i r="1">
      <x v="4"/>
    </i>
    <i r="1">
      <x v="8"/>
    </i>
    <i r="1">
      <x v="13"/>
    </i>
    <i r="1">
      <x v="17"/>
    </i>
    <i r="1">
      <x v="24"/>
    </i>
    <i r="1">
      <x v="28"/>
    </i>
    <i r="1">
      <x v="31"/>
    </i>
    <i r="1">
      <x v="35"/>
    </i>
    <i r="1">
      <x v="56"/>
    </i>
    <i r="1">
      <x v="60"/>
    </i>
    <i r="1">
      <x v="64"/>
    </i>
    <i r="1">
      <x v="68"/>
    </i>
    <i r="1">
      <x v="72"/>
    </i>
    <i r="1">
      <x v="76"/>
    </i>
    <i>
      <x v="19"/>
    </i>
    <i r="1">
      <x/>
    </i>
    <i r="1">
      <x v="4"/>
    </i>
    <i r="1">
      <x v="8"/>
    </i>
    <i r="1">
      <x v="13"/>
    </i>
    <i r="1">
      <x v="17"/>
    </i>
    <i r="1">
      <x v="24"/>
    </i>
    <i r="1">
      <x v="28"/>
    </i>
    <i r="1">
      <x v="31"/>
    </i>
    <i r="1">
      <x v="35"/>
    </i>
    <i r="1">
      <x v="38"/>
    </i>
    <i r="1">
      <x v="42"/>
    </i>
    <i r="1">
      <x v="45"/>
    </i>
    <i r="1">
      <x v="49"/>
    </i>
    <i r="1">
      <x v="56"/>
    </i>
    <i r="1">
      <x v="60"/>
    </i>
    <i r="1">
      <x v="64"/>
    </i>
    <i r="1">
      <x v="68"/>
    </i>
    <i r="1">
      <x v="72"/>
    </i>
    <i r="1">
      <x v="76"/>
    </i>
    <i>
      <x v="20"/>
    </i>
    <i r="1">
      <x/>
    </i>
    <i r="1">
      <x v="4"/>
    </i>
    <i r="1">
      <x v="8"/>
    </i>
    <i r="1">
      <x v="13"/>
    </i>
    <i r="1">
      <x v="17"/>
    </i>
    <i r="1">
      <x v="24"/>
    </i>
    <i r="1">
      <x v="28"/>
    </i>
    <i r="1">
      <x v="31"/>
    </i>
    <i r="1">
      <x v="35"/>
    </i>
    <i r="1">
      <x v="56"/>
    </i>
    <i r="1">
      <x v="60"/>
    </i>
    <i r="1">
      <x v="64"/>
    </i>
    <i r="1">
      <x v="68"/>
    </i>
    <i r="1">
      <x v="72"/>
    </i>
    <i r="1">
      <x v="76"/>
    </i>
    <i>
      <x v="21"/>
    </i>
    <i r="1">
      <x/>
    </i>
    <i r="1">
      <x v="4"/>
    </i>
    <i r="1">
      <x v="8"/>
    </i>
    <i r="1">
      <x v="13"/>
    </i>
    <i r="1">
      <x v="17"/>
    </i>
    <i r="1">
      <x v="24"/>
    </i>
    <i r="1">
      <x v="28"/>
    </i>
    <i r="1">
      <x v="31"/>
    </i>
    <i r="1">
      <x v="35"/>
    </i>
    <i r="1">
      <x v="38"/>
    </i>
    <i r="1">
      <x v="42"/>
    </i>
    <i r="1">
      <x v="45"/>
    </i>
    <i r="1">
      <x v="49"/>
    </i>
    <i r="1">
      <x v="56"/>
    </i>
    <i r="1">
      <x v="60"/>
    </i>
    <i r="1">
      <x v="64"/>
    </i>
    <i r="1">
      <x v="68"/>
    </i>
    <i r="1">
      <x v="72"/>
    </i>
    <i r="1">
      <x v="76"/>
    </i>
    <i>
      <x v="22"/>
    </i>
    <i r="1">
      <x/>
    </i>
    <i r="1">
      <x v="4"/>
    </i>
    <i r="1">
      <x v="8"/>
    </i>
    <i r="1">
      <x v="13"/>
    </i>
    <i r="1">
      <x v="17"/>
    </i>
    <i r="1">
      <x v="24"/>
    </i>
    <i r="1">
      <x v="28"/>
    </i>
    <i r="1">
      <x v="31"/>
    </i>
    <i r="1">
      <x v="35"/>
    </i>
    <i r="1">
      <x v="38"/>
    </i>
    <i r="1">
      <x v="42"/>
    </i>
    <i r="1">
      <x v="45"/>
    </i>
    <i r="1">
      <x v="49"/>
    </i>
    <i r="1">
      <x v="56"/>
    </i>
    <i r="1">
      <x v="60"/>
    </i>
    <i r="1">
      <x v="64"/>
    </i>
    <i r="1">
      <x v="68"/>
    </i>
    <i r="1">
      <x v="72"/>
    </i>
    <i r="1">
      <x v="76"/>
    </i>
    <i>
      <x v="23"/>
    </i>
    <i r="1">
      <x/>
    </i>
    <i r="1">
      <x v="4"/>
    </i>
    <i r="1">
      <x v="8"/>
    </i>
    <i r="1">
      <x v="13"/>
    </i>
    <i r="1">
      <x v="17"/>
    </i>
    <i r="1">
      <x v="24"/>
    </i>
    <i r="1">
      <x v="28"/>
    </i>
    <i r="1">
      <x v="31"/>
    </i>
    <i r="1">
      <x v="35"/>
    </i>
    <i r="1">
      <x v="38"/>
    </i>
    <i r="1">
      <x v="42"/>
    </i>
    <i r="1">
      <x v="45"/>
    </i>
    <i r="1">
      <x v="49"/>
    </i>
    <i r="1">
      <x v="56"/>
    </i>
    <i r="1">
      <x v="60"/>
    </i>
    <i r="1">
      <x v="64"/>
    </i>
    <i r="1">
      <x v="68"/>
    </i>
    <i r="1">
      <x v="72"/>
    </i>
    <i r="1">
      <x v="76"/>
    </i>
    <i>
      <x v="24"/>
    </i>
    <i r="1">
      <x/>
    </i>
    <i r="1">
      <x v="4"/>
    </i>
    <i r="1">
      <x v="8"/>
    </i>
    <i r="1">
      <x v="13"/>
    </i>
    <i r="1">
      <x v="17"/>
    </i>
    <i r="1">
      <x v="24"/>
    </i>
    <i r="1">
      <x v="28"/>
    </i>
    <i r="1">
      <x v="31"/>
    </i>
    <i r="1">
      <x v="35"/>
    </i>
    <i r="1">
      <x v="56"/>
    </i>
    <i r="1">
      <x v="60"/>
    </i>
    <i r="1">
      <x v="64"/>
    </i>
    <i r="1">
      <x v="68"/>
    </i>
    <i r="1">
      <x v="72"/>
    </i>
    <i r="1">
      <x v="76"/>
    </i>
    <i>
      <x v="25"/>
    </i>
    <i r="1">
      <x/>
    </i>
    <i r="1">
      <x v="4"/>
    </i>
    <i r="1">
      <x v="8"/>
    </i>
    <i r="1">
      <x v="13"/>
    </i>
    <i r="1">
      <x v="17"/>
    </i>
    <i r="1">
      <x v="24"/>
    </i>
    <i r="1">
      <x v="28"/>
    </i>
    <i r="1">
      <x v="31"/>
    </i>
    <i r="1">
      <x v="35"/>
    </i>
    <i r="1">
      <x v="56"/>
    </i>
    <i r="1">
      <x v="60"/>
    </i>
    <i r="1">
      <x v="64"/>
    </i>
    <i r="1">
      <x v="68"/>
    </i>
    <i r="1">
      <x v="72"/>
    </i>
    <i r="1">
      <x v="76"/>
    </i>
    <i>
      <x v="26"/>
    </i>
    <i r="1">
      <x/>
    </i>
    <i r="1">
      <x v="4"/>
    </i>
    <i r="1">
      <x v="8"/>
    </i>
    <i r="1">
      <x v="13"/>
    </i>
    <i r="1">
      <x v="17"/>
    </i>
    <i r="1">
      <x v="24"/>
    </i>
    <i r="1">
      <x v="28"/>
    </i>
    <i r="1">
      <x v="31"/>
    </i>
    <i r="1">
      <x v="35"/>
    </i>
    <i r="1">
      <x v="38"/>
    </i>
    <i r="1">
      <x v="42"/>
    </i>
    <i r="1">
      <x v="45"/>
    </i>
    <i r="1">
      <x v="49"/>
    </i>
    <i r="1">
      <x v="56"/>
    </i>
    <i r="1">
      <x v="60"/>
    </i>
    <i r="1">
      <x v="64"/>
    </i>
    <i r="1">
      <x v="68"/>
    </i>
    <i r="1">
      <x v="72"/>
    </i>
    <i r="1">
      <x v="76"/>
    </i>
    <i>
      <x v="27"/>
    </i>
    <i r="1">
      <x/>
    </i>
    <i r="1">
      <x v="4"/>
    </i>
    <i r="1">
      <x v="8"/>
    </i>
    <i r="1">
      <x v="13"/>
    </i>
    <i r="1">
      <x v="17"/>
    </i>
    <i r="1">
      <x v="24"/>
    </i>
    <i r="1">
      <x v="28"/>
    </i>
    <i r="1">
      <x v="31"/>
    </i>
    <i r="1">
      <x v="35"/>
    </i>
    <i r="1">
      <x v="49"/>
    </i>
    <i r="1">
      <x v="56"/>
    </i>
    <i r="1">
      <x v="60"/>
    </i>
    <i r="1">
      <x v="64"/>
    </i>
    <i r="1">
      <x v="68"/>
    </i>
    <i r="1">
      <x v="72"/>
    </i>
    <i r="1">
      <x v="76"/>
    </i>
    <i>
      <x v="28"/>
    </i>
    <i r="1">
      <x/>
    </i>
    <i r="1">
      <x v="4"/>
    </i>
    <i r="1">
      <x v="8"/>
    </i>
    <i r="1">
      <x v="13"/>
    </i>
    <i r="1">
      <x v="17"/>
    </i>
    <i r="1">
      <x v="24"/>
    </i>
    <i r="1">
      <x v="28"/>
    </i>
    <i r="1">
      <x v="31"/>
    </i>
    <i r="1">
      <x v="35"/>
    </i>
    <i r="1">
      <x v="38"/>
    </i>
    <i r="1">
      <x v="42"/>
    </i>
    <i r="1">
      <x v="45"/>
    </i>
    <i r="1">
      <x v="49"/>
    </i>
    <i r="1">
      <x v="56"/>
    </i>
    <i r="1">
      <x v="60"/>
    </i>
    <i r="1">
      <x v="64"/>
    </i>
    <i r="1">
      <x v="68"/>
    </i>
    <i r="1">
      <x v="72"/>
    </i>
    <i r="1">
      <x v="76"/>
    </i>
    <i>
      <x v="29"/>
    </i>
    <i r="1">
      <x/>
    </i>
    <i r="1">
      <x v="4"/>
    </i>
    <i r="1">
      <x v="8"/>
    </i>
    <i r="1">
      <x v="13"/>
    </i>
    <i r="1">
      <x v="17"/>
    </i>
    <i r="1">
      <x v="24"/>
    </i>
    <i r="1">
      <x v="28"/>
    </i>
    <i r="1">
      <x v="31"/>
    </i>
    <i r="1">
      <x v="35"/>
    </i>
    <i r="1">
      <x v="38"/>
    </i>
    <i r="1">
      <x v="42"/>
    </i>
    <i r="1">
      <x v="45"/>
    </i>
    <i r="1">
      <x v="49"/>
    </i>
    <i r="1">
      <x v="56"/>
    </i>
    <i r="1">
      <x v="60"/>
    </i>
    <i r="1">
      <x v="64"/>
    </i>
    <i r="1">
      <x v="68"/>
    </i>
    <i r="1">
      <x v="72"/>
    </i>
    <i r="1">
      <x v="76"/>
    </i>
    <i>
      <x v="30"/>
    </i>
    <i r="1">
      <x v="17"/>
    </i>
    <i r="1">
      <x v="24"/>
    </i>
    <i r="1">
      <x v="28"/>
    </i>
    <i>
      <x v="31"/>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32"/>
    </i>
    <i r="1">
      <x/>
    </i>
    <i r="1">
      <x v="4"/>
    </i>
    <i r="1">
      <x v="8"/>
    </i>
    <i r="1">
      <x v="13"/>
    </i>
    <i r="1">
      <x v="17"/>
    </i>
    <i r="1">
      <x v="24"/>
    </i>
    <i r="1">
      <x v="28"/>
    </i>
    <i r="1">
      <x v="31"/>
    </i>
    <i r="1">
      <x v="35"/>
    </i>
    <i r="1">
      <x v="38"/>
    </i>
    <i r="1">
      <x v="42"/>
    </i>
    <i r="1">
      <x v="45"/>
    </i>
    <i r="1">
      <x v="49"/>
    </i>
    <i r="1">
      <x v="56"/>
    </i>
    <i r="1">
      <x v="60"/>
    </i>
    <i r="1">
      <x v="64"/>
    </i>
    <i r="1">
      <x v="68"/>
    </i>
    <i r="1">
      <x v="72"/>
    </i>
    <i r="1">
      <x v="76"/>
    </i>
    <i>
      <x v="33"/>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34"/>
    </i>
    <i r="1">
      <x/>
    </i>
    <i r="1">
      <x v="4"/>
    </i>
    <i r="1">
      <x v="8"/>
    </i>
    <i r="1">
      <x v="13"/>
    </i>
    <i r="1">
      <x v="17"/>
    </i>
    <i r="1">
      <x v="24"/>
    </i>
    <i r="1">
      <x v="28"/>
    </i>
    <i r="1">
      <x v="31"/>
    </i>
    <i r="1">
      <x v="35"/>
    </i>
    <i r="1">
      <x v="38"/>
    </i>
    <i r="1">
      <x v="42"/>
    </i>
    <i r="1">
      <x v="45"/>
    </i>
    <i r="1">
      <x v="49"/>
    </i>
    <i r="1">
      <x v="56"/>
    </i>
    <i r="1">
      <x v="60"/>
    </i>
    <i r="1">
      <x v="64"/>
    </i>
    <i r="1">
      <x v="68"/>
    </i>
    <i r="1">
      <x v="72"/>
    </i>
    <i r="1">
      <x v="76"/>
    </i>
    <i>
      <x v="35"/>
    </i>
    <i r="1">
      <x/>
    </i>
    <i r="1">
      <x v="4"/>
    </i>
    <i r="1">
      <x v="8"/>
    </i>
    <i r="1">
      <x v="13"/>
    </i>
    <i r="1">
      <x v="17"/>
    </i>
    <i r="1">
      <x v="24"/>
    </i>
    <i r="1">
      <x v="28"/>
    </i>
    <i r="1">
      <x v="31"/>
    </i>
    <i r="1">
      <x v="35"/>
    </i>
    <i r="1">
      <x v="38"/>
    </i>
    <i r="1">
      <x v="42"/>
    </i>
    <i r="1">
      <x v="45"/>
    </i>
    <i r="1">
      <x v="49"/>
    </i>
    <i r="1">
      <x v="56"/>
    </i>
    <i r="1">
      <x v="60"/>
    </i>
    <i r="1">
      <x v="64"/>
    </i>
    <i r="1">
      <x v="68"/>
    </i>
    <i r="1">
      <x v="72"/>
    </i>
    <i r="1">
      <x v="76"/>
    </i>
    <i>
      <x v="36"/>
    </i>
    <i r="1">
      <x/>
    </i>
    <i r="1">
      <x v="4"/>
    </i>
    <i r="1">
      <x v="8"/>
    </i>
    <i r="1">
      <x v="13"/>
    </i>
    <i r="1">
      <x v="17"/>
    </i>
    <i r="1">
      <x v="24"/>
    </i>
    <i r="1">
      <x v="28"/>
    </i>
    <i r="1">
      <x v="31"/>
    </i>
    <i r="1">
      <x v="35"/>
    </i>
    <i r="1">
      <x v="38"/>
    </i>
    <i r="1">
      <x v="42"/>
    </i>
    <i r="1">
      <x v="45"/>
    </i>
    <i r="1">
      <x v="49"/>
    </i>
    <i r="1">
      <x v="56"/>
    </i>
    <i r="1">
      <x v="60"/>
    </i>
    <i r="1">
      <x v="64"/>
    </i>
    <i r="1">
      <x v="68"/>
    </i>
    <i r="1">
      <x v="72"/>
    </i>
    <i r="1">
      <x v="76"/>
    </i>
    <i>
      <x v="37"/>
    </i>
    <i r="1">
      <x/>
    </i>
    <i r="1">
      <x v="4"/>
    </i>
    <i r="1">
      <x v="8"/>
    </i>
    <i r="1">
      <x v="13"/>
    </i>
    <i r="1">
      <x v="17"/>
    </i>
    <i r="1">
      <x v="24"/>
    </i>
    <i r="1">
      <x v="28"/>
    </i>
    <i r="1">
      <x v="31"/>
    </i>
    <i r="1">
      <x v="35"/>
    </i>
    <i r="1">
      <x v="38"/>
    </i>
    <i r="1">
      <x v="42"/>
    </i>
    <i r="1">
      <x v="45"/>
    </i>
    <i r="1">
      <x v="49"/>
    </i>
    <i r="1">
      <x v="56"/>
    </i>
    <i r="1">
      <x v="60"/>
    </i>
    <i r="1">
      <x v="64"/>
    </i>
    <i r="1">
      <x v="68"/>
    </i>
    <i r="1">
      <x v="72"/>
    </i>
    <i r="1">
      <x v="76"/>
    </i>
    <i>
      <x v="38"/>
    </i>
    <i r="1">
      <x/>
    </i>
    <i r="1">
      <x v="2"/>
    </i>
    <i r="1">
      <x v="4"/>
    </i>
    <i r="1">
      <x v="6"/>
    </i>
    <i r="1">
      <x v="8"/>
    </i>
    <i r="1">
      <x v="11"/>
    </i>
    <i r="1">
      <x v="13"/>
    </i>
    <i r="1">
      <x v="15"/>
    </i>
    <i r="1">
      <x v="20"/>
    </i>
    <i r="1">
      <x v="26"/>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39"/>
    </i>
    <i r="1">
      <x/>
    </i>
    <i r="1">
      <x v="2"/>
    </i>
    <i r="1">
      <x v="4"/>
    </i>
    <i r="1">
      <x v="6"/>
    </i>
    <i r="1">
      <x v="8"/>
    </i>
    <i r="1">
      <x v="11"/>
    </i>
    <i r="1">
      <x v="13"/>
    </i>
    <i r="1">
      <x v="15"/>
    </i>
    <i r="1">
      <x v="17"/>
    </i>
    <i r="1">
      <x v="20"/>
    </i>
    <i r="1">
      <x v="24"/>
    </i>
    <i r="1">
      <x v="26"/>
    </i>
    <i r="1">
      <x v="28"/>
    </i>
    <i r="1">
      <x v="30"/>
    </i>
    <i r="1">
      <x v="31"/>
    </i>
    <i r="1">
      <x v="33"/>
    </i>
    <i r="1">
      <x v="34"/>
    </i>
    <i r="1">
      <x v="35"/>
    </i>
    <i r="1">
      <x v="37"/>
    </i>
    <i r="1">
      <x v="41"/>
    </i>
    <i r="1">
      <x v="44"/>
    </i>
    <i r="1">
      <x v="47"/>
    </i>
    <i r="1">
      <x v="51"/>
    </i>
    <i r="1">
      <x v="56"/>
    </i>
    <i r="1">
      <x v="58"/>
    </i>
    <i r="1">
      <x v="60"/>
    </i>
    <i r="1">
      <x v="62"/>
    </i>
    <i r="1">
      <x v="64"/>
    </i>
    <i r="1">
      <x v="66"/>
    </i>
    <i r="1">
      <x v="68"/>
    </i>
    <i r="1">
      <x v="70"/>
    </i>
    <i r="1">
      <x v="72"/>
    </i>
    <i r="1">
      <x v="74"/>
    </i>
    <i r="1">
      <x v="76"/>
    </i>
    <i r="1">
      <x v="78"/>
    </i>
    <i>
      <x v="40"/>
    </i>
    <i r="1">
      <x/>
    </i>
    <i r="1">
      <x v="4"/>
    </i>
    <i r="1">
      <x v="8"/>
    </i>
    <i r="1">
      <x v="13"/>
    </i>
    <i r="1">
      <x v="17"/>
    </i>
    <i r="1">
      <x v="24"/>
    </i>
    <i r="1">
      <x v="28"/>
    </i>
    <i r="1">
      <x v="31"/>
    </i>
    <i r="1">
      <x v="35"/>
    </i>
    <i r="1">
      <x v="38"/>
    </i>
    <i r="1">
      <x v="42"/>
    </i>
    <i r="1">
      <x v="45"/>
    </i>
    <i r="1">
      <x v="49"/>
    </i>
    <i r="1">
      <x v="56"/>
    </i>
    <i r="1">
      <x v="60"/>
    </i>
    <i r="1">
      <x v="64"/>
    </i>
    <i r="1">
      <x v="68"/>
    </i>
    <i r="1">
      <x v="72"/>
    </i>
    <i r="1">
      <x v="76"/>
    </i>
    <i>
      <x v="41"/>
    </i>
    <i r="1">
      <x/>
    </i>
    <i r="1">
      <x v="4"/>
    </i>
    <i r="1">
      <x v="8"/>
    </i>
    <i r="1">
      <x v="13"/>
    </i>
    <i r="1">
      <x v="17"/>
    </i>
    <i r="1">
      <x v="24"/>
    </i>
    <i r="1">
      <x v="28"/>
    </i>
    <i r="1">
      <x v="31"/>
    </i>
    <i r="1">
      <x v="35"/>
    </i>
    <i r="1">
      <x v="45"/>
    </i>
    <i r="1">
      <x v="49"/>
    </i>
    <i r="1">
      <x v="56"/>
    </i>
    <i r="1">
      <x v="60"/>
    </i>
    <i r="1">
      <x v="64"/>
    </i>
    <i r="1">
      <x v="68"/>
    </i>
    <i r="1">
      <x v="72"/>
    </i>
    <i r="1">
      <x v="76"/>
    </i>
    <i>
      <x v="42"/>
    </i>
    <i r="1">
      <x/>
    </i>
    <i r="1">
      <x v="4"/>
    </i>
    <i r="1">
      <x v="8"/>
    </i>
    <i r="1">
      <x v="13"/>
    </i>
    <i r="1">
      <x v="17"/>
    </i>
    <i r="1">
      <x v="24"/>
    </i>
    <i r="1">
      <x v="28"/>
    </i>
    <i r="1">
      <x v="31"/>
    </i>
    <i r="1">
      <x v="35"/>
    </i>
    <i r="1">
      <x v="56"/>
    </i>
    <i r="1">
      <x v="60"/>
    </i>
    <i r="1">
      <x v="64"/>
    </i>
    <i r="1">
      <x v="68"/>
    </i>
    <i r="1">
      <x v="72"/>
    </i>
    <i r="1">
      <x v="76"/>
    </i>
    <i>
      <x v="43"/>
    </i>
    <i r="1">
      <x/>
    </i>
    <i r="1">
      <x v="4"/>
    </i>
    <i r="1">
      <x v="8"/>
    </i>
    <i r="1">
      <x v="13"/>
    </i>
    <i r="1">
      <x v="17"/>
    </i>
    <i r="1">
      <x v="24"/>
    </i>
    <i r="1">
      <x v="28"/>
    </i>
    <i r="1">
      <x v="31"/>
    </i>
    <i r="1">
      <x v="35"/>
    </i>
    <i r="1">
      <x v="49"/>
    </i>
    <i r="1">
      <x v="56"/>
    </i>
    <i r="1">
      <x v="60"/>
    </i>
    <i r="1">
      <x v="64"/>
    </i>
    <i r="1">
      <x v="68"/>
    </i>
    <i r="1">
      <x v="72"/>
    </i>
    <i r="1">
      <x v="76"/>
    </i>
    <i>
      <x v="44"/>
    </i>
    <i r="1">
      <x/>
    </i>
    <i r="1">
      <x v="4"/>
    </i>
    <i r="1">
      <x v="8"/>
    </i>
    <i r="1">
      <x v="13"/>
    </i>
    <i r="1">
      <x v="17"/>
    </i>
    <i r="1">
      <x v="24"/>
    </i>
    <i r="1">
      <x v="28"/>
    </i>
    <i r="1">
      <x v="31"/>
    </i>
    <i r="1">
      <x v="35"/>
    </i>
    <i r="1">
      <x v="38"/>
    </i>
    <i r="1">
      <x v="42"/>
    </i>
    <i r="1">
      <x v="45"/>
    </i>
    <i r="1">
      <x v="49"/>
    </i>
    <i r="1">
      <x v="56"/>
    </i>
    <i r="1">
      <x v="60"/>
    </i>
    <i r="1">
      <x v="64"/>
    </i>
    <i r="1">
      <x v="68"/>
    </i>
    <i r="1">
      <x v="72"/>
    </i>
    <i r="1">
      <x v="76"/>
    </i>
    <i>
      <x v="45"/>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46"/>
    </i>
    <i r="1">
      <x/>
    </i>
    <i r="1">
      <x v="4"/>
    </i>
    <i r="1">
      <x v="8"/>
    </i>
    <i r="1">
      <x v="13"/>
    </i>
    <i r="1">
      <x v="17"/>
    </i>
    <i r="1">
      <x v="24"/>
    </i>
    <i r="1">
      <x v="28"/>
    </i>
    <i r="1">
      <x v="31"/>
    </i>
    <i r="1">
      <x v="35"/>
    </i>
    <i r="1">
      <x v="38"/>
    </i>
    <i r="1">
      <x v="42"/>
    </i>
    <i r="1">
      <x v="45"/>
    </i>
    <i r="1">
      <x v="49"/>
    </i>
    <i r="1">
      <x v="56"/>
    </i>
    <i r="1">
      <x v="60"/>
    </i>
    <i r="1">
      <x v="64"/>
    </i>
    <i r="1">
      <x v="68"/>
    </i>
    <i r="1">
      <x v="72"/>
    </i>
    <i r="1">
      <x v="76"/>
    </i>
    <i>
      <x v="47"/>
    </i>
    <i r="1">
      <x/>
    </i>
    <i r="1">
      <x v="4"/>
    </i>
    <i r="1">
      <x v="8"/>
    </i>
    <i r="1">
      <x v="13"/>
    </i>
    <i r="1">
      <x v="17"/>
    </i>
    <i r="1">
      <x v="24"/>
    </i>
    <i r="1">
      <x v="28"/>
    </i>
    <i r="1">
      <x v="31"/>
    </i>
    <i r="1">
      <x v="35"/>
    </i>
    <i r="1">
      <x v="38"/>
    </i>
    <i r="1">
      <x v="42"/>
    </i>
    <i r="1">
      <x v="45"/>
    </i>
    <i r="1">
      <x v="49"/>
    </i>
    <i r="1">
      <x v="56"/>
    </i>
    <i r="1">
      <x v="60"/>
    </i>
    <i r="1">
      <x v="64"/>
    </i>
    <i r="1">
      <x v="68"/>
    </i>
    <i r="1">
      <x v="72"/>
    </i>
    <i r="1">
      <x v="76"/>
    </i>
    <i>
      <x v="48"/>
    </i>
    <i r="1">
      <x/>
    </i>
    <i r="1">
      <x v="4"/>
    </i>
    <i r="1">
      <x v="8"/>
    </i>
    <i r="1">
      <x v="13"/>
    </i>
    <i r="1">
      <x v="17"/>
    </i>
    <i r="1">
      <x v="24"/>
    </i>
    <i r="1">
      <x v="28"/>
    </i>
    <i r="1">
      <x v="31"/>
    </i>
    <i r="1">
      <x v="35"/>
    </i>
    <i r="1">
      <x v="38"/>
    </i>
    <i r="1">
      <x v="42"/>
    </i>
    <i r="1">
      <x v="45"/>
    </i>
    <i r="1">
      <x v="49"/>
    </i>
    <i r="1">
      <x v="56"/>
    </i>
    <i r="1">
      <x v="60"/>
    </i>
    <i r="1">
      <x v="64"/>
    </i>
    <i r="1">
      <x v="68"/>
    </i>
    <i r="1">
      <x v="72"/>
    </i>
    <i r="1">
      <x v="76"/>
    </i>
    <i>
      <x v="49"/>
    </i>
    <i r="1">
      <x/>
    </i>
    <i r="1">
      <x v="4"/>
    </i>
    <i r="1">
      <x v="8"/>
    </i>
    <i r="1">
      <x v="13"/>
    </i>
    <i r="1">
      <x v="17"/>
    </i>
    <i r="1">
      <x v="24"/>
    </i>
    <i r="1">
      <x v="28"/>
    </i>
    <i r="1">
      <x v="31"/>
    </i>
    <i r="1">
      <x v="35"/>
    </i>
    <i r="1">
      <x v="56"/>
    </i>
    <i r="1">
      <x v="60"/>
    </i>
    <i r="1">
      <x v="64"/>
    </i>
    <i r="1">
      <x v="68"/>
    </i>
    <i r="1">
      <x v="72"/>
    </i>
    <i r="1">
      <x v="76"/>
    </i>
    <i>
      <x v="50"/>
    </i>
    <i r="1">
      <x/>
    </i>
    <i r="1">
      <x v="4"/>
    </i>
    <i r="1">
      <x v="8"/>
    </i>
    <i r="1">
      <x v="13"/>
    </i>
    <i r="1">
      <x v="17"/>
    </i>
    <i r="1">
      <x v="24"/>
    </i>
    <i r="1">
      <x v="28"/>
    </i>
    <i r="1">
      <x v="31"/>
    </i>
    <i r="1">
      <x v="35"/>
    </i>
    <i r="1">
      <x v="38"/>
    </i>
    <i r="1">
      <x v="42"/>
    </i>
    <i r="1">
      <x v="45"/>
    </i>
    <i r="1">
      <x v="49"/>
    </i>
    <i r="1">
      <x v="56"/>
    </i>
    <i r="1">
      <x v="60"/>
    </i>
    <i r="1">
      <x v="64"/>
    </i>
    <i r="1">
      <x v="68"/>
    </i>
    <i r="1">
      <x v="72"/>
    </i>
    <i r="1">
      <x v="76"/>
    </i>
    <i>
      <x v="51"/>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8"/>
    </i>
    <i r="1">
      <x v="49"/>
    </i>
    <i r="1">
      <x v="51"/>
    </i>
    <i r="1">
      <x v="56"/>
    </i>
    <i r="1">
      <x v="58"/>
    </i>
    <i r="1">
      <x v="60"/>
    </i>
    <i r="1">
      <x v="62"/>
    </i>
    <i r="1">
      <x v="64"/>
    </i>
    <i r="1">
      <x v="66"/>
    </i>
    <i r="1">
      <x v="68"/>
    </i>
    <i r="1">
      <x v="70"/>
    </i>
    <i r="1">
      <x v="72"/>
    </i>
    <i r="1">
      <x v="74"/>
    </i>
    <i r="1">
      <x v="76"/>
    </i>
    <i r="1">
      <x v="78"/>
    </i>
    <i>
      <x v="52"/>
    </i>
    <i r="1">
      <x/>
    </i>
    <i r="1">
      <x v="4"/>
    </i>
    <i r="1">
      <x v="8"/>
    </i>
    <i r="1">
      <x v="13"/>
    </i>
    <i r="1">
      <x v="17"/>
    </i>
    <i r="1">
      <x v="24"/>
    </i>
    <i r="1">
      <x v="28"/>
    </i>
    <i r="1">
      <x v="31"/>
    </i>
    <i r="1">
      <x v="35"/>
    </i>
    <i r="1">
      <x v="38"/>
    </i>
    <i r="1">
      <x v="42"/>
    </i>
    <i r="1">
      <x v="45"/>
    </i>
    <i r="1">
      <x v="49"/>
    </i>
    <i r="1">
      <x v="56"/>
    </i>
    <i r="1">
      <x v="60"/>
    </i>
    <i r="1">
      <x v="64"/>
    </i>
    <i r="1">
      <x v="68"/>
    </i>
    <i r="1">
      <x v="72"/>
    </i>
    <i r="1">
      <x v="76"/>
    </i>
    <i>
      <x v="53"/>
    </i>
    <i r="1">
      <x/>
    </i>
    <i r="1">
      <x v="4"/>
    </i>
    <i r="1">
      <x v="8"/>
    </i>
    <i r="1">
      <x v="13"/>
    </i>
    <i r="1">
      <x v="17"/>
    </i>
    <i r="1">
      <x v="24"/>
    </i>
    <i r="1">
      <x v="28"/>
    </i>
    <i r="1">
      <x v="31"/>
    </i>
    <i r="1">
      <x v="35"/>
    </i>
    <i r="1">
      <x v="38"/>
    </i>
    <i r="1">
      <x v="42"/>
    </i>
    <i r="1">
      <x v="45"/>
    </i>
    <i r="1">
      <x v="49"/>
    </i>
    <i r="1">
      <x v="56"/>
    </i>
    <i r="1">
      <x v="60"/>
    </i>
    <i r="1">
      <x v="64"/>
    </i>
    <i r="1">
      <x v="68"/>
    </i>
    <i r="1">
      <x v="72"/>
    </i>
    <i r="1">
      <x v="76"/>
    </i>
    <i>
      <x v="54"/>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55"/>
    </i>
    <i r="1">
      <x/>
    </i>
    <i r="1">
      <x v="4"/>
    </i>
    <i r="1">
      <x v="8"/>
    </i>
    <i r="1">
      <x v="13"/>
    </i>
    <i r="1">
      <x v="17"/>
    </i>
    <i r="1">
      <x v="24"/>
    </i>
    <i r="1">
      <x v="28"/>
    </i>
    <i r="1">
      <x v="31"/>
    </i>
    <i r="1">
      <x v="35"/>
    </i>
    <i r="1">
      <x v="38"/>
    </i>
    <i r="1">
      <x v="42"/>
    </i>
    <i r="1">
      <x v="45"/>
    </i>
    <i r="1">
      <x v="49"/>
    </i>
    <i r="1">
      <x v="56"/>
    </i>
    <i r="1">
      <x v="60"/>
    </i>
    <i r="1">
      <x v="64"/>
    </i>
    <i r="1">
      <x v="68"/>
    </i>
    <i r="1">
      <x v="72"/>
    </i>
    <i r="1">
      <x v="76"/>
    </i>
    <i>
      <x v="56"/>
    </i>
    <i r="1">
      <x/>
    </i>
    <i r="1">
      <x v="4"/>
    </i>
    <i r="1">
      <x v="8"/>
    </i>
    <i r="1">
      <x v="13"/>
    </i>
    <i r="1">
      <x v="17"/>
    </i>
    <i r="1">
      <x v="24"/>
    </i>
    <i r="1">
      <x v="28"/>
    </i>
    <i r="1">
      <x v="31"/>
    </i>
    <i r="1">
      <x v="35"/>
    </i>
    <i r="1">
      <x v="45"/>
    </i>
    <i r="1">
      <x v="49"/>
    </i>
    <i r="1">
      <x v="56"/>
    </i>
    <i r="1">
      <x v="60"/>
    </i>
    <i r="1">
      <x v="64"/>
    </i>
    <i r="1">
      <x v="68"/>
    </i>
    <i r="1">
      <x v="72"/>
    </i>
    <i r="1">
      <x v="76"/>
    </i>
    <i>
      <x v="57"/>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58"/>
    </i>
    <i r="1">
      <x/>
    </i>
    <i r="1">
      <x v="4"/>
    </i>
    <i r="1">
      <x v="8"/>
    </i>
    <i r="1">
      <x v="13"/>
    </i>
    <i r="1">
      <x v="17"/>
    </i>
    <i r="1">
      <x v="24"/>
    </i>
    <i r="1">
      <x v="28"/>
    </i>
    <i r="1">
      <x v="31"/>
    </i>
    <i r="1">
      <x v="35"/>
    </i>
    <i r="1">
      <x v="56"/>
    </i>
    <i r="1">
      <x v="60"/>
    </i>
    <i r="1">
      <x v="64"/>
    </i>
    <i r="1">
      <x v="68"/>
    </i>
    <i r="1">
      <x v="72"/>
    </i>
    <i r="1">
      <x v="76"/>
    </i>
    <i>
      <x v="59"/>
    </i>
    <i r="1">
      <x/>
    </i>
    <i r="1">
      <x v="4"/>
    </i>
    <i r="1">
      <x v="8"/>
    </i>
    <i r="1">
      <x v="13"/>
    </i>
    <i r="1">
      <x v="17"/>
    </i>
    <i r="1">
      <x v="24"/>
    </i>
    <i r="1">
      <x v="28"/>
    </i>
    <i r="1">
      <x v="31"/>
    </i>
    <i r="1">
      <x v="35"/>
    </i>
    <i r="1">
      <x v="38"/>
    </i>
    <i r="1">
      <x v="42"/>
    </i>
    <i r="1">
      <x v="45"/>
    </i>
    <i r="1">
      <x v="49"/>
    </i>
    <i r="1">
      <x v="56"/>
    </i>
    <i r="1">
      <x v="60"/>
    </i>
    <i r="1">
      <x v="64"/>
    </i>
    <i r="1">
      <x v="68"/>
    </i>
    <i r="1">
      <x v="72"/>
    </i>
    <i r="1">
      <x v="76"/>
    </i>
    <i>
      <x v="60"/>
    </i>
    <i r="1">
      <x/>
    </i>
    <i r="1">
      <x v="4"/>
    </i>
    <i r="1">
      <x v="8"/>
    </i>
    <i r="1">
      <x v="13"/>
    </i>
    <i r="1">
      <x v="17"/>
    </i>
    <i r="1">
      <x v="24"/>
    </i>
    <i r="1">
      <x v="28"/>
    </i>
    <i r="1">
      <x v="31"/>
    </i>
    <i r="1">
      <x v="35"/>
    </i>
    <i r="1">
      <x v="38"/>
    </i>
    <i r="1">
      <x v="42"/>
    </i>
    <i r="1">
      <x v="45"/>
    </i>
    <i r="1">
      <x v="49"/>
    </i>
    <i r="1">
      <x v="56"/>
    </i>
    <i r="1">
      <x v="60"/>
    </i>
    <i r="1">
      <x v="64"/>
    </i>
    <i r="1">
      <x v="68"/>
    </i>
    <i r="1">
      <x v="72"/>
    </i>
    <i r="1">
      <x v="76"/>
    </i>
    <i>
      <x v="61"/>
    </i>
    <i r="1">
      <x v="17"/>
    </i>
    <i r="1">
      <x v="24"/>
    </i>
    <i r="1">
      <x v="28"/>
    </i>
    <i r="1">
      <x v="45"/>
    </i>
    <i>
      <x v="62"/>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63"/>
    </i>
    <i r="1">
      <x/>
    </i>
    <i r="1">
      <x v="4"/>
    </i>
    <i r="1">
      <x v="8"/>
    </i>
    <i r="1">
      <x v="13"/>
    </i>
    <i r="1">
      <x v="17"/>
    </i>
    <i r="1">
      <x v="24"/>
    </i>
    <i r="1">
      <x v="28"/>
    </i>
    <i r="1">
      <x v="31"/>
    </i>
    <i r="1">
      <x v="35"/>
    </i>
    <i r="1">
      <x v="49"/>
    </i>
    <i r="1">
      <x v="56"/>
    </i>
    <i r="1">
      <x v="60"/>
    </i>
    <i r="1">
      <x v="64"/>
    </i>
    <i r="1">
      <x v="68"/>
    </i>
    <i r="1">
      <x v="72"/>
    </i>
    <i r="1">
      <x v="76"/>
    </i>
    <i>
      <x v="64"/>
    </i>
    <i r="1">
      <x/>
    </i>
    <i r="1">
      <x v="4"/>
    </i>
    <i r="1">
      <x v="8"/>
    </i>
    <i r="1">
      <x v="13"/>
    </i>
    <i r="1">
      <x v="17"/>
    </i>
    <i r="1">
      <x v="24"/>
    </i>
    <i r="1">
      <x v="28"/>
    </i>
    <i r="1">
      <x v="31"/>
    </i>
    <i r="1">
      <x v="35"/>
    </i>
    <i r="1">
      <x v="38"/>
    </i>
    <i r="1">
      <x v="42"/>
    </i>
    <i r="1">
      <x v="45"/>
    </i>
    <i r="1">
      <x v="49"/>
    </i>
    <i r="1">
      <x v="56"/>
    </i>
    <i r="1">
      <x v="60"/>
    </i>
    <i r="1">
      <x v="64"/>
    </i>
    <i r="1">
      <x v="68"/>
    </i>
    <i r="1">
      <x v="72"/>
    </i>
    <i r="1">
      <x v="76"/>
    </i>
    <i>
      <x v="65"/>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66"/>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67"/>
    </i>
    <i r="1">
      <x/>
    </i>
    <i r="1">
      <x v="4"/>
    </i>
    <i r="1">
      <x v="8"/>
    </i>
    <i r="1">
      <x v="13"/>
    </i>
    <i r="1">
      <x v="17"/>
    </i>
    <i r="1">
      <x v="24"/>
    </i>
    <i r="1">
      <x v="28"/>
    </i>
    <i r="1">
      <x v="31"/>
    </i>
    <i r="1">
      <x v="35"/>
    </i>
    <i r="1">
      <x v="56"/>
    </i>
    <i r="1">
      <x v="60"/>
    </i>
    <i r="1">
      <x v="64"/>
    </i>
    <i r="1">
      <x v="68"/>
    </i>
    <i r="1">
      <x v="72"/>
    </i>
    <i r="1">
      <x v="76"/>
    </i>
    <i>
      <x v="68"/>
    </i>
    <i r="1">
      <x/>
    </i>
    <i r="1">
      <x v="4"/>
    </i>
    <i r="1">
      <x v="8"/>
    </i>
    <i r="1">
      <x v="13"/>
    </i>
    <i r="1">
      <x v="17"/>
    </i>
    <i r="1">
      <x v="24"/>
    </i>
    <i r="1">
      <x v="28"/>
    </i>
    <i r="1">
      <x v="31"/>
    </i>
    <i r="1">
      <x v="35"/>
    </i>
    <i r="1">
      <x v="38"/>
    </i>
    <i r="1">
      <x v="42"/>
    </i>
    <i r="1">
      <x v="45"/>
    </i>
    <i r="1">
      <x v="49"/>
    </i>
    <i r="1">
      <x v="56"/>
    </i>
    <i r="1">
      <x v="60"/>
    </i>
    <i r="1">
      <x v="64"/>
    </i>
    <i r="1">
      <x v="68"/>
    </i>
    <i r="1">
      <x v="72"/>
    </i>
    <i r="1">
      <x v="76"/>
    </i>
    <i>
      <x v="69"/>
    </i>
    <i r="1">
      <x/>
    </i>
    <i r="1">
      <x v="4"/>
    </i>
    <i r="1">
      <x v="8"/>
    </i>
    <i r="1">
      <x v="13"/>
    </i>
    <i r="1">
      <x v="17"/>
    </i>
    <i r="1">
      <x v="24"/>
    </i>
    <i r="1">
      <x v="28"/>
    </i>
    <i r="1">
      <x v="31"/>
    </i>
    <i r="1">
      <x v="35"/>
    </i>
    <i r="1">
      <x v="38"/>
    </i>
    <i r="1">
      <x v="42"/>
    </i>
    <i r="1">
      <x v="45"/>
    </i>
    <i r="1">
      <x v="49"/>
    </i>
    <i r="1">
      <x v="56"/>
    </i>
    <i r="1">
      <x v="60"/>
    </i>
    <i r="1">
      <x v="64"/>
    </i>
    <i r="1">
      <x v="68"/>
    </i>
    <i r="1">
      <x v="72"/>
    </i>
    <i r="1">
      <x v="76"/>
    </i>
    <i>
      <x v="70"/>
    </i>
    <i r="1">
      <x/>
    </i>
    <i r="1">
      <x v="4"/>
    </i>
    <i r="1">
      <x v="8"/>
    </i>
    <i r="1">
      <x v="13"/>
    </i>
    <i r="1">
      <x v="17"/>
    </i>
    <i r="1">
      <x v="24"/>
    </i>
    <i r="1">
      <x v="28"/>
    </i>
    <i r="1">
      <x v="31"/>
    </i>
    <i r="1">
      <x v="35"/>
    </i>
    <i r="1">
      <x v="38"/>
    </i>
    <i r="1">
      <x v="42"/>
    </i>
    <i r="1">
      <x v="45"/>
    </i>
    <i r="1">
      <x v="49"/>
    </i>
    <i r="1">
      <x v="56"/>
    </i>
    <i r="1">
      <x v="60"/>
    </i>
    <i r="1">
      <x v="64"/>
    </i>
    <i r="1">
      <x v="68"/>
    </i>
    <i r="1">
      <x v="72"/>
    </i>
    <i r="1">
      <x v="76"/>
    </i>
    <i>
      <x v="71"/>
    </i>
    <i r="1">
      <x v="2"/>
    </i>
    <i r="1">
      <x v="6"/>
    </i>
    <i r="1">
      <x v="11"/>
    </i>
    <i r="1">
      <x v="15"/>
    </i>
    <i r="1">
      <x v="20"/>
    </i>
    <i r="1">
      <x v="26"/>
    </i>
    <i r="1">
      <x v="30"/>
    </i>
    <i r="1">
      <x v="31"/>
    </i>
    <i r="1">
      <x v="34"/>
    </i>
    <i r="1">
      <x v="37"/>
    </i>
    <i r="1">
      <x v="41"/>
    </i>
    <i r="1">
      <x v="44"/>
    </i>
    <i r="1">
      <x v="47"/>
    </i>
    <i r="1">
      <x v="51"/>
    </i>
    <i r="1">
      <x v="58"/>
    </i>
    <i r="1">
      <x v="62"/>
    </i>
    <i r="1">
      <x v="66"/>
    </i>
    <i r="1">
      <x v="70"/>
    </i>
    <i r="1">
      <x v="72"/>
    </i>
    <i r="1">
      <x v="74"/>
    </i>
    <i r="1">
      <x v="78"/>
    </i>
    <i>
      <x v="72"/>
    </i>
    <i r="1">
      <x/>
    </i>
    <i r="1">
      <x v="4"/>
    </i>
    <i r="1">
      <x v="8"/>
    </i>
    <i r="1">
      <x v="13"/>
    </i>
    <i r="1">
      <x v="17"/>
    </i>
    <i r="1">
      <x v="24"/>
    </i>
    <i r="1">
      <x v="28"/>
    </i>
    <i r="1">
      <x v="31"/>
    </i>
    <i r="1">
      <x v="35"/>
    </i>
    <i r="1">
      <x v="38"/>
    </i>
    <i r="1">
      <x v="42"/>
    </i>
    <i r="1">
      <x v="45"/>
    </i>
    <i r="1">
      <x v="49"/>
    </i>
    <i r="1">
      <x v="56"/>
    </i>
    <i r="1">
      <x v="60"/>
    </i>
    <i r="1">
      <x v="64"/>
    </i>
    <i r="1">
      <x v="68"/>
    </i>
    <i r="1">
      <x v="72"/>
    </i>
    <i r="1">
      <x v="76"/>
    </i>
    <i>
      <x v="73"/>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74"/>
    </i>
    <i r="1">
      <x/>
    </i>
    <i r="1">
      <x v="4"/>
    </i>
    <i r="1">
      <x v="8"/>
    </i>
    <i r="1">
      <x v="13"/>
    </i>
    <i r="1">
      <x v="17"/>
    </i>
    <i r="1">
      <x v="24"/>
    </i>
    <i r="1">
      <x v="28"/>
    </i>
    <i r="1">
      <x v="31"/>
    </i>
    <i r="1">
      <x v="35"/>
    </i>
    <i r="1">
      <x v="56"/>
    </i>
    <i r="1">
      <x v="60"/>
    </i>
    <i r="1">
      <x v="64"/>
    </i>
    <i r="1">
      <x v="68"/>
    </i>
    <i r="1">
      <x v="72"/>
    </i>
    <i r="1">
      <x v="76"/>
    </i>
    <i>
      <x v="75"/>
    </i>
    <i r="1">
      <x/>
    </i>
    <i r="1">
      <x v="4"/>
    </i>
    <i r="1">
      <x v="8"/>
    </i>
    <i r="1">
      <x v="13"/>
    </i>
    <i r="1">
      <x v="28"/>
    </i>
    <i r="1">
      <x v="31"/>
    </i>
    <i r="1">
      <x v="35"/>
    </i>
    <i r="1">
      <x v="45"/>
    </i>
    <i r="1">
      <x v="49"/>
    </i>
    <i r="1">
      <x v="56"/>
    </i>
    <i r="1">
      <x v="60"/>
    </i>
    <i r="1">
      <x v="64"/>
    </i>
    <i r="1">
      <x v="68"/>
    </i>
    <i r="1">
      <x v="72"/>
    </i>
    <i r="1">
      <x v="76"/>
    </i>
    <i>
      <x v="76"/>
    </i>
    <i r="1">
      <x/>
    </i>
    <i r="1">
      <x v="4"/>
    </i>
    <i r="1">
      <x v="8"/>
    </i>
    <i r="1">
      <x v="13"/>
    </i>
    <i r="1">
      <x v="17"/>
    </i>
    <i r="1">
      <x v="24"/>
    </i>
    <i r="1">
      <x v="28"/>
    </i>
    <i r="1">
      <x v="31"/>
    </i>
    <i r="1">
      <x v="35"/>
    </i>
    <i r="1">
      <x v="38"/>
    </i>
    <i r="1">
      <x v="42"/>
    </i>
    <i r="1">
      <x v="45"/>
    </i>
    <i r="1">
      <x v="49"/>
    </i>
    <i r="1">
      <x v="56"/>
    </i>
    <i r="1">
      <x v="60"/>
    </i>
    <i r="1">
      <x v="64"/>
    </i>
    <i r="1">
      <x v="68"/>
    </i>
    <i r="1">
      <x v="72"/>
    </i>
    <i r="1">
      <x v="76"/>
    </i>
    <i>
      <x v="77"/>
    </i>
    <i r="1">
      <x/>
    </i>
    <i r="1">
      <x v="4"/>
    </i>
    <i r="1">
      <x v="8"/>
    </i>
    <i r="1">
      <x v="13"/>
    </i>
    <i r="1">
      <x v="17"/>
    </i>
    <i r="1">
      <x v="24"/>
    </i>
    <i r="1">
      <x v="28"/>
    </i>
    <i r="1">
      <x v="31"/>
    </i>
    <i r="1">
      <x v="35"/>
    </i>
    <i r="1">
      <x v="38"/>
    </i>
    <i r="1">
      <x v="42"/>
    </i>
    <i r="1">
      <x v="45"/>
    </i>
    <i r="1">
      <x v="49"/>
    </i>
    <i r="1">
      <x v="56"/>
    </i>
    <i r="1">
      <x v="60"/>
    </i>
    <i r="1">
      <x v="64"/>
    </i>
    <i r="1">
      <x v="68"/>
    </i>
    <i r="1">
      <x v="72"/>
    </i>
    <i r="1">
      <x v="76"/>
    </i>
    <i>
      <x v="78"/>
    </i>
    <i r="1">
      <x/>
    </i>
    <i r="1">
      <x v="4"/>
    </i>
    <i r="1">
      <x v="8"/>
    </i>
    <i r="1">
      <x v="13"/>
    </i>
    <i r="1">
      <x v="17"/>
    </i>
    <i r="1">
      <x v="24"/>
    </i>
    <i r="1">
      <x v="28"/>
    </i>
    <i r="1">
      <x v="31"/>
    </i>
    <i r="1">
      <x v="35"/>
    </i>
    <i r="1">
      <x v="38"/>
    </i>
    <i r="1">
      <x v="42"/>
    </i>
    <i r="1">
      <x v="45"/>
    </i>
    <i r="1">
      <x v="49"/>
    </i>
    <i r="1">
      <x v="56"/>
    </i>
    <i r="1">
      <x v="60"/>
    </i>
    <i r="1">
      <x v="64"/>
    </i>
    <i r="1">
      <x v="68"/>
    </i>
    <i r="1">
      <x v="72"/>
    </i>
    <i r="1">
      <x v="76"/>
    </i>
    <i>
      <x v="79"/>
    </i>
    <i r="1">
      <x v="17"/>
    </i>
    <i r="1">
      <x v="24"/>
    </i>
    <i r="1">
      <x v="38"/>
    </i>
    <i r="1">
      <x v="42"/>
    </i>
    <i>
      <x v="80"/>
    </i>
    <i r="1">
      <x/>
    </i>
    <i r="1">
      <x v="4"/>
    </i>
    <i r="1">
      <x v="8"/>
    </i>
    <i r="1">
      <x v="13"/>
    </i>
    <i r="1">
      <x v="17"/>
    </i>
    <i r="1">
      <x v="24"/>
    </i>
    <i r="1">
      <x v="28"/>
    </i>
    <i r="1">
      <x v="31"/>
    </i>
    <i r="1">
      <x v="35"/>
    </i>
    <i r="1">
      <x v="38"/>
    </i>
    <i r="1">
      <x v="42"/>
    </i>
    <i r="1">
      <x v="45"/>
    </i>
    <i r="1">
      <x v="49"/>
    </i>
    <i r="1">
      <x v="56"/>
    </i>
    <i r="1">
      <x v="60"/>
    </i>
    <i r="1">
      <x v="64"/>
    </i>
    <i r="1">
      <x v="68"/>
    </i>
    <i r="1">
      <x v="72"/>
    </i>
    <i r="1">
      <x v="76"/>
    </i>
    <i>
      <x v="81"/>
    </i>
    <i r="1">
      <x/>
    </i>
    <i r="1">
      <x v="4"/>
    </i>
    <i r="1">
      <x v="8"/>
    </i>
    <i r="1">
      <x v="13"/>
    </i>
    <i r="1">
      <x v="17"/>
    </i>
    <i r="1">
      <x v="24"/>
    </i>
    <i r="1">
      <x v="28"/>
    </i>
    <i r="1">
      <x v="31"/>
    </i>
    <i r="1">
      <x v="35"/>
    </i>
    <i r="1">
      <x v="38"/>
    </i>
    <i r="1">
      <x v="42"/>
    </i>
    <i r="1">
      <x v="45"/>
    </i>
    <i r="1">
      <x v="49"/>
    </i>
    <i r="1">
      <x v="56"/>
    </i>
    <i r="1">
      <x v="60"/>
    </i>
    <i r="1">
      <x v="64"/>
    </i>
    <i r="1">
      <x v="68"/>
    </i>
    <i r="1">
      <x v="72"/>
    </i>
    <i r="1">
      <x v="76"/>
    </i>
    <i>
      <x v="82"/>
    </i>
    <i r="1">
      <x/>
    </i>
    <i r="1">
      <x v="4"/>
    </i>
    <i r="1">
      <x v="8"/>
    </i>
    <i r="1">
      <x v="13"/>
    </i>
    <i r="1">
      <x v="17"/>
    </i>
    <i r="1">
      <x v="24"/>
    </i>
    <i r="1">
      <x v="28"/>
    </i>
    <i r="1">
      <x v="31"/>
    </i>
    <i r="1">
      <x v="35"/>
    </i>
    <i r="1">
      <x v="38"/>
    </i>
    <i r="1">
      <x v="42"/>
    </i>
    <i r="1">
      <x v="45"/>
    </i>
    <i r="1">
      <x v="49"/>
    </i>
    <i r="1">
      <x v="56"/>
    </i>
    <i r="1">
      <x v="60"/>
    </i>
    <i r="1">
      <x v="64"/>
    </i>
    <i r="1">
      <x v="68"/>
    </i>
    <i r="1">
      <x v="72"/>
    </i>
    <i r="1">
      <x v="76"/>
    </i>
    <i>
      <x v="83"/>
    </i>
    <i r="1">
      <x/>
    </i>
    <i r="1">
      <x v="2"/>
    </i>
    <i r="1">
      <x v="4"/>
    </i>
    <i r="1">
      <x v="6"/>
    </i>
    <i r="1">
      <x v="8"/>
    </i>
    <i r="1">
      <x v="11"/>
    </i>
    <i r="1">
      <x v="13"/>
    </i>
    <i r="1">
      <x v="15"/>
    </i>
    <i r="1">
      <x v="17"/>
    </i>
    <i r="1">
      <x v="20"/>
    </i>
    <i r="1">
      <x v="24"/>
    </i>
    <i r="1">
      <x v="26"/>
    </i>
    <i r="1">
      <x v="27"/>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84"/>
    </i>
    <i r="1">
      <x/>
    </i>
    <i r="1">
      <x v="2"/>
    </i>
    <i r="1">
      <x v="4"/>
    </i>
    <i r="1">
      <x v="6"/>
    </i>
    <i r="1">
      <x v="8"/>
    </i>
    <i r="1">
      <x v="11"/>
    </i>
    <i r="1">
      <x v="13"/>
    </i>
    <i r="1">
      <x v="15"/>
    </i>
    <i r="1">
      <x v="20"/>
    </i>
    <i r="1">
      <x v="26"/>
    </i>
    <i r="1">
      <x v="30"/>
    </i>
    <i r="1">
      <x v="31"/>
    </i>
    <i r="1">
      <x v="34"/>
    </i>
    <i r="1">
      <x v="35"/>
    </i>
    <i r="1">
      <x v="37"/>
    </i>
    <i r="1">
      <x v="41"/>
    </i>
    <i r="1">
      <x v="44"/>
    </i>
    <i r="1">
      <x v="47"/>
    </i>
    <i r="1">
      <x v="49"/>
    </i>
    <i r="1">
      <x v="51"/>
    </i>
    <i r="1">
      <x v="56"/>
    </i>
    <i r="1">
      <x v="58"/>
    </i>
    <i r="1">
      <x v="60"/>
    </i>
    <i r="1">
      <x v="62"/>
    </i>
    <i r="1">
      <x v="64"/>
    </i>
    <i r="1">
      <x v="66"/>
    </i>
    <i r="1">
      <x v="68"/>
    </i>
    <i r="1">
      <x v="70"/>
    </i>
    <i r="1">
      <x v="72"/>
    </i>
    <i r="1">
      <x v="74"/>
    </i>
    <i r="1">
      <x v="76"/>
    </i>
    <i r="1">
      <x v="78"/>
    </i>
    <i>
      <x v="85"/>
    </i>
    <i r="1">
      <x/>
    </i>
    <i r="1">
      <x v="4"/>
    </i>
    <i r="1">
      <x v="8"/>
    </i>
    <i r="1">
      <x v="13"/>
    </i>
    <i r="1">
      <x v="17"/>
    </i>
    <i r="1">
      <x v="24"/>
    </i>
    <i r="1">
      <x v="28"/>
    </i>
    <i r="1">
      <x v="31"/>
    </i>
    <i r="1">
      <x v="35"/>
    </i>
    <i r="1">
      <x v="38"/>
    </i>
    <i r="1">
      <x v="42"/>
    </i>
    <i r="1">
      <x v="45"/>
    </i>
    <i r="1">
      <x v="49"/>
    </i>
    <i r="1">
      <x v="56"/>
    </i>
    <i r="1">
      <x v="60"/>
    </i>
    <i r="1">
      <x v="64"/>
    </i>
    <i r="1">
      <x v="68"/>
    </i>
    <i r="1">
      <x v="72"/>
    </i>
    <i r="1">
      <x v="76"/>
    </i>
    <i>
      <x v="86"/>
    </i>
    <i r="1">
      <x/>
    </i>
    <i r="1">
      <x v="4"/>
    </i>
    <i r="1">
      <x v="8"/>
    </i>
    <i r="1">
      <x v="13"/>
    </i>
    <i r="1">
      <x v="17"/>
    </i>
    <i r="1">
      <x v="24"/>
    </i>
    <i r="1">
      <x v="28"/>
    </i>
    <i r="1">
      <x v="31"/>
    </i>
    <i r="1">
      <x v="35"/>
    </i>
    <i r="1">
      <x v="38"/>
    </i>
    <i r="1">
      <x v="42"/>
    </i>
    <i r="1">
      <x v="45"/>
    </i>
    <i r="1">
      <x v="49"/>
    </i>
    <i r="1">
      <x v="56"/>
    </i>
    <i r="1">
      <x v="60"/>
    </i>
    <i r="1">
      <x v="64"/>
    </i>
    <i r="1">
      <x v="68"/>
    </i>
    <i r="1">
      <x v="72"/>
    </i>
    <i r="1">
      <x v="76"/>
    </i>
    <i>
      <x v="87"/>
    </i>
    <i r="1">
      <x/>
    </i>
    <i r="1">
      <x v="4"/>
    </i>
    <i r="1">
      <x v="8"/>
    </i>
    <i r="1">
      <x v="13"/>
    </i>
    <i r="1">
      <x v="17"/>
    </i>
    <i r="1">
      <x v="24"/>
    </i>
    <i r="1">
      <x v="28"/>
    </i>
    <i r="1">
      <x v="31"/>
    </i>
    <i r="1">
      <x v="35"/>
    </i>
    <i r="1">
      <x v="38"/>
    </i>
    <i r="1">
      <x v="42"/>
    </i>
    <i r="1">
      <x v="45"/>
    </i>
    <i r="1">
      <x v="49"/>
    </i>
    <i r="1">
      <x v="56"/>
    </i>
    <i r="1">
      <x v="60"/>
    </i>
    <i r="1">
      <x v="64"/>
    </i>
    <i r="1">
      <x v="68"/>
    </i>
    <i r="1">
      <x v="72"/>
    </i>
    <i r="1">
      <x v="76"/>
    </i>
    <i>
      <x v="88"/>
    </i>
    <i r="1">
      <x/>
    </i>
    <i r="1">
      <x v="4"/>
    </i>
    <i r="1">
      <x v="8"/>
    </i>
    <i r="1">
      <x v="13"/>
    </i>
    <i r="1">
      <x v="17"/>
    </i>
    <i r="1">
      <x v="24"/>
    </i>
    <i r="1">
      <x v="28"/>
    </i>
    <i r="1">
      <x v="31"/>
    </i>
    <i r="1">
      <x v="35"/>
    </i>
    <i r="1">
      <x v="56"/>
    </i>
    <i r="1">
      <x v="60"/>
    </i>
    <i r="1">
      <x v="64"/>
    </i>
    <i r="1">
      <x v="68"/>
    </i>
    <i r="1">
      <x v="72"/>
    </i>
    <i r="1">
      <x v="76"/>
    </i>
    <i>
      <x v="89"/>
    </i>
    <i r="1">
      <x/>
    </i>
    <i r="1">
      <x v="4"/>
    </i>
    <i r="1">
      <x v="8"/>
    </i>
    <i r="1">
      <x v="13"/>
    </i>
    <i r="1">
      <x v="17"/>
    </i>
    <i r="1">
      <x v="24"/>
    </i>
    <i r="1">
      <x v="28"/>
    </i>
    <i r="1">
      <x v="31"/>
    </i>
    <i r="1">
      <x v="35"/>
    </i>
    <i r="1">
      <x v="38"/>
    </i>
    <i r="1">
      <x v="42"/>
    </i>
    <i r="1">
      <x v="45"/>
    </i>
    <i r="1">
      <x v="49"/>
    </i>
    <i r="1">
      <x v="56"/>
    </i>
    <i r="1">
      <x v="60"/>
    </i>
    <i r="1">
      <x v="64"/>
    </i>
    <i r="1">
      <x v="68"/>
    </i>
    <i r="1">
      <x v="72"/>
    </i>
    <i r="1">
      <x v="76"/>
    </i>
    <i>
      <x v="90"/>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91"/>
    </i>
    <i r="1">
      <x/>
    </i>
    <i r="1">
      <x v="4"/>
    </i>
    <i r="1">
      <x v="8"/>
    </i>
    <i r="1">
      <x v="13"/>
    </i>
    <i r="1">
      <x v="17"/>
    </i>
    <i r="1">
      <x v="24"/>
    </i>
    <i r="1">
      <x v="28"/>
    </i>
    <i r="1">
      <x v="31"/>
    </i>
    <i r="1">
      <x v="35"/>
    </i>
    <i r="1">
      <x v="56"/>
    </i>
    <i r="1">
      <x v="60"/>
    </i>
    <i r="1">
      <x v="64"/>
    </i>
    <i r="1">
      <x v="68"/>
    </i>
    <i r="1">
      <x v="72"/>
    </i>
    <i r="1">
      <x v="76"/>
    </i>
    <i>
      <x v="92"/>
    </i>
    <i r="1">
      <x/>
    </i>
    <i r="1">
      <x v="4"/>
    </i>
    <i r="1">
      <x v="8"/>
    </i>
    <i r="1">
      <x v="13"/>
    </i>
    <i r="1">
      <x v="28"/>
    </i>
    <i r="1">
      <x v="31"/>
    </i>
    <i r="1">
      <x v="35"/>
    </i>
    <i r="1">
      <x v="49"/>
    </i>
    <i r="1">
      <x v="56"/>
    </i>
    <i r="1">
      <x v="60"/>
    </i>
    <i r="1">
      <x v="64"/>
    </i>
    <i r="1">
      <x v="68"/>
    </i>
    <i r="1">
      <x v="72"/>
    </i>
    <i r="1">
      <x v="76"/>
    </i>
    <i>
      <x v="93"/>
    </i>
    <i r="1">
      <x v="17"/>
    </i>
    <i r="1">
      <x v="24"/>
    </i>
    <i r="1">
      <x v="28"/>
    </i>
    <i>
      <x v="94"/>
    </i>
    <i r="1">
      <x/>
    </i>
    <i r="1">
      <x v="4"/>
    </i>
    <i r="1">
      <x v="8"/>
    </i>
    <i r="1">
      <x v="13"/>
    </i>
    <i r="1">
      <x v="17"/>
    </i>
    <i r="1">
      <x v="24"/>
    </i>
    <i r="1">
      <x v="28"/>
    </i>
    <i r="1">
      <x v="31"/>
    </i>
    <i r="1">
      <x v="35"/>
    </i>
    <i r="1">
      <x v="38"/>
    </i>
    <i r="1">
      <x v="42"/>
    </i>
    <i r="1">
      <x v="45"/>
    </i>
    <i r="1">
      <x v="49"/>
    </i>
    <i r="1">
      <x v="56"/>
    </i>
    <i r="1">
      <x v="60"/>
    </i>
    <i r="1">
      <x v="64"/>
    </i>
    <i r="1">
      <x v="68"/>
    </i>
    <i r="1">
      <x v="72"/>
    </i>
    <i r="1">
      <x v="76"/>
    </i>
    <i>
      <x v="95"/>
    </i>
    <i r="1">
      <x/>
    </i>
    <i r="1">
      <x v="4"/>
    </i>
    <i r="1">
      <x v="8"/>
    </i>
    <i r="1">
      <x v="13"/>
    </i>
    <i r="1">
      <x v="17"/>
    </i>
    <i r="1">
      <x v="24"/>
    </i>
    <i r="1">
      <x v="28"/>
    </i>
    <i r="1">
      <x v="31"/>
    </i>
    <i r="1">
      <x v="35"/>
    </i>
    <i r="1">
      <x v="49"/>
    </i>
    <i r="1">
      <x v="56"/>
    </i>
    <i r="1">
      <x v="60"/>
    </i>
    <i r="1">
      <x v="64"/>
    </i>
    <i r="1">
      <x v="68"/>
    </i>
    <i r="1">
      <x v="72"/>
    </i>
    <i r="1">
      <x v="76"/>
    </i>
    <i>
      <x v="96"/>
    </i>
    <i r="1">
      <x/>
    </i>
    <i r="1">
      <x v="4"/>
    </i>
    <i r="1">
      <x v="8"/>
    </i>
    <i r="1">
      <x v="13"/>
    </i>
    <i r="1">
      <x v="17"/>
    </i>
    <i r="1">
      <x v="24"/>
    </i>
    <i r="1">
      <x v="28"/>
    </i>
    <i r="1">
      <x v="31"/>
    </i>
    <i r="1">
      <x v="35"/>
    </i>
    <i r="1">
      <x v="38"/>
    </i>
    <i r="1">
      <x v="42"/>
    </i>
    <i r="1">
      <x v="45"/>
    </i>
    <i r="1">
      <x v="49"/>
    </i>
    <i r="1">
      <x v="56"/>
    </i>
    <i r="1">
      <x v="60"/>
    </i>
    <i r="1">
      <x v="64"/>
    </i>
    <i r="1">
      <x v="68"/>
    </i>
    <i r="1">
      <x v="72"/>
    </i>
    <i r="1">
      <x v="76"/>
    </i>
    <i>
      <x v="97"/>
    </i>
    <i r="1">
      <x/>
    </i>
    <i r="1">
      <x v="4"/>
    </i>
    <i r="1">
      <x v="8"/>
    </i>
    <i r="1">
      <x v="13"/>
    </i>
    <i r="1">
      <x v="17"/>
    </i>
    <i r="1">
      <x v="24"/>
    </i>
    <i r="1">
      <x v="28"/>
    </i>
    <i r="1">
      <x v="31"/>
    </i>
    <i r="1">
      <x v="35"/>
    </i>
    <i r="1">
      <x v="38"/>
    </i>
    <i r="1">
      <x v="42"/>
    </i>
    <i r="1">
      <x v="45"/>
    </i>
    <i r="1">
      <x v="49"/>
    </i>
    <i r="1">
      <x v="56"/>
    </i>
    <i r="1">
      <x v="60"/>
    </i>
    <i r="1">
      <x v="64"/>
    </i>
    <i r="1">
      <x v="68"/>
    </i>
    <i r="1">
      <x v="72"/>
    </i>
    <i r="1">
      <x v="76"/>
    </i>
    <i>
      <x v="98"/>
    </i>
    <i r="1">
      <x/>
    </i>
    <i r="1">
      <x v="4"/>
    </i>
    <i r="1">
      <x v="8"/>
    </i>
    <i r="1">
      <x v="13"/>
    </i>
    <i r="1">
      <x v="17"/>
    </i>
    <i r="1">
      <x v="24"/>
    </i>
    <i r="1">
      <x v="28"/>
    </i>
    <i r="1">
      <x v="31"/>
    </i>
    <i r="1">
      <x v="35"/>
    </i>
    <i r="1">
      <x v="56"/>
    </i>
    <i r="1">
      <x v="60"/>
    </i>
    <i r="1">
      <x v="64"/>
    </i>
    <i r="1">
      <x v="68"/>
    </i>
    <i r="1">
      <x v="72"/>
    </i>
    <i r="1">
      <x v="76"/>
    </i>
    <i>
      <x v="99"/>
    </i>
    <i r="1">
      <x/>
    </i>
    <i r="1">
      <x v="4"/>
    </i>
    <i r="1">
      <x v="8"/>
    </i>
    <i r="1">
      <x v="13"/>
    </i>
    <i r="1">
      <x v="17"/>
    </i>
    <i r="1">
      <x v="24"/>
    </i>
    <i r="1">
      <x v="28"/>
    </i>
    <i r="1">
      <x v="31"/>
    </i>
    <i r="1">
      <x v="35"/>
    </i>
    <i r="1">
      <x v="38"/>
    </i>
    <i r="1">
      <x v="42"/>
    </i>
    <i r="1">
      <x v="45"/>
    </i>
    <i r="1">
      <x v="49"/>
    </i>
    <i r="1">
      <x v="56"/>
    </i>
    <i r="1">
      <x v="60"/>
    </i>
    <i r="1">
      <x v="64"/>
    </i>
    <i r="1">
      <x v="68"/>
    </i>
    <i r="1">
      <x v="72"/>
    </i>
    <i r="1">
      <x v="76"/>
    </i>
    <i>
      <x v="100"/>
    </i>
    <i r="1">
      <x/>
    </i>
    <i r="1">
      <x v="4"/>
    </i>
    <i r="1">
      <x v="8"/>
    </i>
    <i r="1">
      <x v="13"/>
    </i>
    <i r="1">
      <x v="17"/>
    </i>
    <i r="1">
      <x v="24"/>
    </i>
    <i r="1">
      <x v="28"/>
    </i>
    <i r="1">
      <x v="31"/>
    </i>
    <i r="1">
      <x v="35"/>
    </i>
    <i r="1">
      <x v="56"/>
    </i>
    <i r="1">
      <x v="60"/>
    </i>
    <i r="1">
      <x v="64"/>
    </i>
    <i r="1">
      <x v="68"/>
    </i>
    <i r="1">
      <x v="72"/>
    </i>
    <i r="1">
      <x v="76"/>
    </i>
    <i>
      <x v="101"/>
    </i>
    <i r="1">
      <x/>
    </i>
    <i r="1">
      <x v="4"/>
    </i>
    <i r="1">
      <x v="8"/>
    </i>
    <i r="1">
      <x v="13"/>
    </i>
    <i r="1">
      <x v="17"/>
    </i>
    <i r="1">
      <x v="24"/>
    </i>
    <i r="1">
      <x v="28"/>
    </i>
    <i r="1">
      <x v="31"/>
    </i>
    <i r="1">
      <x v="35"/>
    </i>
    <i r="1">
      <x v="38"/>
    </i>
    <i r="1">
      <x v="42"/>
    </i>
    <i r="1">
      <x v="45"/>
    </i>
    <i r="1">
      <x v="49"/>
    </i>
    <i r="1">
      <x v="56"/>
    </i>
    <i r="1">
      <x v="60"/>
    </i>
    <i r="1">
      <x v="64"/>
    </i>
    <i r="1">
      <x v="68"/>
    </i>
    <i r="1">
      <x v="72"/>
    </i>
    <i r="1">
      <x v="76"/>
    </i>
    <i>
      <x v="102"/>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03"/>
    </i>
    <i r="1">
      <x/>
    </i>
    <i r="1">
      <x v="2"/>
    </i>
    <i r="1">
      <x v="4"/>
    </i>
    <i r="1">
      <x v="6"/>
    </i>
    <i r="1">
      <x v="8"/>
    </i>
    <i r="1">
      <x v="11"/>
    </i>
    <i r="1">
      <x v="13"/>
    </i>
    <i r="1">
      <x v="15"/>
    </i>
    <i r="1">
      <x v="17"/>
    </i>
    <i r="1">
      <x v="20"/>
    </i>
    <i r="1">
      <x v="24"/>
    </i>
    <i r="1">
      <x v="26"/>
    </i>
    <i r="1">
      <x v="28"/>
    </i>
    <i r="1">
      <x v="30"/>
    </i>
    <i r="1">
      <x v="31"/>
    </i>
    <i r="1">
      <x v="34"/>
    </i>
    <i r="1">
      <x v="35"/>
    </i>
    <i r="1">
      <x v="37"/>
    </i>
    <i r="1">
      <x v="41"/>
    </i>
    <i r="1">
      <x v="44"/>
    </i>
    <i r="1">
      <x v="45"/>
    </i>
    <i r="1">
      <x v="47"/>
    </i>
    <i r="1">
      <x v="49"/>
    </i>
    <i r="1">
      <x v="51"/>
    </i>
    <i r="1">
      <x v="56"/>
    </i>
    <i r="1">
      <x v="58"/>
    </i>
    <i r="1">
      <x v="60"/>
    </i>
    <i r="1">
      <x v="62"/>
    </i>
    <i r="1">
      <x v="64"/>
    </i>
    <i r="1">
      <x v="66"/>
    </i>
    <i r="1">
      <x v="68"/>
    </i>
    <i r="1">
      <x v="70"/>
    </i>
    <i r="1">
      <x v="72"/>
    </i>
    <i r="1">
      <x v="74"/>
    </i>
    <i r="1">
      <x v="76"/>
    </i>
    <i r="1">
      <x v="78"/>
    </i>
    <i>
      <x v="104"/>
    </i>
    <i r="1">
      <x/>
    </i>
    <i r="1">
      <x v="4"/>
    </i>
    <i r="1">
      <x v="8"/>
    </i>
    <i r="1">
      <x v="13"/>
    </i>
    <i r="1">
      <x v="17"/>
    </i>
    <i r="1">
      <x v="24"/>
    </i>
    <i r="1">
      <x v="28"/>
    </i>
    <i r="1">
      <x v="31"/>
    </i>
    <i r="1">
      <x v="35"/>
    </i>
    <i r="1">
      <x v="38"/>
    </i>
    <i r="1">
      <x v="42"/>
    </i>
    <i r="1">
      <x v="45"/>
    </i>
    <i r="1">
      <x v="49"/>
    </i>
    <i r="1">
      <x v="56"/>
    </i>
    <i r="1">
      <x v="60"/>
    </i>
    <i r="1">
      <x v="64"/>
    </i>
    <i r="1">
      <x v="68"/>
    </i>
    <i r="1">
      <x v="72"/>
    </i>
    <i r="1">
      <x v="76"/>
    </i>
    <i>
      <x v="105"/>
    </i>
    <i r="1">
      <x/>
    </i>
    <i r="1">
      <x v="4"/>
    </i>
    <i r="1">
      <x v="8"/>
    </i>
    <i r="1">
      <x v="13"/>
    </i>
    <i r="1">
      <x v="17"/>
    </i>
    <i r="1">
      <x v="24"/>
    </i>
    <i r="1">
      <x v="28"/>
    </i>
    <i r="1">
      <x v="31"/>
    </i>
    <i r="1">
      <x v="35"/>
    </i>
    <i r="1">
      <x v="45"/>
    </i>
    <i r="1">
      <x v="49"/>
    </i>
    <i r="1">
      <x v="56"/>
    </i>
    <i r="1">
      <x v="60"/>
    </i>
    <i r="1">
      <x v="64"/>
    </i>
    <i r="1">
      <x v="68"/>
    </i>
    <i r="1">
      <x v="72"/>
    </i>
    <i r="1">
      <x v="76"/>
    </i>
    <i>
      <x v="106"/>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07"/>
    </i>
    <i r="1">
      <x/>
    </i>
    <i r="1">
      <x v="4"/>
    </i>
    <i r="1">
      <x v="8"/>
    </i>
    <i r="1">
      <x v="13"/>
    </i>
    <i r="1">
      <x v="17"/>
    </i>
    <i r="1">
      <x v="24"/>
    </i>
    <i r="1">
      <x v="28"/>
    </i>
    <i r="1">
      <x v="31"/>
    </i>
    <i r="1">
      <x v="35"/>
    </i>
    <i r="1">
      <x v="49"/>
    </i>
    <i r="1">
      <x v="56"/>
    </i>
    <i r="1">
      <x v="60"/>
    </i>
    <i r="1">
      <x v="64"/>
    </i>
    <i r="1">
      <x v="68"/>
    </i>
    <i r="1">
      <x v="72"/>
    </i>
    <i r="1">
      <x v="76"/>
    </i>
    <i>
      <x v="108"/>
    </i>
    <i r="1">
      <x/>
    </i>
    <i r="1">
      <x v="4"/>
    </i>
    <i r="1">
      <x v="8"/>
    </i>
    <i r="1">
      <x v="13"/>
    </i>
    <i r="1">
      <x v="17"/>
    </i>
    <i r="1">
      <x v="24"/>
    </i>
    <i r="1">
      <x v="28"/>
    </i>
    <i r="1">
      <x v="31"/>
    </i>
    <i r="1">
      <x v="35"/>
    </i>
    <i r="1">
      <x v="56"/>
    </i>
    <i r="1">
      <x v="60"/>
    </i>
    <i r="1">
      <x v="64"/>
    </i>
    <i r="1">
      <x v="68"/>
    </i>
    <i r="1">
      <x v="72"/>
    </i>
    <i r="1">
      <x v="76"/>
    </i>
    <i>
      <x v="109"/>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10"/>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11"/>
    </i>
    <i r="1">
      <x/>
    </i>
    <i r="1">
      <x v="4"/>
    </i>
    <i r="1">
      <x v="8"/>
    </i>
    <i r="1">
      <x v="13"/>
    </i>
    <i r="1">
      <x v="17"/>
    </i>
    <i r="1">
      <x v="24"/>
    </i>
    <i r="1">
      <x v="28"/>
    </i>
    <i r="1">
      <x v="31"/>
    </i>
    <i r="1">
      <x v="35"/>
    </i>
    <i r="1">
      <x v="38"/>
    </i>
    <i r="1">
      <x v="42"/>
    </i>
    <i r="1">
      <x v="45"/>
    </i>
    <i r="1">
      <x v="49"/>
    </i>
    <i r="1">
      <x v="56"/>
    </i>
    <i r="1">
      <x v="60"/>
    </i>
    <i r="1">
      <x v="64"/>
    </i>
    <i r="1">
      <x v="68"/>
    </i>
    <i r="1">
      <x v="72"/>
    </i>
    <i r="1">
      <x v="76"/>
    </i>
    <i>
      <x v="112"/>
    </i>
    <i r="1">
      <x v="17"/>
    </i>
    <i>
      <x v="113"/>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14"/>
    </i>
    <i r="1">
      <x/>
    </i>
    <i r="1">
      <x v="4"/>
    </i>
    <i r="1">
      <x v="8"/>
    </i>
    <i r="1">
      <x v="13"/>
    </i>
    <i r="1">
      <x v="17"/>
    </i>
    <i r="1">
      <x v="24"/>
    </i>
    <i r="1">
      <x v="28"/>
    </i>
    <i r="1">
      <x v="31"/>
    </i>
    <i r="1">
      <x v="35"/>
    </i>
    <i r="1">
      <x v="38"/>
    </i>
    <i r="1">
      <x v="42"/>
    </i>
    <i r="1">
      <x v="45"/>
    </i>
    <i r="1">
      <x v="49"/>
    </i>
    <i r="1">
      <x v="56"/>
    </i>
    <i r="1">
      <x v="60"/>
    </i>
    <i r="1">
      <x v="64"/>
    </i>
    <i r="1">
      <x v="68"/>
    </i>
    <i r="1">
      <x v="72"/>
    </i>
    <i r="1">
      <x v="76"/>
    </i>
    <i>
      <x v="115"/>
    </i>
    <i r="1">
      <x/>
    </i>
    <i r="1">
      <x v="4"/>
    </i>
    <i r="1">
      <x v="8"/>
    </i>
    <i r="1">
      <x v="13"/>
    </i>
    <i r="1">
      <x v="17"/>
    </i>
    <i r="1">
      <x v="24"/>
    </i>
    <i r="1">
      <x v="28"/>
    </i>
    <i r="1">
      <x v="31"/>
    </i>
    <i r="1">
      <x v="35"/>
    </i>
    <i r="1">
      <x v="38"/>
    </i>
    <i r="1">
      <x v="42"/>
    </i>
    <i r="1">
      <x v="45"/>
    </i>
    <i r="1">
      <x v="49"/>
    </i>
    <i r="1">
      <x v="56"/>
    </i>
    <i r="1">
      <x v="60"/>
    </i>
    <i r="1">
      <x v="64"/>
    </i>
    <i r="1">
      <x v="68"/>
    </i>
    <i r="1">
      <x v="72"/>
    </i>
    <i r="1">
      <x v="76"/>
    </i>
    <i>
      <x v="116"/>
    </i>
    <i r="1">
      <x v="2"/>
    </i>
    <i r="1">
      <x v="6"/>
    </i>
    <i r="1">
      <x v="11"/>
    </i>
    <i r="1">
      <x v="15"/>
    </i>
    <i r="1">
      <x v="20"/>
    </i>
    <i r="1">
      <x v="26"/>
    </i>
    <i r="1">
      <x v="30"/>
    </i>
    <i r="1">
      <x v="34"/>
    </i>
    <i r="1">
      <x v="37"/>
    </i>
    <i r="1">
      <x v="41"/>
    </i>
    <i r="1">
      <x v="44"/>
    </i>
    <i r="1">
      <x v="47"/>
    </i>
    <i r="1">
      <x v="51"/>
    </i>
    <i r="1">
      <x v="58"/>
    </i>
    <i r="1">
      <x v="62"/>
    </i>
    <i r="1">
      <x v="66"/>
    </i>
    <i r="1">
      <x v="70"/>
    </i>
    <i r="1">
      <x v="72"/>
    </i>
    <i r="1">
      <x v="74"/>
    </i>
    <i r="1">
      <x v="78"/>
    </i>
    <i>
      <x v="117"/>
    </i>
    <i r="1">
      <x/>
    </i>
    <i r="1">
      <x v="2"/>
    </i>
    <i r="1">
      <x v="4"/>
    </i>
    <i r="1">
      <x v="6"/>
    </i>
    <i r="1">
      <x v="8"/>
    </i>
    <i r="1">
      <x v="11"/>
    </i>
    <i r="1">
      <x v="13"/>
    </i>
    <i r="1">
      <x v="15"/>
    </i>
    <i r="1">
      <x v="17"/>
    </i>
    <i r="1">
      <x v="20"/>
    </i>
    <i r="1">
      <x v="24"/>
    </i>
    <i r="1">
      <x v="26"/>
    </i>
    <i r="1">
      <x v="28"/>
    </i>
    <i r="1">
      <x v="30"/>
    </i>
    <i r="1">
      <x v="31"/>
    </i>
    <i r="1">
      <x v="34"/>
    </i>
    <i r="1">
      <x v="35"/>
    </i>
    <i r="1">
      <x v="37"/>
    </i>
    <i r="1">
      <x v="41"/>
    </i>
    <i r="1">
      <x v="44"/>
    </i>
    <i r="1">
      <x v="45"/>
    </i>
    <i r="1">
      <x v="47"/>
    </i>
    <i r="1">
      <x v="49"/>
    </i>
    <i r="1">
      <x v="51"/>
    </i>
    <i r="1">
      <x v="56"/>
    </i>
    <i r="1">
      <x v="58"/>
    </i>
    <i r="1">
      <x v="60"/>
    </i>
    <i r="1">
      <x v="62"/>
    </i>
    <i r="1">
      <x v="64"/>
    </i>
    <i r="1">
      <x v="66"/>
    </i>
    <i r="1">
      <x v="68"/>
    </i>
    <i r="1">
      <x v="70"/>
    </i>
    <i r="1">
      <x v="72"/>
    </i>
    <i r="1">
      <x v="74"/>
    </i>
    <i r="1">
      <x v="76"/>
    </i>
    <i r="1">
      <x v="78"/>
    </i>
    <i>
      <x v="118"/>
    </i>
    <i r="1">
      <x/>
    </i>
    <i r="1">
      <x v="4"/>
    </i>
    <i r="1">
      <x v="8"/>
    </i>
    <i r="1">
      <x v="13"/>
    </i>
    <i r="1">
      <x v="17"/>
    </i>
    <i r="1">
      <x v="24"/>
    </i>
    <i r="1">
      <x v="28"/>
    </i>
    <i r="1">
      <x v="31"/>
    </i>
    <i r="1">
      <x v="35"/>
    </i>
    <i r="1">
      <x v="38"/>
    </i>
    <i r="1">
      <x v="42"/>
    </i>
    <i r="1">
      <x v="45"/>
    </i>
    <i r="1">
      <x v="49"/>
    </i>
    <i r="1">
      <x v="56"/>
    </i>
    <i r="1">
      <x v="60"/>
    </i>
    <i r="1">
      <x v="64"/>
    </i>
    <i r="1">
      <x v="68"/>
    </i>
    <i r="1">
      <x v="72"/>
    </i>
    <i r="1">
      <x v="76"/>
    </i>
    <i>
      <x v="119"/>
    </i>
    <i r="1">
      <x/>
    </i>
    <i r="1">
      <x v="4"/>
    </i>
    <i r="1">
      <x v="8"/>
    </i>
    <i r="1">
      <x v="13"/>
    </i>
    <i r="1">
      <x v="17"/>
    </i>
    <i r="1">
      <x v="24"/>
    </i>
    <i r="1">
      <x v="28"/>
    </i>
    <i r="1">
      <x v="31"/>
    </i>
    <i r="1">
      <x v="35"/>
    </i>
    <i r="1">
      <x v="56"/>
    </i>
    <i r="1">
      <x v="60"/>
    </i>
    <i r="1">
      <x v="64"/>
    </i>
    <i r="1">
      <x v="68"/>
    </i>
    <i r="1">
      <x v="72"/>
    </i>
    <i r="1">
      <x v="76"/>
    </i>
    <i>
      <x v="120"/>
    </i>
    <i r="1">
      <x v="2"/>
    </i>
    <i r="1">
      <x v="6"/>
    </i>
    <i r="1">
      <x v="11"/>
    </i>
    <i r="1">
      <x v="15"/>
    </i>
    <i r="1">
      <x v="20"/>
    </i>
    <i r="1">
      <x v="26"/>
    </i>
    <i r="1">
      <x v="30"/>
    </i>
    <i r="1">
      <x v="34"/>
    </i>
    <i r="1">
      <x v="37"/>
    </i>
    <i r="1">
      <x v="41"/>
    </i>
    <i r="1">
      <x v="44"/>
    </i>
    <i r="1">
      <x v="47"/>
    </i>
    <i r="1">
      <x v="51"/>
    </i>
    <i r="1">
      <x v="58"/>
    </i>
    <i r="1">
      <x v="62"/>
    </i>
    <i r="1">
      <x v="66"/>
    </i>
    <i r="1">
      <x v="70"/>
    </i>
    <i r="1">
      <x v="74"/>
    </i>
    <i r="1">
      <x v="78"/>
    </i>
    <i>
      <x v="121"/>
    </i>
    <i r="1">
      <x/>
    </i>
    <i r="1">
      <x v="4"/>
    </i>
    <i r="1">
      <x v="8"/>
    </i>
    <i r="1">
      <x v="13"/>
    </i>
    <i r="1">
      <x v="17"/>
    </i>
    <i r="1">
      <x v="24"/>
    </i>
    <i r="1">
      <x v="28"/>
    </i>
    <i r="1">
      <x v="31"/>
    </i>
    <i r="1">
      <x v="35"/>
    </i>
    <i r="1">
      <x v="38"/>
    </i>
    <i r="1">
      <x v="42"/>
    </i>
    <i r="1">
      <x v="45"/>
    </i>
    <i r="1">
      <x v="49"/>
    </i>
    <i r="1">
      <x v="56"/>
    </i>
    <i r="1">
      <x v="60"/>
    </i>
    <i r="1">
      <x v="64"/>
    </i>
    <i r="1">
      <x v="68"/>
    </i>
    <i r="1">
      <x v="72"/>
    </i>
    <i r="1">
      <x v="76"/>
    </i>
    <i>
      <x v="122"/>
    </i>
    <i r="1">
      <x/>
    </i>
    <i r="1">
      <x v="4"/>
    </i>
    <i r="1">
      <x v="8"/>
    </i>
    <i r="1">
      <x v="13"/>
    </i>
    <i r="1">
      <x v="17"/>
    </i>
    <i r="1">
      <x v="24"/>
    </i>
    <i r="1">
      <x v="28"/>
    </i>
    <i r="1">
      <x v="31"/>
    </i>
    <i r="1">
      <x v="35"/>
    </i>
    <i r="1">
      <x v="38"/>
    </i>
    <i r="1">
      <x v="42"/>
    </i>
    <i r="1">
      <x v="45"/>
    </i>
    <i r="1">
      <x v="49"/>
    </i>
    <i r="1">
      <x v="56"/>
    </i>
    <i r="1">
      <x v="60"/>
    </i>
    <i r="1">
      <x v="64"/>
    </i>
    <i r="1">
      <x v="68"/>
    </i>
    <i r="1">
      <x v="72"/>
    </i>
    <i r="1">
      <x v="76"/>
    </i>
    <i>
      <x v="123"/>
    </i>
    <i r="1">
      <x/>
    </i>
    <i r="1">
      <x v="4"/>
    </i>
    <i r="1">
      <x v="8"/>
    </i>
    <i r="1">
      <x v="13"/>
    </i>
    <i r="1">
      <x v="17"/>
    </i>
    <i r="1">
      <x v="24"/>
    </i>
    <i r="1">
      <x v="28"/>
    </i>
    <i r="1">
      <x v="31"/>
    </i>
    <i r="1">
      <x v="35"/>
    </i>
    <i r="1">
      <x v="38"/>
    </i>
    <i r="1">
      <x v="42"/>
    </i>
    <i r="1">
      <x v="45"/>
    </i>
    <i r="1">
      <x v="49"/>
    </i>
    <i r="1">
      <x v="56"/>
    </i>
    <i r="1">
      <x v="60"/>
    </i>
    <i r="1">
      <x v="64"/>
    </i>
    <i r="1">
      <x v="68"/>
    </i>
    <i r="1">
      <x v="72"/>
    </i>
    <i r="1">
      <x v="76"/>
    </i>
    <i>
      <x v="124"/>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25"/>
    </i>
    <i r="1">
      <x v="17"/>
    </i>
    <i r="1">
      <x v="24"/>
    </i>
    <i r="1">
      <x v="38"/>
    </i>
    <i r="1">
      <x v="42"/>
    </i>
    <i>
      <x v="126"/>
    </i>
    <i r="1">
      <x/>
    </i>
    <i r="1">
      <x v="4"/>
    </i>
    <i r="1">
      <x v="8"/>
    </i>
    <i r="1">
      <x v="13"/>
    </i>
    <i r="1">
      <x v="17"/>
    </i>
    <i r="1">
      <x v="24"/>
    </i>
    <i r="1">
      <x v="28"/>
    </i>
    <i r="1">
      <x v="31"/>
    </i>
    <i r="1">
      <x v="35"/>
    </i>
    <i r="1">
      <x v="38"/>
    </i>
    <i r="1">
      <x v="42"/>
    </i>
    <i r="1">
      <x v="45"/>
    </i>
    <i r="1">
      <x v="49"/>
    </i>
    <i r="1">
      <x v="56"/>
    </i>
    <i r="1">
      <x v="60"/>
    </i>
    <i r="1">
      <x v="64"/>
    </i>
    <i r="1">
      <x v="68"/>
    </i>
    <i r="1">
      <x v="72"/>
    </i>
    <i r="1">
      <x v="76"/>
    </i>
    <i>
      <x v="127"/>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28"/>
    </i>
    <i r="1">
      <x/>
    </i>
    <i r="1">
      <x v="4"/>
    </i>
    <i r="1">
      <x v="8"/>
    </i>
    <i r="1">
      <x v="13"/>
    </i>
    <i r="1">
      <x v="17"/>
    </i>
    <i r="1">
      <x v="24"/>
    </i>
    <i r="1">
      <x v="28"/>
    </i>
    <i r="1">
      <x v="31"/>
    </i>
    <i r="1">
      <x v="35"/>
    </i>
    <i r="1">
      <x v="56"/>
    </i>
    <i r="1">
      <x v="60"/>
    </i>
    <i r="1">
      <x v="64"/>
    </i>
    <i r="1">
      <x v="68"/>
    </i>
    <i r="1">
      <x v="72"/>
    </i>
    <i r="1">
      <x v="76"/>
    </i>
    <i>
      <x v="129"/>
    </i>
    <i r="1">
      <x/>
    </i>
    <i r="1">
      <x v="4"/>
    </i>
    <i r="1">
      <x v="8"/>
    </i>
    <i r="1">
      <x v="13"/>
    </i>
    <i r="1">
      <x v="17"/>
    </i>
    <i r="1">
      <x v="24"/>
    </i>
    <i r="1">
      <x v="28"/>
    </i>
    <i r="1">
      <x v="31"/>
    </i>
    <i r="1">
      <x v="35"/>
    </i>
    <i r="1">
      <x v="45"/>
    </i>
    <i r="1">
      <x v="49"/>
    </i>
    <i r="1">
      <x v="56"/>
    </i>
    <i r="1">
      <x v="60"/>
    </i>
    <i r="1">
      <x v="64"/>
    </i>
    <i r="1">
      <x v="68"/>
    </i>
    <i r="1">
      <x v="72"/>
    </i>
    <i r="1">
      <x v="76"/>
    </i>
    <i>
      <x v="130"/>
    </i>
    <i r="1">
      <x/>
    </i>
    <i r="1">
      <x v="4"/>
    </i>
    <i r="1">
      <x v="8"/>
    </i>
    <i r="1">
      <x v="13"/>
    </i>
    <i r="1">
      <x v="17"/>
    </i>
    <i r="1">
      <x v="24"/>
    </i>
    <i r="1">
      <x v="28"/>
    </i>
    <i r="1">
      <x v="31"/>
    </i>
    <i r="1">
      <x v="35"/>
    </i>
    <i r="1">
      <x v="38"/>
    </i>
    <i r="1">
      <x v="42"/>
    </i>
    <i r="1">
      <x v="45"/>
    </i>
    <i r="1">
      <x v="49"/>
    </i>
    <i r="1">
      <x v="56"/>
    </i>
    <i r="1">
      <x v="60"/>
    </i>
    <i r="1">
      <x v="64"/>
    </i>
    <i r="1">
      <x v="68"/>
    </i>
    <i r="1">
      <x v="72"/>
    </i>
    <i r="1">
      <x v="76"/>
    </i>
    <i>
      <x v="131"/>
    </i>
    <i r="1">
      <x/>
    </i>
    <i r="1">
      <x v="4"/>
    </i>
    <i r="1">
      <x v="8"/>
    </i>
    <i r="1">
      <x v="13"/>
    </i>
    <i r="1">
      <x v="28"/>
    </i>
    <i r="1">
      <x v="31"/>
    </i>
    <i r="1">
      <x v="35"/>
    </i>
    <i r="1">
      <x v="38"/>
    </i>
    <i r="1">
      <x v="42"/>
    </i>
    <i r="1">
      <x v="45"/>
    </i>
    <i r="1">
      <x v="49"/>
    </i>
    <i r="1">
      <x v="56"/>
    </i>
    <i r="1">
      <x v="60"/>
    </i>
    <i r="1">
      <x v="64"/>
    </i>
    <i r="1">
      <x v="68"/>
    </i>
    <i r="1">
      <x v="72"/>
    </i>
    <i r="1">
      <x v="76"/>
    </i>
    <i>
      <x v="132"/>
    </i>
    <i r="1">
      <x/>
    </i>
    <i r="1">
      <x v="4"/>
    </i>
    <i r="1">
      <x v="8"/>
    </i>
    <i r="1">
      <x v="13"/>
    </i>
    <i r="1">
      <x v="17"/>
    </i>
    <i r="1">
      <x v="24"/>
    </i>
    <i r="1">
      <x v="28"/>
    </i>
    <i r="1">
      <x v="31"/>
    </i>
    <i r="1">
      <x v="35"/>
    </i>
    <i r="1">
      <x v="38"/>
    </i>
    <i r="1">
      <x v="42"/>
    </i>
    <i r="1">
      <x v="45"/>
    </i>
    <i r="1">
      <x v="49"/>
    </i>
    <i r="1">
      <x v="56"/>
    </i>
    <i r="1">
      <x v="60"/>
    </i>
    <i r="1">
      <x v="64"/>
    </i>
    <i r="1">
      <x v="68"/>
    </i>
    <i r="1">
      <x v="72"/>
    </i>
    <i r="1">
      <x v="76"/>
    </i>
    <i>
      <x v="133"/>
    </i>
    <i r="1">
      <x/>
    </i>
    <i r="1">
      <x v="4"/>
    </i>
    <i r="1">
      <x v="8"/>
    </i>
    <i r="1">
      <x v="13"/>
    </i>
    <i r="1">
      <x v="17"/>
    </i>
    <i r="1">
      <x v="24"/>
    </i>
    <i r="1">
      <x v="28"/>
    </i>
    <i r="1">
      <x v="31"/>
    </i>
    <i r="1">
      <x v="35"/>
    </i>
    <i r="1">
      <x v="38"/>
    </i>
    <i r="1">
      <x v="42"/>
    </i>
    <i r="1">
      <x v="45"/>
    </i>
    <i r="1">
      <x v="49"/>
    </i>
    <i r="1">
      <x v="56"/>
    </i>
    <i r="1">
      <x v="60"/>
    </i>
    <i r="1">
      <x v="64"/>
    </i>
    <i r="1">
      <x v="68"/>
    </i>
    <i r="1">
      <x v="72"/>
    </i>
    <i r="1">
      <x v="76"/>
    </i>
    <i>
      <x v="134"/>
    </i>
    <i r="1">
      <x/>
    </i>
    <i r="1">
      <x v="4"/>
    </i>
    <i r="1">
      <x v="8"/>
    </i>
    <i r="1">
      <x v="13"/>
    </i>
    <i r="1">
      <x v="17"/>
    </i>
    <i r="1">
      <x v="24"/>
    </i>
    <i r="1">
      <x v="28"/>
    </i>
    <i r="1">
      <x v="31"/>
    </i>
    <i r="1">
      <x v="35"/>
    </i>
    <i r="1">
      <x v="56"/>
    </i>
    <i r="1">
      <x v="60"/>
    </i>
    <i r="1">
      <x v="64"/>
    </i>
    <i r="1">
      <x v="68"/>
    </i>
    <i r="1">
      <x v="72"/>
    </i>
    <i r="1">
      <x v="76"/>
    </i>
    <i>
      <x v="135"/>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36"/>
    </i>
    <i r="1">
      <x/>
    </i>
    <i r="1">
      <x v="2"/>
    </i>
    <i r="1">
      <x v="4"/>
    </i>
    <i r="1">
      <x v="6"/>
    </i>
    <i r="1">
      <x v="8"/>
    </i>
    <i r="1">
      <x v="11"/>
    </i>
    <i r="1">
      <x v="13"/>
    </i>
    <i r="1">
      <x v="15"/>
    </i>
    <i r="1">
      <x v="17"/>
    </i>
    <i r="1">
      <x v="20"/>
    </i>
    <i r="1">
      <x v="21"/>
    </i>
    <i r="1">
      <x v="23"/>
    </i>
    <i r="1">
      <x v="24"/>
    </i>
    <i r="1">
      <x v="26"/>
    </i>
    <i r="1">
      <x v="27"/>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37"/>
    </i>
    <i r="1">
      <x/>
    </i>
    <i r="1">
      <x v="4"/>
    </i>
    <i r="1">
      <x v="8"/>
    </i>
    <i r="1">
      <x v="13"/>
    </i>
    <i r="1">
      <x v="17"/>
    </i>
    <i r="1">
      <x v="24"/>
    </i>
    <i r="1">
      <x v="28"/>
    </i>
    <i r="1">
      <x v="31"/>
    </i>
    <i r="1">
      <x v="35"/>
    </i>
    <i r="1">
      <x v="38"/>
    </i>
    <i r="1">
      <x v="42"/>
    </i>
    <i r="1">
      <x v="45"/>
    </i>
    <i r="1">
      <x v="49"/>
    </i>
    <i r="1">
      <x v="56"/>
    </i>
    <i r="1">
      <x v="60"/>
    </i>
    <i r="1">
      <x v="64"/>
    </i>
    <i r="1">
      <x v="68"/>
    </i>
    <i r="1">
      <x v="72"/>
    </i>
    <i r="1">
      <x v="76"/>
    </i>
    <i>
      <x v="138"/>
    </i>
    <i r="1">
      <x/>
    </i>
    <i r="1">
      <x v="4"/>
    </i>
    <i r="1">
      <x v="8"/>
    </i>
    <i r="1">
      <x v="13"/>
    </i>
    <i r="1">
      <x v="17"/>
    </i>
    <i r="1">
      <x v="24"/>
    </i>
    <i r="1">
      <x v="28"/>
    </i>
    <i r="1">
      <x v="31"/>
    </i>
    <i r="1">
      <x v="35"/>
    </i>
    <i r="1">
      <x v="38"/>
    </i>
    <i r="1">
      <x v="42"/>
    </i>
    <i r="1">
      <x v="45"/>
    </i>
    <i r="1">
      <x v="49"/>
    </i>
    <i r="1">
      <x v="56"/>
    </i>
    <i r="1">
      <x v="60"/>
    </i>
    <i r="1">
      <x v="64"/>
    </i>
    <i r="1">
      <x v="68"/>
    </i>
    <i r="1">
      <x v="72"/>
    </i>
    <i r="1">
      <x v="76"/>
    </i>
    <i>
      <x v="139"/>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40"/>
    </i>
    <i r="1">
      <x/>
    </i>
    <i r="1">
      <x v="4"/>
    </i>
    <i r="1">
      <x v="8"/>
    </i>
    <i r="1">
      <x v="13"/>
    </i>
    <i r="1">
      <x v="17"/>
    </i>
    <i r="1">
      <x v="24"/>
    </i>
    <i r="1">
      <x v="28"/>
    </i>
    <i r="1">
      <x v="31"/>
    </i>
    <i r="1">
      <x v="35"/>
    </i>
    <i r="1">
      <x v="38"/>
    </i>
    <i r="1">
      <x v="42"/>
    </i>
    <i r="1">
      <x v="45"/>
    </i>
    <i r="1">
      <x v="49"/>
    </i>
    <i r="1">
      <x v="56"/>
    </i>
    <i r="1">
      <x v="60"/>
    </i>
    <i r="1">
      <x v="64"/>
    </i>
    <i r="1">
      <x v="68"/>
    </i>
    <i r="1">
      <x v="72"/>
    </i>
    <i r="1">
      <x v="76"/>
    </i>
    <i>
      <x v="141"/>
    </i>
    <i r="1">
      <x/>
    </i>
    <i r="1">
      <x v="4"/>
    </i>
    <i r="1">
      <x v="8"/>
    </i>
    <i r="1">
      <x v="13"/>
    </i>
    <i r="1">
      <x v="17"/>
    </i>
    <i r="1">
      <x v="24"/>
    </i>
    <i r="1">
      <x v="28"/>
    </i>
    <i r="1">
      <x v="31"/>
    </i>
    <i r="1">
      <x v="35"/>
    </i>
    <i r="1">
      <x v="38"/>
    </i>
    <i r="1">
      <x v="42"/>
    </i>
    <i r="1">
      <x v="45"/>
    </i>
    <i r="1">
      <x v="49"/>
    </i>
    <i r="1">
      <x v="56"/>
    </i>
    <i r="1">
      <x v="60"/>
    </i>
    <i r="1">
      <x v="64"/>
    </i>
    <i r="1">
      <x v="68"/>
    </i>
    <i r="1">
      <x v="72"/>
    </i>
    <i r="1">
      <x v="76"/>
    </i>
    <i>
      <x v="142"/>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43"/>
    </i>
    <i r="1">
      <x/>
    </i>
    <i r="1">
      <x v="4"/>
    </i>
    <i r="1">
      <x v="8"/>
    </i>
    <i r="1">
      <x v="13"/>
    </i>
    <i r="1">
      <x v="17"/>
    </i>
    <i r="1">
      <x v="24"/>
    </i>
    <i r="1">
      <x v="28"/>
    </i>
    <i r="1">
      <x v="31"/>
    </i>
    <i r="1">
      <x v="35"/>
    </i>
    <i r="1">
      <x v="38"/>
    </i>
    <i r="1">
      <x v="42"/>
    </i>
    <i r="1">
      <x v="45"/>
    </i>
    <i r="1">
      <x v="49"/>
    </i>
    <i r="1">
      <x v="56"/>
    </i>
    <i r="1">
      <x v="60"/>
    </i>
    <i r="1">
      <x v="64"/>
    </i>
    <i r="1">
      <x v="68"/>
    </i>
    <i r="1">
      <x v="72"/>
    </i>
    <i r="1">
      <x v="76"/>
    </i>
    <i>
      <x v="144"/>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45"/>
    </i>
    <i r="1">
      <x v="17"/>
    </i>
    <i r="1">
      <x v="24"/>
    </i>
    <i r="1">
      <x v="28"/>
    </i>
    <i>
      <x v="146"/>
    </i>
    <i r="1">
      <x/>
    </i>
    <i r="1">
      <x v="4"/>
    </i>
    <i r="1">
      <x v="8"/>
    </i>
    <i r="1">
      <x v="13"/>
    </i>
    <i r="1">
      <x v="17"/>
    </i>
    <i r="1">
      <x v="24"/>
    </i>
    <i r="1">
      <x v="28"/>
    </i>
    <i r="1">
      <x v="31"/>
    </i>
    <i r="1">
      <x v="35"/>
    </i>
    <i r="1">
      <x v="38"/>
    </i>
    <i r="1">
      <x v="42"/>
    </i>
    <i r="1">
      <x v="45"/>
    </i>
    <i r="1">
      <x v="49"/>
    </i>
    <i r="1">
      <x v="56"/>
    </i>
    <i r="1">
      <x v="60"/>
    </i>
    <i r="1">
      <x v="64"/>
    </i>
    <i r="1">
      <x v="68"/>
    </i>
    <i r="1">
      <x v="72"/>
    </i>
    <i r="1">
      <x v="76"/>
    </i>
    <i>
      <x v="147"/>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48"/>
    </i>
    <i r="1">
      <x/>
    </i>
    <i r="1">
      <x v="4"/>
    </i>
    <i r="1">
      <x v="8"/>
    </i>
    <i r="1">
      <x v="13"/>
    </i>
    <i r="1">
      <x v="17"/>
    </i>
    <i r="1">
      <x v="24"/>
    </i>
    <i r="1">
      <x v="28"/>
    </i>
    <i r="1">
      <x v="31"/>
    </i>
    <i r="1">
      <x v="35"/>
    </i>
    <i r="1">
      <x v="38"/>
    </i>
    <i r="1">
      <x v="42"/>
    </i>
    <i r="1">
      <x v="45"/>
    </i>
    <i r="1">
      <x v="49"/>
    </i>
    <i r="1">
      <x v="56"/>
    </i>
    <i r="1">
      <x v="60"/>
    </i>
    <i r="1">
      <x v="64"/>
    </i>
    <i r="1">
      <x v="68"/>
    </i>
    <i r="1">
      <x v="72"/>
    </i>
    <i r="1">
      <x v="76"/>
    </i>
    <i>
      <x v="149"/>
    </i>
    <i r="1">
      <x/>
    </i>
    <i r="1">
      <x v="4"/>
    </i>
    <i r="1">
      <x v="8"/>
    </i>
    <i r="1">
      <x v="13"/>
    </i>
    <i r="1">
      <x v="17"/>
    </i>
    <i r="1">
      <x v="24"/>
    </i>
    <i r="1">
      <x v="28"/>
    </i>
    <i r="1">
      <x v="31"/>
    </i>
    <i r="1">
      <x v="35"/>
    </i>
    <i r="1">
      <x v="38"/>
    </i>
    <i r="1">
      <x v="42"/>
    </i>
    <i r="1">
      <x v="45"/>
    </i>
    <i r="1">
      <x v="49"/>
    </i>
    <i r="1">
      <x v="56"/>
    </i>
    <i r="1">
      <x v="60"/>
    </i>
    <i r="1">
      <x v="64"/>
    </i>
    <i r="1">
      <x v="68"/>
    </i>
    <i r="1">
      <x v="72"/>
    </i>
    <i r="1">
      <x v="76"/>
    </i>
    <i>
      <x v="150"/>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51"/>
    </i>
    <i r="1">
      <x/>
    </i>
    <i r="1">
      <x v="4"/>
    </i>
    <i r="1">
      <x v="8"/>
    </i>
    <i r="1">
      <x v="13"/>
    </i>
    <i r="1">
      <x v="17"/>
    </i>
    <i r="1">
      <x v="24"/>
    </i>
    <i r="1">
      <x v="28"/>
    </i>
    <i r="1">
      <x v="31"/>
    </i>
    <i r="1">
      <x v="35"/>
    </i>
    <i r="1">
      <x v="38"/>
    </i>
    <i r="1">
      <x v="42"/>
    </i>
    <i r="1">
      <x v="45"/>
    </i>
    <i r="1">
      <x v="49"/>
    </i>
    <i r="1">
      <x v="56"/>
    </i>
    <i r="1">
      <x v="60"/>
    </i>
    <i r="1">
      <x v="64"/>
    </i>
    <i r="1">
      <x v="68"/>
    </i>
    <i r="1">
      <x v="72"/>
    </i>
    <i r="1">
      <x v="76"/>
    </i>
    <i>
      <x v="152"/>
    </i>
    <i r="1">
      <x/>
    </i>
    <i r="1">
      <x v="4"/>
    </i>
    <i r="1">
      <x v="8"/>
    </i>
    <i r="1">
      <x v="13"/>
    </i>
    <i r="1">
      <x v="17"/>
    </i>
    <i r="1">
      <x v="24"/>
    </i>
    <i r="1">
      <x v="28"/>
    </i>
    <i r="1">
      <x v="31"/>
    </i>
    <i r="1">
      <x v="35"/>
    </i>
    <i r="1">
      <x v="38"/>
    </i>
    <i r="1">
      <x v="42"/>
    </i>
    <i r="1">
      <x v="45"/>
    </i>
    <i r="1">
      <x v="49"/>
    </i>
    <i r="1">
      <x v="56"/>
    </i>
    <i r="1">
      <x v="60"/>
    </i>
    <i r="1">
      <x v="64"/>
    </i>
    <i r="1">
      <x v="68"/>
    </i>
    <i r="1">
      <x v="72"/>
    </i>
    <i r="1">
      <x v="76"/>
    </i>
    <i>
      <x v="153"/>
    </i>
    <i r="1">
      <x/>
    </i>
    <i r="1">
      <x v="4"/>
    </i>
    <i r="1">
      <x v="8"/>
    </i>
    <i r="1">
      <x v="13"/>
    </i>
    <i r="1">
      <x v="17"/>
    </i>
    <i r="1">
      <x v="24"/>
    </i>
    <i r="1">
      <x v="28"/>
    </i>
    <i r="1">
      <x v="31"/>
    </i>
    <i r="1">
      <x v="35"/>
    </i>
    <i r="1">
      <x v="38"/>
    </i>
    <i r="1">
      <x v="42"/>
    </i>
    <i r="1">
      <x v="45"/>
    </i>
    <i r="1">
      <x v="49"/>
    </i>
    <i r="1">
      <x v="56"/>
    </i>
    <i r="1">
      <x v="60"/>
    </i>
    <i r="1">
      <x v="64"/>
    </i>
    <i r="1">
      <x v="68"/>
    </i>
    <i r="1">
      <x v="72"/>
    </i>
    <i r="1">
      <x v="76"/>
    </i>
    <i>
      <x v="154"/>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55"/>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56"/>
    </i>
    <i r="1">
      <x/>
    </i>
    <i r="1">
      <x v="4"/>
    </i>
    <i r="1">
      <x v="8"/>
    </i>
    <i r="1">
      <x v="13"/>
    </i>
    <i r="1">
      <x v="17"/>
    </i>
    <i r="1">
      <x v="24"/>
    </i>
    <i r="1">
      <x v="28"/>
    </i>
    <i r="1">
      <x v="31"/>
    </i>
    <i r="1">
      <x v="35"/>
    </i>
    <i r="1">
      <x v="38"/>
    </i>
    <i r="1">
      <x v="42"/>
    </i>
    <i r="1">
      <x v="45"/>
    </i>
    <i r="1">
      <x v="49"/>
    </i>
    <i r="1">
      <x v="56"/>
    </i>
    <i r="1">
      <x v="60"/>
    </i>
    <i r="1">
      <x v="64"/>
    </i>
    <i r="1">
      <x v="68"/>
    </i>
    <i r="1">
      <x v="72"/>
    </i>
    <i r="1">
      <x v="76"/>
    </i>
    <i>
      <x v="157"/>
    </i>
    <i r="1">
      <x/>
    </i>
    <i r="1">
      <x v="4"/>
    </i>
    <i r="1">
      <x v="8"/>
    </i>
    <i r="1">
      <x v="13"/>
    </i>
    <i r="1">
      <x v="17"/>
    </i>
    <i r="1">
      <x v="24"/>
    </i>
    <i r="1">
      <x v="28"/>
    </i>
    <i r="1">
      <x v="31"/>
    </i>
    <i r="1">
      <x v="35"/>
    </i>
    <i r="1">
      <x v="38"/>
    </i>
    <i r="1">
      <x v="42"/>
    </i>
    <i r="1">
      <x v="45"/>
    </i>
    <i r="1">
      <x v="49"/>
    </i>
    <i r="1">
      <x v="56"/>
    </i>
    <i r="1">
      <x v="60"/>
    </i>
    <i r="1">
      <x v="64"/>
    </i>
    <i r="1">
      <x v="68"/>
    </i>
    <i r="1">
      <x v="72"/>
    </i>
    <i r="1">
      <x v="76"/>
    </i>
    <i>
      <x v="158"/>
    </i>
    <i r="1">
      <x/>
    </i>
    <i r="1">
      <x v="4"/>
    </i>
    <i r="1">
      <x v="8"/>
    </i>
    <i r="1">
      <x v="13"/>
    </i>
    <i r="1">
      <x v="17"/>
    </i>
    <i r="1">
      <x v="24"/>
    </i>
    <i r="1">
      <x v="28"/>
    </i>
    <i r="1">
      <x v="31"/>
    </i>
    <i r="1">
      <x v="35"/>
    </i>
    <i r="1">
      <x v="38"/>
    </i>
    <i r="1">
      <x v="42"/>
    </i>
    <i r="1">
      <x v="45"/>
    </i>
    <i r="1">
      <x v="49"/>
    </i>
    <i r="1">
      <x v="56"/>
    </i>
    <i r="1">
      <x v="60"/>
    </i>
    <i r="1">
      <x v="64"/>
    </i>
    <i r="1">
      <x v="68"/>
    </i>
    <i r="1">
      <x v="72"/>
    </i>
    <i r="1">
      <x v="76"/>
    </i>
    <i>
      <x v="159"/>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60"/>
    </i>
    <i r="1">
      <x/>
    </i>
    <i r="1">
      <x v="4"/>
    </i>
    <i r="1">
      <x v="8"/>
    </i>
    <i r="1">
      <x v="13"/>
    </i>
    <i r="1">
      <x v="17"/>
    </i>
    <i r="1">
      <x v="24"/>
    </i>
    <i r="1">
      <x v="28"/>
    </i>
    <i r="1">
      <x v="31"/>
    </i>
    <i r="1">
      <x v="35"/>
    </i>
    <i r="1">
      <x v="38"/>
    </i>
    <i r="1">
      <x v="42"/>
    </i>
    <i r="1">
      <x v="45"/>
    </i>
    <i r="1">
      <x v="49"/>
    </i>
    <i r="1">
      <x v="56"/>
    </i>
    <i r="1">
      <x v="60"/>
    </i>
    <i r="1">
      <x v="64"/>
    </i>
    <i r="1">
      <x v="68"/>
    </i>
    <i r="1">
      <x v="72"/>
    </i>
    <i r="1">
      <x v="76"/>
    </i>
    <i>
      <x v="161"/>
    </i>
    <i r="1">
      <x/>
    </i>
    <i r="1">
      <x v="4"/>
    </i>
    <i r="1">
      <x v="8"/>
    </i>
    <i r="1">
      <x v="13"/>
    </i>
    <i r="1">
      <x v="17"/>
    </i>
    <i r="1">
      <x v="24"/>
    </i>
    <i r="1">
      <x v="28"/>
    </i>
    <i r="1">
      <x v="31"/>
    </i>
    <i r="1">
      <x v="35"/>
    </i>
    <i r="1">
      <x v="38"/>
    </i>
    <i r="1">
      <x v="42"/>
    </i>
    <i r="1">
      <x v="45"/>
    </i>
    <i r="1">
      <x v="49"/>
    </i>
    <i r="1">
      <x v="56"/>
    </i>
    <i r="1">
      <x v="60"/>
    </i>
    <i r="1">
      <x v="64"/>
    </i>
    <i r="1">
      <x v="68"/>
    </i>
    <i r="1">
      <x v="72"/>
    </i>
    <i r="1">
      <x v="76"/>
    </i>
    <i>
      <x v="162"/>
    </i>
    <i r="1">
      <x/>
    </i>
    <i r="1">
      <x v="4"/>
    </i>
    <i r="1">
      <x v="8"/>
    </i>
    <i r="1">
      <x v="13"/>
    </i>
    <i r="1">
      <x v="17"/>
    </i>
    <i r="1">
      <x v="24"/>
    </i>
    <i r="1">
      <x v="28"/>
    </i>
    <i r="1">
      <x v="31"/>
    </i>
    <i r="1">
      <x v="35"/>
    </i>
    <i r="1">
      <x v="38"/>
    </i>
    <i r="1">
      <x v="42"/>
    </i>
    <i r="1">
      <x v="45"/>
    </i>
    <i r="1">
      <x v="49"/>
    </i>
    <i r="1">
      <x v="56"/>
    </i>
    <i r="1">
      <x v="60"/>
    </i>
    <i r="1">
      <x v="64"/>
    </i>
    <i r="1">
      <x v="68"/>
    </i>
    <i r="1">
      <x v="72"/>
    </i>
    <i r="1">
      <x v="76"/>
    </i>
    <i>
      <x v="163"/>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64"/>
    </i>
    <i r="1">
      <x/>
    </i>
    <i r="1">
      <x v="4"/>
    </i>
    <i r="1">
      <x v="8"/>
    </i>
    <i r="1">
      <x v="13"/>
    </i>
    <i r="1">
      <x v="17"/>
    </i>
    <i r="1">
      <x v="24"/>
    </i>
    <i r="1">
      <x v="28"/>
    </i>
    <i r="1">
      <x v="31"/>
    </i>
    <i r="1">
      <x v="35"/>
    </i>
    <i r="1">
      <x v="38"/>
    </i>
    <i r="1">
      <x v="42"/>
    </i>
    <i r="1">
      <x v="45"/>
    </i>
    <i r="1">
      <x v="49"/>
    </i>
    <i r="1">
      <x v="56"/>
    </i>
    <i r="1">
      <x v="60"/>
    </i>
    <i r="1">
      <x v="64"/>
    </i>
    <i r="1">
      <x v="68"/>
    </i>
    <i r="1">
      <x v="72"/>
    </i>
    <i r="1">
      <x v="76"/>
    </i>
    <i>
      <x v="165"/>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66"/>
    </i>
    <i r="1">
      <x/>
    </i>
    <i r="1">
      <x v="4"/>
    </i>
    <i r="1">
      <x v="8"/>
    </i>
    <i r="1">
      <x v="13"/>
    </i>
    <i r="1">
      <x v="17"/>
    </i>
    <i r="1">
      <x v="24"/>
    </i>
    <i r="1">
      <x v="28"/>
    </i>
    <i r="1">
      <x v="31"/>
    </i>
    <i r="1">
      <x v="35"/>
    </i>
    <i r="1">
      <x v="56"/>
    </i>
    <i r="1">
      <x v="60"/>
    </i>
    <i r="1">
      <x v="64"/>
    </i>
    <i r="1">
      <x v="68"/>
    </i>
    <i r="1">
      <x v="72"/>
    </i>
    <i r="1">
      <x v="76"/>
    </i>
    <i>
      <x v="167"/>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68"/>
    </i>
    <i r="1">
      <x/>
    </i>
    <i r="1">
      <x v="4"/>
    </i>
    <i r="1">
      <x v="8"/>
    </i>
    <i r="1">
      <x v="13"/>
    </i>
    <i r="1">
      <x v="17"/>
    </i>
    <i r="1">
      <x v="24"/>
    </i>
    <i r="1">
      <x v="28"/>
    </i>
    <i r="1">
      <x v="31"/>
    </i>
    <i r="1">
      <x v="35"/>
    </i>
    <i r="1">
      <x v="38"/>
    </i>
    <i r="1">
      <x v="42"/>
    </i>
    <i r="1">
      <x v="45"/>
    </i>
    <i r="1">
      <x v="49"/>
    </i>
    <i r="1">
      <x v="56"/>
    </i>
    <i r="1">
      <x v="60"/>
    </i>
    <i r="1">
      <x v="64"/>
    </i>
    <i r="1">
      <x v="68"/>
    </i>
    <i r="1">
      <x v="72"/>
    </i>
    <i r="1">
      <x v="76"/>
    </i>
    <i>
      <x v="169"/>
    </i>
    <i r="1">
      <x/>
    </i>
    <i r="1">
      <x v="4"/>
    </i>
    <i r="1">
      <x v="8"/>
    </i>
    <i r="1">
      <x v="13"/>
    </i>
    <i r="1">
      <x v="17"/>
    </i>
    <i r="1">
      <x v="24"/>
    </i>
    <i r="1">
      <x v="28"/>
    </i>
    <i r="1">
      <x v="31"/>
    </i>
    <i r="1">
      <x v="35"/>
    </i>
    <i r="1">
      <x v="56"/>
    </i>
    <i r="1">
      <x v="60"/>
    </i>
    <i r="1">
      <x v="64"/>
    </i>
    <i r="1">
      <x v="68"/>
    </i>
    <i r="1">
      <x v="72"/>
    </i>
    <i r="1">
      <x v="76"/>
    </i>
    <i>
      <x v="170"/>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71"/>
    </i>
    <i r="1">
      <x v="17"/>
    </i>
    <i r="1">
      <x v="24"/>
    </i>
    <i r="1">
      <x v="28"/>
    </i>
    <i r="1">
      <x v="38"/>
    </i>
    <i r="1">
      <x v="42"/>
    </i>
    <i r="1">
      <x v="45"/>
    </i>
    <i r="1">
      <x v="48"/>
    </i>
    <i>
      <x v="172"/>
    </i>
    <i r="1">
      <x/>
    </i>
    <i r="1">
      <x v="4"/>
    </i>
    <i r="1">
      <x v="8"/>
    </i>
    <i r="1">
      <x v="13"/>
    </i>
    <i r="1">
      <x v="17"/>
    </i>
    <i r="1">
      <x v="24"/>
    </i>
    <i r="1">
      <x v="28"/>
    </i>
    <i r="1">
      <x v="31"/>
    </i>
    <i r="1">
      <x v="35"/>
    </i>
    <i r="1">
      <x v="56"/>
    </i>
    <i r="1">
      <x v="60"/>
    </i>
    <i r="1">
      <x v="64"/>
    </i>
    <i r="1">
      <x v="68"/>
    </i>
    <i r="1">
      <x v="72"/>
    </i>
    <i r="1">
      <x v="76"/>
    </i>
    <i>
      <x v="173"/>
    </i>
    <i r="1">
      <x/>
    </i>
    <i r="1">
      <x v="4"/>
    </i>
    <i r="1">
      <x v="8"/>
    </i>
    <i r="1">
      <x v="13"/>
    </i>
    <i r="1">
      <x v="17"/>
    </i>
    <i r="1">
      <x v="24"/>
    </i>
    <i r="1">
      <x v="28"/>
    </i>
    <i r="1">
      <x v="31"/>
    </i>
    <i r="1">
      <x v="35"/>
    </i>
    <i r="1">
      <x v="38"/>
    </i>
    <i r="1">
      <x v="42"/>
    </i>
    <i r="1">
      <x v="45"/>
    </i>
    <i r="1">
      <x v="49"/>
    </i>
    <i r="1">
      <x v="56"/>
    </i>
    <i r="1">
      <x v="60"/>
    </i>
    <i r="1">
      <x v="64"/>
    </i>
    <i r="1">
      <x v="68"/>
    </i>
    <i r="1">
      <x v="72"/>
    </i>
    <i r="1">
      <x v="76"/>
    </i>
    <i>
      <x v="174"/>
    </i>
    <i r="1">
      <x/>
    </i>
    <i r="1">
      <x v="4"/>
    </i>
    <i r="1">
      <x v="8"/>
    </i>
    <i r="1">
      <x v="13"/>
    </i>
    <i r="1">
      <x v="28"/>
    </i>
    <i r="1">
      <x v="31"/>
    </i>
    <i r="1">
      <x v="35"/>
    </i>
    <i r="1">
      <x v="45"/>
    </i>
    <i r="1">
      <x v="49"/>
    </i>
    <i r="1">
      <x v="56"/>
    </i>
    <i r="1">
      <x v="60"/>
    </i>
    <i r="1">
      <x v="64"/>
    </i>
    <i r="1">
      <x v="68"/>
    </i>
    <i r="1">
      <x v="72"/>
    </i>
    <i r="1">
      <x v="76"/>
    </i>
    <i>
      <x v="175"/>
    </i>
    <i r="1">
      <x/>
    </i>
    <i r="1">
      <x v="2"/>
    </i>
    <i r="1">
      <x v="4"/>
    </i>
    <i r="1">
      <x v="6"/>
    </i>
    <i r="1">
      <x v="8"/>
    </i>
    <i r="1">
      <x v="11"/>
    </i>
    <i r="1">
      <x v="13"/>
    </i>
    <i r="1">
      <x v="15"/>
    </i>
    <i r="1">
      <x v="17"/>
    </i>
    <i r="1">
      <x v="20"/>
    </i>
    <i r="1">
      <x v="21"/>
    </i>
    <i r="1">
      <x v="24"/>
    </i>
    <i r="1">
      <x v="26"/>
    </i>
    <i r="1">
      <x v="27"/>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76"/>
    </i>
    <i r="1">
      <x v="17"/>
    </i>
    <i r="1">
      <x v="24"/>
    </i>
    <i r="1">
      <x v="28"/>
    </i>
    <i r="1">
      <x v="31"/>
    </i>
    <i r="1">
      <x v="35"/>
    </i>
    <i>
      <x v="177"/>
    </i>
    <i r="1">
      <x/>
    </i>
    <i r="1">
      <x v="4"/>
    </i>
    <i r="1">
      <x v="8"/>
    </i>
    <i r="1">
      <x v="13"/>
    </i>
    <i r="1">
      <x v="17"/>
    </i>
    <i r="1">
      <x v="24"/>
    </i>
    <i r="1">
      <x v="28"/>
    </i>
    <i r="1">
      <x v="31"/>
    </i>
    <i r="1">
      <x v="35"/>
    </i>
    <i r="1">
      <x v="45"/>
    </i>
    <i r="1">
      <x v="49"/>
    </i>
    <i r="1">
      <x v="56"/>
    </i>
    <i r="1">
      <x v="60"/>
    </i>
    <i r="1">
      <x v="64"/>
    </i>
    <i r="1">
      <x v="68"/>
    </i>
    <i r="1">
      <x v="72"/>
    </i>
    <i r="1">
      <x v="76"/>
    </i>
    <i>
      <x v="178"/>
    </i>
    <i r="1">
      <x v="2"/>
    </i>
    <i r="1">
      <x v="6"/>
    </i>
    <i r="1">
      <x v="11"/>
    </i>
    <i r="1">
      <x v="15"/>
    </i>
    <i r="1">
      <x v="20"/>
    </i>
    <i r="1">
      <x v="26"/>
    </i>
    <i r="1">
      <x v="30"/>
    </i>
    <i r="1">
      <x v="34"/>
    </i>
    <i r="1">
      <x v="37"/>
    </i>
    <i r="1">
      <x v="41"/>
    </i>
    <i r="1">
      <x v="44"/>
    </i>
    <i r="1">
      <x v="47"/>
    </i>
    <i r="1">
      <x v="51"/>
    </i>
    <i r="1">
      <x v="58"/>
    </i>
    <i r="1">
      <x v="62"/>
    </i>
    <i r="1">
      <x v="66"/>
    </i>
    <i r="1">
      <x v="70"/>
    </i>
    <i r="1">
      <x v="74"/>
    </i>
    <i r="1">
      <x v="78"/>
    </i>
    <i>
      <x v="179"/>
    </i>
    <i r="1">
      <x/>
    </i>
    <i r="1">
      <x v="4"/>
    </i>
    <i r="1">
      <x v="8"/>
    </i>
    <i r="1">
      <x v="13"/>
    </i>
    <i r="1">
      <x v="17"/>
    </i>
    <i r="1">
      <x v="24"/>
    </i>
    <i r="1">
      <x v="28"/>
    </i>
    <i r="1">
      <x v="31"/>
    </i>
    <i r="1">
      <x v="35"/>
    </i>
    <i r="1">
      <x v="45"/>
    </i>
    <i r="1">
      <x v="49"/>
    </i>
    <i r="1">
      <x v="56"/>
    </i>
    <i r="1">
      <x v="60"/>
    </i>
    <i r="1">
      <x v="64"/>
    </i>
    <i r="1">
      <x v="68"/>
    </i>
    <i r="1">
      <x v="72"/>
    </i>
    <i r="1">
      <x v="76"/>
    </i>
    <i>
      <x v="180"/>
    </i>
    <i r="1">
      <x/>
    </i>
    <i r="1">
      <x v="4"/>
    </i>
    <i r="1">
      <x v="8"/>
    </i>
    <i r="1">
      <x v="13"/>
    </i>
    <i r="1">
      <x v="17"/>
    </i>
    <i r="1">
      <x v="24"/>
    </i>
    <i r="1">
      <x v="28"/>
    </i>
    <i r="1">
      <x v="31"/>
    </i>
    <i r="1">
      <x v="35"/>
    </i>
    <i r="1">
      <x v="45"/>
    </i>
    <i r="1">
      <x v="49"/>
    </i>
    <i r="1">
      <x v="56"/>
    </i>
    <i r="1">
      <x v="60"/>
    </i>
    <i r="1">
      <x v="64"/>
    </i>
    <i r="1">
      <x v="68"/>
    </i>
    <i r="1">
      <x v="72"/>
    </i>
    <i r="1">
      <x v="76"/>
    </i>
    <i>
      <x v="181"/>
    </i>
    <i r="1">
      <x/>
    </i>
    <i r="1">
      <x v="4"/>
    </i>
    <i r="1">
      <x v="8"/>
    </i>
    <i r="1">
      <x v="13"/>
    </i>
    <i r="1">
      <x v="17"/>
    </i>
    <i r="1">
      <x v="24"/>
    </i>
    <i r="1">
      <x v="28"/>
    </i>
    <i r="1">
      <x v="31"/>
    </i>
    <i r="1">
      <x v="35"/>
    </i>
    <i r="1">
      <x v="38"/>
    </i>
    <i r="1">
      <x v="42"/>
    </i>
    <i r="1">
      <x v="45"/>
    </i>
    <i r="1">
      <x v="49"/>
    </i>
    <i r="1">
      <x v="56"/>
    </i>
    <i r="1">
      <x v="60"/>
    </i>
    <i r="1">
      <x v="64"/>
    </i>
    <i r="1">
      <x v="68"/>
    </i>
    <i r="1">
      <x v="72"/>
    </i>
    <i r="1">
      <x v="76"/>
    </i>
    <i>
      <x v="182"/>
    </i>
    <i r="1">
      <x/>
    </i>
    <i r="1">
      <x v="4"/>
    </i>
    <i r="1">
      <x v="8"/>
    </i>
    <i r="1">
      <x v="13"/>
    </i>
    <i r="1">
      <x v="17"/>
    </i>
    <i r="1">
      <x v="24"/>
    </i>
    <i r="1">
      <x v="28"/>
    </i>
    <i r="1">
      <x v="31"/>
    </i>
    <i r="1">
      <x v="35"/>
    </i>
    <i r="1">
      <x v="38"/>
    </i>
    <i r="1">
      <x v="42"/>
    </i>
    <i r="1">
      <x v="45"/>
    </i>
    <i r="1">
      <x v="49"/>
    </i>
    <i r="1">
      <x v="56"/>
    </i>
    <i r="1">
      <x v="60"/>
    </i>
    <i r="1">
      <x v="64"/>
    </i>
    <i r="1">
      <x v="68"/>
    </i>
    <i r="1">
      <x v="72"/>
    </i>
    <i r="1">
      <x v="76"/>
    </i>
    <i>
      <x v="183"/>
    </i>
    <i r="1">
      <x/>
    </i>
    <i r="1">
      <x v="4"/>
    </i>
    <i r="1">
      <x v="8"/>
    </i>
    <i r="1">
      <x v="13"/>
    </i>
    <i r="1">
      <x v="17"/>
    </i>
    <i r="1">
      <x v="24"/>
    </i>
    <i r="1">
      <x v="28"/>
    </i>
    <i r="1">
      <x v="31"/>
    </i>
    <i r="1">
      <x v="35"/>
    </i>
    <i r="1">
      <x v="56"/>
    </i>
    <i r="1">
      <x v="60"/>
    </i>
    <i r="1">
      <x v="64"/>
    </i>
    <i r="1">
      <x v="68"/>
    </i>
    <i r="1">
      <x v="72"/>
    </i>
    <i r="1">
      <x v="76"/>
    </i>
    <i>
      <x v="184"/>
    </i>
    <i r="1">
      <x/>
    </i>
    <i r="1">
      <x v="4"/>
    </i>
    <i r="1">
      <x v="8"/>
    </i>
    <i r="1">
      <x v="13"/>
    </i>
    <i r="1">
      <x v="24"/>
    </i>
    <i r="1">
      <x v="31"/>
    </i>
    <i r="1">
      <x v="35"/>
    </i>
    <i r="1">
      <x v="38"/>
    </i>
    <i r="1">
      <x v="42"/>
    </i>
    <i r="1">
      <x v="45"/>
    </i>
    <i r="1">
      <x v="49"/>
    </i>
    <i r="1">
      <x v="56"/>
    </i>
    <i r="1">
      <x v="60"/>
    </i>
    <i r="1">
      <x v="64"/>
    </i>
    <i r="1">
      <x v="68"/>
    </i>
    <i r="1">
      <x v="72"/>
    </i>
    <i r="1">
      <x v="76"/>
    </i>
    <i>
      <x v="185"/>
    </i>
    <i r="1">
      <x/>
    </i>
    <i r="1">
      <x v="4"/>
    </i>
    <i r="1">
      <x v="8"/>
    </i>
    <i r="1">
      <x v="13"/>
    </i>
    <i r="1">
      <x v="17"/>
    </i>
    <i r="1">
      <x v="24"/>
    </i>
    <i r="1">
      <x v="28"/>
    </i>
    <i r="1">
      <x v="31"/>
    </i>
    <i r="1">
      <x v="35"/>
    </i>
    <i r="1">
      <x v="49"/>
    </i>
    <i r="1">
      <x v="56"/>
    </i>
    <i r="1">
      <x v="60"/>
    </i>
    <i r="1">
      <x v="64"/>
    </i>
    <i r="1">
      <x v="68"/>
    </i>
    <i r="1">
      <x v="72"/>
    </i>
    <i r="1">
      <x v="76"/>
    </i>
    <i>
      <x v="186"/>
    </i>
    <i r="1">
      <x/>
    </i>
    <i r="1">
      <x v="4"/>
    </i>
    <i r="1">
      <x v="8"/>
    </i>
    <i r="1">
      <x v="13"/>
    </i>
    <i r="1">
      <x v="17"/>
    </i>
    <i r="1">
      <x v="24"/>
    </i>
    <i r="1">
      <x v="28"/>
    </i>
    <i r="1">
      <x v="31"/>
    </i>
    <i r="1">
      <x v="35"/>
    </i>
    <i r="1">
      <x v="38"/>
    </i>
    <i r="1">
      <x v="42"/>
    </i>
    <i r="1">
      <x v="45"/>
    </i>
    <i r="1">
      <x v="49"/>
    </i>
    <i r="1">
      <x v="56"/>
    </i>
    <i r="1">
      <x v="60"/>
    </i>
    <i r="1">
      <x v="64"/>
    </i>
    <i r="1">
      <x v="68"/>
    </i>
    <i r="1">
      <x v="72"/>
    </i>
    <i r="1">
      <x v="76"/>
    </i>
    <i>
      <x v="187"/>
    </i>
    <i r="1">
      <x/>
    </i>
    <i r="1">
      <x v="4"/>
    </i>
    <i r="1">
      <x v="8"/>
    </i>
    <i r="1">
      <x v="13"/>
    </i>
    <i r="1">
      <x v="17"/>
    </i>
    <i r="1">
      <x v="24"/>
    </i>
    <i r="1">
      <x v="28"/>
    </i>
    <i r="1">
      <x v="31"/>
    </i>
    <i r="1">
      <x v="35"/>
    </i>
    <i r="1">
      <x v="38"/>
    </i>
    <i r="1">
      <x v="42"/>
    </i>
    <i r="1">
      <x v="45"/>
    </i>
    <i r="1">
      <x v="49"/>
    </i>
    <i r="1">
      <x v="56"/>
    </i>
    <i r="1">
      <x v="60"/>
    </i>
    <i r="1">
      <x v="64"/>
    </i>
    <i r="1">
      <x v="68"/>
    </i>
    <i r="1">
      <x v="72"/>
    </i>
    <i r="1">
      <x v="76"/>
    </i>
    <i>
      <x v="188"/>
    </i>
    <i r="1">
      <x/>
    </i>
    <i r="1">
      <x v="4"/>
    </i>
    <i r="1">
      <x v="8"/>
    </i>
    <i r="1">
      <x v="13"/>
    </i>
    <i r="1">
      <x v="17"/>
    </i>
    <i r="1">
      <x v="24"/>
    </i>
    <i r="1">
      <x v="28"/>
    </i>
    <i r="1">
      <x v="31"/>
    </i>
    <i r="1">
      <x v="35"/>
    </i>
    <i r="1">
      <x v="56"/>
    </i>
    <i r="1">
      <x v="60"/>
    </i>
    <i r="1">
      <x v="64"/>
    </i>
    <i r="1">
      <x v="68"/>
    </i>
    <i r="1">
      <x v="72"/>
    </i>
    <i r="1">
      <x v="76"/>
    </i>
    <i>
      <x v="189"/>
    </i>
    <i r="1">
      <x/>
    </i>
    <i r="1">
      <x v="4"/>
    </i>
    <i r="1">
      <x v="8"/>
    </i>
    <i r="1">
      <x v="13"/>
    </i>
    <i r="1">
      <x v="17"/>
    </i>
    <i r="1">
      <x v="24"/>
    </i>
    <i r="1">
      <x v="28"/>
    </i>
    <i r="1">
      <x v="31"/>
    </i>
    <i r="1">
      <x v="35"/>
    </i>
    <i r="1">
      <x v="38"/>
    </i>
    <i r="1">
      <x v="42"/>
    </i>
    <i r="1">
      <x v="45"/>
    </i>
    <i r="1">
      <x v="49"/>
    </i>
    <i r="1">
      <x v="56"/>
    </i>
    <i r="1">
      <x v="60"/>
    </i>
    <i r="1">
      <x v="64"/>
    </i>
    <i r="1">
      <x v="68"/>
    </i>
    <i r="1">
      <x v="72"/>
    </i>
    <i r="1">
      <x v="76"/>
    </i>
    <i>
      <x v="190"/>
    </i>
    <i r="1">
      <x/>
    </i>
    <i r="1">
      <x v="2"/>
    </i>
    <i r="1">
      <x v="4"/>
    </i>
    <i r="1">
      <x v="6"/>
    </i>
    <i r="1">
      <x v="8"/>
    </i>
    <i r="1">
      <x v="11"/>
    </i>
    <i r="1">
      <x v="13"/>
    </i>
    <i r="1">
      <x v="15"/>
    </i>
    <i r="1">
      <x v="20"/>
    </i>
    <i r="1">
      <x v="26"/>
    </i>
    <i r="1">
      <x v="30"/>
    </i>
    <i r="1">
      <x v="31"/>
    </i>
    <i r="1">
      <x v="34"/>
    </i>
    <i r="1">
      <x v="35"/>
    </i>
    <i r="1">
      <x v="37"/>
    </i>
    <i r="1">
      <x v="41"/>
    </i>
    <i r="1">
      <x v="44"/>
    </i>
    <i r="1">
      <x v="47"/>
    </i>
    <i r="1">
      <x v="49"/>
    </i>
    <i r="1">
      <x v="51"/>
    </i>
    <i r="1">
      <x v="56"/>
    </i>
    <i r="1">
      <x v="58"/>
    </i>
    <i r="1">
      <x v="60"/>
    </i>
    <i r="1">
      <x v="62"/>
    </i>
    <i r="1">
      <x v="64"/>
    </i>
    <i r="1">
      <x v="66"/>
    </i>
    <i r="1">
      <x v="68"/>
    </i>
    <i r="1">
      <x v="70"/>
    </i>
    <i r="1">
      <x v="72"/>
    </i>
    <i r="1">
      <x v="74"/>
    </i>
    <i r="1">
      <x v="76"/>
    </i>
    <i r="1">
      <x v="78"/>
    </i>
    <i>
      <x v="191"/>
    </i>
    <i r="1">
      <x/>
    </i>
    <i r="1">
      <x v="2"/>
    </i>
    <i r="1">
      <x v="3"/>
    </i>
    <i r="1">
      <x v="4"/>
    </i>
    <i r="1">
      <x v="6"/>
    </i>
    <i r="1">
      <x v="7"/>
    </i>
    <i r="1">
      <x v="8"/>
    </i>
    <i r="1">
      <x v="11"/>
    </i>
    <i r="1">
      <x v="12"/>
    </i>
    <i r="1">
      <x v="13"/>
    </i>
    <i r="1">
      <x v="15"/>
    </i>
    <i r="1">
      <x v="16"/>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59"/>
    </i>
    <i r="1">
      <x v="60"/>
    </i>
    <i r="1">
      <x v="62"/>
    </i>
    <i r="1">
      <x v="63"/>
    </i>
    <i r="1">
      <x v="64"/>
    </i>
    <i r="1">
      <x v="66"/>
    </i>
    <i r="1">
      <x v="67"/>
    </i>
    <i r="1">
      <x v="68"/>
    </i>
    <i r="1">
      <x v="70"/>
    </i>
    <i r="1">
      <x v="71"/>
    </i>
    <i r="1">
      <x v="72"/>
    </i>
    <i r="1">
      <x v="74"/>
    </i>
    <i r="1">
      <x v="76"/>
    </i>
    <i r="1">
      <x v="78"/>
    </i>
    <i r="1">
      <x v="79"/>
    </i>
    <i>
      <x v="192"/>
    </i>
    <i r="1">
      <x/>
    </i>
    <i r="1">
      <x v="4"/>
    </i>
    <i r="1">
      <x v="8"/>
    </i>
    <i r="1">
      <x v="13"/>
    </i>
    <i r="1">
      <x v="17"/>
    </i>
    <i r="1">
      <x v="24"/>
    </i>
    <i r="1">
      <x v="28"/>
    </i>
    <i r="1">
      <x v="31"/>
    </i>
    <i r="1">
      <x v="35"/>
    </i>
    <i r="1">
      <x v="38"/>
    </i>
    <i r="1">
      <x v="42"/>
    </i>
    <i r="1">
      <x v="45"/>
    </i>
    <i r="1">
      <x v="49"/>
    </i>
    <i r="1">
      <x v="56"/>
    </i>
    <i r="1">
      <x v="60"/>
    </i>
    <i r="1">
      <x v="64"/>
    </i>
    <i r="1">
      <x v="68"/>
    </i>
    <i r="1">
      <x v="72"/>
    </i>
    <i r="1">
      <x v="76"/>
    </i>
    <i>
      <x v="193"/>
    </i>
    <i r="1">
      <x/>
    </i>
    <i r="1">
      <x v="4"/>
    </i>
    <i r="1">
      <x v="8"/>
    </i>
    <i r="1">
      <x v="13"/>
    </i>
    <i r="1">
      <x v="17"/>
    </i>
    <i r="1">
      <x v="24"/>
    </i>
    <i r="1">
      <x v="28"/>
    </i>
    <i r="1">
      <x v="31"/>
    </i>
    <i r="1">
      <x v="35"/>
    </i>
    <i r="1">
      <x v="49"/>
    </i>
    <i r="1">
      <x v="56"/>
    </i>
    <i r="1">
      <x v="60"/>
    </i>
    <i r="1">
      <x v="64"/>
    </i>
    <i r="1">
      <x v="68"/>
    </i>
    <i r="1">
      <x v="72"/>
    </i>
    <i r="1">
      <x v="76"/>
    </i>
    <i>
      <x v="194"/>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195"/>
    </i>
    <i r="1">
      <x/>
    </i>
    <i r="1">
      <x v="4"/>
    </i>
    <i r="1">
      <x v="8"/>
    </i>
    <i r="1">
      <x v="13"/>
    </i>
    <i r="1">
      <x v="17"/>
    </i>
    <i r="1">
      <x v="24"/>
    </i>
    <i r="1">
      <x v="28"/>
    </i>
    <i r="1">
      <x v="31"/>
    </i>
    <i r="1">
      <x v="35"/>
    </i>
    <i r="1">
      <x v="38"/>
    </i>
    <i r="1">
      <x v="42"/>
    </i>
    <i r="1">
      <x v="45"/>
    </i>
    <i r="1">
      <x v="49"/>
    </i>
    <i r="1">
      <x v="56"/>
    </i>
    <i r="1">
      <x v="60"/>
    </i>
    <i r="1">
      <x v="64"/>
    </i>
    <i r="1">
      <x v="68"/>
    </i>
    <i r="1">
      <x v="72"/>
    </i>
    <i r="1">
      <x v="76"/>
    </i>
    <i>
      <x v="196"/>
    </i>
    <i r="1">
      <x/>
    </i>
    <i r="1">
      <x v="4"/>
    </i>
    <i r="1">
      <x v="8"/>
    </i>
    <i r="1">
      <x v="13"/>
    </i>
    <i r="1">
      <x v="17"/>
    </i>
    <i r="1">
      <x v="24"/>
    </i>
    <i r="1">
      <x v="28"/>
    </i>
    <i r="1">
      <x v="31"/>
    </i>
    <i r="1">
      <x v="35"/>
    </i>
    <i r="1">
      <x v="38"/>
    </i>
    <i r="1">
      <x v="42"/>
    </i>
    <i r="1">
      <x v="45"/>
    </i>
    <i r="1">
      <x v="49"/>
    </i>
    <i r="1">
      <x v="56"/>
    </i>
    <i r="1">
      <x v="60"/>
    </i>
    <i r="1">
      <x v="64"/>
    </i>
    <i r="1">
      <x v="68"/>
    </i>
    <i r="1">
      <x v="72"/>
    </i>
    <i r="1">
      <x v="76"/>
    </i>
    <i>
      <x v="197"/>
    </i>
    <i r="1">
      <x/>
    </i>
    <i r="1">
      <x v="4"/>
    </i>
    <i r="1">
      <x v="8"/>
    </i>
    <i r="1">
      <x v="13"/>
    </i>
    <i r="1">
      <x v="17"/>
    </i>
    <i r="1">
      <x v="24"/>
    </i>
    <i r="1">
      <x v="28"/>
    </i>
    <i r="1">
      <x v="31"/>
    </i>
    <i r="1">
      <x v="35"/>
    </i>
    <i r="1">
      <x v="38"/>
    </i>
    <i r="1">
      <x v="42"/>
    </i>
    <i r="1">
      <x v="45"/>
    </i>
    <i r="1">
      <x v="49"/>
    </i>
    <i r="1">
      <x v="56"/>
    </i>
    <i r="1">
      <x v="60"/>
    </i>
    <i r="1">
      <x v="64"/>
    </i>
    <i r="1">
      <x v="68"/>
    </i>
    <i r="1">
      <x v="72"/>
    </i>
    <i r="1">
      <x v="76"/>
    </i>
    <i>
      <x v="198"/>
    </i>
    <i r="1">
      <x/>
    </i>
    <i r="1">
      <x v="4"/>
    </i>
    <i r="1">
      <x v="8"/>
    </i>
    <i r="1">
      <x v="13"/>
    </i>
    <i r="1">
      <x v="17"/>
    </i>
    <i r="1">
      <x v="24"/>
    </i>
    <i r="1">
      <x v="28"/>
    </i>
    <i r="1">
      <x v="31"/>
    </i>
    <i r="1">
      <x v="35"/>
    </i>
    <i r="1">
      <x v="56"/>
    </i>
    <i r="1">
      <x v="60"/>
    </i>
    <i r="1">
      <x v="64"/>
    </i>
    <i r="1">
      <x v="68"/>
    </i>
    <i r="1">
      <x v="72"/>
    </i>
    <i r="1">
      <x v="76"/>
    </i>
    <i>
      <x v="199"/>
    </i>
    <i r="1">
      <x/>
    </i>
    <i r="1">
      <x v="4"/>
    </i>
    <i r="1">
      <x v="8"/>
    </i>
    <i r="1">
      <x v="13"/>
    </i>
    <i r="1">
      <x v="17"/>
    </i>
    <i r="1">
      <x v="24"/>
    </i>
    <i r="1">
      <x v="28"/>
    </i>
    <i r="1">
      <x v="31"/>
    </i>
    <i r="1">
      <x v="35"/>
    </i>
    <i r="1">
      <x v="38"/>
    </i>
    <i r="1">
      <x v="42"/>
    </i>
    <i r="1">
      <x v="45"/>
    </i>
    <i r="1">
      <x v="49"/>
    </i>
    <i r="1">
      <x v="56"/>
    </i>
    <i r="1">
      <x v="60"/>
    </i>
    <i r="1">
      <x v="64"/>
    </i>
    <i r="1">
      <x v="68"/>
    </i>
    <i r="1">
      <x v="72"/>
    </i>
    <i r="1">
      <x v="76"/>
    </i>
    <i>
      <x v="200"/>
    </i>
    <i r="1">
      <x/>
    </i>
    <i r="1">
      <x v="4"/>
    </i>
    <i r="1">
      <x v="8"/>
    </i>
    <i r="1">
      <x v="13"/>
    </i>
    <i r="1">
      <x v="56"/>
    </i>
    <i r="1">
      <x v="60"/>
    </i>
    <i r="1">
      <x v="64"/>
    </i>
    <i r="1">
      <x v="68"/>
    </i>
    <i r="1">
      <x v="72"/>
    </i>
    <i r="1">
      <x v="76"/>
    </i>
    <i>
      <x v="201"/>
    </i>
    <i r="1">
      <x/>
    </i>
    <i r="1">
      <x v="4"/>
    </i>
    <i r="1">
      <x v="8"/>
    </i>
    <i r="1">
      <x v="13"/>
    </i>
    <i r="1">
      <x v="17"/>
    </i>
    <i r="1">
      <x v="24"/>
    </i>
    <i r="1">
      <x v="28"/>
    </i>
    <i r="1">
      <x v="31"/>
    </i>
    <i r="1">
      <x v="35"/>
    </i>
    <i r="1">
      <x v="38"/>
    </i>
    <i r="1">
      <x v="42"/>
    </i>
    <i r="1">
      <x v="45"/>
    </i>
    <i r="1">
      <x v="49"/>
    </i>
    <i r="1">
      <x v="56"/>
    </i>
    <i r="1">
      <x v="60"/>
    </i>
    <i r="1">
      <x v="64"/>
    </i>
    <i r="1">
      <x v="68"/>
    </i>
    <i r="1">
      <x v="72"/>
    </i>
    <i r="1">
      <x v="76"/>
    </i>
    <i>
      <x v="202"/>
    </i>
    <i r="1">
      <x v="17"/>
    </i>
    <i>
      <x v="203"/>
    </i>
    <i r="1">
      <x/>
    </i>
    <i r="1">
      <x v="4"/>
    </i>
    <i r="1">
      <x v="8"/>
    </i>
    <i r="1">
      <x v="13"/>
    </i>
    <i r="1">
      <x v="17"/>
    </i>
    <i r="1">
      <x v="24"/>
    </i>
    <i r="1">
      <x v="28"/>
    </i>
    <i r="1">
      <x v="31"/>
    </i>
    <i r="1">
      <x v="35"/>
    </i>
    <i r="1">
      <x v="56"/>
    </i>
    <i r="1">
      <x v="60"/>
    </i>
    <i r="1">
      <x v="64"/>
    </i>
    <i r="1">
      <x v="68"/>
    </i>
    <i r="1">
      <x v="72"/>
    </i>
    <i r="1">
      <x v="76"/>
    </i>
    <i>
      <x v="204"/>
    </i>
    <i r="1">
      <x/>
    </i>
    <i r="1">
      <x v="4"/>
    </i>
    <i r="1">
      <x v="8"/>
    </i>
    <i r="1">
      <x v="13"/>
    </i>
    <i r="1">
      <x v="17"/>
    </i>
    <i r="1">
      <x v="24"/>
    </i>
    <i r="1">
      <x v="28"/>
    </i>
    <i r="1">
      <x v="31"/>
    </i>
    <i r="1">
      <x v="35"/>
    </i>
    <i r="1">
      <x v="38"/>
    </i>
    <i r="1">
      <x v="42"/>
    </i>
    <i r="1">
      <x v="45"/>
    </i>
    <i r="1">
      <x v="49"/>
    </i>
    <i r="1">
      <x v="56"/>
    </i>
    <i r="1">
      <x v="60"/>
    </i>
    <i r="1">
      <x v="64"/>
    </i>
    <i r="1">
      <x v="68"/>
    </i>
    <i r="1">
      <x v="72"/>
    </i>
    <i r="1">
      <x v="76"/>
    </i>
    <i>
      <x v="205"/>
    </i>
    <i r="1">
      <x/>
    </i>
    <i r="1">
      <x v="4"/>
    </i>
    <i r="1">
      <x v="8"/>
    </i>
    <i r="1">
      <x v="13"/>
    </i>
    <i r="1">
      <x v="17"/>
    </i>
    <i r="1">
      <x v="24"/>
    </i>
    <i r="1">
      <x v="28"/>
    </i>
    <i r="1">
      <x v="31"/>
    </i>
    <i r="1">
      <x v="35"/>
    </i>
    <i r="1">
      <x v="38"/>
    </i>
    <i r="1">
      <x v="42"/>
    </i>
    <i r="1">
      <x v="45"/>
    </i>
    <i r="1">
      <x v="49"/>
    </i>
    <i r="1">
      <x v="56"/>
    </i>
    <i r="1">
      <x v="60"/>
    </i>
    <i r="1">
      <x v="64"/>
    </i>
    <i r="1">
      <x v="68"/>
    </i>
    <i r="1">
      <x v="72"/>
    </i>
    <i r="1">
      <x v="76"/>
    </i>
    <i>
      <x v="206"/>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07"/>
    </i>
    <i r="1">
      <x/>
    </i>
    <i r="1">
      <x v="4"/>
    </i>
    <i r="1">
      <x v="8"/>
    </i>
    <i r="1">
      <x v="13"/>
    </i>
    <i r="1">
      <x v="17"/>
    </i>
    <i r="1">
      <x v="24"/>
    </i>
    <i r="1">
      <x v="28"/>
    </i>
    <i r="1">
      <x v="31"/>
    </i>
    <i r="1">
      <x v="35"/>
    </i>
    <i r="1">
      <x v="38"/>
    </i>
    <i r="1">
      <x v="42"/>
    </i>
    <i r="1">
      <x v="45"/>
    </i>
    <i r="1">
      <x v="49"/>
    </i>
    <i r="1">
      <x v="56"/>
    </i>
    <i r="1">
      <x v="60"/>
    </i>
    <i r="1">
      <x v="64"/>
    </i>
    <i r="1">
      <x v="68"/>
    </i>
    <i r="1">
      <x v="72"/>
    </i>
    <i r="1">
      <x v="76"/>
    </i>
    <i>
      <x v="208"/>
    </i>
    <i r="1">
      <x/>
    </i>
    <i r="1">
      <x v="4"/>
    </i>
    <i r="1">
      <x v="8"/>
    </i>
    <i r="1">
      <x v="13"/>
    </i>
    <i r="1">
      <x v="17"/>
    </i>
    <i r="1">
      <x v="24"/>
    </i>
    <i r="1">
      <x v="28"/>
    </i>
    <i r="1">
      <x v="31"/>
    </i>
    <i r="1">
      <x v="35"/>
    </i>
    <i r="1">
      <x v="56"/>
    </i>
    <i r="1">
      <x v="60"/>
    </i>
    <i r="1">
      <x v="64"/>
    </i>
    <i r="1">
      <x v="68"/>
    </i>
    <i r="1">
      <x v="72"/>
    </i>
    <i r="1">
      <x v="76"/>
    </i>
    <i>
      <x v="209"/>
    </i>
    <i r="1">
      <x/>
    </i>
    <i r="1">
      <x v="4"/>
    </i>
    <i r="1">
      <x v="8"/>
    </i>
    <i r="1">
      <x v="13"/>
    </i>
    <i r="1">
      <x v="17"/>
    </i>
    <i r="1">
      <x v="24"/>
    </i>
    <i r="1">
      <x v="28"/>
    </i>
    <i r="1">
      <x v="31"/>
    </i>
    <i r="1">
      <x v="35"/>
    </i>
    <i r="1">
      <x v="38"/>
    </i>
    <i r="1">
      <x v="42"/>
    </i>
    <i r="1">
      <x v="45"/>
    </i>
    <i r="1">
      <x v="49"/>
    </i>
    <i r="1">
      <x v="56"/>
    </i>
    <i r="1">
      <x v="60"/>
    </i>
    <i r="1">
      <x v="64"/>
    </i>
    <i r="1">
      <x v="68"/>
    </i>
    <i r="1">
      <x v="72"/>
    </i>
    <i r="1">
      <x v="76"/>
    </i>
    <i>
      <x v="210"/>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11"/>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12"/>
    </i>
    <i r="1">
      <x/>
    </i>
    <i r="1">
      <x v="4"/>
    </i>
    <i r="1">
      <x v="8"/>
    </i>
    <i r="1">
      <x v="13"/>
    </i>
    <i r="1">
      <x v="17"/>
    </i>
    <i r="1">
      <x v="24"/>
    </i>
    <i r="1">
      <x v="28"/>
    </i>
    <i r="1">
      <x v="31"/>
    </i>
    <i r="1">
      <x v="35"/>
    </i>
    <i r="1">
      <x v="38"/>
    </i>
    <i r="1">
      <x v="42"/>
    </i>
    <i r="1">
      <x v="45"/>
    </i>
    <i r="1">
      <x v="49"/>
    </i>
    <i r="1">
      <x v="56"/>
    </i>
    <i r="1">
      <x v="60"/>
    </i>
    <i r="1">
      <x v="64"/>
    </i>
    <i r="1">
      <x v="68"/>
    </i>
    <i r="1">
      <x v="72"/>
    </i>
    <i r="1">
      <x v="76"/>
    </i>
    <i>
      <x v="213"/>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14"/>
    </i>
    <i r="1">
      <x/>
    </i>
    <i r="1">
      <x v="4"/>
    </i>
    <i r="1">
      <x v="8"/>
    </i>
    <i r="1">
      <x v="13"/>
    </i>
    <i r="1">
      <x v="17"/>
    </i>
    <i r="1">
      <x v="24"/>
    </i>
    <i r="1">
      <x v="28"/>
    </i>
    <i r="1">
      <x v="31"/>
    </i>
    <i r="1">
      <x v="35"/>
    </i>
    <i r="1">
      <x v="38"/>
    </i>
    <i r="1">
      <x v="42"/>
    </i>
    <i r="1">
      <x v="45"/>
    </i>
    <i r="1">
      <x v="49"/>
    </i>
    <i r="1">
      <x v="56"/>
    </i>
    <i r="1">
      <x v="60"/>
    </i>
    <i r="1">
      <x v="64"/>
    </i>
    <i r="1">
      <x v="68"/>
    </i>
    <i r="1">
      <x v="72"/>
    </i>
    <i r="1">
      <x v="76"/>
    </i>
    <i>
      <x v="215"/>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16"/>
    </i>
    <i r="1">
      <x/>
    </i>
    <i r="1">
      <x v="4"/>
    </i>
    <i r="1">
      <x v="8"/>
    </i>
    <i r="1">
      <x v="13"/>
    </i>
    <i r="1">
      <x v="17"/>
    </i>
    <i r="1">
      <x v="24"/>
    </i>
    <i r="1">
      <x v="28"/>
    </i>
    <i r="1">
      <x v="31"/>
    </i>
    <i r="1">
      <x v="35"/>
    </i>
    <i r="1">
      <x v="38"/>
    </i>
    <i r="1">
      <x v="42"/>
    </i>
    <i r="1">
      <x v="45"/>
    </i>
    <i r="1">
      <x v="49"/>
    </i>
    <i r="1">
      <x v="56"/>
    </i>
    <i r="1">
      <x v="60"/>
    </i>
    <i r="1">
      <x v="64"/>
    </i>
    <i r="1">
      <x v="68"/>
    </i>
    <i r="1">
      <x v="72"/>
    </i>
    <i r="1">
      <x v="76"/>
    </i>
    <i>
      <x v="217"/>
    </i>
    <i r="1">
      <x v="17"/>
    </i>
    <i r="1">
      <x v="24"/>
    </i>
    <i r="1">
      <x v="38"/>
    </i>
    <i r="1">
      <x v="42"/>
    </i>
    <i>
      <x v="218"/>
    </i>
    <i r="1">
      <x v="17"/>
    </i>
    <i r="1">
      <x v="20"/>
    </i>
    <i r="1">
      <x v="24"/>
    </i>
    <i r="1">
      <x v="26"/>
    </i>
    <i r="1">
      <x v="28"/>
    </i>
    <i r="1">
      <x v="30"/>
    </i>
    <i r="1">
      <x v="38"/>
    </i>
    <i r="1">
      <x v="41"/>
    </i>
    <i r="1">
      <x v="42"/>
    </i>
    <i r="1">
      <x v="44"/>
    </i>
    <i r="1">
      <x v="45"/>
    </i>
    <i r="1">
      <x v="47"/>
    </i>
    <i r="1">
      <x v="74"/>
    </i>
    <i>
      <x v="219"/>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20"/>
    </i>
    <i r="1">
      <x/>
    </i>
    <i r="1">
      <x v="2"/>
    </i>
    <i r="1">
      <x v="3"/>
    </i>
    <i r="1">
      <x v="4"/>
    </i>
    <i r="1">
      <x v="6"/>
    </i>
    <i r="1">
      <x v="7"/>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59"/>
    </i>
    <i r="1">
      <x v="60"/>
    </i>
    <i r="1">
      <x v="62"/>
    </i>
    <i r="1">
      <x v="63"/>
    </i>
    <i r="1">
      <x v="64"/>
    </i>
    <i r="1">
      <x v="66"/>
    </i>
    <i r="1">
      <x v="68"/>
    </i>
    <i r="1">
      <x v="70"/>
    </i>
    <i r="1">
      <x v="72"/>
    </i>
    <i r="1">
      <x v="74"/>
    </i>
    <i r="1">
      <x v="76"/>
    </i>
    <i r="1">
      <x v="78"/>
    </i>
    <i>
      <x v="221"/>
    </i>
    <i r="1">
      <x/>
    </i>
    <i r="1">
      <x v="4"/>
    </i>
    <i r="1">
      <x v="8"/>
    </i>
    <i r="1">
      <x v="13"/>
    </i>
    <i r="1">
      <x v="17"/>
    </i>
    <i r="1">
      <x v="24"/>
    </i>
    <i r="1">
      <x v="28"/>
    </i>
    <i r="1">
      <x v="31"/>
    </i>
    <i r="1">
      <x v="35"/>
    </i>
    <i r="1">
      <x v="38"/>
    </i>
    <i r="1">
      <x v="42"/>
    </i>
    <i r="1">
      <x v="45"/>
    </i>
    <i r="1">
      <x v="49"/>
    </i>
    <i r="1">
      <x v="56"/>
    </i>
    <i r="1">
      <x v="60"/>
    </i>
    <i r="1">
      <x v="64"/>
    </i>
    <i r="1">
      <x v="68"/>
    </i>
    <i r="1">
      <x v="72"/>
    </i>
    <i r="1">
      <x v="76"/>
    </i>
    <i>
      <x v="222"/>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64"/>
    </i>
    <i r="1">
      <x v="66"/>
    </i>
    <i r="1">
      <x v="68"/>
    </i>
    <i r="1">
      <x v="70"/>
    </i>
    <i r="1">
      <x v="72"/>
    </i>
    <i r="1">
      <x v="74"/>
    </i>
    <i r="1">
      <x v="76"/>
    </i>
    <i r="1">
      <x v="78"/>
    </i>
    <i>
      <x v="223"/>
    </i>
    <i r="1">
      <x/>
    </i>
    <i r="1">
      <x v="4"/>
    </i>
    <i r="1">
      <x v="8"/>
    </i>
    <i r="1">
      <x v="13"/>
    </i>
    <i r="1">
      <x v="17"/>
    </i>
    <i r="1">
      <x v="24"/>
    </i>
    <i r="1">
      <x v="28"/>
    </i>
    <i r="1">
      <x v="31"/>
    </i>
    <i r="1">
      <x v="35"/>
    </i>
    <i r="1">
      <x v="38"/>
    </i>
    <i r="1">
      <x v="42"/>
    </i>
    <i r="1">
      <x v="45"/>
    </i>
    <i r="1">
      <x v="49"/>
    </i>
    <i r="1">
      <x v="56"/>
    </i>
    <i r="1">
      <x v="60"/>
    </i>
    <i r="1">
      <x v="64"/>
    </i>
    <i r="1">
      <x v="68"/>
    </i>
    <i r="1">
      <x v="72"/>
    </i>
    <i r="1">
      <x v="76"/>
    </i>
    <i>
      <x v="224"/>
    </i>
    <i r="1">
      <x v="17"/>
    </i>
    <i r="1">
      <x v="24"/>
    </i>
    <i>
      <x v="225"/>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26"/>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27"/>
    </i>
    <i r="1">
      <x/>
    </i>
    <i r="1">
      <x v="4"/>
    </i>
    <i r="1">
      <x v="8"/>
    </i>
    <i r="1">
      <x v="13"/>
    </i>
    <i r="1">
      <x v="17"/>
    </i>
    <i r="1">
      <x v="24"/>
    </i>
    <i r="1">
      <x v="28"/>
    </i>
    <i r="1">
      <x v="31"/>
    </i>
    <i r="1">
      <x v="35"/>
    </i>
    <i r="1">
      <x v="38"/>
    </i>
    <i r="1">
      <x v="42"/>
    </i>
    <i r="1">
      <x v="45"/>
    </i>
    <i r="1">
      <x v="49"/>
    </i>
    <i r="1">
      <x v="56"/>
    </i>
    <i r="1">
      <x v="60"/>
    </i>
    <i r="1">
      <x v="64"/>
    </i>
    <i r="1">
      <x v="68"/>
    </i>
    <i r="1">
      <x v="72"/>
    </i>
    <i r="1">
      <x v="76"/>
    </i>
    <i>
      <x v="228"/>
    </i>
    <i r="1">
      <x v="8"/>
    </i>
    <i r="1">
      <x v="13"/>
    </i>
    <i r="1">
      <x v="64"/>
    </i>
    <i r="1">
      <x v="68"/>
    </i>
    <i r="1">
      <x v="72"/>
    </i>
    <i r="1">
      <x v="76"/>
    </i>
    <i>
      <x v="229"/>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30"/>
    </i>
    <i r="1">
      <x v="31"/>
    </i>
    <i r="1">
      <x v="49"/>
    </i>
    <i r="1">
      <x v="72"/>
    </i>
    <i>
      <x v="231"/>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32"/>
    </i>
    <i r="1">
      <x/>
    </i>
    <i r="1">
      <x v="4"/>
    </i>
    <i r="1">
      <x v="8"/>
    </i>
    <i r="1">
      <x v="13"/>
    </i>
    <i r="1">
      <x v="17"/>
    </i>
    <i r="1">
      <x v="24"/>
    </i>
    <i r="1">
      <x v="28"/>
    </i>
    <i r="1">
      <x v="31"/>
    </i>
    <i r="1">
      <x v="35"/>
    </i>
    <i r="1">
      <x v="38"/>
    </i>
    <i r="1">
      <x v="42"/>
    </i>
    <i r="1">
      <x v="45"/>
    </i>
    <i r="1">
      <x v="49"/>
    </i>
    <i r="1">
      <x v="56"/>
    </i>
    <i r="1">
      <x v="60"/>
    </i>
    <i r="1">
      <x v="64"/>
    </i>
    <i r="1">
      <x v="68"/>
    </i>
    <i r="1">
      <x v="72"/>
    </i>
    <i r="1">
      <x v="76"/>
    </i>
    <i>
      <x v="233"/>
    </i>
    <i r="1">
      <x/>
    </i>
    <i r="1">
      <x v="4"/>
    </i>
    <i r="1">
      <x v="8"/>
    </i>
    <i r="1">
      <x v="13"/>
    </i>
    <i r="1">
      <x v="17"/>
    </i>
    <i r="1">
      <x v="24"/>
    </i>
    <i r="1">
      <x v="28"/>
    </i>
    <i r="1">
      <x v="31"/>
    </i>
    <i r="1">
      <x v="35"/>
    </i>
    <i r="1">
      <x v="38"/>
    </i>
    <i r="1">
      <x v="42"/>
    </i>
    <i r="1">
      <x v="45"/>
    </i>
    <i r="1">
      <x v="49"/>
    </i>
    <i r="1">
      <x v="56"/>
    </i>
    <i r="1">
      <x v="60"/>
    </i>
    <i r="1">
      <x v="64"/>
    </i>
    <i r="1">
      <x v="68"/>
    </i>
    <i r="1">
      <x v="72"/>
    </i>
    <i r="1">
      <x v="76"/>
    </i>
    <i>
      <x v="234"/>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35"/>
    </i>
    <i r="1">
      <x/>
    </i>
    <i r="1">
      <x v="4"/>
    </i>
    <i r="1">
      <x v="8"/>
    </i>
    <i r="1">
      <x v="13"/>
    </i>
    <i r="1">
      <x v="17"/>
    </i>
    <i r="1">
      <x v="24"/>
    </i>
    <i r="1">
      <x v="28"/>
    </i>
    <i r="1">
      <x v="31"/>
    </i>
    <i r="1">
      <x v="35"/>
    </i>
    <i r="1">
      <x v="45"/>
    </i>
    <i r="1">
      <x v="49"/>
    </i>
    <i r="1">
      <x v="56"/>
    </i>
    <i r="1">
      <x v="60"/>
    </i>
    <i r="1">
      <x v="64"/>
    </i>
    <i r="1">
      <x v="68"/>
    </i>
    <i r="1">
      <x v="72"/>
    </i>
    <i r="1">
      <x v="76"/>
    </i>
    <i>
      <x v="236"/>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9"/>
    </i>
    <i r="1">
      <x v="56"/>
    </i>
    <i r="1">
      <x v="58"/>
    </i>
    <i r="1">
      <x v="60"/>
    </i>
    <i r="1">
      <x v="62"/>
    </i>
    <i r="1">
      <x v="64"/>
    </i>
    <i r="1">
      <x v="66"/>
    </i>
    <i r="1">
      <x v="68"/>
    </i>
    <i r="1">
      <x v="70"/>
    </i>
    <i r="1">
      <x v="72"/>
    </i>
    <i r="1">
      <x v="74"/>
    </i>
    <i r="1">
      <x v="76"/>
    </i>
    <i r="1">
      <x v="78"/>
    </i>
    <i>
      <x v="237"/>
    </i>
    <i r="1">
      <x/>
    </i>
    <i r="1">
      <x v="4"/>
    </i>
    <i r="1">
      <x v="8"/>
    </i>
    <i r="1">
      <x v="13"/>
    </i>
    <i r="1">
      <x v="17"/>
    </i>
    <i r="1">
      <x v="24"/>
    </i>
    <i r="1">
      <x v="28"/>
    </i>
    <i r="1">
      <x v="31"/>
    </i>
    <i r="1">
      <x v="35"/>
    </i>
    <i r="1">
      <x v="38"/>
    </i>
    <i r="1">
      <x v="42"/>
    </i>
    <i r="1">
      <x v="45"/>
    </i>
    <i r="1">
      <x v="49"/>
    </i>
    <i r="1">
      <x v="56"/>
    </i>
    <i r="1">
      <x v="60"/>
    </i>
    <i r="1">
      <x v="64"/>
    </i>
    <i r="1">
      <x v="68"/>
    </i>
    <i r="1">
      <x v="72"/>
    </i>
    <i r="1">
      <x v="76"/>
    </i>
    <i>
      <x v="238"/>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39"/>
    </i>
    <i r="1">
      <x/>
    </i>
    <i r="1">
      <x v="4"/>
    </i>
    <i r="1">
      <x v="8"/>
    </i>
    <i r="1">
      <x v="13"/>
    </i>
    <i r="1">
      <x v="17"/>
    </i>
    <i r="1">
      <x v="24"/>
    </i>
    <i r="1">
      <x v="28"/>
    </i>
    <i r="1">
      <x v="31"/>
    </i>
    <i r="1">
      <x v="35"/>
    </i>
    <i r="1">
      <x v="38"/>
    </i>
    <i r="1">
      <x v="42"/>
    </i>
    <i r="1">
      <x v="45"/>
    </i>
    <i r="1">
      <x v="49"/>
    </i>
    <i r="1">
      <x v="56"/>
    </i>
    <i r="1">
      <x v="60"/>
    </i>
    <i r="1">
      <x v="64"/>
    </i>
    <i r="1">
      <x v="68"/>
    </i>
    <i r="1">
      <x v="72"/>
    </i>
    <i r="1">
      <x v="76"/>
    </i>
    <i>
      <x v="240"/>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41"/>
    </i>
    <i r="1">
      <x/>
    </i>
    <i r="1">
      <x v="4"/>
    </i>
    <i r="1">
      <x v="8"/>
    </i>
    <i r="1">
      <x v="13"/>
    </i>
    <i r="1">
      <x v="17"/>
    </i>
    <i r="1">
      <x v="24"/>
    </i>
    <i r="1">
      <x v="28"/>
    </i>
    <i r="1">
      <x v="31"/>
    </i>
    <i r="1">
      <x v="35"/>
    </i>
    <i r="1">
      <x v="38"/>
    </i>
    <i r="1">
      <x v="42"/>
    </i>
    <i r="1">
      <x v="45"/>
    </i>
    <i r="1">
      <x v="49"/>
    </i>
    <i r="1">
      <x v="56"/>
    </i>
    <i r="1">
      <x v="60"/>
    </i>
    <i r="1">
      <x v="64"/>
    </i>
    <i r="1">
      <x v="68"/>
    </i>
    <i r="1">
      <x v="72"/>
    </i>
    <i r="1">
      <x v="76"/>
    </i>
    <i>
      <x v="242"/>
    </i>
    <i r="1">
      <x/>
    </i>
    <i r="1">
      <x v="4"/>
    </i>
    <i r="1">
      <x v="8"/>
    </i>
    <i r="1">
      <x v="13"/>
    </i>
    <i r="1">
      <x v="17"/>
    </i>
    <i r="1">
      <x v="24"/>
    </i>
    <i r="1">
      <x v="28"/>
    </i>
    <i r="1">
      <x v="31"/>
    </i>
    <i r="1">
      <x v="35"/>
    </i>
    <i r="1">
      <x v="38"/>
    </i>
    <i r="1">
      <x v="42"/>
    </i>
    <i r="1">
      <x v="45"/>
    </i>
    <i r="1">
      <x v="49"/>
    </i>
    <i r="1">
      <x v="56"/>
    </i>
    <i r="1">
      <x v="60"/>
    </i>
    <i r="1">
      <x v="64"/>
    </i>
    <i r="1">
      <x v="68"/>
    </i>
    <i r="1">
      <x v="72"/>
    </i>
    <i r="1">
      <x v="76"/>
    </i>
    <i>
      <x v="243"/>
    </i>
    <i r="1">
      <x/>
    </i>
    <i r="1">
      <x v="4"/>
    </i>
    <i r="1">
      <x v="8"/>
    </i>
    <i r="1">
      <x v="13"/>
    </i>
    <i r="1">
      <x v="31"/>
    </i>
    <i r="1">
      <x v="56"/>
    </i>
    <i r="1">
      <x v="60"/>
    </i>
    <i r="1">
      <x v="64"/>
    </i>
    <i r="1">
      <x v="68"/>
    </i>
    <i r="1">
      <x v="72"/>
    </i>
    <i r="1">
      <x v="76"/>
    </i>
    <i>
      <x v="244"/>
    </i>
    <i r="1">
      <x v="72"/>
    </i>
    <i>
      <x v="245"/>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46"/>
    </i>
    <i r="1">
      <x/>
    </i>
    <i r="1">
      <x v="4"/>
    </i>
    <i r="1">
      <x v="8"/>
    </i>
    <i r="1">
      <x v="13"/>
    </i>
    <i r="1">
      <x v="17"/>
    </i>
    <i r="1">
      <x v="24"/>
    </i>
    <i r="1">
      <x v="28"/>
    </i>
    <i r="1">
      <x v="31"/>
    </i>
    <i r="1">
      <x v="35"/>
    </i>
    <i r="1">
      <x v="38"/>
    </i>
    <i r="1">
      <x v="42"/>
    </i>
    <i r="1">
      <x v="45"/>
    </i>
    <i r="1">
      <x v="49"/>
    </i>
    <i r="1">
      <x v="56"/>
    </i>
    <i r="1">
      <x v="60"/>
    </i>
    <i r="1">
      <x v="64"/>
    </i>
    <i r="1">
      <x v="68"/>
    </i>
    <i r="1">
      <x v="72"/>
    </i>
    <i r="1">
      <x v="76"/>
    </i>
    <i>
      <x v="247"/>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48"/>
    </i>
    <i r="1">
      <x/>
    </i>
    <i r="1">
      <x v="4"/>
    </i>
    <i r="1">
      <x v="8"/>
    </i>
    <i r="1">
      <x v="13"/>
    </i>
    <i r="1">
      <x v="17"/>
    </i>
    <i r="1">
      <x v="24"/>
    </i>
    <i r="1">
      <x v="28"/>
    </i>
    <i r="1">
      <x v="31"/>
    </i>
    <i r="1">
      <x v="35"/>
    </i>
    <i r="1">
      <x v="38"/>
    </i>
    <i r="1">
      <x v="42"/>
    </i>
    <i r="1">
      <x v="45"/>
    </i>
    <i r="1">
      <x v="49"/>
    </i>
    <i r="1">
      <x v="56"/>
    </i>
    <i r="1">
      <x v="60"/>
    </i>
    <i r="1">
      <x v="64"/>
    </i>
    <i r="1">
      <x v="68"/>
    </i>
    <i r="1">
      <x v="72"/>
    </i>
    <i r="1">
      <x v="76"/>
    </i>
    <i>
      <x v="249"/>
    </i>
    <i r="1">
      <x/>
    </i>
    <i r="1">
      <x v="4"/>
    </i>
    <i r="1">
      <x v="8"/>
    </i>
    <i r="1">
      <x v="13"/>
    </i>
    <i r="1">
      <x v="17"/>
    </i>
    <i r="1">
      <x v="24"/>
    </i>
    <i r="1">
      <x v="28"/>
    </i>
    <i r="1">
      <x v="31"/>
    </i>
    <i r="1">
      <x v="35"/>
    </i>
    <i r="1">
      <x v="38"/>
    </i>
    <i r="1">
      <x v="42"/>
    </i>
    <i r="1">
      <x v="45"/>
    </i>
    <i r="1">
      <x v="49"/>
    </i>
    <i r="1">
      <x v="56"/>
    </i>
    <i r="1">
      <x v="60"/>
    </i>
    <i r="1">
      <x v="64"/>
    </i>
    <i r="1">
      <x v="68"/>
    </i>
    <i r="1">
      <x v="72"/>
    </i>
    <i r="1">
      <x v="76"/>
    </i>
    <i>
      <x v="250"/>
    </i>
    <i r="1">
      <x v="17"/>
    </i>
    <i>
      <x v="251"/>
    </i>
    <i r="1">
      <x/>
    </i>
    <i r="1">
      <x v="2"/>
    </i>
    <i r="1">
      <x v="4"/>
    </i>
    <i r="1">
      <x v="6"/>
    </i>
    <i r="1">
      <x v="8"/>
    </i>
    <i r="1">
      <x v="11"/>
    </i>
    <i r="1">
      <x v="13"/>
    </i>
    <i r="1">
      <x v="15"/>
    </i>
    <i r="1">
      <x v="17"/>
    </i>
    <i r="1">
      <x v="20"/>
    </i>
    <i r="1">
      <x v="24"/>
    </i>
    <i r="1">
      <x v="26"/>
    </i>
    <i r="1">
      <x v="27"/>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52"/>
    </i>
    <i r="1">
      <x/>
    </i>
    <i r="1">
      <x v="4"/>
    </i>
    <i r="1">
      <x v="8"/>
    </i>
    <i r="1">
      <x v="13"/>
    </i>
    <i r="1">
      <x v="17"/>
    </i>
    <i r="1">
      <x v="24"/>
    </i>
    <i r="1">
      <x v="28"/>
    </i>
    <i r="1">
      <x v="31"/>
    </i>
    <i r="1">
      <x v="35"/>
    </i>
    <i r="1">
      <x v="38"/>
    </i>
    <i r="1">
      <x v="42"/>
    </i>
    <i r="1">
      <x v="45"/>
    </i>
    <i r="1">
      <x v="49"/>
    </i>
    <i r="1">
      <x v="56"/>
    </i>
    <i r="1">
      <x v="60"/>
    </i>
    <i r="1">
      <x v="64"/>
    </i>
    <i r="1">
      <x v="68"/>
    </i>
    <i r="1">
      <x v="72"/>
    </i>
    <i r="1">
      <x v="76"/>
    </i>
    <i>
      <x v="253"/>
    </i>
    <i r="1">
      <x/>
    </i>
    <i r="1">
      <x v="4"/>
    </i>
    <i r="1">
      <x v="8"/>
    </i>
    <i r="1">
      <x v="13"/>
    </i>
    <i r="1">
      <x v="17"/>
    </i>
    <i r="1">
      <x v="24"/>
    </i>
    <i r="1">
      <x v="28"/>
    </i>
    <i r="1">
      <x v="31"/>
    </i>
    <i r="1">
      <x v="35"/>
    </i>
    <i r="1">
      <x v="38"/>
    </i>
    <i r="1">
      <x v="42"/>
    </i>
    <i r="1">
      <x v="45"/>
    </i>
    <i r="1">
      <x v="49"/>
    </i>
    <i r="1">
      <x v="56"/>
    </i>
    <i r="1">
      <x v="60"/>
    </i>
    <i r="1">
      <x v="64"/>
    </i>
    <i r="1">
      <x v="68"/>
    </i>
    <i r="1">
      <x v="72"/>
    </i>
    <i r="1">
      <x v="76"/>
    </i>
    <i>
      <x v="254"/>
    </i>
    <i r="1">
      <x/>
    </i>
    <i r="1">
      <x v="4"/>
    </i>
    <i r="1">
      <x v="8"/>
    </i>
    <i r="1">
      <x v="13"/>
    </i>
    <i r="1">
      <x v="17"/>
    </i>
    <i r="1">
      <x v="24"/>
    </i>
    <i r="1">
      <x v="28"/>
    </i>
    <i r="1">
      <x v="31"/>
    </i>
    <i r="1">
      <x v="35"/>
    </i>
    <i r="1">
      <x v="38"/>
    </i>
    <i r="1">
      <x v="42"/>
    </i>
    <i r="1">
      <x v="45"/>
    </i>
    <i r="1">
      <x v="49"/>
    </i>
    <i r="1">
      <x v="56"/>
    </i>
    <i r="1">
      <x v="60"/>
    </i>
    <i r="1">
      <x v="64"/>
    </i>
    <i r="1">
      <x v="68"/>
    </i>
    <i r="1">
      <x v="72"/>
    </i>
    <i r="1">
      <x v="76"/>
    </i>
    <i>
      <x v="255"/>
    </i>
    <i r="1">
      <x/>
    </i>
    <i r="1">
      <x v="4"/>
    </i>
    <i r="1">
      <x v="8"/>
    </i>
    <i r="1">
      <x v="13"/>
    </i>
    <i r="1">
      <x v="17"/>
    </i>
    <i r="1">
      <x v="24"/>
    </i>
    <i r="1">
      <x v="28"/>
    </i>
    <i r="1">
      <x v="31"/>
    </i>
    <i r="1">
      <x v="35"/>
    </i>
    <i r="1">
      <x v="38"/>
    </i>
    <i r="1">
      <x v="42"/>
    </i>
    <i r="1">
      <x v="45"/>
    </i>
    <i r="1">
      <x v="49"/>
    </i>
    <i r="1">
      <x v="56"/>
    </i>
    <i r="1">
      <x v="60"/>
    </i>
    <i r="1">
      <x v="64"/>
    </i>
    <i r="1">
      <x v="68"/>
    </i>
    <i r="1">
      <x v="72"/>
    </i>
    <i r="1">
      <x v="76"/>
    </i>
    <i>
      <x v="256"/>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57"/>
    </i>
    <i r="1">
      <x/>
    </i>
    <i r="1">
      <x v="4"/>
    </i>
    <i r="1">
      <x v="8"/>
    </i>
    <i r="1">
      <x v="13"/>
    </i>
    <i r="1">
      <x v="17"/>
    </i>
    <i r="1">
      <x v="24"/>
    </i>
    <i r="1">
      <x v="28"/>
    </i>
    <i r="1">
      <x v="31"/>
    </i>
    <i r="1">
      <x v="35"/>
    </i>
    <i r="1">
      <x v="38"/>
    </i>
    <i r="1">
      <x v="42"/>
    </i>
    <i r="1">
      <x v="45"/>
    </i>
    <i r="1">
      <x v="49"/>
    </i>
    <i r="1">
      <x v="56"/>
    </i>
    <i r="1">
      <x v="60"/>
    </i>
    <i r="1">
      <x v="64"/>
    </i>
    <i r="1">
      <x v="68"/>
    </i>
    <i r="1">
      <x v="72"/>
    </i>
    <i r="1">
      <x v="76"/>
    </i>
    <i>
      <x v="258"/>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59"/>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60"/>
    </i>
    <i r="1">
      <x/>
    </i>
    <i r="1">
      <x v="4"/>
    </i>
    <i r="1">
      <x v="8"/>
    </i>
    <i r="1">
      <x v="13"/>
    </i>
    <i r="1">
      <x v="17"/>
    </i>
    <i r="1">
      <x v="24"/>
    </i>
    <i r="1">
      <x v="28"/>
    </i>
    <i r="1">
      <x v="31"/>
    </i>
    <i r="1">
      <x v="35"/>
    </i>
    <i r="1">
      <x v="38"/>
    </i>
    <i r="1">
      <x v="42"/>
    </i>
    <i r="1">
      <x v="45"/>
    </i>
    <i r="1">
      <x v="49"/>
    </i>
    <i r="1">
      <x v="56"/>
    </i>
    <i r="1">
      <x v="60"/>
    </i>
    <i r="1">
      <x v="64"/>
    </i>
    <i r="1">
      <x v="68"/>
    </i>
    <i r="1">
      <x v="72"/>
    </i>
    <i r="1">
      <x v="76"/>
    </i>
    <i>
      <x v="261"/>
    </i>
    <i r="1">
      <x/>
    </i>
    <i r="1">
      <x v="4"/>
    </i>
    <i r="1">
      <x v="8"/>
    </i>
    <i r="1">
      <x v="13"/>
    </i>
    <i r="1">
      <x v="17"/>
    </i>
    <i r="1">
      <x v="24"/>
    </i>
    <i r="1">
      <x v="28"/>
    </i>
    <i r="1">
      <x v="31"/>
    </i>
    <i r="1">
      <x v="35"/>
    </i>
    <i r="1">
      <x v="56"/>
    </i>
    <i r="1">
      <x v="60"/>
    </i>
    <i r="1">
      <x v="64"/>
    </i>
    <i r="1">
      <x v="68"/>
    </i>
    <i r="1">
      <x v="72"/>
    </i>
    <i r="1">
      <x v="76"/>
    </i>
    <i>
      <x v="262"/>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63"/>
    </i>
    <i r="1">
      <x/>
    </i>
    <i r="1">
      <x v="2"/>
    </i>
    <i r="1">
      <x v="4"/>
    </i>
    <i r="1">
      <x v="6"/>
    </i>
    <i r="1">
      <x v="8"/>
    </i>
    <i r="1">
      <x v="11"/>
    </i>
    <i r="1">
      <x v="13"/>
    </i>
    <i r="1">
      <x v="15"/>
    </i>
    <i r="1">
      <x v="17"/>
    </i>
    <i r="1">
      <x v="20"/>
    </i>
    <i r="1">
      <x v="21"/>
    </i>
    <i r="1">
      <x v="24"/>
    </i>
    <i r="1">
      <x v="26"/>
    </i>
    <i r="1">
      <x v="27"/>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64"/>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65"/>
    </i>
    <i r="1">
      <x/>
    </i>
    <i r="1">
      <x v="4"/>
    </i>
    <i r="1">
      <x v="8"/>
    </i>
    <i r="1">
      <x v="13"/>
    </i>
    <i r="1">
      <x v="17"/>
    </i>
    <i r="1">
      <x v="24"/>
    </i>
    <i r="1">
      <x v="28"/>
    </i>
    <i r="1">
      <x v="31"/>
    </i>
    <i r="1">
      <x v="35"/>
    </i>
    <i r="1">
      <x v="38"/>
    </i>
    <i r="1">
      <x v="42"/>
    </i>
    <i r="1">
      <x v="45"/>
    </i>
    <i r="1">
      <x v="49"/>
    </i>
    <i r="1">
      <x v="56"/>
    </i>
    <i r="1">
      <x v="60"/>
    </i>
    <i r="1">
      <x v="64"/>
    </i>
    <i r="1">
      <x v="68"/>
    </i>
    <i r="1">
      <x v="72"/>
    </i>
    <i r="1">
      <x v="76"/>
    </i>
    <i>
      <x v="266"/>
    </i>
    <i r="1">
      <x/>
    </i>
    <i r="1">
      <x v="4"/>
    </i>
    <i r="1">
      <x v="8"/>
    </i>
    <i r="1">
      <x v="13"/>
    </i>
    <i r="1">
      <x v="17"/>
    </i>
    <i r="1">
      <x v="24"/>
    </i>
    <i r="1">
      <x v="28"/>
    </i>
    <i r="1">
      <x v="31"/>
    </i>
    <i r="1">
      <x v="35"/>
    </i>
    <i r="1">
      <x v="38"/>
    </i>
    <i r="1">
      <x v="42"/>
    </i>
    <i r="1">
      <x v="45"/>
    </i>
    <i r="1">
      <x v="49"/>
    </i>
    <i r="1">
      <x v="56"/>
    </i>
    <i r="1">
      <x v="60"/>
    </i>
    <i r="1">
      <x v="64"/>
    </i>
    <i r="1">
      <x v="68"/>
    </i>
    <i r="1">
      <x v="72"/>
    </i>
    <i r="1">
      <x v="76"/>
    </i>
    <i>
      <x v="267"/>
    </i>
    <i r="1">
      <x/>
    </i>
    <i r="1">
      <x v="4"/>
    </i>
    <i r="1">
      <x v="8"/>
    </i>
    <i r="1">
      <x v="13"/>
    </i>
    <i r="1">
      <x v="17"/>
    </i>
    <i r="1">
      <x v="24"/>
    </i>
    <i r="1">
      <x v="28"/>
    </i>
    <i r="1">
      <x v="31"/>
    </i>
    <i r="1">
      <x v="35"/>
    </i>
    <i r="1">
      <x v="38"/>
    </i>
    <i r="1">
      <x v="42"/>
    </i>
    <i r="1">
      <x v="45"/>
    </i>
    <i r="1">
      <x v="49"/>
    </i>
    <i r="1">
      <x v="56"/>
    </i>
    <i r="1">
      <x v="60"/>
    </i>
    <i r="1">
      <x v="64"/>
    </i>
    <i r="1">
      <x v="68"/>
    </i>
    <i r="1">
      <x v="72"/>
    </i>
    <i r="1">
      <x v="76"/>
    </i>
    <i>
      <x v="268"/>
    </i>
    <i r="1">
      <x/>
    </i>
    <i r="1">
      <x v="4"/>
    </i>
    <i r="1">
      <x v="8"/>
    </i>
    <i r="1">
      <x v="13"/>
    </i>
    <i r="1">
      <x v="17"/>
    </i>
    <i r="1">
      <x v="24"/>
    </i>
    <i r="1">
      <x v="28"/>
    </i>
    <i r="1">
      <x v="31"/>
    </i>
    <i r="1">
      <x v="35"/>
    </i>
    <i r="1">
      <x v="38"/>
    </i>
    <i r="1">
      <x v="42"/>
    </i>
    <i r="1">
      <x v="45"/>
    </i>
    <i r="1">
      <x v="49"/>
    </i>
    <i r="1">
      <x v="56"/>
    </i>
    <i r="1">
      <x v="60"/>
    </i>
    <i r="1">
      <x v="64"/>
    </i>
    <i r="1">
      <x v="68"/>
    </i>
    <i r="1">
      <x v="72"/>
    </i>
    <i r="1">
      <x v="76"/>
    </i>
    <i>
      <x v="269"/>
    </i>
    <i r="1">
      <x/>
    </i>
    <i r="1">
      <x v="4"/>
    </i>
    <i r="1">
      <x v="8"/>
    </i>
    <i r="1">
      <x v="13"/>
    </i>
    <i r="1">
      <x v="17"/>
    </i>
    <i r="1">
      <x v="24"/>
    </i>
    <i r="1">
      <x v="28"/>
    </i>
    <i r="1">
      <x v="31"/>
    </i>
    <i r="1">
      <x v="35"/>
    </i>
    <i r="1">
      <x v="38"/>
    </i>
    <i r="1">
      <x v="42"/>
    </i>
    <i r="1">
      <x v="45"/>
    </i>
    <i r="1">
      <x v="49"/>
    </i>
    <i r="1">
      <x v="56"/>
    </i>
    <i r="1">
      <x v="60"/>
    </i>
    <i r="1">
      <x v="64"/>
    </i>
    <i r="1">
      <x v="68"/>
    </i>
    <i r="1">
      <x v="72"/>
    </i>
    <i r="1">
      <x v="76"/>
    </i>
    <i>
      <x v="270"/>
    </i>
    <i r="1">
      <x/>
    </i>
    <i r="1">
      <x v="4"/>
    </i>
    <i r="1">
      <x v="8"/>
    </i>
    <i r="1">
      <x v="13"/>
    </i>
    <i r="1">
      <x v="17"/>
    </i>
    <i r="1">
      <x v="24"/>
    </i>
    <i r="1">
      <x v="28"/>
    </i>
    <i r="1">
      <x v="31"/>
    </i>
    <i r="1">
      <x v="35"/>
    </i>
    <i r="1">
      <x v="38"/>
    </i>
    <i r="1">
      <x v="42"/>
    </i>
    <i r="1">
      <x v="45"/>
    </i>
    <i r="1">
      <x v="49"/>
    </i>
    <i r="1">
      <x v="56"/>
    </i>
    <i r="1">
      <x v="60"/>
    </i>
    <i r="1">
      <x v="64"/>
    </i>
    <i r="1">
      <x v="68"/>
    </i>
    <i r="1">
      <x v="72"/>
    </i>
    <i r="1">
      <x v="76"/>
    </i>
    <i>
      <x v="271"/>
    </i>
    <i r="1">
      <x/>
    </i>
    <i r="1">
      <x v="4"/>
    </i>
    <i r="1">
      <x v="8"/>
    </i>
    <i r="1">
      <x v="13"/>
    </i>
    <i r="1">
      <x v="17"/>
    </i>
    <i r="1">
      <x v="24"/>
    </i>
    <i r="1">
      <x v="28"/>
    </i>
    <i r="1">
      <x v="31"/>
    </i>
    <i r="1">
      <x v="35"/>
    </i>
    <i r="1">
      <x v="38"/>
    </i>
    <i r="1">
      <x v="42"/>
    </i>
    <i r="1">
      <x v="45"/>
    </i>
    <i r="1">
      <x v="49"/>
    </i>
    <i r="1">
      <x v="56"/>
    </i>
    <i r="1">
      <x v="60"/>
    </i>
    <i r="1">
      <x v="64"/>
    </i>
    <i r="1">
      <x v="68"/>
    </i>
    <i r="1">
      <x v="72"/>
    </i>
    <i r="1">
      <x v="76"/>
    </i>
    <i>
      <x v="272"/>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73"/>
    </i>
    <i r="1">
      <x/>
    </i>
    <i r="1">
      <x v="4"/>
    </i>
    <i r="1">
      <x v="8"/>
    </i>
    <i r="1">
      <x v="13"/>
    </i>
    <i r="1">
      <x v="17"/>
    </i>
    <i r="1">
      <x v="24"/>
    </i>
    <i r="1">
      <x v="28"/>
    </i>
    <i r="1">
      <x v="31"/>
    </i>
    <i r="1">
      <x v="35"/>
    </i>
    <i r="1">
      <x v="38"/>
    </i>
    <i r="1">
      <x v="42"/>
    </i>
    <i r="1">
      <x v="45"/>
    </i>
    <i r="1">
      <x v="49"/>
    </i>
    <i r="1">
      <x v="56"/>
    </i>
    <i r="1">
      <x v="60"/>
    </i>
    <i r="1">
      <x v="64"/>
    </i>
    <i r="1">
      <x v="68"/>
    </i>
    <i r="1">
      <x v="72"/>
    </i>
    <i r="1">
      <x v="76"/>
    </i>
    <i>
      <x v="274"/>
    </i>
    <i r="1">
      <x/>
    </i>
    <i r="1">
      <x v="4"/>
    </i>
    <i r="1">
      <x v="8"/>
    </i>
    <i r="1">
      <x v="13"/>
    </i>
    <i r="1">
      <x v="17"/>
    </i>
    <i r="1">
      <x v="24"/>
    </i>
    <i r="1">
      <x v="28"/>
    </i>
    <i r="1">
      <x v="31"/>
    </i>
    <i r="1">
      <x v="35"/>
    </i>
    <i r="1">
      <x v="56"/>
    </i>
    <i r="1">
      <x v="60"/>
    </i>
    <i r="1">
      <x v="64"/>
    </i>
    <i r="1">
      <x v="68"/>
    </i>
    <i r="1">
      <x v="72"/>
    </i>
    <i r="1">
      <x v="76"/>
    </i>
    <i>
      <x v="275"/>
    </i>
    <i r="1">
      <x/>
    </i>
    <i r="1">
      <x v="4"/>
    </i>
    <i r="1">
      <x v="8"/>
    </i>
    <i r="1">
      <x v="13"/>
    </i>
    <i r="1">
      <x v="17"/>
    </i>
    <i r="1">
      <x v="24"/>
    </i>
    <i r="1">
      <x v="28"/>
    </i>
    <i r="1">
      <x v="31"/>
    </i>
    <i r="1">
      <x v="35"/>
    </i>
    <i r="1">
      <x v="56"/>
    </i>
    <i r="1">
      <x v="60"/>
    </i>
    <i r="1">
      <x v="64"/>
    </i>
    <i r="1">
      <x v="68"/>
    </i>
    <i r="1">
      <x v="72"/>
    </i>
    <i r="1">
      <x v="76"/>
    </i>
    <i>
      <x v="276"/>
    </i>
    <i r="1">
      <x/>
    </i>
    <i r="1">
      <x v="4"/>
    </i>
    <i r="1">
      <x v="8"/>
    </i>
    <i r="1">
      <x v="13"/>
    </i>
    <i r="1">
      <x v="17"/>
    </i>
    <i r="1">
      <x v="24"/>
    </i>
    <i r="1">
      <x v="28"/>
    </i>
    <i r="1">
      <x v="31"/>
    </i>
    <i r="1">
      <x v="35"/>
    </i>
    <i r="1">
      <x v="38"/>
    </i>
    <i r="1">
      <x v="42"/>
    </i>
    <i r="1">
      <x v="45"/>
    </i>
    <i r="1">
      <x v="49"/>
    </i>
    <i r="1">
      <x v="56"/>
    </i>
    <i r="1">
      <x v="60"/>
    </i>
    <i r="1">
      <x v="64"/>
    </i>
    <i r="1">
      <x v="68"/>
    </i>
    <i r="1">
      <x v="72"/>
    </i>
    <i r="1">
      <x v="76"/>
    </i>
    <i>
      <x v="277"/>
    </i>
    <i r="1">
      <x/>
    </i>
    <i r="1">
      <x v="4"/>
    </i>
    <i r="1">
      <x v="8"/>
    </i>
    <i r="1">
      <x v="13"/>
    </i>
    <i r="1">
      <x v="17"/>
    </i>
    <i r="1">
      <x v="24"/>
    </i>
    <i r="1">
      <x v="28"/>
    </i>
    <i r="1">
      <x v="31"/>
    </i>
    <i r="1">
      <x v="35"/>
    </i>
    <i r="1">
      <x v="38"/>
    </i>
    <i r="1">
      <x v="42"/>
    </i>
    <i r="1">
      <x v="45"/>
    </i>
    <i r="1">
      <x v="49"/>
    </i>
    <i r="1">
      <x v="56"/>
    </i>
    <i r="1">
      <x v="60"/>
    </i>
    <i r="1">
      <x v="64"/>
    </i>
    <i r="1">
      <x v="68"/>
    </i>
    <i r="1">
      <x v="72"/>
    </i>
    <i r="1">
      <x v="76"/>
    </i>
    <i>
      <x v="278"/>
    </i>
    <i r="1">
      <x/>
    </i>
    <i r="1">
      <x v="2"/>
    </i>
    <i r="1">
      <x v="4"/>
    </i>
    <i r="1">
      <x v="6"/>
    </i>
    <i r="1">
      <x v="8"/>
    </i>
    <i r="1">
      <x v="11"/>
    </i>
    <i r="1">
      <x v="13"/>
    </i>
    <i r="1">
      <x v="15"/>
    </i>
    <i r="1">
      <x v="17"/>
    </i>
    <i r="1">
      <x v="20"/>
    </i>
    <i r="1">
      <x v="24"/>
    </i>
    <i r="1">
      <x v="26"/>
    </i>
    <i r="1">
      <x v="28"/>
    </i>
    <i r="1">
      <x v="30"/>
    </i>
    <i r="1">
      <x v="31"/>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79"/>
    </i>
    <i r="1">
      <x/>
    </i>
    <i r="1">
      <x v="4"/>
    </i>
    <i r="1">
      <x v="8"/>
    </i>
    <i r="1">
      <x v="13"/>
    </i>
    <i r="1">
      <x v="17"/>
    </i>
    <i r="1">
      <x v="24"/>
    </i>
    <i r="1">
      <x v="28"/>
    </i>
    <i r="1">
      <x v="31"/>
    </i>
    <i r="1">
      <x v="35"/>
    </i>
    <i r="1">
      <x v="38"/>
    </i>
    <i r="1">
      <x v="42"/>
    </i>
    <i r="1">
      <x v="45"/>
    </i>
    <i r="1">
      <x v="49"/>
    </i>
    <i r="1">
      <x v="56"/>
    </i>
    <i r="1">
      <x v="60"/>
    </i>
    <i r="1">
      <x v="64"/>
    </i>
    <i r="1">
      <x v="68"/>
    </i>
    <i r="1">
      <x v="72"/>
    </i>
    <i r="1">
      <x v="76"/>
    </i>
    <i>
      <x v="280"/>
    </i>
    <i r="1">
      <x/>
    </i>
    <i r="1">
      <x v="4"/>
    </i>
    <i r="1">
      <x v="8"/>
    </i>
    <i r="1">
      <x v="13"/>
    </i>
    <i r="1">
      <x v="17"/>
    </i>
    <i r="1">
      <x v="24"/>
    </i>
    <i r="1">
      <x v="28"/>
    </i>
    <i r="1">
      <x v="31"/>
    </i>
    <i r="1">
      <x v="35"/>
    </i>
    <i r="1">
      <x v="38"/>
    </i>
    <i r="1">
      <x v="42"/>
    </i>
    <i r="1">
      <x v="45"/>
    </i>
    <i r="1">
      <x v="49"/>
    </i>
    <i r="1">
      <x v="56"/>
    </i>
    <i r="1">
      <x v="60"/>
    </i>
    <i r="1">
      <x v="64"/>
    </i>
    <i r="1">
      <x v="68"/>
    </i>
    <i r="1">
      <x v="72"/>
    </i>
    <i r="1">
      <x v="76"/>
    </i>
    <i>
      <x v="281"/>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82"/>
    </i>
    <i r="1">
      <x/>
    </i>
    <i r="1">
      <x v="2"/>
    </i>
    <i r="1">
      <x v="4"/>
    </i>
    <i r="1">
      <x v="6"/>
    </i>
    <i r="1">
      <x v="8"/>
    </i>
    <i r="1">
      <x v="11"/>
    </i>
    <i r="1">
      <x v="13"/>
    </i>
    <i r="1">
      <x v="15"/>
    </i>
    <i r="1">
      <x v="17"/>
    </i>
    <i r="1">
      <x v="20"/>
    </i>
    <i r="1">
      <x v="24"/>
    </i>
    <i r="1">
      <x v="26"/>
    </i>
    <i r="1">
      <x v="28"/>
    </i>
    <i r="1">
      <x v="30"/>
    </i>
    <i r="1">
      <x v="31"/>
    </i>
    <i r="1">
      <x v="33"/>
    </i>
    <i r="1">
      <x v="34"/>
    </i>
    <i r="1">
      <x v="35"/>
    </i>
    <i r="1">
      <x v="37"/>
    </i>
    <i r="1">
      <x v="38"/>
    </i>
    <i r="1">
      <x v="41"/>
    </i>
    <i r="1">
      <x v="42"/>
    </i>
    <i r="1">
      <x v="44"/>
    </i>
    <i r="1">
      <x v="45"/>
    </i>
    <i r="1">
      <x v="47"/>
    </i>
    <i r="1">
      <x v="49"/>
    </i>
    <i r="1">
      <x v="51"/>
    </i>
    <i r="1">
      <x v="56"/>
    </i>
    <i r="1">
      <x v="58"/>
    </i>
    <i r="1">
      <x v="60"/>
    </i>
    <i r="1">
      <x v="62"/>
    </i>
    <i r="1">
      <x v="64"/>
    </i>
    <i r="1">
      <x v="66"/>
    </i>
    <i r="1">
      <x v="68"/>
    </i>
    <i r="1">
      <x v="70"/>
    </i>
    <i r="1">
      <x v="72"/>
    </i>
    <i r="1">
      <x v="74"/>
    </i>
    <i r="1">
      <x v="76"/>
    </i>
    <i r="1">
      <x v="78"/>
    </i>
    <i>
      <x v="283"/>
    </i>
    <i r="1">
      <x/>
    </i>
    <i r="1">
      <x v="4"/>
    </i>
    <i r="1">
      <x v="8"/>
    </i>
    <i r="1">
      <x v="13"/>
    </i>
    <i r="1">
      <x v="17"/>
    </i>
    <i r="1">
      <x v="24"/>
    </i>
    <i r="1">
      <x v="28"/>
    </i>
    <i r="1">
      <x v="31"/>
    </i>
    <i r="1">
      <x v="35"/>
    </i>
    <i r="1">
      <x v="38"/>
    </i>
    <i r="1">
      <x v="42"/>
    </i>
    <i r="1">
      <x v="45"/>
    </i>
    <i r="1">
      <x v="49"/>
    </i>
    <i r="1">
      <x v="56"/>
    </i>
    <i r="1">
      <x v="60"/>
    </i>
    <i r="1">
      <x v="64"/>
    </i>
    <i r="1">
      <x v="68"/>
    </i>
    <i r="1">
      <x v="72"/>
    </i>
    <i r="1">
      <x v="76"/>
    </i>
  </rowItems>
  <colFields count="1">
    <field x="-2"/>
  </colFields>
  <colItems count="3">
    <i>
      <x/>
    </i>
    <i i="1">
      <x v="1"/>
    </i>
    <i i="2">
      <x v="2"/>
    </i>
  </colItems>
  <dataFields count="3">
    <dataField name="Total Payment Amount" fld="3" baseField="2" baseItem="1" numFmtId="166"/>
    <dataField name="Date of Payment" fld="4" subtotal="product" baseField="1" baseItem="0" numFmtId="14"/>
    <dataField name="Backstop Hold Sub Fund" fld="5" baseField="0" baseItem="0" numFmtId="166"/>
  </dataFields>
  <formats count="619">
    <format dxfId="2399">
      <pivotArea field="1" type="button" dataOnly="0" labelOnly="1" outline="0" axis="axisRow" fieldPosition="0"/>
    </format>
    <format dxfId="2398">
      <pivotArea dataOnly="0" labelOnly="1" outline="0" axis="axisValues" fieldPosition="0"/>
    </format>
    <format dxfId="2397">
      <pivotArea field="1" type="button" dataOnly="0" labelOnly="1" outline="0" axis="axisRow" fieldPosition="0"/>
    </format>
    <format dxfId="2396">
      <pivotArea dataOnly="0" labelOnly="1" outline="0" axis="axisValues" fieldPosition="0"/>
    </format>
    <format dxfId="2395">
      <pivotArea field="1" type="button" dataOnly="0" labelOnly="1" outline="0" axis="axisRow" fieldPosition="0"/>
    </format>
    <format dxfId="2394">
      <pivotArea dataOnly="0" labelOnly="1" outline="0" axis="axisValues" fieldPosition="0"/>
    </format>
    <format dxfId="2393">
      <pivotArea type="all" dataOnly="0" outline="0" fieldPosition="0"/>
    </format>
    <format dxfId="2392">
      <pivotArea outline="0" collapsedLevelsAreSubtotals="1" fieldPosition="0"/>
    </format>
    <format dxfId="2391">
      <pivotArea field="1" type="button" dataOnly="0" labelOnly="1" outline="0" axis="axisRow" fieldPosition="0"/>
    </format>
    <format dxfId="2390">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89">
      <pivotArea dataOnly="0" labelOnly="1" fieldPosition="0">
        <references count="1">
          <reference field="1" count="50">
            <x v="50"/>
            <x v="51"/>
            <x v="52"/>
            <x v="53"/>
            <x v="54"/>
            <x v="55"/>
            <x v="56"/>
            <x v="57"/>
            <x v="58"/>
            <x v="59"/>
            <x v="60"/>
            <x v="61"/>
            <x v="62"/>
            <x v="63"/>
            <x v="64"/>
            <x v="65"/>
            <x v="66"/>
            <x v="67"/>
            <x v="68"/>
            <x v="69"/>
            <x v="70"/>
            <x v="71"/>
            <x v="72"/>
            <x v="73"/>
            <x v="74"/>
            <x v="76"/>
            <x v="77"/>
            <x v="78"/>
            <x v="79"/>
            <x v="80"/>
            <x v="81"/>
            <x v="82"/>
            <x v="83"/>
            <x v="84"/>
            <x v="85"/>
            <x v="86"/>
            <x v="87"/>
            <x v="88"/>
            <x v="89"/>
            <x v="90"/>
            <x v="91"/>
            <x v="92"/>
            <x v="93"/>
            <x v="94"/>
            <x v="95"/>
            <x v="96"/>
            <x v="97"/>
            <x v="98"/>
            <x v="99"/>
            <x v="100"/>
          </reference>
        </references>
      </pivotArea>
    </format>
    <format dxfId="2388">
      <pivotArea dataOnly="0" labelOnly="1" fieldPosition="0">
        <references count="1">
          <reference field="1"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2387">
      <pivotArea dataOnly="0" labelOnly="1" fieldPosition="0">
        <references count="1">
          <reference field="1" count="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reference>
        </references>
      </pivotArea>
    </format>
    <format dxfId="2386">
      <pivotArea dataOnly="0" labelOnly="1" fieldPosition="0">
        <references count="1">
          <reference field="1" count="5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5"/>
            <x v="246"/>
            <x v="247"/>
            <x v="248"/>
            <x v="249"/>
            <x v="250"/>
            <x v="251"/>
          </reference>
        </references>
      </pivotArea>
    </format>
    <format dxfId="2385">
      <pivotArea dataOnly="0" labelOnly="1" fieldPosition="0">
        <references count="1">
          <reference field="1" count="32">
            <x v="252"/>
            <x v="253"/>
            <x v="254"/>
            <x v="255"/>
            <x v="256"/>
            <x v="257"/>
            <x v="258"/>
            <x v="259"/>
            <x v="260"/>
            <x v="261"/>
            <x v="262"/>
            <x v="263"/>
            <x v="264"/>
            <x v="265"/>
            <x v="266"/>
            <x v="267"/>
            <x v="268"/>
            <x v="269"/>
            <x v="270"/>
            <x v="271"/>
            <x v="272"/>
            <x v="273"/>
            <x v="274"/>
            <x v="275"/>
            <x v="276"/>
            <x v="277"/>
            <x v="278"/>
            <x v="279"/>
            <x v="280"/>
            <x v="281"/>
            <x v="282"/>
            <x v="283"/>
          </reference>
        </references>
      </pivotArea>
    </format>
    <format dxfId="2384">
      <pivotArea dataOnly="0" labelOnly="1" grandRow="1" outline="0" fieldPosition="0"/>
    </format>
    <format dxfId="2383">
      <pivotArea dataOnly="0" labelOnly="1" outline="0" axis="axisValues" fieldPosition="0"/>
    </format>
    <format dxfId="2382">
      <pivotArea grandRow="1" outline="0" collapsedLevelsAreSubtotals="1" fieldPosition="0"/>
    </format>
    <format dxfId="2381">
      <pivotArea dataOnly="0" labelOnly="1" grandRow="1" outline="0" fieldPosition="0"/>
    </format>
    <format dxfId="2380">
      <pivotArea grandRow="1" outline="0" collapsedLevelsAreSubtotals="1" fieldPosition="0"/>
    </format>
    <format dxfId="2379">
      <pivotArea dataOnly="0" labelOnly="1" grandRow="1" outline="0" fieldPosition="0"/>
    </format>
    <format dxfId="2378">
      <pivotArea grandRow="1" outline="0" collapsedLevelsAreSubtotals="1" fieldPosition="0"/>
    </format>
    <format dxfId="2377">
      <pivotArea dataOnly="0" labelOnly="1" grandRow="1" outline="0" fieldPosition="0"/>
    </format>
    <format dxfId="2376">
      <pivotArea outline="0" fieldPosition="0">
        <references count="1">
          <reference field="4294967294" count="1">
            <x v="1"/>
          </reference>
        </references>
      </pivotArea>
    </format>
    <format dxfId="2375">
      <pivotArea field="1" type="button" dataOnly="0" labelOnly="1" outline="0" axis="axisRow" fieldPosition="0"/>
    </format>
    <format dxfId="2374">
      <pivotArea dataOnly="0" labelOnly="1" outline="0" fieldPosition="0">
        <references count="1">
          <reference field="4294967294" count="2">
            <x v="0"/>
            <x v="1"/>
          </reference>
        </references>
      </pivotArea>
    </format>
    <format dxfId="2373">
      <pivotArea field="1" type="button" dataOnly="0" labelOnly="1" outline="0" axis="axisRow" fieldPosition="0"/>
    </format>
    <format dxfId="2372">
      <pivotArea dataOnly="0" labelOnly="1" outline="0" fieldPosition="0">
        <references count="1">
          <reference field="4294967294" count="2">
            <x v="0"/>
            <x v="1"/>
          </reference>
        </references>
      </pivotArea>
    </format>
    <format dxfId="2371">
      <pivotArea dataOnly="0" labelOnly="1" outline="0" fieldPosition="0">
        <references count="1">
          <reference field="4294967294" count="1">
            <x v="2"/>
          </reference>
        </references>
      </pivotArea>
    </format>
    <format dxfId="2370">
      <pivotArea dataOnly="0" labelOnly="1" outline="0" fieldPosition="0">
        <references count="1">
          <reference field="4294967294" count="1">
            <x v="2"/>
          </reference>
        </references>
      </pivotArea>
    </format>
    <format dxfId="2369">
      <pivotArea outline="0" collapsedLevelsAreSubtotals="1" fieldPosition="0">
        <references count="1">
          <reference field="4294967294" count="1" selected="0">
            <x v="2"/>
          </reference>
        </references>
      </pivotArea>
    </format>
    <format dxfId="2368">
      <pivotArea field="1" type="button" dataOnly="0" labelOnly="1" outline="0" axis="axisRow" fieldPosition="0"/>
    </format>
    <format dxfId="236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66">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365">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364">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363">
      <pivotArea dataOnly="0" labelOnly="1"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362">
      <pivotArea dataOnly="0" labelOnly="1" fieldPosition="0">
        <references count="1">
          <reference field="1" count="34">
            <x v="250"/>
            <x v="251"/>
            <x v="252"/>
            <x v="253"/>
            <x v="254"/>
            <x v="255"/>
            <x v="256"/>
            <x v="257"/>
            <x v="258"/>
            <x v="259"/>
            <x v="260"/>
            <x v="261"/>
            <x v="262"/>
            <x v="263"/>
            <x v="264"/>
            <x v="265"/>
            <x v="266"/>
            <x v="267"/>
            <x v="268"/>
            <x v="269"/>
            <x v="270"/>
            <x v="271"/>
            <x v="272"/>
            <x v="273"/>
            <x v="274"/>
            <x v="275"/>
            <x v="276"/>
            <x v="277"/>
            <x v="278"/>
            <x v="279"/>
            <x v="280"/>
            <x v="281"/>
            <x v="282"/>
            <x v="283"/>
          </reference>
        </references>
      </pivotArea>
    </format>
    <format dxfId="2361">
      <pivotArea dataOnly="0" labelOnly="1" fieldPosition="0">
        <references count="2">
          <reference field="1" count="1" selected="0">
            <x v="0"/>
          </reference>
          <reference field="2" count="27">
            <x v="1"/>
            <x v="5"/>
            <x v="9"/>
            <x v="10"/>
            <x v="14"/>
            <x v="18"/>
            <x v="19"/>
            <x v="22"/>
            <x v="25"/>
            <x v="29"/>
            <x v="32"/>
            <x v="36"/>
            <x v="39"/>
            <x v="40"/>
            <x v="43"/>
            <x v="46"/>
            <x v="50"/>
            <x v="52"/>
            <x v="53"/>
            <x v="54"/>
            <x v="57"/>
            <x v="61"/>
            <x v="65"/>
            <x v="69"/>
            <x v="73"/>
            <x v="75"/>
            <x v="77"/>
          </reference>
        </references>
      </pivotArea>
    </format>
    <format dxfId="2360">
      <pivotArea dataOnly="0" labelOnly="1" fieldPosition="0">
        <references count="2">
          <reference field="1" count="1" selected="0">
            <x v="1"/>
          </reference>
          <reference field="2" count="5">
            <x v="17"/>
            <x v="24"/>
            <x v="28"/>
            <x v="31"/>
            <x v="35"/>
          </reference>
        </references>
      </pivotArea>
    </format>
    <format dxfId="2359">
      <pivotArea dataOnly="0" labelOnly="1" fieldPosition="0">
        <references count="2">
          <reference field="1" count="1" selected="0">
            <x v="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358">
      <pivotArea dataOnly="0" labelOnly="1" fieldPosition="0">
        <references count="2">
          <reference field="1" count="1" selected="0">
            <x v="3"/>
          </reference>
          <reference field="2" count="15">
            <x v="0"/>
            <x v="4"/>
            <x v="8"/>
            <x v="13"/>
            <x v="17"/>
            <x v="24"/>
            <x v="28"/>
            <x v="31"/>
            <x v="35"/>
            <x v="56"/>
            <x v="60"/>
            <x v="64"/>
            <x v="68"/>
            <x v="72"/>
            <x v="76"/>
          </reference>
        </references>
      </pivotArea>
    </format>
    <format dxfId="2357">
      <pivotArea dataOnly="0" labelOnly="1" fieldPosition="0">
        <references count="2">
          <reference field="1" count="1" selected="0">
            <x v="4"/>
          </reference>
          <reference field="2" count="19">
            <x v="0"/>
            <x v="4"/>
            <x v="8"/>
            <x v="13"/>
            <x v="17"/>
            <x v="24"/>
            <x v="28"/>
            <x v="31"/>
            <x v="35"/>
            <x v="38"/>
            <x v="42"/>
            <x v="45"/>
            <x v="49"/>
            <x v="56"/>
            <x v="60"/>
            <x v="64"/>
            <x v="68"/>
            <x v="72"/>
            <x v="76"/>
          </reference>
        </references>
      </pivotArea>
    </format>
    <format dxfId="2356">
      <pivotArea dataOnly="0" labelOnly="1" fieldPosition="0">
        <references count="2">
          <reference field="1" count="1" selected="0">
            <x v="5"/>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355">
      <pivotArea dataOnly="0" labelOnly="1" fieldPosition="0">
        <references count="2">
          <reference field="1" count="1" selected="0">
            <x v="6"/>
          </reference>
          <reference field="2" count="17">
            <x v="0"/>
            <x v="4"/>
            <x v="8"/>
            <x v="13"/>
            <x v="28"/>
            <x v="31"/>
            <x v="35"/>
            <x v="38"/>
            <x v="42"/>
            <x v="45"/>
            <x v="49"/>
            <x v="56"/>
            <x v="60"/>
            <x v="64"/>
            <x v="68"/>
            <x v="72"/>
            <x v="76"/>
          </reference>
        </references>
      </pivotArea>
    </format>
    <format dxfId="2354">
      <pivotArea dataOnly="0" labelOnly="1" fieldPosition="0">
        <references count="2">
          <reference field="1" count="1" selected="0">
            <x v="7"/>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353">
      <pivotArea dataOnly="0" labelOnly="1" fieldPosition="0">
        <references count="2">
          <reference field="1" count="1" selected="0">
            <x v="8"/>
          </reference>
          <reference field="2" count="19">
            <x v="0"/>
            <x v="4"/>
            <x v="8"/>
            <x v="13"/>
            <x v="17"/>
            <x v="24"/>
            <x v="28"/>
            <x v="31"/>
            <x v="35"/>
            <x v="38"/>
            <x v="42"/>
            <x v="45"/>
            <x v="49"/>
            <x v="56"/>
            <x v="60"/>
            <x v="64"/>
            <x v="68"/>
            <x v="72"/>
            <x v="76"/>
          </reference>
        </references>
      </pivotArea>
    </format>
    <format dxfId="2352">
      <pivotArea dataOnly="0" labelOnly="1" fieldPosition="0">
        <references count="2">
          <reference field="1" count="1" selected="0">
            <x v="9"/>
          </reference>
          <reference field="2" count="15">
            <x v="0"/>
            <x v="4"/>
            <x v="8"/>
            <x v="13"/>
            <x v="17"/>
            <x v="24"/>
            <x v="28"/>
            <x v="31"/>
            <x v="35"/>
            <x v="56"/>
            <x v="60"/>
            <x v="64"/>
            <x v="68"/>
            <x v="72"/>
            <x v="76"/>
          </reference>
        </references>
      </pivotArea>
    </format>
    <format dxfId="2351">
      <pivotArea dataOnly="0" labelOnly="1" fieldPosition="0">
        <references count="2">
          <reference field="1" count="1" selected="0">
            <x v="10"/>
          </reference>
          <reference field="2" count="15">
            <x v="0"/>
            <x v="4"/>
            <x v="8"/>
            <x v="13"/>
            <x v="17"/>
            <x v="24"/>
            <x v="28"/>
            <x v="31"/>
            <x v="35"/>
            <x v="56"/>
            <x v="60"/>
            <x v="64"/>
            <x v="68"/>
            <x v="72"/>
            <x v="76"/>
          </reference>
        </references>
      </pivotArea>
    </format>
    <format dxfId="2350">
      <pivotArea dataOnly="0" labelOnly="1" fieldPosition="0">
        <references count="2">
          <reference field="1" count="1" selected="0">
            <x v="11"/>
          </reference>
          <reference field="2" count="17">
            <x v="0"/>
            <x v="4"/>
            <x v="8"/>
            <x v="13"/>
            <x v="17"/>
            <x v="24"/>
            <x v="28"/>
            <x v="31"/>
            <x v="35"/>
            <x v="45"/>
            <x v="49"/>
            <x v="56"/>
            <x v="60"/>
            <x v="64"/>
            <x v="68"/>
            <x v="72"/>
            <x v="76"/>
          </reference>
        </references>
      </pivotArea>
    </format>
    <format dxfId="2349">
      <pivotArea dataOnly="0" labelOnly="1" fieldPosition="0">
        <references count="2">
          <reference field="1" count="1" selected="0">
            <x v="12"/>
          </reference>
          <reference field="2" count="19">
            <x v="0"/>
            <x v="4"/>
            <x v="8"/>
            <x v="13"/>
            <x v="17"/>
            <x v="24"/>
            <x v="28"/>
            <x v="31"/>
            <x v="35"/>
            <x v="38"/>
            <x v="42"/>
            <x v="45"/>
            <x v="49"/>
            <x v="56"/>
            <x v="60"/>
            <x v="64"/>
            <x v="68"/>
            <x v="72"/>
            <x v="76"/>
          </reference>
        </references>
      </pivotArea>
    </format>
    <format dxfId="2348">
      <pivotArea dataOnly="0" labelOnly="1" fieldPosition="0">
        <references count="2">
          <reference field="1" count="1" selected="0">
            <x v="13"/>
          </reference>
          <reference field="2" count="6">
            <x v="17"/>
            <x v="24"/>
            <x v="28"/>
            <x v="38"/>
            <x v="42"/>
            <x v="45"/>
          </reference>
        </references>
      </pivotArea>
    </format>
    <format dxfId="2347">
      <pivotArea dataOnly="0" labelOnly="1" fieldPosition="0">
        <references count="2">
          <reference field="1" count="1" selected="0">
            <x v="14"/>
          </reference>
          <reference field="2" count="2">
            <x v="45"/>
            <x v="49"/>
          </reference>
        </references>
      </pivotArea>
    </format>
    <format dxfId="2346">
      <pivotArea dataOnly="0" labelOnly="1" fieldPosition="0">
        <references count="2">
          <reference field="1" count="1" selected="0">
            <x v="15"/>
          </reference>
          <reference field="2" count="15">
            <x v="0"/>
            <x v="4"/>
            <x v="8"/>
            <x v="13"/>
            <x v="17"/>
            <x v="24"/>
            <x v="28"/>
            <x v="31"/>
            <x v="35"/>
            <x v="56"/>
            <x v="60"/>
            <x v="64"/>
            <x v="68"/>
            <x v="72"/>
            <x v="76"/>
          </reference>
        </references>
      </pivotArea>
    </format>
    <format dxfId="2345">
      <pivotArea dataOnly="0" labelOnly="1" fieldPosition="0">
        <references count="2">
          <reference field="1" count="1" selected="0">
            <x v="16"/>
          </reference>
          <reference field="2" count="19">
            <x v="0"/>
            <x v="4"/>
            <x v="8"/>
            <x v="13"/>
            <x v="17"/>
            <x v="24"/>
            <x v="28"/>
            <x v="31"/>
            <x v="35"/>
            <x v="38"/>
            <x v="42"/>
            <x v="45"/>
            <x v="49"/>
            <x v="56"/>
            <x v="60"/>
            <x v="64"/>
            <x v="68"/>
            <x v="72"/>
            <x v="76"/>
          </reference>
        </references>
      </pivotArea>
    </format>
    <format dxfId="2344">
      <pivotArea dataOnly="0" labelOnly="1" fieldPosition="0">
        <references count="2">
          <reference field="1" count="1" selected="0">
            <x v="17"/>
          </reference>
          <reference field="2" count="19">
            <x v="0"/>
            <x v="4"/>
            <x v="8"/>
            <x v="13"/>
            <x v="17"/>
            <x v="24"/>
            <x v="28"/>
            <x v="31"/>
            <x v="35"/>
            <x v="38"/>
            <x v="42"/>
            <x v="45"/>
            <x v="49"/>
            <x v="56"/>
            <x v="60"/>
            <x v="64"/>
            <x v="68"/>
            <x v="72"/>
            <x v="76"/>
          </reference>
        </references>
      </pivotArea>
    </format>
    <format dxfId="2343">
      <pivotArea dataOnly="0" labelOnly="1" fieldPosition="0">
        <references count="2">
          <reference field="1" count="1" selected="0">
            <x v="18"/>
          </reference>
          <reference field="2" count="15">
            <x v="0"/>
            <x v="4"/>
            <x v="8"/>
            <x v="13"/>
            <x v="17"/>
            <x v="24"/>
            <x v="28"/>
            <x v="31"/>
            <x v="35"/>
            <x v="56"/>
            <x v="60"/>
            <x v="64"/>
            <x v="68"/>
            <x v="72"/>
            <x v="76"/>
          </reference>
        </references>
      </pivotArea>
    </format>
    <format dxfId="2342">
      <pivotArea dataOnly="0" labelOnly="1" fieldPosition="0">
        <references count="2">
          <reference field="1" count="1" selected="0">
            <x v="19"/>
          </reference>
          <reference field="2" count="19">
            <x v="0"/>
            <x v="4"/>
            <x v="8"/>
            <x v="13"/>
            <x v="17"/>
            <x v="24"/>
            <x v="28"/>
            <x v="31"/>
            <x v="35"/>
            <x v="38"/>
            <x v="42"/>
            <x v="45"/>
            <x v="49"/>
            <x v="56"/>
            <x v="60"/>
            <x v="64"/>
            <x v="68"/>
            <x v="72"/>
            <x v="76"/>
          </reference>
        </references>
      </pivotArea>
    </format>
    <format dxfId="2341">
      <pivotArea dataOnly="0" labelOnly="1" fieldPosition="0">
        <references count="2">
          <reference field="1" count="1" selected="0">
            <x v="20"/>
          </reference>
          <reference field="2" count="15">
            <x v="0"/>
            <x v="4"/>
            <x v="8"/>
            <x v="13"/>
            <x v="17"/>
            <x v="24"/>
            <x v="28"/>
            <x v="31"/>
            <x v="35"/>
            <x v="56"/>
            <x v="60"/>
            <x v="64"/>
            <x v="68"/>
            <x v="72"/>
            <x v="76"/>
          </reference>
        </references>
      </pivotArea>
    </format>
    <format dxfId="2340">
      <pivotArea dataOnly="0" labelOnly="1" fieldPosition="0">
        <references count="2">
          <reference field="1" count="1" selected="0">
            <x v="21"/>
          </reference>
          <reference field="2" count="19">
            <x v="0"/>
            <x v="4"/>
            <x v="8"/>
            <x v="13"/>
            <x v="17"/>
            <x v="24"/>
            <x v="28"/>
            <x v="31"/>
            <x v="35"/>
            <x v="38"/>
            <x v="42"/>
            <x v="45"/>
            <x v="49"/>
            <x v="56"/>
            <x v="60"/>
            <x v="64"/>
            <x v="68"/>
            <x v="72"/>
            <x v="76"/>
          </reference>
        </references>
      </pivotArea>
    </format>
    <format dxfId="2339">
      <pivotArea dataOnly="0" labelOnly="1" fieldPosition="0">
        <references count="2">
          <reference field="1" count="1" selected="0">
            <x v="22"/>
          </reference>
          <reference field="2" count="19">
            <x v="0"/>
            <x v="4"/>
            <x v="8"/>
            <x v="13"/>
            <x v="17"/>
            <x v="24"/>
            <x v="28"/>
            <x v="31"/>
            <x v="35"/>
            <x v="38"/>
            <x v="42"/>
            <x v="45"/>
            <x v="49"/>
            <x v="56"/>
            <x v="60"/>
            <x v="64"/>
            <x v="68"/>
            <x v="72"/>
            <x v="76"/>
          </reference>
        </references>
      </pivotArea>
    </format>
    <format dxfId="2338">
      <pivotArea dataOnly="0" labelOnly="1" fieldPosition="0">
        <references count="2">
          <reference field="1" count="1" selected="0">
            <x v="23"/>
          </reference>
          <reference field="2" count="19">
            <x v="0"/>
            <x v="4"/>
            <x v="8"/>
            <x v="13"/>
            <x v="17"/>
            <x v="24"/>
            <x v="28"/>
            <x v="31"/>
            <x v="35"/>
            <x v="38"/>
            <x v="42"/>
            <x v="45"/>
            <x v="49"/>
            <x v="56"/>
            <x v="60"/>
            <x v="64"/>
            <x v="68"/>
            <x v="72"/>
            <x v="76"/>
          </reference>
        </references>
      </pivotArea>
    </format>
    <format dxfId="2337">
      <pivotArea dataOnly="0" labelOnly="1" fieldPosition="0">
        <references count="2">
          <reference field="1" count="1" selected="0">
            <x v="24"/>
          </reference>
          <reference field="2" count="15">
            <x v="0"/>
            <x v="4"/>
            <x v="8"/>
            <x v="13"/>
            <x v="17"/>
            <x v="24"/>
            <x v="28"/>
            <x v="31"/>
            <x v="35"/>
            <x v="56"/>
            <x v="60"/>
            <x v="64"/>
            <x v="68"/>
            <x v="72"/>
            <x v="76"/>
          </reference>
        </references>
      </pivotArea>
    </format>
    <format dxfId="2336">
      <pivotArea dataOnly="0" labelOnly="1" fieldPosition="0">
        <references count="2">
          <reference field="1" count="1" selected="0">
            <x v="25"/>
          </reference>
          <reference field="2" count="15">
            <x v="0"/>
            <x v="4"/>
            <x v="8"/>
            <x v="13"/>
            <x v="17"/>
            <x v="24"/>
            <x v="28"/>
            <x v="31"/>
            <x v="35"/>
            <x v="56"/>
            <x v="60"/>
            <x v="64"/>
            <x v="68"/>
            <x v="72"/>
            <x v="76"/>
          </reference>
        </references>
      </pivotArea>
    </format>
    <format dxfId="2335">
      <pivotArea dataOnly="0" labelOnly="1" fieldPosition="0">
        <references count="2">
          <reference field="1" count="1" selected="0">
            <x v="26"/>
          </reference>
          <reference field="2" count="19">
            <x v="0"/>
            <x v="4"/>
            <x v="8"/>
            <x v="13"/>
            <x v="17"/>
            <x v="24"/>
            <x v="28"/>
            <x v="31"/>
            <x v="35"/>
            <x v="38"/>
            <x v="42"/>
            <x v="45"/>
            <x v="49"/>
            <x v="56"/>
            <x v="60"/>
            <x v="64"/>
            <x v="68"/>
            <x v="72"/>
            <x v="76"/>
          </reference>
        </references>
      </pivotArea>
    </format>
    <format dxfId="2334">
      <pivotArea dataOnly="0" labelOnly="1" fieldPosition="0">
        <references count="2">
          <reference field="1" count="1" selected="0">
            <x v="27"/>
          </reference>
          <reference field="2" count="16">
            <x v="0"/>
            <x v="4"/>
            <x v="8"/>
            <x v="13"/>
            <x v="17"/>
            <x v="24"/>
            <x v="28"/>
            <x v="31"/>
            <x v="35"/>
            <x v="49"/>
            <x v="56"/>
            <x v="60"/>
            <x v="64"/>
            <x v="68"/>
            <x v="72"/>
            <x v="76"/>
          </reference>
        </references>
      </pivotArea>
    </format>
    <format dxfId="2333">
      <pivotArea dataOnly="0" labelOnly="1" fieldPosition="0">
        <references count="2">
          <reference field="1" count="1" selected="0">
            <x v="28"/>
          </reference>
          <reference field="2" count="19">
            <x v="0"/>
            <x v="4"/>
            <x v="8"/>
            <x v="13"/>
            <x v="17"/>
            <x v="24"/>
            <x v="28"/>
            <x v="31"/>
            <x v="35"/>
            <x v="38"/>
            <x v="42"/>
            <x v="45"/>
            <x v="49"/>
            <x v="56"/>
            <x v="60"/>
            <x v="64"/>
            <x v="68"/>
            <x v="72"/>
            <x v="76"/>
          </reference>
        </references>
      </pivotArea>
    </format>
    <format dxfId="2332">
      <pivotArea dataOnly="0" labelOnly="1" fieldPosition="0">
        <references count="2">
          <reference field="1" count="1" selected="0">
            <x v="29"/>
          </reference>
          <reference field="2" count="19">
            <x v="0"/>
            <x v="4"/>
            <x v="8"/>
            <x v="13"/>
            <x v="17"/>
            <x v="24"/>
            <x v="28"/>
            <x v="31"/>
            <x v="35"/>
            <x v="38"/>
            <x v="42"/>
            <x v="45"/>
            <x v="49"/>
            <x v="56"/>
            <x v="60"/>
            <x v="64"/>
            <x v="68"/>
            <x v="72"/>
            <x v="76"/>
          </reference>
        </references>
      </pivotArea>
    </format>
    <format dxfId="2331">
      <pivotArea dataOnly="0" labelOnly="1" fieldPosition="0">
        <references count="2">
          <reference field="1" count="1" selected="0">
            <x v="30"/>
          </reference>
          <reference field="2" count="3">
            <x v="17"/>
            <x v="24"/>
            <x v="28"/>
          </reference>
        </references>
      </pivotArea>
    </format>
    <format dxfId="2330">
      <pivotArea dataOnly="0" labelOnly="1" fieldPosition="0">
        <references count="2">
          <reference field="1" count="1" selected="0">
            <x v="31"/>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329">
      <pivotArea dataOnly="0" labelOnly="1" fieldPosition="0">
        <references count="2">
          <reference field="1" count="1" selected="0">
            <x v="32"/>
          </reference>
          <reference field="2" count="19">
            <x v="0"/>
            <x v="4"/>
            <x v="8"/>
            <x v="13"/>
            <x v="17"/>
            <x v="24"/>
            <x v="28"/>
            <x v="31"/>
            <x v="35"/>
            <x v="38"/>
            <x v="42"/>
            <x v="45"/>
            <x v="49"/>
            <x v="56"/>
            <x v="60"/>
            <x v="64"/>
            <x v="68"/>
            <x v="72"/>
            <x v="76"/>
          </reference>
        </references>
      </pivotArea>
    </format>
    <format dxfId="2328">
      <pivotArea dataOnly="0" labelOnly="1" fieldPosition="0">
        <references count="2">
          <reference field="1" count="1" selected="0">
            <x v="33"/>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327">
      <pivotArea dataOnly="0" labelOnly="1" fieldPosition="0">
        <references count="2">
          <reference field="1" count="1" selected="0">
            <x v="34"/>
          </reference>
          <reference field="2" count="19">
            <x v="0"/>
            <x v="4"/>
            <x v="8"/>
            <x v="13"/>
            <x v="17"/>
            <x v="24"/>
            <x v="28"/>
            <x v="31"/>
            <x v="35"/>
            <x v="38"/>
            <x v="42"/>
            <x v="45"/>
            <x v="49"/>
            <x v="56"/>
            <x v="60"/>
            <x v="64"/>
            <x v="68"/>
            <x v="72"/>
            <x v="76"/>
          </reference>
        </references>
      </pivotArea>
    </format>
    <format dxfId="2326">
      <pivotArea dataOnly="0" labelOnly="1" fieldPosition="0">
        <references count="2">
          <reference field="1" count="1" selected="0">
            <x v="35"/>
          </reference>
          <reference field="2" count="19">
            <x v="0"/>
            <x v="4"/>
            <x v="8"/>
            <x v="13"/>
            <x v="17"/>
            <x v="24"/>
            <x v="28"/>
            <x v="31"/>
            <x v="35"/>
            <x v="38"/>
            <x v="42"/>
            <x v="45"/>
            <x v="49"/>
            <x v="56"/>
            <x v="60"/>
            <x v="64"/>
            <x v="68"/>
            <x v="72"/>
            <x v="76"/>
          </reference>
        </references>
      </pivotArea>
    </format>
    <format dxfId="2325">
      <pivotArea dataOnly="0" labelOnly="1" fieldPosition="0">
        <references count="2">
          <reference field="1" count="1" selected="0">
            <x v="36"/>
          </reference>
          <reference field="2" count="19">
            <x v="0"/>
            <x v="4"/>
            <x v="8"/>
            <x v="13"/>
            <x v="17"/>
            <x v="24"/>
            <x v="28"/>
            <x v="31"/>
            <x v="35"/>
            <x v="38"/>
            <x v="42"/>
            <x v="45"/>
            <x v="49"/>
            <x v="56"/>
            <x v="60"/>
            <x v="64"/>
            <x v="68"/>
            <x v="72"/>
            <x v="76"/>
          </reference>
        </references>
      </pivotArea>
    </format>
    <format dxfId="2324">
      <pivotArea dataOnly="0" labelOnly="1" fieldPosition="0">
        <references count="2">
          <reference field="1" count="1" selected="0">
            <x v="37"/>
          </reference>
          <reference field="2" count="19">
            <x v="0"/>
            <x v="4"/>
            <x v="8"/>
            <x v="13"/>
            <x v="17"/>
            <x v="24"/>
            <x v="28"/>
            <x v="31"/>
            <x v="35"/>
            <x v="38"/>
            <x v="42"/>
            <x v="45"/>
            <x v="49"/>
            <x v="56"/>
            <x v="60"/>
            <x v="64"/>
            <x v="68"/>
            <x v="72"/>
            <x v="76"/>
          </reference>
        </references>
      </pivotArea>
    </format>
    <format dxfId="2323">
      <pivotArea dataOnly="0" labelOnly="1" fieldPosition="0">
        <references count="2">
          <reference field="1" count="1" selected="0">
            <x v="38"/>
          </reference>
          <reference field="2" count="35">
            <x v="0"/>
            <x v="2"/>
            <x v="4"/>
            <x v="6"/>
            <x v="8"/>
            <x v="11"/>
            <x v="13"/>
            <x v="15"/>
            <x v="20"/>
            <x v="26"/>
            <x v="30"/>
            <x v="31"/>
            <x v="34"/>
            <x v="35"/>
            <x v="37"/>
            <x v="38"/>
            <x v="41"/>
            <x v="42"/>
            <x v="44"/>
            <x v="45"/>
            <x v="47"/>
            <x v="49"/>
            <x v="51"/>
            <x v="56"/>
            <x v="58"/>
            <x v="60"/>
            <x v="62"/>
            <x v="64"/>
            <x v="66"/>
            <x v="68"/>
            <x v="70"/>
            <x v="72"/>
            <x v="74"/>
            <x v="76"/>
            <x v="78"/>
          </reference>
        </references>
      </pivotArea>
    </format>
    <format dxfId="2322">
      <pivotArea dataOnly="0" labelOnly="1" fieldPosition="0">
        <references count="2">
          <reference field="1" count="1" selected="0">
            <x v="39"/>
          </reference>
          <reference field="2" count="35">
            <x v="0"/>
            <x v="2"/>
            <x v="4"/>
            <x v="6"/>
            <x v="8"/>
            <x v="11"/>
            <x v="13"/>
            <x v="15"/>
            <x v="17"/>
            <x v="20"/>
            <x v="24"/>
            <x v="26"/>
            <x v="28"/>
            <x v="30"/>
            <x v="31"/>
            <x v="33"/>
            <x v="34"/>
            <x v="35"/>
            <x v="37"/>
            <x v="41"/>
            <x v="44"/>
            <x v="47"/>
            <x v="51"/>
            <x v="56"/>
            <x v="58"/>
            <x v="60"/>
            <x v="62"/>
            <x v="64"/>
            <x v="66"/>
            <x v="68"/>
            <x v="70"/>
            <x v="72"/>
            <x v="74"/>
            <x v="76"/>
            <x v="78"/>
          </reference>
        </references>
      </pivotArea>
    </format>
    <format dxfId="2321">
      <pivotArea dataOnly="0" labelOnly="1" fieldPosition="0">
        <references count="2">
          <reference field="1" count="1" selected="0">
            <x v="40"/>
          </reference>
          <reference field="2" count="19">
            <x v="0"/>
            <x v="4"/>
            <x v="8"/>
            <x v="13"/>
            <x v="17"/>
            <x v="24"/>
            <x v="28"/>
            <x v="31"/>
            <x v="35"/>
            <x v="38"/>
            <x v="42"/>
            <x v="45"/>
            <x v="49"/>
            <x v="56"/>
            <x v="60"/>
            <x v="64"/>
            <x v="68"/>
            <x v="72"/>
            <x v="76"/>
          </reference>
        </references>
      </pivotArea>
    </format>
    <format dxfId="2320">
      <pivotArea dataOnly="0" labelOnly="1" fieldPosition="0">
        <references count="2">
          <reference field="1" count="1" selected="0">
            <x v="41"/>
          </reference>
          <reference field="2" count="17">
            <x v="0"/>
            <x v="4"/>
            <x v="8"/>
            <x v="13"/>
            <x v="17"/>
            <x v="24"/>
            <x v="28"/>
            <x v="31"/>
            <x v="35"/>
            <x v="45"/>
            <x v="49"/>
            <x v="56"/>
            <x v="60"/>
            <x v="64"/>
            <x v="68"/>
            <x v="72"/>
            <x v="76"/>
          </reference>
        </references>
      </pivotArea>
    </format>
    <format dxfId="2319">
      <pivotArea dataOnly="0" labelOnly="1" fieldPosition="0">
        <references count="2">
          <reference field="1" count="1" selected="0">
            <x v="42"/>
          </reference>
          <reference field="2" count="15">
            <x v="0"/>
            <x v="4"/>
            <x v="8"/>
            <x v="13"/>
            <x v="17"/>
            <x v="24"/>
            <x v="28"/>
            <x v="31"/>
            <x v="35"/>
            <x v="56"/>
            <x v="60"/>
            <x v="64"/>
            <x v="68"/>
            <x v="72"/>
            <x v="76"/>
          </reference>
        </references>
      </pivotArea>
    </format>
    <format dxfId="2318">
      <pivotArea dataOnly="0" labelOnly="1" fieldPosition="0">
        <references count="2">
          <reference field="1" count="1" selected="0">
            <x v="43"/>
          </reference>
          <reference field="2" count="16">
            <x v="0"/>
            <x v="4"/>
            <x v="8"/>
            <x v="13"/>
            <x v="17"/>
            <x v="24"/>
            <x v="28"/>
            <x v="31"/>
            <x v="35"/>
            <x v="49"/>
            <x v="56"/>
            <x v="60"/>
            <x v="64"/>
            <x v="68"/>
            <x v="72"/>
            <x v="76"/>
          </reference>
        </references>
      </pivotArea>
    </format>
    <format dxfId="2317">
      <pivotArea dataOnly="0" labelOnly="1" fieldPosition="0">
        <references count="2">
          <reference field="1" count="1" selected="0">
            <x v="44"/>
          </reference>
          <reference field="2" count="19">
            <x v="0"/>
            <x v="4"/>
            <x v="8"/>
            <x v="13"/>
            <x v="17"/>
            <x v="24"/>
            <x v="28"/>
            <x v="31"/>
            <x v="35"/>
            <x v="38"/>
            <x v="42"/>
            <x v="45"/>
            <x v="49"/>
            <x v="56"/>
            <x v="60"/>
            <x v="64"/>
            <x v="68"/>
            <x v="72"/>
            <x v="76"/>
          </reference>
        </references>
      </pivotArea>
    </format>
    <format dxfId="2316">
      <pivotArea dataOnly="0" labelOnly="1" fieldPosition="0">
        <references count="2">
          <reference field="1" count="1" selected="0">
            <x v="45"/>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315">
      <pivotArea dataOnly="0" labelOnly="1" fieldPosition="0">
        <references count="2">
          <reference field="1" count="1" selected="0">
            <x v="46"/>
          </reference>
          <reference field="2" count="19">
            <x v="0"/>
            <x v="4"/>
            <x v="8"/>
            <x v="13"/>
            <x v="17"/>
            <x v="24"/>
            <x v="28"/>
            <x v="31"/>
            <x v="35"/>
            <x v="38"/>
            <x v="42"/>
            <x v="45"/>
            <x v="49"/>
            <x v="56"/>
            <x v="60"/>
            <x v="64"/>
            <x v="68"/>
            <x v="72"/>
            <x v="76"/>
          </reference>
        </references>
      </pivotArea>
    </format>
    <format dxfId="2314">
      <pivotArea dataOnly="0" labelOnly="1" fieldPosition="0">
        <references count="2">
          <reference field="1" count="1" selected="0">
            <x v="47"/>
          </reference>
          <reference field="2" count="19">
            <x v="0"/>
            <x v="4"/>
            <x v="8"/>
            <x v="13"/>
            <x v="17"/>
            <x v="24"/>
            <x v="28"/>
            <x v="31"/>
            <x v="35"/>
            <x v="38"/>
            <x v="42"/>
            <x v="45"/>
            <x v="49"/>
            <x v="56"/>
            <x v="60"/>
            <x v="64"/>
            <x v="68"/>
            <x v="72"/>
            <x v="76"/>
          </reference>
        </references>
      </pivotArea>
    </format>
    <format dxfId="2313">
      <pivotArea dataOnly="0" labelOnly="1" fieldPosition="0">
        <references count="2">
          <reference field="1" count="1" selected="0">
            <x v="48"/>
          </reference>
          <reference field="2" count="19">
            <x v="0"/>
            <x v="4"/>
            <x v="8"/>
            <x v="13"/>
            <x v="17"/>
            <x v="24"/>
            <x v="28"/>
            <x v="31"/>
            <x v="35"/>
            <x v="38"/>
            <x v="42"/>
            <x v="45"/>
            <x v="49"/>
            <x v="56"/>
            <x v="60"/>
            <x v="64"/>
            <x v="68"/>
            <x v="72"/>
            <x v="76"/>
          </reference>
        </references>
      </pivotArea>
    </format>
    <format dxfId="2312">
      <pivotArea dataOnly="0" labelOnly="1" fieldPosition="0">
        <references count="2">
          <reference field="1" count="1" selected="0">
            <x v="49"/>
          </reference>
          <reference field="2" count="15">
            <x v="0"/>
            <x v="4"/>
            <x v="8"/>
            <x v="13"/>
            <x v="17"/>
            <x v="24"/>
            <x v="28"/>
            <x v="31"/>
            <x v="35"/>
            <x v="56"/>
            <x v="60"/>
            <x v="64"/>
            <x v="68"/>
            <x v="72"/>
            <x v="76"/>
          </reference>
        </references>
      </pivotArea>
    </format>
    <format dxfId="2311">
      <pivotArea dataOnly="0" labelOnly="1" fieldPosition="0">
        <references count="2">
          <reference field="1" count="1" selected="0">
            <x v="50"/>
          </reference>
          <reference field="2" count="19">
            <x v="0"/>
            <x v="4"/>
            <x v="8"/>
            <x v="13"/>
            <x v="17"/>
            <x v="24"/>
            <x v="28"/>
            <x v="31"/>
            <x v="35"/>
            <x v="38"/>
            <x v="42"/>
            <x v="45"/>
            <x v="49"/>
            <x v="56"/>
            <x v="60"/>
            <x v="64"/>
            <x v="68"/>
            <x v="72"/>
            <x v="76"/>
          </reference>
        </references>
      </pivotArea>
    </format>
    <format dxfId="2310">
      <pivotArea dataOnly="0" labelOnly="1" fieldPosition="0">
        <references count="2">
          <reference field="1" count="1" selected="0">
            <x v="51"/>
          </reference>
          <reference field="2" count="40">
            <x v="0"/>
            <x v="2"/>
            <x v="4"/>
            <x v="6"/>
            <x v="8"/>
            <x v="11"/>
            <x v="13"/>
            <x v="15"/>
            <x v="17"/>
            <x v="20"/>
            <x v="24"/>
            <x v="26"/>
            <x v="28"/>
            <x v="30"/>
            <x v="31"/>
            <x v="33"/>
            <x v="34"/>
            <x v="35"/>
            <x v="37"/>
            <x v="38"/>
            <x v="41"/>
            <x v="42"/>
            <x v="44"/>
            <x v="45"/>
            <x v="47"/>
            <x v="48"/>
            <x v="49"/>
            <x v="51"/>
            <x v="56"/>
            <x v="58"/>
            <x v="60"/>
            <x v="62"/>
            <x v="64"/>
            <x v="66"/>
            <x v="68"/>
            <x v="70"/>
            <x v="72"/>
            <x v="74"/>
            <x v="76"/>
            <x v="78"/>
          </reference>
        </references>
      </pivotArea>
    </format>
    <format dxfId="2309">
      <pivotArea dataOnly="0" labelOnly="1" fieldPosition="0">
        <references count="2">
          <reference field="1" count="1" selected="0">
            <x v="52"/>
          </reference>
          <reference field="2" count="19">
            <x v="0"/>
            <x v="4"/>
            <x v="8"/>
            <x v="13"/>
            <x v="17"/>
            <x v="24"/>
            <x v="28"/>
            <x v="31"/>
            <x v="35"/>
            <x v="38"/>
            <x v="42"/>
            <x v="45"/>
            <x v="49"/>
            <x v="56"/>
            <x v="60"/>
            <x v="64"/>
            <x v="68"/>
            <x v="72"/>
            <x v="76"/>
          </reference>
        </references>
      </pivotArea>
    </format>
    <format dxfId="2308">
      <pivotArea dataOnly="0" labelOnly="1" fieldPosition="0">
        <references count="2">
          <reference field="1" count="1" selected="0">
            <x v="53"/>
          </reference>
          <reference field="2" count="19">
            <x v="0"/>
            <x v="4"/>
            <x v="8"/>
            <x v="13"/>
            <x v="17"/>
            <x v="24"/>
            <x v="28"/>
            <x v="31"/>
            <x v="35"/>
            <x v="38"/>
            <x v="42"/>
            <x v="45"/>
            <x v="49"/>
            <x v="56"/>
            <x v="60"/>
            <x v="64"/>
            <x v="68"/>
            <x v="72"/>
            <x v="76"/>
          </reference>
        </references>
      </pivotArea>
    </format>
    <format dxfId="2307">
      <pivotArea dataOnly="0" labelOnly="1" fieldPosition="0">
        <references count="2">
          <reference field="1" count="1" selected="0">
            <x v="54"/>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306">
      <pivotArea dataOnly="0" labelOnly="1" fieldPosition="0">
        <references count="2">
          <reference field="1" count="1" selected="0">
            <x v="55"/>
          </reference>
          <reference field="2" count="19">
            <x v="0"/>
            <x v="4"/>
            <x v="8"/>
            <x v="13"/>
            <x v="17"/>
            <x v="24"/>
            <x v="28"/>
            <x v="31"/>
            <x v="35"/>
            <x v="38"/>
            <x v="42"/>
            <x v="45"/>
            <x v="49"/>
            <x v="56"/>
            <x v="60"/>
            <x v="64"/>
            <x v="68"/>
            <x v="72"/>
            <x v="76"/>
          </reference>
        </references>
      </pivotArea>
    </format>
    <format dxfId="2305">
      <pivotArea dataOnly="0" labelOnly="1" fieldPosition="0">
        <references count="2">
          <reference field="1" count="1" selected="0">
            <x v="56"/>
          </reference>
          <reference field="2" count="17">
            <x v="0"/>
            <x v="4"/>
            <x v="8"/>
            <x v="13"/>
            <x v="17"/>
            <x v="24"/>
            <x v="28"/>
            <x v="31"/>
            <x v="35"/>
            <x v="45"/>
            <x v="49"/>
            <x v="56"/>
            <x v="60"/>
            <x v="64"/>
            <x v="68"/>
            <x v="72"/>
            <x v="76"/>
          </reference>
        </references>
      </pivotArea>
    </format>
    <format dxfId="2304">
      <pivotArea dataOnly="0" labelOnly="1" fieldPosition="0">
        <references count="2">
          <reference field="1" count="1" selected="0">
            <x v="57"/>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303">
      <pivotArea dataOnly="0" labelOnly="1" fieldPosition="0">
        <references count="2">
          <reference field="1" count="1" selected="0">
            <x v="58"/>
          </reference>
          <reference field="2" count="15">
            <x v="0"/>
            <x v="4"/>
            <x v="8"/>
            <x v="13"/>
            <x v="17"/>
            <x v="24"/>
            <x v="28"/>
            <x v="31"/>
            <x v="35"/>
            <x v="56"/>
            <x v="60"/>
            <x v="64"/>
            <x v="68"/>
            <x v="72"/>
            <x v="76"/>
          </reference>
        </references>
      </pivotArea>
    </format>
    <format dxfId="2302">
      <pivotArea dataOnly="0" labelOnly="1" fieldPosition="0">
        <references count="2">
          <reference field="1" count="1" selected="0">
            <x v="59"/>
          </reference>
          <reference field="2" count="19">
            <x v="0"/>
            <x v="4"/>
            <x v="8"/>
            <x v="13"/>
            <x v="17"/>
            <x v="24"/>
            <x v="28"/>
            <x v="31"/>
            <x v="35"/>
            <x v="38"/>
            <x v="42"/>
            <x v="45"/>
            <x v="49"/>
            <x v="56"/>
            <x v="60"/>
            <x v="64"/>
            <x v="68"/>
            <x v="72"/>
            <x v="76"/>
          </reference>
        </references>
      </pivotArea>
    </format>
    <format dxfId="2301">
      <pivotArea dataOnly="0" labelOnly="1" fieldPosition="0">
        <references count="2">
          <reference field="1" count="1" selected="0">
            <x v="60"/>
          </reference>
          <reference field="2" count="19">
            <x v="0"/>
            <x v="4"/>
            <x v="8"/>
            <x v="13"/>
            <x v="17"/>
            <x v="24"/>
            <x v="28"/>
            <x v="31"/>
            <x v="35"/>
            <x v="38"/>
            <x v="42"/>
            <x v="45"/>
            <x v="49"/>
            <x v="56"/>
            <x v="60"/>
            <x v="64"/>
            <x v="68"/>
            <x v="72"/>
            <x v="76"/>
          </reference>
        </references>
      </pivotArea>
    </format>
    <format dxfId="2300">
      <pivotArea dataOnly="0" labelOnly="1" fieldPosition="0">
        <references count="2">
          <reference field="1" count="1" selected="0">
            <x v="61"/>
          </reference>
          <reference field="2" count="4">
            <x v="17"/>
            <x v="24"/>
            <x v="28"/>
            <x v="45"/>
          </reference>
        </references>
      </pivotArea>
    </format>
    <format dxfId="2299">
      <pivotArea dataOnly="0" labelOnly="1" fieldPosition="0">
        <references count="2">
          <reference field="1" count="1" selected="0">
            <x v="62"/>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298">
      <pivotArea dataOnly="0" labelOnly="1" fieldPosition="0">
        <references count="2">
          <reference field="1" count="1" selected="0">
            <x v="63"/>
          </reference>
          <reference field="2" count="16">
            <x v="0"/>
            <x v="4"/>
            <x v="8"/>
            <x v="13"/>
            <x v="17"/>
            <x v="24"/>
            <x v="28"/>
            <x v="31"/>
            <x v="35"/>
            <x v="49"/>
            <x v="56"/>
            <x v="60"/>
            <x v="64"/>
            <x v="68"/>
            <x v="72"/>
            <x v="76"/>
          </reference>
        </references>
      </pivotArea>
    </format>
    <format dxfId="2297">
      <pivotArea dataOnly="0" labelOnly="1" fieldPosition="0">
        <references count="2">
          <reference field="1" count="1" selected="0">
            <x v="64"/>
          </reference>
          <reference field="2" count="19">
            <x v="0"/>
            <x v="4"/>
            <x v="8"/>
            <x v="13"/>
            <x v="17"/>
            <x v="24"/>
            <x v="28"/>
            <x v="31"/>
            <x v="35"/>
            <x v="38"/>
            <x v="42"/>
            <x v="45"/>
            <x v="49"/>
            <x v="56"/>
            <x v="60"/>
            <x v="64"/>
            <x v="68"/>
            <x v="72"/>
            <x v="76"/>
          </reference>
        </references>
      </pivotArea>
    </format>
    <format dxfId="2296">
      <pivotArea dataOnly="0" labelOnly="1" fieldPosition="0">
        <references count="2">
          <reference field="1" count="1" selected="0">
            <x v="65"/>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95">
      <pivotArea dataOnly="0" labelOnly="1" fieldPosition="0">
        <references count="2">
          <reference field="1" count="1" selected="0">
            <x v="66"/>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294">
      <pivotArea dataOnly="0" labelOnly="1" fieldPosition="0">
        <references count="2">
          <reference field="1" count="1" selected="0">
            <x v="67"/>
          </reference>
          <reference field="2" count="15">
            <x v="0"/>
            <x v="4"/>
            <x v="8"/>
            <x v="13"/>
            <x v="17"/>
            <x v="24"/>
            <x v="28"/>
            <x v="31"/>
            <x v="35"/>
            <x v="56"/>
            <x v="60"/>
            <x v="64"/>
            <x v="68"/>
            <x v="72"/>
            <x v="76"/>
          </reference>
        </references>
      </pivotArea>
    </format>
    <format dxfId="2293">
      <pivotArea dataOnly="0" labelOnly="1" fieldPosition="0">
        <references count="2">
          <reference field="1" count="1" selected="0">
            <x v="68"/>
          </reference>
          <reference field="2" count="19">
            <x v="0"/>
            <x v="4"/>
            <x v="8"/>
            <x v="13"/>
            <x v="17"/>
            <x v="24"/>
            <x v="28"/>
            <x v="31"/>
            <x v="35"/>
            <x v="38"/>
            <x v="42"/>
            <x v="45"/>
            <x v="49"/>
            <x v="56"/>
            <x v="60"/>
            <x v="64"/>
            <x v="68"/>
            <x v="72"/>
            <x v="76"/>
          </reference>
        </references>
      </pivotArea>
    </format>
    <format dxfId="2292">
      <pivotArea dataOnly="0" labelOnly="1" fieldPosition="0">
        <references count="2">
          <reference field="1" count="1" selected="0">
            <x v="69"/>
          </reference>
          <reference field="2" count="19">
            <x v="0"/>
            <x v="4"/>
            <x v="8"/>
            <x v="13"/>
            <x v="17"/>
            <x v="24"/>
            <x v="28"/>
            <x v="31"/>
            <x v="35"/>
            <x v="38"/>
            <x v="42"/>
            <x v="45"/>
            <x v="49"/>
            <x v="56"/>
            <x v="60"/>
            <x v="64"/>
            <x v="68"/>
            <x v="72"/>
            <x v="76"/>
          </reference>
        </references>
      </pivotArea>
    </format>
    <format dxfId="2291">
      <pivotArea dataOnly="0" labelOnly="1" fieldPosition="0">
        <references count="2">
          <reference field="1" count="1" selected="0">
            <x v="70"/>
          </reference>
          <reference field="2" count="19">
            <x v="0"/>
            <x v="4"/>
            <x v="8"/>
            <x v="13"/>
            <x v="17"/>
            <x v="24"/>
            <x v="28"/>
            <x v="31"/>
            <x v="35"/>
            <x v="38"/>
            <x v="42"/>
            <x v="45"/>
            <x v="49"/>
            <x v="56"/>
            <x v="60"/>
            <x v="64"/>
            <x v="68"/>
            <x v="72"/>
            <x v="76"/>
          </reference>
        </references>
      </pivotArea>
    </format>
    <format dxfId="2290">
      <pivotArea dataOnly="0" labelOnly="1" fieldPosition="0">
        <references count="2">
          <reference field="1" count="1" selected="0">
            <x v="71"/>
          </reference>
          <reference field="2" count="21">
            <x v="2"/>
            <x v="6"/>
            <x v="11"/>
            <x v="15"/>
            <x v="20"/>
            <x v="26"/>
            <x v="30"/>
            <x v="31"/>
            <x v="34"/>
            <x v="37"/>
            <x v="41"/>
            <x v="44"/>
            <x v="47"/>
            <x v="51"/>
            <x v="58"/>
            <x v="62"/>
            <x v="66"/>
            <x v="70"/>
            <x v="72"/>
            <x v="74"/>
            <x v="78"/>
          </reference>
        </references>
      </pivotArea>
    </format>
    <format dxfId="2289">
      <pivotArea dataOnly="0" labelOnly="1" fieldPosition="0">
        <references count="2">
          <reference field="1" count="1" selected="0">
            <x v="72"/>
          </reference>
          <reference field="2" count="19">
            <x v="0"/>
            <x v="4"/>
            <x v="8"/>
            <x v="13"/>
            <x v="17"/>
            <x v="24"/>
            <x v="28"/>
            <x v="31"/>
            <x v="35"/>
            <x v="38"/>
            <x v="42"/>
            <x v="45"/>
            <x v="49"/>
            <x v="56"/>
            <x v="60"/>
            <x v="64"/>
            <x v="68"/>
            <x v="72"/>
            <x v="76"/>
          </reference>
        </references>
      </pivotArea>
    </format>
    <format dxfId="2288">
      <pivotArea dataOnly="0" labelOnly="1" fieldPosition="0">
        <references count="2">
          <reference field="1" count="1" selected="0">
            <x v="73"/>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287">
      <pivotArea dataOnly="0" labelOnly="1" fieldPosition="0">
        <references count="2">
          <reference field="1" count="1" selected="0">
            <x v="74"/>
          </reference>
          <reference field="2" count="15">
            <x v="0"/>
            <x v="4"/>
            <x v="8"/>
            <x v="13"/>
            <x v="17"/>
            <x v="24"/>
            <x v="28"/>
            <x v="31"/>
            <x v="35"/>
            <x v="56"/>
            <x v="60"/>
            <x v="64"/>
            <x v="68"/>
            <x v="72"/>
            <x v="76"/>
          </reference>
        </references>
      </pivotArea>
    </format>
    <format dxfId="2286">
      <pivotArea dataOnly="0" labelOnly="1" fieldPosition="0">
        <references count="2">
          <reference field="1" count="1" selected="0">
            <x v="75"/>
          </reference>
          <reference field="2" count="15">
            <x v="0"/>
            <x v="4"/>
            <x v="8"/>
            <x v="13"/>
            <x v="28"/>
            <x v="31"/>
            <x v="35"/>
            <x v="45"/>
            <x v="49"/>
            <x v="56"/>
            <x v="60"/>
            <x v="64"/>
            <x v="68"/>
            <x v="72"/>
            <x v="76"/>
          </reference>
        </references>
      </pivotArea>
    </format>
    <format dxfId="2285">
      <pivotArea dataOnly="0" labelOnly="1" fieldPosition="0">
        <references count="2">
          <reference field="1" count="1" selected="0">
            <x v="76"/>
          </reference>
          <reference field="2" count="19">
            <x v="0"/>
            <x v="4"/>
            <x v="8"/>
            <x v="13"/>
            <x v="17"/>
            <x v="24"/>
            <x v="28"/>
            <x v="31"/>
            <x v="35"/>
            <x v="38"/>
            <x v="42"/>
            <x v="45"/>
            <x v="49"/>
            <x v="56"/>
            <x v="60"/>
            <x v="64"/>
            <x v="68"/>
            <x v="72"/>
            <x v="76"/>
          </reference>
        </references>
      </pivotArea>
    </format>
    <format dxfId="2284">
      <pivotArea dataOnly="0" labelOnly="1" fieldPosition="0">
        <references count="2">
          <reference field="1" count="1" selected="0">
            <x v="77"/>
          </reference>
          <reference field="2" count="19">
            <x v="0"/>
            <x v="4"/>
            <x v="8"/>
            <x v="13"/>
            <x v="17"/>
            <x v="24"/>
            <x v="28"/>
            <x v="31"/>
            <x v="35"/>
            <x v="38"/>
            <x v="42"/>
            <x v="45"/>
            <x v="49"/>
            <x v="56"/>
            <x v="60"/>
            <x v="64"/>
            <x v="68"/>
            <x v="72"/>
            <x v="76"/>
          </reference>
        </references>
      </pivotArea>
    </format>
    <format dxfId="2283">
      <pivotArea dataOnly="0" labelOnly="1" fieldPosition="0">
        <references count="2">
          <reference field="1" count="1" selected="0">
            <x v="78"/>
          </reference>
          <reference field="2" count="19">
            <x v="0"/>
            <x v="4"/>
            <x v="8"/>
            <x v="13"/>
            <x v="17"/>
            <x v="24"/>
            <x v="28"/>
            <x v="31"/>
            <x v="35"/>
            <x v="38"/>
            <x v="42"/>
            <x v="45"/>
            <x v="49"/>
            <x v="56"/>
            <x v="60"/>
            <x v="64"/>
            <x v="68"/>
            <x v="72"/>
            <x v="76"/>
          </reference>
        </references>
      </pivotArea>
    </format>
    <format dxfId="2282">
      <pivotArea dataOnly="0" labelOnly="1" fieldPosition="0">
        <references count="2">
          <reference field="1" count="1" selected="0">
            <x v="79"/>
          </reference>
          <reference field="2" count="4">
            <x v="17"/>
            <x v="24"/>
            <x v="38"/>
            <x v="42"/>
          </reference>
        </references>
      </pivotArea>
    </format>
    <format dxfId="2281">
      <pivotArea dataOnly="0" labelOnly="1" fieldPosition="0">
        <references count="2">
          <reference field="1" count="1" selected="0">
            <x v="80"/>
          </reference>
          <reference field="2" count="19">
            <x v="0"/>
            <x v="4"/>
            <x v="8"/>
            <x v="13"/>
            <x v="17"/>
            <x v="24"/>
            <x v="28"/>
            <x v="31"/>
            <x v="35"/>
            <x v="38"/>
            <x v="42"/>
            <x v="45"/>
            <x v="49"/>
            <x v="56"/>
            <x v="60"/>
            <x v="64"/>
            <x v="68"/>
            <x v="72"/>
            <x v="76"/>
          </reference>
        </references>
      </pivotArea>
    </format>
    <format dxfId="2280">
      <pivotArea dataOnly="0" labelOnly="1" fieldPosition="0">
        <references count="2">
          <reference field="1" count="1" selected="0">
            <x v="81"/>
          </reference>
          <reference field="2" count="19">
            <x v="0"/>
            <x v="4"/>
            <x v="8"/>
            <x v="13"/>
            <x v="17"/>
            <x v="24"/>
            <x v="28"/>
            <x v="31"/>
            <x v="35"/>
            <x v="38"/>
            <x v="42"/>
            <x v="45"/>
            <x v="49"/>
            <x v="56"/>
            <x v="60"/>
            <x v="64"/>
            <x v="68"/>
            <x v="72"/>
            <x v="76"/>
          </reference>
        </references>
      </pivotArea>
    </format>
    <format dxfId="2279">
      <pivotArea dataOnly="0" labelOnly="1" fieldPosition="0">
        <references count="2">
          <reference field="1" count="1" selected="0">
            <x v="82"/>
          </reference>
          <reference field="2" count="19">
            <x v="0"/>
            <x v="4"/>
            <x v="8"/>
            <x v="13"/>
            <x v="17"/>
            <x v="24"/>
            <x v="28"/>
            <x v="31"/>
            <x v="35"/>
            <x v="38"/>
            <x v="42"/>
            <x v="45"/>
            <x v="49"/>
            <x v="56"/>
            <x v="60"/>
            <x v="64"/>
            <x v="68"/>
            <x v="72"/>
            <x v="76"/>
          </reference>
        </references>
      </pivotArea>
    </format>
    <format dxfId="2278">
      <pivotArea dataOnly="0" labelOnly="1" fieldPosition="0">
        <references count="2">
          <reference field="1" count="1" selected="0">
            <x v="83"/>
          </reference>
          <reference field="2" count="39">
            <x v="0"/>
            <x v="2"/>
            <x v="4"/>
            <x v="6"/>
            <x v="8"/>
            <x v="11"/>
            <x v="13"/>
            <x v="15"/>
            <x v="17"/>
            <x v="20"/>
            <x v="24"/>
            <x v="26"/>
            <x v="27"/>
            <x v="28"/>
            <x v="30"/>
            <x v="31"/>
            <x v="34"/>
            <x v="35"/>
            <x v="37"/>
            <x v="38"/>
            <x v="41"/>
            <x v="42"/>
            <x v="44"/>
            <x v="45"/>
            <x v="47"/>
            <x v="49"/>
            <x v="51"/>
            <x v="56"/>
            <x v="58"/>
            <x v="60"/>
            <x v="62"/>
            <x v="64"/>
            <x v="66"/>
            <x v="68"/>
            <x v="70"/>
            <x v="72"/>
            <x v="74"/>
            <x v="76"/>
            <x v="78"/>
          </reference>
        </references>
      </pivotArea>
    </format>
    <format dxfId="2277">
      <pivotArea dataOnly="0" labelOnly="1" fieldPosition="0">
        <references count="2">
          <reference field="1" count="1" selected="0">
            <x v="84"/>
          </reference>
          <reference field="2" count="32">
            <x v="0"/>
            <x v="2"/>
            <x v="4"/>
            <x v="6"/>
            <x v="8"/>
            <x v="11"/>
            <x v="13"/>
            <x v="15"/>
            <x v="20"/>
            <x v="26"/>
            <x v="30"/>
            <x v="31"/>
            <x v="34"/>
            <x v="35"/>
            <x v="37"/>
            <x v="41"/>
            <x v="44"/>
            <x v="47"/>
            <x v="49"/>
            <x v="51"/>
            <x v="56"/>
            <x v="58"/>
            <x v="60"/>
            <x v="62"/>
            <x v="64"/>
            <x v="66"/>
            <x v="68"/>
            <x v="70"/>
            <x v="72"/>
            <x v="74"/>
            <x v="76"/>
            <x v="78"/>
          </reference>
        </references>
      </pivotArea>
    </format>
    <format dxfId="2276">
      <pivotArea dataOnly="0" labelOnly="1" fieldPosition="0">
        <references count="2">
          <reference field="1" count="1" selected="0">
            <x v="85"/>
          </reference>
          <reference field="2" count="19">
            <x v="0"/>
            <x v="4"/>
            <x v="8"/>
            <x v="13"/>
            <x v="17"/>
            <x v="24"/>
            <x v="28"/>
            <x v="31"/>
            <x v="35"/>
            <x v="38"/>
            <x v="42"/>
            <x v="45"/>
            <x v="49"/>
            <x v="56"/>
            <x v="60"/>
            <x v="64"/>
            <x v="68"/>
            <x v="72"/>
            <x v="76"/>
          </reference>
        </references>
      </pivotArea>
    </format>
    <format dxfId="2275">
      <pivotArea dataOnly="0" labelOnly="1" fieldPosition="0">
        <references count="2">
          <reference field="1" count="1" selected="0">
            <x v="86"/>
          </reference>
          <reference field="2" count="19">
            <x v="0"/>
            <x v="4"/>
            <x v="8"/>
            <x v="13"/>
            <x v="17"/>
            <x v="24"/>
            <x v="28"/>
            <x v="31"/>
            <x v="35"/>
            <x v="38"/>
            <x v="42"/>
            <x v="45"/>
            <x v="49"/>
            <x v="56"/>
            <x v="60"/>
            <x v="64"/>
            <x v="68"/>
            <x v="72"/>
            <x v="76"/>
          </reference>
        </references>
      </pivotArea>
    </format>
    <format dxfId="2274">
      <pivotArea dataOnly="0" labelOnly="1" fieldPosition="0">
        <references count="2">
          <reference field="1" count="1" selected="0">
            <x v="87"/>
          </reference>
          <reference field="2" count="19">
            <x v="0"/>
            <x v="4"/>
            <x v="8"/>
            <x v="13"/>
            <x v="17"/>
            <x v="24"/>
            <x v="28"/>
            <x v="31"/>
            <x v="35"/>
            <x v="38"/>
            <x v="42"/>
            <x v="45"/>
            <x v="49"/>
            <x v="56"/>
            <x v="60"/>
            <x v="64"/>
            <x v="68"/>
            <x v="72"/>
            <x v="76"/>
          </reference>
        </references>
      </pivotArea>
    </format>
    <format dxfId="2273">
      <pivotArea dataOnly="0" labelOnly="1" fieldPosition="0">
        <references count="2">
          <reference field="1" count="1" selected="0">
            <x v="88"/>
          </reference>
          <reference field="2" count="15">
            <x v="0"/>
            <x v="4"/>
            <x v="8"/>
            <x v="13"/>
            <x v="17"/>
            <x v="24"/>
            <x v="28"/>
            <x v="31"/>
            <x v="35"/>
            <x v="56"/>
            <x v="60"/>
            <x v="64"/>
            <x v="68"/>
            <x v="72"/>
            <x v="76"/>
          </reference>
        </references>
      </pivotArea>
    </format>
    <format dxfId="2272">
      <pivotArea dataOnly="0" labelOnly="1" fieldPosition="0">
        <references count="2">
          <reference field="1" count="1" selected="0">
            <x v="89"/>
          </reference>
          <reference field="2" count="19">
            <x v="0"/>
            <x v="4"/>
            <x v="8"/>
            <x v="13"/>
            <x v="17"/>
            <x v="24"/>
            <x v="28"/>
            <x v="31"/>
            <x v="35"/>
            <x v="38"/>
            <x v="42"/>
            <x v="45"/>
            <x v="49"/>
            <x v="56"/>
            <x v="60"/>
            <x v="64"/>
            <x v="68"/>
            <x v="72"/>
            <x v="76"/>
          </reference>
        </references>
      </pivotArea>
    </format>
    <format dxfId="2271">
      <pivotArea dataOnly="0" labelOnly="1" fieldPosition="0">
        <references count="2">
          <reference field="1" count="1" selected="0">
            <x v="90"/>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70">
      <pivotArea dataOnly="0" labelOnly="1" fieldPosition="0">
        <references count="2">
          <reference field="1" count="1" selected="0">
            <x v="91"/>
          </reference>
          <reference field="2" count="15">
            <x v="0"/>
            <x v="4"/>
            <x v="8"/>
            <x v="13"/>
            <x v="17"/>
            <x v="24"/>
            <x v="28"/>
            <x v="31"/>
            <x v="35"/>
            <x v="56"/>
            <x v="60"/>
            <x v="64"/>
            <x v="68"/>
            <x v="72"/>
            <x v="76"/>
          </reference>
        </references>
      </pivotArea>
    </format>
    <format dxfId="2269">
      <pivotArea dataOnly="0" labelOnly="1" fieldPosition="0">
        <references count="2">
          <reference field="1" count="1" selected="0">
            <x v="92"/>
          </reference>
          <reference field="2" count="14">
            <x v="0"/>
            <x v="4"/>
            <x v="8"/>
            <x v="13"/>
            <x v="28"/>
            <x v="31"/>
            <x v="35"/>
            <x v="49"/>
            <x v="56"/>
            <x v="60"/>
            <x v="64"/>
            <x v="68"/>
            <x v="72"/>
            <x v="76"/>
          </reference>
        </references>
      </pivotArea>
    </format>
    <format dxfId="2268">
      <pivotArea dataOnly="0" labelOnly="1" fieldPosition="0">
        <references count="2">
          <reference field="1" count="1" selected="0">
            <x v="93"/>
          </reference>
          <reference field="2" count="3">
            <x v="17"/>
            <x v="24"/>
            <x v="28"/>
          </reference>
        </references>
      </pivotArea>
    </format>
    <format dxfId="2267">
      <pivotArea dataOnly="0" labelOnly="1" fieldPosition="0">
        <references count="2">
          <reference field="1" count="1" selected="0">
            <x v="94"/>
          </reference>
          <reference field="2" count="19">
            <x v="0"/>
            <x v="4"/>
            <x v="8"/>
            <x v="13"/>
            <x v="17"/>
            <x v="24"/>
            <x v="28"/>
            <x v="31"/>
            <x v="35"/>
            <x v="38"/>
            <x v="42"/>
            <x v="45"/>
            <x v="49"/>
            <x v="56"/>
            <x v="60"/>
            <x v="64"/>
            <x v="68"/>
            <x v="72"/>
            <x v="76"/>
          </reference>
        </references>
      </pivotArea>
    </format>
    <format dxfId="2266">
      <pivotArea dataOnly="0" labelOnly="1" fieldPosition="0">
        <references count="2">
          <reference field="1" count="1" selected="0">
            <x v="95"/>
          </reference>
          <reference field="2" count="16">
            <x v="0"/>
            <x v="4"/>
            <x v="8"/>
            <x v="13"/>
            <x v="17"/>
            <x v="24"/>
            <x v="28"/>
            <x v="31"/>
            <x v="35"/>
            <x v="49"/>
            <x v="56"/>
            <x v="60"/>
            <x v="64"/>
            <x v="68"/>
            <x v="72"/>
            <x v="76"/>
          </reference>
        </references>
      </pivotArea>
    </format>
    <format dxfId="2265">
      <pivotArea dataOnly="0" labelOnly="1" fieldPosition="0">
        <references count="2">
          <reference field="1" count="1" selected="0">
            <x v="96"/>
          </reference>
          <reference field="2" count="19">
            <x v="0"/>
            <x v="4"/>
            <x v="8"/>
            <x v="13"/>
            <x v="17"/>
            <x v="24"/>
            <x v="28"/>
            <x v="31"/>
            <x v="35"/>
            <x v="38"/>
            <x v="42"/>
            <x v="45"/>
            <x v="49"/>
            <x v="56"/>
            <x v="60"/>
            <x v="64"/>
            <x v="68"/>
            <x v="72"/>
            <x v="76"/>
          </reference>
        </references>
      </pivotArea>
    </format>
    <format dxfId="2264">
      <pivotArea dataOnly="0" labelOnly="1" fieldPosition="0">
        <references count="2">
          <reference field="1" count="1" selected="0">
            <x v="97"/>
          </reference>
          <reference field="2" count="19">
            <x v="0"/>
            <x v="4"/>
            <x v="8"/>
            <x v="13"/>
            <x v="17"/>
            <x v="24"/>
            <x v="28"/>
            <x v="31"/>
            <x v="35"/>
            <x v="38"/>
            <x v="42"/>
            <x v="45"/>
            <x v="49"/>
            <x v="56"/>
            <x v="60"/>
            <x v="64"/>
            <x v="68"/>
            <x v="72"/>
            <x v="76"/>
          </reference>
        </references>
      </pivotArea>
    </format>
    <format dxfId="2263">
      <pivotArea dataOnly="0" labelOnly="1" fieldPosition="0">
        <references count="2">
          <reference field="1" count="1" selected="0">
            <x v="98"/>
          </reference>
          <reference field="2" count="15">
            <x v="0"/>
            <x v="4"/>
            <x v="8"/>
            <x v="13"/>
            <x v="17"/>
            <x v="24"/>
            <x v="28"/>
            <x v="31"/>
            <x v="35"/>
            <x v="56"/>
            <x v="60"/>
            <x v="64"/>
            <x v="68"/>
            <x v="72"/>
            <x v="76"/>
          </reference>
        </references>
      </pivotArea>
    </format>
    <format dxfId="2262">
      <pivotArea dataOnly="0" labelOnly="1" fieldPosition="0">
        <references count="2">
          <reference field="1" count="1" selected="0">
            <x v="99"/>
          </reference>
          <reference field="2" count="19">
            <x v="0"/>
            <x v="4"/>
            <x v="8"/>
            <x v="13"/>
            <x v="17"/>
            <x v="24"/>
            <x v="28"/>
            <x v="31"/>
            <x v="35"/>
            <x v="38"/>
            <x v="42"/>
            <x v="45"/>
            <x v="49"/>
            <x v="56"/>
            <x v="60"/>
            <x v="64"/>
            <x v="68"/>
            <x v="72"/>
            <x v="76"/>
          </reference>
        </references>
      </pivotArea>
    </format>
    <format dxfId="2261">
      <pivotArea dataOnly="0" labelOnly="1" fieldPosition="0">
        <references count="2">
          <reference field="1" count="1" selected="0">
            <x v="100"/>
          </reference>
          <reference field="2" count="15">
            <x v="0"/>
            <x v="4"/>
            <x v="8"/>
            <x v="13"/>
            <x v="17"/>
            <x v="24"/>
            <x v="28"/>
            <x v="31"/>
            <x v="35"/>
            <x v="56"/>
            <x v="60"/>
            <x v="64"/>
            <x v="68"/>
            <x v="72"/>
            <x v="76"/>
          </reference>
        </references>
      </pivotArea>
    </format>
    <format dxfId="2260">
      <pivotArea dataOnly="0" labelOnly="1" fieldPosition="0">
        <references count="2">
          <reference field="1" count="1" selected="0">
            <x v="101"/>
          </reference>
          <reference field="2" count="19">
            <x v="0"/>
            <x v="4"/>
            <x v="8"/>
            <x v="13"/>
            <x v="17"/>
            <x v="24"/>
            <x v="28"/>
            <x v="31"/>
            <x v="35"/>
            <x v="38"/>
            <x v="42"/>
            <x v="45"/>
            <x v="49"/>
            <x v="56"/>
            <x v="60"/>
            <x v="64"/>
            <x v="68"/>
            <x v="72"/>
            <x v="76"/>
          </reference>
        </references>
      </pivotArea>
    </format>
    <format dxfId="2259">
      <pivotArea dataOnly="0" labelOnly="1" fieldPosition="0">
        <references count="2">
          <reference field="1" count="1" selected="0">
            <x v="10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58">
      <pivotArea dataOnly="0" labelOnly="1" fieldPosition="0">
        <references count="2">
          <reference field="1" count="1" selected="0">
            <x v="103"/>
          </reference>
          <reference field="2" count="36">
            <x v="0"/>
            <x v="2"/>
            <x v="4"/>
            <x v="6"/>
            <x v="8"/>
            <x v="11"/>
            <x v="13"/>
            <x v="15"/>
            <x v="17"/>
            <x v="20"/>
            <x v="24"/>
            <x v="26"/>
            <x v="28"/>
            <x v="30"/>
            <x v="31"/>
            <x v="34"/>
            <x v="35"/>
            <x v="37"/>
            <x v="41"/>
            <x v="44"/>
            <x v="45"/>
            <x v="47"/>
            <x v="49"/>
            <x v="51"/>
            <x v="56"/>
            <x v="58"/>
            <x v="60"/>
            <x v="62"/>
            <x v="64"/>
            <x v="66"/>
            <x v="68"/>
            <x v="70"/>
            <x v="72"/>
            <x v="74"/>
            <x v="76"/>
            <x v="78"/>
          </reference>
        </references>
      </pivotArea>
    </format>
    <format dxfId="2257">
      <pivotArea dataOnly="0" labelOnly="1" fieldPosition="0">
        <references count="2">
          <reference field="1" count="1" selected="0">
            <x v="104"/>
          </reference>
          <reference field="2" count="19">
            <x v="0"/>
            <x v="4"/>
            <x v="8"/>
            <x v="13"/>
            <x v="17"/>
            <x v="24"/>
            <x v="28"/>
            <x v="31"/>
            <x v="35"/>
            <x v="38"/>
            <x v="42"/>
            <x v="45"/>
            <x v="49"/>
            <x v="56"/>
            <x v="60"/>
            <x v="64"/>
            <x v="68"/>
            <x v="72"/>
            <x v="76"/>
          </reference>
        </references>
      </pivotArea>
    </format>
    <format dxfId="2256">
      <pivotArea dataOnly="0" labelOnly="1" fieldPosition="0">
        <references count="2">
          <reference field="1" count="1" selected="0">
            <x v="105"/>
          </reference>
          <reference field="2" count="17">
            <x v="0"/>
            <x v="4"/>
            <x v="8"/>
            <x v="13"/>
            <x v="17"/>
            <x v="24"/>
            <x v="28"/>
            <x v="31"/>
            <x v="35"/>
            <x v="45"/>
            <x v="49"/>
            <x v="56"/>
            <x v="60"/>
            <x v="64"/>
            <x v="68"/>
            <x v="72"/>
            <x v="76"/>
          </reference>
        </references>
      </pivotArea>
    </format>
    <format dxfId="2255">
      <pivotArea dataOnly="0" labelOnly="1" fieldPosition="0">
        <references count="2">
          <reference field="1" count="1" selected="0">
            <x v="106"/>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254">
      <pivotArea dataOnly="0" labelOnly="1" fieldPosition="0">
        <references count="2">
          <reference field="1" count="1" selected="0">
            <x v="107"/>
          </reference>
          <reference field="2" count="16">
            <x v="0"/>
            <x v="4"/>
            <x v="8"/>
            <x v="13"/>
            <x v="17"/>
            <x v="24"/>
            <x v="28"/>
            <x v="31"/>
            <x v="35"/>
            <x v="49"/>
            <x v="56"/>
            <x v="60"/>
            <x v="64"/>
            <x v="68"/>
            <x v="72"/>
            <x v="76"/>
          </reference>
        </references>
      </pivotArea>
    </format>
    <format dxfId="2253">
      <pivotArea dataOnly="0" labelOnly="1" fieldPosition="0">
        <references count="2">
          <reference field="1" count="1" selected="0">
            <x v="108"/>
          </reference>
          <reference field="2" count="15">
            <x v="0"/>
            <x v="4"/>
            <x v="8"/>
            <x v="13"/>
            <x v="17"/>
            <x v="24"/>
            <x v="28"/>
            <x v="31"/>
            <x v="35"/>
            <x v="56"/>
            <x v="60"/>
            <x v="64"/>
            <x v="68"/>
            <x v="72"/>
            <x v="76"/>
          </reference>
        </references>
      </pivotArea>
    </format>
    <format dxfId="2252">
      <pivotArea dataOnly="0" labelOnly="1" fieldPosition="0">
        <references count="2">
          <reference field="1" count="1" selected="0">
            <x v="109"/>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251">
      <pivotArea dataOnly="0" labelOnly="1" fieldPosition="0">
        <references count="2">
          <reference field="1" count="1" selected="0">
            <x v="110"/>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250">
      <pivotArea dataOnly="0" labelOnly="1" fieldPosition="0">
        <references count="2">
          <reference field="1" count="1" selected="0">
            <x v="111"/>
          </reference>
          <reference field="2" count="19">
            <x v="0"/>
            <x v="4"/>
            <x v="8"/>
            <x v="13"/>
            <x v="17"/>
            <x v="24"/>
            <x v="28"/>
            <x v="31"/>
            <x v="35"/>
            <x v="38"/>
            <x v="42"/>
            <x v="45"/>
            <x v="49"/>
            <x v="56"/>
            <x v="60"/>
            <x v="64"/>
            <x v="68"/>
            <x v="72"/>
            <x v="76"/>
          </reference>
        </references>
      </pivotArea>
    </format>
    <format dxfId="2249">
      <pivotArea dataOnly="0" labelOnly="1" fieldPosition="0">
        <references count="2">
          <reference field="1" count="1" selected="0">
            <x v="112"/>
          </reference>
          <reference field="2" count="1">
            <x v="17"/>
          </reference>
        </references>
      </pivotArea>
    </format>
    <format dxfId="2248">
      <pivotArea dataOnly="0" labelOnly="1" fieldPosition="0">
        <references count="2">
          <reference field="1" count="1" selected="0">
            <x v="113"/>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247">
      <pivotArea dataOnly="0" labelOnly="1" fieldPosition="0">
        <references count="2">
          <reference field="1" count="1" selected="0">
            <x v="114"/>
          </reference>
          <reference field="2" count="19">
            <x v="0"/>
            <x v="4"/>
            <x v="8"/>
            <x v="13"/>
            <x v="17"/>
            <x v="24"/>
            <x v="28"/>
            <x v="31"/>
            <x v="35"/>
            <x v="38"/>
            <x v="42"/>
            <x v="45"/>
            <x v="49"/>
            <x v="56"/>
            <x v="60"/>
            <x v="64"/>
            <x v="68"/>
            <x v="72"/>
            <x v="76"/>
          </reference>
        </references>
      </pivotArea>
    </format>
    <format dxfId="2246">
      <pivotArea dataOnly="0" labelOnly="1" fieldPosition="0">
        <references count="2">
          <reference field="1" count="1" selected="0">
            <x v="115"/>
          </reference>
          <reference field="2" count="19">
            <x v="0"/>
            <x v="4"/>
            <x v="8"/>
            <x v="13"/>
            <x v="17"/>
            <x v="24"/>
            <x v="28"/>
            <x v="31"/>
            <x v="35"/>
            <x v="38"/>
            <x v="42"/>
            <x v="45"/>
            <x v="49"/>
            <x v="56"/>
            <x v="60"/>
            <x v="64"/>
            <x v="68"/>
            <x v="72"/>
            <x v="76"/>
          </reference>
        </references>
      </pivotArea>
    </format>
    <format dxfId="2245">
      <pivotArea dataOnly="0" labelOnly="1" fieldPosition="0">
        <references count="2">
          <reference field="1" count="1" selected="0">
            <x v="116"/>
          </reference>
          <reference field="2" count="20">
            <x v="2"/>
            <x v="6"/>
            <x v="11"/>
            <x v="15"/>
            <x v="20"/>
            <x v="26"/>
            <x v="30"/>
            <x v="34"/>
            <x v="37"/>
            <x v="41"/>
            <x v="44"/>
            <x v="47"/>
            <x v="51"/>
            <x v="58"/>
            <x v="62"/>
            <x v="66"/>
            <x v="70"/>
            <x v="72"/>
            <x v="74"/>
            <x v="78"/>
          </reference>
        </references>
      </pivotArea>
    </format>
    <format dxfId="2244">
      <pivotArea dataOnly="0" labelOnly="1" fieldPosition="0">
        <references count="2">
          <reference field="1" count="1" selected="0">
            <x v="117"/>
          </reference>
          <reference field="2" count="36">
            <x v="0"/>
            <x v="2"/>
            <x v="4"/>
            <x v="6"/>
            <x v="8"/>
            <x v="11"/>
            <x v="13"/>
            <x v="15"/>
            <x v="17"/>
            <x v="20"/>
            <x v="24"/>
            <x v="26"/>
            <x v="28"/>
            <x v="30"/>
            <x v="31"/>
            <x v="34"/>
            <x v="35"/>
            <x v="37"/>
            <x v="41"/>
            <x v="44"/>
            <x v="45"/>
            <x v="47"/>
            <x v="49"/>
            <x v="51"/>
            <x v="56"/>
            <x v="58"/>
            <x v="60"/>
            <x v="62"/>
            <x v="64"/>
            <x v="66"/>
            <x v="68"/>
            <x v="70"/>
            <x v="72"/>
            <x v="74"/>
            <x v="76"/>
            <x v="78"/>
          </reference>
        </references>
      </pivotArea>
    </format>
    <format dxfId="2243">
      <pivotArea dataOnly="0" labelOnly="1" fieldPosition="0">
        <references count="2">
          <reference field="1" count="1" selected="0">
            <x v="118"/>
          </reference>
          <reference field="2" count="19">
            <x v="0"/>
            <x v="4"/>
            <x v="8"/>
            <x v="13"/>
            <x v="17"/>
            <x v="24"/>
            <x v="28"/>
            <x v="31"/>
            <x v="35"/>
            <x v="38"/>
            <x v="42"/>
            <x v="45"/>
            <x v="49"/>
            <x v="56"/>
            <x v="60"/>
            <x v="64"/>
            <x v="68"/>
            <x v="72"/>
            <x v="76"/>
          </reference>
        </references>
      </pivotArea>
    </format>
    <format dxfId="2242">
      <pivotArea dataOnly="0" labelOnly="1" fieldPosition="0">
        <references count="2">
          <reference field="1" count="1" selected="0">
            <x v="119"/>
          </reference>
          <reference field="2" count="15">
            <x v="0"/>
            <x v="4"/>
            <x v="8"/>
            <x v="13"/>
            <x v="17"/>
            <x v="24"/>
            <x v="28"/>
            <x v="31"/>
            <x v="35"/>
            <x v="56"/>
            <x v="60"/>
            <x v="64"/>
            <x v="68"/>
            <x v="72"/>
            <x v="76"/>
          </reference>
        </references>
      </pivotArea>
    </format>
    <format dxfId="2241">
      <pivotArea dataOnly="0" labelOnly="1" fieldPosition="0">
        <references count="2">
          <reference field="1" count="1" selected="0">
            <x v="120"/>
          </reference>
          <reference field="2" count="19">
            <x v="2"/>
            <x v="6"/>
            <x v="11"/>
            <x v="15"/>
            <x v="20"/>
            <x v="26"/>
            <x v="30"/>
            <x v="34"/>
            <x v="37"/>
            <x v="41"/>
            <x v="44"/>
            <x v="47"/>
            <x v="51"/>
            <x v="58"/>
            <x v="62"/>
            <x v="66"/>
            <x v="70"/>
            <x v="74"/>
            <x v="78"/>
          </reference>
        </references>
      </pivotArea>
    </format>
    <format dxfId="2240">
      <pivotArea dataOnly="0" labelOnly="1" fieldPosition="0">
        <references count="2">
          <reference field="1" count="1" selected="0">
            <x v="121"/>
          </reference>
          <reference field="2" count="19">
            <x v="0"/>
            <x v="4"/>
            <x v="8"/>
            <x v="13"/>
            <x v="17"/>
            <x v="24"/>
            <x v="28"/>
            <x v="31"/>
            <x v="35"/>
            <x v="38"/>
            <x v="42"/>
            <x v="45"/>
            <x v="49"/>
            <x v="56"/>
            <x v="60"/>
            <x v="64"/>
            <x v="68"/>
            <x v="72"/>
            <x v="76"/>
          </reference>
        </references>
      </pivotArea>
    </format>
    <format dxfId="2239">
      <pivotArea dataOnly="0" labelOnly="1" fieldPosition="0">
        <references count="2">
          <reference field="1" count="1" selected="0">
            <x v="122"/>
          </reference>
          <reference field="2" count="19">
            <x v="0"/>
            <x v="4"/>
            <x v="8"/>
            <x v="13"/>
            <x v="17"/>
            <x v="24"/>
            <x v="28"/>
            <x v="31"/>
            <x v="35"/>
            <x v="38"/>
            <x v="42"/>
            <x v="45"/>
            <x v="49"/>
            <x v="56"/>
            <x v="60"/>
            <x v="64"/>
            <x v="68"/>
            <x v="72"/>
            <x v="76"/>
          </reference>
        </references>
      </pivotArea>
    </format>
    <format dxfId="2238">
      <pivotArea dataOnly="0" labelOnly="1" fieldPosition="0">
        <references count="2">
          <reference field="1" count="1" selected="0">
            <x v="123"/>
          </reference>
          <reference field="2" count="19">
            <x v="0"/>
            <x v="4"/>
            <x v="8"/>
            <x v="13"/>
            <x v="17"/>
            <x v="24"/>
            <x v="28"/>
            <x v="31"/>
            <x v="35"/>
            <x v="38"/>
            <x v="42"/>
            <x v="45"/>
            <x v="49"/>
            <x v="56"/>
            <x v="60"/>
            <x v="64"/>
            <x v="68"/>
            <x v="72"/>
            <x v="76"/>
          </reference>
        </references>
      </pivotArea>
    </format>
    <format dxfId="2237">
      <pivotArea dataOnly="0" labelOnly="1" fieldPosition="0">
        <references count="2">
          <reference field="1" count="1" selected="0">
            <x v="124"/>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36">
      <pivotArea dataOnly="0" labelOnly="1" fieldPosition="0">
        <references count="2">
          <reference field="1" count="1" selected="0">
            <x v="125"/>
          </reference>
          <reference field="2" count="4">
            <x v="17"/>
            <x v="24"/>
            <x v="38"/>
            <x v="42"/>
          </reference>
        </references>
      </pivotArea>
    </format>
    <format dxfId="2235">
      <pivotArea dataOnly="0" labelOnly="1" fieldPosition="0">
        <references count="2">
          <reference field="1" count="1" selected="0">
            <x v="126"/>
          </reference>
          <reference field="2" count="19">
            <x v="0"/>
            <x v="4"/>
            <x v="8"/>
            <x v="13"/>
            <x v="17"/>
            <x v="24"/>
            <x v="28"/>
            <x v="31"/>
            <x v="35"/>
            <x v="38"/>
            <x v="42"/>
            <x v="45"/>
            <x v="49"/>
            <x v="56"/>
            <x v="60"/>
            <x v="64"/>
            <x v="68"/>
            <x v="72"/>
            <x v="76"/>
          </reference>
        </references>
      </pivotArea>
    </format>
    <format dxfId="2234">
      <pivotArea dataOnly="0" labelOnly="1" fieldPosition="0">
        <references count="2">
          <reference field="1" count="1" selected="0">
            <x v="127"/>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33">
      <pivotArea dataOnly="0" labelOnly="1" fieldPosition="0">
        <references count="2">
          <reference field="1" count="1" selected="0">
            <x v="128"/>
          </reference>
          <reference field="2" count="15">
            <x v="0"/>
            <x v="4"/>
            <x v="8"/>
            <x v="13"/>
            <x v="17"/>
            <x v="24"/>
            <x v="28"/>
            <x v="31"/>
            <x v="35"/>
            <x v="56"/>
            <x v="60"/>
            <x v="64"/>
            <x v="68"/>
            <x v="72"/>
            <x v="76"/>
          </reference>
        </references>
      </pivotArea>
    </format>
    <format dxfId="2232">
      <pivotArea dataOnly="0" labelOnly="1" fieldPosition="0">
        <references count="2">
          <reference field="1" count="1" selected="0">
            <x v="129"/>
          </reference>
          <reference field="2" count="17">
            <x v="0"/>
            <x v="4"/>
            <x v="8"/>
            <x v="13"/>
            <x v="17"/>
            <x v="24"/>
            <x v="28"/>
            <x v="31"/>
            <x v="35"/>
            <x v="45"/>
            <x v="49"/>
            <x v="56"/>
            <x v="60"/>
            <x v="64"/>
            <x v="68"/>
            <x v="72"/>
            <x v="76"/>
          </reference>
        </references>
      </pivotArea>
    </format>
    <format dxfId="2231">
      <pivotArea dataOnly="0" labelOnly="1" fieldPosition="0">
        <references count="2">
          <reference field="1" count="1" selected="0">
            <x v="130"/>
          </reference>
          <reference field="2" count="19">
            <x v="0"/>
            <x v="4"/>
            <x v="8"/>
            <x v="13"/>
            <x v="17"/>
            <x v="24"/>
            <x v="28"/>
            <x v="31"/>
            <x v="35"/>
            <x v="38"/>
            <x v="42"/>
            <x v="45"/>
            <x v="49"/>
            <x v="56"/>
            <x v="60"/>
            <x v="64"/>
            <x v="68"/>
            <x v="72"/>
            <x v="76"/>
          </reference>
        </references>
      </pivotArea>
    </format>
    <format dxfId="2230">
      <pivotArea dataOnly="0" labelOnly="1" fieldPosition="0">
        <references count="2">
          <reference field="1" count="1" selected="0">
            <x v="131"/>
          </reference>
          <reference field="2" count="17">
            <x v="0"/>
            <x v="4"/>
            <x v="8"/>
            <x v="13"/>
            <x v="28"/>
            <x v="31"/>
            <x v="35"/>
            <x v="38"/>
            <x v="42"/>
            <x v="45"/>
            <x v="49"/>
            <x v="56"/>
            <x v="60"/>
            <x v="64"/>
            <x v="68"/>
            <x v="72"/>
            <x v="76"/>
          </reference>
        </references>
      </pivotArea>
    </format>
    <format dxfId="2229">
      <pivotArea dataOnly="0" labelOnly="1" fieldPosition="0">
        <references count="2">
          <reference field="1" count="1" selected="0">
            <x v="132"/>
          </reference>
          <reference field="2" count="19">
            <x v="0"/>
            <x v="4"/>
            <x v="8"/>
            <x v="13"/>
            <x v="17"/>
            <x v="24"/>
            <x v="28"/>
            <x v="31"/>
            <x v="35"/>
            <x v="38"/>
            <x v="42"/>
            <x v="45"/>
            <x v="49"/>
            <x v="56"/>
            <x v="60"/>
            <x v="64"/>
            <x v="68"/>
            <x v="72"/>
            <x v="76"/>
          </reference>
        </references>
      </pivotArea>
    </format>
    <format dxfId="2228">
      <pivotArea dataOnly="0" labelOnly="1" fieldPosition="0">
        <references count="2">
          <reference field="1" count="1" selected="0">
            <x v="133"/>
          </reference>
          <reference field="2" count="19">
            <x v="0"/>
            <x v="4"/>
            <x v="8"/>
            <x v="13"/>
            <x v="17"/>
            <x v="24"/>
            <x v="28"/>
            <x v="31"/>
            <x v="35"/>
            <x v="38"/>
            <x v="42"/>
            <x v="45"/>
            <x v="49"/>
            <x v="56"/>
            <x v="60"/>
            <x v="64"/>
            <x v="68"/>
            <x v="72"/>
            <x v="76"/>
          </reference>
        </references>
      </pivotArea>
    </format>
    <format dxfId="2227">
      <pivotArea dataOnly="0" labelOnly="1" fieldPosition="0">
        <references count="2">
          <reference field="1" count="1" selected="0">
            <x v="134"/>
          </reference>
          <reference field="2" count="15">
            <x v="0"/>
            <x v="4"/>
            <x v="8"/>
            <x v="13"/>
            <x v="17"/>
            <x v="24"/>
            <x v="28"/>
            <x v="31"/>
            <x v="35"/>
            <x v="56"/>
            <x v="60"/>
            <x v="64"/>
            <x v="68"/>
            <x v="72"/>
            <x v="76"/>
          </reference>
        </references>
      </pivotArea>
    </format>
    <format dxfId="2226">
      <pivotArea dataOnly="0" labelOnly="1" fieldPosition="0">
        <references count="2">
          <reference field="1" count="1" selected="0">
            <x v="135"/>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25">
      <pivotArea dataOnly="0" labelOnly="1" fieldPosition="0">
        <references count="2">
          <reference field="1" count="1" selected="0">
            <x v="136"/>
          </reference>
          <reference field="2" count="42">
            <x v="0"/>
            <x v="2"/>
            <x v="4"/>
            <x v="6"/>
            <x v="8"/>
            <x v="11"/>
            <x v="13"/>
            <x v="15"/>
            <x v="17"/>
            <x v="20"/>
            <x v="21"/>
            <x v="23"/>
            <x v="24"/>
            <x v="26"/>
            <x v="27"/>
            <x v="28"/>
            <x v="30"/>
            <x v="31"/>
            <x v="33"/>
            <x v="34"/>
            <x v="35"/>
            <x v="37"/>
            <x v="38"/>
            <x v="41"/>
            <x v="42"/>
            <x v="44"/>
            <x v="45"/>
            <x v="47"/>
            <x v="49"/>
            <x v="51"/>
            <x v="56"/>
            <x v="58"/>
            <x v="60"/>
            <x v="62"/>
            <x v="64"/>
            <x v="66"/>
            <x v="68"/>
            <x v="70"/>
            <x v="72"/>
            <x v="74"/>
            <x v="76"/>
            <x v="78"/>
          </reference>
        </references>
      </pivotArea>
    </format>
    <format dxfId="2224">
      <pivotArea dataOnly="0" labelOnly="1" fieldPosition="0">
        <references count="2">
          <reference field="1" count="1" selected="0">
            <x v="137"/>
          </reference>
          <reference field="2" count="19">
            <x v="0"/>
            <x v="4"/>
            <x v="8"/>
            <x v="13"/>
            <x v="17"/>
            <x v="24"/>
            <x v="28"/>
            <x v="31"/>
            <x v="35"/>
            <x v="38"/>
            <x v="42"/>
            <x v="45"/>
            <x v="49"/>
            <x v="56"/>
            <x v="60"/>
            <x v="64"/>
            <x v="68"/>
            <x v="72"/>
            <x v="76"/>
          </reference>
        </references>
      </pivotArea>
    </format>
    <format dxfId="2223">
      <pivotArea dataOnly="0" labelOnly="1" fieldPosition="0">
        <references count="2">
          <reference field="1" count="1" selected="0">
            <x v="138"/>
          </reference>
          <reference field="2" count="19">
            <x v="0"/>
            <x v="4"/>
            <x v="8"/>
            <x v="13"/>
            <x v="17"/>
            <x v="24"/>
            <x v="28"/>
            <x v="31"/>
            <x v="35"/>
            <x v="38"/>
            <x v="42"/>
            <x v="45"/>
            <x v="49"/>
            <x v="56"/>
            <x v="60"/>
            <x v="64"/>
            <x v="68"/>
            <x v="72"/>
            <x v="76"/>
          </reference>
        </references>
      </pivotArea>
    </format>
    <format dxfId="2222">
      <pivotArea dataOnly="0" labelOnly="1" fieldPosition="0">
        <references count="2">
          <reference field="1" count="1" selected="0">
            <x v="139"/>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21">
      <pivotArea dataOnly="0" labelOnly="1" fieldPosition="0">
        <references count="2">
          <reference field="1" count="1" selected="0">
            <x v="140"/>
          </reference>
          <reference field="2" count="19">
            <x v="0"/>
            <x v="4"/>
            <x v="8"/>
            <x v="13"/>
            <x v="17"/>
            <x v="24"/>
            <x v="28"/>
            <x v="31"/>
            <x v="35"/>
            <x v="38"/>
            <x v="42"/>
            <x v="45"/>
            <x v="49"/>
            <x v="56"/>
            <x v="60"/>
            <x v="64"/>
            <x v="68"/>
            <x v="72"/>
            <x v="76"/>
          </reference>
        </references>
      </pivotArea>
    </format>
    <format dxfId="2220">
      <pivotArea dataOnly="0" labelOnly="1" fieldPosition="0">
        <references count="2">
          <reference field="1" count="1" selected="0">
            <x v="141"/>
          </reference>
          <reference field="2" count="19">
            <x v="0"/>
            <x v="4"/>
            <x v="8"/>
            <x v="13"/>
            <x v="17"/>
            <x v="24"/>
            <x v="28"/>
            <x v="31"/>
            <x v="35"/>
            <x v="38"/>
            <x v="42"/>
            <x v="45"/>
            <x v="49"/>
            <x v="56"/>
            <x v="60"/>
            <x v="64"/>
            <x v="68"/>
            <x v="72"/>
            <x v="76"/>
          </reference>
        </references>
      </pivotArea>
    </format>
    <format dxfId="2219">
      <pivotArea dataOnly="0" labelOnly="1" fieldPosition="0">
        <references count="2">
          <reference field="1" count="1" selected="0">
            <x v="14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18">
      <pivotArea dataOnly="0" labelOnly="1" fieldPosition="0">
        <references count="2">
          <reference field="1" count="1" selected="0">
            <x v="143"/>
          </reference>
          <reference field="2" count="19">
            <x v="0"/>
            <x v="4"/>
            <x v="8"/>
            <x v="13"/>
            <x v="17"/>
            <x v="24"/>
            <x v="28"/>
            <x v="31"/>
            <x v="35"/>
            <x v="38"/>
            <x v="42"/>
            <x v="45"/>
            <x v="49"/>
            <x v="56"/>
            <x v="60"/>
            <x v="64"/>
            <x v="68"/>
            <x v="72"/>
            <x v="76"/>
          </reference>
        </references>
      </pivotArea>
    </format>
    <format dxfId="2217">
      <pivotArea dataOnly="0" labelOnly="1" fieldPosition="0">
        <references count="2">
          <reference field="1" count="1" selected="0">
            <x v="144"/>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216">
      <pivotArea dataOnly="0" labelOnly="1" fieldPosition="0">
        <references count="2">
          <reference field="1" count="1" selected="0">
            <x v="145"/>
          </reference>
          <reference field="2" count="3">
            <x v="17"/>
            <x v="24"/>
            <x v="28"/>
          </reference>
        </references>
      </pivotArea>
    </format>
    <format dxfId="2215">
      <pivotArea dataOnly="0" labelOnly="1" fieldPosition="0">
        <references count="2">
          <reference field="1" count="1" selected="0">
            <x v="146"/>
          </reference>
          <reference field="2" count="19">
            <x v="0"/>
            <x v="4"/>
            <x v="8"/>
            <x v="13"/>
            <x v="17"/>
            <x v="24"/>
            <x v="28"/>
            <x v="31"/>
            <x v="35"/>
            <x v="38"/>
            <x v="42"/>
            <x v="45"/>
            <x v="49"/>
            <x v="56"/>
            <x v="60"/>
            <x v="64"/>
            <x v="68"/>
            <x v="72"/>
            <x v="76"/>
          </reference>
        </references>
      </pivotArea>
    </format>
    <format dxfId="2214">
      <pivotArea dataOnly="0" labelOnly="1" fieldPosition="0">
        <references count="2">
          <reference field="1" count="1" selected="0">
            <x v="147"/>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13">
      <pivotArea dataOnly="0" labelOnly="1" fieldPosition="0">
        <references count="2">
          <reference field="1" count="1" selected="0">
            <x v="148"/>
          </reference>
          <reference field="2" count="19">
            <x v="0"/>
            <x v="4"/>
            <x v="8"/>
            <x v="13"/>
            <x v="17"/>
            <x v="24"/>
            <x v="28"/>
            <x v="31"/>
            <x v="35"/>
            <x v="38"/>
            <x v="42"/>
            <x v="45"/>
            <x v="49"/>
            <x v="56"/>
            <x v="60"/>
            <x v="64"/>
            <x v="68"/>
            <x v="72"/>
            <x v="76"/>
          </reference>
        </references>
      </pivotArea>
    </format>
    <format dxfId="2212">
      <pivotArea dataOnly="0" labelOnly="1" fieldPosition="0">
        <references count="2">
          <reference field="1" count="1" selected="0">
            <x v="149"/>
          </reference>
          <reference field="2" count="19">
            <x v="0"/>
            <x v="4"/>
            <x v="8"/>
            <x v="13"/>
            <x v="17"/>
            <x v="24"/>
            <x v="28"/>
            <x v="31"/>
            <x v="35"/>
            <x v="38"/>
            <x v="42"/>
            <x v="45"/>
            <x v="49"/>
            <x v="56"/>
            <x v="60"/>
            <x v="64"/>
            <x v="68"/>
            <x v="72"/>
            <x v="76"/>
          </reference>
        </references>
      </pivotArea>
    </format>
    <format dxfId="2211">
      <pivotArea dataOnly="0" labelOnly="1" fieldPosition="0">
        <references count="2">
          <reference field="1" count="1" selected="0">
            <x v="150"/>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10">
      <pivotArea dataOnly="0" labelOnly="1" fieldPosition="0">
        <references count="2">
          <reference field="1" count="1" selected="0">
            <x v="151"/>
          </reference>
          <reference field="2" count="19">
            <x v="0"/>
            <x v="4"/>
            <x v="8"/>
            <x v="13"/>
            <x v="17"/>
            <x v="24"/>
            <x v="28"/>
            <x v="31"/>
            <x v="35"/>
            <x v="38"/>
            <x v="42"/>
            <x v="45"/>
            <x v="49"/>
            <x v="56"/>
            <x v="60"/>
            <x v="64"/>
            <x v="68"/>
            <x v="72"/>
            <x v="76"/>
          </reference>
        </references>
      </pivotArea>
    </format>
    <format dxfId="2209">
      <pivotArea dataOnly="0" labelOnly="1" fieldPosition="0">
        <references count="2">
          <reference field="1" count="1" selected="0">
            <x v="152"/>
          </reference>
          <reference field="2" count="19">
            <x v="0"/>
            <x v="4"/>
            <x v="8"/>
            <x v="13"/>
            <x v="17"/>
            <x v="24"/>
            <x v="28"/>
            <x v="31"/>
            <x v="35"/>
            <x v="38"/>
            <x v="42"/>
            <x v="45"/>
            <x v="49"/>
            <x v="56"/>
            <x v="60"/>
            <x v="64"/>
            <x v="68"/>
            <x v="72"/>
            <x v="76"/>
          </reference>
        </references>
      </pivotArea>
    </format>
    <format dxfId="2208">
      <pivotArea dataOnly="0" labelOnly="1" fieldPosition="0">
        <references count="2">
          <reference field="1" count="1" selected="0">
            <x v="153"/>
          </reference>
          <reference field="2" count="19">
            <x v="0"/>
            <x v="4"/>
            <x v="8"/>
            <x v="13"/>
            <x v="17"/>
            <x v="24"/>
            <x v="28"/>
            <x v="31"/>
            <x v="35"/>
            <x v="38"/>
            <x v="42"/>
            <x v="45"/>
            <x v="49"/>
            <x v="56"/>
            <x v="60"/>
            <x v="64"/>
            <x v="68"/>
            <x v="72"/>
            <x v="76"/>
          </reference>
        </references>
      </pivotArea>
    </format>
    <format dxfId="2207">
      <pivotArea dataOnly="0" labelOnly="1" fieldPosition="0">
        <references count="2">
          <reference field="1" count="1" selected="0">
            <x v="154"/>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06">
      <pivotArea dataOnly="0" labelOnly="1" fieldPosition="0">
        <references count="2">
          <reference field="1" count="1" selected="0">
            <x v="155"/>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05">
      <pivotArea dataOnly="0" labelOnly="1" fieldPosition="0">
        <references count="2">
          <reference field="1" count="1" selected="0">
            <x v="156"/>
          </reference>
          <reference field="2" count="19">
            <x v="0"/>
            <x v="4"/>
            <x v="8"/>
            <x v="13"/>
            <x v="17"/>
            <x v="24"/>
            <x v="28"/>
            <x v="31"/>
            <x v="35"/>
            <x v="38"/>
            <x v="42"/>
            <x v="45"/>
            <x v="49"/>
            <x v="56"/>
            <x v="60"/>
            <x v="64"/>
            <x v="68"/>
            <x v="72"/>
            <x v="76"/>
          </reference>
        </references>
      </pivotArea>
    </format>
    <format dxfId="2204">
      <pivotArea dataOnly="0" labelOnly="1" fieldPosition="0">
        <references count="2">
          <reference field="1" count="1" selected="0">
            <x v="157"/>
          </reference>
          <reference field="2" count="19">
            <x v="0"/>
            <x v="4"/>
            <x v="8"/>
            <x v="13"/>
            <x v="17"/>
            <x v="24"/>
            <x v="28"/>
            <x v="31"/>
            <x v="35"/>
            <x v="38"/>
            <x v="42"/>
            <x v="45"/>
            <x v="49"/>
            <x v="56"/>
            <x v="60"/>
            <x v="64"/>
            <x v="68"/>
            <x v="72"/>
            <x v="76"/>
          </reference>
        </references>
      </pivotArea>
    </format>
    <format dxfId="2203">
      <pivotArea dataOnly="0" labelOnly="1" fieldPosition="0">
        <references count="2">
          <reference field="1" count="1" selected="0">
            <x v="158"/>
          </reference>
          <reference field="2" count="19">
            <x v="0"/>
            <x v="4"/>
            <x v="8"/>
            <x v="13"/>
            <x v="17"/>
            <x v="24"/>
            <x v="28"/>
            <x v="31"/>
            <x v="35"/>
            <x v="38"/>
            <x v="42"/>
            <x v="45"/>
            <x v="49"/>
            <x v="56"/>
            <x v="60"/>
            <x v="64"/>
            <x v="68"/>
            <x v="72"/>
            <x v="76"/>
          </reference>
        </references>
      </pivotArea>
    </format>
    <format dxfId="2202">
      <pivotArea dataOnly="0" labelOnly="1" fieldPosition="0">
        <references count="2">
          <reference field="1" count="1" selected="0">
            <x v="159"/>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201">
      <pivotArea dataOnly="0" labelOnly="1" fieldPosition="0">
        <references count="2">
          <reference field="1" count="1" selected="0">
            <x v="160"/>
          </reference>
          <reference field="2" count="19">
            <x v="0"/>
            <x v="4"/>
            <x v="8"/>
            <x v="13"/>
            <x v="17"/>
            <x v="24"/>
            <x v="28"/>
            <x v="31"/>
            <x v="35"/>
            <x v="38"/>
            <x v="42"/>
            <x v="45"/>
            <x v="49"/>
            <x v="56"/>
            <x v="60"/>
            <x v="64"/>
            <x v="68"/>
            <x v="72"/>
            <x v="76"/>
          </reference>
        </references>
      </pivotArea>
    </format>
    <format dxfId="2200">
      <pivotArea dataOnly="0" labelOnly="1" fieldPosition="0">
        <references count="2">
          <reference field="1" count="1" selected="0">
            <x v="161"/>
          </reference>
          <reference field="2" count="19">
            <x v="0"/>
            <x v="4"/>
            <x v="8"/>
            <x v="13"/>
            <x v="17"/>
            <x v="24"/>
            <x v="28"/>
            <x v="31"/>
            <x v="35"/>
            <x v="38"/>
            <x v="42"/>
            <x v="45"/>
            <x v="49"/>
            <x v="56"/>
            <x v="60"/>
            <x v="64"/>
            <x v="68"/>
            <x v="72"/>
            <x v="76"/>
          </reference>
        </references>
      </pivotArea>
    </format>
    <format dxfId="2199">
      <pivotArea dataOnly="0" labelOnly="1" fieldPosition="0">
        <references count="2">
          <reference field="1" count="1" selected="0">
            <x v="162"/>
          </reference>
          <reference field="2" count="19">
            <x v="0"/>
            <x v="4"/>
            <x v="8"/>
            <x v="13"/>
            <x v="17"/>
            <x v="24"/>
            <x v="28"/>
            <x v="31"/>
            <x v="35"/>
            <x v="38"/>
            <x v="42"/>
            <x v="45"/>
            <x v="49"/>
            <x v="56"/>
            <x v="60"/>
            <x v="64"/>
            <x v="68"/>
            <x v="72"/>
            <x v="76"/>
          </reference>
        </references>
      </pivotArea>
    </format>
    <format dxfId="2198">
      <pivotArea dataOnly="0" labelOnly="1" fieldPosition="0">
        <references count="2">
          <reference field="1" count="1" selected="0">
            <x v="163"/>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197">
      <pivotArea dataOnly="0" labelOnly="1" fieldPosition="0">
        <references count="2">
          <reference field="1" count="1" selected="0">
            <x v="164"/>
          </reference>
          <reference field="2" count="19">
            <x v="0"/>
            <x v="4"/>
            <x v="8"/>
            <x v="13"/>
            <x v="17"/>
            <x v="24"/>
            <x v="28"/>
            <x v="31"/>
            <x v="35"/>
            <x v="38"/>
            <x v="42"/>
            <x v="45"/>
            <x v="49"/>
            <x v="56"/>
            <x v="60"/>
            <x v="64"/>
            <x v="68"/>
            <x v="72"/>
            <x v="76"/>
          </reference>
        </references>
      </pivotArea>
    </format>
    <format dxfId="2196">
      <pivotArea dataOnly="0" labelOnly="1" fieldPosition="0">
        <references count="2">
          <reference field="1" count="1" selected="0">
            <x v="165"/>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195">
      <pivotArea dataOnly="0" labelOnly="1" fieldPosition="0">
        <references count="2">
          <reference field="1" count="1" selected="0">
            <x v="166"/>
          </reference>
          <reference field="2" count="15">
            <x v="0"/>
            <x v="4"/>
            <x v="8"/>
            <x v="13"/>
            <x v="17"/>
            <x v="24"/>
            <x v="28"/>
            <x v="31"/>
            <x v="35"/>
            <x v="56"/>
            <x v="60"/>
            <x v="64"/>
            <x v="68"/>
            <x v="72"/>
            <x v="76"/>
          </reference>
        </references>
      </pivotArea>
    </format>
    <format dxfId="2194">
      <pivotArea dataOnly="0" labelOnly="1" fieldPosition="0">
        <references count="2">
          <reference field="1" count="1" selected="0">
            <x v="167"/>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93">
      <pivotArea dataOnly="0" labelOnly="1" fieldPosition="0">
        <references count="2">
          <reference field="1" count="1" selected="0">
            <x v="168"/>
          </reference>
          <reference field="2" count="19">
            <x v="0"/>
            <x v="4"/>
            <x v="8"/>
            <x v="13"/>
            <x v="17"/>
            <x v="24"/>
            <x v="28"/>
            <x v="31"/>
            <x v="35"/>
            <x v="38"/>
            <x v="42"/>
            <x v="45"/>
            <x v="49"/>
            <x v="56"/>
            <x v="60"/>
            <x v="64"/>
            <x v="68"/>
            <x v="72"/>
            <x v="76"/>
          </reference>
        </references>
      </pivotArea>
    </format>
    <format dxfId="2192">
      <pivotArea dataOnly="0" labelOnly="1" fieldPosition="0">
        <references count="2">
          <reference field="1" count="1" selected="0">
            <x v="169"/>
          </reference>
          <reference field="2" count="15">
            <x v="0"/>
            <x v="4"/>
            <x v="8"/>
            <x v="13"/>
            <x v="17"/>
            <x v="24"/>
            <x v="28"/>
            <x v="31"/>
            <x v="35"/>
            <x v="56"/>
            <x v="60"/>
            <x v="64"/>
            <x v="68"/>
            <x v="72"/>
            <x v="76"/>
          </reference>
        </references>
      </pivotArea>
    </format>
    <format dxfId="2191">
      <pivotArea dataOnly="0" labelOnly="1" fieldPosition="0">
        <references count="2">
          <reference field="1" count="1" selected="0">
            <x v="170"/>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90">
      <pivotArea dataOnly="0" labelOnly="1" fieldPosition="0">
        <references count="2">
          <reference field="1" count="1" selected="0">
            <x v="171"/>
          </reference>
          <reference field="2" count="7">
            <x v="17"/>
            <x v="24"/>
            <x v="28"/>
            <x v="38"/>
            <x v="42"/>
            <x v="45"/>
            <x v="48"/>
          </reference>
        </references>
      </pivotArea>
    </format>
    <format dxfId="2189">
      <pivotArea dataOnly="0" labelOnly="1" fieldPosition="0">
        <references count="2">
          <reference field="1" count="1" selected="0">
            <x v="172"/>
          </reference>
          <reference field="2" count="15">
            <x v="0"/>
            <x v="4"/>
            <x v="8"/>
            <x v="13"/>
            <x v="17"/>
            <x v="24"/>
            <x v="28"/>
            <x v="31"/>
            <x v="35"/>
            <x v="56"/>
            <x v="60"/>
            <x v="64"/>
            <x v="68"/>
            <x v="72"/>
            <x v="76"/>
          </reference>
        </references>
      </pivotArea>
    </format>
    <format dxfId="2188">
      <pivotArea dataOnly="0" labelOnly="1" fieldPosition="0">
        <references count="2">
          <reference field="1" count="1" selected="0">
            <x v="173"/>
          </reference>
          <reference field="2" count="19">
            <x v="0"/>
            <x v="4"/>
            <x v="8"/>
            <x v="13"/>
            <x v="17"/>
            <x v="24"/>
            <x v="28"/>
            <x v="31"/>
            <x v="35"/>
            <x v="38"/>
            <x v="42"/>
            <x v="45"/>
            <x v="49"/>
            <x v="56"/>
            <x v="60"/>
            <x v="64"/>
            <x v="68"/>
            <x v="72"/>
            <x v="76"/>
          </reference>
        </references>
      </pivotArea>
    </format>
    <format dxfId="2187">
      <pivotArea dataOnly="0" labelOnly="1" fieldPosition="0">
        <references count="2">
          <reference field="1" count="1" selected="0">
            <x v="174"/>
          </reference>
          <reference field="2" count="15">
            <x v="0"/>
            <x v="4"/>
            <x v="8"/>
            <x v="13"/>
            <x v="28"/>
            <x v="31"/>
            <x v="35"/>
            <x v="45"/>
            <x v="49"/>
            <x v="56"/>
            <x v="60"/>
            <x v="64"/>
            <x v="68"/>
            <x v="72"/>
            <x v="76"/>
          </reference>
        </references>
      </pivotArea>
    </format>
    <format dxfId="2186">
      <pivotArea dataOnly="0" labelOnly="1" fieldPosition="0">
        <references count="2">
          <reference field="1" count="1" selected="0">
            <x v="175"/>
          </reference>
          <reference field="2" count="41">
            <x v="0"/>
            <x v="2"/>
            <x v="4"/>
            <x v="6"/>
            <x v="8"/>
            <x v="11"/>
            <x v="13"/>
            <x v="15"/>
            <x v="17"/>
            <x v="20"/>
            <x v="21"/>
            <x v="24"/>
            <x v="26"/>
            <x v="27"/>
            <x v="28"/>
            <x v="30"/>
            <x v="31"/>
            <x v="33"/>
            <x v="34"/>
            <x v="35"/>
            <x v="37"/>
            <x v="38"/>
            <x v="41"/>
            <x v="42"/>
            <x v="44"/>
            <x v="45"/>
            <x v="47"/>
            <x v="49"/>
            <x v="51"/>
            <x v="56"/>
            <x v="58"/>
            <x v="60"/>
            <x v="62"/>
            <x v="64"/>
            <x v="66"/>
            <x v="68"/>
            <x v="70"/>
            <x v="72"/>
            <x v="74"/>
            <x v="76"/>
            <x v="78"/>
          </reference>
        </references>
      </pivotArea>
    </format>
    <format dxfId="2185">
      <pivotArea dataOnly="0" labelOnly="1" fieldPosition="0">
        <references count="2">
          <reference field="1" count="1" selected="0">
            <x v="176"/>
          </reference>
          <reference field="2" count="5">
            <x v="17"/>
            <x v="24"/>
            <x v="28"/>
            <x v="31"/>
            <x v="35"/>
          </reference>
        </references>
      </pivotArea>
    </format>
    <format dxfId="2184">
      <pivotArea dataOnly="0" labelOnly="1" fieldPosition="0">
        <references count="2">
          <reference field="1" count="1" selected="0">
            <x v="177"/>
          </reference>
          <reference field="2" count="17">
            <x v="0"/>
            <x v="4"/>
            <x v="8"/>
            <x v="13"/>
            <x v="17"/>
            <x v="24"/>
            <x v="28"/>
            <x v="31"/>
            <x v="35"/>
            <x v="45"/>
            <x v="49"/>
            <x v="56"/>
            <x v="60"/>
            <x v="64"/>
            <x v="68"/>
            <x v="72"/>
            <x v="76"/>
          </reference>
        </references>
      </pivotArea>
    </format>
    <format dxfId="2183">
      <pivotArea dataOnly="0" labelOnly="1" fieldPosition="0">
        <references count="2">
          <reference field="1" count="1" selected="0">
            <x v="178"/>
          </reference>
          <reference field="2" count="19">
            <x v="2"/>
            <x v="6"/>
            <x v="11"/>
            <x v="15"/>
            <x v="20"/>
            <x v="26"/>
            <x v="30"/>
            <x v="34"/>
            <x v="37"/>
            <x v="41"/>
            <x v="44"/>
            <x v="47"/>
            <x v="51"/>
            <x v="58"/>
            <x v="62"/>
            <x v="66"/>
            <x v="70"/>
            <x v="74"/>
            <x v="78"/>
          </reference>
        </references>
      </pivotArea>
    </format>
    <format dxfId="2182">
      <pivotArea dataOnly="0" labelOnly="1" fieldPosition="0">
        <references count="2">
          <reference field="1" count="1" selected="0">
            <x v="179"/>
          </reference>
          <reference field="2" count="17">
            <x v="0"/>
            <x v="4"/>
            <x v="8"/>
            <x v="13"/>
            <x v="17"/>
            <x v="24"/>
            <x v="28"/>
            <x v="31"/>
            <x v="35"/>
            <x v="45"/>
            <x v="49"/>
            <x v="56"/>
            <x v="60"/>
            <x v="64"/>
            <x v="68"/>
            <x v="72"/>
            <x v="76"/>
          </reference>
        </references>
      </pivotArea>
    </format>
    <format dxfId="2181">
      <pivotArea dataOnly="0" labelOnly="1" fieldPosition="0">
        <references count="2">
          <reference field="1" count="1" selected="0">
            <x v="180"/>
          </reference>
          <reference field="2" count="17">
            <x v="0"/>
            <x v="4"/>
            <x v="8"/>
            <x v="13"/>
            <x v="17"/>
            <x v="24"/>
            <x v="28"/>
            <x v="31"/>
            <x v="35"/>
            <x v="45"/>
            <x v="49"/>
            <x v="56"/>
            <x v="60"/>
            <x v="64"/>
            <x v="68"/>
            <x v="72"/>
            <x v="76"/>
          </reference>
        </references>
      </pivotArea>
    </format>
    <format dxfId="2180">
      <pivotArea dataOnly="0" labelOnly="1" fieldPosition="0">
        <references count="2">
          <reference field="1" count="1" selected="0">
            <x v="181"/>
          </reference>
          <reference field="2" count="19">
            <x v="0"/>
            <x v="4"/>
            <x v="8"/>
            <x v="13"/>
            <x v="17"/>
            <x v="24"/>
            <x v="28"/>
            <x v="31"/>
            <x v="35"/>
            <x v="38"/>
            <x v="42"/>
            <x v="45"/>
            <x v="49"/>
            <x v="56"/>
            <x v="60"/>
            <x v="64"/>
            <x v="68"/>
            <x v="72"/>
            <x v="76"/>
          </reference>
        </references>
      </pivotArea>
    </format>
    <format dxfId="2179">
      <pivotArea dataOnly="0" labelOnly="1" fieldPosition="0">
        <references count="2">
          <reference field="1" count="1" selected="0">
            <x v="182"/>
          </reference>
          <reference field="2" count="19">
            <x v="0"/>
            <x v="4"/>
            <x v="8"/>
            <x v="13"/>
            <x v="17"/>
            <x v="24"/>
            <x v="28"/>
            <x v="31"/>
            <x v="35"/>
            <x v="38"/>
            <x v="42"/>
            <x v="45"/>
            <x v="49"/>
            <x v="56"/>
            <x v="60"/>
            <x v="64"/>
            <x v="68"/>
            <x v="72"/>
            <x v="76"/>
          </reference>
        </references>
      </pivotArea>
    </format>
    <format dxfId="2178">
      <pivotArea dataOnly="0" labelOnly="1" fieldPosition="0">
        <references count="2">
          <reference field="1" count="1" selected="0">
            <x v="183"/>
          </reference>
          <reference field="2" count="15">
            <x v="0"/>
            <x v="4"/>
            <x v="8"/>
            <x v="13"/>
            <x v="17"/>
            <x v="24"/>
            <x v="28"/>
            <x v="31"/>
            <x v="35"/>
            <x v="56"/>
            <x v="60"/>
            <x v="64"/>
            <x v="68"/>
            <x v="72"/>
            <x v="76"/>
          </reference>
        </references>
      </pivotArea>
    </format>
    <format dxfId="2177">
      <pivotArea dataOnly="0" labelOnly="1" fieldPosition="0">
        <references count="2">
          <reference field="1" count="1" selected="0">
            <x v="184"/>
          </reference>
          <reference field="2" count="17">
            <x v="0"/>
            <x v="4"/>
            <x v="8"/>
            <x v="13"/>
            <x v="24"/>
            <x v="31"/>
            <x v="35"/>
            <x v="38"/>
            <x v="42"/>
            <x v="45"/>
            <x v="49"/>
            <x v="56"/>
            <x v="60"/>
            <x v="64"/>
            <x v="68"/>
            <x v="72"/>
            <x v="76"/>
          </reference>
        </references>
      </pivotArea>
    </format>
    <format dxfId="2176">
      <pivotArea dataOnly="0" labelOnly="1" fieldPosition="0">
        <references count="2">
          <reference field="1" count="1" selected="0">
            <x v="185"/>
          </reference>
          <reference field="2" count="16">
            <x v="0"/>
            <x v="4"/>
            <x v="8"/>
            <x v="13"/>
            <x v="17"/>
            <x v="24"/>
            <x v="28"/>
            <x v="31"/>
            <x v="35"/>
            <x v="49"/>
            <x v="56"/>
            <x v="60"/>
            <x v="64"/>
            <x v="68"/>
            <x v="72"/>
            <x v="76"/>
          </reference>
        </references>
      </pivotArea>
    </format>
    <format dxfId="2175">
      <pivotArea dataOnly="0" labelOnly="1" fieldPosition="0">
        <references count="2">
          <reference field="1" count="1" selected="0">
            <x v="186"/>
          </reference>
          <reference field="2" count="19">
            <x v="0"/>
            <x v="4"/>
            <x v="8"/>
            <x v="13"/>
            <x v="17"/>
            <x v="24"/>
            <x v="28"/>
            <x v="31"/>
            <x v="35"/>
            <x v="38"/>
            <x v="42"/>
            <x v="45"/>
            <x v="49"/>
            <x v="56"/>
            <x v="60"/>
            <x v="64"/>
            <x v="68"/>
            <x v="72"/>
            <x v="76"/>
          </reference>
        </references>
      </pivotArea>
    </format>
    <format dxfId="2174">
      <pivotArea dataOnly="0" labelOnly="1" fieldPosition="0">
        <references count="2">
          <reference field="1" count="1" selected="0">
            <x v="187"/>
          </reference>
          <reference field="2" count="19">
            <x v="0"/>
            <x v="4"/>
            <x v="8"/>
            <x v="13"/>
            <x v="17"/>
            <x v="24"/>
            <x v="28"/>
            <x v="31"/>
            <x v="35"/>
            <x v="38"/>
            <x v="42"/>
            <x v="45"/>
            <x v="49"/>
            <x v="56"/>
            <x v="60"/>
            <x v="64"/>
            <x v="68"/>
            <x v="72"/>
            <x v="76"/>
          </reference>
        </references>
      </pivotArea>
    </format>
    <format dxfId="2173">
      <pivotArea dataOnly="0" labelOnly="1" fieldPosition="0">
        <references count="2">
          <reference field="1" count="1" selected="0">
            <x v="188"/>
          </reference>
          <reference field="2" count="15">
            <x v="0"/>
            <x v="4"/>
            <x v="8"/>
            <x v="13"/>
            <x v="17"/>
            <x v="24"/>
            <x v="28"/>
            <x v="31"/>
            <x v="35"/>
            <x v="56"/>
            <x v="60"/>
            <x v="64"/>
            <x v="68"/>
            <x v="72"/>
            <x v="76"/>
          </reference>
        </references>
      </pivotArea>
    </format>
    <format dxfId="2172">
      <pivotArea dataOnly="0" labelOnly="1" fieldPosition="0">
        <references count="2">
          <reference field="1" count="1" selected="0">
            <x v="189"/>
          </reference>
          <reference field="2" count="19">
            <x v="0"/>
            <x v="4"/>
            <x v="8"/>
            <x v="13"/>
            <x v="17"/>
            <x v="24"/>
            <x v="28"/>
            <x v="31"/>
            <x v="35"/>
            <x v="38"/>
            <x v="42"/>
            <x v="45"/>
            <x v="49"/>
            <x v="56"/>
            <x v="60"/>
            <x v="64"/>
            <x v="68"/>
            <x v="72"/>
            <x v="76"/>
          </reference>
        </references>
      </pivotArea>
    </format>
    <format dxfId="2171">
      <pivotArea dataOnly="0" labelOnly="1" fieldPosition="0">
        <references count="2">
          <reference field="1" count="1" selected="0">
            <x v="190"/>
          </reference>
          <reference field="2" count="32">
            <x v="0"/>
            <x v="2"/>
            <x v="4"/>
            <x v="6"/>
            <x v="8"/>
            <x v="11"/>
            <x v="13"/>
            <x v="15"/>
            <x v="20"/>
            <x v="26"/>
            <x v="30"/>
            <x v="31"/>
            <x v="34"/>
            <x v="35"/>
            <x v="37"/>
            <x v="41"/>
            <x v="44"/>
            <x v="47"/>
            <x v="49"/>
            <x v="51"/>
            <x v="56"/>
            <x v="58"/>
            <x v="60"/>
            <x v="62"/>
            <x v="64"/>
            <x v="66"/>
            <x v="68"/>
            <x v="70"/>
            <x v="72"/>
            <x v="74"/>
            <x v="76"/>
            <x v="78"/>
          </reference>
        </references>
      </pivotArea>
    </format>
    <format dxfId="2170">
      <pivotArea dataOnly="0" labelOnly="1" fieldPosition="0">
        <references count="2">
          <reference field="1" count="1" selected="0">
            <x v="191"/>
          </reference>
          <reference field="2" count="48">
            <x v="0"/>
            <x v="2"/>
            <x v="3"/>
            <x v="4"/>
            <x v="6"/>
            <x v="7"/>
            <x v="8"/>
            <x v="11"/>
            <x v="12"/>
            <x v="13"/>
            <x v="15"/>
            <x v="16"/>
            <x v="17"/>
            <x v="20"/>
            <x v="24"/>
            <x v="26"/>
            <x v="28"/>
            <x v="30"/>
            <x v="31"/>
            <x v="33"/>
            <x v="34"/>
            <x v="35"/>
            <x v="37"/>
            <x v="38"/>
            <x v="41"/>
            <x v="42"/>
            <x v="44"/>
            <x v="45"/>
            <x v="47"/>
            <x v="49"/>
            <x v="51"/>
            <x v="56"/>
            <x v="58"/>
            <x v="59"/>
            <x v="60"/>
            <x v="62"/>
            <x v="63"/>
            <x v="64"/>
            <x v="66"/>
            <x v="67"/>
            <x v="68"/>
            <x v="70"/>
            <x v="71"/>
            <x v="72"/>
            <x v="74"/>
            <x v="76"/>
            <x v="78"/>
            <x v="79"/>
          </reference>
        </references>
      </pivotArea>
    </format>
    <format dxfId="2169">
      <pivotArea dataOnly="0" labelOnly="1" fieldPosition="0">
        <references count="2">
          <reference field="1" count="1" selected="0">
            <x v="192"/>
          </reference>
          <reference field="2" count="19">
            <x v="0"/>
            <x v="4"/>
            <x v="8"/>
            <x v="13"/>
            <x v="17"/>
            <x v="24"/>
            <x v="28"/>
            <x v="31"/>
            <x v="35"/>
            <x v="38"/>
            <x v="42"/>
            <x v="45"/>
            <x v="49"/>
            <x v="56"/>
            <x v="60"/>
            <x v="64"/>
            <x v="68"/>
            <x v="72"/>
            <x v="76"/>
          </reference>
        </references>
      </pivotArea>
    </format>
    <format dxfId="2168">
      <pivotArea dataOnly="0" labelOnly="1" fieldPosition="0">
        <references count="2">
          <reference field="1" count="1" selected="0">
            <x v="193"/>
          </reference>
          <reference field="2" count="16">
            <x v="0"/>
            <x v="4"/>
            <x v="8"/>
            <x v="13"/>
            <x v="17"/>
            <x v="24"/>
            <x v="28"/>
            <x v="31"/>
            <x v="35"/>
            <x v="49"/>
            <x v="56"/>
            <x v="60"/>
            <x v="64"/>
            <x v="68"/>
            <x v="72"/>
            <x v="76"/>
          </reference>
        </references>
      </pivotArea>
    </format>
    <format dxfId="2167">
      <pivotArea dataOnly="0" labelOnly="1" fieldPosition="0">
        <references count="2">
          <reference field="1" count="1" selected="0">
            <x v="194"/>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66">
      <pivotArea dataOnly="0" labelOnly="1" fieldPosition="0">
        <references count="2">
          <reference field="1" count="1" selected="0">
            <x v="195"/>
          </reference>
          <reference field="2" count="19">
            <x v="0"/>
            <x v="4"/>
            <x v="8"/>
            <x v="13"/>
            <x v="17"/>
            <x v="24"/>
            <x v="28"/>
            <x v="31"/>
            <x v="35"/>
            <x v="38"/>
            <x v="42"/>
            <x v="45"/>
            <x v="49"/>
            <x v="56"/>
            <x v="60"/>
            <x v="64"/>
            <x v="68"/>
            <x v="72"/>
            <x v="76"/>
          </reference>
        </references>
      </pivotArea>
    </format>
    <format dxfId="2165">
      <pivotArea dataOnly="0" labelOnly="1" fieldPosition="0">
        <references count="2">
          <reference field="1" count="1" selected="0">
            <x v="196"/>
          </reference>
          <reference field="2" count="19">
            <x v="0"/>
            <x v="4"/>
            <x v="8"/>
            <x v="13"/>
            <x v="17"/>
            <x v="24"/>
            <x v="28"/>
            <x v="31"/>
            <x v="35"/>
            <x v="38"/>
            <x v="42"/>
            <x v="45"/>
            <x v="49"/>
            <x v="56"/>
            <x v="60"/>
            <x v="64"/>
            <x v="68"/>
            <x v="72"/>
            <x v="76"/>
          </reference>
        </references>
      </pivotArea>
    </format>
    <format dxfId="2164">
      <pivotArea dataOnly="0" labelOnly="1" fieldPosition="0">
        <references count="2">
          <reference field="1" count="1" selected="0">
            <x v="197"/>
          </reference>
          <reference field="2" count="19">
            <x v="0"/>
            <x v="4"/>
            <x v="8"/>
            <x v="13"/>
            <x v="17"/>
            <x v="24"/>
            <x v="28"/>
            <x v="31"/>
            <x v="35"/>
            <x v="38"/>
            <x v="42"/>
            <x v="45"/>
            <x v="49"/>
            <x v="56"/>
            <x v="60"/>
            <x v="64"/>
            <x v="68"/>
            <x v="72"/>
            <x v="76"/>
          </reference>
        </references>
      </pivotArea>
    </format>
    <format dxfId="2163">
      <pivotArea dataOnly="0" labelOnly="1" fieldPosition="0">
        <references count="2">
          <reference field="1" count="1" selected="0">
            <x v="198"/>
          </reference>
          <reference field="2" count="15">
            <x v="0"/>
            <x v="4"/>
            <x v="8"/>
            <x v="13"/>
            <x v="17"/>
            <x v="24"/>
            <x v="28"/>
            <x v="31"/>
            <x v="35"/>
            <x v="56"/>
            <x v="60"/>
            <x v="64"/>
            <x v="68"/>
            <x v="72"/>
            <x v="76"/>
          </reference>
        </references>
      </pivotArea>
    </format>
    <format dxfId="2162">
      <pivotArea dataOnly="0" labelOnly="1" fieldPosition="0">
        <references count="2">
          <reference field="1" count="1" selected="0">
            <x v="199"/>
          </reference>
          <reference field="2" count="19">
            <x v="0"/>
            <x v="4"/>
            <x v="8"/>
            <x v="13"/>
            <x v="17"/>
            <x v="24"/>
            <x v="28"/>
            <x v="31"/>
            <x v="35"/>
            <x v="38"/>
            <x v="42"/>
            <x v="45"/>
            <x v="49"/>
            <x v="56"/>
            <x v="60"/>
            <x v="64"/>
            <x v="68"/>
            <x v="72"/>
            <x v="76"/>
          </reference>
        </references>
      </pivotArea>
    </format>
    <format dxfId="2161">
      <pivotArea dataOnly="0" labelOnly="1" fieldPosition="0">
        <references count="2">
          <reference field="1" count="1" selected="0">
            <x v="200"/>
          </reference>
          <reference field="2" count="10">
            <x v="0"/>
            <x v="4"/>
            <x v="8"/>
            <x v="13"/>
            <x v="56"/>
            <x v="60"/>
            <x v="64"/>
            <x v="68"/>
            <x v="72"/>
            <x v="76"/>
          </reference>
        </references>
      </pivotArea>
    </format>
    <format dxfId="2160">
      <pivotArea dataOnly="0" labelOnly="1" fieldPosition="0">
        <references count="2">
          <reference field="1" count="1" selected="0">
            <x v="201"/>
          </reference>
          <reference field="2" count="19">
            <x v="0"/>
            <x v="4"/>
            <x v="8"/>
            <x v="13"/>
            <x v="17"/>
            <x v="24"/>
            <x v="28"/>
            <x v="31"/>
            <x v="35"/>
            <x v="38"/>
            <x v="42"/>
            <x v="45"/>
            <x v="49"/>
            <x v="56"/>
            <x v="60"/>
            <x v="64"/>
            <x v="68"/>
            <x v="72"/>
            <x v="76"/>
          </reference>
        </references>
      </pivotArea>
    </format>
    <format dxfId="2159">
      <pivotArea dataOnly="0" labelOnly="1" fieldPosition="0">
        <references count="2">
          <reference field="1" count="1" selected="0">
            <x v="202"/>
          </reference>
          <reference field="2" count="1">
            <x v="17"/>
          </reference>
        </references>
      </pivotArea>
    </format>
    <format dxfId="2158">
      <pivotArea dataOnly="0" labelOnly="1" fieldPosition="0">
        <references count="2">
          <reference field="1" count="1" selected="0">
            <x v="203"/>
          </reference>
          <reference field="2" count="15">
            <x v="0"/>
            <x v="4"/>
            <x v="8"/>
            <x v="13"/>
            <x v="17"/>
            <x v="24"/>
            <x v="28"/>
            <x v="31"/>
            <x v="35"/>
            <x v="56"/>
            <x v="60"/>
            <x v="64"/>
            <x v="68"/>
            <x v="72"/>
            <x v="76"/>
          </reference>
        </references>
      </pivotArea>
    </format>
    <format dxfId="2157">
      <pivotArea dataOnly="0" labelOnly="1" fieldPosition="0">
        <references count="2">
          <reference field="1" count="1" selected="0">
            <x v="204"/>
          </reference>
          <reference field="2" count="19">
            <x v="0"/>
            <x v="4"/>
            <x v="8"/>
            <x v="13"/>
            <x v="17"/>
            <x v="24"/>
            <x v="28"/>
            <x v="31"/>
            <x v="35"/>
            <x v="38"/>
            <x v="42"/>
            <x v="45"/>
            <x v="49"/>
            <x v="56"/>
            <x v="60"/>
            <x v="64"/>
            <x v="68"/>
            <x v="72"/>
            <x v="76"/>
          </reference>
        </references>
      </pivotArea>
    </format>
    <format dxfId="2156">
      <pivotArea dataOnly="0" labelOnly="1" fieldPosition="0">
        <references count="2">
          <reference field="1" count="1" selected="0">
            <x v="205"/>
          </reference>
          <reference field="2" count="19">
            <x v="0"/>
            <x v="4"/>
            <x v="8"/>
            <x v="13"/>
            <x v="17"/>
            <x v="24"/>
            <x v="28"/>
            <x v="31"/>
            <x v="35"/>
            <x v="38"/>
            <x v="42"/>
            <x v="45"/>
            <x v="49"/>
            <x v="56"/>
            <x v="60"/>
            <x v="64"/>
            <x v="68"/>
            <x v="72"/>
            <x v="76"/>
          </reference>
        </references>
      </pivotArea>
    </format>
    <format dxfId="2155">
      <pivotArea dataOnly="0" labelOnly="1" fieldPosition="0">
        <references count="2">
          <reference field="1" count="1" selected="0">
            <x v="206"/>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54">
      <pivotArea dataOnly="0" labelOnly="1" fieldPosition="0">
        <references count="2">
          <reference field="1" count="1" selected="0">
            <x v="207"/>
          </reference>
          <reference field="2" count="19">
            <x v="0"/>
            <x v="4"/>
            <x v="8"/>
            <x v="13"/>
            <x v="17"/>
            <x v="24"/>
            <x v="28"/>
            <x v="31"/>
            <x v="35"/>
            <x v="38"/>
            <x v="42"/>
            <x v="45"/>
            <x v="49"/>
            <x v="56"/>
            <x v="60"/>
            <x v="64"/>
            <x v="68"/>
            <x v="72"/>
            <x v="76"/>
          </reference>
        </references>
      </pivotArea>
    </format>
    <format dxfId="2153">
      <pivotArea dataOnly="0" labelOnly="1" fieldPosition="0">
        <references count="2">
          <reference field="1" count="1" selected="0">
            <x v="208"/>
          </reference>
          <reference field="2" count="15">
            <x v="0"/>
            <x v="4"/>
            <x v="8"/>
            <x v="13"/>
            <x v="17"/>
            <x v="24"/>
            <x v="28"/>
            <x v="31"/>
            <x v="35"/>
            <x v="56"/>
            <x v="60"/>
            <x v="64"/>
            <x v="68"/>
            <x v="72"/>
            <x v="76"/>
          </reference>
        </references>
      </pivotArea>
    </format>
    <format dxfId="2152">
      <pivotArea dataOnly="0" labelOnly="1" fieldPosition="0">
        <references count="2">
          <reference field="1" count="1" selected="0">
            <x v="209"/>
          </reference>
          <reference field="2" count="19">
            <x v="0"/>
            <x v="4"/>
            <x v="8"/>
            <x v="13"/>
            <x v="17"/>
            <x v="24"/>
            <x v="28"/>
            <x v="31"/>
            <x v="35"/>
            <x v="38"/>
            <x v="42"/>
            <x v="45"/>
            <x v="49"/>
            <x v="56"/>
            <x v="60"/>
            <x v="64"/>
            <x v="68"/>
            <x v="72"/>
            <x v="76"/>
          </reference>
        </references>
      </pivotArea>
    </format>
    <format dxfId="2151">
      <pivotArea dataOnly="0" labelOnly="1" fieldPosition="0">
        <references count="2">
          <reference field="1" count="1" selected="0">
            <x v="210"/>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150">
      <pivotArea dataOnly="0" labelOnly="1" fieldPosition="0">
        <references count="2">
          <reference field="1" count="1" selected="0">
            <x v="211"/>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49">
      <pivotArea dataOnly="0" labelOnly="1" fieldPosition="0">
        <references count="2">
          <reference field="1" count="1" selected="0">
            <x v="212"/>
          </reference>
          <reference field="2" count="19">
            <x v="0"/>
            <x v="4"/>
            <x v="8"/>
            <x v="13"/>
            <x v="17"/>
            <x v="24"/>
            <x v="28"/>
            <x v="31"/>
            <x v="35"/>
            <x v="38"/>
            <x v="42"/>
            <x v="45"/>
            <x v="49"/>
            <x v="56"/>
            <x v="60"/>
            <x v="64"/>
            <x v="68"/>
            <x v="72"/>
            <x v="76"/>
          </reference>
        </references>
      </pivotArea>
    </format>
    <format dxfId="2148">
      <pivotArea dataOnly="0" labelOnly="1" fieldPosition="0">
        <references count="2">
          <reference field="1" count="1" selected="0">
            <x v="213"/>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47">
      <pivotArea dataOnly="0" labelOnly="1" fieldPosition="0">
        <references count="2">
          <reference field="1" count="1" selected="0">
            <x v="214"/>
          </reference>
          <reference field="2" count="19">
            <x v="0"/>
            <x v="4"/>
            <x v="8"/>
            <x v="13"/>
            <x v="17"/>
            <x v="24"/>
            <x v="28"/>
            <x v="31"/>
            <x v="35"/>
            <x v="38"/>
            <x v="42"/>
            <x v="45"/>
            <x v="49"/>
            <x v="56"/>
            <x v="60"/>
            <x v="64"/>
            <x v="68"/>
            <x v="72"/>
            <x v="76"/>
          </reference>
        </references>
      </pivotArea>
    </format>
    <format dxfId="2146">
      <pivotArea dataOnly="0" labelOnly="1" fieldPosition="0">
        <references count="2">
          <reference field="1" count="1" selected="0">
            <x v="215"/>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45">
      <pivotArea dataOnly="0" labelOnly="1" fieldPosition="0">
        <references count="2">
          <reference field="1" count="1" selected="0">
            <x v="216"/>
          </reference>
          <reference field="2" count="19">
            <x v="0"/>
            <x v="4"/>
            <x v="8"/>
            <x v="13"/>
            <x v="17"/>
            <x v="24"/>
            <x v="28"/>
            <x v="31"/>
            <x v="35"/>
            <x v="38"/>
            <x v="42"/>
            <x v="45"/>
            <x v="49"/>
            <x v="56"/>
            <x v="60"/>
            <x v="64"/>
            <x v="68"/>
            <x v="72"/>
            <x v="76"/>
          </reference>
        </references>
      </pivotArea>
    </format>
    <format dxfId="2144">
      <pivotArea dataOnly="0" labelOnly="1" fieldPosition="0">
        <references count="2">
          <reference field="1" count="1" selected="0">
            <x v="217"/>
          </reference>
          <reference field="2" count="4">
            <x v="17"/>
            <x v="24"/>
            <x v="38"/>
            <x v="42"/>
          </reference>
        </references>
      </pivotArea>
    </format>
    <format dxfId="2143">
      <pivotArea dataOnly="0" labelOnly="1" fieldPosition="0">
        <references count="2">
          <reference field="1" count="1" selected="0">
            <x v="218"/>
          </reference>
          <reference field="2" count="13">
            <x v="17"/>
            <x v="20"/>
            <x v="24"/>
            <x v="26"/>
            <x v="28"/>
            <x v="30"/>
            <x v="38"/>
            <x v="41"/>
            <x v="42"/>
            <x v="44"/>
            <x v="45"/>
            <x v="47"/>
            <x v="74"/>
          </reference>
        </references>
      </pivotArea>
    </format>
    <format dxfId="2142">
      <pivotArea dataOnly="0" labelOnly="1" fieldPosition="0">
        <references count="2">
          <reference field="1" count="1" selected="0">
            <x v="219"/>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41">
      <pivotArea dataOnly="0" labelOnly="1" fieldPosition="0">
        <references count="2">
          <reference field="1" count="1" selected="0">
            <x v="220"/>
          </reference>
          <reference field="2" count="42">
            <x v="0"/>
            <x v="2"/>
            <x v="3"/>
            <x v="4"/>
            <x v="6"/>
            <x v="7"/>
            <x v="8"/>
            <x v="11"/>
            <x v="13"/>
            <x v="15"/>
            <x v="17"/>
            <x v="20"/>
            <x v="24"/>
            <x v="26"/>
            <x v="28"/>
            <x v="30"/>
            <x v="31"/>
            <x v="34"/>
            <x v="35"/>
            <x v="37"/>
            <x v="38"/>
            <x v="41"/>
            <x v="42"/>
            <x v="44"/>
            <x v="45"/>
            <x v="47"/>
            <x v="49"/>
            <x v="51"/>
            <x v="56"/>
            <x v="58"/>
            <x v="59"/>
            <x v="60"/>
            <x v="62"/>
            <x v="63"/>
            <x v="64"/>
            <x v="66"/>
            <x v="68"/>
            <x v="70"/>
            <x v="72"/>
            <x v="74"/>
            <x v="76"/>
            <x v="78"/>
          </reference>
        </references>
      </pivotArea>
    </format>
    <format dxfId="2140">
      <pivotArea dataOnly="0" labelOnly="1" fieldPosition="0">
        <references count="2">
          <reference field="1" count="1" selected="0">
            <x v="221"/>
          </reference>
          <reference field="2" count="19">
            <x v="0"/>
            <x v="4"/>
            <x v="8"/>
            <x v="13"/>
            <x v="17"/>
            <x v="24"/>
            <x v="28"/>
            <x v="31"/>
            <x v="35"/>
            <x v="38"/>
            <x v="42"/>
            <x v="45"/>
            <x v="49"/>
            <x v="56"/>
            <x v="60"/>
            <x v="64"/>
            <x v="68"/>
            <x v="72"/>
            <x v="76"/>
          </reference>
        </references>
      </pivotArea>
    </format>
    <format dxfId="2139">
      <pivotArea dataOnly="0" labelOnly="1" fieldPosition="0">
        <references count="2">
          <reference field="1" count="1" selected="0">
            <x v="222"/>
          </reference>
          <reference field="2" count="30">
            <x v="8"/>
            <x v="11"/>
            <x v="13"/>
            <x v="15"/>
            <x v="17"/>
            <x v="20"/>
            <x v="24"/>
            <x v="26"/>
            <x v="28"/>
            <x v="30"/>
            <x v="31"/>
            <x v="34"/>
            <x v="35"/>
            <x v="37"/>
            <x v="38"/>
            <x v="41"/>
            <x v="42"/>
            <x v="44"/>
            <x v="45"/>
            <x v="47"/>
            <x v="49"/>
            <x v="51"/>
            <x v="64"/>
            <x v="66"/>
            <x v="68"/>
            <x v="70"/>
            <x v="72"/>
            <x v="74"/>
            <x v="76"/>
            <x v="78"/>
          </reference>
        </references>
      </pivotArea>
    </format>
    <format dxfId="2138">
      <pivotArea dataOnly="0" labelOnly="1" fieldPosition="0">
        <references count="2">
          <reference field="1" count="1" selected="0">
            <x v="223"/>
          </reference>
          <reference field="2" count="19">
            <x v="0"/>
            <x v="4"/>
            <x v="8"/>
            <x v="13"/>
            <x v="17"/>
            <x v="24"/>
            <x v="28"/>
            <x v="31"/>
            <x v="35"/>
            <x v="38"/>
            <x v="42"/>
            <x v="45"/>
            <x v="49"/>
            <x v="56"/>
            <x v="60"/>
            <x v="64"/>
            <x v="68"/>
            <x v="72"/>
            <x v="76"/>
          </reference>
        </references>
      </pivotArea>
    </format>
    <format dxfId="2137">
      <pivotArea dataOnly="0" labelOnly="1" fieldPosition="0">
        <references count="2">
          <reference field="1" count="1" selected="0">
            <x v="224"/>
          </reference>
          <reference field="2" count="2">
            <x v="17"/>
            <x v="24"/>
          </reference>
        </references>
      </pivotArea>
    </format>
    <format dxfId="2136">
      <pivotArea dataOnly="0" labelOnly="1" fieldPosition="0">
        <references count="2">
          <reference field="1" count="1" selected="0">
            <x v="225"/>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135">
      <pivotArea dataOnly="0" labelOnly="1" fieldPosition="0">
        <references count="2">
          <reference field="1" count="1" selected="0">
            <x v="226"/>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134">
      <pivotArea dataOnly="0" labelOnly="1" fieldPosition="0">
        <references count="2">
          <reference field="1" count="1" selected="0">
            <x v="227"/>
          </reference>
          <reference field="2" count="19">
            <x v="0"/>
            <x v="4"/>
            <x v="8"/>
            <x v="13"/>
            <x v="17"/>
            <x v="24"/>
            <x v="28"/>
            <x v="31"/>
            <x v="35"/>
            <x v="38"/>
            <x v="42"/>
            <x v="45"/>
            <x v="49"/>
            <x v="56"/>
            <x v="60"/>
            <x v="64"/>
            <x v="68"/>
            <x v="72"/>
            <x v="76"/>
          </reference>
        </references>
      </pivotArea>
    </format>
    <format dxfId="2133">
      <pivotArea dataOnly="0" labelOnly="1" fieldPosition="0">
        <references count="2">
          <reference field="1" count="1" selected="0">
            <x v="228"/>
          </reference>
          <reference field="2" count="6">
            <x v="8"/>
            <x v="13"/>
            <x v="64"/>
            <x v="68"/>
            <x v="72"/>
            <x v="76"/>
          </reference>
        </references>
      </pivotArea>
    </format>
    <format dxfId="2132">
      <pivotArea dataOnly="0" labelOnly="1" fieldPosition="0">
        <references count="2">
          <reference field="1" count="1" selected="0">
            <x v="229"/>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31">
      <pivotArea dataOnly="0" labelOnly="1" fieldPosition="0">
        <references count="2">
          <reference field="1" count="1" selected="0">
            <x v="230"/>
          </reference>
          <reference field="2" count="3">
            <x v="31"/>
            <x v="49"/>
            <x v="72"/>
          </reference>
        </references>
      </pivotArea>
    </format>
    <format dxfId="2130">
      <pivotArea dataOnly="0" labelOnly="1" fieldPosition="0">
        <references count="2">
          <reference field="1" count="1" selected="0">
            <x v="231"/>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29">
      <pivotArea dataOnly="0" labelOnly="1" fieldPosition="0">
        <references count="2">
          <reference field="1" count="1" selected="0">
            <x v="232"/>
          </reference>
          <reference field="2" count="19">
            <x v="0"/>
            <x v="4"/>
            <x v="8"/>
            <x v="13"/>
            <x v="17"/>
            <x v="24"/>
            <x v="28"/>
            <x v="31"/>
            <x v="35"/>
            <x v="38"/>
            <x v="42"/>
            <x v="45"/>
            <x v="49"/>
            <x v="56"/>
            <x v="60"/>
            <x v="64"/>
            <x v="68"/>
            <x v="72"/>
            <x v="76"/>
          </reference>
        </references>
      </pivotArea>
    </format>
    <format dxfId="2128">
      <pivotArea dataOnly="0" labelOnly="1" fieldPosition="0">
        <references count="2">
          <reference field="1" count="1" selected="0">
            <x v="233"/>
          </reference>
          <reference field="2" count="19">
            <x v="0"/>
            <x v="4"/>
            <x v="8"/>
            <x v="13"/>
            <x v="17"/>
            <x v="24"/>
            <x v="28"/>
            <x v="31"/>
            <x v="35"/>
            <x v="38"/>
            <x v="42"/>
            <x v="45"/>
            <x v="49"/>
            <x v="56"/>
            <x v="60"/>
            <x v="64"/>
            <x v="68"/>
            <x v="72"/>
            <x v="76"/>
          </reference>
        </references>
      </pivotArea>
    </format>
    <format dxfId="2127">
      <pivotArea dataOnly="0" labelOnly="1" fieldPosition="0">
        <references count="2">
          <reference field="1" count="1" selected="0">
            <x v="234"/>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126">
      <pivotArea dataOnly="0" labelOnly="1" fieldPosition="0">
        <references count="2">
          <reference field="1" count="1" selected="0">
            <x v="235"/>
          </reference>
          <reference field="2" count="17">
            <x v="0"/>
            <x v="4"/>
            <x v="8"/>
            <x v="13"/>
            <x v="17"/>
            <x v="24"/>
            <x v="28"/>
            <x v="31"/>
            <x v="35"/>
            <x v="45"/>
            <x v="49"/>
            <x v="56"/>
            <x v="60"/>
            <x v="64"/>
            <x v="68"/>
            <x v="72"/>
            <x v="76"/>
          </reference>
        </references>
      </pivotArea>
    </format>
    <format dxfId="2125">
      <pivotArea dataOnly="0" labelOnly="1" fieldPosition="0">
        <references count="2">
          <reference field="1" count="1" selected="0">
            <x v="236"/>
          </reference>
          <reference field="2" count="37">
            <x v="0"/>
            <x v="2"/>
            <x v="4"/>
            <x v="6"/>
            <x v="8"/>
            <x v="11"/>
            <x v="13"/>
            <x v="15"/>
            <x v="17"/>
            <x v="20"/>
            <x v="24"/>
            <x v="26"/>
            <x v="28"/>
            <x v="30"/>
            <x v="31"/>
            <x v="33"/>
            <x v="34"/>
            <x v="35"/>
            <x v="37"/>
            <x v="38"/>
            <x v="41"/>
            <x v="42"/>
            <x v="44"/>
            <x v="45"/>
            <x v="49"/>
            <x v="56"/>
            <x v="58"/>
            <x v="60"/>
            <x v="62"/>
            <x v="64"/>
            <x v="66"/>
            <x v="68"/>
            <x v="70"/>
            <x v="72"/>
            <x v="74"/>
            <x v="76"/>
            <x v="78"/>
          </reference>
        </references>
      </pivotArea>
    </format>
    <format dxfId="2124">
      <pivotArea dataOnly="0" labelOnly="1" fieldPosition="0">
        <references count="2">
          <reference field="1" count="1" selected="0">
            <x v="237"/>
          </reference>
          <reference field="2" count="19">
            <x v="0"/>
            <x v="4"/>
            <x v="8"/>
            <x v="13"/>
            <x v="17"/>
            <x v="24"/>
            <x v="28"/>
            <x v="31"/>
            <x v="35"/>
            <x v="38"/>
            <x v="42"/>
            <x v="45"/>
            <x v="49"/>
            <x v="56"/>
            <x v="60"/>
            <x v="64"/>
            <x v="68"/>
            <x v="72"/>
            <x v="76"/>
          </reference>
        </references>
      </pivotArea>
    </format>
    <format dxfId="2123">
      <pivotArea dataOnly="0" labelOnly="1" fieldPosition="0">
        <references count="2">
          <reference field="1" count="1" selected="0">
            <x v="238"/>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22">
      <pivotArea dataOnly="0" labelOnly="1" fieldPosition="0">
        <references count="2">
          <reference field="1" count="1" selected="0">
            <x v="239"/>
          </reference>
          <reference field="2" count="19">
            <x v="0"/>
            <x v="4"/>
            <x v="8"/>
            <x v="13"/>
            <x v="17"/>
            <x v="24"/>
            <x v="28"/>
            <x v="31"/>
            <x v="35"/>
            <x v="38"/>
            <x v="42"/>
            <x v="45"/>
            <x v="49"/>
            <x v="56"/>
            <x v="60"/>
            <x v="64"/>
            <x v="68"/>
            <x v="72"/>
            <x v="76"/>
          </reference>
        </references>
      </pivotArea>
    </format>
    <format dxfId="2121">
      <pivotArea dataOnly="0" labelOnly="1" fieldPosition="0">
        <references count="2">
          <reference field="1" count="1" selected="0">
            <x v="240"/>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20">
      <pivotArea dataOnly="0" labelOnly="1" fieldPosition="0">
        <references count="2">
          <reference field="1" count="1" selected="0">
            <x v="241"/>
          </reference>
          <reference field="2" count="19">
            <x v="0"/>
            <x v="4"/>
            <x v="8"/>
            <x v="13"/>
            <x v="17"/>
            <x v="24"/>
            <x v="28"/>
            <x v="31"/>
            <x v="35"/>
            <x v="38"/>
            <x v="42"/>
            <x v="45"/>
            <x v="49"/>
            <x v="56"/>
            <x v="60"/>
            <x v="64"/>
            <x v="68"/>
            <x v="72"/>
            <x v="76"/>
          </reference>
        </references>
      </pivotArea>
    </format>
    <format dxfId="2119">
      <pivotArea dataOnly="0" labelOnly="1" fieldPosition="0">
        <references count="2">
          <reference field="1" count="1" selected="0">
            <x v="242"/>
          </reference>
          <reference field="2" count="19">
            <x v="0"/>
            <x v="4"/>
            <x v="8"/>
            <x v="13"/>
            <x v="17"/>
            <x v="24"/>
            <x v="28"/>
            <x v="31"/>
            <x v="35"/>
            <x v="38"/>
            <x v="42"/>
            <x v="45"/>
            <x v="49"/>
            <x v="56"/>
            <x v="60"/>
            <x v="64"/>
            <x v="68"/>
            <x v="72"/>
            <x v="76"/>
          </reference>
        </references>
      </pivotArea>
    </format>
    <format dxfId="2118">
      <pivotArea dataOnly="0" labelOnly="1" fieldPosition="0">
        <references count="2">
          <reference field="1" count="1" selected="0">
            <x v="243"/>
          </reference>
          <reference field="2" count="11">
            <x v="0"/>
            <x v="4"/>
            <x v="8"/>
            <x v="13"/>
            <x v="31"/>
            <x v="56"/>
            <x v="60"/>
            <x v="64"/>
            <x v="68"/>
            <x v="72"/>
            <x v="76"/>
          </reference>
        </references>
      </pivotArea>
    </format>
    <format dxfId="2117">
      <pivotArea dataOnly="0" labelOnly="1" fieldPosition="0">
        <references count="2">
          <reference field="1" count="1" selected="0">
            <x v="244"/>
          </reference>
          <reference field="2" count="1">
            <x v="72"/>
          </reference>
        </references>
      </pivotArea>
    </format>
    <format dxfId="2116">
      <pivotArea dataOnly="0" labelOnly="1" fieldPosition="0">
        <references count="2">
          <reference field="1" count="1" selected="0">
            <x v="245"/>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15">
      <pivotArea dataOnly="0" labelOnly="1" fieldPosition="0">
        <references count="2">
          <reference field="1" count="1" selected="0">
            <x v="246"/>
          </reference>
          <reference field="2" count="19">
            <x v="0"/>
            <x v="4"/>
            <x v="8"/>
            <x v="13"/>
            <x v="17"/>
            <x v="24"/>
            <x v="28"/>
            <x v="31"/>
            <x v="35"/>
            <x v="38"/>
            <x v="42"/>
            <x v="45"/>
            <x v="49"/>
            <x v="56"/>
            <x v="60"/>
            <x v="64"/>
            <x v="68"/>
            <x v="72"/>
            <x v="76"/>
          </reference>
        </references>
      </pivotArea>
    </format>
    <format dxfId="2114">
      <pivotArea dataOnly="0" labelOnly="1" fieldPosition="0">
        <references count="2">
          <reference field="1" count="1" selected="0">
            <x v="247"/>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13">
      <pivotArea dataOnly="0" labelOnly="1" fieldPosition="0">
        <references count="2">
          <reference field="1" count="1" selected="0">
            <x v="248"/>
          </reference>
          <reference field="2" count="19">
            <x v="0"/>
            <x v="4"/>
            <x v="8"/>
            <x v="13"/>
            <x v="17"/>
            <x v="24"/>
            <x v="28"/>
            <x v="31"/>
            <x v="35"/>
            <x v="38"/>
            <x v="42"/>
            <x v="45"/>
            <x v="49"/>
            <x v="56"/>
            <x v="60"/>
            <x v="64"/>
            <x v="68"/>
            <x v="72"/>
            <x v="76"/>
          </reference>
        </references>
      </pivotArea>
    </format>
    <format dxfId="2112">
      <pivotArea dataOnly="0" labelOnly="1" fieldPosition="0">
        <references count="2">
          <reference field="1" count="1" selected="0">
            <x v="249"/>
          </reference>
          <reference field="2" count="19">
            <x v="0"/>
            <x v="4"/>
            <x v="8"/>
            <x v="13"/>
            <x v="17"/>
            <x v="24"/>
            <x v="28"/>
            <x v="31"/>
            <x v="35"/>
            <x v="38"/>
            <x v="42"/>
            <x v="45"/>
            <x v="49"/>
            <x v="56"/>
            <x v="60"/>
            <x v="64"/>
            <x v="68"/>
            <x v="72"/>
            <x v="76"/>
          </reference>
        </references>
      </pivotArea>
    </format>
    <format dxfId="2111">
      <pivotArea dataOnly="0" labelOnly="1" fieldPosition="0">
        <references count="2">
          <reference field="1" count="1" selected="0">
            <x v="250"/>
          </reference>
          <reference field="2" count="1">
            <x v="17"/>
          </reference>
        </references>
      </pivotArea>
    </format>
    <format dxfId="2110">
      <pivotArea dataOnly="0" labelOnly="1" fieldPosition="0">
        <references count="2">
          <reference field="1" count="1" selected="0">
            <x v="251"/>
          </reference>
          <reference field="2" count="40">
            <x v="0"/>
            <x v="2"/>
            <x v="4"/>
            <x v="6"/>
            <x v="8"/>
            <x v="11"/>
            <x v="13"/>
            <x v="15"/>
            <x v="17"/>
            <x v="20"/>
            <x v="24"/>
            <x v="26"/>
            <x v="27"/>
            <x v="28"/>
            <x v="30"/>
            <x v="31"/>
            <x v="33"/>
            <x v="34"/>
            <x v="35"/>
            <x v="37"/>
            <x v="38"/>
            <x v="41"/>
            <x v="42"/>
            <x v="44"/>
            <x v="45"/>
            <x v="47"/>
            <x v="49"/>
            <x v="51"/>
            <x v="56"/>
            <x v="58"/>
            <x v="60"/>
            <x v="62"/>
            <x v="64"/>
            <x v="66"/>
            <x v="68"/>
            <x v="70"/>
            <x v="72"/>
            <x v="74"/>
            <x v="76"/>
            <x v="78"/>
          </reference>
        </references>
      </pivotArea>
    </format>
    <format dxfId="2109">
      <pivotArea dataOnly="0" labelOnly="1" fieldPosition="0">
        <references count="2">
          <reference field="1" count="1" selected="0">
            <x v="252"/>
          </reference>
          <reference field="2" count="19">
            <x v="0"/>
            <x v="4"/>
            <x v="8"/>
            <x v="13"/>
            <x v="17"/>
            <x v="24"/>
            <x v="28"/>
            <x v="31"/>
            <x v="35"/>
            <x v="38"/>
            <x v="42"/>
            <x v="45"/>
            <x v="49"/>
            <x v="56"/>
            <x v="60"/>
            <x v="64"/>
            <x v="68"/>
            <x v="72"/>
            <x v="76"/>
          </reference>
        </references>
      </pivotArea>
    </format>
    <format dxfId="2108">
      <pivotArea dataOnly="0" labelOnly="1" fieldPosition="0">
        <references count="2">
          <reference field="1" count="1" selected="0">
            <x v="253"/>
          </reference>
          <reference field="2" count="19">
            <x v="0"/>
            <x v="4"/>
            <x v="8"/>
            <x v="13"/>
            <x v="17"/>
            <x v="24"/>
            <x v="28"/>
            <x v="31"/>
            <x v="35"/>
            <x v="38"/>
            <x v="42"/>
            <x v="45"/>
            <x v="49"/>
            <x v="56"/>
            <x v="60"/>
            <x v="64"/>
            <x v="68"/>
            <x v="72"/>
            <x v="76"/>
          </reference>
        </references>
      </pivotArea>
    </format>
    <format dxfId="2107">
      <pivotArea dataOnly="0" labelOnly="1" fieldPosition="0">
        <references count="2">
          <reference field="1" count="1" selected="0">
            <x v="254"/>
          </reference>
          <reference field="2" count="19">
            <x v="0"/>
            <x v="4"/>
            <x v="8"/>
            <x v="13"/>
            <x v="17"/>
            <x v="24"/>
            <x v="28"/>
            <x v="31"/>
            <x v="35"/>
            <x v="38"/>
            <x v="42"/>
            <x v="45"/>
            <x v="49"/>
            <x v="56"/>
            <x v="60"/>
            <x v="64"/>
            <x v="68"/>
            <x v="72"/>
            <x v="76"/>
          </reference>
        </references>
      </pivotArea>
    </format>
    <format dxfId="2106">
      <pivotArea dataOnly="0" labelOnly="1" fieldPosition="0">
        <references count="2">
          <reference field="1" count="1" selected="0">
            <x v="255"/>
          </reference>
          <reference field="2" count="19">
            <x v="0"/>
            <x v="4"/>
            <x v="8"/>
            <x v="13"/>
            <x v="17"/>
            <x v="24"/>
            <x v="28"/>
            <x v="31"/>
            <x v="35"/>
            <x v="38"/>
            <x v="42"/>
            <x v="45"/>
            <x v="49"/>
            <x v="56"/>
            <x v="60"/>
            <x v="64"/>
            <x v="68"/>
            <x v="72"/>
            <x v="76"/>
          </reference>
        </references>
      </pivotArea>
    </format>
    <format dxfId="2105">
      <pivotArea dataOnly="0" labelOnly="1" fieldPosition="0">
        <references count="2">
          <reference field="1" count="1" selected="0">
            <x v="256"/>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104">
      <pivotArea dataOnly="0" labelOnly="1" fieldPosition="0">
        <references count="2">
          <reference field="1" count="1" selected="0">
            <x v="257"/>
          </reference>
          <reference field="2" count="19">
            <x v="0"/>
            <x v="4"/>
            <x v="8"/>
            <x v="13"/>
            <x v="17"/>
            <x v="24"/>
            <x v="28"/>
            <x v="31"/>
            <x v="35"/>
            <x v="38"/>
            <x v="42"/>
            <x v="45"/>
            <x v="49"/>
            <x v="56"/>
            <x v="60"/>
            <x v="64"/>
            <x v="68"/>
            <x v="72"/>
            <x v="76"/>
          </reference>
        </references>
      </pivotArea>
    </format>
    <format dxfId="2103">
      <pivotArea dataOnly="0" labelOnly="1" fieldPosition="0">
        <references count="2">
          <reference field="1" count="1" selected="0">
            <x v="258"/>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02">
      <pivotArea dataOnly="0" labelOnly="1" fieldPosition="0">
        <references count="2">
          <reference field="1" count="1" selected="0">
            <x v="259"/>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101">
      <pivotArea dataOnly="0" labelOnly="1" fieldPosition="0">
        <references count="2">
          <reference field="1" count="1" selected="0">
            <x v="260"/>
          </reference>
          <reference field="2" count="19">
            <x v="0"/>
            <x v="4"/>
            <x v="8"/>
            <x v="13"/>
            <x v="17"/>
            <x v="24"/>
            <x v="28"/>
            <x v="31"/>
            <x v="35"/>
            <x v="38"/>
            <x v="42"/>
            <x v="45"/>
            <x v="49"/>
            <x v="56"/>
            <x v="60"/>
            <x v="64"/>
            <x v="68"/>
            <x v="72"/>
            <x v="76"/>
          </reference>
        </references>
      </pivotArea>
    </format>
    <format dxfId="2100">
      <pivotArea dataOnly="0" labelOnly="1" fieldPosition="0">
        <references count="2">
          <reference field="1" count="1" selected="0">
            <x v="261"/>
          </reference>
          <reference field="2" count="15">
            <x v="0"/>
            <x v="4"/>
            <x v="8"/>
            <x v="13"/>
            <x v="17"/>
            <x v="24"/>
            <x v="28"/>
            <x v="31"/>
            <x v="35"/>
            <x v="56"/>
            <x v="60"/>
            <x v="64"/>
            <x v="68"/>
            <x v="72"/>
            <x v="76"/>
          </reference>
        </references>
      </pivotArea>
    </format>
    <format dxfId="2099">
      <pivotArea dataOnly="0" labelOnly="1" fieldPosition="0">
        <references count="2">
          <reference field="1" count="1" selected="0">
            <x v="26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098">
      <pivotArea dataOnly="0" labelOnly="1" fieldPosition="0">
        <references count="2">
          <reference field="1" count="1" selected="0">
            <x v="263"/>
          </reference>
          <reference field="2" count="40">
            <x v="0"/>
            <x v="2"/>
            <x v="4"/>
            <x v="6"/>
            <x v="8"/>
            <x v="11"/>
            <x v="13"/>
            <x v="15"/>
            <x v="17"/>
            <x v="20"/>
            <x v="21"/>
            <x v="24"/>
            <x v="26"/>
            <x v="27"/>
            <x v="28"/>
            <x v="30"/>
            <x v="31"/>
            <x v="34"/>
            <x v="35"/>
            <x v="37"/>
            <x v="38"/>
            <x v="41"/>
            <x v="42"/>
            <x v="44"/>
            <x v="45"/>
            <x v="47"/>
            <x v="49"/>
            <x v="51"/>
            <x v="56"/>
            <x v="58"/>
            <x v="60"/>
            <x v="62"/>
            <x v="64"/>
            <x v="66"/>
            <x v="68"/>
            <x v="70"/>
            <x v="72"/>
            <x v="74"/>
            <x v="76"/>
            <x v="78"/>
          </reference>
        </references>
      </pivotArea>
    </format>
    <format dxfId="2097">
      <pivotArea dataOnly="0" labelOnly="1" fieldPosition="0">
        <references count="2">
          <reference field="1" count="1" selected="0">
            <x v="264"/>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096">
      <pivotArea dataOnly="0" labelOnly="1" fieldPosition="0">
        <references count="2">
          <reference field="1" count="1" selected="0">
            <x v="265"/>
          </reference>
          <reference field="2" count="19">
            <x v="0"/>
            <x v="4"/>
            <x v="8"/>
            <x v="13"/>
            <x v="17"/>
            <x v="24"/>
            <x v="28"/>
            <x v="31"/>
            <x v="35"/>
            <x v="38"/>
            <x v="42"/>
            <x v="45"/>
            <x v="49"/>
            <x v="56"/>
            <x v="60"/>
            <x v="64"/>
            <x v="68"/>
            <x v="72"/>
            <x v="76"/>
          </reference>
        </references>
      </pivotArea>
    </format>
    <format dxfId="2095">
      <pivotArea dataOnly="0" labelOnly="1" fieldPosition="0">
        <references count="2">
          <reference field="1" count="1" selected="0">
            <x v="266"/>
          </reference>
          <reference field="2" count="19">
            <x v="0"/>
            <x v="4"/>
            <x v="8"/>
            <x v="13"/>
            <x v="17"/>
            <x v="24"/>
            <x v="28"/>
            <x v="31"/>
            <x v="35"/>
            <x v="38"/>
            <x v="42"/>
            <x v="45"/>
            <x v="49"/>
            <x v="56"/>
            <x v="60"/>
            <x v="64"/>
            <x v="68"/>
            <x v="72"/>
            <x v="76"/>
          </reference>
        </references>
      </pivotArea>
    </format>
    <format dxfId="2094">
      <pivotArea dataOnly="0" labelOnly="1" fieldPosition="0">
        <references count="2">
          <reference field="1" count="1" selected="0">
            <x v="267"/>
          </reference>
          <reference field="2" count="19">
            <x v="0"/>
            <x v="4"/>
            <x v="8"/>
            <x v="13"/>
            <x v="17"/>
            <x v="24"/>
            <x v="28"/>
            <x v="31"/>
            <x v="35"/>
            <x v="38"/>
            <x v="42"/>
            <x v="45"/>
            <x v="49"/>
            <x v="56"/>
            <x v="60"/>
            <x v="64"/>
            <x v="68"/>
            <x v="72"/>
            <x v="76"/>
          </reference>
        </references>
      </pivotArea>
    </format>
    <format dxfId="2093">
      <pivotArea dataOnly="0" labelOnly="1" fieldPosition="0">
        <references count="2">
          <reference field="1" count="1" selected="0">
            <x v="268"/>
          </reference>
          <reference field="2" count="19">
            <x v="0"/>
            <x v="4"/>
            <x v="8"/>
            <x v="13"/>
            <x v="17"/>
            <x v="24"/>
            <x v="28"/>
            <x v="31"/>
            <x v="35"/>
            <x v="38"/>
            <x v="42"/>
            <x v="45"/>
            <x v="49"/>
            <x v="56"/>
            <x v="60"/>
            <x v="64"/>
            <x v="68"/>
            <x v="72"/>
            <x v="76"/>
          </reference>
        </references>
      </pivotArea>
    </format>
    <format dxfId="2092">
      <pivotArea dataOnly="0" labelOnly="1" fieldPosition="0">
        <references count="2">
          <reference field="1" count="1" selected="0">
            <x v="269"/>
          </reference>
          <reference field="2" count="19">
            <x v="0"/>
            <x v="4"/>
            <x v="8"/>
            <x v="13"/>
            <x v="17"/>
            <x v="24"/>
            <x v="28"/>
            <x v="31"/>
            <x v="35"/>
            <x v="38"/>
            <x v="42"/>
            <x v="45"/>
            <x v="49"/>
            <x v="56"/>
            <x v="60"/>
            <x v="64"/>
            <x v="68"/>
            <x v="72"/>
            <x v="76"/>
          </reference>
        </references>
      </pivotArea>
    </format>
    <format dxfId="2091">
      <pivotArea dataOnly="0" labelOnly="1" fieldPosition="0">
        <references count="2">
          <reference field="1" count="1" selected="0">
            <x v="270"/>
          </reference>
          <reference field="2" count="19">
            <x v="0"/>
            <x v="4"/>
            <x v="8"/>
            <x v="13"/>
            <x v="17"/>
            <x v="24"/>
            <x v="28"/>
            <x v="31"/>
            <x v="35"/>
            <x v="38"/>
            <x v="42"/>
            <x v="45"/>
            <x v="49"/>
            <x v="56"/>
            <x v="60"/>
            <x v="64"/>
            <x v="68"/>
            <x v="72"/>
            <x v="76"/>
          </reference>
        </references>
      </pivotArea>
    </format>
    <format dxfId="2090">
      <pivotArea dataOnly="0" labelOnly="1" fieldPosition="0">
        <references count="2">
          <reference field="1" count="1" selected="0">
            <x v="271"/>
          </reference>
          <reference field="2" count="19">
            <x v="0"/>
            <x v="4"/>
            <x v="8"/>
            <x v="13"/>
            <x v="17"/>
            <x v="24"/>
            <x v="28"/>
            <x v="31"/>
            <x v="35"/>
            <x v="38"/>
            <x v="42"/>
            <x v="45"/>
            <x v="49"/>
            <x v="56"/>
            <x v="60"/>
            <x v="64"/>
            <x v="68"/>
            <x v="72"/>
            <x v="76"/>
          </reference>
        </references>
      </pivotArea>
    </format>
    <format dxfId="2089">
      <pivotArea dataOnly="0" labelOnly="1" fieldPosition="0">
        <references count="2">
          <reference field="1" count="1" selected="0">
            <x v="27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088">
      <pivotArea dataOnly="0" labelOnly="1" fieldPosition="0">
        <references count="2">
          <reference field="1" count="1" selected="0">
            <x v="273"/>
          </reference>
          <reference field="2" count="19">
            <x v="0"/>
            <x v="4"/>
            <x v="8"/>
            <x v="13"/>
            <x v="17"/>
            <x v="24"/>
            <x v="28"/>
            <x v="31"/>
            <x v="35"/>
            <x v="38"/>
            <x v="42"/>
            <x v="45"/>
            <x v="49"/>
            <x v="56"/>
            <x v="60"/>
            <x v="64"/>
            <x v="68"/>
            <x v="72"/>
            <x v="76"/>
          </reference>
        </references>
      </pivotArea>
    </format>
    <format dxfId="2087">
      <pivotArea dataOnly="0" labelOnly="1" fieldPosition="0">
        <references count="2">
          <reference field="1" count="1" selected="0">
            <x v="274"/>
          </reference>
          <reference field="2" count="15">
            <x v="0"/>
            <x v="4"/>
            <x v="8"/>
            <x v="13"/>
            <x v="17"/>
            <x v="24"/>
            <x v="28"/>
            <x v="31"/>
            <x v="35"/>
            <x v="56"/>
            <x v="60"/>
            <x v="64"/>
            <x v="68"/>
            <x v="72"/>
            <x v="76"/>
          </reference>
        </references>
      </pivotArea>
    </format>
    <format dxfId="2086">
      <pivotArea dataOnly="0" labelOnly="1" fieldPosition="0">
        <references count="2">
          <reference field="1" count="1" selected="0">
            <x v="275"/>
          </reference>
          <reference field="2" count="15">
            <x v="0"/>
            <x v="4"/>
            <x v="8"/>
            <x v="13"/>
            <x v="17"/>
            <x v="24"/>
            <x v="28"/>
            <x v="31"/>
            <x v="35"/>
            <x v="56"/>
            <x v="60"/>
            <x v="64"/>
            <x v="68"/>
            <x v="72"/>
            <x v="76"/>
          </reference>
        </references>
      </pivotArea>
    </format>
    <format dxfId="2085">
      <pivotArea dataOnly="0" labelOnly="1" fieldPosition="0">
        <references count="2">
          <reference field="1" count="1" selected="0">
            <x v="276"/>
          </reference>
          <reference field="2" count="19">
            <x v="0"/>
            <x v="4"/>
            <x v="8"/>
            <x v="13"/>
            <x v="17"/>
            <x v="24"/>
            <x v="28"/>
            <x v="31"/>
            <x v="35"/>
            <x v="38"/>
            <x v="42"/>
            <x v="45"/>
            <x v="49"/>
            <x v="56"/>
            <x v="60"/>
            <x v="64"/>
            <x v="68"/>
            <x v="72"/>
            <x v="76"/>
          </reference>
        </references>
      </pivotArea>
    </format>
    <format dxfId="2084">
      <pivotArea dataOnly="0" labelOnly="1" fieldPosition="0">
        <references count="2">
          <reference field="1" count="1" selected="0">
            <x v="277"/>
          </reference>
          <reference field="2" count="19">
            <x v="0"/>
            <x v="4"/>
            <x v="8"/>
            <x v="13"/>
            <x v="17"/>
            <x v="24"/>
            <x v="28"/>
            <x v="31"/>
            <x v="35"/>
            <x v="38"/>
            <x v="42"/>
            <x v="45"/>
            <x v="49"/>
            <x v="56"/>
            <x v="60"/>
            <x v="64"/>
            <x v="68"/>
            <x v="72"/>
            <x v="76"/>
          </reference>
        </references>
      </pivotArea>
    </format>
    <format dxfId="2083">
      <pivotArea dataOnly="0" labelOnly="1" fieldPosition="0">
        <references count="2">
          <reference field="1" count="1" selected="0">
            <x v="278"/>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082">
      <pivotArea dataOnly="0" labelOnly="1" fieldPosition="0">
        <references count="2">
          <reference field="1" count="1" selected="0">
            <x v="279"/>
          </reference>
          <reference field="2" count="19">
            <x v="0"/>
            <x v="4"/>
            <x v="8"/>
            <x v="13"/>
            <x v="17"/>
            <x v="24"/>
            <x v="28"/>
            <x v="31"/>
            <x v="35"/>
            <x v="38"/>
            <x v="42"/>
            <x v="45"/>
            <x v="49"/>
            <x v="56"/>
            <x v="60"/>
            <x v="64"/>
            <x v="68"/>
            <x v="72"/>
            <x v="76"/>
          </reference>
        </references>
      </pivotArea>
    </format>
    <format dxfId="2081">
      <pivotArea dataOnly="0" labelOnly="1" fieldPosition="0">
        <references count="2">
          <reference field="1" count="1" selected="0">
            <x v="280"/>
          </reference>
          <reference field="2" count="19">
            <x v="0"/>
            <x v="4"/>
            <x v="8"/>
            <x v="13"/>
            <x v="17"/>
            <x v="24"/>
            <x v="28"/>
            <x v="31"/>
            <x v="35"/>
            <x v="38"/>
            <x v="42"/>
            <x v="45"/>
            <x v="49"/>
            <x v="56"/>
            <x v="60"/>
            <x v="64"/>
            <x v="68"/>
            <x v="72"/>
            <x v="76"/>
          </reference>
        </references>
      </pivotArea>
    </format>
    <format dxfId="2080">
      <pivotArea dataOnly="0" labelOnly="1" fieldPosition="0">
        <references count="2">
          <reference field="1" count="1" selected="0">
            <x v="281"/>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079">
      <pivotArea dataOnly="0" labelOnly="1" fieldPosition="0">
        <references count="2">
          <reference field="1" count="1" selected="0">
            <x v="28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078">
      <pivotArea dataOnly="0" labelOnly="1" fieldPosition="0">
        <references count="2">
          <reference field="1" count="1" selected="0">
            <x v="283"/>
          </reference>
          <reference field="2" count="19">
            <x v="0"/>
            <x v="4"/>
            <x v="8"/>
            <x v="13"/>
            <x v="17"/>
            <x v="24"/>
            <x v="28"/>
            <x v="31"/>
            <x v="35"/>
            <x v="38"/>
            <x v="42"/>
            <x v="45"/>
            <x v="49"/>
            <x v="56"/>
            <x v="60"/>
            <x v="64"/>
            <x v="68"/>
            <x v="72"/>
            <x v="76"/>
          </reference>
        </references>
      </pivotArea>
    </format>
    <format dxfId="2077">
      <pivotArea outline="0" collapsedLevelsAreSubtotals="1" fieldPosition="0"/>
    </format>
    <format dxfId="2076">
      <pivotArea dataOnly="0" labelOnly="1" outline="0" fieldPosition="0">
        <references count="1">
          <reference field="4294967294" count="3">
            <x v="0"/>
            <x v="1"/>
            <x v="2"/>
          </reference>
        </references>
      </pivotArea>
    </format>
    <format dxfId="2075">
      <pivotArea type="all" dataOnly="0" outline="0" fieldPosition="0"/>
    </format>
    <format dxfId="2074">
      <pivotArea outline="0" collapsedLevelsAreSubtotals="1" fieldPosition="0"/>
    </format>
    <format dxfId="2073">
      <pivotArea field="1" type="button" dataOnly="0" labelOnly="1" outline="0" axis="axisRow" fieldPosition="0"/>
    </format>
    <format dxfId="2072">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71">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070">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069">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068">
      <pivotArea dataOnly="0" labelOnly="1"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067">
      <pivotArea dataOnly="0" labelOnly="1" fieldPosition="0">
        <references count="1">
          <reference field="1" count="34">
            <x v="250"/>
            <x v="251"/>
            <x v="252"/>
            <x v="253"/>
            <x v="254"/>
            <x v="255"/>
            <x v="256"/>
            <x v="257"/>
            <x v="258"/>
            <x v="259"/>
            <x v="260"/>
            <x v="261"/>
            <x v="262"/>
            <x v="263"/>
            <x v="264"/>
            <x v="265"/>
            <x v="266"/>
            <x v="267"/>
            <x v="268"/>
            <x v="269"/>
            <x v="270"/>
            <x v="271"/>
            <x v="272"/>
            <x v="273"/>
            <x v="274"/>
            <x v="275"/>
            <x v="276"/>
            <x v="277"/>
            <x v="278"/>
            <x v="279"/>
            <x v="280"/>
            <x v="281"/>
            <x v="282"/>
            <x v="283"/>
          </reference>
        </references>
      </pivotArea>
    </format>
    <format dxfId="2066">
      <pivotArea dataOnly="0" labelOnly="1" fieldPosition="0">
        <references count="2">
          <reference field="1" count="1" selected="0">
            <x v="0"/>
          </reference>
          <reference field="2" count="27">
            <x v="1"/>
            <x v="5"/>
            <x v="9"/>
            <x v="10"/>
            <x v="14"/>
            <x v="18"/>
            <x v="19"/>
            <x v="22"/>
            <x v="25"/>
            <x v="29"/>
            <x v="32"/>
            <x v="36"/>
            <x v="39"/>
            <x v="40"/>
            <x v="43"/>
            <x v="46"/>
            <x v="50"/>
            <x v="52"/>
            <x v="53"/>
            <x v="54"/>
            <x v="57"/>
            <x v="61"/>
            <x v="65"/>
            <x v="69"/>
            <x v="73"/>
            <x v="75"/>
            <x v="77"/>
          </reference>
        </references>
      </pivotArea>
    </format>
    <format dxfId="2065">
      <pivotArea dataOnly="0" labelOnly="1" fieldPosition="0">
        <references count="2">
          <reference field="1" count="1" selected="0">
            <x v="1"/>
          </reference>
          <reference field="2" count="5">
            <x v="17"/>
            <x v="24"/>
            <x v="28"/>
            <x v="31"/>
            <x v="35"/>
          </reference>
        </references>
      </pivotArea>
    </format>
    <format dxfId="2064">
      <pivotArea dataOnly="0" labelOnly="1" fieldPosition="0">
        <references count="2">
          <reference field="1" count="1" selected="0">
            <x v="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063">
      <pivotArea dataOnly="0" labelOnly="1" fieldPosition="0">
        <references count="2">
          <reference field="1" count="1" selected="0">
            <x v="3"/>
          </reference>
          <reference field="2" count="15">
            <x v="0"/>
            <x v="4"/>
            <x v="8"/>
            <x v="13"/>
            <x v="17"/>
            <x v="24"/>
            <x v="28"/>
            <x v="31"/>
            <x v="35"/>
            <x v="56"/>
            <x v="60"/>
            <x v="64"/>
            <x v="68"/>
            <x v="72"/>
            <x v="76"/>
          </reference>
        </references>
      </pivotArea>
    </format>
    <format dxfId="2062">
      <pivotArea dataOnly="0" labelOnly="1" fieldPosition="0">
        <references count="2">
          <reference field="1" count="1" selected="0">
            <x v="4"/>
          </reference>
          <reference field="2" count="19">
            <x v="0"/>
            <x v="4"/>
            <x v="8"/>
            <x v="13"/>
            <x v="17"/>
            <x v="24"/>
            <x v="28"/>
            <x v="31"/>
            <x v="35"/>
            <x v="38"/>
            <x v="42"/>
            <x v="45"/>
            <x v="49"/>
            <x v="56"/>
            <x v="60"/>
            <x v="64"/>
            <x v="68"/>
            <x v="72"/>
            <x v="76"/>
          </reference>
        </references>
      </pivotArea>
    </format>
    <format dxfId="2061">
      <pivotArea dataOnly="0" labelOnly="1" fieldPosition="0">
        <references count="2">
          <reference field="1" count="1" selected="0">
            <x v="5"/>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060">
      <pivotArea dataOnly="0" labelOnly="1" fieldPosition="0">
        <references count="2">
          <reference field="1" count="1" selected="0">
            <x v="6"/>
          </reference>
          <reference field="2" count="17">
            <x v="0"/>
            <x v="4"/>
            <x v="8"/>
            <x v="13"/>
            <x v="28"/>
            <x v="31"/>
            <x v="35"/>
            <x v="38"/>
            <x v="42"/>
            <x v="45"/>
            <x v="49"/>
            <x v="56"/>
            <x v="60"/>
            <x v="64"/>
            <x v="68"/>
            <x v="72"/>
            <x v="76"/>
          </reference>
        </references>
      </pivotArea>
    </format>
    <format dxfId="2059">
      <pivotArea dataOnly="0" labelOnly="1" fieldPosition="0">
        <references count="2">
          <reference field="1" count="1" selected="0">
            <x v="7"/>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058">
      <pivotArea dataOnly="0" labelOnly="1" fieldPosition="0">
        <references count="2">
          <reference field="1" count="1" selected="0">
            <x v="8"/>
          </reference>
          <reference field="2" count="19">
            <x v="0"/>
            <x v="4"/>
            <x v="8"/>
            <x v="13"/>
            <x v="17"/>
            <x v="24"/>
            <x v="28"/>
            <x v="31"/>
            <x v="35"/>
            <x v="38"/>
            <x v="42"/>
            <x v="45"/>
            <x v="49"/>
            <x v="56"/>
            <x v="60"/>
            <x v="64"/>
            <x v="68"/>
            <x v="72"/>
            <x v="76"/>
          </reference>
        </references>
      </pivotArea>
    </format>
    <format dxfId="2057">
      <pivotArea dataOnly="0" labelOnly="1" fieldPosition="0">
        <references count="2">
          <reference field="1" count="1" selected="0">
            <x v="9"/>
          </reference>
          <reference field="2" count="15">
            <x v="0"/>
            <x v="4"/>
            <x v="8"/>
            <x v="13"/>
            <x v="17"/>
            <x v="24"/>
            <x v="28"/>
            <x v="31"/>
            <x v="35"/>
            <x v="56"/>
            <x v="60"/>
            <x v="64"/>
            <x v="68"/>
            <x v="72"/>
            <x v="76"/>
          </reference>
        </references>
      </pivotArea>
    </format>
    <format dxfId="2056">
      <pivotArea dataOnly="0" labelOnly="1" fieldPosition="0">
        <references count="2">
          <reference field="1" count="1" selected="0">
            <x v="10"/>
          </reference>
          <reference field="2" count="15">
            <x v="0"/>
            <x v="4"/>
            <x v="8"/>
            <x v="13"/>
            <x v="17"/>
            <x v="24"/>
            <x v="28"/>
            <x v="31"/>
            <x v="35"/>
            <x v="56"/>
            <x v="60"/>
            <x v="64"/>
            <x v="68"/>
            <x v="72"/>
            <x v="76"/>
          </reference>
        </references>
      </pivotArea>
    </format>
    <format dxfId="2055">
      <pivotArea dataOnly="0" labelOnly="1" fieldPosition="0">
        <references count="2">
          <reference field="1" count="1" selected="0">
            <x v="11"/>
          </reference>
          <reference field="2" count="17">
            <x v="0"/>
            <x v="4"/>
            <x v="8"/>
            <x v="13"/>
            <x v="17"/>
            <x v="24"/>
            <x v="28"/>
            <x v="31"/>
            <x v="35"/>
            <x v="45"/>
            <x v="49"/>
            <x v="56"/>
            <x v="60"/>
            <x v="64"/>
            <x v="68"/>
            <x v="72"/>
            <x v="76"/>
          </reference>
        </references>
      </pivotArea>
    </format>
    <format dxfId="2054">
      <pivotArea dataOnly="0" labelOnly="1" fieldPosition="0">
        <references count="2">
          <reference field="1" count="1" selected="0">
            <x v="12"/>
          </reference>
          <reference field="2" count="19">
            <x v="0"/>
            <x v="4"/>
            <x v="8"/>
            <x v="13"/>
            <x v="17"/>
            <x v="24"/>
            <x v="28"/>
            <x v="31"/>
            <x v="35"/>
            <x v="38"/>
            <x v="42"/>
            <x v="45"/>
            <x v="49"/>
            <x v="56"/>
            <x v="60"/>
            <x v="64"/>
            <x v="68"/>
            <x v="72"/>
            <x v="76"/>
          </reference>
        </references>
      </pivotArea>
    </format>
    <format dxfId="2053">
      <pivotArea dataOnly="0" labelOnly="1" fieldPosition="0">
        <references count="2">
          <reference field="1" count="1" selected="0">
            <x v="13"/>
          </reference>
          <reference field="2" count="6">
            <x v="17"/>
            <x v="24"/>
            <x v="28"/>
            <x v="38"/>
            <x v="42"/>
            <x v="45"/>
          </reference>
        </references>
      </pivotArea>
    </format>
    <format dxfId="2052">
      <pivotArea dataOnly="0" labelOnly="1" fieldPosition="0">
        <references count="2">
          <reference field="1" count="1" selected="0">
            <x v="14"/>
          </reference>
          <reference field="2" count="2">
            <x v="45"/>
            <x v="49"/>
          </reference>
        </references>
      </pivotArea>
    </format>
    <format dxfId="2051">
      <pivotArea dataOnly="0" labelOnly="1" fieldPosition="0">
        <references count="2">
          <reference field="1" count="1" selected="0">
            <x v="15"/>
          </reference>
          <reference field="2" count="15">
            <x v="0"/>
            <x v="4"/>
            <x v="8"/>
            <x v="13"/>
            <x v="17"/>
            <x v="24"/>
            <x v="28"/>
            <x v="31"/>
            <x v="35"/>
            <x v="56"/>
            <x v="60"/>
            <x v="64"/>
            <x v="68"/>
            <x v="72"/>
            <x v="76"/>
          </reference>
        </references>
      </pivotArea>
    </format>
    <format dxfId="2050">
      <pivotArea dataOnly="0" labelOnly="1" fieldPosition="0">
        <references count="2">
          <reference field="1" count="1" selected="0">
            <x v="16"/>
          </reference>
          <reference field="2" count="19">
            <x v="0"/>
            <x v="4"/>
            <x v="8"/>
            <x v="13"/>
            <x v="17"/>
            <x v="24"/>
            <x v="28"/>
            <x v="31"/>
            <x v="35"/>
            <x v="38"/>
            <x v="42"/>
            <x v="45"/>
            <x v="49"/>
            <x v="56"/>
            <x v="60"/>
            <x v="64"/>
            <x v="68"/>
            <x v="72"/>
            <x v="76"/>
          </reference>
        </references>
      </pivotArea>
    </format>
    <format dxfId="2049">
      <pivotArea dataOnly="0" labelOnly="1" fieldPosition="0">
        <references count="2">
          <reference field="1" count="1" selected="0">
            <x v="17"/>
          </reference>
          <reference field="2" count="19">
            <x v="0"/>
            <x v="4"/>
            <x v="8"/>
            <x v="13"/>
            <x v="17"/>
            <x v="24"/>
            <x v="28"/>
            <x v="31"/>
            <x v="35"/>
            <x v="38"/>
            <x v="42"/>
            <x v="45"/>
            <x v="49"/>
            <x v="56"/>
            <x v="60"/>
            <x v="64"/>
            <x v="68"/>
            <x v="72"/>
            <x v="76"/>
          </reference>
        </references>
      </pivotArea>
    </format>
    <format dxfId="2048">
      <pivotArea dataOnly="0" labelOnly="1" fieldPosition="0">
        <references count="2">
          <reference field="1" count="1" selected="0">
            <x v="18"/>
          </reference>
          <reference field="2" count="15">
            <x v="0"/>
            <x v="4"/>
            <x v="8"/>
            <x v="13"/>
            <x v="17"/>
            <x v="24"/>
            <x v="28"/>
            <x v="31"/>
            <x v="35"/>
            <x v="56"/>
            <x v="60"/>
            <x v="64"/>
            <x v="68"/>
            <x v="72"/>
            <x v="76"/>
          </reference>
        </references>
      </pivotArea>
    </format>
    <format dxfId="2047">
      <pivotArea dataOnly="0" labelOnly="1" fieldPosition="0">
        <references count="2">
          <reference field="1" count="1" selected="0">
            <x v="19"/>
          </reference>
          <reference field="2" count="19">
            <x v="0"/>
            <x v="4"/>
            <x v="8"/>
            <x v="13"/>
            <x v="17"/>
            <x v="24"/>
            <x v="28"/>
            <x v="31"/>
            <x v="35"/>
            <x v="38"/>
            <x v="42"/>
            <x v="45"/>
            <x v="49"/>
            <x v="56"/>
            <x v="60"/>
            <x v="64"/>
            <x v="68"/>
            <x v="72"/>
            <x v="76"/>
          </reference>
        </references>
      </pivotArea>
    </format>
    <format dxfId="2046">
      <pivotArea dataOnly="0" labelOnly="1" fieldPosition="0">
        <references count="2">
          <reference field="1" count="1" selected="0">
            <x v="20"/>
          </reference>
          <reference field="2" count="15">
            <x v="0"/>
            <x v="4"/>
            <x v="8"/>
            <x v="13"/>
            <x v="17"/>
            <x v="24"/>
            <x v="28"/>
            <x v="31"/>
            <x v="35"/>
            <x v="56"/>
            <x v="60"/>
            <x v="64"/>
            <x v="68"/>
            <x v="72"/>
            <x v="76"/>
          </reference>
        </references>
      </pivotArea>
    </format>
    <format dxfId="2045">
      <pivotArea dataOnly="0" labelOnly="1" fieldPosition="0">
        <references count="2">
          <reference field="1" count="1" selected="0">
            <x v="21"/>
          </reference>
          <reference field="2" count="19">
            <x v="0"/>
            <x v="4"/>
            <x v="8"/>
            <x v="13"/>
            <x v="17"/>
            <x v="24"/>
            <x v="28"/>
            <x v="31"/>
            <x v="35"/>
            <x v="38"/>
            <x v="42"/>
            <x v="45"/>
            <x v="49"/>
            <x v="56"/>
            <x v="60"/>
            <x v="64"/>
            <x v="68"/>
            <x v="72"/>
            <x v="76"/>
          </reference>
        </references>
      </pivotArea>
    </format>
    <format dxfId="2044">
      <pivotArea dataOnly="0" labelOnly="1" fieldPosition="0">
        <references count="2">
          <reference field="1" count="1" selected="0">
            <x v="22"/>
          </reference>
          <reference field="2" count="19">
            <x v="0"/>
            <x v="4"/>
            <x v="8"/>
            <x v="13"/>
            <x v="17"/>
            <x v="24"/>
            <x v="28"/>
            <x v="31"/>
            <x v="35"/>
            <x v="38"/>
            <x v="42"/>
            <x v="45"/>
            <x v="49"/>
            <x v="56"/>
            <x v="60"/>
            <x v="64"/>
            <x v="68"/>
            <x v="72"/>
            <x v="76"/>
          </reference>
        </references>
      </pivotArea>
    </format>
    <format dxfId="2043">
      <pivotArea dataOnly="0" labelOnly="1" fieldPosition="0">
        <references count="2">
          <reference field="1" count="1" selected="0">
            <x v="23"/>
          </reference>
          <reference field="2" count="19">
            <x v="0"/>
            <x v="4"/>
            <x v="8"/>
            <x v="13"/>
            <x v="17"/>
            <x v="24"/>
            <x v="28"/>
            <x v="31"/>
            <x v="35"/>
            <x v="38"/>
            <x v="42"/>
            <x v="45"/>
            <x v="49"/>
            <x v="56"/>
            <x v="60"/>
            <x v="64"/>
            <x v="68"/>
            <x v="72"/>
            <x v="76"/>
          </reference>
        </references>
      </pivotArea>
    </format>
    <format dxfId="2042">
      <pivotArea dataOnly="0" labelOnly="1" fieldPosition="0">
        <references count="2">
          <reference field="1" count="1" selected="0">
            <x v="24"/>
          </reference>
          <reference field="2" count="15">
            <x v="0"/>
            <x v="4"/>
            <x v="8"/>
            <x v="13"/>
            <x v="17"/>
            <x v="24"/>
            <x v="28"/>
            <x v="31"/>
            <x v="35"/>
            <x v="56"/>
            <x v="60"/>
            <x v="64"/>
            <x v="68"/>
            <x v="72"/>
            <x v="76"/>
          </reference>
        </references>
      </pivotArea>
    </format>
    <format dxfId="2041">
      <pivotArea dataOnly="0" labelOnly="1" fieldPosition="0">
        <references count="2">
          <reference field="1" count="1" selected="0">
            <x v="25"/>
          </reference>
          <reference field="2" count="15">
            <x v="0"/>
            <x v="4"/>
            <x v="8"/>
            <x v="13"/>
            <x v="17"/>
            <x v="24"/>
            <x v="28"/>
            <x v="31"/>
            <x v="35"/>
            <x v="56"/>
            <x v="60"/>
            <x v="64"/>
            <x v="68"/>
            <x v="72"/>
            <x v="76"/>
          </reference>
        </references>
      </pivotArea>
    </format>
    <format dxfId="2040">
      <pivotArea dataOnly="0" labelOnly="1" fieldPosition="0">
        <references count="2">
          <reference field="1" count="1" selected="0">
            <x v="26"/>
          </reference>
          <reference field="2" count="19">
            <x v="0"/>
            <x v="4"/>
            <x v="8"/>
            <x v="13"/>
            <x v="17"/>
            <x v="24"/>
            <x v="28"/>
            <x v="31"/>
            <x v="35"/>
            <x v="38"/>
            <x v="42"/>
            <x v="45"/>
            <x v="49"/>
            <x v="56"/>
            <x v="60"/>
            <x v="64"/>
            <x v="68"/>
            <x v="72"/>
            <x v="76"/>
          </reference>
        </references>
      </pivotArea>
    </format>
    <format dxfId="2039">
      <pivotArea dataOnly="0" labelOnly="1" fieldPosition="0">
        <references count="2">
          <reference field="1" count="1" selected="0">
            <x v="27"/>
          </reference>
          <reference field="2" count="16">
            <x v="0"/>
            <x v="4"/>
            <x v="8"/>
            <x v="13"/>
            <x v="17"/>
            <x v="24"/>
            <x v="28"/>
            <x v="31"/>
            <x v="35"/>
            <x v="49"/>
            <x v="56"/>
            <x v="60"/>
            <x v="64"/>
            <x v="68"/>
            <x v="72"/>
            <x v="76"/>
          </reference>
        </references>
      </pivotArea>
    </format>
    <format dxfId="2038">
      <pivotArea dataOnly="0" labelOnly="1" fieldPosition="0">
        <references count="2">
          <reference field="1" count="1" selected="0">
            <x v="28"/>
          </reference>
          <reference field="2" count="19">
            <x v="0"/>
            <x v="4"/>
            <x v="8"/>
            <x v="13"/>
            <x v="17"/>
            <x v="24"/>
            <x v="28"/>
            <x v="31"/>
            <x v="35"/>
            <x v="38"/>
            <x v="42"/>
            <x v="45"/>
            <x v="49"/>
            <x v="56"/>
            <x v="60"/>
            <x v="64"/>
            <x v="68"/>
            <x v="72"/>
            <x v="76"/>
          </reference>
        </references>
      </pivotArea>
    </format>
    <format dxfId="2037">
      <pivotArea dataOnly="0" labelOnly="1" fieldPosition="0">
        <references count="2">
          <reference field="1" count="1" selected="0">
            <x v="29"/>
          </reference>
          <reference field="2" count="19">
            <x v="0"/>
            <x v="4"/>
            <x v="8"/>
            <x v="13"/>
            <x v="17"/>
            <x v="24"/>
            <x v="28"/>
            <x v="31"/>
            <x v="35"/>
            <x v="38"/>
            <x v="42"/>
            <x v="45"/>
            <x v="49"/>
            <x v="56"/>
            <x v="60"/>
            <x v="64"/>
            <x v="68"/>
            <x v="72"/>
            <x v="76"/>
          </reference>
        </references>
      </pivotArea>
    </format>
    <format dxfId="2036">
      <pivotArea dataOnly="0" labelOnly="1" fieldPosition="0">
        <references count="2">
          <reference field="1" count="1" selected="0">
            <x v="30"/>
          </reference>
          <reference field="2" count="3">
            <x v="17"/>
            <x v="24"/>
            <x v="28"/>
          </reference>
        </references>
      </pivotArea>
    </format>
    <format dxfId="2035">
      <pivotArea dataOnly="0" labelOnly="1" fieldPosition="0">
        <references count="2">
          <reference field="1" count="1" selected="0">
            <x v="31"/>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034">
      <pivotArea dataOnly="0" labelOnly="1" fieldPosition="0">
        <references count="2">
          <reference field="1" count="1" selected="0">
            <x v="32"/>
          </reference>
          <reference field="2" count="19">
            <x v="0"/>
            <x v="4"/>
            <x v="8"/>
            <x v="13"/>
            <x v="17"/>
            <x v="24"/>
            <x v="28"/>
            <x v="31"/>
            <x v="35"/>
            <x v="38"/>
            <x v="42"/>
            <x v="45"/>
            <x v="49"/>
            <x v="56"/>
            <x v="60"/>
            <x v="64"/>
            <x v="68"/>
            <x v="72"/>
            <x v="76"/>
          </reference>
        </references>
      </pivotArea>
    </format>
    <format dxfId="2033">
      <pivotArea dataOnly="0" labelOnly="1" fieldPosition="0">
        <references count="2">
          <reference field="1" count="1" selected="0">
            <x v="33"/>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032">
      <pivotArea dataOnly="0" labelOnly="1" fieldPosition="0">
        <references count="2">
          <reference field="1" count="1" selected="0">
            <x v="34"/>
          </reference>
          <reference field="2" count="19">
            <x v="0"/>
            <x v="4"/>
            <x v="8"/>
            <x v="13"/>
            <x v="17"/>
            <x v="24"/>
            <x v="28"/>
            <x v="31"/>
            <x v="35"/>
            <x v="38"/>
            <x v="42"/>
            <x v="45"/>
            <x v="49"/>
            <x v="56"/>
            <x v="60"/>
            <x v="64"/>
            <x v="68"/>
            <x v="72"/>
            <x v="76"/>
          </reference>
        </references>
      </pivotArea>
    </format>
    <format dxfId="2031">
      <pivotArea dataOnly="0" labelOnly="1" fieldPosition="0">
        <references count="2">
          <reference field="1" count="1" selected="0">
            <x v="35"/>
          </reference>
          <reference field="2" count="19">
            <x v="0"/>
            <x v="4"/>
            <x v="8"/>
            <x v="13"/>
            <x v="17"/>
            <x v="24"/>
            <x v="28"/>
            <x v="31"/>
            <x v="35"/>
            <x v="38"/>
            <x v="42"/>
            <x v="45"/>
            <x v="49"/>
            <x v="56"/>
            <x v="60"/>
            <x v="64"/>
            <x v="68"/>
            <x v="72"/>
            <x v="76"/>
          </reference>
        </references>
      </pivotArea>
    </format>
    <format dxfId="2030">
      <pivotArea dataOnly="0" labelOnly="1" fieldPosition="0">
        <references count="2">
          <reference field="1" count="1" selected="0">
            <x v="36"/>
          </reference>
          <reference field="2" count="19">
            <x v="0"/>
            <x v="4"/>
            <x v="8"/>
            <x v="13"/>
            <x v="17"/>
            <x v="24"/>
            <x v="28"/>
            <x v="31"/>
            <x v="35"/>
            <x v="38"/>
            <x v="42"/>
            <x v="45"/>
            <x v="49"/>
            <x v="56"/>
            <x v="60"/>
            <x v="64"/>
            <x v="68"/>
            <x v="72"/>
            <x v="76"/>
          </reference>
        </references>
      </pivotArea>
    </format>
    <format dxfId="2029">
      <pivotArea dataOnly="0" labelOnly="1" fieldPosition="0">
        <references count="2">
          <reference field="1" count="1" selected="0">
            <x v="37"/>
          </reference>
          <reference field="2" count="19">
            <x v="0"/>
            <x v="4"/>
            <x v="8"/>
            <x v="13"/>
            <x v="17"/>
            <x v="24"/>
            <x v="28"/>
            <x v="31"/>
            <x v="35"/>
            <x v="38"/>
            <x v="42"/>
            <x v="45"/>
            <x v="49"/>
            <x v="56"/>
            <x v="60"/>
            <x v="64"/>
            <x v="68"/>
            <x v="72"/>
            <x v="76"/>
          </reference>
        </references>
      </pivotArea>
    </format>
    <format dxfId="2028">
      <pivotArea dataOnly="0" labelOnly="1" fieldPosition="0">
        <references count="2">
          <reference field="1" count="1" selected="0">
            <x v="38"/>
          </reference>
          <reference field="2" count="35">
            <x v="0"/>
            <x v="2"/>
            <x v="4"/>
            <x v="6"/>
            <x v="8"/>
            <x v="11"/>
            <x v="13"/>
            <x v="15"/>
            <x v="20"/>
            <x v="26"/>
            <x v="30"/>
            <x v="31"/>
            <x v="34"/>
            <x v="35"/>
            <x v="37"/>
            <x v="38"/>
            <x v="41"/>
            <x v="42"/>
            <x v="44"/>
            <x v="45"/>
            <x v="47"/>
            <x v="49"/>
            <x v="51"/>
            <x v="56"/>
            <x v="58"/>
            <x v="60"/>
            <x v="62"/>
            <x v="64"/>
            <x v="66"/>
            <x v="68"/>
            <x v="70"/>
            <x v="72"/>
            <x v="74"/>
            <x v="76"/>
            <x v="78"/>
          </reference>
        </references>
      </pivotArea>
    </format>
    <format dxfId="2027">
      <pivotArea dataOnly="0" labelOnly="1" fieldPosition="0">
        <references count="2">
          <reference field="1" count="1" selected="0">
            <x v="39"/>
          </reference>
          <reference field="2" count="35">
            <x v="0"/>
            <x v="2"/>
            <x v="4"/>
            <x v="6"/>
            <x v="8"/>
            <x v="11"/>
            <x v="13"/>
            <x v="15"/>
            <x v="17"/>
            <x v="20"/>
            <x v="24"/>
            <x v="26"/>
            <x v="28"/>
            <x v="30"/>
            <x v="31"/>
            <x v="33"/>
            <x v="34"/>
            <x v="35"/>
            <x v="37"/>
            <x v="41"/>
            <x v="44"/>
            <x v="47"/>
            <x v="51"/>
            <x v="56"/>
            <x v="58"/>
            <x v="60"/>
            <x v="62"/>
            <x v="64"/>
            <x v="66"/>
            <x v="68"/>
            <x v="70"/>
            <x v="72"/>
            <x v="74"/>
            <x v="76"/>
            <x v="78"/>
          </reference>
        </references>
      </pivotArea>
    </format>
    <format dxfId="2026">
      <pivotArea dataOnly="0" labelOnly="1" fieldPosition="0">
        <references count="2">
          <reference field="1" count="1" selected="0">
            <x v="40"/>
          </reference>
          <reference field="2" count="19">
            <x v="0"/>
            <x v="4"/>
            <x v="8"/>
            <x v="13"/>
            <x v="17"/>
            <x v="24"/>
            <x v="28"/>
            <x v="31"/>
            <x v="35"/>
            <x v="38"/>
            <x v="42"/>
            <x v="45"/>
            <x v="49"/>
            <x v="56"/>
            <x v="60"/>
            <x v="64"/>
            <x v="68"/>
            <x v="72"/>
            <x v="76"/>
          </reference>
        </references>
      </pivotArea>
    </format>
    <format dxfId="2025">
      <pivotArea dataOnly="0" labelOnly="1" fieldPosition="0">
        <references count="2">
          <reference field="1" count="1" selected="0">
            <x v="41"/>
          </reference>
          <reference field="2" count="17">
            <x v="0"/>
            <x v="4"/>
            <x v="8"/>
            <x v="13"/>
            <x v="17"/>
            <x v="24"/>
            <x v="28"/>
            <x v="31"/>
            <x v="35"/>
            <x v="45"/>
            <x v="49"/>
            <x v="56"/>
            <x v="60"/>
            <x v="64"/>
            <x v="68"/>
            <x v="72"/>
            <x v="76"/>
          </reference>
        </references>
      </pivotArea>
    </format>
    <format dxfId="2024">
      <pivotArea dataOnly="0" labelOnly="1" fieldPosition="0">
        <references count="2">
          <reference field="1" count="1" selected="0">
            <x v="42"/>
          </reference>
          <reference field="2" count="15">
            <x v="0"/>
            <x v="4"/>
            <x v="8"/>
            <x v="13"/>
            <x v="17"/>
            <x v="24"/>
            <x v="28"/>
            <x v="31"/>
            <x v="35"/>
            <x v="56"/>
            <x v="60"/>
            <x v="64"/>
            <x v="68"/>
            <x v="72"/>
            <x v="76"/>
          </reference>
        </references>
      </pivotArea>
    </format>
    <format dxfId="2023">
      <pivotArea dataOnly="0" labelOnly="1" fieldPosition="0">
        <references count="2">
          <reference field="1" count="1" selected="0">
            <x v="43"/>
          </reference>
          <reference field="2" count="16">
            <x v="0"/>
            <x v="4"/>
            <x v="8"/>
            <x v="13"/>
            <x v="17"/>
            <x v="24"/>
            <x v="28"/>
            <x v="31"/>
            <x v="35"/>
            <x v="49"/>
            <x v="56"/>
            <x v="60"/>
            <x v="64"/>
            <x v="68"/>
            <x v="72"/>
            <x v="76"/>
          </reference>
        </references>
      </pivotArea>
    </format>
    <format dxfId="2022">
      <pivotArea dataOnly="0" labelOnly="1" fieldPosition="0">
        <references count="2">
          <reference field="1" count="1" selected="0">
            <x v="44"/>
          </reference>
          <reference field="2" count="19">
            <x v="0"/>
            <x v="4"/>
            <x v="8"/>
            <x v="13"/>
            <x v="17"/>
            <x v="24"/>
            <x v="28"/>
            <x v="31"/>
            <x v="35"/>
            <x v="38"/>
            <x v="42"/>
            <x v="45"/>
            <x v="49"/>
            <x v="56"/>
            <x v="60"/>
            <x v="64"/>
            <x v="68"/>
            <x v="72"/>
            <x v="76"/>
          </reference>
        </references>
      </pivotArea>
    </format>
    <format dxfId="2021">
      <pivotArea dataOnly="0" labelOnly="1" fieldPosition="0">
        <references count="2">
          <reference field="1" count="1" selected="0">
            <x v="45"/>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020">
      <pivotArea dataOnly="0" labelOnly="1" fieldPosition="0">
        <references count="2">
          <reference field="1" count="1" selected="0">
            <x v="46"/>
          </reference>
          <reference field="2" count="19">
            <x v="0"/>
            <x v="4"/>
            <x v="8"/>
            <x v="13"/>
            <x v="17"/>
            <x v="24"/>
            <x v="28"/>
            <x v="31"/>
            <x v="35"/>
            <x v="38"/>
            <x v="42"/>
            <x v="45"/>
            <x v="49"/>
            <x v="56"/>
            <x v="60"/>
            <x v="64"/>
            <x v="68"/>
            <x v="72"/>
            <x v="76"/>
          </reference>
        </references>
      </pivotArea>
    </format>
    <format dxfId="2019">
      <pivotArea dataOnly="0" labelOnly="1" fieldPosition="0">
        <references count="2">
          <reference field="1" count="1" selected="0">
            <x v="47"/>
          </reference>
          <reference field="2" count="19">
            <x v="0"/>
            <x v="4"/>
            <x v="8"/>
            <x v="13"/>
            <x v="17"/>
            <x v="24"/>
            <x v="28"/>
            <x v="31"/>
            <x v="35"/>
            <x v="38"/>
            <x v="42"/>
            <x v="45"/>
            <x v="49"/>
            <x v="56"/>
            <x v="60"/>
            <x v="64"/>
            <x v="68"/>
            <x v="72"/>
            <x v="76"/>
          </reference>
        </references>
      </pivotArea>
    </format>
    <format dxfId="2018">
      <pivotArea dataOnly="0" labelOnly="1" fieldPosition="0">
        <references count="2">
          <reference field="1" count="1" selected="0">
            <x v="48"/>
          </reference>
          <reference field="2" count="19">
            <x v="0"/>
            <x v="4"/>
            <x v="8"/>
            <x v="13"/>
            <x v="17"/>
            <x v="24"/>
            <x v="28"/>
            <x v="31"/>
            <x v="35"/>
            <x v="38"/>
            <x v="42"/>
            <x v="45"/>
            <x v="49"/>
            <x v="56"/>
            <x v="60"/>
            <x v="64"/>
            <x v="68"/>
            <x v="72"/>
            <x v="76"/>
          </reference>
        </references>
      </pivotArea>
    </format>
    <format dxfId="2017">
      <pivotArea dataOnly="0" labelOnly="1" fieldPosition="0">
        <references count="2">
          <reference field="1" count="1" selected="0">
            <x v="49"/>
          </reference>
          <reference field="2" count="15">
            <x v="0"/>
            <x v="4"/>
            <x v="8"/>
            <x v="13"/>
            <x v="17"/>
            <x v="24"/>
            <x v="28"/>
            <x v="31"/>
            <x v="35"/>
            <x v="56"/>
            <x v="60"/>
            <x v="64"/>
            <x v="68"/>
            <x v="72"/>
            <x v="76"/>
          </reference>
        </references>
      </pivotArea>
    </format>
    <format dxfId="2016">
      <pivotArea dataOnly="0" labelOnly="1" fieldPosition="0">
        <references count="2">
          <reference field="1" count="1" selected="0">
            <x v="50"/>
          </reference>
          <reference field="2" count="19">
            <x v="0"/>
            <x v="4"/>
            <x v="8"/>
            <x v="13"/>
            <x v="17"/>
            <x v="24"/>
            <x v="28"/>
            <x v="31"/>
            <x v="35"/>
            <x v="38"/>
            <x v="42"/>
            <x v="45"/>
            <x v="49"/>
            <x v="56"/>
            <x v="60"/>
            <x v="64"/>
            <x v="68"/>
            <x v="72"/>
            <x v="76"/>
          </reference>
        </references>
      </pivotArea>
    </format>
    <format dxfId="2015">
      <pivotArea dataOnly="0" labelOnly="1" fieldPosition="0">
        <references count="2">
          <reference field="1" count="1" selected="0">
            <x v="51"/>
          </reference>
          <reference field="2" count="40">
            <x v="0"/>
            <x v="2"/>
            <x v="4"/>
            <x v="6"/>
            <x v="8"/>
            <x v="11"/>
            <x v="13"/>
            <x v="15"/>
            <x v="17"/>
            <x v="20"/>
            <x v="24"/>
            <x v="26"/>
            <x v="28"/>
            <x v="30"/>
            <x v="31"/>
            <x v="33"/>
            <x v="34"/>
            <x v="35"/>
            <x v="37"/>
            <x v="38"/>
            <x v="41"/>
            <x v="42"/>
            <x v="44"/>
            <x v="45"/>
            <x v="47"/>
            <x v="48"/>
            <x v="49"/>
            <x v="51"/>
            <x v="56"/>
            <x v="58"/>
            <x v="60"/>
            <x v="62"/>
            <x v="64"/>
            <x v="66"/>
            <x v="68"/>
            <x v="70"/>
            <x v="72"/>
            <x v="74"/>
            <x v="76"/>
            <x v="78"/>
          </reference>
        </references>
      </pivotArea>
    </format>
    <format dxfId="2014">
      <pivotArea dataOnly="0" labelOnly="1" fieldPosition="0">
        <references count="2">
          <reference field="1" count="1" selected="0">
            <x v="52"/>
          </reference>
          <reference field="2" count="19">
            <x v="0"/>
            <x v="4"/>
            <x v="8"/>
            <x v="13"/>
            <x v="17"/>
            <x v="24"/>
            <x v="28"/>
            <x v="31"/>
            <x v="35"/>
            <x v="38"/>
            <x v="42"/>
            <x v="45"/>
            <x v="49"/>
            <x v="56"/>
            <x v="60"/>
            <x v="64"/>
            <x v="68"/>
            <x v="72"/>
            <x v="76"/>
          </reference>
        </references>
      </pivotArea>
    </format>
    <format dxfId="2013">
      <pivotArea dataOnly="0" labelOnly="1" fieldPosition="0">
        <references count="2">
          <reference field="1" count="1" selected="0">
            <x v="53"/>
          </reference>
          <reference field="2" count="19">
            <x v="0"/>
            <x v="4"/>
            <x v="8"/>
            <x v="13"/>
            <x v="17"/>
            <x v="24"/>
            <x v="28"/>
            <x v="31"/>
            <x v="35"/>
            <x v="38"/>
            <x v="42"/>
            <x v="45"/>
            <x v="49"/>
            <x v="56"/>
            <x v="60"/>
            <x v="64"/>
            <x v="68"/>
            <x v="72"/>
            <x v="76"/>
          </reference>
        </references>
      </pivotArea>
    </format>
    <format dxfId="2012">
      <pivotArea dataOnly="0" labelOnly="1" fieldPosition="0">
        <references count="2">
          <reference field="1" count="1" selected="0">
            <x v="54"/>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011">
      <pivotArea dataOnly="0" labelOnly="1" fieldPosition="0">
        <references count="2">
          <reference field="1" count="1" selected="0">
            <x v="55"/>
          </reference>
          <reference field="2" count="19">
            <x v="0"/>
            <x v="4"/>
            <x v="8"/>
            <x v="13"/>
            <x v="17"/>
            <x v="24"/>
            <x v="28"/>
            <x v="31"/>
            <x v="35"/>
            <x v="38"/>
            <x v="42"/>
            <x v="45"/>
            <x v="49"/>
            <x v="56"/>
            <x v="60"/>
            <x v="64"/>
            <x v="68"/>
            <x v="72"/>
            <x v="76"/>
          </reference>
        </references>
      </pivotArea>
    </format>
    <format dxfId="2010">
      <pivotArea dataOnly="0" labelOnly="1" fieldPosition="0">
        <references count="2">
          <reference field="1" count="1" selected="0">
            <x v="56"/>
          </reference>
          <reference field="2" count="17">
            <x v="0"/>
            <x v="4"/>
            <x v="8"/>
            <x v="13"/>
            <x v="17"/>
            <x v="24"/>
            <x v="28"/>
            <x v="31"/>
            <x v="35"/>
            <x v="45"/>
            <x v="49"/>
            <x v="56"/>
            <x v="60"/>
            <x v="64"/>
            <x v="68"/>
            <x v="72"/>
            <x v="76"/>
          </reference>
        </references>
      </pivotArea>
    </format>
    <format dxfId="2009">
      <pivotArea dataOnly="0" labelOnly="1" fieldPosition="0">
        <references count="2">
          <reference field="1" count="1" selected="0">
            <x v="57"/>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008">
      <pivotArea dataOnly="0" labelOnly="1" fieldPosition="0">
        <references count="2">
          <reference field="1" count="1" selected="0">
            <x v="58"/>
          </reference>
          <reference field="2" count="15">
            <x v="0"/>
            <x v="4"/>
            <x v="8"/>
            <x v="13"/>
            <x v="17"/>
            <x v="24"/>
            <x v="28"/>
            <x v="31"/>
            <x v="35"/>
            <x v="56"/>
            <x v="60"/>
            <x v="64"/>
            <x v="68"/>
            <x v="72"/>
            <x v="76"/>
          </reference>
        </references>
      </pivotArea>
    </format>
    <format dxfId="2007">
      <pivotArea dataOnly="0" labelOnly="1" fieldPosition="0">
        <references count="2">
          <reference field="1" count="1" selected="0">
            <x v="59"/>
          </reference>
          <reference field="2" count="19">
            <x v="0"/>
            <x v="4"/>
            <x v="8"/>
            <x v="13"/>
            <x v="17"/>
            <x v="24"/>
            <x v="28"/>
            <x v="31"/>
            <x v="35"/>
            <x v="38"/>
            <x v="42"/>
            <x v="45"/>
            <x v="49"/>
            <x v="56"/>
            <x v="60"/>
            <x v="64"/>
            <x v="68"/>
            <x v="72"/>
            <x v="76"/>
          </reference>
        </references>
      </pivotArea>
    </format>
    <format dxfId="2006">
      <pivotArea dataOnly="0" labelOnly="1" fieldPosition="0">
        <references count="2">
          <reference field="1" count="1" selected="0">
            <x v="60"/>
          </reference>
          <reference field="2" count="19">
            <x v="0"/>
            <x v="4"/>
            <x v="8"/>
            <x v="13"/>
            <x v="17"/>
            <x v="24"/>
            <x v="28"/>
            <x v="31"/>
            <x v="35"/>
            <x v="38"/>
            <x v="42"/>
            <x v="45"/>
            <x v="49"/>
            <x v="56"/>
            <x v="60"/>
            <x v="64"/>
            <x v="68"/>
            <x v="72"/>
            <x v="76"/>
          </reference>
        </references>
      </pivotArea>
    </format>
    <format dxfId="2005">
      <pivotArea dataOnly="0" labelOnly="1" fieldPosition="0">
        <references count="2">
          <reference field="1" count="1" selected="0">
            <x v="61"/>
          </reference>
          <reference field="2" count="4">
            <x v="17"/>
            <x v="24"/>
            <x v="28"/>
            <x v="45"/>
          </reference>
        </references>
      </pivotArea>
    </format>
    <format dxfId="2004">
      <pivotArea dataOnly="0" labelOnly="1" fieldPosition="0">
        <references count="2">
          <reference field="1" count="1" selected="0">
            <x v="62"/>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2003">
      <pivotArea dataOnly="0" labelOnly="1" fieldPosition="0">
        <references count="2">
          <reference field="1" count="1" selected="0">
            <x v="63"/>
          </reference>
          <reference field="2" count="16">
            <x v="0"/>
            <x v="4"/>
            <x v="8"/>
            <x v="13"/>
            <x v="17"/>
            <x v="24"/>
            <x v="28"/>
            <x v="31"/>
            <x v="35"/>
            <x v="49"/>
            <x v="56"/>
            <x v="60"/>
            <x v="64"/>
            <x v="68"/>
            <x v="72"/>
            <x v="76"/>
          </reference>
        </references>
      </pivotArea>
    </format>
    <format dxfId="2002">
      <pivotArea dataOnly="0" labelOnly="1" fieldPosition="0">
        <references count="2">
          <reference field="1" count="1" selected="0">
            <x v="64"/>
          </reference>
          <reference field="2" count="19">
            <x v="0"/>
            <x v="4"/>
            <x v="8"/>
            <x v="13"/>
            <x v="17"/>
            <x v="24"/>
            <x v="28"/>
            <x v="31"/>
            <x v="35"/>
            <x v="38"/>
            <x v="42"/>
            <x v="45"/>
            <x v="49"/>
            <x v="56"/>
            <x v="60"/>
            <x v="64"/>
            <x v="68"/>
            <x v="72"/>
            <x v="76"/>
          </reference>
        </references>
      </pivotArea>
    </format>
    <format dxfId="2001">
      <pivotArea dataOnly="0" labelOnly="1" fieldPosition="0">
        <references count="2">
          <reference field="1" count="1" selected="0">
            <x v="65"/>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2000">
      <pivotArea dataOnly="0" labelOnly="1" fieldPosition="0">
        <references count="2">
          <reference field="1" count="1" selected="0">
            <x v="66"/>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999">
      <pivotArea dataOnly="0" labelOnly="1" fieldPosition="0">
        <references count="2">
          <reference field="1" count="1" selected="0">
            <x v="67"/>
          </reference>
          <reference field="2" count="15">
            <x v="0"/>
            <x v="4"/>
            <x v="8"/>
            <x v="13"/>
            <x v="17"/>
            <x v="24"/>
            <x v="28"/>
            <x v="31"/>
            <x v="35"/>
            <x v="56"/>
            <x v="60"/>
            <x v="64"/>
            <x v="68"/>
            <x v="72"/>
            <x v="76"/>
          </reference>
        </references>
      </pivotArea>
    </format>
    <format dxfId="1998">
      <pivotArea dataOnly="0" labelOnly="1" fieldPosition="0">
        <references count="2">
          <reference field="1" count="1" selected="0">
            <x v="68"/>
          </reference>
          <reference field="2" count="19">
            <x v="0"/>
            <x v="4"/>
            <x v="8"/>
            <x v="13"/>
            <x v="17"/>
            <x v="24"/>
            <x v="28"/>
            <x v="31"/>
            <x v="35"/>
            <x v="38"/>
            <x v="42"/>
            <x v="45"/>
            <x v="49"/>
            <x v="56"/>
            <x v="60"/>
            <x v="64"/>
            <x v="68"/>
            <x v="72"/>
            <x v="76"/>
          </reference>
        </references>
      </pivotArea>
    </format>
    <format dxfId="1997">
      <pivotArea dataOnly="0" labelOnly="1" fieldPosition="0">
        <references count="2">
          <reference field="1" count="1" selected="0">
            <x v="69"/>
          </reference>
          <reference field="2" count="19">
            <x v="0"/>
            <x v="4"/>
            <x v="8"/>
            <x v="13"/>
            <x v="17"/>
            <x v="24"/>
            <x v="28"/>
            <x v="31"/>
            <x v="35"/>
            <x v="38"/>
            <x v="42"/>
            <x v="45"/>
            <x v="49"/>
            <x v="56"/>
            <x v="60"/>
            <x v="64"/>
            <x v="68"/>
            <x v="72"/>
            <x v="76"/>
          </reference>
        </references>
      </pivotArea>
    </format>
    <format dxfId="1996">
      <pivotArea dataOnly="0" labelOnly="1" fieldPosition="0">
        <references count="2">
          <reference field="1" count="1" selected="0">
            <x v="70"/>
          </reference>
          <reference field="2" count="19">
            <x v="0"/>
            <x v="4"/>
            <x v="8"/>
            <x v="13"/>
            <x v="17"/>
            <x v="24"/>
            <x v="28"/>
            <x v="31"/>
            <x v="35"/>
            <x v="38"/>
            <x v="42"/>
            <x v="45"/>
            <x v="49"/>
            <x v="56"/>
            <x v="60"/>
            <x v="64"/>
            <x v="68"/>
            <x v="72"/>
            <x v="76"/>
          </reference>
        </references>
      </pivotArea>
    </format>
    <format dxfId="1995">
      <pivotArea dataOnly="0" labelOnly="1" fieldPosition="0">
        <references count="2">
          <reference field="1" count="1" selected="0">
            <x v="71"/>
          </reference>
          <reference field="2" count="21">
            <x v="2"/>
            <x v="6"/>
            <x v="11"/>
            <x v="15"/>
            <x v="20"/>
            <x v="26"/>
            <x v="30"/>
            <x v="31"/>
            <x v="34"/>
            <x v="37"/>
            <x v="41"/>
            <x v="44"/>
            <x v="47"/>
            <x v="51"/>
            <x v="58"/>
            <x v="62"/>
            <x v="66"/>
            <x v="70"/>
            <x v="72"/>
            <x v="74"/>
            <x v="78"/>
          </reference>
        </references>
      </pivotArea>
    </format>
    <format dxfId="1994">
      <pivotArea dataOnly="0" labelOnly="1" fieldPosition="0">
        <references count="2">
          <reference field="1" count="1" selected="0">
            <x v="72"/>
          </reference>
          <reference field="2" count="19">
            <x v="0"/>
            <x v="4"/>
            <x v="8"/>
            <x v="13"/>
            <x v="17"/>
            <x v="24"/>
            <x v="28"/>
            <x v="31"/>
            <x v="35"/>
            <x v="38"/>
            <x v="42"/>
            <x v="45"/>
            <x v="49"/>
            <x v="56"/>
            <x v="60"/>
            <x v="64"/>
            <x v="68"/>
            <x v="72"/>
            <x v="76"/>
          </reference>
        </references>
      </pivotArea>
    </format>
    <format dxfId="1993">
      <pivotArea dataOnly="0" labelOnly="1" fieldPosition="0">
        <references count="2">
          <reference field="1" count="1" selected="0">
            <x v="73"/>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992">
      <pivotArea dataOnly="0" labelOnly="1" fieldPosition="0">
        <references count="2">
          <reference field="1" count="1" selected="0">
            <x v="74"/>
          </reference>
          <reference field="2" count="15">
            <x v="0"/>
            <x v="4"/>
            <x v="8"/>
            <x v="13"/>
            <x v="17"/>
            <x v="24"/>
            <x v="28"/>
            <x v="31"/>
            <x v="35"/>
            <x v="56"/>
            <x v="60"/>
            <x v="64"/>
            <x v="68"/>
            <x v="72"/>
            <x v="76"/>
          </reference>
        </references>
      </pivotArea>
    </format>
    <format dxfId="1991">
      <pivotArea dataOnly="0" labelOnly="1" fieldPosition="0">
        <references count="2">
          <reference field="1" count="1" selected="0">
            <x v="75"/>
          </reference>
          <reference field="2" count="15">
            <x v="0"/>
            <x v="4"/>
            <x v="8"/>
            <x v="13"/>
            <x v="28"/>
            <x v="31"/>
            <x v="35"/>
            <x v="45"/>
            <x v="49"/>
            <x v="56"/>
            <x v="60"/>
            <x v="64"/>
            <x v="68"/>
            <x v="72"/>
            <x v="76"/>
          </reference>
        </references>
      </pivotArea>
    </format>
    <format dxfId="1990">
      <pivotArea dataOnly="0" labelOnly="1" fieldPosition="0">
        <references count="2">
          <reference field="1" count="1" selected="0">
            <x v="76"/>
          </reference>
          <reference field="2" count="19">
            <x v="0"/>
            <x v="4"/>
            <x v="8"/>
            <x v="13"/>
            <x v="17"/>
            <x v="24"/>
            <x v="28"/>
            <x v="31"/>
            <x v="35"/>
            <x v="38"/>
            <x v="42"/>
            <x v="45"/>
            <x v="49"/>
            <x v="56"/>
            <x v="60"/>
            <x v="64"/>
            <x v="68"/>
            <x v="72"/>
            <x v="76"/>
          </reference>
        </references>
      </pivotArea>
    </format>
    <format dxfId="1989">
      <pivotArea dataOnly="0" labelOnly="1" fieldPosition="0">
        <references count="2">
          <reference field="1" count="1" selected="0">
            <x v="77"/>
          </reference>
          <reference field="2" count="19">
            <x v="0"/>
            <x v="4"/>
            <x v="8"/>
            <x v="13"/>
            <x v="17"/>
            <x v="24"/>
            <x v="28"/>
            <x v="31"/>
            <x v="35"/>
            <x v="38"/>
            <x v="42"/>
            <x v="45"/>
            <x v="49"/>
            <x v="56"/>
            <x v="60"/>
            <x v="64"/>
            <x v="68"/>
            <x v="72"/>
            <x v="76"/>
          </reference>
        </references>
      </pivotArea>
    </format>
    <format dxfId="1988">
      <pivotArea dataOnly="0" labelOnly="1" fieldPosition="0">
        <references count="2">
          <reference field="1" count="1" selected="0">
            <x v="78"/>
          </reference>
          <reference field="2" count="19">
            <x v="0"/>
            <x v="4"/>
            <x v="8"/>
            <x v="13"/>
            <x v="17"/>
            <x v="24"/>
            <x v="28"/>
            <x v="31"/>
            <x v="35"/>
            <x v="38"/>
            <x v="42"/>
            <x v="45"/>
            <x v="49"/>
            <x v="56"/>
            <x v="60"/>
            <x v="64"/>
            <x v="68"/>
            <x v="72"/>
            <x v="76"/>
          </reference>
        </references>
      </pivotArea>
    </format>
    <format dxfId="1987">
      <pivotArea dataOnly="0" labelOnly="1" fieldPosition="0">
        <references count="2">
          <reference field="1" count="1" selected="0">
            <x v="79"/>
          </reference>
          <reference field="2" count="4">
            <x v="17"/>
            <x v="24"/>
            <x v="38"/>
            <x v="42"/>
          </reference>
        </references>
      </pivotArea>
    </format>
    <format dxfId="1986">
      <pivotArea dataOnly="0" labelOnly="1" fieldPosition="0">
        <references count="2">
          <reference field="1" count="1" selected="0">
            <x v="80"/>
          </reference>
          <reference field="2" count="19">
            <x v="0"/>
            <x v="4"/>
            <x v="8"/>
            <x v="13"/>
            <x v="17"/>
            <x v="24"/>
            <x v="28"/>
            <x v="31"/>
            <x v="35"/>
            <x v="38"/>
            <x v="42"/>
            <x v="45"/>
            <x v="49"/>
            <x v="56"/>
            <x v="60"/>
            <x v="64"/>
            <x v="68"/>
            <x v="72"/>
            <x v="76"/>
          </reference>
        </references>
      </pivotArea>
    </format>
    <format dxfId="1985">
      <pivotArea dataOnly="0" labelOnly="1" fieldPosition="0">
        <references count="2">
          <reference field="1" count="1" selected="0">
            <x v="81"/>
          </reference>
          <reference field="2" count="19">
            <x v="0"/>
            <x v="4"/>
            <x v="8"/>
            <x v="13"/>
            <x v="17"/>
            <x v="24"/>
            <x v="28"/>
            <x v="31"/>
            <x v="35"/>
            <x v="38"/>
            <x v="42"/>
            <x v="45"/>
            <x v="49"/>
            <x v="56"/>
            <x v="60"/>
            <x v="64"/>
            <x v="68"/>
            <x v="72"/>
            <x v="76"/>
          </reference>
        </references>
      </pivotArea>
    </format>
    <format dxfId="1984">
      <pivotArea dataOnly="0" labelOnly="1" fieldPosition="0">
        <references count="2">
          <reference field="1" count="1" selected="0">
            <x v="82"/>
          </reference>
          <reference field="2" count="19">
            <x v="0"/>
            <x v="4"/>
            <x v="8"/>
            <x v="13"/>
            <x v="17"/>
            <x v="24"/>
            <x v="28"/>
            <x v="31"/>
            <x v="35"/>
            <x v="38"/>
            <x v="42"/>
            <x v="45"/>
            <x v="49"/>
            <x v="56"/>
            <x v="60"/>
            <x v="64"/>
            <x v="68"/>
            <x v="72"/>
            <x v="76"/>
          </reference>
        </references>
      </pivotArea>
    </format>
    <format dxfId="1983">
      <pivotArea dataOnly="0" labelOnly="1" fieldPosition="0">
        <references count="2">
          <reference field="1" count="1" selected="0">
            <x v="83"/>
          </reference>
          <reference field="2" count="39">
            <x v="0"/>
            <x v="2"/>
            <x v="4"/>
            <x v="6"/>
            <x v="8"/>
            <x v="11"/>
            <x v="13"/>
            <x v="15"/>
            <x v="17"/>
            <x v="20"/>
            <x v="24"/>
            <x v="26"/>
            <x v="27"/>
            <x v="28"/>
            <x v="30"/>
            <x v="31"/>
            <x v="34"/>
            <x v="35"/>
            <x v="37"/>
            <x v="38"/>
            <x v="41"/>
            <x v="42"/>
            <x v="44"/>
            <x v="45"/>
            <x v="47"/>
            <x v="49"/>
            <x v="51"/>
            <x v="56"/>
            <x v="58"/>
            <x v="60"/>
            <x v="62"/>
            <x v="64"/>
            <x v="66"/>
            <x v="68"/>
            <x v="70"/>
            <x v="72"/>
            <x v="74"/>
            <x v="76"/>
            <x v="78"/>
          </reference>
        </references>
      </pivotArea>
    </format>
    <format dxfId="1982">
      <pivotArea dataOnly="0" labelOnly="1" fieldPosition="0">
        <references count="2">
          <reference field="1" count="1" selected="0">
            <x v="84"/>
          </reference>
          <reference field="2" count="32">
            <x v="0"/>
            <x v="2"/>
            <x v="4"/>
            <x v="6"/>
            <x v="8"/>
            <x v="11"/>
            <x v="13"/>
            <x v="15"/>
            <x v="20"/>
            <x v="26"/>
            <x v="30"/>
            <x v="31"/>
            <x v="34"/>
            <x v="35"/>
            <x v="37"/>
            <x v="41"/>
            <x v="44"/>
            <x v="47"/>
            <x v="49"/>
            <x v="51"/>
            <x v="56"/>
            <x v="58"/>
            <x v="60"/>
            <x v="62"/>
            <x v="64"/>
            <x v="66"/>
            <x v="68"/>
            <x v="70"/>
            <x v="72"/>
            <x v="74"/>
            <x v="76"/>
            <x v="78"/>
          </reference>
        </references>
      </pivotArea>
    </format>
    <format dxfId="1981">
      <pivotArea dataOnly="0" labelOnly="1" fieldPosition="0">
        <references count="2">
          <reference field="1" count="1" selected="0">
            <x v="85"/>
          </reference>
          <reference field="2" count="19">
            <x v="0"/>
            <x v="4"/>
            <x v="8"/>
            <x v="13"/>
            <x v="17"/>
            <x v="24"/>
            <x v="28"/>
            <x v="31"/>
            <x v="35"/>
            <x v="38"/>
            <x v="42"/>
            <x v="45"/>
            <x v="49"/>
            <x v="56"/>
            <x v="60"/>
            <x v="64"/>
            <x v="68"/>
            <x v="72"/>
            <x v="76"/>
          </reference>
        </references>
      </pivotArea>
    </format>
    <format dxfId="1980">
      <pivotArea dataOnly="0" labelOnly="1" fieldPosition="0">
        <references count="2">
          <reference field="1" count="1" selected="0">
            <x v="86"/>
          </reference>
          <reference field="2" count="19">
            <x v="0"/>
            <x v="4"/>
            <x v="8"/>
            <x v="13"/>
            <x v="17"/>
            <x v="24"/>
            <x v="28"/>
            <x v="31"/>
            <x v="35"/>
            <x v="38"/>
            <x v="42"/>
            <x v="45"/>
            <x v="49"/>
            <x v="56"/>
            <x v="60"/>
            <x v="64"/>
            <x v="68"/>
            <x v="72"/>
            <x v="76"/>
          </reference>
        </references>
      </pivotArea>
    </format>
    <format dxfId="1979">
      <pivotArea dataOnly="0" labelOnly="1" fieldPosition="0">
        <references count="2">
          <reference field="1" count="1" selected="0">
            <x v="87"/>
          </reference>
          <reference field="2" count="19">
            <x v="0"/>
            <x v="4"/>
            <x v="8"/>
            <x v="13"/>
            <x v="17"/>
            <x v="24"/>
            <x v="28"/>
            <x v="31"/>
            <x v="35"/>
            <x v="38"/>
            <x v="42"/>
            <x v="45"/>
            <x v="49"/>
            <x v="56"/>
            <x v="60"/>
            <x v="64"/>
            <x v="68"/>
            <x v="72"/>
            <x v="76"/>
          </reference>
        </references>
      </pivotArea>
    </format>
    <format dxfId="1978">
      <pivotArea dataOnly="0" labelOnly="1" fieldPosition="0">
        <references count="2">
          <reference field="1" count="1" selected="0">
            <x v="88"/>
          </reference>
          <reference field="2" count="15">
            <x v="0"/>
            <x v="4"/>
            <x v="8"/>
            <x v="13"/>
            <x v="17"/>
            <x v="24"/>
            <x v="28"/>
            <x v="31"/>
            <x v="35"/>
            <x v="56"/>
            <x v="60"/>
            <x v="64"/>
            <x v="68"/>
            <x v="72"/>
            <x v="76"/>
          </reference>
        </references>
      </pivotArea>
    </format>
    <format dxfId="1977">
      <pivotArea dataOnly="0" labelOnly="1" fieldPosition="0">
        <references count="2">
          <reference field="1" count="1" selected="0">
            <x v="89"/>
          </reference>
          <reference field="2" count="19">
            <x v="0"/>
            <x v="4"/>
            <x v="8"/>
            <x v="13"/>
            <x v="17"/>
            <x v="24"/>
            <x v="28"/>
            <x v="31"/>
            <x v="35"/>
            <x v="38"/>
            <x v="42"/>
            <x v="45"/>
            <x v="49"/>
            <x v="56"/>
            <x v="60"/>
            <x v="64"/>
            <x v="68"/>
            <x v="72"/>
            <x v="76"/>
          </reference>
        </references>
      </pivotArea>
    </format>
    <format dxfId="1976">
      <pivotArea dataOnly="0" labelOnly="1" fieldPosition="0">
        <references count="2">
          <reference field="1" count="1" selected="0">
            <x v="90"/>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75">
      <pivotArea dataOnly="0" labelOnly="1" fieldPosition="0">
        <references count="2">
          <reference field="1" count="1" selected="0">
            <x v="91"/>
          </reference>
          <reference field="2" count="15">
            <x v="0"/>
            <x v="4"/>
            <x v="8"/>
            <x v="13"/>
            <x v="17"/>
            <x v="24"/>
            <x v="28"/>
            <x v="31"/>
            <x v="35"/>
            <x v="56"/>
            <x v="60"/>
            <x v="64"/>
            <x v="68"/>
            <x v="72"/>
            <x v="76"/>
          </reference>
        </references>
      </pivotArea>
    </format>
    <format dxfId="1974">
      <pivotArea dataOnly="0" labelOnly="1" fieldPosition="0">
        <references count="2">
          <reference field="1" count="1" selected="0">
            <x v="92"/>
          </reference>
          <reference field="2" count="14">
            <x v="0"/>
            <x v="4"/>
            <x v="8"/>
            <x v="13"/>
            <x v="28"/>
            <x v="31"/>
            <x v="35"/>
            <x v="49"/>
            <x v="56"/>
            <x v="60"/>
            <x v="64"/>
            <x v="68"/>
            <x v="72"/>
            <x v="76"/>
          </reference>
        </references>
      </pivotArea>
    </format>
    <format dxfId="1973">
      <pivotArea dataOnly="0" labelOnly="1" fieldPosition="0">
        <references count="2">
          <reference field="1" count="1" selected="0">
            <x v="93"/>
          </reference>
          <reference field="2" count="3">
            <x v="17"/>
            <x v="24"/>
            <x v="28"/>
          </reference>
        </references>
      </pivotArea>
    </format>
    <format dxfId="1972">
      <pivotArea dataOnly="0" labelOnly="1" fieldPosition="0">
        <references count="2">
          <reference field="1" count="1" selected="0">
            <x v="94"/>
          </reference>
          <reference field="2" count="19">
            <x v="0"/>
            <x v="4"/>
            <x v="8"/>
            <x v="13"/>
            <x v="17"/>
            <x v="24"/>
            <x v="28"/>
            <x v="31"/>
            <x v="35"/>
            <x v="38"/>
            <x v="42"/>
            <x v="45"/>
            <x v="49"/>
            <x v="56"/>
            <x v="60"/>
            <x v="64"/>
            <x v="68"/>
            <x v="72"/>
            <x v="76"/>
          </reference>
        </references>
      </pivotArea>
    </format>
    <format dxfId="1971">
      <pivotArea dataOnly="0" labelOnly="1" fieldPosition="0">
        <references count="2">
          <reference field="1" count="1" selected="0">
            <x v="95"/>
          </reference>
          <reference field="2" count="16">
            <x v="0"/>
            <x v="4"/>
            <x v="8"/>
            <x v="13"/>
            <x v="17"/>
            <x v="24"/>
            <x v="28"/>
            <x v="31"/>
            <x v="35"/>
            <x v="49"/>
            <x v="56"/>
            <x v="60"/>
            <x v="64"/>
            <x v="68"/>
            <x v="72"/>
            <x v="76"/>
          </reference>
        </references>
      </pivotArea>
    </format>
    <format dxfId="1970">
      <pivotArea dataOnly="0" labelOnly="1" fieldPosition="0">
        <references count="2">
          <reference field="1" count="1" selected="0">
            <x v="96"/>
          </reference>
          <reference field="2" count="19">
            <x v="0"/>
            <x v="4"/>
            <x v="8"/>
            <x v="13"/>
            <x v="17"/>
            <x v="24"/>
            <x v="28"/>
            <x v="31"/>
            <x v="35"/>
            <x v="38"/>
            <x v="42"/>
            <x v="45"/>
            <x v="49"/>
            <x v="56"/>
            <x v="60"/>
            <x v="64"/>
            <x v="68"/>
            <x v="72"/>
            <x v="76"/>
          </reference>
        </references>
      </pivotArea>
    </format>
    <format dxfId="1969">
      <pivotArea dataOnly="0" labelOnly="1" fieldPosition="0">
        <references count="2">
          <reference field="1" count="1" selected="0">
            <x v="97"/>
          </reference>
          <reference field="2" count="19">
            <x v="0"/>
            <x v="4"/>
            <x v="8"/>
            <x v="13"/>
            <x v="17"/>
            <x v="24"/>
            <x v="28"/>
            <x v="31"/>
            <x v="35"/>
            <x v="38"/>
            <x v="42"/>
            <x v="45"/>
            <x v="49"/>
            <x v="56"/>
            <x v="60"/>
            <x v="64"/>
            <x v="68"/>
            <x v="72"/>
            <x v="76"/>
          </reference>
        </references>
      </pivotArea>
    </format>
    <format dxfId="1968">
      <pivotArea dataOnly="0" labelOnly="1" fieldPosition="0">
        <references count="2">
          <reference field="1" count="1" selected="0">
            <x v="98"/>
          </reference>
          <reference field="2" count="15">
            <x v="0"/>
            <x v="4"/>
            <x v="8"/>
            <x v="13"/>
            <x v="17"/>
            <x v="24"/>
            <x v="28"/>
            <x v="31"/>
            <x v="35"/>
            <x v="56"/>
            <x v="60"/>
            <x v="64"/>
            <x v="68"/>
            <x v="72"/>
            <x v="76"/>
          </reference>
        </references>
      </pivotArea>
    </format>
    <format dxfId="1967">
      <pivotArea dataOnly="0" labelOnly="1" fieldPosition="0">
        <references count="2">
          <reference field="1" count="1" selected="0">
            <x v="99"/>
          </reference>
          <reference field="2" count="19">
            <x v="0"/>
            <x v="4"/>
            <x v="8"/>
            <x v="13"/>
            <x v="17"/>
            <x v="24"/>
            <x v="28"/>
            <x v="31"/>
            <x v="35"/>
            <x v="38"/>
            <x v="42"/>
            <x v="45"/>
            <x v="49"/>
            <x v="56"/>
            <x v="60"/>
            <x v="64"/>
            <x v="68"/>
            <x v="72"/>
            <x v="76"/>
          </reference>
        </references>
      </pivotArea>
    </format>
    <format dxfId="1966">
      <pivotArea dataOnly="0" labelOnly="1" fieldPosition="0">
        <references count="2">
          <reference field="1" count="1" selected="0">
            <x v="100"/>
          </reference>
          <reference field="2" count="15">
            <x v="0"/>
            <x v="4"/>
            <x v="8"/>
            <x v="13"/>
            <x v="17"/>
            <x v="24"/>
            <x v="28"/>
            <x v="31"/>
            <x v="35"/>
            <x v="56"/>
            <x v="60"/>
            <x v="64"/>
            <x v="68"/>
            <x v="72"/>
            <x v="76"/>
          </reference>
        </references>
      </pivotArea>
    </format>
    <format dxfId="1965">
      <pivotArea dataOnly="0" labelOnly="1" fieldPosition="0">
        <references count="2">
          <reference field="1" count="1" selected="0">
            <x v="101"/>
          </reference>
          <reference field="2" count="19">
            <x v="0"/>
            <x v="4"/>
            <x v="8"/>
            <x v="13"/>
            <x v="17"/>
            <x v="24"/>
            <x v="28"/>
            <x v="31"/>
            <x v="35"/>
            <x v="38"/>
            <x v="42"/>
            <x v="45"/>
            <x v="49"/>
            <x v="56"/>
            <x v="60"/>
            <x v="64"/>
            <x v="68"/>
            <x v="72"/>
            <x v="76"/>
          </reference>
        </references>
      </pivotArea>
    </format>
    <format dxfId="1964">
      <pivotArea dataOnly="0" labelOnly="1" fieldPosition="0">
        <references count="2">
          <reference field="1" count="1" selected="0">
            <x v="10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63">
      <pivotArea dataOnly="0" labelOnly="1" fieldPosition="0">
        <references count="2">
          <reference field="1" count="1" selected="0">
            <x v="103"/>
          </reference>
          <reference field="2" count="36">
            <x v="0"/>
            <x v="2"/>
            <x v="4"/>
            <x v="6"/>
            <x v="8"/>
            <x v="11"/>
            <x v="13"/>
            <x v="15"/>
            <x v="17"/>
            <x v="20"/>
            <x v="24"/>
            <x v="26"/>
            <x v="28"/>
            <x v="30"/>
            <x v="31"/>
            <x v="34"/>
            <x v="35"/>
            <x v="37"/>
            <x v="41"/>
            <x v="44"/>
            <x v="45"/>
            <x v="47"/>
            <x v="49"/>
            <x v="51"/>
            <x v="56"/>
            <x v="58"/>
            <x v="60"/>
            <x v="62"/>
            <x v="64"/>
            <x v="66"/>
            <x v="68"/>
            <x v="70"/>
            <x v="72"/>
            <x v="74"/>
            <x v="76"/>
            <x v="78"/>
          </reference>
        </references>
      </pivotArea>
    </format>
    <format dxfId="1962">
      <pivotArea dataOnly="0" labelOnly="1" fieldPosition="0">
        <references count="2">
          <reference field="1" count="1" selected="0">
            <x v="104"/>
          </reference>
          <reference field="2" count="19">
            <x v="0"/>
            <x v="4"/>
            <x v="8"/>
            <x v="13"/>
            <x v="17"/>
            <x v="24"/>
            <x v="28"/>
            <x v="31"/>
            <x v="35"/>
            <x v="38"/>
            <x v="42"/>
            <x v="45"/>
            <x v="49"/>
            <x v="56"/>
            <x v="60"/>
            <x v="64"/>
            <x v="68"/>
            <x v="72"/>
            <x v="76"/>
          </reference>
        </references>
      </pivotArea>
    </format>
    <format dxfId="1961">
      <pivotArea dataOnly="0" labelOnly="1" fieldPosition="0">
        <references count="2">
          <reference field="1" count="1" selected="0">
            <x v="105"/>
          </reference>
          <reference field="2" count="17">
            <x v="0"/>
            <x v="4"/>
            <x v="8"/>
            <x v="13"/>
            <x v="17"/>
            <x v="24"/>
            <x v="28"/>
            <x v="31"/>
            <x v="35"/>
            <x v="45"/>
            <x v="49"/>
            <x v="56"/>
            <x v="60"/>
            <x v="64"/>
            <x v="68"/>
            <x v="72"/>
            <x v="76"/>
          </reference>
        </references>
      </pivotArea>
    </format>
    <format dxfId="1960">
      <pivotArea dataOnly="0" labelOnly="1" fieldPosition="0">
        <references count="2">
          <reference field="1" count="1" selected="0">
            <x v="106"/>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959">
      <pivotArea dataOnly="0" labelOnly="1" fieldPosition="0">
        <references count="2">
          <reference field="1" count="1" selected="0">
            <x v="107"/>
          </reference>
          <reference field="2" count="16">
            <x v="0"/>
            <x v="4"/>
            <x v="8"/>
            <x v="13"/>
            <x v="17"/>
            <x v="24"/>
            <x v="28"/>
            <x v="31"/>
            <x v="35"/>
            <x v="49"/>
            <x v="56"/>
            <x v="60"/>
            <x v="64"/>
            <x v="68"/>
            <x v="72"/>
            <x v="76"/>
          </reference>
        </references>
      </pivotArea>
    </format>
    <format dxfId="1958">
      <pivotArea dataOnly="0" labelOnly="1" fieldPosition="0">
        <references count="2">
          <reference field="1" count="1" selected="0">
            <x v="108"/>
          </reference>
          <reference field="2" count="15">
            <x v="0"/>
            <x v="4"/>
            <x v="8"/>
            <x v="13"/>
            <x v="17"/>
            <x v="24"/>
            <x v="28"/>
            <x v="31"/>
            <x v="35"/>
            <x v="56"/>
            <x v="60"/>
            <x v="64"/>
            <x v="68"/>
            <x v="72"/>
            <x v="76"/>
          </reference>
        </references>
      </pivotArea>
    </format>
    <format dxfId="1957">
      <pivotArea dataOnly="0" labelOnly="1" fieldPosition="0">
        <references count="2">
          <reference field="1" count="1" selected="0">
            <x v="109"/>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956">
      <pivotArea dataOnly="0" labelOnly="1" fieldPosition="0">
        <references count="2">
          <reference field="1" count="1" selected="0">
            <x v="110"/>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955">
      <pivotArea dataOnly="0" labelOnly="1" fieldPosition="0">
        <references count="2">
          <reference field="1" count="1" selected="0">
            <x v="111"/>
          </reference>
          <reference field="2" count="19">
            <x v="0"/>
            <x v="4"/>
            <x v="8"/>
            <x v="13"/>
            <x v="17"/>
            <x v="24"/>
            <x v="28"/>
            <x v="31"/>
            <x v="35"/>
            <x v="38"/>
            <x v="42"/>
            <x v="45"/>
            <x v="49"/>
            <x v="56"/>
            <x v="60"/>
            <x v="64"/>
            <x v="68"/>
            <x v="72"/>
            <x v="76"/>
          </reference>
        </references>
      </pivotArea>
    </format>
    <format dxfId="1954">
      <pivotArea dataOnly="0" labelOnly="1" fieldPosition="0">
        <references count="2">
          <reference field="1" count="1" selected="0">
            <x v="112"/>
          </reference>
          <reference field="2" count="1">
            <x v="17"/>
          </reference>
        </references>
      </pivotArea>
    </format>
    <format dxfId="1953">
      <pivotArea dataOnly="0" labelOnly="1" fieldPosition="0">
        <references count="2">
          <reference field="1" count="1" selected="0">
            <x v="113"/>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952">
      <pivotArea dataOnly="0" labelOnly="1" fieldPosition="0">
        <references count="2">
          <reference field="1" count="1" selected="0">
            <x v="114"/>
          </reference>
          <reference field="2" count="19">
            <x v="0"/>
            <x v="4"/>
            <x v="8"/>
            <x v="13"/>
            <x v="17"/>
            <x v="24"/>
            <x v="28"/>
            <x v="31"/>
            <x v="35"/>
            <x v="38"/>
            <x v="42"/>
            <x v="45"/>
            <x v="49"/>
            <x v="56"/>
            <x v="60"/>
            <x v="64"/>
            <x v="68"/>
            <x v="72"/>
            <x v="76"/>
          </reference>
        </references>
      </pivotArea>
    </format>
    <format dxfId="1951">
      <pivotArea dataOnly="0" labelOnly="1" fieldPosition="0">
        <references count="2">
          <reference field="1" count="1" selected="0">
            <x v="115"/>
          </reference>
          <reference field="2" count="19">
            <x v="0"/>
            <x v="4"/>
            <x v="8"/>
            <x v="13"/>
            <x v="17"/>
            <x v="24"/>
            <x v="28"/>
            <x v="31"/>
            <x v="35"/>
            <x v="38"/>
            <x v="42"/>
            <x v="45"/>
            <x v="49"/>
            <x v="56"/>
            <x v="60"/>
            <x v="64"/>
            <x v="68"/>
            <x v="72"/>
            <x v="76"/>
          </reference>
        </references>
      </pivotArea>
    </format>
    <format dxfId="1950">
      <pivotArea dataOnly="0" labelOnly="1" fieldPosition="0">
        <references count="2">
          <reference field="1" count="1" selected="0">
            <x v="116"/>
          </reference>
          <reference field="2" count="20">
            <x v="2"/>
            <x v="6"/>
            <x v="11"/>
            <x v="15"/>
            <x v="20"/>
            <x v="26"/>
            <x v="30"/>
            <x v="34"/>
            <x v="37"/>
            <x v="41"/>
            <x v="44"/>
            <x v="47"/>
            <x v="51"/>
            <x v="58"/>
            <x v="62"/>
            <x v="66"/>
            <x v="70"/>
            <x v="72"/>
            <x v="74"/>
            <x v="78"/>
          </reference>
        </references>
      </pivotArea>
    </format>
    <format dxfId="1949">
      <pivotArea dataOnly="0" labelOnly="1" fieldPosition="0">
        <references count="2">
          <reference field="1" count="1" selected="0">
            <x v="117"/>
          </reference>
          <reference field="2" count="36">
            <x v="0"/>
            <x v="2"/>
            <x v="4"/>
            <x v="6"/>
            <x v="8"/>
            <x v="11"/>
            <x v="13"/>
            <x v="15"/>
            <x v="17"/>
            <x v="20"/>
            <x v="24"/>
            <x v="26"/>
            <x v="28"/>
            <x v="30"/>
            <x v="31"/>
            <x v="34"/>
            <x v="35"/>
            <x v="37"/>
            <x v="41"/>
            <x v="44"/>
            <x v="45"/>
            <x v="47"/>
            <x v="49"/>
            <x v="51"/>
            <x v="56"/>
            <x v="58"/>
            <x v="60"/>
            <x v="62"/>
            <x v="64"/>
            <x v="66"/>
            <x v="68"/>
            <x v="70"/>
            <x v="72"/>
            <x v="74"/>
            <x v="76"/>
            <x v="78"/>
          </reference>
        </references>
      </pivotArea>
    </format>
    <format dxfId="1948">
      <pivotArea dataOnly="0" labelOnly="1" fieldPosition="0">
        <references count="2">
          <reference field="1" count="1" selected="0">
            <x v="118"/>
          </reference>
          <reference field="2" count="19">
            <x v="0"/>
            <x v="4"/>
            <x v="8"/>
            <x v="13"/>
            <x v="17"/>
            <x v="24"/>
            <x v="28"/>
            <x v="31"/>
            <x v="35"/>
            <x v="38"/>
            <x v="42"/>
            <x v="45"/>
            <x v="49"/>
            <x v="56"/>
            <x v="60"/>
            <x v="64"/>
            <x v="68"/>
            <x v="72"/>
            <x v="76"/>
          </reference>
        </references>
      </pivotArea>
    </format>
    <format dxfId="1947">
      <pivotArea dataOnly="0" labelOnly="1" fieldPosition="0">
        <references count="2">
          <reference field="1" count="1" selected="0">
            <x v="119"/>
          </reference>
          <reference field="2" count="15">
            <x v="0"/>
            <x v="4"/>
            <x v="8"/>
            <x v="13"/>
            <x v="17"/>
            <x v="24"/>
            <x v="28"/>
            <x v="31"/>
            <x v="35"/>
            <x v="56"/>
            <x v="60"/>
            <x v="64"/>
            <x v="68"/>
            <x v="72"/>
            <x v="76"/>
          </reference>
        </references>
      </pivotArea>
    </format>
    <format dxfId="1946">
      <pivotArea dataOnly="0" labelOnly="1" fieldPosition="0">
        <references count="2">
          <reference field="1" count="1" selected="0">
            <x v="120"/>
          </reference>
          <reference field="2" count="19">
            <x v="2"/>
            <x v="6"/>
            <x v="11"/>
            <x v="15"/>
            <x v="20"/>
            <x v="26"/>
            <x v="30"/>
            <x v="34"/>
            <x v="37"/>
            <x v="41"/>
            <x v="44"/>
            <x v="47"/>
            <x v="51"/>
            <x v="58"/>
            <x v="62"/>
            <x v="66"/>
            <x v="70"/>
            <x v="74"/>
            <x v="78"/>
          </reference>
        </references>
      </pivotArea>
    </format>
    <format dxfId="1945">
      <pivotArea dataOnly="0" labelOnly="1" fieldPosition="0">
        <references count="2">
          <reference field="1" count="1" selected="0">
            <x v="121"/>
          </reference>
          <reference field="2" count="19">
            <x v="0"/>
            <x v="4"/>
            <x v="8"/>
            <x v="13"/>
            <x v="17"/>
            <x v="24"/>
            <x v="28"/>
            <x v="31"/>
            <x v="35"/>
            <x v="38"/>
            <x v="42"/>
            <x v="45"/>
            <x v="49"/>
            <x v="56"/>
            <x v="60"/>
            <x v="64"/>
            <x v="68"/>
            <x v="72"/>
            <x v="76"/>
          </reference>
        </references>
      </pivotArea>
    </format>
    <format dxfId="1944">
      <pivotArea dataOnly="0" labelOnly="1" fieldPosition="0">
        <references count="2">
          <reference field="1" count="1" selected="0">
            <x v="122"/>
          </reference>
          <reference field="2" count="19">
            <x v="0"/>
            <x v="4"/>
            <x v="8"/>
            <x v="13"/>
            <x v="17"/>
            <x v="24"/>
            <x v="28"/>
            <x v="31"/>
            <x v="35"/>
            <x v="38"/>
            <x v="42"/>
            <x v="45"/>
            <x v="49"/>
            <x v="56"/>
            <x v="60"/>
            <x v="64"/>
            <x v="68"/>
            <x v="72"/>
            <x v="76"/>
          </reference>
        </references>
      </pivotArea>
    </format>
    <format dxfId="1943">
      <pivotArea dataOnly="0" labelOnly="1" fieldPosition="0">
        <references count="2">
          <reference field="1" count="1" selected="0">
            <x v="123"/>
          </reference>
          <reference field="2" count="19">
            <x v="0"/>
            <x v="4"/>
            <x v="8"/>
            <x v="13"/>
            <x v="17"/>
            <x v="24"/>
            <x v="28"/>
            <x v="31"/>
            <x v="35"/>
            <x v="38"/>
            <x v="42"/>
            <x v="45"/>
            <x v="49"/>
            <x v="56"/>
            <x v="60"/>
            <x v="64"/>
            <x v="68"/>
            <x v="72"/>
            <x v="76"/>
          </reference>
        </references>
      </pivotArea>
    </format>
    <format dxfId="1942">
      <pivotArea dataOnly="0" labelOnly="1" fieldPosition="0">
        <references count="2">
          <reference field="1" count="1" selected="0">
            <x v="124"/>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41">
      <pivotArea dataOnly="0" labelOnly="1" fieldPosition="0">
        <references count="2">
          <reference field="1" count="1" selected="0">
            <x v="125"/>
          </reference>
          <reference field="2" count="4">
            <x v="17"/>
            <x v="24"/>
            <x v="38"/>
            <x v="42"/>
          </reference>
        </references>
      </pivotArea>
    </format>
    <format dxfId="1940">
      <pivotArea dataOnly="0" labelOnly="1" fieldPosition="0">
        <references count="2">
          <reference field="1" count="1" selected="0">
            <x v="126"/>
          </reference>
          <reference field="2" count="19">
            <x v="0"/>
            <x v="4"/>
            <x v="8"/>
            <x v="13"/>
            <x v="17"/>
            <x v="24"/>
            <x v="28"/>
            <x v="31"/>
            <x v="35"/>
            <x v="38"/>
            <x v="42"/>
            <x v="45"/>
            <x v="49"/>
            <x v="56"/>
            <x v="60"/>
            <x v="64"/>
            <x v="68"/>
            <x v="72"/>
            <x v="76"/>
          </reference>
        </references>
      </pivotArea>
    </format>
    <format dxfId="1939">
      <pivotArea dataOnly="0" labelOnly="1" fieldPosition="0">
        <references count="2">
          <reference field="1" count="1" selected="0">
            <x v="127"/>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38">
      <pivotArea dataOnly="0" labelOnly="1" fieldPosition="0">
        <references count="2">
          <reference field="1" count="1" selected="0">
            <x v="128"/>
          </reference>
          <reference field="2" count="15">
            <x v="0"/>
            <x v="4"/>
            <x v="8"/>
            <x v="13"/>
            <x v="17"/>
            <x v="24"/>
            <x v="28"/>
            <x v="31"/>
            <x v="35"/>
            <x v="56"/>
            <x v="60"/>
            <x v="64"/>
            <x v="68"/>
            <x v="72"/>
            <x v="76"/>
          </reference>
        </references>
      </pivotArea>
    </format>
    <format dxfId="1937">
      <pivotArea dataOnly="0" labelOnly="1" fieldPosition="0">
        <references count="2">
          <reference field="1" count="1" selected="0">
            <x v="129"/>
          </reference>
          <reference field="2" count="17">
            <x v="0"/>
            <x v="4"/>
            <x v="8"/>
            <x v="13"/>
            <x v="17"/>
            <x v="24"/>
            <x v="28"/>
            <x v="31"/>
            <x v="35"/>
            <x v="45"/>
            <x v="49"/>
            <x v="56"/>
            <x v="60"/>
            <x v="64"/>
            <x v="68"/>
            <x v="72"/>
            <x v="76"/>
          </reference>
        </references>
      </pivotArea>
    </format>
    <format dxfId="1936">
      <pivotArea dataOnly="0" labelOnly="1" fieldPosition="0">
        <references count="2">
          <reference field="1" count="1" selected="0">
            <x v="130"/>
          </reference>
          <reference field="2" count="19">
            <x v="0"/>
            <x v="4"/>
            <x v="8"/>
            <x v="13"/>
            <x v="17"/>
            <x v="24"/>
            <x v="28"/>
            <x v="31"/>
            <x v="35"/>
            <x v="38"/>
            <x v="42"/>
            <x v="45"/>
            <x v="49"/>
            <x v="56"/>
            <x v="60"/>
            <x v="64"/>
            <x v="68"/>
            <x v="72"/>
            <x v="76"/>
          </reference>
        </references>
      </pivotArea>
    </format>
    <format dxfId="1935">
      <pivotArea dataOnly="0" labelOnly="1" fieldPosition="0">
        <references count="2">
          <reference field="1" count="1" selected="0">
            <x v="131"/>
          </reference>
          <reference field="2" count="17">
            <x v="0"/>
            <x v="4"/>
            <x v="8"/>
            <x v="13"/>
            <x v="28"/>
            <x v="31"/>
            <x v="35"/>
            <x v="38"/>
            <x v="42"/>
            <x v="45"/>
            <x v="49"/>
            <x v="56"/>
            <x v="60"/>
            <x v="64"/>
            <x v="68"/>
            <x v="72"/>
            <x v="76"/>
          </reference>
        </references>
      </pivotArea>
    </format>
    <format dxfId="1934">
      <pivotArea dataOnly="0" labelOnly="1" fieldPosition="0">
        <references count="2">
          <reference field="1" count="1" selected="0">
            <x v="132"/>
          </reference>
          <reference field="2" count="19">
            <x v="0"/>
            <x v="4"/>
            <x v="8"/>
            <x v="13"/>
            <x v="17"/>
            <x v="24"/>
            <x v="28"/>
            <x v="31"/>
            <x v="35"/>
            <x v="38"/>
            <x v="42"/>
            <x v="45"/>
            <x v="49"/>
            <x v="56"/>
            <x v="60"/>
            <x v="64"/>
            <x v="68"/>
            <x v="72"/>
            <x v="76"/>
          </reference>
        </references>
      </pivotArea>
    </format>
    <format dxfId="1933">
      <pivotArea dataOnly="0" labelOnly="1" fieldPosition="0">
        <references count="2">
          <reference field="1" count="1" selected="0">
            <x v="133"/>
          </reference>
          <reference field="2" count="19">
            <x v="0"/>
            <x v="4"/>
            <x v="8"/>
            <x v="13"/>
            <x v="17"/>
            <x v="24"/>
            <x v="28"/>
            <x v="31"/>
            <x v="35"/>
            <x v="38"/>
            <x v="42"/>
            <x v="45"/>
            <x v="49"/>
            <x v="56"/>
            <x v="60"/>
            <x v="64"/>
            <x v="68"/>
            <x v="72"/>
            <x v="76"/>
          </reference>
        </references>
      </pivotArea>
    </format>
    <format dxfId="1932">
      <pivotArea dataOnly="0" labelOnly="1" fieldPosition="0">
        <references count="2">
          <reference field="1" count="1" selected="0">
            <x v="134"/>
          </reference>
          <reference field="2" count="15">
            <x v="0"/>
            <x v="4"/>
            <x v="8"/>
            <x v="13"/>
            <x v="17"/>
            <x v="24"/>
            <x v="28"/>
            <x v="31"/>
            <x v="35"/>
            <x v="56"/>
            <x v="60"/>
            <x v="64"/>
            <x v="68"/>
            <x v="72"/>
            <x v="76"/>
          </reference>
        </references>
      </pivotArea>
    </format>
    <format dxfId="1931">
      <pivotArea dataOnly="0" labelOnly="1" fieldPosition="0">
        <references count="2">
          <reference field="1" count="1" selected="0">
            <x v="135"/>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30">
      <pivotArea dataOnly="0" labelOnly="1" fieldPosition="0">
        <references count="2">
          <reference field="1" count="1" selected="0">
            <x v="136"/>
          </reference>
          <reference field="2" count="42">
            <x v="0"/>
            <x v="2"/>
            <x v="4"/>
            <x v="6"/>
            <x v="8"/>
            <x v="11"/>
            <x v="13"/>
            <x v="15"/>
            <x v="17"/>
            <x v="20"/>
            <x v="21"/>
            <x v="23"/>
            <x v="24"/>
            <x v="26"/>
            <x v="27"/>
            <x v="28"/>
            <x v="30"/>
            <x v="31"/>
            <x v="33"/>
            <x v="34"/>
            <x v="35"/>
            <x v="37"/>
            <x v="38"/>
            <x v="41"/>
            <x v="42"/>
            <x v="44"/>
            <x v="45"/>
            <x v="47"/>
            <x v="49"/>
            <x v="51"/>
            <x v="56"/>
            <x v="58"/>
            <x v="60"/>
            <x v="62"/>
            <x v="64"/>
            <x v="66"/>
            <x v="68"/>
            <x v="70"/>
            <x v="72"/>
            <x v="74"/>
            <x v="76"/>
            <x v="78"/>
          </reference>
        </references>
      </pivotArea>
    </format>
    <format dxfId="1929">
      <pivotArea dataOnly="0" labelOnly="1" fieldPosition="0">
        <references count="2">
          <reference field="1" count="1" selected="0">
            <x v="137"/>
          </reference>
          <reference field="2" count="19">
            <x v="0"/>
            <x v="4"/>
            <x v="8"/>
            <x v="13"/>
            <x v="17"/>
            <x v="24"/>
            <x v="28"/>
            <x v="31"/>
            <x v="35"/>
            <x v="38"/>
            <x v="42"/>
            <x v="45"/>
            <x v="49"/>
            <x v="56"/>
            <x v="60"/>
            <x v="64"/>
            <x v="68"/>
            <x v="72"/>
            <x v="76"/>
          </reference>
        </references>
      </pivotArea>
    </format>
    <format dxfId="1928">
      <pivotArea dataOnly="0" labelOnly="1" fieldPosition="0">
        <references count="2">
          <reference field="1" count="1" selected="0">
            <x v="138"/>
          </reference>
          <reference field="2" count="19">
            <x v="0"/>
            <x v="4"/>
            <x v="8"/>
            <x v="13"/>
            <x v="17"/>
            <x v="24"/>
            <x v="28"/>
            <x v="31"/>
            <x v="35"/>
            <x v="38"/>
            <x v="42"/>
            <x v="45"/>
            <x v="49"/>
            <x v="56"/>
            <x v="60"/>
            <x v="64"/>
            <x v="68"/>
            <x v="72"/>
            <x v="76"/>
          </reference>
        </references>
      </pivotArea>
    </format>
    <format dxfId="1927">
      <pivotArea dataOnly="0" labelOnly="1" fieldPosition="0">
        <references count="2">
          <reference field="1" count="1" selected="0">
            <x v="139"/>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26">
      <pivotArea dataOnly="0" labelOnly="1" fieldPosition="0">
        <references count="2">
          <reference field="1" count="1" selected="0">
            <x v="140"/>
          </reference>
          <reference field="2" count="19">
            <x v="0"/>
            <x v="4"/>
            <x v="8"/>
            <x v="13"/>
            <x v="17"/>
            <x v="24"/>
            <x v="28"/>
            <x v="31"/>
            <x v="35"/>
            <x v="38"/>
            <x v="42"/>
            <x v="45"/>
            <x v="49"/>
            <x v="56"/>
            <x v="60"/>
            <x v="64"/>
            <x v="68"/>
            <x v="72"/>
            <x v="76"/>
          </reference>
        </references>
      </pivotArea>
    </format>
    <format dxfId="1925">
      <pivotArea dataOnly="0" labelOnly="1" fieldPosition="0">
        <references count="2">
          <reference field="1" count="1" selected="0">
            <x v="141"/>
          </reference>
          <reference field="2" count="19">
            <x v="0"/>
            <x v="4"/>
            <x v="8"/>
            <x v="13"/>
            <x v="17"/>
            <x v="24"/>
            <x v="28"/>
            <x v="31"/>
            <x v="35"/>
            <x v="38"/>
            <x v="42"/>
            <x v="45"/>
            <x v="49"/>
            <x v="56"/>
            <x v="60"/>
            <x v="64"/>
            <x v="68"/>
            <x v="72"/>
            <x v="76"/>
          </reference>
        </references>
      </pivotArea>
    </format>
    <format dxfId="1924">
      <pivotArea dataOnly="0" labelOnly="1" fieldPosition="0">
        <references count="2">
          <reference field="1" count="1" selected="0">
            <x v="14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23">
      <pivotArea dataOnly="0" labelOnly="1" fieldPosition="0">
        <references count="2">
          <reference field="1" count="1" selected="0">
            <x v="143"/>
          </reference>
          <reference field="2" count="19">
            <x v="0"/>
            <x v="4"/>
            <x v="8"/>
            <x v="13"/>
            <x v="17"/>
            <x v="24"/>
            <x v="28"/>
            <x v="31"/>
            <x v="35"/>
            <x v="38"/>
            <x v="42"/>
            <x v="45"/>
            <x v="49"/>
            <x v="56"/>
            <x v="60"/>
            <x v="64"/>
            <x v="68"/>
            <x v="72"/>
            <x v="76"/>
          </reference>
        </references>
      </pivotArea>
    </format>
    <format dxfId="1922">
      <pivotArea dataOnly="0" labelOnly="1" fieldPosition="0">
        <references count="2">
          <reference field="1" count="1" selected="0">
            <x v="144"/>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921">
      <pivotArea dataOnly="0" labelOnly="1" fieldPosition="0">
        <references count="2">
          <reference field="1" count="1" selected="0">
            <x v="145"/>
          </reference>
          <reference field="2" count="3">
            <x v="17"/>
            <x v="24"/>
            <x v="28"/>
          </reference>
        </references>
      </pivotArea>
    </format>
    <format dxfId="1920">
      <pivotArea dataOnly="0" labelOnly="1" fieldPosition="0">
        <references count="2">
          <reference field="1" count="1" selected="0">
            <x v="146"/>
          </reference>
          <reference field="2" count="19">
            <x v="0"/>
            <x v="4"/>
            <x v="8"/>
            <x v="13"/>
            <x v="17"/>
            <x v="24"/>
            <x v="28"/>
            <x v="31"/>
            <x v="35"/>
            <x v="38"/>
            <x v="42"/>
            <x v="45"/>
            <x v="49"/>
            <x v="56"/>
            <x v="60"/>
            <x v="64"/>
            <x v="68"/>
            <x v="72"/>
            <x v="76"/>
          </reference>
        </references>
      </pivotArea>
    </format>
    <format dxfId="1919">
      <pivotArea dataOnly="0" labelOnly="1" fieldPosition="0">
        <references count="2">
          <reference field="1" count="1" selected="0">
            <x v="147"/>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18">
      <pivotArea dataOnly="0" labelOnly="1" fieldPosition="0">
        <references count="2">
          <reference field="1" count="1" selected="0">
            <x v="148"/>
          </reference>
          <reference field="2" count="19">
            <x v="0"/>
            <x v="4"/>
            <x v="8"/>
            <x v="13"/>
            <x v="17"/>
            <x v="24"/>
            <x v="28"/>
            <x v="31"/>
            <x v="35"/>
            <x v="38"/>
            <x v="42"/>
            <x v="45"/>
            <x v="49"/>
            <x v="56"/>
            <x v="60"/>
            <x v="64"/>
            <x v="68"/>
            <x v="72"/>
            <x v="76"/>
          </reference>
        </references>
      </pivotArea>
    </format>
    <format dxfId="1917">
      <pivotArea dataOnly="0" labelOnly="1" fieldPosition="0">
        <references count="2">
          <reference field="1" count="1" selected="0">
            <x v="149"/>
          </reference>
          <reference field="2" count="19">
            <x v="0"/>
            <x v="4"/>
            <x v="8"/>
            <x v="13"/>
            <x v="17"/>
            <x v="24"/>
            <x v="28"/>
            <x v="31"/>
            <x v="35"/>
            <x v="38"/>
            <x v="42"/>
            <x v="45"/>
            <x v="49"/>
            <x v="56"/>
            <x v="60"/>
            <x v="64"/>
            <x v="68"/>
            <x v="72"/>
            <x v="76"/>
          </reference>
        </references>
      </pivotArea>
    </format>
    <format dxfId="1916">
      <pivotArea dataOnly="0" labelOnly="1" fieldPosition="0">
        <references count="2">
          <reference field="1" count="1" selected="0">
            <x v="150"/>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15">
      <pivotArea dataOnly="0" labelOnly="1" fieldPosition="0">
        <references count="2">
          <reference field="1" count="1" selected="0">
            <x v="151"/>
          </reference>
          <reference field="2" count="19">
            <x v="0"/>
            <x v="4"/>
            <x v="8"/>
            <x v="13"/>
            <x v="17"/>
            <x v="24"/>
            <x v="28"/>
            <x v="31"/>
            <x v="35"/>
            <x v="38"/>
            <x v="42"/>
            <x v="45"/>
            <x v="49"/>
            <x v="56"/>
            <x v="60"/>
            <x v="64"/>
            <x v="68"/>
            <x v="72"/>
            <x v="76"/>
          </reference>
        </references>
      </pivotArea>
    </format>
    <format dxfId="1914">
      <pivotArea dataOnly="0" labelOnly="1" fieldPosition="0">
        <references count="2">
          <reference field="1" count="1" selected="0">
            <x v="152"/>
          </reference>
          <reference field="2" count="19">
            <x v="0"/>
            <x v="4"/>
            <x v="8"/>
            <x v="13"/>
            <x v="17"/>
            <x v="24"/>
            <x v="28"/>
            <x v="31"/>
            <x v="35"/>
            <x v="38"/>
            <x v="42"/>
            <x v="45"/>
            <x v="49"/>
            <x v="56"/>
            <x v="60"/>
            <x v="64"/>
            <x v="68"/>
            <x v="72"/>
            <x v="76"/>
          </reference>
        </references>
      </pivotArea>
    </format>
    <format dxfId="1913">
      <pivotArea dataOnly="0" labelOnly="1" fieldPosition="0">
        <references count="2">
          <reference field="1" count="1" selected="0">
            <x v="153"/>
          </reference>
          <reference field="2" count="19">
            <x v="0"/>
            <x v="4"/>
            <x v="8"/>
            <x v="13"/>
            <x v="17"/>
            <x v="24"/>
            <x v="28"/>
            <x v="31"/>
            <x v="35"/>
            <x v="38"/>
            <x v="42"/>
            <x v="45"/>
            <x v="49"/>
            <x v="56"/>
            <x v="60"/>
            <x v="64"/>
            <x v="68"/>
            <x v="72"/>
            <x v="76"/>
          </reference>
        </references>
      </pivotArea>
    </format>
    <format dxfId="1912">
      <pivotArea dataOnly="0" labelOnly="1" fieldPosition="0">
        <references count="2">
          <reference field="1" count="1" selected="0">
            <x v="154"/>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11">
      <pivotArea dataOnly="0" labelOnly="1" fieldPosition="0">
        <references count="2">
          <reference field="1" count="1" selected="0">
            <x v="155"/>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10">
      <pivotArea dataOnly="0" labelOnly="1" fieldPosition="0">
        <references count="2">
          <reference field="1" count="1" selected="0">
            <x v="156"/>
          </reference>
          <reference field="2" count="19">
            <x v="0"/>
            <x v="4"/>
            <x v="8"/>
            <x v="13"/>
            <x v="17"/>
            <x v="24"/>
            <x v="28"/>
            <x v="31"/>
            <x v="35"/>
            <x v="38"/>
            <x v="42"/>
            <x v="45"/>
            <x v="49"/>
            <x v="56"/>
            <x v="60"/>
            <x v="64"/>
            <x v="68"/>
            <x v="72"/>
            <x v="76"/>
          </reference>
        </references>
      </pivotArea>
    </format>
    <format dxfId="1909">
      <pivotArea dataOnly="0" labelOnly="1" fieldPosition="0">
        <references count="2">
          <reference field="1" count="1" selected="0">
            <x v="157"/>
          </reference>
          <reference field="2" count="19">
            <x v="0"/>
            <x v="4"/>
            <x v="8"/>
            <x v="13"/>
            <x v="17"/>
            <x v="24"/>
            <x v="28"/>
            <x v="31"/>
            <x v="35"/>
            <x v="38"/>
            <x v="42"/>
            <x v="45"/>
            <x v="49"/>
            <x v="56"/>
            <x v="60"/>
            <x v="64"/>
            <x v="68"/>
            <x v="72"/>
            <x v="76"/>
          </reference>
        </references>
      </pivotArea>
    </format>
    <format dxfId="1908">
      <pivotArea dataOnly="0" labelOnly="1" fieldPosition="0">
        <references count="2">
          <reference field="1" count="1" selected="0">
            <x v="158"/>
          </reference>
          <reference field="2" count="19">
            <x v="0"/>
            <x v="4"/>
            <x v="8"/>
            <x v="13"/>
            <x v="17"/>
            <x v="24"/>
            <x v="28"/>
            <x v="31"/>
            <x v="35"/>
            <x v="38"/>
            <x v="42"/>
            <x v="45"/>
            <x v="49"/>
            <x v="56"/>
            <x v="60"/>
            <x v="64"/>
            <x v="68"/>
            <x v="72"/>
            <x v="76"/>
          </reference>
        </references>
      </pivotArea>
    </format>
    <format dxfId="1907">
      <pivotArea dataOnly="0" labelOnly="1" fieldPosition="0">
        <references count="2">
          <reference field="1" count="1" selected="0">
            <x v="159"/>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906">
      <pivotArea dataOnly="0" labelOnly="1" fieldPosition="0">
        <references count="2">
          <reference field="1" count="1" selected="0">
            <x v="160"/>
          </reference>
          <reference field="2" count="19">
            <x v="0"/>
            <x v="4"/>
            <x v="8"/>
            <x v="13"/>
            <x v="17"/>
            <x v="24"/>
            <x v="28"/>
            <x v="31"/>
            <x v="35"/>
            <x v="38"/>
            <x v="42"/>
            <x v="45"/>
            <x v="49"/>
            <x v="56"/>
            <x v="60"/>
            <x v="64"/>
            <x v="68"/>
            <x v="72"/>
            <x v="76"/>
          </reference>
        </references>
      </pivotArea>
    </format>
    <format dxfId="1905">
      <pivotArea dataOnly="0" labelOnly="1" fieldPosition="0">
        <references count="2">
          <reference field="1" count="1" selected="0">
            <x v="161"/>
          </reference>
          <reference field="2" count="19">
            <x v="0"/>
            <x v="4"/>
            <x v="8"/>
            <x v="13"/>
            <x v="17"/>
            <x v="24"/>
            <x v="28"/>
            <x v="31"/>
            <x v="35"/>
            <x v="38"/>
            <x v="42"/>
            <x v="45"/>
            <x v="49"/>
            <x v="56"/>
            <x v="60"/>
            <x v="64"/>
            <x v="68"/>
            <x v="72"/>
            <x v="76"/>
          </reference>
        </references>
      </pivotArea>
    </format>
    <format dxfId="1904">
      <pivotArea dataOnly="0" labelOnly="1" fieldPosition="0">
        <references count="2">
          <reference field="1" count="1" selected="0">
            <x v="162"/>
          </reference>
          <reference field="2" count="19">
            <x v="0"/>
            <x v="4"/>
            <x v="8"/>
            <x v="13"/>
            <x v="17"/>
            <x v="24"/>
            <x v="28"/>
            <x v="31"/>
            <x v="35"/>
            <x v="38"/>
            <x v="42"/>
            <x v="45"/>
            <x v="49"/>
            <x v="56"/>
            <x v="60"/>
            <x v="64"/>
            <x v="68"/>
            <x v="72"/>
            <x v="76"/>
          </reference>
        </references>
      </pivotArea>
    </format>
    <format dxfId="1903">
      <pivotArea dataOnly="0" labelOnly="1" fieldPosition="0">
        <references count="2">
          <reference field="1" count="1" selected="0">
            <x v="163"/>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902">
      <pivotArea dataOnly="0" labelOnly="1" fieldPosition="0">
        <references count="2">
          <reference field="1" count="1" selected="0">
            <x v="164"/>
          </reference>
          <reference field="2" count="19">
            <x v="0"/>
            <x v="4"/>
            <x v="8"/>
            <x v="13"/>
            <x v="17"/>
            <x v="24"/>
            <x v="28"/>
            <x v="31"/>
            <x v="35"/>
            <x v="38"/>
            <x v="42"/>
            <x v="45"/>
            <x v="49"/>
            <x v="56"/>
            <x v="60"/>
            <x v="64"/>
            <x v="68"/>
            <x v="72"/>
            <x v="76"/>
          </reference>
        </references>
      </pivotArea>
    </format>
    <format dxfId="1901">
      <pivotArea dataOnly="0" labelOnly="1" fieldPosition="0">
        <references count="2">
          <reference field="1" count="1" selected="0">
            <x v="165"/>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900">
      <pivotArea dataOnly="0" labelOnly="1" fieldPosition="0">
        <references count="2">
          <reference field="1" count="1" selected="0">
            <x v="166"/>
          </reference>
          <reference field="2" count="15">
            <x v="0"/>
            <x v="4"/>
            <x v="8"/>
            <x v="13"/>
            <x v="17"/>
            <x v="24"/>
            <x v="28"/>
            <x v="31"/>
            <x v="35"/>
            <x v="56"/>
            <x v="60"/>
            <x v="64"/>
            <x v="68"/>
            <x v="72"/>
            <x v="76"/>
          </reference>
        </references>
      </pivotArea>
    </format>
    <format dxfId="1899">
      <pivotArea dataOnly="0" labelOnly="1" fieldPosition="0">
        <references count="2">
          <reference field="1" count="1" selected="0">
            <x v="167"/>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98">
      <pivotArea dataOnly="0" labelOnly="1" fieldPosition="0">
        <references count="2">
          <reference field="1" count="1" selected="0">
            <x v="168"/>
          </reference>
          <reference field="2" count="19">
            <x v="0"/>
            <x v="4"/>
            <x v="8"/>
            <x v="13"/>
            <x v="17"/>
            <x v="24"/>
            <x v="28"/>
            <x v="31"/>
            <x v="35"/>
            <x v="38"/>
            <x v="42"/>
            <x v="45"/>
            <x v="49"/>
            <x v="56"/>
            <x v="60"/>
            <x v="64"/>
            <x v="68"/>
            <x v="72"/>
            <x v="76"/>
          </reference>
        </references>
      </pivotArea>
    </format>
    <format dxfId="1897">
      <pivotArea dataOnly="0" labelOnly="1" fieldPosition="0">
        <references count="2">
          <reference field="1" count="1" selected="0">
            <x v="169"/>
          </reference>
          <reference field="2" count="15">
            <x v="0"/>
            <x v="4"/>
            <x v="8"/>
            <x v="13"/>
            <x v="17"/>
            <x v="24"/>
            <x v="28"/>
            <x v="31"/>
            <x v="35"/>
            <x v="56"/>
            <x v="60"/>
            <x v="64"/>
            <x v="68"/>
            <x v="72"/>
            <x v="76"/>
          </reference>
        </references>
      </pivotArea>
    </format>
    <format dxfId="1896">
      <pivotArea dataOnly="0" labelOnly="1" fieldPosition="0">
        <references count="2">
          <reference field="1" count="1" selected="0">
            <x v="170"/>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95">
      <pivotArea dataOnly="0" labelOnly="1" fieldPosition="0">
        <references count="2">
          <reference field="1" count="1" selected="0">
            <x v="171"/>
          </reference>
          <reference field="2" count="7">
            <x v="17"/>
            <x v="24"/>
            <x v="28"/>
            <x v="38"/>
            <x v="42"/>
            <x v="45"/>
            <x v="48"/>
          </reference>
        </references>
      </pivotArea>
    </format>
    <format dxfId="1894">
      <pivotArea dataOnly="0" labelOnly="1" fieldPosition="0">
        <references count="2">
          <reference field="1" count="1" selected="0">
            <x v="172"/>
          </reference>
          <reference field="2" count="15">
            <x v="0"/>
            <x v="4"/>
            <x v="8"/>
            <x v="13"/>
            <x v="17"/>
            <x v="24"/>
            <x v="28"/>
            <x v="31"/>
            <x v="35"/>
            <x v="56"/>
            <x v="60"/>
            <x v="64"/>
            <x v="68"/>
            <x v="72"/>
            <x v="76"/>
          </reference>
        </references>
      </pivotArea>
    </format>
    <format dxfId="1893">
      <pivotArea dataOnly="0" labelOnly="1" fieldPosition="0">
        <references count="2">
          <reference field="1" count="1" selected="0">
            <x v="173"/>
          </reference>
          <reference field="2" count="19">
            <x v="0"/>
            <x v="4"/>
            <x v="8"/>
            <x v="13"/>
            <x v="17"/>
            <x v="24"/>
            <x v="28"/>
            <x v="31"/>
            <x v="35"/>
            <x v="38"/>
            <x v="42"/>
            <x v="45"/>
            <x v="49"/>
            <x v="56"/>
            <x v="60"/>
            <x v="64"/>
            <x v="68"/>
            <x v="72"/>
            <x v="76"/>
          </reference>
        </references>
      </pivotArea>
    </format>
    <format dxfId="1892">
      <pivotArea dataOnly="0" labelOnly="1" fieldPosition="0">
        <references count="2">
          <reference field="1" count="1" selected="0">
            <x v="174"/>
          </reference>
          <reference field="2" count="15">
            <x v="0"/>
            <x v="4"/>
            <x v="8"/>
            <x v="13"/>
            <x v="28"/>
            <x v="31"/>
            <x v="35"/>
            <x v="45"/>
            <x v="49"/>
            <x v="56"/>
            <x v="60"/>
            <x v="64"/>
            <x v="68"/>
            <x v="72"/>
            <x v="76"/>
          </reference>
        </references>
      </pivotArea>
    </format>
    <format dxfId="1891">
      <pivotArea dataOnly="0" labelOnly="1" fieldPosition="0">
        <references count="2">
          <reference field="1" count="1" selected="0">
            <x v="175"/>
          </reference>
          <reference field="2" count="41">
            <x v="0"/>
            <x v="2"/>
            <x v="4"/>
            <x v="6"/>
            <x v="8"/>
            <x v="11"/>
            <x v="13"/>
            <x v="15"/>
            <x v="17"/>
            <x v="20"/>
            <x v="21"/>
            <x v="24"/>
            <x v="26"/>
            <x v="27"/>
            <x v="28"/>
            <x v="30"/>
            <x v="31"/>
            <x v="33"/>
            <x v="34"/>
            <x v="35"/>
            <x v="37"/>
            <x v="38"/>
            <x v="41"/>
            <x v="42"/>
            <x v="44"/>
            <x v="45"/>
            <x v="47"/>
            <x v="49"/>
            <x v="51"/>
            <x v="56"/>
            <x v="58"/>
            <x v="60"/>
            <x v="62"/>
            <x v="64"/>
            <x v="66"/>
            <x v="68"/>
            <x v="70"/>
            <x v="72"/>
            <x v="74"/>
            <x v="76"/>
            <x v="78"/>
          </reference>
        </references>
      </pivotArea>
    </format>
    <format dxfId="1890">
      <pivotArea dataOnly="0" labelOnly="1" fieldPosition="0">
        <references count="2">
          <reference field="1" count="1" selected="0">
            <x v="176"/>
          </reference>
          <reference field="2" count="5">
            <x v="17"/>
            <x v="24"/>
            <x v="28"/>
            <x v="31"/>
            <x v="35"/>
          </reference>
        </references>
      </pivotArea>
    </format>
    <format dxfId="1889">
      <pivotArea dataOnly="0" labelOnly="1" fieldPosition="0">
        <references count="2">
          <reference field="1" count="1" selected="0">
            <x v="177"/>
          </reference>
          <reference field="2" count="17">
            <x v="0"/>
            <x v="4"/>
            <x v="8"/>
            <x v="13"/>
            <x v="17"/>
            <x v="24"/>
            <x v="28"/>
            <x v="31"/>
            <x v="35"/>
            <x v="45"/>
            <x v="49"/>
            <x v="56"/>
            <x v="60"/>
            <x v="64"/>
            <x v="68"/>
            <x v="72"/>
            <x v="76"/>
          </reference>
        </references>
      </pivotArea>
    </format>
    <format dxfId="1888">
      <pivotArea dataOnly="0" labelOnly="1" fieldPosition="0">
        <references count="2">
          <reference field="1" count="1" selected="0">
            <x v="178"/>
          </reference>
          <reference field="2" count="19">
            <x v="2"/>
            <x v="6"/>
            <x v="11"/>
            <x v="15"/>
            <x v="20"/>
            <x v="26"/>
            <x v="30"/>
            <x v="34"/>
            <x v="37"/>
            <x v="41"/>
            <x v="44"/>
            <x v="47"/>
            <x v="51"/>
            <x v="58"/>
            <x v="62"/>
            <x v="66"/>
            <x v="70"/>
            <x v="74"/>
            <x v="78"/>
          </reference>
        </references>
      </pivotArea>
    </format>
    <format dxfId="1887">
      <pivotArea dataOnly="0" labelOnly="1" fieldPosition="0">
        <references count="2">
          <reference field="1" count="1" selected="0">
            <x v="179"/>
          </reference>
          <reference field="2" count="17">
            <x v="0"/>
            <x v="4"/>
            <x v="8"/>
            <x v="13"/>
            <x v="17"/>
            <x v="24"/>
            <x v="28"/>
            <x v="31"/>
            <x v="35"/>
            <x v="45"/>
            <x v="49"/>
            <x v="56"/>
            <x v="60"/>
            <x v="64"/>
            <x v="68"/>
            <x v="72"/>
            <x v="76"/>
          </reference>
        </references>
      </pivotArea>
    </format>
    <format dxfId="1886">
      <pivotArea dataOnly="0" labelOnly="1" fieldPosition="0">
        <references count="2">
          <reference field="1" count="1" selected="0">
            <x v="180"/>
          </reference>
          <reference field="2" count="17">
            <x v="0"/>
            <x v="4"/>
            <x v="8"/>
            <x v="13"/>
            <x v="17"/>
            <x v="24"/>
            <x v="28"/>
            <x v="31"/>
            <x v="35"/>
            <x v="45"/>
            <x v="49"/>
            <x v="56"/>
            <x v="60"/>
            <x v="64"/>
            <x v="68"/>
            <x v="72"/>
            <x v="76"/>
          </reference>
        </references>
      </pivotArea>
    </format>
    <format dxfId="1885">
      <pivotArea dataOnly="0" labelOnly="1" fieldPosition="0">
        <references count="2">
          <reference field="1" count="1" selected="0">
            <x v="181"/>
          </reference>
          <reference field="2" count="19">
            <x v="0"/>
            <x v="4"/>
            <x v="8"/>
            <x v="13"/>
            <x v="17"/>
            <x v="24"/>
            <x v="28"/>
            <x v="31"/>
            <x v="35"/>
            <x v="38"/>
            <x v="42"/>
            <x v="45"/>
            <x v="49"/>
            <x v="56"/>
            <x v="60"/>
            <x v="64"/>
            <x v="68"/>
            <x v="72"/>
            <x v="76"/>
          </reference>
        </references>
      </pivotArea>
    </format>
    <format dxfId="1884">
      <pivotArea dataOnly="0" labelOnly="1" fieldPosition="0">
        <references count="2">
          <reference field="1" count="1" selected="0">
            <x v="182"/>
          </reference>
          <reference field="2" count="19">
            <x v="0"/>
            <x v="4"/>
            <x v="8"/>
            <x v="13"/>
            <x v="17"/>
            <x v="24"/>
            <x v="28"/>
            <x v="31"/>
            <x v="35"/>
            <x v="38"/>
            <x v="42"/>
            <x v="45"/>
            <x v="49"/>
            <x v="56"/>
            <x v="60"/>
            <x v="64"/>
            <x v="68"/>
            <x v="72"/>
            <x v="76"/>
          </reference>
        </references>
      </pivotArea>
    </format>
    <format dxfId="1883">
      <pivotArea dataOnly="0" labelOnly="1" fieldPosition="0">
        <references count="2">
          <reference field="1" count="1" selected="0">
            <x v="183"/>
          </reference>
          <reference field="2" count="15">
            <x v="0"/>
            <x v="4"/>
            <x v="8"/>
            <x v="13"/>
            <x v="17"/>
            <x v="24"/>
            <x v="28"/>
            <x v="31"/>
            <x v="35"/>
            <x v="56"/>
            <x v="60"/>
            <x v="64"/>
            <x v="68"/>
            <x v="72"/>
            <x v="76"/>
          </reference>
        </references>
      </pivotArea>
    </format>
    <format dxfId="1882">
      <pivotArea dataOnly="0" labelOnly="1" fieldPosition="0">
        <references count="2">
          <reference field="1" count="1" selected="0">
            <x v="184"/>
          </reference>
          <reference field="2" count="17">
            <x v="0"/>
            <x v="4"/>
            <x v="8"/>
            <x v="13"/>
            <x v="24"/>
            <x v="31"/>
            <x v="35"/>
            <x v="38"/>
            <x v="42"/>
            <x v="45"/>
            <x v="49"/>
            <x v="56"/>
            <x v="60"/>
            <x v="64"/>
            <x v="68"/>
            <x v="72"/>
            <x v="76"/>
          </reference>
        </references>
      </pivotArea>
    </format>
    <format dxfId="1881">
      <pivotArea dataOnly="0" labelOnly="1" fieldPosition="0">
        <references count="2">
          <reference field="1" count="1" selected="0">
            <x v="185"/>
          </reference>
          <reference field="2" count="16">
            <x v="0"/>
            <x v="4"/>
            <x v="8"/>
            <x v="13"/>
            <x v="17"/>
            <x v="24"/>
            <x v="28"/>
            <x v="31"/>
            <x v="35"/>
            <x v="49"/>
            <x v="56"/>
            <x v="60"/>
            <x v="64"/>
            <x v="68"/>
            <x v="72"/>
            <x v="76"/>
          </reference>
        </references>
      </pivotArea>
    </format>
    <format dxfId="1880">
      <pivotArea dataOnly="0" labelOnly="1" fieldPosition="0">
        <references count="2">
          <reference field="1" count="1" selected="0">
            <x v="186"/>
          </reference>
          <reference field="2" count="19">
            <x v="0"/>
            <x v="4"/>
            <x v="8"/>
            <x v="13"/>
            <x v="17"/>
            <x v="24"/>
            <x v="28"/>
            <x v="31"/>
            <x v="35"/>
            <x v="38"/>
            <x v="42"/>
            <x v="45"/>
            <x v="49"/>
            <x v="56"/>
            <x v="60"/>
            <x v="64"/>
            <x v="68"/>
            <x v="72"/>
            <x v="76"/>
          </reference>
        </references>
      </pivotArea>
    </format>
    <format dxfId="1879">
      <pivotArea dataOnly="0" labelOnly="1" fieldPosition="0">
        <references count="2">
          <reference field="1" count="1" selected="0">
            <x v="187"/>
          </reference>
          <reference field="2" count="19">
            <x v="0"/>
            <x v="4"/>
            <x v="8"/>
            <x v="13"/>
            <x v="17"/>
            <x v="24"/>
            <x v="28"/>
            <x v="31"/>
            <x v="35"/>
            <x v="38"/>
            <x v="42"/>
            <x v="45"/>
            <x v="49"/>
            <x v="56"/>
            <x v="60"/>
            <x v="64"/>
            <x v="68"/>
            <x v="72"/>
            <x v="76"/>
          </reference>
        </references>
      </pivotArea>
    </format>
    <format dxfId="1878">
      <pivotArea dataOnly="0" labelOnly="1" fieldPosition="0">
        <references count="2">
          <reference field="1" count="1" selected="0">
            <x v="188"/>
          </reference>
          <reference field="2" count="15">
            <x v="0"/>
            <x v="4"/>
            <x v="8"/>
            <x v="13"/>
            <x v="17"/>
            <x v="24"/>
            <x v="28"/>
            <x v="31"/>
            <x v="35"/>
            <x v="56"/>
            <x v="60"/>
            <x v="64"/>
            <x v="68"/>
            <x v="72"/>
            <x v="76"/>
          </reference>
        </references>
      </pivotArea>
    </format>
    <format dxfId="1877">
      <pivotArea dataOnly="0" labelOnly="1" fieldPosition="0">
        <references count="2">
          <reference field="1" count="1" selected="0">
            <x v="189"/>
          </reference>
          <reference field="2" count="19">
            <x v="0"/>
            <x v="4"/>
            <x v="8"/>
            <x v="13"/>
            <x v="17"/>
            <x v="24"/>
            <x v="28"/>
            <x v="31"/>
            <x v="35"/>
            <x v="38"/>
            <x v="42"/>
            <x v="45"/>
            <x v="49"/>
            <x v="56"/>
            <x v="60"/>
            <x v="64"/>
            <x v="68"/>
            <x v="72"/>
            <x v="76"/>
          </reference>
        </references>
      </pivotArea>
    </format>
    <format dxfId="1876">
      <pivotArea dataOnly="0" labelOnly="1" fieldPosition="0">
        <references count="2">
          <reference field="1" count="1" selected="0">
            <x v="190"/>
          </reference>
          <reference field="2" count="32">
            <x v="0"/>
            <x v="2"/>
            <x v="4"/>
            <x v="6"/>
            <x v="8"/>
            <x v="11"/>
            <x v="13"/>
            <x v="15"/>
            <x v="20"/>
            <x v="26"/>
            <x v="30"/>
            <x v="31"/>
            <x v="34"/>
            <x v="35"/>
            <x v="37"/>
            <x v="41"/>
            <x v="44"/>
            <x v="47"/>
            <x v="49"/>
            <x v="51"/>
            <x v="56"/>
            <x v="58"/>
            <x v="60"/>
            <x v="62"/>
            <x v="64"/>
            <x v="66"/>
            <x v="68"/>
            <x v="70"/>
            <x v="72"/>
            <x v="74"/>
            <x v="76"/>
            <x v="78"/>
          </reference>
        </references>
      </pivotArea>
    </format>
    <format dxfId="1875">
      <pivotArea dataOnly="0" labelOnly="1" fieldPosition="0">
        <references count="2">
          <reference field="1" count="1" selected="0">
            <x v="191"/>
          </reference>
          <reference field="2" count="48">
            <x v="0"/>
            <x v="2"/>
            <x v="3"/>
            <x v="4"/>
            <x v="6"/>
            <x v="7"/>
            <x v="8"/>
            <x v="11"/>
            <x v="12"/>
            <x v="13"/>
            <x v="15"/>
            <x v="16"/>
            <x v="17"/>
            <x v="20"/>
            <x v="24"/>
            <x v="26"/>
            <x v="28"/>
            <x v="30"/>
            <x v="31"/>
            <x v="33"/>
            <x v="34"/>
            <x v="35"/>
            <x v="37"/>
            <x v="38"/>
            <x v="41"/>
            <x v="42"/>
            <x v="44"/>
            <x v="45"/>
            <x v="47"/>
            <x v="49"/>
            <x v="51"/>
            <x v="56"/>
            <x v="58"/>
            <x v="59"/>
            <x v="60"/>
            <x v="62"/>
            <x v="63"/>
            <x v="64"/>
            <x v="66"/>
            <x v="67"/>
            <x v="68"/>
            <x v="70"/>
            <x v="71"/>
            <x v="72"/>
            <x v="74"/>
            <x v="76"/>
            <x v="78"/>
            <x v="79"/>
          </reference>
        </references>
      </pivotArea>
    </format>
    <format dxfId="1874">
      <pivotArea dataOnly="0" labelOnly="1" fieldPosition="0">
        <references count="2">
          <reference field="1" count="1" selected="0">
            <x v="192"/>
          </reference>
          <reference field="2" count="19">
            <x v="0"/>
            <x v="4"/>
            <x v="8"/>
            <x v="13"/>
            <x v="17"/>
            <x v="24"/>
            <x v="28"/>
            <x v="31"/>
            <x v="35"/>
            <x v="38"/>
            <x v="42"/>
            <x v="45"/>
            <x v="49"/>
            <x v="56"/>
            <x v="60"/>
            <x v="64"/>
            <x v="68"/>
            <x v="72"/>
            <x v="76"/>
          </reference>
        </references>
      </pivotArea>
    </format>
    <format dxfId="1873">
      <pivotArea dataOnly="0" labelOnly="1" fieldPosition="0">
        <references count="2">
          <reference field="1" count="1" selected="0">
            <x v="193"/>
          </reference>
          <reference field="2" count="16">
            <x v="0"/>
            <x v="4"/>
            <x v="8"/>
            <x v="13"/>
            <x v="17"/>
            <x v="24"/>
            <x v="28"/>
            <x v="31"/>
            <x v="35"/>
            <x v="49"/>
            <x v="56"/>
            <x v="60"/>
            <x v="64"/>
            <x v="68"/>
            <x v="72"/>
            <x v="76"/>
          </reference>
        </references>
      </pivotArea>
    </format>
    <format dxfId="1872">
      <pivotArea dataOnly="0" labelOnly="1" fieldPosition="0">
        <references count="2">
          <reference field="1" count="1" selected="0">
            <x v="194"/>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71">
      <pivotArea dataOnly="0" labelOnly="1" fieldPosition="0">
        <references count="2">
          <reference field="1" count="1" selected="0">
            <x v="195"/>
          </reference>
          <reference field="2" count="19">
            <x v="0"/>
            <x v="4"/>
            <x v="8"/>
            <x v="13"/>
            <x v="17"/>
            <x v="24"/>
            <x v="28"/>
            <x v="31"/>
            <x v="35"/>
            <x v="38"/>
            <x v="42"/>
            <x v="45"/>
            <x v="49"/>
            <x v="56"/>
            <x v="60"/>
            <x v="64"/>
            <x v="68"/>
            <x v="72"/>
            <x v="76"/>
          </reference>
        </references>
      </pivotArea>
    </format>
    <format dxfId="1870">
      <pivotArea dataOnly="0" labelOnly="1" fieldPosition="0">
        <references count="2">
          <reference field="1" count="1" selected="0">
            <x v="196"/>
          </reference>
          <reference field="2" count="19">
            <x v="0"/>
            <x v="4"/>
            <x v="8"/>
            <x v="13"/>
            <x v="17"/>
            <x v="24"/>
            <x v="28"/>
            <x v="31"/>
            <x v="35"/>
            <x v="38"/>
            <x v="42"/>
            <x v="45"/>
            <x v="49"/>
            <x v="56"/>
            <x v="60"/>
            <x v="64"/>
            <x v="68"/>
            <x v="72"/>
            <x v="76"/>
          </reference>
        </references>
      </pivotArea>
    </format>
    <format dxfId="1869">
      <pivotArea dataOnly="0" labelOnly="1" fieldPosition="0">
        <references count="2">
          <reference field="1" count="1" selected="0">
            <x v="197"/>
          </reference>
          <reference field="2" count="19">
            <x v="0"/>
            <x v="4"/>
            <x v="8"/>
            <x v="13"/>
            <x v="17"/>
            <x v="24"/>
            <x v="28"/>
            <x v="31"/>
            <x v="35"/>
            <x v="38"/>
            <x v="42"/>
            <x v="45"/>
            <x v="49"/>
            <x v="56"/>
            <x v="60"/>
            <x v="64"/>
            <x v="68"/>
            <x v="72"/>
            <x v="76"/>
          </reference>
        </references>
      </pivotArea>
    </format>
    <format dxfId="1868">
      <pivotArea dataOnly="0" labelOnly="1" fieldPosition="0">
        <references count="2">
          <reference field="1" count="1" selected="0">
            <x v="198"/>
          </reference>
          <reference field="2" count="15">
            <x v="0"/>
            <x v="4"/>
            <x v="8"/>
            <x v="13"/>
            <x v="17"/>
            <x v="24"/>
            <x v="28"/>
            <x v="31"/>
            <x v="35"/>
            <x v="56"/>
            <x v="60"/>
            <x v="64"/>
            <x v="68"/>
            <x v="72"/>
            <x v="76"/>
          </reference>
        </references>
      </pivotArea>
    </format>
    <format dxfId="1867">
      <pivotArea dataOnly="0" labelOnly="1" fieldPosition="0">
        <references count="2">
          <reference field="1" count="1" selected="0">
            <x v="199"/>
          </reference>
          <reference field="2" count="19">
            <x v="0"/>
            <x v="4"/>
            <x v="8"/>
            <x v="13"/>
            <x v="17"/>
            <x v="24"/>
            <x v="28"/>
            <x v="31"/>
            <x v="35"/>
            <x v="38"/>
            <x v="42"/>
            <x v="45"/>
            <x v="49"/>
            <x v="56"/>
            <x v="60"/>
            <x v="64"/>
            <x v="68"/>
            <x v="72"/>
            <x v="76"/>
          </reference>
        </references>
      </pivotArea>
    </format>
    <format dxfId="1866">
      <pivotArea dataOnly="0" labelOnly="1" fieldPosition="0">
        <references count="2">
          <reference field="1" count="1" selected="0">
            <x v="200"/>
          </reference>
          <reference field="2" count="10">
            <x v="0"/>
            <x v="4"/>
            <x v="8"/>
            <x v="13"/>
            <x v="56"/>
            <x v="60"/>
            <x v="64"/>
            <x v="68"/>
            <x v="72"/>
            <x v="76"/>
          </reference>
        </references>
      </pivotArea>
    </format>
    <format dxfId="1865">
      <pivotArea dataOnly="0" labelOnly="1" fieldPosition="0">
        <references count="2">
          <reference field="1" count="1" selected="0">
            <x v="201"/>
          </reference>
          <reference field="2" count="19">
            <x v="0"/>
            <x v="4"/>
            <x v="8"/>
            <x v="13"/>
            <x v="17"/>
            <x v="24"/>
            <x v="28"/>
            <x v="31"/>
            <x v="35"/>
            <x v="38"/>
            <x v="42"/>
            <x v="45"/>
            <x v="49"/>
            <x v="56"/>
            <x v="60"/>
            <x v="64"/>
            <x v="68"/>
            <x v="72"/>
            <x v="76"/>
          </reference>
        </references>
      </pivotArea>
    </format>
    <format dxfId="1864">
      <pivotArea dataOnly="0" labelOnly="1" fieldPosition="0">
        <references count="2">
          <reference field="1" count="1" selected="0">
            <x v="202"/>
          </reference>
          <reference field="2" count="1">
            <x v="17"/>
          </reference>
        </references>
      </pivotArea>
    </format>
    <format dxfId="1863">
      <pivotArea dataOnly="0" labelOnly="1" fieldPosition="0">
        <references count="2">
          <reference field="1" count="1" selected="0">
            <x v="203"/>
          </reference>
          <reference field="2" count="15">
            <x v="0"/>
            <x v="4"/>
            <x v="8"/>
            <x v="13"/>
            <x v="17"/>
            <x v="24"/>
            <x v="28"/>
            <x v="31"/>
            <x v="35"/>
            <x v="56"/>
            <x v="60"/>
            <x v="64"/>
            <x v="68"/>
            <x v="72"/>
            <x v="76"/>
          </reference>
        </references>
      </pivotArea>
    </format>
    <format dxfId="1862">
      <pivotArea dataOnly="0" labelOnly="1" fieldPosition="0">
        <references count="2">
          <reference field="1" count="1" selected="0">
            <x v="204"/>
          </reference>
          <reference field="2" count="19">
            <x v="0"/>
            <x v="4"/>
            <x v="8"/>
            <x v="13"/>
            <x v="17"/>
            <x v="24"/>
            <x v="28"/>
            <x v="31"/>
            <x v="35"/>
            <x v="38"/>
            <x v="42"/>
            <x v="45"/>
            <x v="49"/>
            <x v="56"/>
            <x v="60"/>
            <x v="64"/>
            <x v="68"/>
            <x v="72"/>
            <x v="76"/>
          </reference>
        </references>
      </pivotArea>
    </format>
    <format dxfId="1861">
      <pivotArea dataOnly="0" labelOnly="1" fieldPosition="0">
        <references count="2">
          <reference field="1" count="1" selected="0">
            <x v="205"/>
          </reference>
          <reference field="2" count="19">
            <x v="0"/>
            <x v="4"/>
            <x v="8"/>
            <x v="13"/>
            <x v="17"/>
            <x v="24"/>
            <x v="28"/>
            <x v="31"/>
            <x v="35"/>
            <x v="38"/>
            <x v="42"/>
            <x v="45"/>
            <x v="49"/>
            <x v="56"/>
            <x v="60"/>
            <x v="64"/>
            <x v="68"/>
            <x v="72"/>
            <x v="76"/>
          </reference>
        </references>
      </pivotArea>
    </format>
    <format dxfId="1860">
      <pivotArea dataOnly="0" labelOnly="1" fieldPosition="0">
        <references count="2">
          <reference field="1" count="1" selected="0">
            <x v="206"/>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59">
      <pivotArea dataOnly="0" labelOnly="1" fieldPosition="0">
        <references count="2">
          <reference field="1" count="1" selected="0">
            <x v="207"/>
          </reference>
          <reference field="2" count="19">
            <x v="0"/>
            <x v="4"/>
            <x v="8"/>
            <x v="13"/>
            <x v="17"/>
            <x v="24"/>
            <x v="28"/>
            <x v="31"/>
            <x v="35"/>
            <x v="38"/>
            <x v="42"/>
            <x v="45"/>
            <x v="49"/>
            <x v="56"/>
            <x v="60"/>
            <x v="64"/>
            <x v="68"/>
            <x v="72"/>
            <x v="76"/>
          </reference>
        </references>
      </pivotArea>
    </format>
    <format dxfId="1858">
      <pivotArea dataOnly="0" labelOnly="1" fieldPosition="0">
        <references count="2">
          <reference field="1" count="1" selected="0">
            <x v="208"/>
          </reference>
          <reference field="2" count="15">
            <x v="0"/>
            <x v="4"/>
            <x v="8"/>
            <x v="13"/>
            <x v="17"/>
            <x v="24"/>
            <x v="28"/>
            <x v="31"/>
            <x v="35"/>
            <x v="56"/>
            <x v="60"/>
            <x v="64"/>
            <x v="68"/>
            <x v="72"/>
            <x v="76"/>
          </reference>
        </references>
      </pivotArea>
    </format>
    <format dxfId="1857">
      <pivotArea dataOnly="0" labelOnly="1" fieldPosition="0">
        <references count="2">
          <reference field="1" count="1" selected="0">
            <x v="209"/>
          </reference>
          <reference field="2" count="19">
            <x v="0"/>
            <x v="4"/>
            <x v="8"/>
            <x v="13"/>
            <x v="17"/>
            <x v="24"/>
            <x v="28"/>
            <x v="31"/>
            <x v="35"/>
            <x v="38"/>
            <x v="42"/>
            <x v="45"/>
            <x v="49"/>
            <x v="56"/>
            <x v="60"/>
            <x v="64"/>
            <x v="68"/>
            <x v="72"/>
            <x v="76"/>
          </reference>
        </references>
      </pivotArea>
    </format>
    <format dxfId="1856">
      <pivotArea dataOnly="0" labelOnly="1" fieldPosition="0">
        <references count="2">
          <reference field="1" count="1" selected="0">
            <x v="210"/>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855">
      <pivotArea dataOnly="0" labelOnly="1" fieldPosition="0">
        <references count="2">
          <reference field="1" count="1" selected="0">
            <x v="211"/>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54">
      <pivotArea dataOnly="0" labelOnly="1" fieldPosition="0">
        <references count="2">
          <reference field="1" count="1" selected="0">
            <x v="212"/>
          </reference>
          <reference field="2" count="19">
            <x v="0"/>
            <x v="4"/>
            <x v="8"/>
            <x v="13"/>
            <x v="17"/>
            <x v="24"/>
            <x v="28"/>
            <x v="31"/>
            <x v="35"/>
            <x v="38"/>
            <x v="42"/>
            <x v="45"/>
            <x v="49"/>
            <x v="56"/>
            <x v="60"/>
            <x v="64"/>
            <x v="68"/>
            <x v="72"/>
            <x v="76"/>
          </reference>
        </references>
      </pivotArea>
    </format>
    <format dxfId="1853">
      <pivotArea dataOnly="0" labelOnly="1" fieldPosition="0">
        <references count="2">
          <reference field="1" count="1" selected="0">
            <x v="213"/>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52">
      <pivotArea dataOnly="0" labelOnly="1" fieldPosition="0">
        <references count="2">
          <reference field="1" count="1" selected="0">
            <x v="214"/>
          </reference>
          <reference field="2" count="19">
            <x v="0"/>
            <x v="4"/>
            <x v="8"/>
            <x v="13"/>
            <x v="17"/>
            <x v="24"/>
            <x v="28"/>
            <x v="31"/>
            <x v="35"/>
            <x v="38"/>
            <x v="42"/>
            <x v="45"/>
            <x v="49"/>
            <x v="56"/>
            <x v="60"/>
            <x v="64"/>
            <x v="68"/>
            <x v="72"/>
            <x v="76"/>
          </reference>
        </references>
      </pivotArea>
    </format>
    <format dxfId="1851">
      <pivotArea dataOnly="0" labelOnly="1" fieldPosition="0">
        <references count="2">
          <reference field="1" count="1" selected="0">
            <x v="215"/>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50">
      <pivotArea dataOnly="0" labelOnly="1" fieldPosition="0">
        <references count="2">
          <reference field="1" count="1" selected="0">
            <x v="216"/>
          </reference>
          <reference field="2" count="19">
            <x v="0"/>
            <x v="4"/>
            <x v="8"/>
            <x v="13"/>
            <x v="17"/>
            <x v="24"/>
            <x v="28"/>
            <x v="31"/>
            <x v="35"/>
            <x v="38"/>
            <x v="42"/>
            <x v="45"/>
            <x v="49"/>
            <x v="56"/>
            <x v="60"/>
            <x v="64"/>
            <x v="68"/>
            <x v="72"/>
            <x v="76"/>
          </reference>
        </references>
      </pivotArea>
    </format>
    <format dxfId="1849">
      <pivotArea dataOnly="0" labelOnly="1" fieldPosition="0">
        <references count="2">
          <reference field="1" count="1" selected="0">
            <x v="217"/>
          </reference>
          <reference field="2" count="4">
            <x v="17"/>
            <x v="24"/>
            <x v="38"/>
            <x v="42"/>
          </reference>
        </references>
      </pivotArea>
    </format>
    <format dxfId="1848">
      <pivotArea dataOnly="0" labelOnly="1" fieldPosition="0">
        <references count="2">
          <reference field="1" count="1" selected="0">
            <x v="218"/>
          </reference>
          <reference field="2" count="13">
            <x v="17"/>
            <x v="20"/>
            <x v="24"/>
            <x v="26"/>
            <x v="28"/>
            <x v="30"/>
            <x v="38"/>
            <x v="41"/>
            <x v="42"/>
            <x v="44"/>
            <x v="45"/>
            <x v="47"/>
            <x v="74"/>
          </reference>
        </references>
      </pivotArea>
    </format>
    <format dxfId="1847">
      <pivotArea dataOnly="0" labelOnly="1" fieldPosition="0">
        <references count="2">
          <reference field="1" count="1" selected="0">
            <x v="219"/>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46">
      <pivotArea dataOnly="0" labelOnly="1" fieldPosition="0">
        <references count="2">
          <reference field="1" count="1" selected="0">
            <x v="220"/>
          </reference>
          <reference field="2" count="42">
            <x v="0"/>
            <x v="2"/>
            <x v="3"/>
            <x v="4"/>
            <x v="6"/>
            <x v="7"/>
            <x v="8"/>
            <x v="11"/>
            <x v="13"/>
            <x v="15"/>
            <x v="17"/>
            <x v="20"/>
            <x v="24"/>
            <x v="26"/>
            <x v="28"/>
            <x v="30"/>
            <x v="31"/>
            <x v="34"/>
            <x v="35"/>
            <x v="37"/>
            <x v="38"/>
            <x v="41"/>
            <x v="42"/>
            <x v="44"/>
            <x v="45"/>
            <x v="47"/>
            <x v="49"/>
            <x v="51"/>
            <x v="56"/>
            <x v="58"/>
            <x v="59"/>
            <x v="60"/>
            <x v="62"/>
            <x v="63"/>
            <x v="64"/>
            <x v="66"/>
            <x v="68"/>
            <x v="70"/>
            <x v="72"/>
            <x v="74"/>
            <x v="76"/>
            <x v="78"/>
          </reference>
        </references>
      </pivotArea>
    </format>
    <format dxfId="1845">
      <pivotArea dataOnly="0" labelOnly="1" fieldPosition="0">
        <references count="2">
          <reference field="1" count="1" selected="0">
            <x v="221"/>
          </reference>
          <reference field="2" count="19">
            <x v="0"/>
            <x v="4"/>
            <x v="8"/>
            <x v="13"/>
            <x v="17"/>
            <x v="24"/>
            <x v="28"/>
            <x v="31"/>
            <x v="35"/>
            <x v="38"/>
            <x v="42"/>
            <x v="45"/>
            <x v="49"/>
            <x v="56"/>
            <x v="60"/>
            <x v="64"/>
            <x v="68"/>
            <x v="72"/>
            <x v="76"/>
          </reference>
        </references>
      </pivotArea>
    </format>
    <format dxfId="1844">
      <pivotArea dataOnly="0" labelOnly="1" fieldPosition="0">
        <references count="2">
          <reference field="1" count="1" selected="0">
            <x v="222"/>
          </reference>
          <reference field="2" count="30">
            <x v="8"/>
            <x v="11"/>
            <x v="13"/>
            <x v="15"/>
            <x v="17"/>
            <x v="20"/>
            <x v="24"/>
            <x v="26"/>
            <x v="28"/>
            <x v="30"/>
            <x v="31"/>
            <x v="34"/>
            <x v="35"/>
            <x v="37"/>
            <x v="38"/>
            <x v="41"/>
            <x v="42"/>
            <x v="44"/>
            <x v="45"/>
            <x v="47"/>
            <x v="49"/>
            <x v="51"/>
            <x v="64"/>
            <x v="66"/>
            <x v="68"/>
            <x v="70"/>
            <x v="72"/>
            <x v="74"/>
            <x v="76"/>
            <x v="78"/>
          </reference>
        </references>
      </pivotArea>
    </format>
    <format dxfId="1843">
      <pivotArea dataOnly="0" labelOnly="1" fieldPosition="0">
        <references count="2">
          <reference field="1" count="1" selected="0">
            <x v="223"/>
          </reference>
          <reference field="2" count="19">
            <x v="0"/>
            <x v="4"/>
            <x v="8"/>
            <x v="13"/>
            <x v="17"/>
            <x v="24"/>
            <x v="28"/>
            <x v="31"/>
            <x v="35"/>
            <x v="38"/>
            <x v="42"/>
            <x v="45"/>
            <x v="49"/>
            <x v="56"/>
            <x v="60"/>
            <x v="64"/>
            <x v="68"/>
            <x v="72"/>
            <x v="76"/>
          </reference>
        </references>
      </pivotArea>
    </format>
    <format dxfId="1842">
      <pivotArea dataOnly="0" labelOnly="1" fieldPosition="0">
        <references count="2">
          <reference field="1" count="1" selected="0">
            <x v="224"/>
          </reference>
          <reference field="2" count="2">
            <x v="17"/>
            <x v="24"/>
          </reference>
        </references>
      </pivotArea>
    </format>
    <format dxfId="1841">
      <pivotArea dataOnly="0" labelOnly="1" fieldPosition="0">
        <references count="2">
          <reference field="1" count="1" selected="0">
            <x v="225"/>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840">
      <pivotArea dataOnly="0" labelOnly="1" fieldPosition="0">
        <references count="2">
          <reference field="1" count="1" selected="0">
            <x v="226"/>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839">
      <pivotArea dataOnly="0" labelOnly="1" fieldPosition="0">
        <references count="2">
          <reference field="1" count="1" selected="0">
            <x v="227"/>
          </reference>
          <reference field="2" count="19">
            <x v="0"/>
            <x v="4"/>
            <x v="8"/>
            <x v="13"/>
            <x v="17"/>
            <x v="24"/>
            <x v="28"/>
            <x v="31"/>
            <x v="35"/>
            <x v="38"/>
            <x v="42"/>
            <x v="45"/>
            <x v="49"/>
            <x v="56"/>
            <x v="60"/>
            <x v="64"/>
            <x v="68"/>
            <x v="72"/>
            <x v="76"/>
          </reference>
        </references>
      </pivotArea>
    </format>
    <format dxfId="1838">
      <pivotArea dataOnly="0" labelOnly="1" fieldPosition="0">
        <references count="2">
          <reference field="1" count="1" selected="0">
            <x v="228"/>
          </reference>
          <reference field="2" count="6">
            <x v="8"/>
            <x v="13"/>
            <x v="64"/>
            <x v="68"/>
            <x v="72"/>
            <x v="76"/>
          </reference>
        </references>
      </pivotArea>
    </format>
    <format dxfId="1837">
      <pivotArea dataOnly="0" labelOnly="1" fieldPosition="0">
        <references count="2">
          <reference field="1" count="1" selected="0">
            <x v="229"/>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36">
      <pivotArea dataOnly="0" labelOnly="1" fieldPosition="0">
        <references count="2">
          <reference field="1" count="1" selected="0">
            <x v="230"/>
          </reference>
          <reference field="2" count="3">
            <x v="31"/>
            <x v="49"/>
            <x v="72"/>
          </reference>
        </references>
      </pivotArea>
    </format>
    <format dxfId="1835">
      <pivotArea dataOnly="0" labelOnly="1" fieldPosition="0">
        <references count="2">
          <reference field="1" count="1" selected="0">
            <x v="231"/>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34">
      <pivotArea dataOnly="0" labelOnly="1" fieldPosition="0">
        <references count="2">
          <reference field="1" count="1" selected="0">
            <x v="232"/>
          </reference>
          <reference field="2" count="19">
            <x v="0"/>
            <x v="4"/>
            <x v="8"/>
            <x v="13"/>
            <x v="17"/>
            <x v="24"/>
            <x v="28"/>
            <x v="31"/>
            <x v="35"/>
            <x v="38"/>
            <x v="42"/>
            <x v="45"/>
            <x v="49"/>
            <x v="56"/>
            <x v="60"/>
            <x v="64"/>
            <x v="68"/>
            <x v="72"/>
            <x v="76"/>
          </reference>
        </references>
      </pivotArea>
    </format>
    <format dxfId="1833">
      <pivotArea dataOnly="0" labelOnly="1" fieldPosition="0">
        <references count="2">
          <reference field="1" count="1" selected="0">
            <x v="233"/>
          </reference>
          <reference field="2" count="19">
            <x v="0"/>
            <x v="4"/>
            <x v="8"/>
            <x v="13"/>
            <x v="17"/>
            <x v="24"/>
            <x v="28"/>
            <x v="31"/>
            <x v="35"/>
            <x v="38"/>
            <x v="42"/>
            <x v="45"/>
            <x v="49"/>
            <x v="56"/>
            <x v="60"/>
            <x v="64"/>
            <x v="68"/>
            <x v="72"/>
            <x v="76"/>
          </reference>
        </references>
      </pivotArea>
    </format>
    <format dxfId="1832">
      <pivotArea dataOnly="0" labelOnly="1" fieldPosition="0">
        <references count="2">
          <reference field="1" count="1" selected="0">
            <x v="234"/>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831">
      <pivotArea dataOnly="0" labelOnly="1" fieldPosition="0">
        <references count="2">
          <reference field="1" count="1" selected="0">
            <x v="235"/>
          </reference>
          <reference field="2" count="17">
            <x v="0"/>
            <x v="4"/>
            <x v="8"/>
            <x v="13"/>
            <x v="17"/>
            <x v="24"/>
            <x v="28"/>
            <x v="31"/>
            <x v="35"/>
            <x v="45"/>
            <x v="49"/>
            <x v="56"/>
            <x v="60"/>
            <x v="64"/>
            <x v="68"/>
            <x v="72"/>
            <x v="76"/>
          </reference>
        </references>
      </pivotArea>
    </format>
    <format dxfId="1830">
      <pivotArea dataOnly="0" labelOnly="1" fieldPosition="0">
        <references count="2">
          <reference field="1" count="1" selected="0">
            <x v="236"/>
          </reference>
          <reference field="2" count="37">
            <x v="0"/>
            <x v="2"/>
            <x v="4"/>
            <x v="6"/>
            <x v="8"/>
            <x v="11"/>
            <x v="13"/>
            <x v="15"/>
            <x v="17"/>
            <x v="20"/>
            <x v="24"/>
            <x v="26"/>
            <x v="28"/>
            <x v="30"/>
            <x v="31"/>
            <x v="33"/>
            <x v="34"/>
            <x v="35"/>
            <x v="37"/>
            <x v="38"/>
            <x v="41"/>
            <x v="42"/>
            <x v="44"/>
            <x v="45"/>
            <x v="49"/>
            <x v="56"/>
            <x v="58"/>
            <x v="60"/>
            <x v="62"/>
            <x v="64"/>
            <x v="66"/>
            <x v="68"/>
            <x v="70"/>
            <x v="72"/>
            <x v="74"/>
            <x v="76"/>
            <x v="78"/>
          </reference>
        </references>
      </pivotArea>
    </format>
    <format dxfId="1829">
      <pivotArea dataOnly="0" labelOnly="1" fieldPosition="0">
        <references count="2">
          <reference field="1" count="1" selected="0">
            <x v="237"/>
          </reference>
          <reference field="2" count="19">
            <x v="0"/>
            <x v="4"/>
            <x v="8"/>
            <x v="13"/>
            <x v="17"/>
            <x v="24"/>
            <x v="28"/>
            <x v="31"/>
            <x v="35"/>
            <x v="38"/>
            <x v="42"/>
            <x v="45"/>
            <x v="49"/>
            <x v="56"/>
            <x v="60"/>
            <x v="64"/>
            <x v="68"/>
            <x v="72"/>
            <x v="76"/>
          </reference>
        </references>
      </pivotArea>
    </format>
    <format dxfId="1828">
      <pivotArea dataOnly="0" labelOnly="1" fieldPosition="0">
        <references count="2">
          <reference field="1" count="1" selected="0">
            <x v="238"/>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27">
      <pivotArea dataOnly="0" labelOnly="1" fieldPosition="0">
        <references count="2">
          <reference field="1" count="1" selected="0">
            <x v="239"/>
          </reference>
          <reference field="2" count="19">
            <x v="0"/>
            <x v="4"/>
            <x v="8"/>
            <x v="13"/>
            <x v="17"/>
            <x v="24"/>
            <x v="28"/>
            <x v="31"/>
            <x v="35"/>
            <x v="38"/>
            <x v="42"/>
            <x v="45"/>
            <x v="49"/>
            <x v="56"/>
            <x v="60"/>
            <x v="64"/>
            <x v="68"/>
            <x v="72"/>
            <x v="76"/>
          </reference>
        </references>
      </pivotArea>
    </format>
    <format dxfId="1826">
      <pivotArea dataOnly="0" labelOnly="1" fieldPosition="0">
        <references count="2">
          <reference field="1" count="1" selected="0">
            <x v="240"/>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25">
      <pivotArea dataOnly="0" labelOnly="1" fieldPosition="0">
        <references count="2">
          <reference field="1" count="1" selected="0">
            <x v="241"/>
          </reference>
          <reference field="2" count="19">
            <x v="0"/>
            <x v="4"/>
            <x v="8"/>
            <x v="13"/>
            <x v="17"/>
            <x v="24"/>
            <x v="28"/>
            <x v="31"/>
            <x v="35"/>
            <x v="38"/>
            <x v="42"/>
            <x v="45"/>
            <x v="49"/>
            <x v="56"/>
            <x v="60"/>
            <x v="64"/>
            <x v="68"/>
            <x v="72"/>
            <x v="76"/>
          </reference>
        </references>
      </pivotArea>
    </format>
    <format dxfId="1824">
      <pivotArea dataOnly="0" labelOnly="1" fieldPosition="0">
        <references count="2">
          <reference field="1" count="1" selected="0">
            <x v="242"/>
          </reference>
          <reference field="2" count="19">
            <x v="0"/>
            <x v="4"/>
            <x v="8"/>
            <x v="13"/>
            <x v="17"/>
            <x v="24"/>
            <x v="28"/>
            <x v="31"/>
            <x v="35"/>
            <x v="38"/>
            <x v="42"/>
            <x v="45"/>
            <x v="49"/>
            <x v="56"/>
            <x v="60"/>
            <x v="64"/>
            <x v="68"/>
            <x v="72"/>
            <x v="76"/>
          </reference>
        </references>
      </pivotArea>
    </format>
    <format dxfId="1823">
      <pivotArea dataOnly="0" labelOnly="1" fieldPosition="0">
        <references count="2">
          <reference field="1" count="1" selected="0">
            <x v="243"/>
          </reference>
          <reference field="2" count="11">
            <x v="0"/>
            <x v="4"/>
            <x v="8"/>
            <x v="13"/>
            <x v="31"/>
            <x v="56"/>
            <x v="60"/>
            <x v="64"/>
            <x v="68"/>
            <x v="72"/>
            <x v="76"/>
          </reference>
        </references>
      </pivotArea>
    </format>
    <format dxfId="1822">
      <pivotArea dataOnly="0" labelOnly="1" fieldPosition="0">
        <references count="2">
          <reference field="1" count="1" selected="0">
            <x v="244"/>
          </reference>
          <reference field="2" count="1">
            <x v="72"/>
          </reference>
        </references>
      </pivotArea>
    </format>
    <format dxfId="1821">
      <pivotArea dataOnly="0" labelOnly="1" fieldPosition="0">
        <references count="2">
          <reference field="1" count="1" selected="0">
            <x v="245"/>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20">
      <pivotArea dataOnly="0" labelOnly="1" fieldPosition="0">
        <references count="2">
          <reference field="1" count="1" selected="0">
            <x v="246"/>
          </reference>
          <reference field="2" count="19">
            <x v="0"/>
            <x v="4"/>
            <x v="8"/>
            <x v="13"/>
            <x v="17"/>
            <x v="24"/>
            <x v="28"/>
            <x v="31"/>
            <x v="35"/>
            <x v="38"/>
            <x v="42"/>
            <x v="45"/>
            <x v="49"/>
            <x v="56"/>
            <x v="60"/>
            <x v="64"/>
            <x v="68"/>
            <x v="72"/>
            <x v="76"/>
          </reference>
        </references>
      </pivotArea>
    </format>
    <format dxfId="1819">
      <pivotArea dataOnly="0" labelOnly="1" fieldPosition="0">
        <references count="2">
          <reference field="1" count="1" selected="0">
            <x v="247"/>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18">
      <pivotArea dataOnly="0" labelOnly="1" fieldPosition="0">
        <references count="2">
          <reference field="1" count="1" selected="0">
            <x v="248"/>
          </reference>
          <reference field="2" count="19">
            <x v="0"/>
            <x v="4"/>
            <x v="8"/>
            <x v="13"/>
            <x v="17"/>
            <x v="24"/>
            <x v="28"/>
            <x v="31"/>
            <x v="35"/>
            <x v="38"/>
            <x v="42"/>
            <x v="45"/>
            <x v="49"/>
            <x v="56"/>
            <x v="60"/>
            <x v="64"/>
            <x v="68"/>
            <x v="72"/>
            <x v="76"/>
          </reference>
        </references>
      </pivotArea>
    </format>
    <format dxfId="1817">
      <pivotArea dataOnly="0" labelOnly="1" fieldPosition="0">
        <references count="2">
          <reference field="1" count="1" selected="0">
            <x v="249"/>
          </reference>
          <reference field="2" count="19">
            <x v="0"/>
            <x v="4"/>
            <x v="8"/>
            <x v="13"/>
            <x v="17"/>
            <x v="24"/>
            <x v="28"/>
            <x v="31"/>
            <x v="35"/>
            <x v="38"/>
            <x v="42"/>
            <x v="45"/>
            <x v="49"/>
            <x v="56"/>
            <x v="60"/>
            <x v="64"/>
            <x v="68"/>
            <x v="72"/>
            <x v="76"/>
          </reference>
        </references>
      </pivotArea>
    </format>
    <format dxfId="1816">
      <pivotArea dataOnly="0" labelOnly="1" fieldPosition="0">
        <references count="2">
          <reference field="1" count="1" selected="0">
            <x v="250"/>
          </reference>
          <reference field="2" count="1">
            <x v="17"/>
          </reference>
        </references>
      </pivotArea>
    </format>
    <format dxfId="1815">
      <pivotArea dataOnly="0" labelOnly="1" fieldPosition="0">
        <references count="2">
          <reference field="1" count="1" selected="0">
            <x v="251"/>
          </reference>
          <reference field="2" count="40">
            <x v="0"/>
            <x v="2"/>
            <x v="4"/>
            <x v="6"/>
            <x v="8"/>
            <x v="11"/>
            <x v="13"/>
            <x v="15"/>
            <x v="17"/>
            <x v="20"/>
            <x v="24"/>
            <x v="26"/>
            <x v="27"/>
            <x v="28"/>
            <x v="30"/>
            <x v="31"/>
            <x v="33"/>
            <x v="34"/>
            <x v="35"/>
            <x v="37"/>
            <x v="38"/>
            <x v="41"/>
            <x v="42"/>
            <x v="44"/>
            <x v="45"/>
            <x v="47"/>
            <x v="49"/>
            <x v="51"/>
            <x v="56"/>
            <x v="58"/>
            <x v="60"/>
            <x v="62"/>
            <x v="64"/>
            <x v="66"/>
            <x v="68"/>
            <x v="70"/>
            <x v="72"/>
            <x v="74"/>
            <x v="76"/>
            <x v="78"/>
          </reference>
        </references>
      </pivotArea>
    </format>
    <format dxfId="1814">
      <pivotArea dataOnly="0" labelOnly="1" fieldPosition="0">
        <references count="2">
          <reference field="1" count="1" selected="0">
            <x v="252"/>
          </reference>
          <reference field="2" count="19">
            <x v="0"/>
            <x v="4"/>
            <x v="8"/>
            <x v="13"/>
            <x v="17"/>
            <x v="24"/>
            <x v="28"/>
            <x v="31"/>
            <x v="35"/>
            <x v="38"/>
            <x v="42"/>
            <x v="45"/>
            <x v="49"/>
            <x v="56"/>
            <x v="60"/>
            <x v="64"/>
            <x v="68"/>
            <x v="72"/>
            <x v="76"/>
          </reference>
        </references>
      </pivotArea>
    </format>
    <format dxfId="1813">
      <pivotArea dataOnly="0" labelOnly="1" fieldPosition="0">
        <references count="2">
          <reference field="1" count="1" selected="0">
            <x v="253"/>
          </reference>
          <reference field="2" count="19">
            <x v="0"/>
            <x v="4"/>
            <x v="8"/>
            <x v="13"/>
            <x v="17"/>
            <x v="24"/>
            <x v="28"/>
            <x v="31"/>
            <x v="35"/>
            <x v="38"/>
            <x v="42"/>
            <x v="45"/>
            <x v="49"/>
            <x v="56"/>
            <x v="60"/>
            <x v="64"/>
            <x v="68"/>
            <x v="72"/>
            <x v="76"/>
          </reference>
        </references>
      </pivotArea>
    </format>
    <format dxfId="1812">
      <pivotArea dataOnly="0" labelOnly="1" fieldPosition="0">
        <references count="2">
          <reference field="1" count="1" selected="0">
            <x v="254"/>
          </reference>
          <reference field="2" count="19">
            <x v="0"/>
            <x v="4"/>
            <x v="8"/>
            <x v="13"/>
            <x v="17"/>
            <x v="24"/>
            <x v="28"/>
            <x v="31"/>
            <x v="35"/>
            <x v="38"/>
            <x v="42"/>
            <x v="45"/>
            <x v="49"/>
            <x v="56"/>
            <x v="60"/>
            <x v="64"/>
            <x v="68"/>
            <x v="72"/>
            <x v="76"/>
          </reference>
        </references>
      </pivotArea>
    </format>
    <format dxfId="1811">
      <pivotArea dataOnly="0" labelOnly="1" fieldPosition="0">
        <references count="2">
          <reference field="1" count="1" selected="0">
            <x v="255"/>
          </reference>
          <reference field="2" count="19">
            <x v="0"/>
            <x v="4"/>
            <x v="8"/>
            <x v="13"/>
            <x v="17"/>
            <x v="24"/>
            <x v="28"/>
            <x v="31"/>
            <x v="35"/>
            <x v="38"/>
            <x v="42"/>
            <x v="45"/>
            <x v="49"/>
            <x v="56"/>
            <x v="60"/>
            <x v="64"/>
            <x v="68"/>
            <x v="72"/>
            <x v="76"/>
          </reference>
        </references>
      </pivotArea>
    </format>
    <format dxfId="1810">
      <pivotArea dataOnly="0" labelOnly="1" fieldPosition="0">
        <references count="2">
          <reference field="1" count="1" selected="0">
            <x v="256"/>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809">
      <pivotArea dataOnly="0" labelOnly="1" fieldPosition="0">
        <references count="2">
          <reference field="1" count="1" selected="0">
            <x v="257"/>
          </reference>
          <reference field="2" count="19">
            <x v="0"/>
            <x v="4"/>
            <x v="8"/>
            <x v="13"/>
            <x v="17"/>
            <x v="24"/>
            <x v="28"/>
            <x v="31"/>
            <x v="35"/>
            <x v="38"/>
            <x v="42"/>
            <x v="45"/>
            <x v="49"/>
            <x v="56"/>
            <x v="60"/>
            <x v="64"/>
            <x v="68"/>
            <x v="72"/>
            <x v="76"/>
          </reference>
        </references>
      </pivotArea>
    </format>
    <format dxfId="1808">
      <pivotArea dataOnly="0" labelOnly="1" fieldPosition="0">
        <references count="2">
          <reference field="1" count="1" selected="0">
            <x v="258"/>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07">
      <pivotArea dataOnly="0" labelOnly="1" fieldPosition="0">
        <references count="2">
          <reference field="1" count="1" selected="0">
            <x v="259"/>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06">
      <pivotArea dataOnly="0" labelOnly="1" fieldPosition="0">
        <references count="2">
          <reference field="1" count="1" selected="0">
            <x v="260"/>
          </reference>
          <reference field="2" count="19">
            <x v="0"/>
            <x v="4"/>
            <x v="8"/>
            <x v="13"/>
            <x v="17"/>
            <x v="24"/>
            <x v="28"/>
            <x v="31"/>
            <x v="35"/>
            <x v="38"/>
            <x v="42"/>
            <x v="45"/>
            <x v="49"/>
            <x v="56"/>
            <x v="60"/>
            <x v="64"/>
            <x v="68"/>
            <x v="72"/>
            <x v="76"/>
          </reference>
        </references>
      </pivotArea>
    </format>
    <format dxfId="1805">
      <pivotArea dataOnly="0" labelOnly="1" fieldPosition="0">
        <references count="2">
          <reference field="1" count="1" selected="0">
            <x v="261"/>
          </reference>
          <reference field="2" count="15">
            <x v="0"/>
            <x v="4"/>
            <x v="8"/>
            <x v="13"/>
            <x v="17"/>
            <x v="24"/>
            <x v="28"/>
            <x v="31"/>
            <x v="35"/>
            <x v="56"/>
            <x v="60"/>
            <x v="64"/>
            <x v="68"/>
            <x v="72"/>
            <x v="76"/>
          </reference>
        </references>
      </pivotArea>
    </format>
    <format dxfId="1804">
      <pivotArea dataOnly="0" labelOnly="1" fieldPosition="0">
        <references count="2">
          <reference field="1" count="1" selected="0">
            <x v="26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03">
      <pivotArea dataOnly="0" labelOnly="1" fieldPosition="0">
        <references count="2">
          <reference field="1" count="1" selected="0">
            <x v="263"/>
          </reference>
          <reference field="2" count="40">
            <x v="0"/>
            <x v="2"/>
            <x v="4"/>
            <x v="6"/>
            <x v="8"/>
            <x v="11"/>
            <x v="13"/>
            <x v="15"/>
            <x v="17"/>
            <x v="20"/>
            <x v="21"/>
            <x v="24"/>
            <x v="26"/>
            <x v="27"/>
            <x v="28"/>
            <x v="30"/>
            <x v="31"/>
            <x v="34"/>
            <x v="35"/>
            <x v="37"/>
            <x v="38"/>
            <x v="41"/>
            <x v="42"/>
            <x v="44"/>
            <x v="45"/>
            <x v="47"/>
            <x v="49"/>
            <x v="51"/>
            <x v="56"/>
            <x v="58"/>
            <x v="60"/>
            <x v="62"/>
            <x v="64"/>
            <x v="66"/>
            <x v="68"/>
            <x v="70"/>
            <x v="72"/>
            <x v="74"/>
            <x v="76"/>
            <x v="78"/>
          </reference>
        </references>
      </pivotArea>
    </format>
    <format dxfId="1802">
      <pivotArea dataOnly="0" labelOnly="1" fieldPosition="0">
        <references count="2">
          <reference field="1" count="1" selected="0">
            <x v="264"/>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801">
      <pivotArea dataOnly="0" labelOnly="1" fieldPosition="0">
        <references count="2">
          <reference field="1" count="1" selected="0">
            <x v="265"/>
          </reference>
          <reference field="2" count="19">
            <x v="0"/>
            <x v="4"/>
            <x v="8"/>
            <x v="13"/>
            <x v="17"/>
            <x v="24"/>
            <x v="28"/>
            <x v="31"/>
            <x v="35"/>
            <x v="38"/>
            <x v="42"/>
            <x v="45"/>
            <x v="49"/>
            <x v="56"/>
            <x v="60"/>
            <x v="64"/>
            <x v="68"/>
            <x v="72"/>
            <x v="76"/>
          </reference>
        </references>
      </pivotArea>
    </format>
    <format dxfId="1800">
      <pivotArea dataOnly="0" labelOnly="1" fieldPosition="0">
        <references count="2">
          <reference field="1" count="1" selected="0">
            <x v="266"/>
          </reference>
          <reference field="2" count="19">
            <x v="0"/>
            <x v="4"/>
            <x v="8"/>
            <x v="13"/>
            <x v="17"/>
            <x v="24"/>
            <x v="28"/>
            <x v="31"/>
            <x v="35"/>
            <x v="38"/>
            <x v="42"/>
            <x v="45"/>
            <x v="49"/>
            <x v="56"/>
            <x v="60"/>
            <x v="64"/>
            <x v="68"/>
            <x v="72"/>
            <x v="76"/>
          </reference>
        </references>
      </pivotArea>
    </format>
    <format dxfId="1799">
      <pivotArea dataOnly="0" labelOnly="1" fieldPosition="0">
        <references count="2">
          <reference field="1" count="1" selected="0">
            <x v="267"/>
          </reference>
          <reference field="2" count="19">
            <x v="0"/>
            <x v="4"/>
            <x v="8"/>
            <x v="13"/>
            <x v="17"/>
            <x v="24"/>
            <x v="28"/>
            <x v="31"/>
            <x v="35"/>
            <x v="38"/>
            <x v="42"/>
            <x v="45"/>
            <x v="49"/>
            <x v="56"/>
            <x v="60"/>
            <x v="64"/>
            <x v="68"/>
            <x v="72"/>
            <x v="76"/>
          </reference>
        </references>
      </pivotArea>
    </format>
    <format dxfId="1798">
      <pivotArea dataOnly="0" labelOnly="1" fieldPosition="0">
        <references count="2">
          <reference field="1" count="1" selected="0">
            <x v="268"/>
          </reference>
          <reference field="2" count="19">
            <x v="0"/>
            <x v="4"/>
            <x v="8"/>
            <x v="13"/>
            <x v="17"/>
            <x v="24"/>
            <x v="28"/>
            <x v="31"/>
            <x v="35"/>
            <x v="38"/>
            <x v="42"/>
            <x v="45"/>
            <x v="49"/>
            <x v="56"/>
            <x v="60"/>
            <x v="64"/>
            <x v="68"/>
            <x v="72"/>
            <x v="76"/>
          </reference>
        </references>
      </pivotArea>
    </format>
    <format dxfId="1797">
      <pivotArea dataOnly="0" labelOnly="1" fieldPosition="0">
        <references count="2">
          <reference field="1" count="1" selected="0">
            <x v="269"/>
          </reference>
          <reference field="2" count="19">
            <x v="0"/>
            <x v="4"/>
            <x v="8"/>
            <x v="13"/>
            <x v="17"/>
            <x v="24"/>
            <x v="28"/>
            <x v="31"/>
            <x v="35"/>
            <x v="38"/>
            <x v="42"/>
            <x v="45"/>
            <x v="49"/>
            <x v="56"/>
            <x v="60"/>
            <x v="64"/>
            <x v="68"/>
            <x v="72"/>
            <x v="76"/>
          </reference>
        </references>
      </pivotArea>
    </format>
    <format dxfId="1796">
      <pivotArea dataOnly="0" labelOnly="1" fieldPosition="0">
        <references count="2">
          <reference field="1" count="1" selected="0">
            <x v="270"/>
          </reference>
          <reference field="2" count="19">
            <x v="0"/>
            <x v="4"/>
            <x v="8"/>
            <x v="13"/>
            <x v="17"/>
            <x v="24"/>
            <x v="28"/>
            <x v="31"/>
            <x v="35"/>
            <x v="38"/>
            <x v="42"/>
            <x v="45"/>
            <x v="49"/>
            <x v="56"/>
            <x v="60"/>
            <x v="64"/>
            <x v="68"/>
            <x v="72"/>
            <x v="76"/>
          </reference>
        </references>
      </pivotArea>
    </format>
    <format dxfId="1795">
      <pivotArea dataOnly="0" labelOnly="1" fieldPosition="0">
        <references count="2">
          <reference field="1" count="1" selected="0">
            <x v="271"/>
          </reference>
          <reference field="2" count="19">
            <x v="0"/>
            <x v="4"/>
            <x v="8"/>
            <x v="13"/>
            <x v="17"/>
            <x v="24"/>
            <x v="28"/>
            <x v="31"/>
            <x v="35"/>
            <x v="38"/>
            <x v="42"/>
            <x v="45"/>
            <x v="49"/>
            <x v="56"/>
            <x v="60"/>
            <x v="64"/>
            <x v="68"/>
            <x v="72"/>
            <x v="76"/>
          </reference>
        </references>
      </pivotArea>
    </format>
    <format dxfId="1794">
      <pivotArea dataOnly="0" labelOnly="1" fieldPosition="0">
        <references count="2">
          <reference field="1" count="1" selected="0">
            <x v="27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793">
      <pivotArea dataOnly="0" labelOnly="1" fieldPosition="0">
        <references count="2">
          <reference field="1" count="1" selected="0">
            <x v="273"/>
          </reference>
          <reference field="2" count="19">
            <x v="0"/>
            <x v="4"/>
            <x v="8"/>
            <x v="13"/>
            <x v="17"/>
            <x v="24"/>
            <x v="28"/>
            <x v="31"/>
            <x v="35"/>
            <x v="38"/>
            <x v="42"/>
            <x v="45"/>
            <x v="49"/>
            <x v="56"/>
            <x v="60"/>
            <x v="64"/>
            <x v="68"/>
            <x v="72"/>
            <x v="76"/>
          </reference>
        </references>
      </pivotArea>
    </format>
    <format dxfId="1792">
      <pivotArea dataOnly="0" labelOnly="1" fieldPosition="0">
        <references count="2">
          <reference field="1" count="1" selected="0">
            <x v="274"/>
          </reference>
          <reference field="2" count="15">
            <x v="0"/>
            <x v="4"/>
            <x v="8"/>
            <x v="13"/>
            <x v="17"/>
            <x v="24"/>
            <x v="28"/>
            <x v="31"/>
            <x v="35"/>
            <x v="56"/>
            <x v="60"/>
            <x v="64"/>
            <x v="68"/>
            <x v="72"/>
            <x v="76"/>
          </reference>
        </references>
      </pivotArea>
    </format>
    <format dxfId="1791">
      <pivotArea dataOnly="0" labelOnly="1" fieldPosition="0">
        <references count="2">
          <reference field="1" count="1" selected="0">
            <x v="275"/>
          </reference>
          <reference field="2" count="15">
            <x v="0"/>
            <x v="4"/>
            <x v="8"/>
            <x v="13"/>
            <x v="17"/>
            <x v="24"/>
            <x v="28"/>
            <x v="31"/>
            <x v="35"/>
            <x v="56"/>
            <x v="60"/>
            <x v="64"/>
            <x v="68"/>
            <x v="72"/>
            <x v="76"/>
          </reference>
        </references>
      </pivotArea>
    </format>
    <format dxfId="1790">
      <pivotArea dataOnly="0" labelOnly="1" fieldPosition="0">
        <references count="2">
          <reference field="1" count="1" selected="0">
            <x v="276"/>
          </reference>
          <reference field="2" count="19">
            <x v="0"/>
            <x v="4"/>
            <x v="8"/>
            <x v="13"/>
            <x v="17"/>
            <x v="24"/>
            <x v="28"/>
            <x v="31"/>
            <x v="35"/>
            <x v="38"/>
            <x v="42"/>
            <x v="45"/>
            <x v="49"/>
            <x v="56"/>
            <x v="60"/>
            <x v="64"/>
            <x v="68"/>
            <x v="72"/>
            <x v="76"/>
          </reference>
        </references>
      </pivotArea>
    </format>
    <format dxfId="1789">
      <pivotArea dataOnly="0" labelOnly="1" fieldPosition="0">
        <references count="2">
          <reference field="1" count="1" selected="0">
            <x v="277"/>
          </reference>
          <reference field="2" count="19">
            <x v="0"/>
            <x v="4"/>
            <x v="8"/>
            <x v="13"/>
            <x v="17"/>
            <x v="24"/>
            <x v="28"/>
            <x v="31"/>
            <x v="35"/>
            <x v="38"/>
            <x v="42"/>
            <x v="45"/>
            <x v="49"/>
            <x v="56"/>
            <x v="60"/>
            <x v="64"/>
            <x v="68"/>
            <x v="72"/>
            <x v="76"/>
          </reference>
        </references>
      </pivotArea>
    </format>
    <format dxfId="1788">
      <pivotArea dataOnly="0" labelOnly="1" fieldPosition="0">
        <references count="2">
          <reference field="1" count="1" selected="0">
            <x v="278"/>
          </reference>
          <reference field="2" count="38">
            <x v="0"/>
            <x v="2"/>
            <x v="4"/>
            <x v="6"/>
            <x v="8"/>
            <x v="11"/>
            <x v="13"/>
            <x v="15"/>
            <x v="17"/>
            <x v="20"/>
            <x v="24"/>
            <x v="26"/>
            <x v="28"/>
            <x v="30"/>
            <x v="31"/>
            <x v="34"/>
            <x v="35"/>
            <x v="37"/>
            <x v="38"/>
            <x v="41"/>
            <x v="42"/>
            <x v="44"/>
            <x v="45"/>
            <x v="47"/>
            <x v="49"/>
            <x v="51"/>
            <x v="56"/>
            <x v="58"/>
            <x v="60"/>
            <x v="62"/>
            <x v="64"/>
            <x v="66"/>
            <x v="68"/>
            <x v="70"/>
            <x v="72"/>
            <x v="74"/>
            <x v="76"/>
            <x v="78"/>
          </reference>
        </references>
      </pivotArea>
    </format>
    <format dxfId="1787">
      <pivotArea dataOnly="0" labelOnly="1" fieldPosition="0">
        <references count="2">
          <reference field="1" count="1" selected="0">
            <x v="279"/>
          </reference>
          <reference field="2" count="19">
            <x v="0"/>
            <x v="4"/>
            <x v="8"/>
            <x v="13"/>
            <x v="17"/>
            <x v="24"/>
            <x v="28"/>
            <x v="31"/>
            <x v="35"/>
            <x v="38"/>
            <x v="42"/>
            <x v="45"/>
            <x v="49"/>
            <x v="56"/>
            <x v="60"/>
            <x v="64"/>
            <x v="68"/>
            <x v="72"/>
            <x v="76"/>
          </reference>
        </references>
      </pivotArea>
    </format>
    <format dxfId="1786">
      <pivotArea dataOnly="0" labelOnly="1" fieldPosition="0">
        <references count="2">
          <reference field="1" count="1" selected="0">
            <x v="280"/>
          </reference>
          <reference field="2" count="19">
            <x v="0"/>
            <x v="4"/>
            <x v="8"/>
            <x v="13"/>
            <x v="17"/>
            <x v="24"/>
            <x v="28"/>
            <x v="31"/>
            <x v="35"/>
            <x v="38"/>
            <x v="42"/>
            <x v="45"/>
            <x v="49"/>
            <x v="56"/>
            <x v="60"/>
            <x v="64"/>
            <x v="68"/>
            <x v="72"/>
            <x v="76"/>
          </reference>
        </references>
      </pivotArea>
    </format>
    <format dxfId="1785">
      <pivotArea dataOnly="0" labelOnly="1" fieldPosition="0">
        <references count="2">
          <reference field="1" count="1" selected="0">
            <x v="281"/>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784">
      <pivotArea dataOnly="0" labelOnly="1" fieldPosition="0">
        <references count="2">
          <reference field="1" count="1" selected="0">
            <x v="282"/>
          </reference>
          <reference field="2" count="39">
            <x v="0"/>
            <x v="2"/>
            <x v="4"/>
            <x v="6"/>
            <x v="8"/>
            <x v="11"/>
            <x v="13"/>
            <x v="15"/>
            <x v="17"/>
            <x v="20"/>
            <x v="24"/>
            <x v="26"/>
            <x v="28"/>
            <x v="30"/>
            <x v="31"/>
            <x v="33"/>
            <x v="34"/>
            <x v="35"/>
            <x v="37"/>
            <x v="38"/>
            <x v="41"/>
            <x v="42"/>
            <x v="44"/>
            <x v="45"/>
            <x v="47"/>
            <x v="49"/>
            <x v="51"/>
            <x v="56"/>
            <x v="58"/>
            <x v="60"/>
            <x v="62"/>
            <x v="64"/>
            <x v="66"/>
            <x v="68"/>
            <x v="70"/>
            <x v="72"/>
            <x v="74"/>
            <x v="76"/>
            <x v="78"/>
          </reference>
        </references>
      </pivotArea>
    </format>
    <format dxfId="1783">
      <pivotArea dataOnly="0" labelOnly="1" fieldPosition="0">
        <references count="2">
          <reference field="1" count="1" selected="0">
            <x v="283"/>
          </reference>
          <reference field="2" count="19">
            <x v="0"/>
            <x v="4"/>
            <x v="8"/>
            <x v="13"/>
            <x v="17"/>
            <x v="24"/>
            <x v="28"/>
            <x v="31"/>
            <x v="35"/>
            <x v="38"/>
            <x v="42"/>
            <x v="45"/>
            <x v="49"/>
            <x v="56"/>
            <x v="60"/>
            <x v="64"/>
            <x v="68"/>
            <x v="72"/>
            <x v="76"/>
          </reference>
        </references>
      </pivotArea>
    </format>
    <format dxfId="1782">
      <pivotArea dataOnly="0" labelOnly="1" outline="0" fieldPosition="0">
        <references count="1">
          <reference field="4294967294" count="3">
            <x v="0"/>
            <x v="1"/>
            <x v="2"/>
          </reference>
        </references>
      </pivotArea>
    </format>
    <format dxfId="1781">
      <pivotArea collapsedLevelsAreSubtotals="1" fieldPosition="0">
        <references count="1">
          <reference field="1"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411FC9F-CD64-4212-91B7-4B8DEF14FF47}" name="PivotTable1"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multipleFieldFilters="0" rowHeaderCaption="Beneficiary Name">
  <location ref="A2:D1521" firstHeaderRow="0" firstDataRow="1" firstDataCol="1"/>
  <pivotFields count="6">
    <pivotField showAll="0"/>
    <pivotField axis="axisRow" showAll="0" defaultSubtotal="0">
      <items count="2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Row" multipleItemSelectionAllowed="1" showAll="0">
      <items count="18">
        <item x="6"/>
        <item x="0"/>
        <item x="8"/>
        <item x="15"/>
        <item x="16"/>
        <item x="7"/>
        <item x="2"/>
        <item x="9"/>
        <item x="14"/>
        <item x="10"/>
        <item x="3"/>
        <item x="11"/>
        <item x="12"/>
        <item x="4"/>
        <item x="13"/>
        <item x="5"/>
        <item x="1"/>
        <item t="default"/>
      </items>
    </pivotField>
    <pivotField dataField="1" numFmtId="166" showAll="0"/>
    <pivotField dataField="1" showAll="0"/>
    <pivotField dataField="1" numFmtId="166" showAll="0"/>
  </pivotFields>
  <rowFields count="2">
    <field x="1"/>
    <field x="2"/>
  </rowFields>
  <rowItems count="1519">
    <i>
      <x/>
    </i>
    <i r="1">
      <x v="1"/>
    </i>
    <i r="1">
      <x v="6"/>
    </i>
    <i r="1">
      <x v="10"/>
    </i>
    <i r="1">
      <x v="13"/>
    </i>
    <i r="1">
      <x v="15"/>
    </i>
    <i r="1">
      <x v="16"/>
    </i>
    <i>
      <x v="1"/>
    </i>
    <i r="1">
      <x/>
    </i>
    <i r="1">
      <x v="5"/>
    </i>
    <i>
      <x v="2"/>
    </i>
    <i r="1">
      <x/>
    </i>
    <i r="1">
      <x v="2"/>
    </i>
    <i r="1">
      <x v="5"/>
    </i>
    <i r="1">
      <x v="7"/>
    </i>
    <i r="1">
      <x v="9"/>
    </i>
    <i r="1">
      <x v="11"/>
    </i>
    <i r="1">
      <x v="12"/>
    </i>
    <i r="1">
      <x v="14"/>
    </i>
    <i>
      <x v="3"/>
    </i>
    <i r="1">
      <x/>
    </i>
    <i r="1">
      <x v="5"/>
    </i>
    <i>
      <x v="4"/>
    </i>
    <i r="1">
      <x/>
    </i>
    <i r="1">
      <x v="5"/>
    </i>
    <i r="1">
      <x v="9"/>
    </i>
    <i r="1">
      <x v="12"/>
    </i>
    <i>
      <x v="5"/>
    </i>
    <i r="1">
      <x/>
    </i>
    <i r="1">
      <x v="2"/>
    </i>
    <i r="1">
      <x v="5"/>
    </i>
    <i r="1">
      <x v="7"/>
    </i>
    <i r="1">
      <x v="9"/>
    </i>
    <i r="1">
      <x v="11"/>
    </i>
    <i r="1">
      <x v="12"/>
    </i>
    <i r="1">
      <x v="14"/>
    </i>
    <i>
      <x v="6"/>
    </i>
    <i r="1">
      <x/>
    </i>
    <i r="1">
      <x v="2"/>
    </i>
    <i r="1">
      <x v="5"/>
    </i>
    <i r="1">
      <x v="7"/>
    </i>
    <i r="1">
      <x v="9"/>
    </i>
    <i r="1">
      <x v="11"/>
    </i>
    <i r="1">
      <x v="12"/>
    </i>
    <i r="1">
      <x v="14"/>
    </i>
    <i>
      <x v="7"/>
    </i>
    <i r="1">
      <x/>
    </i>
    <i r="1">
      <x v="5"/>
    </i>
    <i r="1">
      <x v="9"/>
    </i>
    <i r="1">
      <x v="12"/>
    </i>
    <i>
      <x v="8"/>
    </i>
    <i r="1">
      <x/>
    </i>
    <i r="1">
      <x v="5"/>
    </i>
    <i>
      <x v="9"/>
    </i>
    <i r="1">
      <x/>
    </i>
    <i r="1">
      <x v="5"/>
    </i>
    <i>
      <x v="10"/>
    </i>
    <i r="1">
      <x/>
    </i>
    <i r="1">
      <x v="5"/>
    </i>
    <i>
      <x v="11"/>
    </i>
    <i r="1">
      <x/>
    </i>
    <i r="1">
      <x v="5"/>
    </i>
    <i r="1">
      <x v="9"/>
    </i>
    <i r="1">
      <x v="12"/>
    </i>
    <i>
      <x v="12"/>
    </i>
    <i r="1">
      <x/>
    </i>
    <i r="1">
      <x v="5"/>
    </i>
    <i r="1">
      <x v="9"/>
    </i>
    <i r="1">
      <x v="12"/>
    </i>
    <i>
      <x v="13"/>
    </i>
    <i r="1">
      <x/>
    </i>
    <i r="1">
      <x v="5"/>
    </i>
    <i>
      <x v="14"/>
    </i>
    <i r="1">
      <x/>
    </i>
    <i r="1">
      <x v="5"/>
    </i>
    <i r="1">
      <x v="9"/>
    </i>
    <i r="1">
      <x v="12"/>
    </i>
    <i>
      <x v="15"/>
    </i>
    <i r="1">
      <x/>
    </i>
    <i r="1">
      <x v="5"/>
    </i>
    <i r="1">
      <x v="9"/>
    </i>
    <i r="1">
      <x v="12"/>
    </i>
    <i>
      <x v="16"/>
    </i>
    <i r="1">
      <x/>
    </i>
    <i r="1">
      <x v="5"/>
    </i>
    <i>
      <x v="17"/>
    </i>
    <i r="1">
      <x/>
    </i>
    <i r="1">
      <x v="5"/>
    </i>
    <i r="1">
      <x v="9"/>
    </i>
    <i r="1">
      <x v="12"/>
    </i>
    <i>
      <x v="18"/>
    </i>
    <i r="1">
      <x/>
    </i>
    <i r="1">
      <x v="5"/>
    </i>
    <i>
      <x v="19"/>
    </i>
    <i r="1">
      <x/>
    </i>
    <i r="1">
      <x v="5"/>
    </i>
    <i r="1">
      <x v="9"/>
    </i>
    <i r="1">
      <x v="12"/>
    </i>
    <i>
      <x v="20"/>
    </i>
    <i r="1">
      <x/>
    </i>
    <i r="1">
      <x v="5"/>
    </i>
    <i r="1">
      <x v="9"/>
    </i>
    <i r="1">
      <x v="12"/>
    </i>
    <i>
      <x v="21"/>
    </i>
    <i r="1">
      <x/>
    </i>
    <i r="1">
      <x v="5"/>
    </i>
    <i r="1">
      <x v="9"/>
    </i>
    <i r="1">
      <x v="12"/>
    </i>
    <i>
      <x v="22"/>
    </i>
    <i r="1">
      <x/>
    </i>
    <i r="1">
      <x v="5"/>
    </i>
    <i>
      <x v="23"/>
    </i>
    <i r="1">
      <x/>
    </i>
    <i r="1">
      <x v="5"/>
    </i>
    <i>
      <x v="24"/>
    </i>
    <i r="1">
      <x/>
    </i>
    <i r="1">
      <x v="5"/>
    </i>
    <i r="1">
      <x v="9"/>
    </i>
    <i r="1">
      <x v="12"/>
    </i>
    <i>
      <x v="25"/>
    </i>
    <i r="1">
      <x/>
    </i>
    <i r="1">
      <x v="5"/>
    </i>
    <i>
      <x v="26"/>
    </i>
    <i r="1">
      <x/>
    </i>
    <i r="1">
      <x v="5"/>
    </i>
    <i r="1">
      <x v="9"/>
    </i>
    <i r="1">
      <x v="12"/>
    </i>
    <i>
      <x v="27"/>
    </i>
    <i r="1">
      <x/>
    </i>
    <i r="1">
      <x v="5"/>
    </i>
    <i r="1">
      <x v="9"/>
    </i>
    <i r="1">
      <x v="12"/>
    </i>
    <i>
      <x v="28"/>
    </i>
    <i r="1">
      <x/>
    </i>
    <i r="1">
      <x v="5"/>
    </i>
    <i>
      <x v="29"/>
    </i>
    <i r="1">
      <x/>
    </i>
    <i r="1">
      <x v="2"/>
    </i>
    <i r="1">
      <x v="5"/>
    </i>
    <i r="1">
      <x v="7"/>
    </i>
    <i r="1">
      <x v="9"/>
    </i>
    <i r="1">
      <x v="11"/>
    </i>
    <i r="1">
      <x v="12"/>
    </i>
    <i r="1">
      <x v="14"/>
    </i>
    <i>
      <x v="30"/>
    </i>
    <i r="1">
      <x/>
    </i>
    <i r="1">
      <x v="5"/>
    </i>
    <i r="1">
      <x v="9"/>
    </i>
    <i r="1">
      <x v="12"/>
    </i>
    <i>
      <x v="31"/>
    </i>
    <i r="1">
      <x/>
    </i>
    <i r="1">
      <x v="2"/>
    </i>
    <i r="1">
      <x v="5"/>
    </i>
    <i r="1">
      <x v="7"/>
    </i>
    <i r="1">
      <x v="9"/>
    </i>
    <i r="1">
      <x v="11"/>
    </i>
    <i r="1">
      <x v="12"/>
    </i>
    <i r="1">
      <x v="14"/>
    </i>
    <i>
      <x v="32"/>
    </i>
    <i r="1">
      <x/>
    </i>
    <i r="1">
      <x v="5"/>
    </i>
    <i r="1">
      <x v="9"/>
    </i>
    <i r="1">
      <x v="12"/>
    </i>
    <i>
      <x v="33"/>
    </i>
    <i r="1">
      <x/>
    </i>
    <i r="1">
      <x v="5"/>
    </i>
    <i r="1">
      <x v="9"/>
    </i>
    <i r="1">
      <x v="12"/>
    </i>
    <i>
      <x v="34"/>
    </i>
    <i r="1">
      <x/>
    </i>
    <i r="1">
      <x v="5"/>
    </i>
    <i r="1">
      <x v="9"/>
    </i>
    <i r="1">
      <x v="12"/>
    </i>
    <i>
      <x v="35"/>
    </i>
    <i r="1">
      <x/>
    </i>
    <i r="1">
      <x v="5"/>
    </i>
    <i r="1">
      <x v="9"/>
    </i>
    <i r="1">
      <x v="12"/>
    </i>
    <i>
      <x v="36"/>
    </i>
    <i r="1">
      <x v="2"/>
    </i>
    <i r="1">
      <x v="7"/>
    </i>
    <i r="1">
      <x v="9"/>
    </i>
    <i r="1">
      <x v="11"/>
    </i>
    <i r="1">
      <x v="12"/>
    </i>
    <i r="1">
      <x v="14"/>
    </i>
    <i>
      <x v="37"/>
    </i>
    <i r="1">
      <x/>
    </i>
    <i r="1">
      <x v="2"/>
    </i>
    <i r="1">
      <x v="5"/>
    </i>
    <i r="1">
      <x v="7"/>
    </i>
    <i r="1">
      <x v="11"/>
    </i>
    <i r="1">
      <x v="14"/>
    </i>
    <i>
      <x v="38"/>
    </i>
    <i r="1">
      <x/>
    </i>
    <i r="1">
      <x v="5"/>
    </i>
    <i r="1">
      <x v="9"/>
    </i>
    <i r="1">
      <x v="12"/>
    </i>
    <i>
      <x v="39"/>
    </i>
    <i r="1">
      <x/>
    </i>
    <i r="1">
      <x v="5"/>
    </i>
    <i>
      <x v="40"/>
    </i>
    <i r="1">
      <x/>
    </i>
    <i r="1">
      <x v="5"/>
    </i>
    <i>
      <x v="41"/>
    </i>
    <i r="1">
      <x/>
    </i>
    <i r="1">
      <x v="5"/>
    </i>
    <i>
      <x v="42"/>
    </i>
    <i r="1">
      <x/>
    </i>
    <i r="1">
      <x v="5"/>
    </i>
    <i r="1">
      <x v="9"/>
    </i>
    <i r="1">
      <x v="12"/>
    </i>
    <i>
      <x v="43"/>
    </i>
    <i r="1">
      <x/>
    </i>
    <i r="1">
      <x v="2"/>
    </i>
    <i r="1">
      <x v="5"/>
    </i>
    <i r="1">
      <x v="7"/>
    </i>
    <i r="1">
      <x v="9"/>
    </i>
    <i r="1">
      <x v="11"/>
    </i>
    <i r="1">
      <x v="12"/>
    </i>
    <i r="1">
      <x v="14"/>
    </i>
    <i>
      <x v="44"/>
    </i>
    <i r="1">
      <x/>
    </i>
    <i r="1">
      <x v="5"/>
    </i>
    <i r="1">
      <x v="9"/>
    </i>
    <i r="1">
      <x v="12"/>
    </i>
    <i>
      <x v="45"/>
    </i>
    <i r="1">
      <x/>
    </i>
    <i r="1">
      <x v="5"/>
    </i>
    <i r="1">
      <x v="9"/>
    </i>
    <i r="1">
      <x v="12"/>
    </i>
    <i>
      <x v="46"/>
    </i>
    <i r="1">
      <x/>
    </i>
    <i r="1">
      <x v="5"/>
    </i>
    <i r="1">
      <x v="9"/>
    </i>
    <i r="1">
      <x v="12"/>
    </i>
    <i>
      <x v="47"/>
    </i>
    <i r="1">
      <x/>
    </i>
    <i r="1">
      <x v="5"/>
    </i>
    <i>
      <x v="48"/>
    </i>
    <i r="1">
      <x/>
    </i>
    <i r="1">
      <x v="5"/>
    </i>
    <i r="1">
      <x v="9"/>
    </i>
    <i r="1">
      <x v="12"/>
    </i>
    <i>
      <x v="49"/>
    </i>
    <i r="1">
      <x/>
    </i>
    <i r="1">
      <x v="2"/>
    </i>
    <i r="1">
      <x v="5"/>
    </i>
    <i r="1">
      <x v="7"/>
    </i>
    <i r="1">
      <x v="9"/>
    </i>
    <i r="1">
      <x v="11"/>
    </i>
    <i r="1">
      <x v="12"/>
    </i>
    <i r="1">
      <x v="14"/>
    </i>
    <i>
      <x v="50"/>
    </i>
    <i r="1">
      <x/>
    </i>
    <i r="1">
      <x v="5"/>
    </i>
    <i r="1">
      <x v="9"/>
    </i>
    <i r="1">
      <x v="12"/>
    </i>
    <i>
      <x v="51"/>
    </i>
    <i r="1">
      <x/>
    </i>
    <i r="1">
      <x v="5"/>
    </i>
    <i r="1">
      <x v="9"/>
    </i>
    <i r="1">
      <x v="12"/>
    </i>
    <i>
      <x v="52"/>
    </i>
    <i r="1">
      <x/>
    </i>
    <i r="1">
      <x v="2"/>
    </i>
    <i r="1">
      <x v="5"/>
    </i>
    <i r="1">
      <x v="7"/>
    </i>
    <i r="1">
      <x v="9"/>
    </i>
    <i r="1">
      <x v="11"/>
    </i>
    <i r="1">
      <x v="12"/>
    </i>
    <i r="1">
      <x v="14"/>
    </i>
    <i>
      <x v="53"/>
    </i>
    <i r="1">
      <x/>
    </i>
    <i r="1">
      <x v="5"/>
    </i>
    <i r="1">
      <x v="9"/>
    </i>
    <i r="1">
      <x v="12"/>
    </i>
    <i>
      <x v="54"/>
    </i>
    <i r="1">
      <x/>
    </i>
    <i r="1">
      <x v="5"/>
    </i>
    <i>
      <x v="55"/>
    </i>
    <i r="1">
      <x/>
    </i>
    <i r="1">
      <x v="2"/>
    </i>
    <i r="1">
      <x v="5"/>
    </i>
    <i r="1">
      <x v="7"/>
    </i>
    <i r="1">
      <x v="9"/>
    </i>
    <i r="1">
      <x v="11"/>
    </i>
    <i r="1">
      <x v="12"/>
    </i>
    <i r="1">
      <x v="14"/>
    </i>
    <i>
      <x v="56"/>
    </i>
    <i r="1">
      <x/>
    </i>
    <i r="1">
      <x v="5"/>
    </i>
    <i>
      <x v="57"/>
    </i>
    <i r="1">
      <x/>
    </i>
    <i r="1">
      <x v="5"/>
    </i>
    <i r="1">
      <x v="9"/>
    </i>
    <i r="1">
      <x v="12"/>
    </i>
    <i>
      <x v="58"/>
    </i>
    <i r="1">
      <x/>
    </i>
    <i r="1">
      <x v="5"/>
    </i>
    <i r="1">
      <x v="9"/>
    </i>
    <i r="1">
      <x v="12"/>
    </i>
    <i>
      <x v="59"/>
    </i>
    <i r="1">
      <x/>
    </i>
    <i r="1">
      <x v="5"/>
    </i>
    <i>
      <x v="60"/>
    </i>
    <i r="1">
      <x/>
    </i>
    <i r="1">
      <x v="2"/>
    </i>
    <i r="1">
      <x v="5"/>
    </i>
    <i r="1">
      <x v="7"/>
    </i>
    <i r="1">
      <x v="9"/>
    </i>
    <i r="1">
      <x v="11"/>
    </i>
    <i r="1">
      <x v="12"/>
    </i>
    <i r="1">
      <x v="14"/>
    </i>
    <i>
      <x v="61"/>
    </i>
    <i r="1">
      <x/>
    </i>
    <i r="1">
      <x v="5"/>
    </i>
    <i>
      <x v="62"/>
    </i>
    <i r="1">
      <x/>
    </i>
    <i r="1">
      <x v="5"/>
    </i>
    <i r="1">
      <x v="9"/>
    </i>
    <i r="1">
      <x v="12"/>
    </i>
    <i>
      <x v="63"/>
    </i>
    <i r="1">
      <x/>
    </i>
    <i r="1">
      <x v="2"/>
    </i>
    <i r="1">
      <x v="5"/>
    </i>
    <i r="1">
      <x v="7"/>
    </i>
    <i r="1">
      <x v="9"/>
    </i>
    <i r="1">
      <x v="11"/>
    </i>
    <i r="1">
      <x v="12"/>
    </i>
    <i r="1">
      <x v="14"/>
    </i>
    <i>
      <x v="64"/>
    </i>
    <i r="1">
      <x/>
    </i>
    <i r="1">
      <x v="2"/>
    </i>
    <i r="1">
      <x v="5"/>
    </i>
    <i r="1">
      <x v="7"/>
    </i>
    <i r="1">
      <x v="9"/>
    </i>
    <i r="1">
      <x v="11"/>
    </i>
    <i r="1">
      <x v="12"/>
    </i>
    <i r="1">
      <x v="14"/>
    </i>
    <i>
      <x v="65"/>
    </i>
    <i r="1">
      <x/>
    </i>
    <i r="1">
      <x v="5"/>
    </i>
    <i>
      <x v="66"/>
    </i>
    <i r="1">
      <x/>
    </i>
    <i r="1">
      <x v="5"/>
    </i>
    <i r="1">
      <x v="9"/>
    </i>
    <i r="1">
      <x v="12"/>
    </i>
    <i>
      <x v="67"/>
    </i>
    <i r="1">
      <x/>
    </i>
    <i r="1">
      <x v="5"/>
    </i>
    <i r="1">
      <x v="9"/>
    </i>
    <i r="1">
      <x v="12"/>
    </i>
    <i>
      <x v="68"/>
    </i>
    <i r="1">
      <x/>
    </i>
    <i r="1">
      <x v="5"/>
    </i>
    <i r="1">
      <x v="9"/>
    </i>
    <i r="1">
      <x v="12"/>
    </i>
    <i>
      <x v="69"/>
    </i>
    <i r="1">
      <x/>
    </i>
    <i r="1">
      <x v="5"/>
    </i>
    <i r="1">
      <x v="9"/>
    </i>
    <i r="1">
      <x v="12"/>
    </i>
    <i>
      <x v="70"/>
    </i>
    <i r="1">
      <x/>
    </i>
    <i r="1">
      <x v="2"/>
    </i>
    <i r="1">
      <x v="5"/>
    </i>
    <i r="1">
      <x v="7"/>
    </i>
    <i r="1">
      <x v="9"/>
    </i>
    <i r="1">
      <x v="11"/>
    </i>
    <i r="1">
      <x v="12"/>
    </i>
    <i r="1">
      <x v="14"/>
    </i>
    <i>
      <x v="71"/>
    </i>
    <i r="1">
      <x/>
    </i>
    <i r="1">
      <x v="5"/>
    </i>
    <i>
      <x v="72"/>
    </i>
    <i r="1">
      <x/>
    </i>
    <i r="1">
      <x v="5"/>
    </i>
    <i r="1">
      <x v="9"/>
    </i>
    <i r="1">
      <x v="12"/>
    </i>
    <i>
      <x v="73"/>
    </i>
    <i r="1">
      <x/>
    </i>
    <i r="1">
      <x v="5"/>
    </i>
    <i r="1">
      <x v="9"/>
    </i>
    <i r="1">
      <x v="12"/>
    </i>
    <i>
      <x v="74"/>
    </i>
    <i r="1">
      <x/>
    </i>
    <i r="1">
      <x v="5"/>
    </i>
    <i r="1">
      <x v="9"/>
    </i>
    <i r="1">
      <x v="12"/>
    </i>
    <i>
      <x v="75"/>
    </i>
    <i r="1">
      <x/>
    </i>
    <i r="1">
      <x v="5"/>
    </i>
    <i r="1">
      <x v="9"/>
    </i>
    <i r="1">
      <x v="12"/>
    </i>
    <i>
      <x v="76"/>
    </i>
    <i r="1">
      <x v="5"/>
    </i>
    <i>
      <x v="77"/>
    </i>
    <i r="1">
      <x/>
    </i>
    <i r="1">
      <x v="5"/>
    </i>
    <i r="1">
      <x v="9"/>
    </i>
    <i r="1">
      <x v="12"/>
    </i>
    <i>
      <x v="78"/>
    </i>
    <i r="1">
      <x/>
    </i>
    <i r="1">
      <x v="5"/>
    </i>
    <i r="1">
      <x v="9"/>
    </i>
    <i r="1">
      <x v="12"/>
    </i>
    <i>
      <x v="79"/>
    </i>
    <i r="1">
      <x/>
    </i>
    <i r="1">
      <x v="2"/>
    </i>
    <i r="1">
      <x v="5"/>
    </i>
    <i r="1">
      <x v="7"/>
    </i>
    <i r="1">
      <x v="8"/>
    </i>
    <i r="1">
      <x v="9"/>
    </i>
    <i r="1">
      <x v="11"/>
    </i>
    <i r="1">
      <x v="12"/>
    </i>
    <i r="1">
      <x v="14"/>
    </i>
    <i>
      <x v="80"/>
    </i>
    <i r="1">
      <x v="2"/>
    </i>
    <i r="1">
      <x v="7"/>
    </i>
    <i r="1">
      <x v="11"/>
    </i>
    <i r="1">
      <x v="14"/>
    </i>
    <i>
      <x v="81"/>
    </i>
    <i r="1">
      <x/>
    </i>
    <i r="1">
      <x v="5"/>
    </i>
    <i r="1">
      <x v="9"/>
    </i>
    <i r="1">
      <x v="12"/>
    </i>
    <i>
      <x v="82"/>
    </i>
    <i r="1">
      <x/>
    </i>
    <i r="1">
      <x v="5"/>
    </i>
    <i r="1">
      <x v="9"/>
    </i>
    <i r="1">
      <x v="12"/>
    </i>
    <i>
      <x v="83"/>
    </i>
    <i r="1">
      <x/>
    </i>
    <i r="1">
      <x v="5"/>
    </i>
    <i r="1">
      <x v="9"/>
    </i>
    <i r="1">
      <x v="12"/>
    </i>
    <i>
      <x v="84"/>
    </i>
    <i r="1">
      <x/>
    </i>
    <i r="1">
      <x v="5"/>
    </i>
    <i>
      <x v="85"/>
    </i>
    <i r="1">
      <x/>
    </i>
    <i r="1">
      <x v="5"/>
    </i>
    <i r="1">
      <x v="9"/>
    </i>
    <i r="1">
      <x v="12"/>
    </i>
    <i>
      <x v="86"/>
    </i>
    <i r="1">
      <x/>
    </i>
    <i r="1">
      <x v="2"/>
    </i>
    <i r="1">
      <x v="5"/>
    </i>
    <i r="1">
      <x v="7"/>
    </i>
    <i r="1">
      <x v="9"/>
    </i>
    <i r="1">
      <x v="11"/>
    </i>
    <i r="1">
      <x v="12"/>
    </i>
    <i r="1">
      <x v="14"/>
    </i>
    <i>
      <x v="87"/>
    </i>
    <i r="1">
      <x/>
    </i>
    <i r="1">
      <x v="5"/>
    </i>
    <i>
      <x v="88"/>
    </i>
    <i r="1">
      <x/>
    </i>
    <i r="1">
      <x v="5"/>
    </i>
    <i>
      <x v="89"/>
    </i>
    <i r="1">
      <x/>
    </i>
    <i r="1">
      <x v="5"/>
    </i>
    <i r="1">
      <x v="9"/>
    </i>
    <i r="1">
      <x v="12"/>
    </i>
    <i>
      <x v="90"/>
    </i>
    <i r="1">
      <x/>
    </i>
    <i r="1">
      <x v="5"/>
    </i>
    <i>
      <x v="91"/>
    </i>
    <i r="1">
      <x/>
    </i>
    <i r="1">
      <x v="5"/>
    </i>
    <i r="1">
      <x v="9"/>
    </i>
    <i r="1">
      <x v="12"/>
    </i>
    <i>
      <x v="92"/>
    </i>
    <i r="1">
      <x/>
    </i>
    <i r="1">
      <x v="5"/>
    </i>
    <i r="1">
      <x v="9"/>
    </i>
    <i r="1">
      <x v="12"/>
    </i>
    <i>
      <x v="93"/>
    </i>
    <i r="1">
      <x/>
    </i>
    <i r="1">
      <x v="5"/>
    </i>
    <i>
      <x v="94"/>
    </i>
    <i r="1">
      <x/>
    </i>
    <i r="1">
      <x v="5"/>
    </i>
    <i r="1">
      <x v="9"/>
    </i>
    <i r="1">
      <x v="12"/>
    </i>
    <i>
      <x v="95"/>
    </i>
    <i r="1">
      <x/>
    </i>
    <i r="1">
      <x v="5"/>
    </i>
    <i>
      <x v="96"/>
    </i>
    <i r="1">
      <x/>
    </i>
    <i r="1">
      <x v="5"/>
    </i>
    <i r="1">
      <x v="9"/>
    </i>
    <i r="1">
      <x v="12"/>
    </i>
    <i>
      <x v="97"/>
    </i>
    <i r="1">
      <x/>
    </i>
    <i r="1">
      <x v="2"/>
    </i>
    <i r="1">
      <x v="5"/>
    </i>
    <i r="1">
      <x v="7"/>
    </i>
    <i r="1">
      <x v="9"/>
    </i>
    <i r="1">
      <x v="11"/>
    </i>
    <i r="1">
      <x v="12"/>
    </i>
    <i r="1">
      <x v="14"/>
    </i>
    <i>
      <x v="98"/>
    </i>
    <i r="1">
      <x/>
    </i>
    <i r="1">
      <x v="2"/>
    </i>
    <i r="1">
      <x v="5"/>
    </i>
    <i r="1">
      <x v="7"/>
    </i>
    <i r="1">
      <x v="11"/>
    </i>
    <i r="1">
      <x v="14"/>
    </i>
    <i>
      <x v="99"/>
    </i>
    <i r="1">
      <x/>
    </i>
    <i r="1">
      <x v="5"/>
    </i>
    <i r="1">
      <x v="9"/>
    </i>
    <i r="1">
      <x v="12"/>
    </i>
    <i>
      <x v="100"/>
    </i>
    <i r="1">
      <x/>
    </i>
    <i r="1">
      <x v="5"/>
    </i>
    <i>
      <x v="101"/>
    </i>
    <i r="1">
      <x/>
    </i>
    <i r="1">
      <x v="2"/>
    </i>
    <i r="1">
      <x v="5"/>
    </i>
    <i r="1">
      <x v="7"/>
    </i>
    <i r="1">
      <x v="9"/>
    </i>
    <i r="1">
      <x v="11"/>
    </i>
    <i r="1">
      <x v="12"/>
    </i>
    <i r="1">
      <x v="14"/>
    </i>
    <i>
      <x v="102"/>
    </i>
    <i r="1">
      <x/>
    </i>
    <i r="1">
      <x v="5"/>
    </i>
    <i>
      <x v="103"/>
    </i>
    <i r="1">
      <x/>
    </i>
    <i r="1">
      <x v="5"/>
    </i>
    <i>
      <x v="104"/>
    </i>
    <i r="1">
      <x/>
    </i>
    <i r="1">
      <x v="2"/>
    </i>
    <i r="1">
      <x v="5"/>
    </i>
    <i r="1">
      <x v="7"/>
    </i>
    <i r="1">
      <x v="9"/>
    </i>
    <i r="1">
      <x v="11"/>
    </i>
    <i r="1">
      <x v="12"/>
    </i>
    <i r="1">
      <x v="14"/>
    </i>
    <i>
      <x v="105"/>
    </i>
    <i r="1">
      <x/>
    </i>
    <i r="1">
      <x v="2"/>
    </i>
    <i r="1">
      <x v="5"/>
    </i>
    <i r="1">
      <x v="7"/>
    </i>
    <i r="1">
      <x v="9"/>
    </i>
    <i r="1">
      <x v="11"/>
    </i>
    <i r="1">
      <x v="12"/>
    </i>
    <i r="1">
      <x v="14"/>
    </i>
    <i>
      <x v="106"/>
    </i>
    <i r="1">
      <x/>
    </i>
    <i r="1">
      <x v="5"/>
    </i>
    <i r="1">
      <x v="9"/>
    </i>
    <i r="1">
      <x v="12"/>
    </i>
    <i>
      <x v="107"/>
    </i>
    <i r="1">
      <x/>
    </i>
    <i>
      <x v="108"/>
    </i>
    <i r="1">
      <x/>
    </i>
    <i r="1">
      <x v="2"/>
    </i>
    <i r="1">
      <x v="5"/>
    </i>
    <i r="1">
      <x v="7"/>
    </i>
    <i r="1">
      <x v="9"/>
    </i>
    <i r="1">
      <x v="11"/>
    </i>
    <i r="1">
      <x v="12"/>
    </i>
    <i r="1">
      <x v="14"/>
    </i>
    <i>
      <x v="109"/>
    </i>
    <i r="1">
      <x/>
    </i>
    <i r="1">
      <x v="5"/>
    </i>
    <i r="1">
      <x v="9"/>
    </i>
    <i r="1">
      <x v="12"/>
    </i>
    <i>
      <x v="110"/>
    </i>
    <i r="1">
      <x/>
    </i>
    <i r="1">
      <x v="5"/>
    </i>
    <i r="1">
      <x v="9"/>
    </i>
    <i r="1">
      <x v="12"/>
    </i>
    <i>
      <x v="111"/>
    </i>
    <i r="1">
      <x/>
    </i>
    <i r="1">
      <x v="2"/>
    </i>
    <i r="1">
      <x v="5"/>
    </i>
    <i r="1">
      <x v="7"/>
    </i>
    <i r="1">
      <x v="11"/>
    </i>
    <i r="1">
      <x v="14"/>
    </i>
    <i>
      <x v="112"/>
    </i>
    <i r="1">
      <x/>
    </i>
    <i r="1">
      <x v="5"/>
    </i>
    <i r="1">
      <x v="9"/>
    </i>
    <i r="1">
      <x v="12"/>
    </i>
    <i>
      <x v="113"/>
    </i>
    <i r="1">
      <x/>
    </i>
    <i r="1">
      <x v="5"/>
    </i>
    <i>
      <x v="114"/>
    </i>
    <i r="1">
      <x/>
    </i>
    <i r="1">
      <x v="5"/>
    </i>
    <i r="1">
      <x v="9"/>
    </i>
    <i r="1">
      <x v="12"/>
    </i>
    <i>
      <x v="115"/>
    </i>
    <i r="1">
      <x/>
    </i>
    <i r="1">
      <x v="5"/>
    </i>
    <i r="1">
      <x v="9"/>
    </i>
    <i r="1">
      <x v="12"/>
    </i>
    <i>
      <x v="116"/>
    </i>
    <i r="1">
      <x/>
    </i>
    <i r="1">
      <x v="5"/>
    </i>
    <i r="1">
      <x v="9"/>
    </i>
    <i r="1">
      <x v="12"/>
    </i>
    <i>
      <x v="117"/>
    </i>
    <i r="1">
      <x/>
    </i>
    <i r="1">
      <x v="2"/>
    </i>
    <i r="1">
      <x v="5"/>
    </i>
    <i r="1">
      <x v="7"/>
    </i>
    <i r="1">
      <x v="9"/>
    </i>
    <i r="1">
      <x v="11"/>
    </i>
    <i r="1">
      <x v="12"/>
    </i>
    <i r="1">
      <x v="14"/>
    </i>
    <i>
      <x v="118"/>
    </i>
    <i r="1">
      <x/>
    </i>
    <i r="1">
      <x v="5"/>
    </i>
    <i r="1">
      <x v="9"/>
    </i>
    <i r="1">
      <x v="12"/>
    </i>
    <i>
      <x v="119"/>
    </i>
    <i r="1">
      <x/>
    </i>
    <i r="1">
      <x v="5"/>
    </i>
    <i r="1">
      <x v="9"/>
    </i>
    <i r="1">
      <x v="12"/>
    </i>
    <i>
      <x v="120"/>
    </i>
    <i r="1">
      <x/>
    </i>
    <i r="1">
      <x v="2"/>
    </i>
    <i r="1">
      <x v="5"/>
    </i>
    <i r="1">
      <x v="7"/>
    </i>
    <i r="1">
      <x v="9"/>
    </i>
    <i r="1">
      <x v="11"/>
    </i>
    <i r="1">
      <x v="12"/>
    </i>
    <i r="1">
      <x v="14"/>
    </i>
    <i>
      <x v="121"/>
    </i>
    <i r="1">
      <x/>
    </i>
    <i r="1">
      <x v="5"/>
    </i>
    <i>
      <x v="122"/>
    </i>
    <i r="1">
      <x/>
    </i>
    <i r="1">
      <x v="5"/>
    </i>
    <i>
      <x v="123"/>
    </i>
    <i r="1">
      <x/>
    </i>
    <i r="1">
      <x v="5"/>
    </i>
    <i r="1">
      <x v="9"/>
    </i>
    <i r="1">
      <x v="12"/>
    </i>
    <i>
      <x v="124"/>
    </i>
    <i r="1">
      <x v="9"/>
    </i>
    <i r="1">
      <x v="12"/>
    </i>
    <i>
      <x v="125"/>
    </i>
    <i r="1">
      <x/>
    </i>
    <i r="1">
      <x v="5"/>
    </i>
    <i r="1">
      <x v="9"/>
    </i>
    <i r="1">
      <x v="12"/>
    </i>
    <i>
      <x v="126"/>
    </i>
    <i r="1">
      <x/>
    </i>
    <i r="1">
      <x v="5"/>
    </i>
    <i r="1">
      <x v="9"/>
    </i>
    <i r="1">
      <x v="12"/>
    </i>
    <i>
      <x v="127"/>
    </i>
    <i r="1">
      <x/>
    </i>
    <i r="1">
      <x v="5"/>
    </i>
    <i>
      <x v="128"/>
    </i>
    <i r="1">
      <x/>
    </i>
    <i r="1">
      <x v="2"/>
    </i>
    <i r="1">
      <x v="5"/>
    </i>
    <i r="1">
      <x v="7"/>
    </i>
    <i r="1">
      <x v="9"/>
    </i>
    <i r="1">
      <x v="11"/>
    </i>
    <i r="1">
      <x v="12"/>
    </i>
    <i r="1">
      <x v="14"/>
    </i>
    <i>
      <x v="129"/>
    </i>
    <i r="1">
      <x/>
    </i>
    <i r="1">
      <x v="2"/>
    </i>
    <i r="1">
      <x v="3"/>
    </i>
    <i r="1">
      <x v="4"/>
    </i>
    <i r="1">
      <x v="5"/>
    </i>
    <i r="1">
      <x v="7"/>
    </i>
    <i r="1">
      <x v="8"/>
    </i>
    <i r="1">
      <x v="9"/>
    </i>
    <i r="1">
      <x v="11"/>
    </i>
    <i r="1">
      <x v="12"/>
    </i>
    <i r="1">
      <x v="14"/>
    </i>
    <i>
      <x v="130"/>
    </i>
    <i r="1">
      <x/>
    </i>
    <i r="1">
      <x v="5"/>
    </i>
    <i r="1">
      <x v="9"/>
    </i>
    <i r="1">
      <x v="12"/>
    </i>
    <i>
      <x v="131"/>
    </i>
    <i r="1">
      <x/>
    </i>
    <i r="1">
      <x v="5"/>
    </i>
    <i r="1">
      <x v="9"/>
    </i>
    <i r="1">
      <x v="12"/>
    </i>
    <i>
      <x v="132"/>
    </i>
    <i r="1">
      <x/>
    </i>
    <i r="1">
      <x v="2"/>
    </i>
    <i r="1">
      <x v="5"/>
    </i>
    <i r="1">
      <x v="7"/>
    </i>
    <i r="1">
      <x v="9"/>
    </i>
    <i r="1">
      <x v="11"/>
    </i>
    <i r="1">
      <x v="12"/>
    </i>
    <i r="1">
      <x v="14"/>
    </i>
    <i>
      <x v="133"/>
    </i>
    <i r="1">
      <x/>
    </i>
    <i r="1">
      <x v="5"/>
    </i>
    <i r="1">
      <x v="9"/>
    </i>
    <i r="1">
      <x v="12"/>
    </i>
    <i>
      <x v="134"/>
    </i>
    <i r="1">
      <x/>
    </i>
    <i r="1">
      <x v="5"/>
    </i>
    <i r="1">
      <x v="9"/>
    </i>
    <i r="1">
      <x v="12"/>
    </i>
    <i>
      <x v="135"/>
    </i>
    <i r="1">
      <x/>
    </i>
    <i r="1">
      <x v="2"/>
    </i>
    <i r="1">
      <x v="5"/>
    </i>
    <i r="1">
      <x v="7"/>
    </i>
    <i r="1">
      <x v="9"/>
    </i>
    <i r="1">
      <x v="11"/>
    </i>
    <i r="1">
      <x v="12"/>
    </i>
    <i r="1">
      <x v="14"/>
    </i>
    <i>
      <x v="136"/>
    </i>
    <i r="1">
      <x/>
    </i>
    <i r="1">
      <x v="5"/>
    </i>
    <i r="1">
      <x v="9"/>
    </i>
    <i r="1">
      <x v="12"/>
    </i>
    <i>
      <x v="137"/>
    </i>
    <i r="1">
      <x/>
    </i>
    <i r="1">
      <x v="2"/>
    </i>
    <i r="1">
      <x v="5"/>
    </i>
    <i r="1">
      <x v="7"/>
    </i>
    <i r="1">
      <x v="9"/>
    </i>
    <i r="1">
      <x v="11"/>
    </i>
    <i r="1">
      <x v="12"/>
    </i>
    <i r="1">
      <x v="14"/>
    </i>
    <i>
      <x v="138"/>
    </i>
    <i r="1">
      <x/>
    </i>
    <i r="1">
      <x v="5"/>
    </i>
    <i>
      <x v="139"/>
    </i>
    <i r="1">
      <x/>
    </i>
    <i r="1">
      <x v="5"/>
    </i>
    <i r="1">
      <x v="9"/>
    </i>
    <i r="1">
      <x v="12"/>
    </i>
    <i>
      <x v="140"/>
    </i>
    <i r="1">
      <x/>
    </i>
    <i r="1">
      <x v="2"/>
    </i>
    <i r="1">
      <x v="5"/>
    </i>
    <i r="1">
      <x v="7"/>
    </i>
    <i r="1">
      <x v="9"/>
    </i>
    <i r="1">
      <x v="11"/>
    </i>
    <i r="1">
      <x v="12"/>
    </i>
    <i r="1">
      <x v="14"/>
    </i>
    <i>
      <x v="141"/>
    </i>
    <i r="1">
      <x/>
    </i>
    <i r="1">
      <x v="5"/>
    </i>
    <i r="1">
      <x v="9"/>
    </i>
    <i r="1">
      <x v="12"/>
    </i>
    <i>
      <x v="142"/>
    </i>
    <i r="1">
      <x/>
    </i>
    <i r="1">
      <x v="5"/>
    </i>
    <i r="1">
      <x v="9"/>
    </i>
    <i r="1">
      <x v="12"/>
    </i>
    <i>
      <x v="143"/>
    </i>
    <i r="1">
      <x/>
    </i>
    <i r="1">
      <x v="2"/>
    </i>
    <i r="1">
      <x v="5"/>
    </i>
    <i r="1">
      <x v="7"/>
    </i>
    <i r="1">
      <x v="9"/>
    </i>
    <i r="1">
      <x v="11"/>
    </i>
    <i r="1">
      <x v="12"/>
    </i>
    <i r="1">
      <x v="14"/>
    </i>
    <i>
      <x v="144"/>
    </i>
    <i r="1">
      <x/>
    </i>
    <i r="1">
      <x v="5"/>
    </i>
    <i r="1">
      <x v="9"/>
    </i>
    <i r="1">
      <x v="12"/>
    </i>
    <i>
      <x v="145"/>
    </i>
    <i r="1">
      <x/>
    </i>
    <i r="1">
      <x v="5"/>
    </i>
    <i r="1">
      <x v="9"/>
    </i>
    <i r="1">
      <x v="12"/>
    </i>
    <i>
      <x v="146"/>
    </i>
    <i r="1">
      <x/>
    </i>
    <i r="1">
      <x v="5"/>
    </i>
    <i r="1">
      <x v="9"/>
    </i>
    <i r="1">
      <x v="12"/>
    </i>
    <i>
      <x v="147"/>
    </i>
    <i r="1">
      <x/>
    </i>
    <i r="1">
      <x v="2"/>
    </i>
    <i r="1">
      <x v="5"/>
    </i>
    <i r="1">
      <x v="7"/>
    </i>
    <i r="1">
      <x v="9"/>
    </i>
    <i r="1">
      <x v="11"/>
    </i>
    <i r="1">
      <x v="12"/>
    </i>
    <i r="1">
      <x v="14"/>
    </i>
    <i>
      <x v="148"/>
    </i>
    <i r="1">
      <x/>
    </i>
    <i r="1">
      <x v="2"/>
    </i>
    <i r="1">
      <x v="5"/>
    </i>
    <i r="1">
      <x v="7"/>
    </i>
    <i r="1">
      <x v="9"/>
    </i>
    <i r="1">
      <x v="11"/>
    </i>
    <i r="1">
      <x v="12"/>
    </i>
    <i r="1">
      <x v="14"/>
    </i>
    <i>
      <x v="149"/>
    </i>
    <i r="1">
      <x/>
    </i>
    <i r="1">
      <x v="5"/>
    </i>
    <i r="1">
      <x v="9"/>
    </i>
    <i r="1">
      <x v="12"/>
    </i>
    <i>
      <x v="150"/>
    </i>
    <i r="1">
      <x/>
    </i>
    <i r="1">
      <x v="5"/>
    </i>
    <i r="1">
      <x v="9"/>
    </i>
    <i r="1">
      <x v="12"/>
    </i>
    <i>
      <x v="151"/>
    </i>
    <i r="1">
      <x/>
    </i>
    <i r="1">
      <x v="5"/>
    </i>
    <i r="1">
      <x v="9"/>
    </i>
    <i r="1">
      <x v="12"/>
    </i>
    <i>
      <x v="152"/>
    </i>
    <i r="1">
      <x/>
    </i>
    <i r="1">
      <x v="2"/>
    </i>
    <i r="1">
      <x v="5"/>
    </i>
    <i r="1">
      <x v="7"/>
    </i>
    <i r="1">
      <x v="9"/>
    </i>
    <i r="1">
      <x v="11"/>
    </i>
    <i r="1">
      <x v="12"/>
    </i>
    <i r="1">
      <x v="14"/>
    </i>
    <i>
      <x v="153"/>
    </i>
    <i r="1">
      <x/>
    </i>
    <i r="1">
      <x v="5"/>
    </i>
    <i r="1">
      <x v="9"/>
    </i>
    <i r="1">
      <x v="12"/>
    </i>
    <i>
      <x v="154"/>
    </i>
    <i r="1">
      <x/>
    </i>
    <i r="1">
      <x v="5"/>
    </i>
    <i r="1">
      <x v="9"/>
    </i>
    <i r="1">
      <x v="12"/>
    </i>
    <i>
      <x v="155"/>
    </i>
    <i r="1">
      <x/>
    </i>
    <i r="1">
      <x v="5"/>
    </i>
    <i r="1">
      <x v="9"/>
    </i>
    <i r="1">
      <x v="12"/>
    </i>
    <i>
      <x v="156"/>
    </i>
    <i r="1">
      <x/>
    </i>
    <i r="1">
      <x v="2"/>
    </i>
    <i r="1">
      <x v="5"/>
    </i>
    <i r="1">
      <x v="7"/>
    </i>
    <i r="1">
      <x v="9"/>
    </i>
    <i r="1">
      <x v="11"/>
    </i>
    <i r="1">
      <x v="12"/>
    </i>
    <i r="1">
      <x v="14"/>
    </i>
    <i>
      <x v="157"/>
    </i>
    <i r="1">
      <x/>
    </i>
    <i r="1">
      <x v="5"/>
    </i>
    <i r="1">
      <x v="9"/>
    </i>
    <i r="1">
      <x v="12"/>
    </i>
    <i>
      <x v="158"/>
    </i>
    <i r="1">
      <x/>
    </i>
    <i r="1">
      <x v="2"/>
    </i>
    <i r="1">
      <x v="5"/>
    </i>
    <i r="1">
      <x v="7"/>
    </i>
    <i r="1">
      <x v="9"/>
    </i>
    <i r="1">
      <x v="11"/>
    </i>
    <i r="1">
      <x v="12"/>
    </i>
    <i r="1">
      <x v="14"/>
    </i>
    <i>
      <x v="159"/>
    </i>
    <i r="1">
      <x/>
    </i>
    <i r="1">
      <x v="5"/>
    </i>
    <i>
      <x v="160"/>
    </i>
    <i r="1">
      <x/>
    </i>
    <i r="1">
      <x v="2"/>
    </i>
    <i r="1">
      <x v="5"/>
    </i>
    <i r="1">
      <x v="7"/>
    </i>
    <i r="1">
      <x v="9"/>
    </i>
    <i r="1">
      <x v="11"/>
    </i>
    <i r="1">
      <x v="12"/>
    </i>
    <i r="1">
      <x v="14"/>
    </i>
    <i>
      <x v="161"/>
    </i>
    <i r="1">
      <x/>
    </i>
    <i r="1">
      <x v="5"/>
    </i>
    <i r="1">
      <x v="9"/>
    </i>
    <i r="1">
      <x v="12"/>
    </i>
    <i>
      <x v="162"/>
    </i>
    <i r="1">
      <x/>
    </i>
    <i r="1">
      <x v="5"/>
    </i>
    <i>
      <x v="163"/>
    </i>
    <i r="1">
      <x/>
    </i>
    <i r="1">
      <x v="2"/>
    </i>
    <i r="1">
      <x v="5"/>
    </i>
    <i r="1">
      <x v="7"/>
    </i>
    <i r="1">
      <x v="9"/>
    </i>
    <i r="1">
      <x v="11"/>
    </i>
    <i r="1">
      <x v="12"/>
    </i>
    <i r="1">
      <x v="14"/>
    </i>
    <i>
      <x v="164"/>
    </i>
    <i r="1">
      <x/>
    </i>
    <i r="1">
      <x v="5"/>
    </i>
    <i r="1">
      <x v="9"/>
    </i>
    <i r="1">
      <x v="12"/>
    </i>
    <i>
      <x v="165"/>
    </i>
    <i r="1">
      <x/>
    </i>
    <i r="1">
      <x v="5"/>
    </i>
    <i>
      <x v="166"/>
    </i>
    <i r="1">
      <x/>
    </i>
    <i r="1">
      <x v="5"/>
    </i>
    <i r="1">
      <x v="9"/>
    </i>
    <i r="1">
      <x v="12"/>
    </i>
    <i>
      <x v="167"/>
    </i>
    <i r="1">
      <x/>
    </i>
    <i r="1">
      <x v="2"/>
    </i>
    <i r="1">
      <x v="3"/>
    </i>
    <i r="1">
      <x v="5"/>
    </i>
    <i r="1">
      <x v="7"/>
    </i>
    <i r="1">
      <x v="8"/>
    </i>
    <i r="1">
      <x v="9"/>
    </i>
    <i r="1">
      <x v="11"/>
    </i>
    <i r="1">
      <x v="12"/>
    </i>
    <i r="1">
      <x v="14"/>
    </i>
    <i>
      <x v="168"/>
    </i>
    <i r="1">
      <x/>
    </i>
    <i r="1">
      <x v="5"/>
    </i>
    <i>
      <x v="169"/>
    </i>
    <i r="1">
      <x/>
    </i>
    <i r="1">
      <x v="5"/>
    </i>
    <i>
      <x v="170"/>
    </i>
    <i r="1">
      <x/>
    </i>
    <i r="1">
      <x v="5"/>
    </i>
    <i>
      <x v="171"/>
    </i>
    <i r="1">
      <x/>
    </i>
    <i r="1">
      <x v="5"/>
    </i>
    <i>
      <x v="172"/>
    </i>
    <i r="1">
      <x/>
    </i>
    <i r="1">
      <x v="5"/>
    </i>
    <i r="1">
      <x v="9"/>
    </i>
    <i r="1">
      <x v="12"/>
    </i>
    <i>
      <x v="173"/>
    </i>
    <i r="1">
      <x/>
    </i>
    <i r="1">
      <x v="5"/>
    </i>
    <i r="1">
      <x v="9"/>
    </i>
    <i r="1">
      <x v="12"/>
    </i>
    <i>
      <x v="174"/>
    </i>
    <i r="1">
      <x/>
    </i>
    <i r="1">
      <x v="5"/>
    </i>
    <i>
      <x v="175"/>
    </i>
    <i r="1">
      <x v="5"/>
    </i>
    <i r="1">
      <x v="9"/>
    </i>
    <i r="1">
      <x v="12"/>
    </i>
    <i>
      <x v="176"/>
    </i>
    <i r="1">
      <x/>
    </i>
    <i r="1">
      <x v="5"/>
    </i>
    <i>
      <x v="177"/>
    </i>
    <i r="1">
      <x/>
    </i>
    <i r="1">
      <x v="5"/>
    </i>
    <i r="1">
      <x v="9"/>
    </i>
    <i r="1">
      <x v="12"/>
    </i>
    <i>
      <x v="178"/>
    </i>
    <i r="1">
      <x/>
    </i>
    <i r="1">
      <x v="5"/>
    </i>
    <i r="1">
      <x v="9"/>
    </i>
    <i r="1">
      <x v="12"/>
    </i>
    <i>
      <x v="179"/>
    </i>
    <i r="1">
      <x/>
    </i>
    <i r="1">
      <x v="5"/>
    </i>
    <i>
      <x v="180"/>
    </i>
    <i r="1">
      <x/>
    </i>
    <i r="1">
      <x v="5"/>
    </i>
    <i r="1">
      <x v="9"/>
    </i>
    <i r="1">
      <x v="12"/>
    </i>
    <i>
      <x v="181"/>
    </i>
    <i r="1">
      <x v="2"/>
    </i>
    <i r="1">
      <x v="7"/>
    </i>
    <i r="1">
      <x v="11"/>
    </i>
    <i r="1">
      <x v="14"/>
    </i>
    <i>
      <x v="182"/>
    </i>
    <i r="1">
      <x/>
    </i>
    <i r="1">
      <x v="2"/>
    </i>
    <i r="1">
      <x v="5"/>
    </i>
    <i r="1">
      <x v="7"/>
    </i>
    <i r="1">
      <x v="9"/>
    </i>
    <i r="1">
      <x v="11"/>
    </i>
    <i r="1">
      <x v="12"/>
    </i>
    <i r="1">
      <x v="14"/>
    </i>
    <i>
      <x v="183"/>
    </i>
    <i r="1">
      <x/>
    </i>
    <i r="1">
      <x v="5"/>
    </i>
    <i r="1">
      <x v="9"/>
    </i>
    <i r="1">
      <x v="12"/>
    </i>
    <i>
      <x v="184"/>
    </i>
    <i r="1">
      <x/>
    </i>
    <i r="1">
      <x v="5"/>
    </i>
    <i>
      <x v="185"/>
    </i>
    <i r="1">
      <x/>
    </i>
    <i r="1">
      <x v="2"/>
    </i>
    <i r="1">
      <x v="5"/>
    </i>
    <i r="1">
      <x v="7"/>
    </i>
    <i r="1">
      <x v="9"/>
    </i>
    <i r="1">
      <x v="11"/>
    </i>
    <i r="1">
      <x v="12"/>
    </i>
    <i r="1">
      <x v="14"/>
    </i>
    <i>
      <x v="186"/>
    </i>
    <i r="1">
      <x/>
    </i>
    <i r="1">
      <x v="5"/>
    </i>
    <i r="1">
      <x v="9"/>
    </i>
    <i r="1">
      <x v="12"/>
    </i>
    <i>
      <x v="187"/>
    </i>
    <i r="1">
      <x/>
    </i>
    <i r="1">
      <x v="5"/>
    </i>
    <i r="1">
      <x v="9"/>
    </i>
    <i r="1">
      <x v="12"/>
    </i>
    <i>
      <x v="188"/>
    </i>
    <i r="1">
      <x/>
    </i>
    <i r="1">
      <x v="5"/>
    </i>
    <i r="1">
      <x v="9"/>
    </i>
    <i r="1">
      <x v="12"/>
    </i>
    <i>
      <x v="189"/>
    </i>
    <i r="1">
      <x/>
    </i>
    <i r="1">
      <x v="5"/>
    </i>
    <i>
      <x v="190"/>
    </i>
    <i r="1">
      <x/>
    </i>
    <i r="1">
      <x v="5"/>
    </i>
    <i r="1">
      <x v="9"/>
    </i>
    <i r="1">
      <x v="12"/>
    </i>
    <i>
      <x v="191"/>
    </i>
    <i r="1">
      <x/>
    </i>
    <i r="1">
      <x v="5"/>
    </i>
    <i r="1">
      <x v="9"/>
    </i>
    <i r="1">
      <x v="12"/>
    </i>
    <i>
      <x v="192"/>
    </i>
    <i r="1">
      <x/>
    </i>
    <i>
      <x v="193"/>
    </i>
    <i r="1">
      <x/>
    </i>
    <i r="1">
      <x v="5"/>
    </i>
    <i>
      <x v="194"/>
    </i>
    <i r="1">
      <x/>
    </i>
    <i r="1">
      <x v="5"/>
    </i>
    <i r="1">
      <x v="9"/>
    </i>
    <i r="1">
      <x v="12"/>
    </i>
    <i>
      <x v="195"/>
    </i>
    <i r="1">
      <x/>
    </i>
    <i r="1">
      <x v="5"/>
    </i>
    <i r="1">
      <x v="9"/>
    </i>
    <i r="1">
      <x v="12"/>
    </i>
    <i>
      <x v="196"/>
    </i>
    <i r="1">
      <x/>
    </i>
    <i r="1">
      <x v="2"/>
    </i>
    <i r="1">
      <x v="5"/>
    </i>
    <i r="1">
      <x v="7"/>
    </i>
    <i r="1">
      <x v="9"/>
    </i>
    <i r="1">
      <x v="11"/>
    </i>
    <i r="1">
      <x v="12"/>
    </i>
    <i r="1">
      <x v="14"/>
    </i>
    <i>
      <x v="197"/>
    </i>
    <i r="1">
      <x/>
    </i>
    <i r="1">
      <x v="5"/>
    </i>
    <i r="1">
      <x v="9"/>
    </i>
    <i r="1">
      <x v="12"/>
    </i>
    <i>
      <x v="198"/>
    </i>
    <i r="1">
      <x/>
    </i>
    <i r="1">
      <x v="5"/>
    </i>
    <i>
      <x v="199"/>
    </i>
    <i r="1">
      <x/>
    </i>
    <i r="1">
      <x v="5"/>
    </i>
    <i r="1">
      <x v="9"/>
    </i>
    <i r="1">
      <x v="12"/>
    </i>
    <i>
      <x v="200"/>
    </i>
    <i r="1">
      <x/>
    </i>
    <i r="1">
      <x v="2"/>
    </i>
    <i r="1">
      <x v="5"/>
    </i>
    <i r="1">
      <x v="7"/>
    </i>
    <i r="1">
      <x v="9"/>
    </i>
    <i r="1">
      <x v="11"/>
    </i>
    <i r="1">
      <x v="12"/>
    </i>
    <i r="1">
      <x v="14"/>
    </i>
    <i>
      <x v="201"/>
    </i>
    <i r="1">
      <x/>
    </i>
    <i r="1">
      <x v="2"/>
    </i>
    <i r="1">
      <x v="5"/>
    </i>
    <i r="1">
      <x v="7"/>
    </i>
    <i r="1">
      <x v="9"/>
    </i>
    <i r="1">
      <x v="11"/>
    </i>
    <i r="1">
      <x v="12"/>
    </i>
    <i r="1">
      <x v="14"/>
    </i>
    <i>
      <x v="202"/>
    </i>
    <i r="1">
      <x/>
    </i>
    <i r="1">
      <x v="5"/>
    </i>
    <i r="1">
      <x v="9"/>
    </i>
    <i r="1">
      <x v="12"/>
    </i>
    <i>
      <x v="203"/>
    </i>
    <i r="1">
      <x/>
    </i>
    <i r="1">
      <x v="2"/>
    </i>
    <i r="1">
      <x v="5"/>
    </i>
    <i r="1">
      <x v="7"/>
    </i>
    <i r="1">
      <x v="9"/>
    </i>
    <i r="1">
      <x v="11"/>
    </i>
    <i r="1">
      <x v="12"/>
    </i>
    <i r="1">
      <x v="14"/>
    </i>
    <i>
      <x v="204"/>
    </i>
    <i r="1">
      <x/>
    </i>
    <i r="1">
      <x v="5"/>
    </i>
    <i r="1">
      <x v="9"/>
    </i>
    <i r="1">
      <x v="12"/>
    </i>
    <i>
      <x v="205"/>
    </i>
    <i r="1">
      <x/>
    </i>
    <i r="1">
      <x v="2"/>
    </i>
    <i r="1">
      <x v="5"/>
    </i>
    <i r="1">
      <x v="7"/>
    </i>
    <i r="1">
      <x v="9"/>
    </i>
    <i r="1">
      <x v="11"/>
    </i>
    <i r="1">
      <x v="12"/>
    </i>
    <i r="1">
      <x v="14"/>
    </i>
    <i>
      <x v="206"/>
    </i>
    <i r="1">
      <x/>
    </i>
    <i r="1">
      <x v="5"/>
    </i>
    <i r="1">
      <x v="9"/>
    </i>
    <i r="1">
      <x v="12"/>
    </i>
    <i>
      <x v="207"/>
    </i>
    <i r="1">
      <x/>
    </i>
    <i r="1">
      <x v="5"/>
    </i>
    <i r="1">
      <x v="9"/>
    </i>
    <i r="1">
      <x v="12"/>
    </i>
    <i>
      <x v="208"/>
    </i>
    <i r="1">
      <x/>
    </i>
    <i r="1">
      <x v="2"/>
    </i>
    <i r="1">
      <x v="5"/>
    </i>
    <i r="1">
      <x v="7"/>
    </i>
    <i r="1">
      <x v="9"/>
    </i>
    <i r="1">
      <x v="11"/>
    </i>
    <i r="1">
      <x v="12"/>
    </i>
    <i r="1">
      <x v="14"/>
    </i>
    <i>
      <x v="209"/>
    </i>
    <i r="1">
      <x/>
    </i>
    <i r="1">
      <x v="2"/>
    </i>
    <i r="1">
      <x v="5"/>
    </i>
    <i r="1">
      <x v="7"/>
    </i>
    <i r="1">
      <x v="9"/>
    </i>
    <i r="1">
      <x v="11"/>
    </i>
    <i r="1">
      <x v="12"/>
    </i>
    <i r="1">
      <x v="14"/>
    </i>
    <i>
      <x v="210"/>
    </i>
    <i r="1">
      <x/>
    </i>
    <i r="1">
      <x v="2"/>
    </i>
    <i r="1">
      <x v="5"/>
    </i>
    <i r="1">
      <x v="7"/>
    </i>
    <i r="1">
      <x v="9"/>
    </i>
    <i r="1">
      <x v="11"/>
    </i>
    <i r="1">
      <x v="12"/>
    </i>
    <i r="1">
      <x v="14"/>
    </i>
    <i>
      <x v="211"/>
    </i>
    <i r="1">
      <x/>
    </i>
    <i r="1">
      <x v="5"/>
    </i>
    <i r="1">
      <x v="9"/>
    </i>
    <i r="1">
      <x v="12"/>
    </i>
    <i>
      <x v="212"/>
    </i>
    <i r="1">
      <x/>
    </i>
    <i r="1">
      <x v="2"/>
    </i>
    <i r="1">
      <x v="5"/>
    </i>
    <i r="1">
      <x v="7"/>
    </i>
    <i r="1">
      <x v="9"/>
    </i>
    <i r="1">
      <x v="11"/>
    </i>
    <i r="1">
      <x v="12"/>
    </i>
    <i r="1">
      <x v="14"/>
    </i>
    <i>
      <x v="213"/>
    </i>
    <i r="1">
      <x/>
    </i>
    <i r="1">
      <x v="5"/>
    </i>
    <i r="1">
      <x v="9"/>
    </i>
    <i r="1">
      <x v="12"/>
    </i>
    <i>
      <x v="214"/>
    </i>
    <i r="1">
      <x/>
    </i>
    <i r="1">
      <x v="5"/>
    </i>
    <i>
      <x v="215"/>
    </i>
    <i r="1">
      <x/>
    </i>
    <i r="1">
      <x v="2"/>
    </i>
    <i r="1">
      <x v="5"/>
    </i>
    <i r="1">
      <x v="7"/>
    </i>
    <i r="1">
      <x v="9"/>
    </i>
    <i r="1">
      <x v="11"/>
    </i>
    <i r="1">
      <x v="12"/>
    </i>
    <i r="1">
      <x v="14"/>
    </i>
    <i>
      <x v="216"/>
    </i>
    <i r="1">
      <x/>
    </i>
    <i r="1">
      <x v="2"/>
    </i>
    <i r="1">
      <x v="5"/>
    </i>
    <i r="1">
      <x v="7"/>
    </i>
    <i r="1">
      <x v="9"/>
    </i>
    <i r="1">
      <x v="11"/>
    </i>
    <i r="1">
      <x v="12"/>
    </i>
    <i r="1">
      <x v="14"/>
    </i>
    <i>
      <x v="217"/>
    </i>
    <i r="1">
      <x/>
    </i>
    <i r="1">
      <x v="5"/>
    </i>
    <i r="1">
      <x v="9"/>
    </i>
    <i r="1">
      <x v="12"/>
    </i>
    <i>
      <x v="218"/>
    </i>
    <i r="1">
      <x/>
    </i>
    <i r="1">
      <x v="2"/>
    </i>
    <i r="1">
      <x v="5"/>
    </i>
    <i r="1">
      <x v="7"/>
    </i>
    <i r="1">
      <x v="9"/>
    </i>
    <i r="1">
      <x v="11"/>
    </i>
    <i r="1">
      <x v="12"/>
    </i>
    <i r="1">
      <x v="14"/>
    </i>
    <i>
      <x v="219"/>
    </i>
    <i r="1">
      <x/>
    </i>
    <i r="1">
      <x v="2"/>
    </i>
    <i r="1">
      <x v="5"/>
    </i>
    <i r="1">
      <x v="7"/>
    </i>
    <i r="1">
      <x v="9"/>
    </i>
    <i r="1">
      <x v="11"/>
    </i>
    <i r="1">
      <x v="12"/>
    </i>
    <i r="1">
      <x v="14"/>
    </i>
    <i>
      <x v="220"/>
    </i>
    <i r="1">
      <x/>
    </i>
    <i r="1">
      <x v="5"/>
    </i>
    <i r="1">
      <x v="9"/>
    </i>
    <i r="1">
      <x v="12"/>
    </i>
    <i>
      <x v="221"/>
    </i>
    <i r="1">
      <x/>
    </i>
    <i r="1">
      <x v="5"/>
    </i>
    <i r="1">
      <x v="9"/>
    </i>
    <i r="1">
      <x v="12"/>
    </i>
    <i>
      <x v="222"/>
    </i>
    <i r="1">
      <x/>
    </i>
    <i r="1">
      <x v="2"/>
    </i>
    <i r="1">
      <x v="5"/>
    </i>
    <i r="1">
      <x v="7"/>
    </i>
    <i r="1">
      <x v="9"/>
    </i>
    <i r="1">
      <x v="11"/>
    </i>
    <i r="1">
      <x v="12"/>
    </i>
    <i r="1">
      <x v="14"/>
    </i>
    <i>
      <x v="223"/>
    </i>
    <i r="1">
      <x/>
    </i>
    <i r="1">
      <x v="5"/>
    </i>
    <i>
      <x v="224"/>
    </i>
    <i r="1">
      <x/>
    </i>
    <i r="1">
      <x v="2"/>
    </i>
    <i r="1">
      <x v="5"/>
    </i>
    <i r="1">
      <x v="7"/>
    </i>
    <i r="1">
      <x v="9"/>
    </i>
    <i r="1">
      <x v="11"/>
    </i>
    <i r="1">
      <x v="12"/>
    </i>
    <i r="1">
      <x v="14"/>
    </i>
    <i>
      <x v="225"/>
    </i>
    <i r="1">
      <x/>
    </i>
    <i r="1">
      <x v="5"/>
    </i>
    <i r="1">
      <x v="9"/>
    </i>
    <i r="1">
      <x v="12"/>
    </i>
    <i>
      <x v="226"/>
    </i>
    <i r="1">
      <x/>
    </i>
    <i r="1">
      <x v="2"/>
    </i>
    <i r="1">
      <x v="5"/>
    </i>
    <i r="1">
      <x v="7"/>
    </i>
    <i r="1">
      <x v="9"/>
    </i>
    <i r="1">
      <x v="11"/>
    </i>
    <i r="1">
      <x v="12"/>
    </i>
    <i r="1">
      <x v="14"/>
    </i>
    <i>
      <x v="227"/>
    </i>
    <i r="1">
      <x/>
    </i>
    <i r="1">
      <x v="5"/>
    </i>
    <i r="1">
      <x v="9"/>
    </i>
    <i r="1">
      <x v="12"/>
    </i>
    <i>
      <x v="228"/>
    </i>
    <i r="1">
      <x/>
    </i>
    <i r="1">
      <x v="2"/>
    </i>
    <i r="1">
      <x v="5"/>
    </i>
    <i r="1">
      <x v="7"/>
    </i>
    <i r="1">
      <x v="9"/>
    </i>
    <i r="1">
      <x v="11"/>
    </i>
    <i r="1">
      <x v="12"/>
    </i>
    <i r="1">
      <x v="14"/>
    </i>
    <i>
      <x v="229"/>
    </i>
    <i r="1">
      <x/>
    </i>
    <i r="1">
      <x v="5"/>
    </i>
    <i r="1">
      <x v="9"/>
    </i>
    <i r="1">
      <x v="12"/>
    </i>
    <i>
      <x v="230"/>
    </i>
    <i r="1">
      <x/>
    </i>
    <i r="1">
      <x v="5"/>
    </i>
    <i r="1">
      <x v="9"/>
    </i>
    <i r="1">
      <x v="12"/>
    </i>
    <i>
      <x v="231"/>
    </i>
    <i r="1">
      <x/>
    </i>
    <i r="1">
      <x v="2"/>
    </i>
    <i r="1">
      <x v="5"/>
    </i>
    <i r="1">
      <x v="7"/>
    </i>
    <i r="1">
      <x v="9"/>
    </i>
    <i r="1">
      <x v="11"/>
    </i>
    <i r="1">
      <x v="12"/>
    </i>
    <i r="1">
      <x v="14"/>
    </i>
    <i>
      <x v="232"/>
    </i>
    <i r="1">
      <x/>
    </i>
    <i r="1">
      <x v="5"/>
    </i>
    <i r="1">
      <x v="9"/>
    </i>
    <i r="1">
      <x v="12"/>
    </i>
    <i>
      <x v="233"/>
    </i>
    <i r="1">
      <x/>
    </i>
    <i r="1">
      <x v="2"/>
    </i>
    <i r="1">
      <x v="5"/>
    </i>
    <i r="1">
      <x v="7"/>
    </i>
    <i r="1">
      <x v="9"/>
    </i>
    <i r="1">
      <x v="11"/>
    </i>
    <i r="1">
      <x v="12"/>
    </i>
    <i r="1">
      <x v="14"/>
    </i>
    <i>
      <x v="234"/>
    </i>
    <i r="1">
      <x/>
    </i>
    <i r="1">
      <x v="5"/>
    </i>
    <i r="1">
      <x v="9"/>
    </i>
    <i r="1">
      <x v="12"/>
    </i>
    <i>
      <x v="235"/>
    </i>
    <i r="1">
      <x/>
    </i>
    <i r="1">
      <x v="5"/>
    </i>
    <i r="1">
      <x v="9"/>
    </i>
    <i r="1">
      <x v="12"/>
    </i>
    <i>
      <x v="236"/>
    </i>
    <i r="1">
      <x/>
    </i>
    <i>
      <x v="237"/>
    </i>
    <i r="1">
      <x/>
    </i>
    <i r="1">
      <x v="2"/>
    </i>
    <i r="1">
      <x v="5"/>
    </i>
    <i r="1">
      <x v="7"/>
    </i>
    <i r="1">
      <x v="9"/>
    </i>
    <i r="1">
      <x v="11"/>
    </i>
    <i r="1">
      <x v="12"/>
    </i>
    <i r="1">
      <x v="14"/>
    </i>
    <i>
      <x v="238"/>
    </i>
    <i r="1">
      <x/>
    </i>
    <i r="1">
      <x v="5"/>
    </i>
    <i r="1">
      <x v="9"/>
    </i>
    <i r="1">
      <x v="12"/>
    </i>
    <i>
      <x v="239"/>
    </i>
    <i r="1">
      <x/>
    </i>
    <i r="1">
      <x v="5"/>
    </i>
    <i r="1">
      <x v="9"/>
    </i>
    <i r="1">
      <x v="12"/>
    </i>
    <i>
      <x v="240"/>
    </i>
    <i r="1">
      <x/>
    </i>
    <i r="1">
      <x v="5"/>
    </i>
    <i r="1">
      <x v="9"/>
    </i>
    <i r="1">
      <x v="12"/>
    </i>
    <i>
      <x v="241"/>
    </i>
    <i r="1">
      <x/>
    </i>
    <i r="1">
      <x v="5"/>
    </i>
    <i r="1">
      <x v="9"/>
    </i>
    <i r="1">
      <x v="12"/>
    </i>
    <i>
      <x v="242"/>
    </i>
    <i r="1">
      <x/>
    </i>
    <i r="1">
      <x v="2"/>
    </i>
    <i r="1">
      <x v="5"/>
    </i>
    <i r="1">
      <x v="7"/>
    </i>
    <i r="1">
      <x v="9"/>
    </i>
    <i r="1">
      <x v="11"/>
    </i>
    <i r="1">
      <x v="12"/>
    </i>
    <i r="1">
      <x v="14"/>
    </i>
    <i>
      <x v="243"/>
    </i>
    <i r="1">
      <x/>
    </i>
    <i r="1">
      <x v="5"/>
    </i>
    <i r="1">
      <x v="9"/>
    </i>
    <i r="1">
      <x v="12"/>
    </i>
    <i>
      <x v="244"/>
    </i>
    <i r="1">
      <x/>
    </i>
    <i r="1">
      <x v="2"/>
    </i>
    <i r="1">
      <x v="5"/>
    </i>
    <i r="1">
      <x v="7"/>
    </i>
    <i r="1">
      <x v="9"/>
    </i>
    <i r="1">
      <x v="11"/>
    </i>
    <i r="1">
      <x v="12"/>
    </i>
    <i r="1">
      <x v="14"/>
    </i>
    <i>
      <x v="245"/>
    </i>
    <i r="1">
      <x/>
    </i>
    <i r="1">
      <x v="2"/>
    </i>
    <i r="1">
      <x v="5"/>
    </i>
    <i r="1">
      <x v="7"/>
    </i>
    <i r="1">
      <x v="9"/>
    </i>
    <i r="1">
      <x v="11"/>
    </i>
    <i r="1">
      <x v="12"/>
    </i>
    <i r="1">
      <x v="14"/>
    </i>
    <i>
      <x v="246"/>
    </i>
    <i r="1">
      <x/>
    </i>
    <i r="1">
      <x v="5"/>
    </i>
    <i r="1">
      <x v="9"/>
    </i>
    <i r="1">
      <x v="12"/>
    </i>
    <i>
      <x v="247"/>
    </i>
    <i r="1">
      <x/>
    </i>
    <i r="1">
      <x v="5"/>
    </i>
    <i>
      <x v="248"/>
    </i>
    <i r="1">
      <x/>
    </i>
    <i r="1">
      <x v="2"/>
    </i>
    <i r="1">
      <x v="5"/>
    </i>
    <i r="1">
      <x v="7"/>
    </i>
    <i r="1">
      <x v="9"/>
    </i>
    <i r="1">
      <x v="11"/>
    </i>
    <i r="1">
      <x v="12"/>
    </i>
    <i r="1">
      <x v="14"/>
    </i>
    <i>
      <x v="249"/>
    </i>
    <i r="1">
      <x/>
    </i>
    <i r="1">
      <x v="2"/>
    </i>
    <i r="1">
      <x v="3"/>
    </i>
    <i r="1">
      <x v="5"/>
    </i>
    <i r="1">
      <x v="7"/>
    </i>
    <i r="1">
      <x v="8"/>
    </i>
    <i r="1">
      <x v="9"/>
    </i>
    <i r="1">
      <x v="11"/>
    </i>
    <i r="1">
      <x v="12"/>
    </i>
    <i r="1">
      <x v="14"/>
    </i>
    <i>
      <x v="250"/>
    </i>
    <i r="1">
      <x/>
    </i>
    <i r="1">
      <x v="2"/>
    </i>
    <i r="1">
      <x v="5"/>
    </i>
    <i r="1">
      <x v="7"/>
    </i>
    <i r="1">
      <x v="9"/>
    </i>
    <i r="1">
      <x v="11"/>
    </i>
    <i r="1">
      <x v="12"/>
    </i>
    <i r="1">
      <x v="14"/>
    </i>
    <i>
      <x v="251"/>
    </i>
    <i r="1">
      <x/>
    </i>
    <i r="1">
      <x v="5"/>
    </i>
    <i r="1">
      <x v="9"/>
    </i>
    <i r="1">
      <x v="12"/>
    </i>
    <i>
      <x v="252"/>
    </i>
    <i r="1">
      <x/>
    </i>
    <i r="1">
      <x v="5"/>
    </i>
    <i r="1">
      <x v="9"/>
    </i>
    <i r="1">
      <x v="12"/>
    </i>
    <i>
      <x v="253"/>
    </i>
    <i r="1">
      <x/>
    </i>
    <i r="1">
      <x v="5"/>
    </i>
    <i r="1">
      <x v="9"/>
    </i>
    <i r="1">
      <x v="12"/>
    </i>
    <i>
      <x v="254"/>
    </i>
    <i r="1">
      <x/>
    </i>
    <i r="1">
      <x v="5"/>
    </i>
    <i r="1">
      <x v="9"/>
    </i>
    <i r="1">
      <x v="12"/>
    </i>
    <i>
      <x v="255"/>
    </i>
    <i r="1">
      <x/>
    </i>
    <i r="1">
      <x v="5"/>
    </i>
    <i r="1">
      <x v="9"/>
    </i>
    <i r="1">
      <x v="12"/>
    </i>
    <i>
      <x v="256"/>
    </i>
    <i r="1">
      <x/>
    </i>
    <i r="1">
      <x v="5"/>
    </i>
    <i r="1">
      <x v="9"/>
    </i>
    <i r="1">
      <x v="12"/>
    </i>
    <i>
      <x v="257"/>
    </i>
    <i r="1">
      <x/>
    </i>
    <i r="1">
      <x v="5"/>
    </i>
    <i r="1">
      <x v="9"/>
    </i>
    <i r="1">
      <x v="12"/>
    </i>
    <i>
      <x v="258"/>
    </i>
    <i r="1">
      <x/>
    </i>
    <i r="1">
      <x v="2"/>
    </i>
    <i r="1">
      <x v="5"/>
    </i>
    <i r="1">
      <x v="7"/>
    </i>
    <i r="1">
      <x v="9"/>
    </i>
    <i r="1">
      <x v="11"/>
    </i>
    <i r="1">
      <x v="12"/>
    </i>
    <i r="1">
      <x v="14"/>
    </i>
    <i>
      <x v="259"/>
    </i>
    <i r="1">
      <x/>
    </i>
    <i r="1">
      <x v="5"/>
    </i>
    <i r="1">
      <x v="9"/>
    </i>
    <i r="1">
      <x v="12"/>
    </i>
    <i>
      <x v="260"/>
    </i>
    <i r="1">
      <x/>
    </i>
    <i r="1">
      <x v="5"/>
    </i>
    <i>
      <x v="261"/>
    </i>
    <i r="1">
      <x/>
    </i>
    <i r="1">
      <x v="5"/>
    </i>
    <i>
      <x v="262"/>
    </i>
    <i r="1">
      <x/>
    </i>
    <i r="1">
      <x v="5"/>
    </i>
    <i r="1">
      <x v="9"/>
    </i>
    <i r="1">
      <x v="12"/>
    </i>
    <i>
      <x v="263"/>
    </i>
    <i r="1">
      <x/>
    </i>
    <i r="1">
      <x v="5"/>
    </i>
    <i r="1">
      <x v="9"/>
    </i>
    <i r="1">
      <x v="12"/>
    </i>
    <i>
      <x v="264"/>
    </i>
    <i r="1">
      <x/>
    </i>
    <i r="1">
      <x v="2"/>
    </i>
    <i r="1">
      <x v="5"/>
    </i>
    <i r="1">
      <x v="7"/>
    </i>
    <i r="1">
      <x v="9"/>
    </i>
    <i r="1">
      <x v="11"/>
    </i>
    <i r="1">
      <x v="12"/>
    </i>
    <i r="1">
      <x v="14"/>
    </i>
    <i>
      <x v="265"/>
    </i>
    <i r="1">
      <x/>
    </i>
    <i r="1">
      <x v="5"/>
    </i>
    <i r="1">
      <x v="9"/>
    </i>
    <i r="1">
      <x v="12"/>
    </i>
    <i>
      <x v="266"/>
    </i>
    <i r="1">
      <x/>
    </i>
    <i r="1">
      <x v="5"/>
    </i>
    <i r="1">
      <x v="9"/>
    </i>
    <i r="1">
      <x v="12"/>
    </i>
    <i>
      <x v="267"/>
    </i>
    <i r="1">
      <x/>
    </i>
    <i r="1">
      <x v="2"/>
    </i>
    <i r="1">
      <x v="5"/>
    </i>
    <i r="1">
      <x v="7"/>
    </i>
    <i r="1">
      <x v="9"/>
    </i>
    <i r="1">
      <x v="11"/>
    </i>
    <i r="1">
      <x v="12"/>
    </i>
    <i r="1">
      <x v="14"/>
    </i>
    <i>
      <x v="268"/>
    </i>
    <i r="1">
      <x/>
    </i>
    <i r="1">
      <x v="2"/>
    </i>
    <i r="1">
      <x v="5"/>
    </i>
    <i r="1">
      <x v="7"/>
    </i>
    <i r="1">
      <x v="9"/>
    </i>
    <i r="1">
      <x v="11"/>
    </i>
    <i r="1">
      <x v="12"/>
    </i>
    <i r="1">
      <x v="14"/>
    </i>
    <i>
      <x v="269"/>
    </i>
    <i r="1">
      <x/>
    </i>
    <i r="1">
      <x v="5"/>
    </i>
    <i r="1">
      <x v="9"/>
    </i>
    <i r="1">
      <x v="12"/>
    </i>
  </rowItems>
  <colFields count="1">
    <field x="-2"/>
  </colFields>
  <colItems count="3">
    <i>
      <x/>
    </i>
    <i i="1">
      <x v="1"/>
    </i>
    <i i="2">
      <x v="2"/>
    </i>
  </colItems>
  <dataFields count="3">
    <dataField name="Total Payment Amount" fld="3" baseField="0" baseItem="0" numFmtId="166"/>
    <dataField name="Date of Payment" fld="4" baseField="1" baseItem="0" numFmtId="14"/>
    <dataField name="Backstop Hold Sub Fund" fld="5" baseField="0" baseItem="0" numFmtId="166"/>
  </dataFields>
  <formats count="588">
    <format dxfId="1780">
      <pivotArea field="1" type="button" dataOnly="0" labelOnly="1" outline="0" axis="axisRow" fieldPosition="0"/>
    </format>
    <format dxfId="1779">
      <pivotArea dataOnly="0" labelOnly="1" outline="0" axis="axisValues" fieldPosition="0"/>
    </format>
    <format dxfId="1778">
      <pivotArea field="1" type="button" dataOnly="0" labelOnly="1" outline="0" axis="axisRow" fieldPosition="0"/>
    </format>
    <format dxfId="1777">
      <pivotArea dataOnly="0" labelOnly="1" outline="0" axis="axisValues" fieldPosition="0"/>
    </format>
    <format dxfId="1776">
      <pivotArea field="1" type="button" dataOnly="0" labelOnly="1" outline="0" axis="axisRow" fieldPosition="0"/>
    </format>
    <format dxfId="1775">
      <pivotArea dataOnly="0" labelOnly="1" outline="0" axis="axisValues" fieldPosition="0"/>
    </format>
    <format dxfId="1774">
      <pivotArea type="all" dataOnly="0" outline="0" fieldPosition="0"/>
    </format>
    <format dxfId="1773">
      <pivotArea outline="0" collapsedLevelsAreSubtotals="1" fieldPosition="0"/>
    </format>
    <format dxfId="1772">
      <pivotArea field="1" type="button" dataOnly="0" labelOnly="1" outline="0" axis="axisRow" fieldPosition="0"/>
    </format>
    <format dxfId="1771">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70">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769">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768">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767">
      <pivotArea dataOnly="0" labelOnly="1"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766">
      <pivotArea dataOnly="0" labelOnly="1" fieldPosition="0">
        <references count="1">
          <reference field="1" count="20">
            <x v="250"/>
            <x v="251"/>
            <x v="252"/>
            <x v="253"/>
            <x v="254"/>
            <x v="255"/>
            <x v="256"/>
            <x v="257"/>
            <x v="258"/>
            <x v="259"/>
            <x v="260"/>
            <x v="261"/>
            <x v="262"/>
            <x v="263"/>
            <x v="264"/>
            <x v="265"/>
            <x v="266"/>
            <x v="267"/>
            <x v="268"/>
            <x v="269"/>
          </reference>
        </references>
      </pivotArea>
    </format>
    <format dxfId="1765">
      <pivotArea dataOnly="0" labelOnly="1" grandRow="1" outline="0" fieldPosition="0"/>
    </format>
    <format dxfId="1764">
      <pivotArea dataOnly="0" labelOnly="1" outline="0" axis="axisValues" fieldPosition="0"/>
    </format>
    <format dxfId="1763">
      <pivotArea grandRow="1" outline="0" collapsedLevelsAreSubtotals="1" fieldPosition="0"/>
    </format>
    <format dxfId="1762">
      <pivotArea dataOnly="0" labelOnly="1" grandRow="1" outline="0" fieldPosition="0"/>
    </format>
    <format dxfId="1761">
      <pivotArea grandRow="1" outline="0" collapsedLevelsAreSubtotals="1" fieldPosition="0"/>
    </format>
    <format dxfId="1760">
      <pivotArea dataOnly="0" labelOnly="1" grandRow="1" outline="0" fieldPosition="0"/>
    </format>
    <format dxfId="1759">
      <pivotArea dataOnly="0" labelOnly="1" outline="0" fieldPosition="0">
        <references count="1">
          <reference field="4294967294" count="2">
            <x v="0"/>
            <x v="1"/>
          </reference>
        </references>
      </pivotArea>
    </format>
    <format dxfId="1758">
      <pivotArea dataOnly="0" labelOnly="1" outline="0" fieldPosition="0">
        <references count="1">
          <reference field="4294967294" count="2">
            <x v="0"/>
            <x v="1"/>
          </reference>
        </references>
      </pivotArea>
    </format>
    <format dxfId="1757">
      <pivotArea outline="0" fieldPosition="0">
        <references count="1">
          <reference field="4294967294" count="1">
            <x v="1"/>
          </reference>
        </references>
      </pivotArea>
    </format>
    <format dxfId="1756">
      <pivotArea dataOnly="0" labelOnly="1" outline="0" fieldPosition="0">
        <references count="1">
          <reference field="4294967294" count="1">
            <x v="2"/>
          </reference>
        </references>
      </pivotArea>
    </format>
    <format dxfId="1755">
      <pivotArea dataOnly="0" labelOnly="1" outline="0" fieldPosition="0">
        <references count="1">
          <reference field="4294967294" count="1">
            <x v="2"/>
          </reference>
        </references>
      </pivotArea>
    </format>
    <format dxfId="1754">
      <pivotArea outline="0" collapsedLevelsAreSubtotals="1" fieldPosition="0">
        <references count="1">
          <reference field="4294967294" count="1" selected="0">
            <x v="2"/>
          </reference>
        </references>
      </pivotArea>
    </format>
    <format dxfId="1753">
      <pivotArea type="all" dataOnly="0" outline="0" fieldPosition="0"/>
    </format>
    <format dxfId="1752">
      <pivotArea outline="0" collapsedLevelsAreSubtotals="1" fieldPosition="0"/>
    </format>
    <format dxfId="1751">
      <pivotArea field="1" type="button" dataOnly="0" labelOnly="1" outline="0" axis="axisRow" fieldPosition="0"/>
    </format>
    <format dxfId="1750">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49">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748">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747">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746">
      <pivotArea dataOnly="0" labelOnly="1"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745">
      <pivotArea dataOnly="0" labelOnly="1" fieldPosition="0">
        <references count="1">
          <reference field="1" count="20">
            <x v="250"/>
            <x v="251"/>
            <x v="252"/>
            <x v="253"/>
            <x v="254"/>
            <x v="255"/>
            <x v="256"/>
            <x v="257"/>
            <x v="258"/>
            <x v="259"/>
            <x v="260"/>
            <x v="261"/>
            <x v="262"/>
            <x v="263"/>
            <x v="264"/>
            <x v="265"/>
            <x v="266"/>
            <x v="267"/>
            <x v="268"/>
            <x v="269"/>
          </reference>
        </references>
      </pivotArea>
    </format>
    <format dxfId="1744">
      <pivotArea dataOnly="0" labelOnly="1" fieldPosition="0">
        <references count="2">
          <reference field="1" count="1" selected="0">
            <x v="0"/>
          </reference>
          <reference field="2" count="6">
            <x v="1"/>
            <x v="6"/>
            <x v="10"/>
            <x v="13"/>
            <x v="15"/>
            <x v="16"/>
          </reference>
        </references>
      </pivotArea>
    </format>
    <format dxfId="1743">
      <pivotArea dataOnly="0" labelOnly="1" fieldPosition="0">
        <references count="2">
          <reference field="1" count="1" selected="0">
            <x v="1"/>
          </reference>
          <reference field="2" count="2">
            <x v="0"/>
            <x v="5"/>
          </reference>
        </references>
      </pivotArea>
    </format>
    <format dxfId="1742">
      <pivotArea dataOnly="0" labelOnly="1" fieldPosition="0">
        <references count="2">
          <reference field="1" count="1" selected="0">
            <x v="2"/>
          </reference>
          <reference field="2" count="8">
            <x v="0"/>
            <x v="2"/>
            <x v="5"/>
            <x v="7"/>
            <x v="9"/>
            <x v="11"/>
            <x v="12"/>
            <x v="14"/>
          </reference>
        </references>
      </pivotArea>
    </format>
    <format dxfId="1741">
      <pivotArea dataOnly="0" labelOnly="1" fieldPosition="0">
        <references count="2">
          <reference field="1" count="1" selected="0">
            <x v="3"/>
          </reference>
          <reference field="2" count="2">
            <x v="0"/>
            <x v="5"/>
          </reference>
        </references>
      </pivotArea>
    </format>
    <format dxfId="1740">
      <pivotArea dataOnly="0" labelOnly="1" fieldPosition="0">
        <references count="2">
          <reference field="1" count="1" selected="0">
            <x v="4"/>
          </reference>
          <reference field="2" count="4">
            <x v="0"/>
            <x v="5"/>
            <x v="9"/>
            <x v="12"/>
          </reference>
        </references>
      </pivotArea>
    </format>
    <format dxfId="1739">
      <pivotArea dataOnly="0" labelOnly="1" fieldPosition="0">
        <references count="2">
          <reference field="1" count="1" selected="0">
            <x v="5"/>
          </reference>
          <reference field="2" count="8">
            <x v="0"/>
            <x v="2"/>
            <x v="5"/>
            <x v="7"/>
            <x v="9"/>
            <x v="11"/>
            <x v="12"/>
            <x v="14"/>
          </reference>
        </references>
      </pivotArea>
    </format>
    <format dxfId="1738">
      <pivotArea dataOnly="0" labelOnly="1" fieldPosition="0">
        <references count="2">
          <reference field="1" count="1" selected="0">
            <x v="6"/>
          </reference>
          <reference field="2" count="8">
            <x v="0"/>
            <x v="2"/>
            <x v="5"/>
            <x v="7"/>
            <x v="9"/>
            <x v="11"/>
            <x v="12"/>
            <x v="14"/>
          </reference>
        </references>
      </pivotArea>
    </format>
    <format dxfId="1737">
      <pivotArea dataOnly="0" labelOnly="1" fieldPosition="0">
        <references count="2">
          <reference field="1" count="1" selected="0">
            <x v="7"/>
          </reference>
          <reference field="2" count="4">
            <x v="0"/>
            <x v="5"/>
            <x v="9"/>
            <x v="12"/>
          </reference>
        </references>
      </pivotArea>
    </format>
    <format dxfId="1736">
      <pivotArea dataOnly="0" labelOnly="1" fieldPosition="0">
        <references count="2">
          <reference field="1" count="1" selected="0">
            <x v="8"/>
          </reference>
          <reference field="2" count="2">
            <x v="0"/>
            <x v="5"/>
          </reference>
        </references>
      </pivotArea>
    </format>
    <format dxfId="1735">
      <pivotArea dataOnly="0" labelOnly="1" fieldPosition="0">
        <references count="2">
          <reference field="1" count="1" selected="0">
            <x v="9"/>
          </reference>
          <reference field="2" count="2">
            <x v="0"/>
            <x v="5"/>
          </reference>
        </references>
      </pivotArea>
    </format>
    <format dxfId="1734">
      <pivotArea dataOnly="0" labelOnly="1" fieldPosition="0">
        <references count="2">
          <reference field="1" count="1" selected="0">
            <x v="10"/>
          </reference>
          <reference field="2" count="2">
            <x v="0"/>
            <x v="5"/>
          </reference>
        </references>
      </pivotArea>
    </format>
    <format dxfId="1733">
      <pivotArea dataOnly="0" labelOnly="1" fieldPosition="0">
        <references count="2">
          <reference field="1" count="1" selected="0">
            <x v="11"/>
          </reference>
          <reference field="2" count="4">
            <x v="0"/>
            <x v="5"/>
            <x v="9"/>
            <x v="12"/>
          </reference>
        </references>
      </pivotArea>
    </format>
    <format dxfId="1732">
      <pivotArea dataOnly="0" labelOnly="1" fieldPosition="0">
        <references count="2">
          <reference field="1" count="1" selected="0">
            <x v="12"/>
          </reference>
          <reference field="2" count="4">
            <x v="0"/>
            <x v="5"/>
            <x v="9"/>
            <x v="12"/>
          </reference>
        </references>
      </pivotArea>
    </format>
    <format dxfId="1731">
      <pivotArea dataOnly="0" labelOnly="1" fieldPosition="0">
        <references count="2">
          <reference field="1" count="1" selected="0">
            <x v="13"/>
          </reference>
          <reference field="2" count="2">
            <x v="0"/>
            <x v="5"/>
          </reference>
        </references>
      </pivotArea>
    </format>
    <format dxfId="1730">
      <pivotArea dataOnly="0" labelOnly="1" fieldPosition="0">
        <references count="2">
          <reference field="1" count="1" selected="0">
            <x v="14"/>
          </reference>
          <reference field="2" count="4">
            <x v="0"/>
            <x v="5"/>
            <x v="9"/>
            <x v="12"/>
          </reference>
        </references>
      </pivotArea>
    </format>
    <format dxfId="1729">
      <pivotArea dataOnly="0" labelOnly="1" fieldPosition="0">
        <references count="2">
          <reference field="1" count="1" selected="0">
            <x v="15"/>
          </reference>
          <reference field="2" count="4">
            <x v="0"/>
            <x v="5"/>
            <x v="9"/>
            <x v="12"/>
          </reference>
        </references>
      </pivotArea>
    </format>
    <format dxfId="1728">
      <pivotArea dataOnly="0" labelOnly="1" fieldPosition="0">
        <references count="2">
          <reference field="1" count="1" selected="0">
            <x v="16"/>
          </reference>
          <reference field="2" count="2">
            <x v="0"/>
            <x v="5"/>
          </reference>
        </references>
      </pivotArea>
    </format>
    <format dxfId="1727">
      <pivotArea dataOnly="0" labelOnly="1" fieldPosition="0">
        <references count="2">
          <reference field="1" count="1" selected="0">
            <x v="17"/>
          </reference>
          <reference field="2" count="4">
            <x v="0"/>
            <x v="5"/>
            <x v="9"/>
            <x v="12"/>
          </reference>
        </references>
      </pivotArea>
    </format>
    <format dxfId="1726">
      <pivotArea dataOnly="0" labelOnly="1" fieldPosition="0">
        <references count="2">
          <reference field="1" count="1" selected="0">
            <x v="18"/>
          </reference>
          <reference field="2" count="2">
            <x v="0"/>
            <x v="5"/>
          </reference>
        </references>
      </pivotArea>
    </format>
    <format dxfId="1725">
      <pivotArea dataOnly="0" labelOnly="1" fieldPosition="0">
        <references count="2">
          <reference field="1" count="1" selected="0">
            <x v="19"/>
          </reference>
          <reference field="2" count="4">
            <x v="0"/>
            <x v="5"/>
            <x v="9"/>
            <x v="12"/>
          </reference>
        </references>
      </pivotArea>
    </format>
    <format dxfId="1724">
      <pivotArea dataOnly="0" labelOnly="1" fieldPosition="0">
        <references count="2">
          <reference field="1" count="1" selected="0">
            <x v="20"/>
          </reference>
          <reference field="2" count="4">
            <x v="0"/>
            <x v="5"/>
            <x v="9"/>
            <x v="12"/>
          </reference>
        </references>
      </pivotArea>
    </format>
    <format dxfId="1723">
      <pivotArea dataOnly="0" labelOnly="1" fieldPosition="0">
        <references count="2">
          <reference field="1" count="1" selected="0">
            <x v="21"/>
          </reference>
          <reference field="2" count="4">
            <x v="0"/>
            <x v="5"/>
            <x v="9"/>
            <x v="12"/>
          </reference>
        </references>
      </pivotArea>
    </format>
    <format dxfId="1722">
      <pivotArea dataOnly="0" labelOnly="1" fieldPosition="0">
        <references count="2">
          <reference field="1" count="1" selected="0">
            <x v="22"/>
          </reference>
          <reference field="2" count="2">
            <x v="0"/>
            <x v="5"/>
          </reference>
        </references>
      </pivotArea>
    </format>
    <format dxfId="1721">
      <pivotArea dataOnly="0" labelOnly="1" fieldPosition="0">
        <references count="2">
          <reference field="1" count="1" selected="0">
            <x v="23"/>
          </reference>
          <reference field="2" count="2">
            <x v="0"/>
            <x v="5"/>
          </reference>
        </references>
      </pivotArea>
    </format>
    <format dxfId="1720">
      <pivotArea dataOnly="0" labelOnly="1" fieldPosition="0">
        <references count="2">
          <reference field="1" count="1" selected="0">
            <x v="24"/>
          </reference>
          <reference field="2" count="4">
            <x v="0"/>
            <x v="5"/>
            <x v="9"/>
            <x v="12"/>
          </reference>
        </references>
      </pivotArea>
    </format>
    <format dxfId="1719">
      <pivotArea dataOnly="0" labelOnly="1" fieldPosition="0">
        <references count="2">
          <reference field="1" count="1" selected="0">
            <x v="25"/>
          </reference>
          <reference field="2" count="2">
            <x v="0"/>
            <x v="5"/>
          </reference>
        </references>
      </pivotArea>
    </format>
    <format dxfId="1718">
      <pivotArea dataOnly="0" labelOnly="1" fieldPosition="0">
        <references count="2">
          <reference field="1" count="1" selected="0">
            <x v="26"/>
          </reference>
          <reference field="2" count="4">
            <x v="0"/>
            <x v="5"/>
            <x v="9"/>
            <x v="12"/>
          </reference>
        </references>
      </pivotArea>
    </format>
    <format dxfId="1717">
      <pivotArea dataOnly="0" labelOnly="1" fieldPosition="0">
        <references count="2">
          <reference field="1" count="1" selected="0">
            <x v="27"/>
          </reference>
          <reference field="2" count="4">
            <x v="0"/>
            <x v="5"/>
            <x v="9"/>
            <x v="12"/>
          </reference>
        </references>
      </pivotArea>
    </format>
    <format dxfId="1716">
      <pivotArea dataOnly="0" labelOnly="1" fieldPosition="0">
        <references count="2">
          <reference field="1" count="1" selected="0">
            <x v="28"/>
          </reference>
          <reference field="2" count="2">
            <x v="0"/>
            <x v="5"/>
          </reference>
        </references>
      </pivotArea>
    </format>
    <format dxfId="1715">
      <pivotArea dataOnly="0" labelOnly="1" fieldPosition="0">
        <references count="2">
          <reference field="1" count="1" selected="0">
            <x v="29"/>
          </reference>
          <reference field="2" count="8">
            <x v="0"/>
            <x v="2"/>
            <x v="5"/>
            <x v="7"/>
            <x v="9"/>
            <x v="11"/>
            <x v="12"/>
            <x v="14"/>
          </reference>
        </references>
      </pivotArea>
    </format>
    <format dxfId="1714">
      <pivotArea dataOnly="0" labelOnly="1" fieldPosition="0">
        <references count="2">
          <reference field="1" count="1" selected="0">
            <x v="30"/>
          </reference>
          <reference field="2" count="4">
            <x v="0"/>
            <x v="5"/>
            <x v="9"/>
            <x v="12"/>
          </reference>
        </references>
      </pivotArea>
    </format>
    <format dxfId="1713">
      <pivotArea dataOnly="0" labelOnly="1" fieldPosition="0">
        <references count="2">
          <reference field="1" count="1" selected="0">
            <x v="31"/>
          </reference>
          <reference field="2" count="8">
            <x v="0"/>
            <x v="2"/>
            <x v="5"/>
            <x v="7"/>
            <x v="9"/>
            <x v="11"/>
            <x v="12"/>
            <x v="14"/>
          </reference>
        </references>
      </pivotArea>
    </format>
    <format dxfId="1712">
      <pivotArea dataOnly="0" labelOnly="1" fieldPosition="0">
        <references count="2">
          <reference field="1" count="1" selected="0">
            <x v="32"/>
          </reference>
          <reference field="2" count="4">
            <x v="0"/>
            <x v="5"/>
            <x v="9"/>
            <x v="12"/>
          </reference>
        </references>
      </pivotArea>
    </format>
    <format dxfId="1711">
      <pivotArea dataOnly="0" labelOnly="1" fieldPosition="0">
        <references count="2">
          <reference field="1" count="1" selected="0">
            <x v="33"/>
          </reference>
          <reference field="2" count="4">
            <x v="0"/>
            <x v="5"/>
            <x v="9"/>
            <x v="12"/>
          </reference>
        </references>
      </pivotArea>
    </format>
    <format dxfId="1710">
      <pivotArea dataOnly="0" labelOnly="1" fieldPosition="0">
        <references count="2">
          <reference field="1" count="1" selected="0">
            <x v="34"/>
          </reference>
          <reference field="2" count="4">
            <x v="0"/>
            <x v="5"/>
            <x v="9"/>
            <x v="12"/>
          </reference>
        </references>
      </pivotArea>
    </format>
    <format dxfId="1709">
      <pivotArea dataOnly="0" labelOnly="1" fieldPosition="0">
        <references count="2">
          <reference field="1" count="1" selected="0">
            <x v="35"/>
          </reference>
          <reference field="2" count="4">
            <x v="0"/>
            <x v="5"/>
            <x v="9"/>
            <x v="12"/>
          </reference>
        </references>
      </pivotArea>
    </format>
    <format dxfId="1708">
      <pivotArea dataOnly="0" labelOnly="1" fieldPosition="0">
        <references count="2">
          <reference field="1" count="1" selected="0">
            <x v="36"/>
          </reference>
          <reference field="2" count="6">
            <x v="2"/>
            <x v="7"/>
            <x v="9"/>
            <x v="11"/>
            <x v="12"/>
            <x v="14"/>
          </reference>
        </references>
      </pivotArea>
    </format>
    <format dxfId="1707">
      <pivotArea dataOnly="0" labelOnly="1" fieldPosition="0">
        <references count="2">
          <reference field="1" count="1" selected="0">
            <x v="37"/>
          </reference>
          <reference field="2" count="6">
            <x v="0"/>
            <x v="2"/>
            <x v="5"/>
            <x v="7"/>
            <x v="11"/>
            <x v="14"/>
          </reference>
        </references>
      </pivotArea>
    </format>
    <format dxfId="1706">
      <pivotArea dataOnly="0" labelOnly="1" fieldPosition="0">
        <references count="2">
          <reference field="1" count="1" selected="0">
            <x v="38"/>
          </reference>
          <reference field="2" count="4">
            <x v="0"/>
            <x v="5"/>
            <x v="9"/>
            <x v="12"/>
          </reference>
        </references>
      </pivotArea>
    </format>
    <format dxfId="1705">
      <pivotArea dataOnly="0" labelOnly="1" fieldPosition="0">
        <references count="2">
          <reference field="1" count="1" selected="0">
            <x v="39"/>
          </reference>
          <reference field="2" count="2">
            <x v="0"/>
            <x v="5"/>
          </reference>
        </references>
      </pivotArea>
    </format>
    <format dxfId="1704">
      <pivotArea dataOnly="0" labelOnly="1" fieldPosition="0">
        <references count="2">
          <reference field="1" count="1" selected="0">
            <x v="40"/>
          </reference>
          <reference field="2" count="2">
            <x v="0"/>
            <x v="5"/>
          </reference>
        </references>
      </pivotArea>
    </format>
    <format dxfId="1703">
      <pivotArea dataOnly="0" labelOnly="1" fieldPosition="0">
        <references count="2">
          <reference field="1" count="1" selected="0">
            <x v="41"/>
          </reference>
          <reference field="2" count="2">
            <x v="0"/>
            <x v="5"/>
          </reference>
        </references>
      </pivotArea>
    </format>
    <format dxfId="1702">
      <pivotArea dataOnly="0" labelOnly="1" fieldPosition="0">
        <references count="2">
          <reference field="1" count="1" selected="0">
            <x v="42"/>
          </reference>
          <reference field="2" count="4">
            <x v="0"/>
            <x v="5"/>
            <x v="9"/>
            <x v="12"/>
          </reference>
        </references>
      </pivotArea>
    </format>
    <format dxfId="1701">
      <pivotArea dataOnly="0" labelOnly="1" fieldPosition="0">
        <references count="2">
          <reference field="1" count="1" selected="0">
            <x v="43"/>
          </reference>
          <reference field="2" count="8">
            <x v="0"/>
            <x v="2"/>
            <x v="5"/>
            <x v="7"/>
            <x v="9"/>
            <x v="11"/>
            <x v="12"/>
            <x v="14"/>
          </reference>
        </references>
      </pivotArea>
    </format>
    <format dxfId="1700">
      <pivotArea dataOnly="0" labelOnly="1" fieldPosition="0">
        <references count="2">
          <reference field="1" count="1" selected="0">
            <x v="44"/>
          </reference>
          <reference field="2" count="4">
            <x v="0"/>
            <x v="5"/>
            <x v="9"/>
            <x v="12"/>
          </reference>
        </references>
      </pivotArea>
    </format>
    <format dxfId="1699">
      <pivotArea dataOnly="0" labelOnly="1" fieldPosition="0">
        <references count="2">
          <reference field="1" count="1" selected="0">
            <x v="45"/>
          </reference>
          <reference field="2" count="4">
            <x v="0"/>
            <x v="5"/>
            <x v="9"/>
            <x v="12"/>
          </reference>
        </references>
      </pivotArea>
    </format>
    <format dxfId="1698">
      <pivotArea dataOnly="0" labelOnly="1" fieldPosition="0">
        <references count="2">
          <reference field="1" count="1" selected="0">
            <x v="46"/>
          </reference>
          <reference field="2" count="4">
            <x v="0"/>
            <x v="5"/>
            <x v="9"/>
            <x v="12"/>
          </reference>
        </references>
      </pivotArea>
    </format>
    <format dxfId="1697">
      <pivotArea dataOnly="0" labelOnly="1" fieldPosition="0">
        <references count="2">
          <reference field="1" count="1" selected="0">
            <x v="47"/>
          </reference>
          <reference field="2" count="2">
            <x v="0"/>
            <x v="5"/>
          </reference>
        </references>
      </pivotArea>
    </format>
    <format dxfId="1696">
      <pivotArea dataOnly="0" labelOnly="1" fieldPosition="0">
        <references count="2">
          <reference field="1" count="1" selected="0">
            <x v="48"/>
          </reference>
          <reference field="2" count="4">
            <x v="0"/>
            <x v="5"/>
            <x v="9"/>
            <x v="12"/>
          </reference>
        </references>
      </pivotArea>
    </format>
    <format dxfId="1695">
      <pivotArea dataOnly="0" labelOnly="1" fieldPosition="0">
        <references count="2">
          <reference field="1" count="1" selected="0">
            <x v="49"/>
          </reference>
          <reference field="2" count="8">
            <x v="0"/>
            <x v="2"/>
            <x v="5"/>
            <x v="7"/>
            <x v="9"/>
            <x v="11"/>
            <x v="12"/>
            <x v="14"/>
          </reference>
        </references>
      </pivotArea>
    </format>
    <format dxfId="1694">
      <pivotArea dataOnly="0" labelOnly="1" fieldPosition="0">
        <references count="2">
          <reference field="1" count="1" selected="0">
            <x v="50"/>
          </reference>
          <reference field="2" count="4">
            <x v="0"/>
            <x v="5"/>
            <x v="9"/>
            <x v="12"/>
          </reference>
        </references>
      </pivotArea>
    </format>
    <format dxfId="1693">
      <pivotArea dataOnly="0" labelOnly="1" fieldPosition="0">
        <references count="2">
          <reference field="1" count="1" selected="0">
            <x v="51"/>
          </reference>
          <reference field="2" count="4">
            <x v="0"/>
            <x v="5"/>
            <x v="9"/>
            <x v="12"/>
          </reference>
        </references>
      </pivotArea>
    </format>
    <format dxfId="1692">
      <pivotArea dataOnly="0" labelOnly="1" fieldPosition="0">
        <references count="2">
          <reference field="1" count="1" selected="0">
            <x v="52"/>
          </reference>
          <reference field="2" count="8">
            <x v="0"/>
            <x v="2"/>
            <x v="5"/>
            <x v="7"/>
            <x v="9"/>
            <x v="11"/>
            <x v="12"/>
            <x v="14"/>
          </reference>
        </references>
      </pivotArea>
    </format>
    <format dxfId="1691">
      <pivotArea dataOnly="0" labelOnly="1" fieldPosition="0">
        <references count="2">
          <reference field="1" count="1" selected="0">
            <x v="53"/>
          </reference>
          <reference field="2" count="4">
            <x v="0"/>
            <x v="5"/>
            <x v="9"/>
            <x v="12"/>
          </reference>
        </references>
      </pivotArea>
    </format>
    <format dxfId="1690">
      <pivotArea dataOnly="0" labelOnly="1" fieldPosition="0">
        <references count="2">
          <reference field="1" count="1" selected="0">
            <x v="54"/>
          </reference>
          <reference field="2" count="2">
            <x v="0"/>
            <x v="5"/>
          </reference>
        </references>
      </pivotArea>
    </format>
    <format dxfId="1689">
      <pivotArea dataOnly="0" labelOnly="1" fieldPosition="0">
        <references count="2">
          <reference field="1" count="1" selected="0">
            <x v="55"/>
          </reference>
          <reference field="2" count="8">
            <x v="0"/>
            <x v="2"/>
            <x v="5"/>
            <x v="7"/>
            <x v="9"/>
            <x v="11"/>
            <x v="12"/>
            <x v="14"/>
          </reference>
        </references>
      </pivotArea>
    </format>
    <format dxfId="1688">
      <pivotArea dataOnly="0" labelOnly="1" fieldPosition="0">
        <references count="2">
          <reference field="1" count="1" selected="0">
            <x v="56"/>
          </reference>
          <reference field="2" count="2">
            <x v="0"/>
            <x v="5"/>
          </reference>
        </references>
      </pivotArea>
    </format>
    <format dxfId="1687">
      <pivotArea dataOnly="0" labelOnly="1" fieldPosition="0">
        <references count="2">
          <reference field="1" count="1" selected="0">
            <x v="57"/>
          </reference>
          <reference field="2" count="4">
            <x v="0"/>
            <x v="5"/>
            <x v="9"/>
            <x v="12"/>
          </reference>
        </references>
      </pivotArea>
    </format>
    <format dxfId="1686">
      <pivotArea dataOnly="0" labelOnly="1" fieldPosition="0">
        <references count="2">
          <reference field="1" count="1" selected="0">
            <x v="58"/>
          </reference>
          <reference field="2" count="4">
            <x v="0"/>
            <x v="5"/>
            <x v="9"/>
            <x v="12"/>
          </reference>
        </references>
      </pivotArea>
    </format>
    <format dxfId="1685">
      <pivotArea dataOnly="0" labelOnly="1" fieldPosition="0">
        <references count="2">
          <reference field="1" count="1" selected="0">
            <x v="59"/>
          </reference>
          <reference field="2" count="2">
            <x v="0"/>
            <x v="5"/>
          </reference>
        </references>
      </pivotArea>
    </format>
    <format dxfId="1684">
      <pivotArea dataOnly="0" labelOnly="1" fieldPosition="0">
        <references count="2">
          <reference field="1" count="1" selected="0">
            <x v="60"/>
          </reference>
          <reference field="2" count="8">
            <x v="0"/>
            <x v="2"/>
            <x v="5"/>
            <x v="7"/>
            <x v="9"/>
            <x v="11"/>
            <x v="12"/>
            <x v="14"/>
          </reference>
        </references>
      </pivotArea>
    </format>
    <format dxfId="1683">
      <pivotArea dataOnly="0" labelOnly="1" fieldPosition="0">
        <references count="2">
          <reference field="1" count="1" selected="0">
            <x v="61"/>
          </reference>
          <reference field="2" count="2">
            <x v="0"/>
            <x v="5"/>
          </reference>
        </references>
      </pivotArea>
    </format>
    <format dxfId="1682">
      <pivotArea dataOnly="0" labelOnly="1" fieldPosition="0">
        <references count="2">
          <reference field="1" count="1" selected="0">
            <x v="62"/>
          </reference>
          <reference field="2" count="4">
            <x v="0"/>
            <x v="5"/>
            <x v="9"/>
            <x v="12"/>
          </reference>
        </references>
      </pivotArea>
    </format>
    <format dxfId="1681">
      <pivotArea dataOnly="0" labelOnly="1" fieldPosition="0">
        <references count="2">
          <reference field="1" count="1" selected="0">
            <x v="63"/>
          </reference>
          <reference field="2" count="8">
            <x v="0"/>
            <x v="2"/>
            <x v="5"/>
            <x v="7"/>
            <x v="9"/>
            <x v="11"/>
            <x v="12"/>
            <x v="14"/>
          </reference>
        </references>
      </pivotArea>
    </format>
    <format dxfId="1680">
      <pivotArea dataOnly="0" labelOnly="1" fieldPosition="0">
        <references count="2">
          <reference field="1" count="1" selected="0">
            <x v="64"/>
          </reference>
          <reference field="2" count="8">
            <x v="0"/>
            <x v="2"/>
            <x v="5"/>
            <x v="7"/>
            <x v="9"/>
            <x v="11"/>
            <x v="12"/>
            <x v="14"/>
          </reference>
        </references>
      </pivotArea>
    </format>
    <format dxfId="1679">
      <pivotArea dataOnly="0" labelOnly="1" fieldPosition="0">
        <references count="2">
          <reference field="1" count="1" selected="0">
            <x v="65"/>
          </reference>
          <reference field="2" count="2">
            <x v="0"/>
            <x v="5"/>
          </reference>
        </references>
      </pivotArea>
    </format>
    <format dxfId="1678">
      <pivotArea dataOnly="0" labelOnly="1" fieldPosition="0">
        <references count="2">
          <reference field="1" count="1" selected="0">
            <x v="66"/>
          </reference>
          <reference field="2" count="4">
            <x v="0"/>
            <x v="5"/>
            <x v="9"/>
            <x v="12"/>
          </reference>
        </references>
      </pivotArea>
    </format>
    <format dxfId="1677">
      <pivotArea dataOnly="0" labelOnly="1" fieldPosition="0">
        <references count="2">
          <reference field="1" count="1" selected="0">
            <x v="67"/>
          </reference>
          <reference field="2" count="4">
            <x v="0"/>
            <x v="5"/>
            <x v="9"/>
            <x v="12"/>
          </reference>
        </references>
      </pivotArea>
    </format>
    <format dxfId="1676">
      <pivotArea dataOnly="0" labelOnly="1" fieldPosition="0">
        <references count="2">
          <reference field="1" count="1" selected="0">
            <x v="68"/>
          </reference>
          <reference field="2" count="4">
            <x v="0"/>
            <x v="5"/>
            <x v="9"/>
            <x v="12"/>
          </reference>
        </references>
      </pivotArea>
    </format>
    <format dxfId="1675">
      <pivotArea dataOnly="0" labelOnly="1" fieldPosition="0">
        <references count="2">
          <reference field="1" count="1" selected="0">
            <x v="69"/>
          </reference>
          <reference field="2" count="4">
            <x v="0"/>
            <x v="5"/>
            <x v="9"/>
            <x v="12"/>
          </reference>
        </references>
      </pivotArea>
    </format>
    <format dxfId="1674">
      <pivotArea dataOnly="0" labelOnly="1" fieldPosition="0">
        <references count="2">
          <reference field="1" count="1" selected="0">
            <x v="70"/>
          </reference>
          <reference field="2" count="8">
            <x v="0"/>
            <x v="2"/>
            <x v="5"/>
            <x v="7"/>
            <x v="9"/>
            <x v="11"/>
            <x v="12"/>
            <x v="14"/>
          </reference>
        </references>
      </pivotArea>
    </format>
    <format dxfId="1673">
      <pivotArea dataOnly="0" labelOnly="1" fieldPosition="0">
        <references count="2">
          <reference field="1" count="1" selected="0">
            <x v="71"/>
          </reference>
          <reference field="2" count="2">
            <x v="0"/>
            <x v="5"/>
          </reference>
        </references>
      </pivotArea>
    </format>
    <format dxfId="1672">
      <pivotArea dataOnly="0" labelOnly="1" fieldPosition="0">
        <references count="2">
          <reference field="1" count="1" selected="0">
            <x v="72"/>
          </reference>
          <reference field="2" count="4">
            <x v="0"/>
            <x v="5"/>
            <x v="9"/>
            <x v="12"/>
          </reference>
        </references>
      </pivotArea>
    </format>
    <format dxfId="1671">
      <pivotArea dataOnly="0" labelOnly="1" fieldPosition="0">
        <references count="2">
          <reference field="1" count="1" selected="0">
            <x v="73"/>
          </reference>
          <reference field="2" count="4">
            <x v="0"/>
            <x v="5"/>
            <x v="9"/>
            <x v="12"/>
          </reference>
        </references>
      </pivotArea>
    </format>
    <format dxfId="1670">
      <pivotArea dataOnly="0" labelOnly="1" fieldPosition="0">
        <references count="2">
          <reference field="1" count="1" selected="0">
            <x v="74"/>
          </reference>
          <reference field="2" count="4">
            <x v="0"/>
            <x v="5"/>
            <x v="9"/>
            <x v="12"/>
          </reference>
        </references>
      </pivotArea>
    </format>
    <format dxfId="1669">
      <pivotArea dataOnly="0" labelOnly="1" fieldPosition="0">
        <references count="2">
          <reference field="1" count="1" selected="0">
            <x v="75"/>
          </reference>
          <reference field="2" count="4">
            <x v="0"/>
            <x v="5"/>
            <x v="9"/>
            <x v="12"/>
          </reference>
        </references>
      </pivotArea>
    </format>
    <format dxfId="1668">
      <pivotArea dataOnly="0" labelOnly="1" fieldPosition="0">
        <references count="2">
          <reference field="1" count="1" selected="0">
            <x v="76"/>
          </reference>
          <reference field="2" count="1">
            <x v="5"/>
          </reference>
        </references>
      </pivotArea>
    </format>
    <format dxfId="1667">
      <pivotArea dataOnly="0" labelOnly="1" fieldPosition="0">
        <references count="2">
          <reference field="1" count="1" selected="0">
            <x v="77"/>
          </reference>
          <reference field="2" count="4">
            <x v="0"/>
            <x v="5"/>
            <x v="9"/>
            <x v="12"/>
          </reference>
        </references>
      </pivotArea>
    </format>
    <format dxfId="1666">
      <pivotArea dataOnly="0" labelOnly="1" fieldPosition="0">
        <references count="2">
          <reference field="1" count="1" selected="0">
            <x v="78"/>
          </reference>
          <reference field="2" count="4">
            <x v="0"/>
            <x v="5"/>
            <x v="9"/>
            <x v="12"/>
          </reference>
        </references>
      </pivotArea>
    </format>
    <format dxfId="1665">
      <pivotArea dataOnly="0" labelOnly="1" fieldPosition="0">
        <references count="2">
          <reference field="1" count="1" selected="0">
            <x v="79"/>
          </reference>
          <reference field="2" count="9">
            <x v="0"/>
            <x v="2"/>
            <x v="5"/>
            <x v="7"/>
            <x v="8"/>
            <x v="9"/>
            <x v="11"/>
            <x v="12"/>
            <x v="14"/>
          </reference>
        </references>
      </pivotArea>
    </format>
    <format dxfId="1664">
      <pivotArea dataOnly="0" labelOnly="1" fieldPosition="0">
        <references count="2">
          <reference field="1" count="1" selected="0">
            <x v="80"/>
          </reference>
          <reference field="2" count="4">
            <x v="2"/>
            <x v="7"/>
            <x v="11"/>
            <x v="14"/>
          </reference>
        </references>
      </pivotArea>
    </format>
    <format dxfId="1663">
      <pivotArea dataOnly="0" labelOnly="1" fieldPosition="0">
        <references count="2">
          <reference field="1" count="1" selected="0">
            <x v="81"/>
          </reference>
          <reference field="2" count="4">
            <x v="0"/>
            <x v="5"/>
            <x v="9"/>
            <x v="12"/>
          </reference>
        </references>
      </pivotArea>
    </format>
    <format dxfId="1662">
      <pivotArea dataOnly="0" labelOnly="1" fieldPosition="0">
        <references count="2">
          <reference field="1" count="1" selected="0">
            <x v="82"/>
          </reference>
          <reference field="2" count="4">
            <x v="0"/>
            <x v="5"/>
            <x v="9"/>
            <x v="12"/>
          </reference>
        </references>
      </pivotArea>
    </format>
    <format dxfId="1661">
      <pivotArea dataOnly="0" labelOnly="1" fieldPosition="0">
        <references count="2">
          <reference field="1" count="1" selected="0">
            <x v="83"/>
          </reference>
          <reference field="2" count="4">
            <x v="0"/>
            <x v="5"/>
            <x v="9"/>
            <x v="12"/>
          </reference>
        </references>
      </pivotArea>
    </format>
    <format dxfId="1660">
      <pivotArea dataOnly="0" labelOnly="1" fieldPosition="0">
        <references count="2">
          <reference field="1" count="1" selected="0">
            <x v="84"/>
          </reference>
          <reference field="2" count="2">
            <x v="0"/>
            <x v="5"/>
          </reference>
        </references>
      </pivotArea>
    </format>
    <format dxfId="1659">
      <pivotArea dataOnly="0" labelOnly="1" fieldPosition="0">
        <references count="2">
          <reference field="1" count="1" selected="0">
            <x v="85"/>
          </reference>
          <reference field="2" count="4">
            <x v="0"/>
            <x v="5"/>
            <x v="9"/>
            <x v="12"/>
          </reference>
        </references>
      </pivotArea>
    </format>
    <format dxfId="1658">
      <pivotArea dataOnly="0" labelOnly="1" fieldPosition="0">
        <references count="2">
          <reference field="1" count="1" selected="0">
            <x v="86"/>
          </reference>
          <reference field="2" count="8">
            <x v="0"/>
            <x v="2"/>
            <x v="5"/>
            <x v="7"/>
            <x v="9"/>
            <x v="11"/>
            <x v="12"/>
            <x v="14"/>
          </reference>
        </references>
      </pivotArea>
    </format>
    <format dxfId="1657">
      <pivotArea dataOnly="0" labelOnly="1" fieldPosition="0">
        <references count="2">
          <reference field="1" count="1" selected="0">
            <x v="87"/>
          </reference>
          <reference field="2" count="2">
            <x v="0"/>
            <x v="5"/>
          </reference>
        </references>
      </pivotArea>
    </format>
    <format dxfId="1656">
      <pivotArea dataOnly="0" labelOnly="1" fieldPosition="0">
        <references count="2">
          <reference field="1" count="1" selected="0">
            <x v="88"/>
          </reference>
          <reference field="2" count="2">
            <x v="0"/>
            <x v="5"/>
          </reference>
        </references>
      </pivotArea>
    </format>
    <format dxfId="1655">
      <pivotArea dataOnly="0" labelOnly="1" fieldPosition="0">
        <references count="2">
          <reference field="1" count="1" selected="0">
            <x v="89"/>
          </reference>
          <reference field="2" count="4">
            <x v="0"/>
            <x v="5"/>
            <x v="9"/>
            <x v="12"/>
          </reference>
        </references>
      </pivotArea>
    </format>
    <format dxfId="1654">
      <pivotArea dataOnly="0" labelOnly="1" fieldPosition="0">
        <references count="2">
          <reference field="1" count="1" selected="0">
            <x v="90"/>
          </reference>
          <reference field="2" count="2">
            <x v="0"/>
            <x v="5"/>
          </reference>
        </references>
      </pivotArea>
    </format>
    <format dxfId="1653">
      <pivotArea dataOnly="0" labelOnly="1" fieldPosition="0">
        <references count="2">
          <reference field="1" count="1" selected="0">
            <x v="91"/>
          </reference>
          <reference field="2" count="4">
            <x v="0"/>
            <x v="5"/>
            <x v="9"/>
            <x v="12"/>
          </reference>
        </references>
      </pivotArea>
    </format>
    <format dxfId="1652">
      <pivotArea dataOnly="0" labelOnly="1" fieldPosition="0">
        <references count="2">
          <reference field="1" count="1" selected="0">
            <x v="92"/>
          </reference>
          <reference field="2" count="4">
            <x v="0"/>
            <x v="5"/>
            <x v="9"/>
            <x v="12"/>
          </reference>
        </references>
      </pivotArea>
    </format>
    <format dxfId="1651">
      <pivotArea dataOnly="0" labelOnly="1" fieldPosition="0">
        <references count="2">
          <reference field="1" count="1" selected="0">
            <x v="93"/>
          </reference>
          <reference field="2" count="2">
            <x v="0"/>
            <x v="5"/>
          </reference>
        </references>
      </pivotArea>
    </format>
    <format dxfId="1650">
      <pivotArea dataOnly="0" labelOnly="1" fieldPosition="0">
        <references count="2">
          <reference field="1" count="1" selected="0">
            <x v="94"/>
          </reference>
          <reference field="2" count="4">
            <x v="0"/>
            <x v="5"/>
            <x v="9"/>
            <x v="12"/>
          </reference>
        </references>
      </pivotArea>
    </format>
    <format dxfId="1649">
      <pivotArea dataOnly="0" labelOnly="1" fieldPosition="0">
        <references count="2">
          <reference field="1" count="1" selected="0">
            <x v="95"/>
          </reference>
          <reference field="2" count="2">
            <x v="0"/>
            <x v="5"/>
          </reference>
        </references>
      </pivotArea>
    </format>
    <format dxfId="1648">
      <pivotArea dataOnly="0" labelOnly="1" fieldPosition="0">
        <references count="2">
          <reference field="1" count="1" selected="0">
            <x v="96"/>
          </reference>
          <reference field="2" count="4">
            <x v="0"/>
            <x v="5"/>
            <x v="9"/>
            <x v="12"/>
          </reference>
        </references>
      </pivotArea>
    </format>
    <format dxfId="1647">
      <pivotArea dataOnly="0" labelOnly="1" fieldPosition="0">
        <references count="2">
          <reference field="1" count="1" selected="0">
            <x v="97"/>
          </reference>
          <reference field="2" count="8">
            <x v="0"/>
            <x v="2"/>
            <x v="5"/>
            <x v="7"/>
            <x v="9"/>
            <x v="11"/>
            <x v="12"/>
            <x v="14"/>
          </reference>
        </references>
      </pivotArea>
    </format>
    <format dxfId="1646">
      <pivotArea dataOnly="0" labelOnly="1" fieldPosition="0">
        <references count="2">
          <reference field="1" count="1" selected="0">
            <x v="98"/>
          </reference>
          <reference field="2" count="6">
            <x v="0"/>
            <x v="2"/>
            <x v="5"/>
            <x v="7"/>
            <x v="11"/>
            <x v="14"/>
          </reference>
        </references>
      </pivotArea>
    </format>
    <format dxfId="1645">
      <pivotArea dataOnly="0" labelOnly="1" fieldPosition="0">
        <references count="2">
          <reference field="1" count="1" selected="0">
            <x v="99"/>
          </reference>
          <reference field="2" count="4">
            <x v="0"/>
            <x v="5"/>
            <x v="9"/>
            <x v="12"/>
          </reference>
        </references>
      </pivotArea>
    </format>
    <format dxfId="1644">
      <pivotArea dataOnly="0" labelOnly="1" fieldPosition="0">
        <references count="2">
          <reference field="1" count="1" selected="0">
            <x v="100"/>
          </reference>
          <reference field="2" count="2">
            <x v="0"/>
            <x v="5"/>
          </reference>
        </references>
      </pivotArea>
    </format>
    <format dxfId="1643">
      <pivotArea dataOnly="0" labelOnly="1" fieldPosition="0">
        <references count="2">
          <reference field="1" count="1" selected="0">
            <x v="101"/>
          </reference>
          <reference field="2" count="8">
            <x v="0"/>
            <x v="2"/>
            <x v="5"/>
            <x v="7"/>
            <x v="9"/>
            <x v="11"/>
            <x v="12"/>
            <x v="14"/>
          </reference>
        </references>
      </pivotArea>
    </format>
    <format dxfId="1642">
      <pivotArea dataOnly="0" labelOnly="1" fieldPosition="0">
        <references count="2">
          <reference field="1" count="1" selected="0">
            <x v="102"/>
          </reference>
          <reference field="2" count="2">
            <x v="0"/>
            <x v="5"/>
          </reference>
        </references>
      </pivotArea>
    </format>
    <format dxfId="1641">
      <pivotArea dataOnly="0" labelOnly="1" fieldPosition="0">
        <references count="2">
          <reference field="1" count="1" selected="0">
            <x v="103"/>
          </reference>
          <reference field="2" count="2">
            <x v="0"/>
            <x v="5"/>
          </reference>
        </references>
      </pivotArea>
    </format>
    <format dxfId="1640">
      <pivotArea dataOnly="0" labelOnly="1" fieldPosition="0">
        <references count="2">
          <reference field="1" count="1" selected="0">
            <x v="104"/>
          </reference>
          <reference field="2" count="8">
            <x v="0"/>
            <x v="2"/>
            <x v="5"/>
            <x v="7"/>
            <x v="9"/>
            <x v="11"/>
            <x v="12"/>
            <x v="14"/>
          </reference>
        </references>
      </pivotArea>
    </format>
    <format dxfId="1639">
      <pivotArea dataOnly="0" labelOnly="1" fieldPosition="0">
        <references count="2">
          <reference field="1" count="1" selected="0">
            <x v="105"/>
          </reference>
          <reference field="2" count="8">
            <x v="0"/>
            <x v="2"/>
            <x v="5"/>
            <x v="7"/>
            <x v="9"/>
            <x v="11"/>
            <x v="12"/>
            <x v="14"/>
          </reference>
        </references>
      </pivotArea>
    </format>
    <format dxfId="1638">
      <pivotArea dataOnly="0" labelOnly="1" fieldPosition="0">
        <references count="2">
          <reference field="1" count="1" selected="0">
            <x v="106"/>
          </reference>
          <reference field="2" count="4">
            <x v="0"/>
            <x v="5"/>
            <x v="9"/>
            <x v="12"/>
          </reference>
        </references>
      </pivotArea>
    </format>
    <format dxfId="1637">
      <pivotArea dataOnly="0" labelOnly="1" fieldPosition="0">
        <references count="2">
          <reference field="1" count="1" selected="0">
            <x v="107"/>
          </reference>
          <reference field="2" count="1">
            <x v="0"/>
          </reference>
        </references>
      </pivotArea>
    </format>
    <format dxfId="1636">
      <pivotArea dataOnly="0" labelOnly="1" fieldPosition="0">
        <references count="2">
          <reference field="1" count="1" selected="0">
            <x v="108"/>
          </reference>
          <reference field="2" count="8">
            <x v="0"/>
            <x v="2"/>
            <x v="5"/>
            <x v="7"/>
            <x v="9"/>
            <x v="11"/>
            <x v="12"/>
            <x v="14"/>
          </reference>
        </references>
      </pivotArea>
    </format>
    <format dxfId="1635">
      <pivotArea dataOnly="0" labelOnly="1" fieldPosition="0">
        <references count="2">
          <reference field="1" count="1" selected="0">
            <x v="109"/>
          </reference>
          <reference field="2" count="4">
            <x v="0"/>
            <x v="5"/>
            <x v="9"/>
            <x v="12"/>
          </reference>
        </references>
      </pivotArea>
    </format>
    <format dxfId="1634">
      <pivotArea dataOnly="0" labelOnly="1" fieldPosition="0">
        <references count="2">
          <reference field="1" count="1" selected="0">
            <x v="110"/>
          </reference>
          <reference field="2" count="4">
            <x v="0"/>
            <x v="5"/>
            <x v="9"/>
            <x v="12"/>
          </reference>
        </references>
      </pivotArea>
    </format>
    <format dxfId="1633">
      <pivotArea dataOnly="0" labelOnly="1" fieldPosition="0">
        <references count="2">
          <reference field="1" count="1" selected="0">
            <x v="111"/>
          </reference>
          <reference field="2" count="6">
            <x v="0"/>
            <x v="2"/>
            <x v="5"/>
            <x v="7"/>
            <x v="11"/>
            <x v="14"/>
          </reference>
        </references>
      </pivotArea>
    </format>
    <format dxfId="1632">
      <pivotArea dataOnly="0" labelOnly="1" fieldPosition="0">
        <references count="2">
          <reference field="1" count="1" selected="0">
            <x v="112"/>
          </reference>
          <reference field="2" count="4">
            <x v="0"/>
            <x v="5"/>
            <x v="9"/>
            <x v="12"/>
          </reference>
        </references>
      </pivotArea>
    </format>
    <format dxfId="1631">
      <pivotArea dataOnly="0" labelOnly="1" fieldPosition="0">
        <references count="2">
          <reference field="1" count="1" selected="0">
            <x v="113"/>
          </reference>
          <reference field="2" count="2">
            <x v="0"/>
            <x v="5"/>
          </reference>
        </references>
      </pivotArea>
    </format>
    <format dxfId="1630">
      <pivotArea dataOnly="0" labelOnly="1" fieldPosition="0">
        <references count="2">
          <reference field="1" count="1" selected="0">
            <x v="114"/>
          </reference>
          <reference field="2" count="4">
            <x v="0"/>
            <x v="5"/>
            <x v="9"/>
            <x v="12"/>
          </reference>
        </references>
      </pivotArea>
    </format>
    <format dxfId="1629">
      <pivotArea dataOnly="0" labelOnly="1" fieldPosition="0">
        <references count="2">
          <reference field="1" count="1" selected="0">
            <x v="115"/>
          </reference>
          <reference field="2" count="4">
            <x v="0"/>
            <x v="5"/>
            <x v="9"/>
            <x v="12"/>
          </reference>
        </references>
      </pivotArea>
    </format>
    <format dxfId="1628">
      <pivotArea dataOnly="0" labelOnly="1" fieldPosition="0">
        <references count="2">
          <reference field="1" count="1" selected="0">
            <x v="116"/>
          </reference>
          <reference field="2" count="4">
            <x v="0"/>
            <x v="5"/>
            <x v="9"/>
            <x v="12"/>
          </reference>
        </references>
      </pivotArea>
    </format>
    <format dxfId="1627">
      <pivotArea dataOnly="0" labelOnly="1" fieldPosition="0">
        <references count="2">
          <reference field="1" count="1" selected="0">
            <x v="117"/>
          </reference>
          <reference field="2" count="8">
            <x v="0"/>
            <x v="2"/>
            <x v="5"/>
            <x v="7"/>
            <x v="9"/>
            <x v="11"/>
            <x v="12"/>
            <x v="14"/>
          </reference>
        </references>
      </pivotArea>
    </format>
    <format dxfId="1626">
      <pivotArea dataOnly="0" labelOnly="1" fieldPosition="0">
        <references count="2">
          <reference field="1" count="1" selected="0">
            <x v="118"/>
          </reference>
          <reference field="2" count="4">
            <x v="0"/>
            <x v="5"/>
            <x v="9"/>
            <x v="12"/>
          </reference>
        </references>
      </pivotArea>
    </format>
    <format dxfId="1625">
      <pivotArea dataOnly="0" labelOnly="1" fieldPosition="0">
        <references count="2">
          <reference field="1" count="1" selected="0">
            <x v="119"/>
          </reference>
          <reference field="2" count="4">
            <x v="0"/>
            <x v="5"/>
            <x v="9"/>
            <x v="12"/>
          </reference>
        </references>
      </pivotArea>
    </format>
    <format dxfId="1624">
      <pivotArea dataOnly="0" labelOnly="1" fieldPosition="0">
        <references count="2">
          <reference field="1" count="1" selected="0">
            <x v="120"/>
          </reference>
          <reference field="2" count="8">
            <x v="0"/>
            <x v="2"/>
            <x v="5"/>
            <x v="7"/>
            <x v="9"/>
            <x v="11"/>
            <x v="12"/>
            <x v="14"/>
          </reference>
        </references>
      </pivotArea>
    </format>
    <format dxfId="1623">
      <pivotArea dataOnly="0" labelOnly="1" fieldPosition="0">
        <references count="2">
          <reference field="1" count="1" selected="0">
            <x v="121"/>
          </reference>
          <reference field="2" count="2">
            <x v="0"/>
            <x v="5"/>
          </reference>
        </references>
      </pivotArea>
    </format>
    <format dxfId="1622">
      <pivotArea dataOnly="0" labelOnly="1" fieldPosition="0">
        <references count="2">
          <reference field="1" count="1" selected="0">
            <x v="122"/>
          </reference>
          <reference field="2" count="2">
            <x v="0"/>
            <x v="5"/>
          </reference>
        </references>
      </pivotArea>
    </format>
    <format dxfId="1621">
      <pivotArea dataOnly="0" labelOnly="1" fieldPosition="0">
        <references count="2">
          <reference field="1" count="1" selected="0">
            <x v="123"/>
          </reference>
          <reference field="2" count="4">
            <x v="0"/>
            <x v="5"/>
            <x v="9"/>
            <x v="12"/>
          </reference>
        </references>
      </pivotArea>
    </format>
    <format dxfId="1620">
      <pivotArea dataOnly="0" labelOnly="1" fieldPosition="0">
        <references count="2">
          <reference field="1" count="1" selected="0">
            <x v="124"/>
          </reference>
          <reference field="2" count="2">
            <x v="9"/>
            <x v="12"/>
          </reference>
        </references>
      </pivotArea>
    </format>
    <format dxfId="1619">
      <pivotArea dataOnly="0" labelOnly="1" fieldPosition="0">
        <references count="2">
          <reference field="1" count="1" selected="0">
            <x v="125"/>
          </reference>
          <reference field="2" count="4">
            <x v="0"/>
            <x v="5"/>
            <x v="9"/>
            <x v="12"/>
          </reference>
        </references>
      </pivotArea>
    </format>
    <format dxfId="1618">
      <pivotArea dataOnly="0" labelOnly="1" fieldPosition="0">
        <references count="2">
          <reference field="1" count="1" selected="0">
            <x v="126"/>
          </reference>
          <reference field="2" count="4">
            <x v="0"/>
            <x v="5"/>
            <x v="9"/>
            <x v="12"/>
          </reference>
        </references>
      </pivotArea>
    </format>
    <format dxfId="1617">
      <pivotArea dataOnly="0" labelOnly="1" fieldPosition="0">
        <references count="2">
          <reference field="1" count="1" selected="0">
            <x v="127"/>
          </reference>
          <reference field="2" count="2">
            <x v="0"/>
            <x v="5"/>
          </reference>
        </references>
      </pivotArea>
    </format>
    <format dxfId="1616">
      <pivotArea dataOnly="0" labelOnly="1" fieldPosition="0">
        <references count="2">
          <reference field="1" count="1" selected="0">
            <x v="128"/>
          </reference>
          <reference field="2" count="8">
            <x v="0"/>
            <x v="2"/>
            <x v="5"/>
            <x v="7"/>
            <x v="9"/>
            <x v="11"/>
            <x v="12"/>
            <x v="14"/>
          </reference>
        </references>
      </pivotArea>
    </format>
    <format dxfId="1615">
      <pivotArea dataOnly="0" labelOnly="1" fieldPosition="0">
        <references count="2">
          <reference field="1" count="1" selected="0">
            <x v="129"/>
          </reference>
          <reference field="2" count="11">
            <x v="0"/>
            <x v="2"/>
            <x v="3"/>
            <x v="4"/>
            <x v="5"/>
            <x v="7"/>
            <x v="8"/>
            <x v="9"/>
            <x v="11"/>
            <x v="12"/>
            <x v="14"/>
          </reference>
        </references>
      </pivotArea>
    </format>
    <format dxfId="1614">
      <pivotArea dataOnly="0" labelOnly="1" fieldPosition="0">
        <references count="2">
          <reference field="1" count="1" selected="0">
            <x v="130"/>
          </reference>
          <reference field="2" count="4">
            <x v="0"/>
            <x v="5"/>
            <x v="9"/>
            <x v="12"/>
          </reference>
        </references>
      </pivotArea>
    </format>
    <format dxfId="1613">
      <pivotArea dataOnly="0" labelOnly="1" fieldPosition="0">
        <references count="2">
          <reference field="1" count="1" selected="0">
            <x v="131"/>
          </reference>
          <reference field="2" count="4">
            <x v="0"/>
            <x v="5"/>
            <x v="9"/>
            <x v="12"/>
          </reference>
        </references>
      </pivotArea>
    </format>
    <format dxfId="1612">
      <pivotArea dataOnly="0" labelOnly="1" fieldPosition="0">
        <references count="2">
          <reference field="1" count="1" selected="0">
            <x v="132"/>
          </reference>
          <reference field="2" count="8">
            <x v="0"/>
            <x v="2"/>
            <x v="5"/>
            <x v="7"/>
            <x v="9"/>
            <x v="11"/>
            <x v="12"/>
            <x v="14"/>
          </reference>
        </references>
      </pivotArea>
    </format>
    <format dxfId="1611">
      <pivotArea dataOnly="0" labelOnly="1" fieldPosition="0">
        <references count="2">
          <reference field="1" count="1" selected="0">
            <x v="133"/>
          </reference>
          <reference field="2" count="4">
            <x v="0"/>
            <x v="5"/>
            <x v="9"/>
            <x v="12"/>
          </reference>
        </references>
      </pivotArea>
    </format>
    <format dxfId="1610">
      <pivotArea dataOnly="0" labelOnly="1" fieldPosition="0">
        <references count="2">
          <reference field="1" count="1" selected="0">
            <x v="134"/>
          </reference>
          <reference field="2" count="4">
            <x v="0"/>
            <x v="5"/>
            <x v="9"/>
            <x v="12"/>
          </reference>
        </references>
      </pivotArea>
    </format>
    <format dxfId="1609">
      <pivotArea dataOnly="0" labelOnly="1" fieldPosition="0">
        <references count="2">
          <reference field="1" count="1" selected="0">
            <x v="135"/>
          </reference>
          <reference field="2" count="8">
            <x v="0"/>
            <x v="2"/>
            <x v="5"/>
            <x v="7"/>
            <x v="9"/>
            <x v="11"/>
            <x v="12"/>
            <x v="14"/>
          </reference>
        </references>
      </pivotArea>
    </format>
    <format dxfId="1608">
      <pivotArea dataOnly="0" labelOnly="1" fieldPosition="0">
        <references count="2">
          <reference field="1" count="1" selected="0">
            <x v="136"/>
          </reference>
          <reference field="2" count="4">
            <x v="0"/>
            <x v="5"/>
            <x v="9"/>
            <x v="12"/>
          </reference>
        </references>
      </pivotArea>
    </format>
    <format dxfId="1607">
      <pivotArea dataOnly="0" labelOnly="1" fieldPosition="0">
        <references count="2">
          <reference field="1" count="1" selected="0">
            <x v="137"/>
          </reference>
          <reference field="2" count="8">
            <x v="0"/>
            <x v="2"/>
            <x v="5"/>
            <x v="7"/>
            <x v="9"/>
            <x v="11"/>
            <x v="12"/>
            <x v="14"/>
          </reference>
        </references>
      </pivotArea>
    </format>
    <format dxfId="1606">
      <pivotArea dataOnly="0" labelOnly="1" fieldPosition="0">
        <references count="2">
          <reference field="1" count="1" selected="0">
            <x v="138"/>
          </reference>
          <reference field="2" count="2">
            <x v="0"/>
            <x v="5"/>
          </reference>
        </references>
      </pivotArea>
    </format>
    <format dxfId="1605">
      <pivotArea dataOnly="0" labelOnly="1" fieldPosition="0">
        <references count="2">
          <reference field="1" count="1" selected="0">
            <x v="139"/>
          </reference>
          <reference field="2" count="4">
            <x v="0"/>
            <x v="5"/>
            <x v="9"/>
            <x v="12"/>
          </reference>
        </references>
      </pivotArea>
    </format>
    <format dxfId="1604">
      <pivotArea dataOnly="0" labelOnly="1" fieldPosition="0">
        <references count="2">
          <reference field="1" count="1" selected="0">
            <x v="140"/>
          </reference>
          <reference field="2" count="8">
            <x v="0"/>
            <x v="2"/>
            <x v="5"/>
            <x v="7"/>
            <x v="9"/>
            <x v="11"/>
            <x v="12"/>
            <x v="14"/>
          </reference>
        </references>
      </pivotArea>
    </format>
    <format dxfId="1603">
      <pivotArea dataOnly="0" labelOnly="1" fieldPosition="0">
        <references count="2">
          <reference field="1" count="1" selected="0">
            <x v="141"/>
          </reference>
          <reference field="2" count="4">
            <x v="0"/>
            <x v="5"/>
            <x v="9"/>
            <x v="12"/>
          </reference>
        </references>
      </pivotArea>
    </format>
    <format dxfId="1602">
      <pivotArea dataOnly="0" labelOnly="1" fieldPosition="0">
        <references count="2">
          <reference field="1" count="1" selected="0">
            <x v="142"/>
          </reference>
          <reference field="2" count="4">
            <x v="0"/>
            <x v="5"/>
            <x v="9"/>
            <x v="12"/>
          </reference>
        </references>
      </pivotArea>
    </format>
    <format dxfId="1601">
      <pivotArea dataOnly="0" labelOnly="1" fieldPosition="0">
        <references count="2">
          <reference field="1" count="1" selected="0">
            <x v="143"/>
          </reference>
          <reference field="2" count="8">
            <x v="0"/>
            <x v="2"/>
            <x v="5"/>
            <x v="7"/>
            <x v="9"/>
            <x v="11"/>
            <x v="12"/>
            <x v="14"/>
          </reference>
        </references>
      </pivotArea>
    </format>
    <format dxfId="1600">
      <pivotArea dataOnly="0" labelOnly="1" fieldPosition="0">
        <references count="2">
          <reference field="1" count="1" selected="0">
            <x v="144"/>
          </reference>
          <reference field="2" count="4">
            <x v="0"/>
            <x v="5"/>
            <x v="9"/>
            <x v="12"/>
          </reference>
        </references>
      </pivotArea>
    </format>
    <format dxfId="1599">
      <pivotArea dataOnly="0" labelOnly="1" fieldPosition="0">
        <references count="2">
          <reference field="1" count="1" selected="0">
            <x v="145"/>
          </reference>
          <reference field="2" count="4">
            <x v="0"/>
            <x v="5"/>
            <x v="9"/>
            <x v="12"/>
          </reference>
        </references>
      </pivotArea>
    </format>
    <format dxfId="1598">
      <pivotArea dataOnly="0" labelOnly="1" fieldPosition="0">
        <references count="2">
          <reference field="1" count="1" selected="0">
            <x v="146"/>
          </reference>
          <reference field="2" count="4">
            <x v="0"/>
            <x v="5"/>
            <x v="9"/>
            <x v="12"/>
          </reference>
        </references>
      </pivotArea>
    </format>
    <format dxfId="1597">
      <pivotArea dataOnly="0" labelOnly="1" fieldPosition="0">
        <references count="2">
          <reference field="1" count="1" selected="0">
            <x v="147"/>
          </reference>
          <reference field="2" count="8">
            <x v="0"/>
            <x v="2"/>
            <x v="5"/>
            <x v="7"/>
            <x v="9"/>
            <x v="11"/>
            <x v="12"/>
            <x v="14"/>
          </reference>
        </references>
      </pivotArea>
    </format>
    <format dxfId="1596">
      <pivotArea dataOnly="0" labelOnly="1" fieldPosition="0">
        <references count="2">
          <reference field="1" count="1" selected="0">
            <x v="148"/>
          </reference>
          <reference field="2" count="8">
            <x v="0"/>
            <x v="2"/>
            <x v="5"/>
            <x v="7"/>
            <x v="9"/>
            <x v="11"/>
            <x v="12"/>
            <x v="14"/>
          </reference>
        </references>
      </pivotArea>
    </format>
    <format dxfId="1595">
      <pivotArea dataOnly="0" labelOnly="1" fieldPosition="0">
        <references count="2">
          <reference field="1" count="1" selected="0">
            <x v="149"/>
          </reference>
          <reference field="2" count="4">
            <x v="0"/>
            <x v="5"/>
            <x v="9"/>
            <x v="12"/>
          </reference>
        </references>
      </pivotArea>
    </format>
    <format dxfId="1594">
      <pivotArea dataOnly="0" labelOnly="1" fieldPosition="0">
        <references count="2">
          <reference field="1" count="1" selected="0">
            <x v="150"/>
          </reference>
          <reference field="2" count="4">
            <x v="0"/>
            <x v="5"/>
            <x v="9"/>
            <x v="12"/>
          </reference>
        </references>
      </pivotArea>
    </format>
    <format dxfId="1593">
      <pivotArea dataOnly="0" labelOnly="1" fieldPosition="0">
        <references count="2">
          <reference field="1" count="1" selected="0">
            <x v="151"/>
          </reference>
          <reference field="2" count="4">
            <x v="0"/>
            <x v="5"/>
            <x v="9"/>
            <x v="12"/>
          </reference>
        </references>
      </pivotArea>
    </format>
    <format dxfId="1592">
      <pivotArea dataOnly="0" labelOnly="1" fieldPosition="0">
        <references count="2">
          <reference field="1" count="1" selected="0">
            <x v="152"/>
          </reference>
          <reference field="2" count="8">
            <x v="0"/>
            <x v="2"/>
            <x v="5"/>
            <x v="7"/>
            <x v="9"/>
            <x v="11"/>
            <x v="12"/>
            <x v="14"/>
          </reference>
        </references>
      </pivotArea>
    </format>
    <format dxfId="1591">
      <pivotArea dataOnly="0" labelOnly="1" fieldPosition="0">
        <references count="2">
          <reference field="1" count="1" selected="0">
            <x v="153"/>
          </reference>
          <reference field="2" count="4">
            <x v="0"/>
            <x v="5"/>
            <x v="9"/>
            <x v="12"/>
          </reference>
        </references>
      </pivotArea>
    </format>
    <format dxfId="1590">
      <pivotArea dataOnly="0" labelOnly="1" fieldPosition="0">
        <references count="2">
          <reference field="1" count="1" selected="0">
            <x v="154"/>
          </reference>
          <reference field="2" count="4">
            <x v="0"/>
            <x v="5"/>
            <x v="9"/>
            <x v="12"/>
          </reference>
        </references>
      </pivotArea>
    </format>
    <format dxfId="1589">
      <pivotArea dataOnly="0" labelOnly="1" fieldPosition="0">
        <references count="2">
          <reference field="1" count="1" selected="0">
            <x v="155"/>
          </reference>
          <reference field="2" count="4">
            <x v="0"/>
            <x v="5"/>
            <x v="9"/>
            <x v="12"/>
          </reference>
        </references>
      </pivotArea>
    </format>
    <format dxfId="1588">
      <pivotArea dataOnly="0" labelOnly="1" fieldPosition="0">
        <references count="2">
          <reference field="1" count="1" selected="0">
            <x v="156"/>
          </reference>
          <reference field="2" count="8">
            <x v="0"/>
            <x v="2"/>
            <x v="5"/>
            <x v="7"/>
            <x v="9"/>
            <x v="11"/>
            <x v="12"/>
            <x v="14"/>
          </reference>
        </references>
      </pivotArea>
    </format>
    <format dxfId="1587">
      <pivotArea dataOnly="0" labelOnly="1" fieldPosition="0">
        <references count="2">
          <reference field="1" count="1" selected="0">
            <x v="157"/>
          </reference>
          <reference field="2" count="4">
            <x v="0"/>
            <x v="5"/>
            <x v="9"/>
            <x v="12"/>
          </reference>
        </references>
      </pivotArea>
    </format>
    <format dxfId="1586">
      <pivotArea dataOnly="0" labelOnly="1" fieldPosition="0">
        <references count="2">
          <reference field="1" count="1" selected="0">
            <x v="158"/>
          </reference>
          <reference field="2" count="8">
            <x v="0"/>
            <x v="2"/>
            <x v="5"/>
            <x v="7"/>
            <x v="9"/>
            <x v="11"/>
            <x v="12"/>
            <x v="14"/>
          </reference>
        </references>
      </pivotArea>
    </format>
    <format dxfId="1585">
      <pivotArea dataOnly="0" labelOnly="1" fieldPosition="0">
        <references count="2">
          <reference field="1" count="1" selected="0">
            <x v="159"/>
          </reference>
          <reference field="2" count="2">
            <x v="0"/>
            <x v="5"/>
          </reference>
        </references>
      </pivotArea>
    </format>
    <format dxfId="1584">
      <pivotArea dataOnly="0" labelOnly="1" fieldPosition="0">
        <references count="2">
          <reference field="1" count="1" selected="0">
            <x v="160"/>
          </reference>
          <reference field="2" count="8">
            <x v="0"/>
            <x v="2"/>
            <x v="5"/>
            <x v="7"/>
            <x v="9"/>
            <x v="11"/>
            <x v="12"/>
            <x v="14"/>
          </reference>
        </references>
      </pivotArea>
    </format>
    <format dxfId="1583">
      <pivotArea dataOnly="0" labelOnly="1" fieldPosition="0">
        <references count="2">
          <reference field="1" count="1" selected="0">
            <x v="161"/>
          </reference>
          <reference field="2" count="4">
            <x v="0"/>
            <x v="5"/>
            <x v="9"/>
            <x v="12"/>
          </reference>
        </references>
      </pivotArea>
    </format>
    <format dxfId="1582">
      <pivotArea dataOnly="0" labelOnly="1" fieldPosition="0">
        <references count="2">
          <reference field="1" count="1" selected="0">
            <x v="162"/>
          </reference>
          <reference field="2" count="2">
            <x v="0"/>
            <x v="5"/>
          </reference>
        </references>
      </pivotArea>
    </format>
    <format dxfId="1581">
      <pivotArea dataOnly="0" labelOnly="1" fieldPosition="0">
        <references count="2">
          <reference field="1" count="1" selected="0">
            <x v="163"/>
          </reference>
          <reference field="2" count="8">
            <x v="0"/>
            <x v="2"/>
            <x v="5"/>
            <x v="7"/>
            <x v="9"/>
            <x v="11"/>
            <x v="12"/>
            <x v="14"/>
          </reference>
        </references>
      </pivotArea>
    </format>
    <format dxfId="1580">
      <pivotArea dataOnly="0" labelOnly="1" fieldPosition="0">
        <references count="2">
          <reference field="1" count="1" selected="0">
            <x v="164"/>
          </reference>
          <reference field="2" count="4">
            <x v="0"/>
            <x v="5"/>
            <x v="9"/>
            <x v="12"/>
          </reference>
        </references>
      </pivotArea>
    </format>
    <format dxfId="1579">
      <pivotArea dataOnly="0" labelOnly="1" fieldPosition="0">
        <references count="2">
          <reference field="1" count="1" selected="0">
            <x v="165"/>
          </reference>
          <reference field="2" count="2">
            <x v="0"/>
            <x v="5"/>
          </reference>
        </references>
      </pivotArea>
    </format>
    <format dxfId="1578">
      <pivotArea dataOnly="0" labelOnly="1" fieldPosition="0">
        <references count="2">
          <reference field="1" count="1" selected="0">
            <x v="166"/>
          </reference>
          <reference field="2" count="4">
            <x v="0"/>
            <x v="5"/>
            <x v="9"/>
            <x v="12"/>
          </reference>
        </references>
      </pivotArea>
    </format>
    <format dxfId="1577">
      <pivotArea dataOnly="0" labelOnly="1" fieldPosition="0">
        <references count="2">
          <reference field="1" count="1" selected="0">
            <x v="167"/>
          </reference>
          <reference field="2" count="10">
            <x v="0"/>
            <x v="2"/>
            <x v="3"/>
            <x v="5"/>
            <x v="7"/>
            <x v="8"/>
            <x v="9"/>
            <x v="11"/>
            <x v="12"/>
            <x v="14"/>
          </reference>
        </references>
      </pivotArea>
    </format>
    <format dxfId="1576">
      <pivotArea dataOnly="0" labelOnly="1" fieldPosition="0">
        <references count="2">
          <reference field="1" count="1" selected="0">
            <x v="168"/>
          </reference>
          <reference field="2" count="2">
            <x v="0"/>
            <x v="5"/>
          </reference>
        </references>
      </pivotArea>
    </format>
    <format dxfId="1575">
      <pivotArea dataOnly="0" labelOnly="1" fieldPosition="0">
        <references count="2">
          <reference field="1" count="1" selected="0">
            <x v="169"/>
          </reference>
          <reference field="2" count="2">
            <x v="0"/>
            <x v="5"/>
          </reference>
        </references>
      </pivotArea>
    </format>
    <format dxfId="1574">
      <pivotArea dataOnly="0" labelOnly="1" fieldPosition="0">
        <references count="2">
          <reference field="1" count="1" selected="0">
            <x v="170"/>
          </reference>
          <reference field="2" count="2">
            <x v="0"/>
            <x v="5"/>
          </reference>
        </references>
      </pivotArea>
    </format>
    <format dxfId="1573">
      <pivotArea dataOnly="0" labelOnly="1" fieldPosition="0">
        <references count="2">
          <reference field="1" count="1" selected="0">
            <x v="171"/>
          </reference>
          <reference field="2" count="2">
            <x v="0"/>
            <x v="5"/>
          </reference>
        </references>
      </pivotArea>
    </format>
    <format dxfId="1572">
      <pivotArea dataOnly="0" labelOnly="1" fieldPosition="0">
        <references count="2">
          <reference field="1" count="1" selected="0">
            <x v="172"/>
          </reference>
          <reference field="2" count="4">
            <x v="0"/>
            <x v="5"/>
            <x v="9"/>
            <x v="12"/>
          </reference>
        </references>
      </pivotArea>
    </format>
    <format dxfId="1571">
      <pivotArea dataOnly="0" labelOnly="1" fieldPosition="0">
        <references count="2">
          <reference field="1" count="1" selected="0">
            <x v="173"/>
          </reference>
          <reference field="2" count="4">
            <x v="0"/>
            <x v="5"/>
            <x v="9"/>
            <x v="12"/>
          </reference>
        </references>
      </pivotArea>
    </format>
    <format dxfId="1570">
      <pivotArea dataOnly="0" labelOnly="1" fieldPosition="0">
        <references count="2">
          <reference field="1" count="1" selected="0">
            <x v="174"/>
          </reference>
          <reference field="2" count="2">
            <x v="0"/>
            <x v="5"/>
          </reference>
        </references>
      </pivotArea>
    </format>
    <format dxfId="1569">
      <pivotArea dataOnly="0" labelOnly="1" fieldPosition="0">
        <references count="2">
          <reference field="1" count="1" selected="0">
            <x v="175"/>
          </reference>
          <reference field="2" count="3">
            <x v="5"/>
            <x v="9"/>
            <x v="12"/>
          </reference>
        </references>
      </pivotArea>
    </format>
    <format dxfId="1568">
      <pivotArea dataOnly="0" labelOnly="1" fieldPosition="0">
        <references count="2">
          <reference field="1" count="1" selected="0">
            <x v="176"/>
          </reference>
          <reference field="2" count="2">
            <x v="0"/>
            <x v="5"/>
          </reference>
        </references>
      </pivotArea>
    </format>
    <format dxfId="1567">
      <pivotArea dataOnly="0" labelOnly="1" fieldPosition="0">
        <references count="2">
          <reference field="1" count="1" selected="0">
            <x v="177"/>
          </reference>
          <reference field="2" count="4">
            <x v="0"/>
            <x v="5"/>
            <x v="9"/>
            <x v="12"/>
          </reference>
        </references>
      </pivotArea>
    </format>
    <format dxfId="1566">
      <pivotArea dataOnly="0" labelOnly="1" fieldPosition="0">
        <references count="2">
          <reference field="1" count="1" selected="0">
            <x v="178"/>
          </reference>
          <reference field="2" count="4">
            <x v="0"/>
            <x v="5"/>
            <x v="9"/>
            <x v="12"/>
          </reference>
        </references>
      </pivotArea>
    </format>
    <format dxfId="1565">
      <pivotArea dataOnly="0" labelOnly="1" fieldPosition="0">
        <references count="2">
          <reference field="1" count="1" selected="0">
            <x v="179"/>
          </reference>
          <reference field="2" count="2">
            <x v="0"/>
            <x v="5"/>
          </reference>
        </references>
      </pivotArea>
    </format>
    <format dxfId="1564">
      <pivotArea dataOnly="0" labelOnly="1" fieldPosition="0">
        <references count="2">
          <reference field="1" count="1" selected="0">
            <x v="180"/>
          </reference>
          <reference field="2" count="4">
            <x v="0"/>
            <x v="5"/>
            <x v="9"/>
            <x v="12"/>
          </reference>
        </references>
      </pivotArea>
    </format>
    <format dxfId="1563">
      <pivotArea dataOnly="0" labelOnly="1" fieldPosition="0">
        <references count="2">
          <reference field="1" count="1" selected="0">
            <x v="181"/>
          </reference>
          <reference field="2" count="4">
            <x v="2"/>
            <x v="7"/>
            <x v="11"/>
            <x v="14"/>
          </reference>
        </references>
      </pivotArea>
    </format>
    <format dxfId="1562">
      <pivotArea dataOnly="0" labelOnly="1" fieldPosition="0">
        <references count="2">
          <reference field="1" count="1" selected="0">
            <x v="182"/>
          </reference>
          <reference field="2" count="8">
            <x v="0"/>
            <x v="2"/>
            <x v="5"/>
            <x v="7"/>
            <x v="9"/>
            <x v="11"/>
            <x v="12"/>
            <x v="14"/>
          </reference>
        </references>
      </pivotArea>
    </format>
    <format dxfId="1561">
      <pivotArea dataOnly="0" labelOnly="1" fieldPosition="0">
        <references count="2">
          <reference field="1" count="1" selected="0">
            <x v="183"/>
          </reference>
          <reference field="2" count="4">
            <x v="0"/>
            <x v="5"/>
            <x v="9"/>
            <x v="12"/>
          </reference>
        </references>
      </pivotArea>
    </format>
    <format dxfId="1560">
      <pivotArea dataOnly="0" labelOnly="1" fieldPosition="0">
        <references count="2">
          <reference field="1" count="1" selected="0">
            <x v="184"/>
          </reference>
          <reference field="2" count="2">
            <x v="0"/>
            <x v="5"/>
          </reference>
        </references>
      </pivotArea>
    </format>
    <format dxfId="1559">
      <pivotArea dataOnly="0" labelOnly="1" fieldPosition="0">
        <references count="2">
          <reference field="1" count="1" selected="0">
            <x v="185"/>
          </reference>
          <reference field="2" count="8">
            <x v="0"/>
            <x v="2"/>
            <x v="5"/>
            <x v="7"/>
            <x v="9"/>
            <x v="11"/>
            <x v="12"/>
            <x v="14"/>
          </reference>
        </references>
      </pivotArea>
    </format>
    <format dxfId="1558">
      <pivotArea dataOnly="0" labelOnly="1" fieldPosition="0">
        <references count="2">
          <reference field="1" count="1" selected="0">
            <x v="186"/>
          </reference>
          <reference field="2" count="4">
            <x v="0"/>
            <x v="5"/>
            <x v="9"/>
            <x v="12"/>
          </reference>
        </references>
      </pivotArea>
    </format>
    <format dxfId="1557">
      <pivotArea dataOnly="0" labelOnly="1" fieldPosition="0">
        <references count="2">
          <reference field="1" count="1" selected="0">
            <x v="187"/>
          </reference>
          <reference field="2" count="4">
            <x v="0"/>
            <x v="5"/>
            <x v="9"/>
            <x v="12"/>
          </reference>
        </references>
      </pivotArea>
    </format>
    <format dxfId="1556">
      <pivotArea dataOnly="0" labelOnly="1" fieldPosition="0">
        <references count="2">
          <reference field="1" count="1" selected="0">
            <x v="188"/>
          </reference>
          <reference field="2" count="4">
            <x v="0"/>
            <x v="5"/>
            <x v="9"/>
            <x v="12"/>
          </reference>
        </references>
      </pivotArea>
    </format>
    <format dxfId="1555">
      <pivotArea dataOnly="0" labelOnly="1" fieldPosition="0">
        <references count="2">
          <reference field="1" count="1" selected="0">
            <x v="189"/>
          </reference>
          <reference field="2" count="2">
            <x v="0"/>
            <x v="5"/>
          </reference>
        </references>
      </pivotArea>
    </format>
    <format dxfId="1554">
      <pivotArea dataOnly="0" labelOnly="1" fieldPosition="0">
        <references count="2">
          <reference field="1" count="1" selected="0">
            <x v="190"/>
          </reference>
          <reference field="2" count="4">
            <x v="0"/>
            <x v="5"/>
            <x v="9"/>
            <x v="12"/>
          </reference>
        </references>
      </pivotArea>
    </format>
    <format dxfId="1553">
      <pivotArea dataOnly="0" labelOnly="1" fieldPosition="0">
        <references count="2">
          <reference field="1" count="1" selected="0">
            <x v="191"/>
          </reference>
          <reference field="2" count="4">
            <x v="0"/>
            <x v="5"/>
            <x v="9"/>
            <x v="12"/>
          </reference>
        </references>
      </pivotArea>
    </format>
    <format dxfId="1552">
      <pivotArea dataOnly="0" labelOnly="1" fieldPosition="0">
        <references count="2">
          <reference field="1" count="1" selected="0">
            <x v="192"/>
          </reference>
          <reference field="2" count="1">
            <x v="0"/>
          </reference>
        </references>
      </pivotArea>
    </format>
    <format dxfId="1551">
      <pivotArea dataOnly="0" labelOnly="1" fieldPosition="0">
        <references count="2">
          <reference field="1" count="1" selected="0">
            <x v="193"/>
          </reference>
          <reference field="2" count="2">
            <x v="0"/>
            <x v="5"/>
          </reference>
        </references>
      </pivotArea>
    </format>
    <format dxfId="1550">
      <pivotArea dataOnly="0" labelOnly="1" fieldPosition="0">
        <references count="2">
          <reference field="1" count="1" selected="0">
            <x v="194"/>
          </reference>
          <reference field="2" count="4">
            <x v="0"/>
            <x v="5"/>
            <x v="9"/>
            <x v="12"/>
          </reference>
        </references>
      </pivotArea>
    </format>
    <format dxfId="1549">
      <pivotArea dataOnly="0" labelOnly="1" fieldPosition="0">
        <references count="2">
          <reference field="1" count="1" selected="0">
            <x v="195"/>
          </reference>
          <reference field="2" count="4">
            <x v="0"/>
            <x v="5"/>
            <x v="9"/>
            <x v="12"/>
          </reference>
        </references>
      </pivotArea>
    </format>
    <format dxfId="1548">
      <pivotArea dataOnly="0" labelOnly="1" fieldPosition="0">
        <references count="2">
          <reference field="1" count="1" selected="0">
            <x v="196"/>
          </reference>
          <reference field="2" count="8">
            <x v="0"/>
            <x v="2"/>
            <x v="5"/>
            <x v="7"/>
            <x v="9"/>
            <x v="11"/>
            <x v="12"/>
            <x v="14"/>
          </reference>
        </references>
      </pivotArea>
    </format>
    <format dxfId="1547">
      <pivotArea dataOnly="0" labelOnly="1" fieldPosition="0">
        <references count="2">
          <reference field="1" count="1" selected="0">
            <x v="197"/>
          </reference>
          <reference field="2" count="4">
            <x v="0"/>
            <x v="5"/>
            <x v="9"/>
            <x v="12"/>
          </reference>
        </references>
      </pivotArea>
    </format>
    <format dxfId="1546">
      <pivotArea dataOnly="0" labelOnly="1" fieldPosition="0">
        <references count="2">
          <reference field="1" count="1" selected="0">
            <x v="198"/>
          </reference>
          <reference field="2" count="2">
            <x v="0"/>
            <x v="5"/>
          </reference>
        </references>
      </pivotArea>
    </format>
    <format dxfId="1545">
      <pivotArea dataOnly="0" labelOnly="1" fieldPosition="0">
        <references count="2">
          <reference field="1" count="1" selected="0">
            <x v="199"/>
          </reference>
          <reference field="2" count="4">
            <x v="0"/>
            <x v="5"/>
            <x v="9"/>
            <x v="12"/>
          </reference>
        </references>
      </pivotArea>
    </format>
    <format dxfId="1544">
      <pivotArea dataOnly="0" labelOnly="1" fieldPosition="0">
        <references count="2">
          <reference field="1" count="1" selected="0">
            <x v="200"/>
          </reference>
          <reference field="2" count="8">
            <x v="0"/>
            <x v="2"/>
            <x v="5"/>
            <x v="7"/>
            <x v="9"/>
            <x v="11"/>
            <x v="12"/>
            <x v="14"/>
          </reference>
        </references>
      </pivotArea>
    </format>
    <format dxfId="1543">
      <pivotArea dataOnly="0" labelOnly="1" fieldPosition="0">
        <references count="2">
          <reference field="1" count="1" selected="0">
            <x v="201"/>
          </reference>
          <reference field="2" count="8">
            <x v="0"/>
            <x v="2"/>
            <x v="5"/>
            <x v="7"/>
            <x v="9"/>
            <x v="11"/>
            <x v="12"/>
            <x v="14"/>
          </reference>
        </references>
      </pivotArea>
    </format>
    <format dxfId="1542">
      <pivotArea dataOnly="0" labelOnly="1" fieldPosition="0">
        <references count="2">
          <reference field="1" count="1" selected="0">
            <x v="202"/>
          </reference>
          <reference field="2" count="4">
            <x v="0"/>
            <x v="5"/>
            <x v="9"/>
            <x v="12"/>
          </reference>
        </references>
      </pivotArea>
    </format>
    <format dxfId="1541">
      <pivotArea dataOnly="0" labelOnly="1" fieldPosition="0">
        <references count="2">
          <reference field="1" count="1" selected="0">
            <x v="203"/>
          </reference>
          <reference field="2" count="8">
            <x v="0"/>
            <x v="2"/>
            <x v="5"/>
            <x v="7"/>
            <x v="9"/>
            <x v="11"/>
            <x v="12"/>
            <x v="14"/>
          </reference>
        </references>
      </pivotArea>
    </format>
    <format dxfId="1540">
      <pivotArea dataOnly="0" labelOnly="1" fieldPosition="0">
        <references count="2">
          <reference field="1" count="1" selected="0">
            <x v="204"/>
          </reference>
          <reference field="2" count="4">
            <x v="0"/>
            <x v="5"/>
            <x v="9"/>
            <x v="12"/>
          </reference>
        </references>
      </pivotArea>
    </format>
    <format dxfId="1539">
      <pivotArea dataOnly="0" labelOnly="1" fieldPosition="0">
        <references count="2">
          <reference field="1" count="1" selected="0">
            <x v="205"/>
          </reference>
          <reference field="2" count="8">
            <x v="0"/>
            <x v="2"/>
            <x v="5"/>
            <x v="7"/>
            <x v="9"/>
            <x v="11"/>
            <x v="12"/>
            <x v="14"/>
          </reference>
        </references>
      </pivotArea>
    </format>
    <format dxfId="1538">
      <pivotArea dataOnly="0" labelOnly="1" fieldPosition="0">
        <references count="2">
          <reference field="1" count="1" selected="0">
            <x v="206"/>
          </reference>
          <reference field="2" count="4">
            <x v="0"/>
            <x v="5"/>
            <x v="9"/>
            <x v="12"/>
          </reference>
        </references>
      </pivotArea>
    </format>
    <format dxfId="1537">
      <pivotArea dataOnly="0" labelOnly="1" fieldPosition="0">
        <references count="2">
          <reference field="1" count="1" selected="0">
            <x v="207"/>
          </reference>
          <reference field="2" count="4">
            <x v="0"/>
            <x v="5"/>
            <x v="9"/>
            <x v="12"/>
          </reference>
        </references>
      </pivotArea>
    </format>
    <format dxfId="1536">
      <pivotArea dataOnly="0" labelOnly="1" fieldPosition="0">
        <references count="2">
          <reference field="1" count="1" selected="0">
            <x v="208"/>
          </reference>
          <reference field="2" count="8">
            <x v="0"/>
            <x v="2"/>
            <x v="5"/>
            <x v="7"/>
            <x v="9"/>
            <x v="11"/>
            <x v="12"/>
            <x v="14"/>
          </reference>
        </references>
      </pivotArea>
    </format>
    <format dxfId="1535">
      <pivotArea dataOnly="0" labelOnly="1" fieldPosition="0">
        <references count="2">
          <reference field="1" count="1" selected="0">
            <x v="209"/>
          </reference>
          <reference field="2" count="8">
            <x v="0"/>
            <x v="2"/>
            <x v="5"/>
            <x v="7"/>
            <x v="9"/>
            <x v="11"/>
            <x v="12"/>
            <x v="14"/>
          </reference>
        </references>
      </pivotArea>
    </format>
    <format dxfId="1534">
      <pivotArea dataOnly="0" labelOnly="1" fieldPosition="0">
        <references count="2">
          <reference field="1" count="1" selected="0">
            <x v="210"/>
          </reference>
          <reference field="2" count="8">
            <x v="0"/>
            <x v="2"/>
            <x v="5"/>
            <x v="7"/>
            <x v="9"/>
            <x v="11"/>
            <x v="12"/>
            <x v="14"/>
          </reference>
        </references>
      </pivotArea>
    </format>
    <format dxfId="1533">
      <pivotArea dataOnly="0" labelOnly="1" fieldPosition="0">
        <references count="2">
          <reference field="1" count="1" selected="0">
            <x v="211"/>
          </reference>
          <reference field="2" count="4">
            <x v="0"/>
            <x v="5"/>
            <x v="9"/>
            <x v="12"/>
          </reference>
        </references>
      </pivotArea>
    </format>
    <format dxfId="1532">
      <pivotArea dataOnly="0" labelOnly="1" fieldPosition="0">
        <references count="2">
          <reference field="1" count="1" selected="0">
            <x v="212"/>
          </reference>
          <reference field="2" count="8">
            <x v="0"/>
            <x v="2"/>
            <x v="5"/>
            <x v="7"/>
            <x v="9"/>
            <x v="11"/>
            <x v="12"/>
            <x v="14"/>
          </reference>
        </references>
      </pivotArea>
    </format>
    <format dxfId="1531">
      <pivotArea dataOnly="0" labelOnly="1" fieldPosition="0">
        <references count="2">
          <reference field="1" count="1" selected="0">
            <x v="213"/>
          </reference>
          <reference field="2" count="4">
            <x v="0"/>
            <x v="5"/>
            <x v="9"/>
            <x v="12"/>
          </reference>
        </references>
      </pivotArea>
    </format>
    <format dxfId="1530">
      <pivotArea dataOnly="0" labelOnly="1" fieldPosition="0">
        <references count="2">
          <reference field="1" count="1" selected="0">
            <x v="214"/>
          </reference>
          <reference field="2" count="2">
            <x v="0"/>
            <x v="5"/>
          </reference>
        </references>
      </pivotArea>
    </format>
    <format dxfId="1529">
      <pivotArea dataOnly="0" labelOnly="1" fieldPosition="0">
        <references count="2">
          <reference field="1" count="1" selected="0">
            <x v="215"/>
          </reference>
          <reference field="2" count="8">
            <x v="0"/>
            <x v="2"/>
            <x v="5"/>
            <x v="7"/>
            <x v="9"/>
            <x v="11"/>
            <x v="12"/>
            <x v="14"/>
          </reference>
        </references>
      </pivotArea>
    </format>
    <format dxfId="1528">
      <pivotArea dataOnly="0" labelOnly="1" fieldPosition="0">
        <references count="2">
          <reference field="1" count="1" selected="0">
            <x v="216"/>
          </reference>
          <reference field="2" count="8">
            <x v="0"/>
            <x v="2"/>
            <x v="5"/>
            <x v="7"/>
            <x v="9"/>
            <x v="11"/>
            <x v="12"/>
            <x v="14"/>
          </reference>
        </references>
      </pivotArea>
    </format>
    <format dxfId="1527">
      <pivotArea dataOnly="0" labelOnly="1" fieldPosition="0">
        <references count="2">
          <reference field="1" count="1" selected="0">
            <x v="217"/>
          </reference>
          <reference field="2" count="4">
            <x v="0"/>
            <x v="5"/>
            <x v="9"/>
            <x v="12"/>
          </reference>
        </references>
      </pivotArea>
    </format>
    <format dxfId="1526">
      <pivotArea dataOnly="0" labelOnly="1" fieldPosition="0">
        <references count="2">
          <reference field="1" count="1" selected="0">
            <x v="218"/>
          </reference>
          <reference field="2" count="8">
            <x v="0"/>
            <x v="2"/>
            <x v="5"/>
            <x v="7"/>
            <x v="9"/>
            <x v="11"/>
            <x v="12"/>
            <x v="14"/>
          </reference>
        </references>
      </pivotArea>
    </format>
    <format dxfId="1525">
      <pivotArea dataOnly="0" labelOnly="1" fieldPosition="0">
        <references count="2">
          <reference field="1" count="1" selected="0">
            <x v="219"/>
          </reference>
          <reference field="2" count="8">
            <x v="0"/>
            <x v="2"/>
            <x v="5"/>
            <x v="7"/>
            <x v="9"/>
            <x v="11"/>
            <x v="12"/>
            <x v="14"/>
          </reference>
        </references>
      </pivotArea>
    </format>
    <format dxfId="1524">
      <pivotArea dataOnly="0" labelOnly="1" fieldPosition="0">
        <references count="2">
          <reference field="1" count="1" selected="0">
            <x v="220"/>
          </reference>
          <reference field="2" count="4">
            <x v="0"/>
            <x v="5"/>
            <x v="9"/>
            <x v="12"/>
          </reference>
        </references>
      </pivotArea>
    </format>
    <format dxfId="1523">
      <pivotArea dataOnly="0" labelOnly="1" fieldPosition="0">
        <references count="2">
          <reference field="1" count="1" selected="0">
            <x v="221"/>
          </reference>
          <reference field="2" count="4">
            <x v="0"/>
            <x v="5"/>
            <x v="9"/>
            <x v="12"/>
          </reference>
        </references>
      </pivotArea>
    </format>
    <format dxfId="1522">
      <pivotArea dataOnly="0" labelOnly="1" fieldPosition="0">
        <references count="2">
          <reference field="1" count="1" selected="0">
            <x v="222"/>
          </reference>
          <reference field="2" count="8">
            <x v="0"/>
            <x v="2"/>
            <x v="5"/>
            <x v="7"/>
            <x v="9"/>
            <x v="11"/>
            <x v="12"/>
            <x v="14"/>
          </reference>
        </references>
      </pivotArea>
    </format>
    <format dxfId="1521">
      <pivotArea dataOnly="0" labelOnly="1" fieldPosition="0">
        <references count="2">
          <reference field="1" count="1" selected="0">
            <x v="223"/>
          </reference>
          <reference field="2" count="2">
            <x v="0"/>
            <x v="5"/>
          </reference>
        </references>
      </pivotArea>
    </format>
    <format dxfId="1520">
      <pivotArea dataOnly="0" labelOnly="1" fieldPosition="0">
        <references count="2">
          <reference field="1" count="1" selected="0">
            <x v="224"/>
          </reference>
          <reference field="2" count="8">
            <x v="0"/>
            <x v="2"/>
            <x v="5"/>
            <x v="7"/>
            <x v="9"/>
            <x v="11"/>
            <x v="12"/>
            <x v="14"/>
          </reference>
        </references>
      </pivotArea>
    </format>
    <format dxfId="1519">
      <pivotArea dataOnly="0" labelOnly="1" fieldPosition="0">
        <references count="2">
          <reference field="1" count="1" selected="0">
            <x v="225"/>
          </reference>
          <reference field="2" count="4">
            <x v="0"/>
            <x v="5"/>
            <x v="9"/>
            <x v="12"/>
          </reference>
        </references>
      </pivotArea>
    </format>
    <format dxfId="1518">
      <pivotArea dataOnly="0" labelOnly="1" fieldPosition="0">
        <references count="2">
          <reference field="1" count="1" selected="0">
            <x v="226"/>
          </reference>
          <reference field="2" count="8">
            <x v="0"/>
            <x v="2"/>
            <x v="5"/>
            <x v="7"/>
            <x v="9"/>
            <x v="11"/>
            <x v="12"/>
            <x v="14"/>
          </reference>
        </references>
      </pivotArea>
    </format>
    <format dxfId="1517">
      <pivotArea dataOnly="0" labelOnly="1" fieldPosition="0">
        <references count="2">
          <reference field="1" count="1" selected="0">
            <x v="227"/>
          </reference>
          <reference field="2" count="4">
            <x v="0"/>
            <x v="5"/>
            <x v="9"/>
            <x v="12"/>
          </reference>
        </references>
      </pivotArea>
    </format>
    <format dxfId="1516">
      <pivotArea dataOnly="0" labelOnly="1" fieldPosition="0">
        <references count="2">
          <reference field="1" count="1" selected="0">
            <x v="228"/>
          </reference>
          <reference field="2" count="8">
            <x v="0"/>
            <x v="2"/>
            <x v="5"/>
            <x v="7"/>
            <x v="9"/>
            <x v="11"/>
            <x v="12"/>
            <x v="14"/>
          </reference>
        </references>
      </pivotArea>
    </format>
    <format dxfId="1515">
      <pivotArea dataOnly="0" labelOnly="1" fieldPosition="0">
        <references count="2">
          <reference field="1" count="1" selected="0">
            <x v="229"/>
          </reference>
          <reference field="2" count="4">
            <x v="0"/>
            <x v="5"/>
            <x v="9"/>
            <x v="12"/>
          </reference>
        </references>
      </pivotArea>
    </format>
    <format dxfId="1514">
      <pivotArea dataOnly="0" labelOnly="1" fieldPosition="0">
        <references count="2">
          <reference field="1" count="1" selected="0">
            <x v="230"/>
          </reference>
          <reference field="2" count="4">
            <x v="0"/>
            <x v="5"/>
            <x v="9"/>
            <x v="12"/>
          </reference>
        </references>
      </pivotArea>
    </format>
    <format dxfId="1513">
      <pivotArea dataOnly="0" labelOnly="1" fieldPosition="0">
        <references count="2">
          <reference field="1" count="1" selected="0">
            <x v="231"/>
          </reference>
          <reference field="2" count="8">
            <x v="0"/>
            <x v="2"/>
            <x v="5"/>
            <x v="7"/>
            <x v="9"/>
            <x v="11"/>
            <x v="12"/>
            <x v="14"/>
          </reference>
        </references>
      </pivotArea>
    </format>
    <format dxfId="1512">
      <pivotArea dataOnly="0" labelOnly="1" fieldPosition="0">
        <references count="2">
          <reference field="1" count="1" selected="0">
            <x v="232"/>
          </reference>
          <reference field="2" count="4">
            <x v="0"/>
            <x v="5"/>
            <x v="9"/>
            <x v="12"/>
          </reference>
        </references>
      </pivotArea>
    </format>
    <format dxfId="1511">
      <pivotArea dataOnly="0" labelOnly="1" fieldPosition="0">
        <references count="2">
          <reference field="1" count="1" selected="0">
            <x v="233"/>
          </reference>
          <reference field="2" count="8">
            <x v="0"/>
            <x v="2"/>
            <x v="5"/>
            <x v="7"/>
            <x v="9"/>
            <x v="11"/>
            <x v="12"/>
            <x v="14"/>
          </reference>
        </references>
      </pivotArea>
    </format>
    <format dxfId="1510">
      <pivotArea dataOnly="0" labelOnly="1" fieldPosition="0">
        <references count="2">
          <reference field="1" count="1" selected="0">
            <x v="234"/>
          </reference>
          <reference field="2" count="4">
            <x v="0"/>
            <x v="5"/>
            <x v="9"/>
            <x v="12"/>
          </reference>
        </references>
      </pivotArea>
    </format>
    <format dxfId="1509">
      <pivotArea dataOnly="0" labelOnly="1" fieldPosition="0">
        <references count="2">
          <reference field="1" count="1" selected="0">
            <x v="235"/>
          </reference>
          <reference field="2" count="4">
            <x v="0"/>
            <x v="5"/>
            <x v="9"/>
            <x v="12"/>
          </reference>
        </references>
      </pivotArea>
    </format>
    <format dxfId="1508">
      <pivotArea dataOnly="0" labelOnly="1" fieldPosition="0">
        <references count="2">
          <reference field="1" count="1" selected="0">
            <x v="236"/>
          </reference>
          <reference field="2" count="1">
            <x v="0"/>
          </reference>
        </references>
      </pivotArea>
    </format>
    <format dxfId="1507">
      <pivotArea dataOnly="0" labelOnly="1" fieldPosition="0">
        <references count="2">
          <reference field="1" count="1" selected="0">
            <x v="237"/>
          </reference>
          <reference field="2" count="8">
            <x v="0"/>
            <x v="2"/>
            <x v="5"/>
            <x v="7"/>
            <x v="9"/>
            <x v="11"/>
            <x v="12"/>
            <x v="14"/>
          </reference>
        </references>
      </pivotArea>
    </format>
    <format dxfId="1506">
      <pivotArea dataOnly="0" labelOnly="1" fieldPosition="0">
        <references count="2">
          <reference field="1" count="1" selected="0">
            <x v="238"/>
          </reference>
          <reference field="2" count="4">
            <x v="0"/>
            <x v="5"/>
            <x v="9"/>
            <x v="12"/>
          </reference>
        </references>
      </pivotArea>
    </format>
    <format dxfId="1505">
      <pivotArea dataOnly="0" labelOnly="1" fieldPosition="0">
        <references count="2">
          <reference field="1" count="1" selected="0">
            <x v="239"/>
          </reference>
          <reference field="2" count="4">
            <x v="0"/>
            <x v="5"/>
            <x v="9"/>
            <x v="12"/>
          </reference>
        </references>
      </pivotArea>
    </format>
    <format dxfId="1504">
      <pivotArea dataOnly="0" labelOnly="1" fieldPosition="0">
        <references count="2">
          <reference field="1" count="1" selected="0">
            <x v="240"/>
          </reference>
          <reference field="2" count="4">
            <x v="0"/>
            <x v="5"/>
            <x v="9"/>
            <x v="12"/>
          </reference>
        </references>
      </pivotArea>
    </format>
    <format dxfId="1503">
      <pivotArea dataOnly="0" labelOnly="1" fieldPosition="0">
        <references count="2">
          <reference field="1" count="1" selected="0">
            <x v="241"/>
          </reference>
          <reference field="2" count="4">
            <x v="0"/>
            <x v="5"/>
            <x v="9"/>
            <x v="12"/>
          </reference>
        </references>
      </pivotArea>
    </format>
    <format dxfId="1502">
      <pivotArea dataOnly="0" labelOnly="1" fieldPosition="0">
        <references count="2">
          <reference field="1" count="1" selected="0">
            <x v="242"/>
          </reference>
          <reference field="2" count="8">
            <x v="0"/>
            <x v="2"/>
            <x v="5"/>
            <x v="7"/>
            <x v="9"/>
            <x v="11"/>
            <x v="12"/>
            <x v="14"/>
          </reference>
        </references>
      </pivotArea>
    </format>
    <format dxfId="1501">
      <pivotArea dataOnly="0" labelOnly="1" fieldPosition="0">
        <references count="2">
          <reference field="1" count="1" selected="0">
            <x v="243"/>
          </reference>
          <reference field="2" count="4">
            <x v="0"/>
            <x v="5"/>
            <x v="9"/>
            <x v="12"/>
          </reference>
        </references>
      </pivotArea>
    </format>
    <format dxfId="1500">
      <pivotArea dataOnly="0" labelOnly="1" fieldPosition="0">
        <references count="2">
          <reference field="1" count="1" selected="0">
            <x v="244"/>
          </reference>
          <reference field="2" count="8">
            <x v="0"/>
            <x v="2"/>
            <x v="5"/>
            <x v="7"/>
            <x v="9"/>
            <x v="11"/>
            <x v="12"/>
            <x v="14"/>
          </reference>
        </references>
      </pivotArea>
    </format>
    <format dxfId="1499">
      <pivotArea dataOnly="0" labelOnly="1" fieldPosition="0">
        <references count="2">
          <reference field="1" count="1" selected="0">
            <x v="245"/>
          </reference>
          <reference field="2" count="8">
            <x v="0"/>
            <x v="2"/>
            <x v="5"/>
            <x v="7"/>
            <x v="9"/>
            <x v="11"/>
            <x v="12"/>
            <x v="14"/>
          </reference>
        </references>
      </pivotArea>
    </format>
    <format dxfId="1498">
      <pivotArea dataOnly="0" labelOnly="1" fieldPosition="0">
        <references count="2">
          <reference field="1" count="1" selected="0">
            <x v="246"/>
          </reference>
          <reference field="2" count="4">
            <x v="0"/>
            <x v="5"/>
            <x v="9"/>
            <x v="12"/>
          </reference>
        </references>
      </pivotArea>
    </format>
    <format dxfId="1497">
      <pivotArea dataOnly="0" labelOnly="1" fieldPosition="0">
        <references count="2">
          <reference field="1" count="1" selected="0">
            <x v="247"/>
          </reference>
          <reference field="2" count="2">
            <x v="0"/>
            <x v="5"/>
          </reference>
        </references>
      </pivotArea>
    </format>
    <format dxfId="1496">
      <pivotArea dataOnly="0" labelOnly="1" fieldPosition="0">
        <references count="2">
          <reference field="1" count="1" selected="0">
            <x v="248"/>
          </reference>
          <reference field="2" count="8">
            <x v="0"/>
            <x v="2"/>
            <x v="5"/>
            <x v="7"/>
            <x v="9"/>
            <x v="11"/>
            <x v="12"/>
            <x v="14"/>
          </reference>
        </references>
      </pivotArea>
    </format>
    <format dxfId="1495">
      <pivotArea dataOnly="0" labelOnly="1" fieldPosition="0">
        <references count="2">
          <reference field="1" count="1" selected="0">
            <x v="249"/>
          </reference>
          <reference field="2" count="10">
            <x v="0"/>
            <x v="2"/>
            <x v="3"/>
            <x v="5"/>
            <x v="7"/>
            <x v="8"/>
            <x v="9"/>
            <x v="11"/>
            <x v="12"/>
            <x v="14"/>
          </reference>
        </references>
      </pivotArea>
    </format>
    <format dxfId="1494">
      <pivotArea dataOnly="0" labelOnly="1" fieldPosition="0">
        <references count="2">
          <reference field="1" count="1" selected="0">
            <x v="250"/>
          </reference>
          <reference field="2" count="8">
            <x v="0"/>
            <x v="2"/>
            <x v="5"/>
            <x v="7"/>
            <x v="9"/>
            <x v="11"/>
            <x v="12"/>
            <x v="14"/>
          </reference>
        </references>
      </pivotArea>
    </format>
    <format dxfId="1493">
      <pivotArea dataOnly="0" labelOnly="1" fieldPosition="0">
        <references count="2">
          <reference field="1" count="1" selected="0">
            <x v="251"/>
          </reference>
          <reference field="2" count="4">
            <x v="0"/>
            <x v="5"/>
            <x v="9"/>
            <x v="12"/>
          </reference>
        </references>
      </pivotArea>
    </format>
    <format dxfId="1492">
      <pivotArea dataOnly="0" labelOnly="1" fieldPosition="0">
        <references count="2">
          <reference field="1" count="1" selected="0">
            <x v="252"/>
          </reference>
          <reference field="2" count="4">
            <x v="0"/>
            <x v="5"/>
            <x v="9"/>
            <x v="12"/>
          </reference>
        </references>
      </pivotArea>
    </format>
    <format dxfId="1491">
      <pivotArea dataOnly="0" labelOnly="1" fieldPosition="0">
        <references count="2">
          <reference field="1" count="1" selected="0">
            <x v="253"/>
          </reference>
          <reference field="2" count="4">
            <x v="0"/>
            <x v="5"/>
            <x v="9"/>
            <x v="12"/>
          </reference>
        </references>
      </pivotArea>
    </format>
    <format dxfId="1490">
      <pivotArea dataOnly="0" labelOnly="1" fieldPosition="0">
        <references count="2">
          <reference field="1" count="1" selected="0">
            <x v="254"/>
          </reference>
          <reference field="2" count="4">
            <x v="0"/>
            <x v="5"/>
            <x v="9"/>
            <x v="12"/>
          </reference>
        </references>
      </pivotArea>
    </format>
    <format dxfId="1489">
      <pivotArea dataOnly="0" labelOnly="1" fieldPosition="0">
        <references count="2">
          <reference field="1" count="1" selected="0">
            <x v="255"/>
          </reference>
          <reference field="2" count="4">
            <x v="0"/>
            <x v="5"/>
            <x v="9"/>
            <x v="12"/>
          </reference>
        </references>
      </pivotArea>
    </format>
    <format dxfId="1488">
      <pivotArea dataOnly="0" labelOnly="1" fieldPosition="0">
        <references count="2">
          <reference field="1" count="1" selected="0">
            <x v="256"/>
          </reference>
          <reference field="2" count="4">
            <x v="0"/>
            <x v="5"/>
            <x v="9"/>
            <x v="12"/>
          </reference>
        </references>
      </pivotArea>
    </format>
    <format dxfId="1487">
      <pivotArea dataOnly="0" labelOnly="1" fieldPosition="0">
        <references count="2">
          <reference field="1" count="1" selected="0">
            <x v="257"/>
          </reference>
          <reference field="2" count="4">
            <x v="0"/>
            <x v="5"/>
            <x v="9"/>
            <x v="12"/>
          </reference>
        </references>
      </pivotArea>
    </format>
    <format dxfId="1486">
      <pivotArea dataOnly="0" labelOnly="1" fieldPosition="0">
        <references count="2">
          <reference field="1" count="1" selected="0">
            <x v="258"/>
          </reference>
          <reference field="2" count="8">
            <x v="0"/>
            <x v="2"/>
            <x v="5"/>
            <x v="7"/>
            <x v="9"/>
            <x v="11"/>
            <x v="12"/>
            <x v="14"/>
          </reference>
        </references>
      </pivotArea>
    </format>
    <format dxfId="1485">
      <pivotArea dataOnly="0" labelOnly="1" fieldPosition="0">
        <references count="2">
          <reference field="1" count="1" selected="0">
            <x v="259"/>
          </reference>
          <reference field="2" count="4">
            <x v="0"/>
            <x v="5"/>
            <x v="9"/>
            <x v="12"/>
          </reference>
        </references>
      </pivotArea>
    </format>
    <format dxfId="1484">
      <pivotArea dataOnly="0" labelOnly="1" fieldPosition="0">
        <references count="2">
          <reference field="1" count="1" selected="0">
            <x v="260"/>
          </reference>
          <reference field="2" count="2">
            <x v="0"/>
            <x v="5"/>
          </reference>
        </references>
      </pivotArea>
    </format>
    <format dxfId="1483">
      <pivotArea dataOnly="0" labelOnly="1" fieldPosition="0">
        <references count="2">
          <reference field="1" count="1" selected="0">
            <x v="261"/>
          </reference>
          <reference field="2" count="2">
            <x v="0"/>
            <x v="5"/>
          </reference>
        </references>
      </pivotArea>
    </format>
    <format dxfId="1482">
      <pivotArea dataOnly="0" labelOnly="1" fieldPosition="0">
        <references count="2">
          <reference field="1" count="1" selected="0">
            <x v="262"/>
          </reference>
          <reference field="2" count="4">
            <x v="0"/>
            <x v="5"/>
            <x v="9"/>
            <x v="12"/>
          </reference>
        </references>
      </pivotArea>
    </format>
    <format dxfId="1481">
      <pivotArea dataOnly="0" labelOnly="1" fieldPosition="0">
        <references count="2">
          <reference field="1" count="1" selected="0">
            <x v="263"/>
          </reference>
          <reference field="2" count="4">
            <x v="0"/>
            <x v="5"/>
            <x v="9"/>
            <x v="12"/>
          </reference>
        </references>
      </pivotArea>
    </format>
    <format dxfId="1480">
      <pivotArea dataOnly="0" labelOnly="1" fieldPosition="0">
        <references count="2">
          <reference field="1" count="1" selected="0">
            <x v="264"/>
          </reference>
          <reference field="2" count="8">
            <x v="0"/>
            <x v="2"/>
            <x v="5"/>
            <x v="7"/>
            <x v="9"/>
            <x v="11"/>
            <x v="12"/>
            <x v="14"/>
          </reference>
        </references>
      </pivotArea>
    </format>
    <format dxfId="1479">
      <pivotArea dataOnly="0" labelOnly="1" fieldPosition="0">
        <references count="2">
          <reference field="1" count="1" selected="0">
            <x v="265"/>
          </reference>
          <reference field="2" count="4">
            <x v="0"/>
            <x v="5"/>
            <x v="9"/>
            <x v="12"/>
          </reference>
        </references>
      </pivotArea>
    </format>
    <format dxfId="1478">
      <pivotArea dataOnly="0" labelOnly="1" fieldPosition="0">
        <references count="2">
          <reference field="1" count="1" selected="0">
            <x v="266"/>
          </reference>
          <reference field="2" count="4">
            <x v="0"/>
            <x v="5"/>
            <x v="9"/>
            <x v="12"/>
          </reference>
        </references>
      </pivotArea>
    </format>
    <format dxfId="1477">
      <pivotArea dataOnly="0" labelOnly="1" fieldPosition="0">
        <references count="2">
          <reference field="1" count="1" selected="0">
            <x v="267"/>
          </reference>
          <reference field="2" count="8">
            <x v="0"/>
            <x v="2"/>
            <x v="5"/>
            <x v="7"/>
            <x v="9"/>
            <x v="11"/>
            <x v="12"/>
            <x v="14"/>
          </reference>
        </references>
      </pivotArea>
    </format>
    <format dxfId="1476">
      <pivotArea dataOnly="0" labelOnly="1" fieldPosition="0">
        <references count="2">
          <reference field="1" count="1" selected="0">
            <x v="268"/>
          </reference>
          <reference field="2" count="8">
            <x v="0"/>
            <x v="2"/>
            <x v="5"/>
            <x v="7"/>
            <x v="9"/>
            <x v="11"/>
            <x v="12"/>
            <x v="14"/>
          </reference>
        </references>
      </pivotArea>
    </format>
    <format dxfId="1475">
      <pivotArea dataOnly="0" labelOnly="1" fieldPosition="0">
        <references count="2">
          <reference field="1" count="1" selected="0">
            <x v="269"/>
          </reference>
          <reference field="2" count="4">
            <x v="0"/>
            <x v="5"/>
            <x v="9"/>
            <x v="12"/>
          </reference>
        </references>
      </pivotArea>
    </format>
    <format dxfId="1474">
      <pivotArea dataOnly="0" labelOnly="1" outline="0" fieldPosition="0">
        <references count="1">
          <reference field="4294967294" count="3">
            <x v="0"/>
            <x v="1"/>
            <x v="2"/>
          </reference>
        </references>
      </pivotArea>
    </format>
    <format dxfId="1473">
      <pivotArea type="all" dataOnly="0" outline="0" fieldPosition="0"/>
    </format>
    <format dxfId="1472">
      <pivotArea outline="0" collapsedLevelsAreSubtotals="1" fieldPosition="0"/>
    </format>
    <format dxfId="1471">
      <pivotArea field="1" type="button" dataOnly="0" labelOnly="1" outline="0" axis="axisRow" fieldPosition="0"/>
    </format>
    <format dxfId="1470">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469">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468">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467">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466">
      <pivotArea dataOnly="0" labelOnly="1"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465">
      <pivotArea dataOnly="0" labelOnly="1" fieldPosition="0">
        <references count="1">
          <reference field="1" count="20">
            <x v="250"/>
            <x v="251"/>
            <x v="252"/>
            <x v="253"/>
            <x v="254"/>
            <x v="255"/>
            <x v="256"/>
            <x v="257"/>
            <x v="258"/>
            <x v="259"/>
            <x v="260"/>
            <x v="261"/>
            <x v="262"/>
            <x v="263"/>
            <x v="264"/>
            <x v="265"/>
            <x v="266"/>
            <x v="267"/>
            <x v="268"/>
            <x v="269"/>
          </reference>
        </references>
      </pivotArea>
    </format>
    <format dxfId="1464">
      <pivotArea dataOnly="0" labelOnly="1" fieldPosition="0">
        <references count="2">
          <reference field="1" count="1" selected="0">
            <x v="0"/>
          </reference>
          <reference field="2" count="6">
            <x v="1"/>
            <x v="6"/>
            <x v="10"/>
            <x v="13"/>
            <x v="15"/>
            <x v="16"/>
          </reference>
        </references>
      </pivotArea>
    </format>
    <format dxfId="1463">
      <pivotArea dataOnly="0" labelOnly="1" fieldPosition="0">
        <references count="2">
          <reference field="1" count="1" selected="0">
            <x v="1"/>
          </reference>
          <reference field="2" count="2">
            <x v="0"/>
            <x v="5"/>
          </reference>
        </references>
      </pivotArea>
    </format>
    <format dxfId="1462">
      <pivotArea dataOnly="0" labelOnly="1" fieldPosition="0">
        <references count="2">
          <reference field="1" count="1" selected="0">
            <x v="2"/>
          </reference>
          <reference field="2" count="8">
            <x v="0"/>
            <x v="2"/>
            <x v="5"/>
            <x v="7"/>
            <x v="9"/>
            <x v="11"/>
            <x v="12"/>
            <x v="14"/>
          </reference>
        </references>
      </pivotArea>
    </format>
    <format dxfId="1461">
      <pivotArea dataOnly="0" labelOnly="1" fieldPosition="0">
        <references count="2">
          <reference field="1" count="1" selected="0">
            <x v="3"/>
          </reference>
          <reference field="2" count="2">
            <x v="0"/>
            <x v="5"/>
          </reference>
        </references>
      </pivotArea>
    </format>
    <format dxfId="1460">
      <pivotArea dataOnly="0" labelOnly="1" fieldPosition="0">
        <references count="2">
          <reference field="1" count="1" selected="0">
            <x v="4"/>
          </reference>
          <reference field="2" count="4">
            <x v="0"/>
            <x v="5"/>
            <x v="9"/>
            <x v="12"/>
          </reference>
        </references>
      </pivotArea>
    </format>
    <format dxfId="1459">
      <pivotArea dataOnly="0" labelOnly="1" fieldPosition="0">
        <references count="2">
          <reference field="1" count="1" selected="0">
            <x v="5"/>
          </reference>
          <reference field="2" count="8">
            <x v="0"/>
            <x v="2"/>
            <x v="5"/>
            <x v="7"/>
            <x v="9"/>
            <x v="11"/>
            <x v="12"/>
            <x v="14"/>
          </reference>
        </references>
      </pivotArea>
    </format>
    <format dxfId="1458">
      <pivotArea dataOnly="0" labelOnly="1" fieldPosition="0">
        <references count="2">
          <reference field="1" count="1" selected="0">
            <x v="6"/>
          </reference>
          <reference field="2" count="8">
            <x v="0"/>
            <x v="2"/>
            <x v="5"/>
            <x v="7"/>
            <x v="9"/>
            <x v="11"/>
            <x v="12"/>
            <x v="14"/>
          </reference>
        </references>
      </pivotArea>
    </format>
    <format dxfId="1457">
      <pivotArea dataOnly="0" labelOnly="1" fieldPosition="0">
        <references count="2">
          <reference field="1" count="1" selected="0">
            <x v="7"/>
          </reference>
          <reference field="2" count="4">
            <x v="0"/>
            <x v="5"/>
            <x v="9"/>
            <x v="12"/>
          </reference>
        </references>
      </pivotArea>
    </format>
    <format dxfId="1456">
      <pivotArea dataOnly="0" labelOnly="1" fieldPosition="0">
        <references count="2">
          <reference field="1" count="1" selected="0">
            <x v="8"/>
          </reference>
          <reference field="2" count="2">
            <x v="0"/>
            <x v="5"/>
          </reference>
        </references>
      </pivotArea>
    </format>
    <format dxfId="1455">
      <pivotArea dataOnly="0" labelOnly="1" fieldPosition="0">
        <references count="2">
          <reference field="1" count="1" selected="0">
            <x v="9"/>
          </reference>
          <reference field="2" count="2">
            <x v="0"/>
            <x v="5"/>
          </reference>
        </references>
      </pivotArea>
    </format>
    <format dxfId="1454">
      <pivotArea dataOnly="0" labelOnly="1" fieldPosition="0">
        <references count="2">
          <reference field="1" count="1" selected="0">
            <x v="10"/>
          </reference>
          <reference field="2" count="2">
            <x v="0"/>
            <x v="5"/>
          </reference>
        </references>
      </pivotArea>
    </format>
    <format dxfId="1453">
      <pivotArea dataOnly="0" labelOnly="1" fieldPosition="0">
        <references count="2">
          <reference field="1" count="1" selected="0">
            <x v="11"/>
          </reference>
          <reference field="2" count="4">
            <x v="0"/>
            <x v="5"/>
            <x v="9"/>
            <x v="12"/>
          </reference>
        </references>
      </pivotArea>
    </format>
    <format dxfId="1452">
      <pivotArea dataOnly="0" labelOnly="1" fieldPosition="0">
        <references count="2">
          <reference field="1" count="1" selected="0">
            <x v="12"/>
          </reference>
          <reference field="2" count="4">
            <x v="0"/>
            <x v="5"/>
            <x v="9"/>
            <x v="12"/>
          </reference>
        </references>
      </pivotArea>
    </format>
    <format dxfId="1451">
      <pivotArea dataOnly="0" labelOnly="1" fieldPosition="0">
        <references count="2">
          <reference field="1" count="1" selected="0">
            <x v="13"/>
          </reference>
          <reference field="2" count="2">
            <x v="0"/>
            <x v="5"/>
          </reference>
        </references>
      </pivotArea>
    </format>
    <format dxfId="1450">
      <pivotArea dataOnly="0" labelOnly="1" fieldPosition="0">
        <references count="2">
          <reference field="1" count="1" selected="0">
            <x v="14"/>
          </reference>
          <reference field="2" count="4">
            <x v="0"/>
            <x v="5"/>
            <x v="9"/>
            <x v="12"/>
          </reference>
        </references>
      </pivotArea>
    </format>
    <format dxfId="1449">
      <pivotArea dataOnly="0" labelOnly="1" fieldPosition="0">
        <references count="2">
          <reference field="1" count="1" selected="0">
            <x v="15"/>
          </reference>
          <reference field="2" count="4">
            <x v="0"/>
            <x v="5"/>
            <x v="9"/>
            <x v="12"/>
          </reference>
        </references>
      </pivotArea>
    </format>
    <format dxfId="1448">
      <pivotArea dataOnly="0" labelOnly="1" fieldPosition="0">
        <references count="2">
          <reference field="1" count="1" selected="0">
            <x v="16"/>
          </reference>
          <reference field="2" count="2">
            <x v="0"/>
            <x v="5"/>
          </reference>
        </references>
      </pivotArea>
    </format>
    <format dxfId="1447">
      <pivotArea dataOnly="0" labelOnly="1" fieldPosition="0">
        <references count="2">
          <reference field="1" count="1" selected="0">
            <x v="17"/>
          </reference>
          <reference field="2" count="4">
            <x v="0"/>
            <x v="5"/>
            <x v="9"/>
            <x v="12"/>
          </reference>
        </references>
      </pivotArea>
    </format>
    <format dxfId="1446">
      <pivotArea dataOnly="0" labelOnly="1" fieldPosition="0">
        <references count="2">
          <reference field="1" count="1" selected="0">
            <x v="18"/>
          </reference>
          <reference field="2" count="2">
            <x v="0"/>
            <x v="5"/>
          </reference>
        </references>
      </pivotArea>
    </format>
    <format dxfId="1445">
      <pivotArea dataOnly="0" labelOnly="1" fieldPosition="0">
        <references count="2">
          <reference field="1" count="1" selected="0">
            <x v="19"/>
          </reference>
          <reference field="2" count="4">
            <x v="0"/>
            <x v="5"/>
            <x v="9"/>
            <x v="12"/>
          </reference>
        </references>
      </pivotArea>
    </format>
    <format dxfId="1444">
      <pivotArea dataOnly="0" labelOnly="1" fieldPosition="0">
        <references count="2">
          <reference field="1" count="1" selected="0">
            <x v="20"/>
          </reference>
          <reference field="2" count="4">
            <x v="0"/>
            <x v="5"/>
            <x v="9"/>
            <x v="12"/>
          </reference>
        </references>
      </pivotArea>
    </format>
    <format dxfId="1443">
      <pivotArea dataOnly="0" labelOnly="1" fieldPosition="0">
        <references count="2">
          <reference field="1" count="1" selected="0">
            <x v="21"/>
          </reference>
          <reference field="2" count="4">
            <x v="0"/>
            <x v="5"/>
            <x v="9"/>
            <x v="12"/>
          </reference>
        </references>
      </pivotArea>
    </format>
    <format dxfId="1442">
      <pivotArea dataOnly="0" labelOnly="1" fieldPosition="0">
        <references count="2">
          <reference field="1" count="1" selected="0">
            <x v="22"/>
          </reference>
          <reference field="2" count="2">
            <x v="0"/>
            <x v="5"/>
          </reference>
        </references>
      </pivotArea>
    </format>
    <format dxfId="1441">
      <pivotArea dataOnly="0" labelOnly="1" fieldPosition="0">
        <references count="2">
          <reference field="1" count="1" selected="0">
            <x v="23"/>
          </reference>
          <reference field="2" count="2">
            <x v="0"/>
            <x v="5"/>
          </reference>
        </references>
      </pivotArea>
    </format>
    <format dxfId="1440">
      <pivotArea dataOnly="0" labelOnly="1" fieldPosition="0">
        <references count="2">
          <reference field="1" count="1" selected="0">
            <x v="24"/>
          </reference>
          <reference field="2" count="4">
            <x v="0"/>
            <x v="5"/>
            <x v="9"/>
            <x v="12"/>
          </reference>
        </references>
      </pivotArea>
    </format>
    <format dxfId="1439">
      <pivotArea dataOnly="0" labelOnly="1" fieldPosition="0">
        <references count="2">
          <reference field="1" count="1" selected="0">
            <x v="25"/>
          </reference>
          <reference field="2" count="2">
            <x v="0"/>
            <x v="5"/>
          </reference>
        </references>
      </pivotArea>
    </format>
    <format dxfId="1438">
      <pivotArea dataOnly="0" labelOnly="1" fieldPosition="0">
        <references count="2">
          <reference field="1" count="1" selected="0">
            <x v="26"/>
          </reference>
          <reference field="2" count="4">
            <x v="0"/>
            <x v="5"/>
            <x v="9"/>
            <x v="12"/>
          </reference>
        </references>
      </pivotArea>
    </format>
    <format dxfId="1437">
      <pivotArea dataOnly="0" labelOnly="1" fieldPosition="0">
        <references count="2">
          <reference field="1" count="1" selected="0">
            <x v="27"/>
          </reference>
          <reference field="2" count="4">
            <x v="0"/>
            <x v="5"/>
            <x v="9"/>
            <x v="12"/>
          </reference>
        </references>
      </pivotArea>
    </format>
    <format dxfId="1436">
      <pivotArea dataOnly="0" labelOnly="1" fieldPosition="0">
        <references count="2">
          <reference field="1" count="1" selected="0">
            <x v="28"/>
          </reference>
          <reference field="2" count="2">
            <x v="0"/>
            <x v="5"/>
          </reference>
        </references>
      </pivotArea>
    </format>
    <format dxfId="1435">
      <pivotArea dataOnly="0" labelOnly="1" fieldPosition="0">
        <references count="2">
          <reference field="1" count="1" selected="0">
            <x v="29"/>
          </reference>
          <reference field="2" count="8">
            <x v="0"/>
            <x v="2"/>
            <x v="5"/>
            <x v="7"/>
            <x v="9"/>
            <x v="11"/>
            <x v="12"/>
            <x v="14"/>
          </reference>
        </references>
      </pivotArea>
    </format>
    <format dxfId="1434">
      <pivotArea dataOnly="0" labelOnly="1" fieldPosition="0">
        <references count="2">
          <reference field="1" count="1" selected="0">
            <x v="30"/>
          </reference>
          <reference field="2" count="4">
            <x v="0"/>
            <x v="5"/>
            <x v="9"/>
            <x v="12"/>
          </reference>
        </references>
      </pivotArea>
    </format>
    <format dxfId="1433">
      <pivotArea dataOnly="0" labelOnly="1" fieldPosition="0">
        <references count="2">
          <reference field="1" count="1" selected="0">
            <x v="31"/>
          </reference>
          <reference field="2" count="8">
            <x v="0"/>
            <x v="2"/>
            <x v="5"/>
            <x v="7"/>
            <x v="9"/>
            <x v="11"/>
            <x v="12"/>
            <x v="14"/>
          </reference>
        </references>
      </pivotArea>
    </format>
    <format dxfId="1432">
      <pivotArea dataOnly="0" labelOnly="1" fieldPosition="0">
        <references count="2">
          <reference field="1" count="1" selected="0">
            <x v="32"/>
          </reference>
          <reference field="2" count="4">
            <x v="0"/>
            <x v="5"/>
            <x v="9"/>
            <x v="12"/>
          </reference>
        </references>
      </pivotArea>
    </format>
    <format dxfId="1431">
      <pivotArea dataOnly="0" labelOnly="1" fieldPosition="0">
        <references count="2">
          <reference field="1" count="1" selected="0">
            <x v="33"/>
          </reference>
          <reference field="2" count="4">
            <x v="0"/>
            <x v="5"/>
            <x v="9"/>
            <x v="12"/>
          </reference>
        </references>
      </pivotArea>
    </format>
    <format dxfId="1430">
      <pivotArea dataOnly="0" labelOnly="1" fieldPosition="0">
        <references count="2">
          <reference field="1" count="1" selected="0">
            <x v="34"/>
          </reference>
          <reference field="2" count="4">
            <x v="0"/>
            <x v="5"/>
            <x v="9"/>
            <x v="12"/>
          </reference>
        </references>
      </pivotArea>
    </format>
    <format dxfId="1429">
      <pivotArea dataOnly="0" labelOnly="1" fieldPosition="0">
        <references count="2">
          <reference field="1" count="1" selected="0">
            <x v="35"/>
          </reference>
          <reference field="2" count="4">
            <x v="0"/>
            <x v="5"/>
            <x v="9"/>
            <x v="12"/>
          </reference>
        </references>
      </pivotArea>
    </format>
    <format dxfId="1428">
      <pivotArea dataOnly="0" labelOnly="1" fieldPosition="0">
        <references count="2">
          <reference field="1" count="1" selected="0">
            <x v="36"/>
          </reference>
          <reference field="2" count="6">
            <x v="2"/>
            <x v="7"/>
            <x v="9"/>
            <x v="11"/>
            <x v="12"/>
            <x v="14"/>
          </reference>
        </references>
      </pivotArea>
    </format>
    <format dxfId="1427">
      <pivotArea dataOnly="0" labelOnly="1" fieldPosition="0">
        <references count="2">
          <reference field="1" count="1" selected="0">
            <x v="37"/>
          </reference>
          <reference field="2" count="6">
            <x v="0"/>
            <x v="2"/>
            <x v="5"/>
            <x v="7"/>
            <x v="11"/>
            <x v="14"/>
          </reference>
        </references>
      </pivotArea>
    </format>
    <format dxfId="1426">
      <pivotArea dataOnly="0" labelOnly="1" fieldPosition="0">
        <references count="2">
          <reference field="1" count="1" selected="0">
            <x v="38"/>
          </reference>
          <reference field="2" count="4">
            <x v="0"/>
            <x v="5"/>
            <x v="9"/>
            <x v="12"/>
          </reference>
        </references>
      </pivotArea>
    </format>
    <format dxfId="1425">
      <pivotArea dataOnly="0" labelOnly="1" fieldPosition="0">
        <references count="2">
          <reference field="1" count="1" selected="0">
            <x v="39"/>
          </reference>
          <reference field="2" count="2">
            <x v="0"/>
            <x v="5"/>
          </reference>
        </references>
      </pivotArea>
    </format>
    <format dxfId="1424">
      <pivotArea dataOnly="0" labelOnly="1" fieldPosition="0">
        <references count="2">
          <reference field="1" count="1" selected="0">
            <x v="40"/>
          </reference>
          <reference field="2" count="2">
            <x v="0"/>
            <x v="5"/>
          </reference>
        </references>
      </pivotArea>
    </format>
    <format dxfId="1423">
      <pivotArea dataOnly="0" labelOnly="1" fieldPosition="0">
        <references count="2">
          <reference field="1" count="1" selected="0">
            <x v="41"/>
          </reference>
          <reference field="2" count="2">
            <x v="0"/>
            <x v="5"/>
          </reference>
        </references>
      </pivotArea>
    </format>
    <format dxfId="1422">
      <pivotArea dataOnly="0" labelOnly="1" fieldPosition="0">
        <references count="2">
          <reference field="1" count="1" selected="0">
            <x v="42"/>
          </reference>
          <reference field="2" count="4">
            <x v="0"/>
            <x v="5"/>
            <x v="9"/>
            <x v="12"/>
          </reference>
        </references>
      </pivotArea>
    </format>
    <format dxfId="1421">
      <pivotArea dataOnly="0" labelOnly="1" fieldPosition="0">
        <references count="2">
          <reference field="1" count="1" selected="0">
            <x v="43"/>
          </reference>
          <reference field="2" count="8">
            <x v="0"/>
            <x v="2"/>
            <x v="5"/>
            <x v="7"/>
            <x v="9"/>
            <x v="11"/>
            <x v="12"/>
            <x v="14"/>
          </reference>
        </references>
      </pivotArea>
    </format>
    <format dxfId="1420">
      <pivotArea dataOnly="0" labelOnly="1" fieldPosition="0">
        <references count="2">
          <reference field="1" count="1" selected="0">
            <x v="44"/>
          </reference>
          <reference field="2" count="4">
            <x v="0"/>
            <x v="5"/>
            <x v="9"/>
            <x v="12"/>
          </reference>
        </references>
      </pivotArea>
    </format>
    <format dxfId="1419">
      <pivotArea dataOnly="0" labelOnly="1" fieldPosition="0">
        <references count="2">
          <reference field="1" count="1" selected="0">
            <x v="45"/>
          </reference>
          <reference field="2" count="4">
            <x v="0"/>
            <x v="5"/>
            <x v="9"/>
            <x v="12"/>
          </reference>
        </references>
      </pivotArea>
    </format>
    <format dxfId="1418">
      <pivotArea dataOnly="0" labelOnly="1" fieldPosition="0">
        <references count="2">
          <reference field="1" count="1" selected="0">
            <x v="46"/>
          </reference>
          <reference field="2" count="4">
            <x v="0"/>
            <x v="5"/>
            <x v="9"/>
            <x v="12"/>
          </reference>
        </references>
      </pivotArea>
    </format>
    <format dxfId="1417">
      <pivotArea dataOnly="0" labelOnly="1" fieldPosition="0">
        <references count="2">
          <reference field="1" count="1" selected="0">
            <x v="47"/>
          </reference>
          <reference field="2" count="2">
            <x v="0"/>
            <x v="5"/>
          </reference>
        </references>
      </pivotArea>
    </format>
    <format dxfId="1416">
      <pivotArea dataOnly="0" labelOnly="1" fieldPosition="0">
        <references count="2">
          <reference field="1" count="1" selected="0">
            <x v="48"/>
          </reference>
          <reference field="2" count="4">
            <x v="0"/>
            <x v="5"/>
            <x v="9"/>
            <x v="12"/>
          </reference>
        </references>
      </pivotArea>
    </format>
    <format dxfId="1415">
      <pivotArea dataOnly="0" labelOnly="1" fieldPosition="0">
        <references count="2">
          <reference field="1" count="1" selected="0">
            <x v="49"/>
          </reference>
          <reference field="2" count="8">
            <x v="0"/>
            <x v="2"/>
            <x v="5"/>
            <x v="7"/>
            <x v="9"/>
            <x v="11"/>
            <x v="12"/>
            <x v="14"/>
          </reference>
        </references>
      </pivotArea>
    </format>
    <format dxfId="1414">
      <pivotArea dataOnly="0" labelOnly="1" fieldPosition="0">
        <references count="2">
          <reference field="1" count="1" selected="0">
            <x v="50"/>
          </reference>
          <reference field="2" count="4">
            <x v="0"/>
            <x v="5"/>
            <x v="9"/>
            <x v="12"/>
          </reference>
        </references>
      </pivotArea>
    </format>
    <format dxfId="1413">
      <pivotArea dataOnly="0" labelOnly="1" fieldPosition="0">
        <references count="2">
          <reference field="1" count="1" selected="0">
            <x v="51"/>
          </reference>
          <reference field="2" count="4">
            <x v="0"/>
            <x v="5"/>
            <x v="9"/>
            <x v="12"/>
          </reference>
        </references>
      </pivotArea>
    </format>
    <format dxfId="1412">
      <pivotArea dataOnly="0" labelOnly="1" fieldPosition="0">
        <references count="2">
          <reference field="1" count="1" selected="0">
            <x v="52"/>
          </reference>
          <reference field="2" count="8">
            <x v="0"/>
            <x v="2"/>
            <x v="5"/>
            <x v="7"/>
            <x v="9"/>
            <x v="11"/>
            <x v="12"/>
            <x v="14"/>
          </reference>
        </references>
      </pivotArea>
    </format>
    <format dxfId="1411">
      <pivotArea dataOnly="0" labelOnly="1" fieldPosition="0">
        <references count="2">
          <reference field="1" count="1" selected="0">
            <x v="53"/>
          </reference>
          <reference field="2" count="4">
            <x v="0"/>
            <x v="5"/>
            <x v="9"/>
            <x v="12"/>
          </reference>
        </references>
      </pivotArea>
    </format>
    <format dxfId="1410">
      <pivotArea dataOnly="0" labelOnly="1" fieldPosition="0">
        <references count="2">
          <reference field="1" count="1" selected="0">
            <x v="54"/>
          </reference>
          <reference field="2" count="2">
            <x v="0"/>
            <x v="5"/>
          </reference>
        </references>
      </pivotArea>
    </format>
    <format dxfId="1409">
      <pivotArea dataOnly="0" labelOnly="1" fieldPosition="0">
        <references count="2">
          <reference field="1" count="1" selected="0">
            <x v="55"/>
          </reference>
          <reference field="2" count="8">
            <x v="0"/>
            <x v="2"/>
            <x v="5"/>
            <x v="7"/>
            <x v="9"/>
            <x v="11"/>
            <x v="12"/>
            <x v="14"/>
          </reference>
        </references>
      </pivotArea>
    </format>
    <format dxfId="1408">
      <pivotArea dataOnly="0" labelOnly="1" fieldPosition="0">
        <references count="2">
          <reference field="1" count="1" selected="0">
            <x v="56"/>
          </reference>
          <reference field="2" count="2">
            <x v="0"/>
            <x v="5"/>
          </reference>
        </references>
      </pivotArea>
    </format>
    <format dxfId="1407">
      <pivotArea dataOnly="0" labelOnly="1" fieldPosition="0">
        <references count="2">
          <reference field="1" count="1" selected="0">
            <x v="57"/>
          </reference>
          <reference field="2" count="4">
            <x v="0"/>
            <x v="5"/>
            <x v="9"/>
            <x v="12"/>
          </reference>
        </references>
      </pivotArea>
    </format>
    <format dxfId="1406">
      <pivotArea dataOnly="0" labelOnly="1" fieldPosition="0">
        <references count="2">
          <reference field="1" count="1" selected="0">
            <x v="58"/>
          </reference>
          <reference field="2" count="4">
            <x v="0"/>
            <x v="5"/>
            <x v="9"/>
            <x v="12"/>
          </reference>
        </references>
      </pivotArea>
    </format>
    <format dxfId="1405">
      <pivotArea dataOnly="0" labelOnly="1" fieldPosition="0">
        <references count="2">
          <reference field="1" count="1" selected="0">
            <x v="59"/>
          </reference>
          <reference field="2" count="2">
            <x v="0"/>
            <x v="5"/>
          </reference>
        </references>
      </pivotArea>
    </format>
    <format dxfId="1404">
      <pivotArea dataOnly="0" labelOnly="1" fieldPosition="0">
        <references count="2">
          <reference field="1" count="1" selected="0">
            <x v="60"/>
          </reference>
          <reference field="2" count="8">
            <x v="0"/>
            <x v="2"/>
            <x v="5"/>
            <x v="7"/>
            <x v="9"/>
            <x v="11"/>
            <x v="12"/>
            <x v="14"/>
          </reference>
        </references>
      </pivotArea>
    </format>
    <format dxfId="1403">
      <pivotArea dataOnly="0" labelOnly="1" fieldPosition="0">
        <references count="2">
          <reference field="1" count="1" selected="0">
            <x v="61"/>
          </reference>
          <reference field="2" count="2">
            <x v="0"/>
            <x v="5"/>
          </reference>
        </references>
      </pivotArea>
    </format>
    <format dxfId="1402">
      <pivotArea dataOnly="0" labelOnly="1" fieldPosition="0">
        <references count="2">
          <reference field="1" count="1" selected="0">
            <x v="62"/>
          </reference>
          <reference field="2" count="4">
            <x v="0"/>
            <x v="5"/>
            <x v="9"/>
            <x v="12"/>
          </reference>
        </references>
      </pivotArea>
    </format>
    <format dxfId="1401">
      <pivotArea dataOnly="0" labelOnly="1" fieldPosition="0">
        <references count="2">
          <reference field="1" count="1" selected="0">
            <x v="63"/>
          </reference>
          <reference field="2" count="8">
            <x v="0"/>
            <x v="2"/>
            <x v="5"/>
            <x v="7"/>
            <x v="9"/>
            <x v="11"/>
            <x v="12"/>
            <x v="14"/>
          </reference>
        </references>
      </pivotArea>
    </format>
    <format dxfId="1400">
      <pivotArea dataOnly="0" labelOnly="1" fieldPosition="0">
        <references count="2">
          <reference field="1" count="1" selected="0">
            <x v="64"/>
          </reference>
          <reference field="2" count="8">
            <x v="0"/>
            <x v="2"/>
            <x v="5"/>
            <x v="7"/>
            <x v="9"/>
            <x v="11"/>
            <x v="12"/>
            <x v="14"/>
          </reference>
        </references>
      </pivotArea>
    </format>
    <format dxfId="1399">
      <pivotArea dataOnly="0" labelOnly="1" fieldPosition="0">
        <references count="2">
          <reference field="1" count="1" selected="0">
            <x v="65"/>
          </reference>
          <reference field="2" count="2">
            <x v="0"/>
            <x v="5"/>
          </reference>
        </references>
      </pivotArea>
    </format>
    <format dxfId="1398">
      <pivotArea dataOnly="0" labelOnly="1" fieldPosition="0">
        <references count="2">
          <reference field="1" count="1" selected="0">
            <x v="66"/>
          </reference>
          <reference field="2" count="4">
            <x v="0"/>
            <x v="5"/>
            <x v="9"/>
            <x v="12"/>
          </reference>
        </references>
      </pivotArea>
    </format>
    <format dxfId="1397">
      <pivotArea dataOnly="0" labelOnly="1" fieldPosition="0">
        <references count="2">
          <reference field="1" count="1" selected="0">
            <x v="67"/>
          </reference>
          <reference field="2" count="4">
            <x v="0"/>
            <x v="5"/>
            <x v="9"/>
            <x v="12"/>
          </reference>
        </references>
      </pivotArea>
    </format>
    <format dxfId="1396">
      <pivotArea dataOnly="0" labelOnly="1" fieldPosition="0">
        <references count="2">
          <reference field="1" count="1" selected="0">
            <x v="68"/>
          </reference>
          <reference field="2" count="4">
            <x v="0"/>
            <x v="5"/>
            <x v="9"/>
            <x v="12"/>
          </reference>
        </references>
      </pivotArea>
    </format>
    <format dxfId="1395">
      <pivotArea dataOnly="0" labelOnly="1" fieldPosition="0">
        <references count="2">
          <reference field="1" count="1" selected="0">
            <x v="69"/>
          </reference>
          <reference field="2" count="4">
            <x v="0"/>
            <x v="5"/>
            <x v="9"/>
            <x v="12"/>
          </reference>
        </references>
      </pivotArea>
    </format>
    <format dxfId="1394">
      <pivotArea dataOnly="0" labelOnly="1" fieldPosition="0">
        <references count="2">
          <reference field="1" count="1" selected="0">
            <x v="70"/>
          </reference>
          <reference field="2" count="8">
            <x v="0"/>
            <x v="2"/>
            <x v="5"/>
            <x v="7"/>
            <x v="9"/>
            <x v="11"/>
            <x v="12"/>
            <x v="14"/>
          </reference>
        </references>
      </pivotArea>
    </format>
    <format dxfId="1393">
      <pivotArea dataOnly="0" labelOnly="1" fieldPosition="0">
        <references count="2">
          <reference field="1" count="1" selected="0">
            <x v="71"/>
          </reference>
          <reference field="2" count="2">
            <x v="0"/>
            <x v="5"/>
          </reference>
        </references>
      </pivotArea>
    </format>
    <format dxfId="1392">
      <pivotArea dataOnly="0" labelOnly="1" fieldPosition="0">
        <references count="2">
          <reference field="1" count="1" selected="0">
            <x v="72"/>
          </reference>
          <reference field="2" count="4">
            <x v="0"/>
            <x v="5"/>
            <x v="9"/>
            <x v="12"/>
          </reference>
        </references>
      </pivotArea>
    </format>
    <format dxfId="1391">
      <pivotArea dataOnly="0" labelOnly="1" fieldPosition="0">
        <references count="2">
          <reference field="1" count="1" selected="0">
            <x v="73"/>
          </reference>
          <reference field="2" count="4">
            <x v="0"/>
            <x v="5"/>
            <x v="9"/>
            <x v="12"/>
          </reference>
        </references>
      </pivotArea>
    </format>
    <format dxfId="1390">
      <pivotArea dataOnly="0" labelOnly="1" fieldPosition="0">
        <references count="2">
          <reference field="1" count="1" selected="0">
            <x v="74"/>
          </reference>
          <reference field="2" count="4">
            <x v="0"/>
            <x v="5"/>
            <x v="9"/>
            <x v="12"/>
          </reference>
        </references>
      </pivotArea>
    </format>
    <format dxfId="1389">
      <pivotArea dataOnly="0" labelOnly="1" fieldPosition="0">
        <references count="2">
          <reference field="1" count="1" selected="0">
            <x v="75"/>
          </reference>
          <reference field="2" count="4">
            <x v="0"/>
            <x v="5"/>
            <x v="9"/>
            <x v="12"/>
          </reference>
        </references>
      </pivotArea>
    </format>
    <format dxfId="1388">
      <pivotArea dataOnly="0" labelOnly="1" fieldPosition="0">
        <references count="2">
          <reference field="1" count="1" selected="0">
            <x v="76"/>
          </reference>
          <reference field="2" count="1">
            <x v="5"/>
          </reference>
        </references>
      </pivotArea>
    </format>
    <format dxfId="1387">
      <pivotArea dataOnly="0" labelOnly="1" fieldPosition="0">
        <references count="2">
          <reference field="1" count="1" selected="0">
            <x v="77"/>
          </reference>
          <reference field="2" count="4">
            <x v="0"/>
            <x v="5"/>
            <x v="9"/>
            <x v="12"/>
          </reference>
        </references>
      </pivotArea>
    </format>
    <format dxfId="1386">
      <pivotArea dataOnly="0" labelOnly="1" fieldPosition="0">
        <references count="2">
          <reference field="1" count="1" selected="0">
            <x v="78"/>
          </reference>
          <reference field="2" count="4">
            <x v="0"/>
            <x v="5"/>
            <x v="9"/>
            <x v="12"/>
          </reference>
        </references>
      </pivotArea>
    </format>
    <format dxfId="1385">
      <pivotArea dataOnly="0" labelOnly="1" fieldPosition="0">
        <references count="2">
          <reference field="1" count="1" selected="0">
            <x v="79"/>
          </reference>
          <reference field="2" count="9">
            <x v="0"/>
            <x v="2"/>
            <x v="5"/>
            <x v="7"/>
            <x v="8"/>
            <x v="9"/>
            <x v="11"/>
            <x v="12"/>
            <x v="14"/>
          </reference>
        </references>
      </pivotArea>
    </format>
    <format dxfId="1384">
      <pivotArea dataOnly="0" labelOnly="1" fieldPosition="0">
        <references count="2">
          <reference field="1" count="1" selected="0">
            <x v="80"/>
          </reference>
          <reference field="2" count="4">
            <x v="2"/>
            <x v="7"/>
            <x v="11"/>
            <x v="14"/>
          </reference>
        </references>
      </pivotArea>
    </format>
    <format dxfId="1383">
      <pivotArea dataOnly="0" labelOnly="1" fieldPosition="0">
        <references count="2">
          <reference field="1" count="1" selected="0">
            <x v="81"/>
          </reference>
          <reference field="2" count="4">
            <x v="0"/>
            <x v="5"/>
            <x v="9"/>
            <x v="12"/>
          </reference>
        </references>
      </pivotArea>
    </format>
    <format dxfId="1382">
      <pivotArea dataOnly="0" labelOnly="1" fieldPosition="0">
        <references count="2">
          <reference field="1" count="1" selected="0">
            <x v="82"/>
          </reference>
          <reference field="2" count="4">
            <x v="0"/>
            <x v="5"/>
            <x v="9"/>
            <x v="12"/>
          </reference>
        </references>
      </pivotArea>
    </format>
    <format dxfId="1381">
      <pivotArea dataOnly="0" labelOnly="1" fieldPosition="0">
        <references count="2">
          <reference field="1" count="1" selected="0">
            <x v="83"/>
          </reference>
          <reference field="2" count="4">
            <x v="0"/>
            <x v="5"/>
            <x v="9"/>
            <x v="12"/>
          </reference>
        </references>
      </pivotArea>
    </format>
    <format dxfId="1380">
      <pivotArea dataOnly="0" labelOnly="1" fieldPosition="0">
        <references count="2">
          <reference field="1" count="1" selected="0">
            <x v="84"/>
          </reference>
          <reference field="2" count="2">
            <x v="0"/>
            <x v="5"/>
          </reference>
        </references>
      </pivotArea>
    </format>
    <format dxfId="1379">
      <pivotArea dataOnly="0" labelOnly="1" fieldPosition="0">
        <references count="2">
          <reference field="1" count="1" selected="0">
            <x v="85"/>
          </reference>
          <reference field="2" count="4">
            <x v="0"/>
            <x v="5"/>
            <x v="9"/>
            <x v="12"/>
          </reference>
        </references>
      </pivotArea>
    </format>
    <format dxfId="1378">
      <pivotArea dataOnly="0" labelOnly="1" fieldPosition="0">
        <references count="2">
          <reference field="1" count="1" selected="0">
            <x v="86"/>
          </reference>
          <reference field="2" count="8">
            <x v="0"/>
            <x v="2"/>
            <x v="5"/>
            <x v="7"/>
            <x v="9"/>
            <x v="11"/>
            <x v="12"/>
            <x v="14"/>
          </reference>
        </references>
      </pivotArea>
    </format>
    <format dxfId="1377">
      <pivotArea dataOnly="0" labelOnly="1" fieldPosition="0">
        <references count="2">
          <reference field="1" count="1" selected="0">
            <x v="87"/>
          </reference>
          <reference field="2" count="2">
            <x v="0"/>
            <x v="5"/>
          </reference>
        </references>
      </pivotArea>
    </format>
    <format dxfId="1376">
      <pivotArea dataOnly="0" labelOnly="1" fieldPosition="0">
        <references count="2">
          <reference field="1" count="1" selected="0">
            <x v="88"/>
          </reference>
          <reference field="2" count="2">
            <x v="0"/>
            <x v="5"/>
          </reference>
        </references>
      </pivotArea>
    </format>
    <format dxfId="1375">
      <pivotArea dataOnly="0" labelOnly="1" fieldPosition="0">
        <references count="2">
          <reference field="1" count="1" selected="0">
            <x v="89"/>
          </reference>
          <reference field="2" count="4">
            <x v="0"/>
            <x v="5"/>
            <x v="9"/>
            <x v="12"/>
          </reference>
        </references>
      </pivotArea>
    </format>
    <format dxfId="1374">
      <pivotArea dataOnly="0" labelOnly="1" fieldPosition="0">
        <references count="2">
          <reference field="1" count="1" selected="0">
            <x v="90"/>
          </reference>
          <reference field="2" count="2">
            <x v="0"/>
            <x v="5"/>
          </reference>
        </references>
      </pivotArea>
    </format>
    <format dxfId="1373">
      <pivotArea dataOnly="0" labelOnly="1" fieldPosition="0">
        <references count="2">
          <reference field="1" count="1" selected="0">
            <x v="91"/>
          </reference>
          <reference field="2" count="4">
            <x v="0"/>
            <x v="5"/>
            <x v="9"/>
            <x v="12"/>
          </reference>
        </references>
      </pivotArea>
    </format>
    <format dxfId="1372">
      <pivotArea dataOnly="0" labelOnly="1" fieldPosition="0">
        <references count="2">
          <reference field="1" count="1" selected="0">
            <x v="92"/>
          </reference>
          <reference field="2" count="4">
            <x v="0"/>
            <x v="5"/>
            <x v="9"/>
            <x v="12"/>
          </reference>
        </references>
      </pivotArea>
    </format>
    <format dxfId="1371">
      <pivotArea dataOnly="0" labelOnly="1" fieldPosition="0">
        <references count="2">
          <reference field="1" count="1" selected="0">
            <x v="93"/>
          </reference>
          <reference field="2" count="2">
            <x v="0"/>
            <x v="5"/>
          </reference>
        </references>
      </pivotArea>
    </format>
    <format dxfId="1370">
      <pivotArea dataOnly="0" labelOnly="1" fieldPosition="0">
        <references count="2">
          <reference field="1" count="1" selected="0">
            <x v="94"/>
          </reference>
          <reference field="2" count="4">
            <x v="0"/>
            <x v="5"/>
            <x v="9"/>
            <x v="12"/>
          </reference>
        </references>
      </pivotArea>
    </format>
    <format dxfId="1369">
      <pivotArea dataOnly="0" labelOnly="1" fieldPosition="0">
        <references count="2">
          <reference field="1" count="1" selected="0">
            <x v="95"/>
          </reference>
          <reference field="2" count="2">
            <x v="0"/>
            <x v="5"/>
          </reference>
        </references>
      </pivotArea>
    </format>
    <format dxfId="1368">
      <pivotArea dataOnly="0" labelOnly="1" fieldPosition="0">
        <references count="2">
          <reference field="1" count="1" selected="0">
            <x v="96"/>
          </reference>
          <reference field="2" count="4">
            <x v="0"/>
            <x v="5"/>
            <x v="9"/>
            <x v="12"/>
          </reference>
        </references>
      </pivotArea>
    </format>
    <format dxfId="1367">
      <pivotArea dataOnly="0" labelOnly="1" fieldPosition="0">
        <references count="2">
          <reference field="1" count="1" selected="0">
            <x v="97"/>
          </reference>
          <reference field="2" count="8">
            <x v="0"/>
            <x v="2"/>
            <x v="5"/>
            <x v="7"/>
            <x v="9"/>
            <x v="11"/>
            <x v="12"/>
            <x v="14"/>
          </reference>
        </references>
      </pivotArea>
    </format>
    <format dxfId="1366">
      <pivotArea dataOnly="0" labelOnly="1" fieldPosition="0">
        <references count="2">
          <reference field="1" count="1" selected="0">
            <x v="98"/>
          </reference>
          <reference field="2" count="6">
            <x v="0"/>
            <x v="2"/>
            <x v="5"/>
            <x v="7"/>
            <x v="11"/>
            <x v="14"/>
          </reference>
        </references>
      </pivotArea>
    </format>
    <format dxfId="1365">
      <pivotArea dataOnly="0" labelOnly="1" fieldPosition="0">
        <references count="2">
          <reference field="1" count="1" selected="0">
            <x v="99"/>
          </reference>
          <reference field="2" count="4">
            <x v="0"/>
            <x v="5"/>
            <x v="9"/>
            <x v="12"/>
          </reference>
        </references>
      </pivotArea>
    </format>
    <format dxfId="1364">
      <pivotArea dataOnly="0" labelOnly="1" fieldPosition="0">
        <references count="2">
          <reference field="1" count="1" selected="0">
            <x v="100"/>
          </reference>
          <reference field="2" count="2">
            <x v="0"/>
            <x v="5"/>
          </reference>
        </references>
      </pivotArea>
    </format>
    <format dxfId="1363">
      <pivotArea dataOnly="0" labelOnly="1" fieldPosition="0">
        <references count="2">
          <reference field="1" count="1" selected="0">
            <x v="101"/>
          </reference>
          <reference field="2" count="8">
            <x v="0"/>
            <x v="2"/>
            <x v="5"/>
            <x v="7"/>
            <x v="9"/>
            <x v="11"/>
            <x v="12"/>
            <x v="14"/>
          </reference>
        </references>
      </pivotArea>
    </format>
    <format dxfId="1362">
      <pivotArea dataOnly="0" labelOnly="1" fieldPosition="0">
        <references count="2">
          <reference field="1" count="1" selected="0">
            <x v="102"/>
          </reference>
          <reference field="2" count="2">
            <x v="0"/>
            <x v="5"/>
          </reference>
        </references>
      </pivotArea>
    </format>
    <format dxfId="1361">
      <pivotArea dataOnly="0" labelOnly="1" fieldPosition="0">
        <references count="2">
          <reference field="1" count="1" selected="0">
            <x v="103"/>
          </reference>
          <reference field="2" count="2">
            <x v="0"/>
            <x v="5"/>
          </reference>
        </references>
      </pivotArea>
    </format>
    <format dxfId="1360">
      <pivotArea dataOnly="0" labelOnly="1" fieldPosition="0">
        <references count="2">
          <reference field="1" count="1" selected="0">
            <x v="104"/>
          </reference>
          <reference field="2" count="8">
            <x v="0"/>
            <x v="2"/>
            <x v="5"/>
            <x v="7"/>
            <x v="9"/>
            <x v="11"/>
            <x v="12"/>
            <x v="14"/>
          </reference>
        </references>
      </pivotArea>
    </format>
    <format dxfId="1359">
      <pivotArea dataOnly="0" labelOnly="1" fieldPosition="0">
        <references count="2">
          <reference field="1" count="1" selected="0">
            <x v="105"/>
          </reference>
          <reference field="2" count="8">
            <x v="0"/>
            <x v="2"/>
            <x v="5"/>
            <x v="7"/>
            <x v="9"/>
            <x v="11"/>
            <x v="12"/>
            <x v="14"/>
          </reference>
        </references>
      </pivotArea>
    </format>
    <format dxfId="1358">
      <pivotArea dataOnly="0" labelOnly="1" fieldPosition="0">
        <references count="2">
          <reference field="1" count="1" selected="0">
            <x v="106"/>
          </reference>
          <reference field="2" count="4">
            <x v="0"/>
            <x v="5"/>
            <x v="9"/>
            <x v="12"/>
          </reference>
        </references>
      </pivotArea>
    </format>
    <format dxfId="1357">
      <pivotArea dataOnly="0" labelOnly="1" fieldPosition="0">
        <references count="2">
          <reference field="1" count="1" selected="0">
            <x v="107"/>
          </reference>
          <reference field="2" count="1">
            <x v="0"/>
          </reference>
        </references>
      </pivotArea>
    </format>
    <format dxfId="1356">
      <pivotArea dataOnly="0" labelOnly="1" fieldPosition="0">
        <references count="2">
          <reference field="1" count="1" selected="0">
            <x v="108"/>
          </reference>
          <reference field="2" count="8">
            <x v="0"/>
            <x v="2"/>
            <x v="5"/>
            <x v="7"/>
            <x v="9"/>
            <x v="11"/>
            <x v="12"/>
            <x v="14"/>
          </reference>
        </references>
      </pivotArea>
    </format>
    <format dxfId="1355">
      <pivotArea dataOnly="0" labelOnly="1" fieldPosition="0">
        <references count="2">
          <reference field="1" count="1" selected="0">
            <x v="109"/>
          </reference>
          <reference field="2" count="4">
            <x v="0"/>
            <x v="5"/>
            <x v="9"/>
            <x v="12"/>
          </reference>
        </references>
      </pivotArea>
    </format>
    <format dxfId="1354">
      <pivotArea dataOnly="0" labelOnly="1" fieldPosition="0">
        <references count="2">
          <reference field="1" count="1" selected="0">
            <x v="110"/>
          </reference>
          <reference field="2" count="4">
            <x v="0"/>
            <x v="5"/>
            <x v="9"/>
            <x v="12"/>
          </reference>
        </references>
      </pivotArea>
    </format>
    <format dxfId="1353">
      <pivotArea dataOnly="0" labelOnly="1" fieldPosition="0">
        <references count="2">
          <reference field="1" count="1" selected="0">
            <x v="111"/>
          </reference>
          <reference field="2" count="6">
            <x v="0"/>
            <x v="2"/>
            <x v="5"/>
            <x v="7"/>
            <x v="11"/>
            <x v="14"/>
          </reference>
        </references>
      </pivotArea>
    </format>
    <format dxfId="1352">
      <pivotArea dataOnly="0" labelOnly="1" fieldPosition="0">
        <references count="2">
          <reference field="1" count="1" selected="0">
            <x v="112"/>
          </reference>
          <reference field="2" count="4">
            <x v="0"/>
            <x v="5"/>
            <x v="9"/>
            <x v="12"/>
          </reference>
        </references>
      </pivotArea>
    </format>
    <format dxfId="1351">
      <pivotArea dataOnly="0" labelOnly="1" fieldPosition="0">
        <references count="2">
          <reference field="1" count="1" selected="0">
            <x v="113"/>
          </reference>
          <reference field="2" count="2">
            <x v="0"/>
            <x v="5"/>
          </reference>
        </references>
      </pivotArea>
    </format>
    <format dxfId="1350">
      <pivotArea dataOnly="0" labelOnly="1" fieldPosition="0">
        <references count="2">
          <reference field="1" count="1" selected="0">
            <x v="114"/>
          </reference>
          <reference field="2" count="4">
            <x v="0"/>
            <x v="5"/>
            <x v="9"/>
            <x v="12"/>
          </reference>
        </references>
      </pivotArea>
    </format>
    <format dxfId="1349">
      <pivotArea dataOnly="0" labelOnly="1" fieldPosition="0">
        <references count="2">
          <reference field="1" count="1" selected="0">
            <x v="115"/>
          </reference>
          <reference field="2" count="4">
            <x v="0"/>
            <x v="5"/>
            <x v="9"/>
            <x v="12"/>
          </reference>
        </references>
      </pivotArea>
    </format>
    <format dxfId="1348">
      <pivotArea dataOnly="0" labelOnly="1" fieldPosition="0">
        <references count="2">
          <reference field="1" count="1" selected="0">
            <x v="116"/>
          </reference>
          <reference field="2" count="4">
            <x v="0"/>
            <x v="5"/>
            <x v="9"/>
            <x v="12"/>
          </reference>
        </references>
      </pivotArea>
    </format>
    <format dxfId="1347">
      <pivotArea dataOnly="0" labelOnly="1" fieldPosition="0">
        <references count="2">
          <reference field="1" count="1" selected="0">
            <x v="117"/>
          </reference>
          <reference field="2" count="8">
            <x v="0"/>
            <x v="2"/>
            <x v="5"/>
            <x v="7"/>
            <x v="9"/>
            <x v="11"/>
            <x v="12"/>
            <x v="14"/>
          </reference>
        </references>
      </pivotArea>
    </format>
    <format dxfId="1346">
      <pivotArea dataOnly="0" labelOnly="1" fieldPosition="0">
        <references count="2">
          <reference field="1" count="1" selected="0">
            <x v="118"/>
          </reference>
          <reference field="2" count="4">
            <x v="0"/>
            <x v="5"/>
            <x v="9"/>
            <x v="12"/>
          </reference>
        </references>
      </pivotArea>
    </format>
    <format dxfId="1345">
      <pivotArea dataOnly="0" labelOnly="1" fieldPosition="0">
        <references count="2">
          <reference field="1" count="1" selected="0">
            <x v="119"/>
          </reference>
          <reference field="2" count="4">
            <x v="0"/>
            <x v="5"/>
            <x v="9"/>
            <x v="12"/>
          </reference>
        </references>
      </pivotArea>
    </format>
    <format dxfId="1344">
      <pivotArea dataOnly="0" labelOnly="1" fieldPosition="0">
        <references count="2">
          <reference field="1" count="1" selected="0">
            <x v="120"/>
          </reference>
          <reference field="2" count="8">
            <x v="0"/>
            <x v="2"/>
            <x v="5"/>
            <x v="7"/>
            <x v="9"/>
            <x v="11"/>
            <x v="12"/>
            <x v="14"/>
          </reference>
        </references>
      </pivotArea>
    </format>
    <format dxfId="1343">
      <pivotArea dataOnly="0" labelOnly="1" fieldPosition="0">
        <references count="2">
          <reference field="1" count="1" selected="0">
            <x v="121"/>
          </reference>
          <reference field="2" count="2">
            <x v="0"/>
            <x v="5"/>
          </reference>
        </references>
      </pivotArea>
    </format>
    <format dxfId="1342">
      <pivotArea dataOnly="0" labelOnly="1" fieldPosition="0">
        <references count="2">
          <reference field="1" count="1" selected="0">
            <x v="122"/>
          </reference>
          <reference field="2" count="2">
            <x v="0"/>
            <x v="5"/>
          </reference>
        </references>
      </pivotArea>
    </format>
    <format dxfId="1341">
      <pivotArea dataOnly="0" labelOnly="1" fieldPosition="0">
        <references count="2">
          <reference field="1" count="1" selected="0">
            <x v="123"/>
          </reference>
          <reference field="2" count="4">
            <x v="0"/>
            <x v="5"/>
            <x v="9"/>
            <x v="12"/>
          </reference>
        </references>
      </pivotArea>
    </format>
    <format dxfId="1340">
      <pivotArea dataOnly="0" labelOnly="1" fieldPosition="0">
        <references count="2">
          <reference field="1" count="1" selected="0">
            <x v="124"/>
          </reference>
          <reference field="2" count="2">
            <x v="9"/>
            <x v="12"/>
          </reference>
        </references>
      </pivotArea>
    </format>
    <format dxfId="1339">
      <pivotArea dataOnly="0" labelOnly="1" fieldPosition="0">
        <references count="2">
          <reference field="1" count="1" selected="0">
            <x v="125"/>
          </reference>
          <reference field="2" count="4">
            <x v="0"/>
            <x v="5"/>
            <x v="9"/>
            <x v="12"/>
          </reference>
        </references>
      </pivotArea>
    </format>
    <format dxfId="1338">
      <pivotArea dataOnly="0" labelOnly="1" fieldPosition="0">
        <references count="2">
          <reference field="1" count="1" selected="0">
            <x v="126"/>
          </reference>
          <reference field="2" count="4">
            <x v="0"/>
            <x v="5"/>
            <x v="9"/>
            <x v="12"/>
          </reference>
        </references>
      </pivotArea>
    </format>
    <format dxfId="1337">
      <pivotArea dataOnly="0" labelOnly="1" fieldPosition="0">
        <references count="2">
          <reference field="1" count="1" selected="0">
            <x v="127"/>
          </reference>
          <reference field="2" count="2">
            <x v="0"/>
            <x v="5"/>
          </reference>
        </references>
      </pivotArea>
    </format>
    <format dxfId="1336">
      <pivotArea dataOnly="0" labelOnly="1" fieldPosition="0">
        <references count="2">
          <reference field="1" count="1" selected="0">
            <x v="128"/>
          </reference>
          <reference field="2" count="8">
            <x v="0"/>
            <x v="2"/>
            <x v="5"/>
            <x v="7"/>
            <x v="9"/>
            <x v="11"/>
            <x v="12"/>
            <x v="14"/>
          </reference>
        </references>
      </pivotArea>
    </format>
    <format dxfId="1335">
      <pivotArea dataOnly="0" labelOnly="1" fieldPosition="0">
        <references count="2">
          <reference field="1" count="1" selected="0">
            <x v="129"/>
          </reference>
          <reference field="2" count="11">
            <x v="0"/>
            <x v="2"/>
            <x v="3"/>
            <x v="4"/>
            <x v="5"/>
            <x v="7"/>
            <x v="8"/>
            <x v="9"/>
            <x v="11"/>
            <x v="12"/>
            <x v="14"/>
          </reference>
        </references>
      </pivotArea>
    </format>
    <format dxfId="1334">
      <pivotArea dataOnly="0" labelOnly="1" fieldPosition="0">
        <references count="2">
          <reference field="1" count="1" selected="0">
            <x v="130"/>
          </reference>
          <reference field="2" count="4">
            <x v="0"/>
            <x v="5"/>
            <x v="9"/>
            <x v="12"/>
          </reference>
        </references>
      </pivotArea>
    </format>
    <format dxfId="1333">
      <pivotArea dataOnly="0" labelOnly="1" fieldPosition="0">
        <references count="2">
          <reference field="1" count="1" selected="0">
            <x v="131"/>
          </reference>
          <reference field="2" count="4">
            <x v="0"/>
            <x v="5"/>
            <x v="9"/>
            <x v="12"/>
          </reference>
        </references>
      </pivotArea>
    </format>
    <format dxfId="1332">
      <pivotArea dataOnly="0" labelOnly="1" fieldPosition="0">
        <references count="2">
          <reference field="1" count="1" selected="0">
            <x v="132"/>
          </reference>
          <reference field="2" count="8">
            <x v="0"/>
            <x v="2"/>
            <x v="5"/>
            <x v="7"/>
            <x v="9"/>
            <x v="11"/>
            <x v="12"/>
            <x v="14"/>
          </reference>
        </references>
      </pivotArea>
    </format>
    <format dxfId="1331">
      <pivotArea dataOnly="0" labelOnly="1" fieldPosition="0">
        <references count="2">
          <reference field="1" count="1" selected="0">
            <x v="133"/>
          </reference>
          <reference field="2" count="4">
            <x v="0"/>
            <x v="5"/>
            <x v="9"/>
            <x v="12"/>
          </reference>
        </references>
      </pivotArea>
    </format>
    <format dxfId="1330">
      <pivotArea dataOnly="0" labelOnly="1" fieldPosition="0">
        <references count="2">
          <reference field="1" count="1" selected="0">
            <x v="134"/>
          </reference>
          <reference field="2" count="4">
            <x v="0"/>
            <x v="5"/>
            <x v="9"/>
            <x v="12"/>
          </reference>
        </references>
      </pivotArea>
    </format>
    <format dxfId="1329">
      <pivotArea dataOnly="0" labelOnly="1" fieldPosition="0">
        <references count="2">
          <reference field="1" count="1" selected="0">
            <x v="135"/>
          </reference>
          <reference field="2" count="8">
            <x v="0"/>
            <x v="2"/>
            <x v="5"/>
            <x v="7"/>
            <x v="9"/>
            <x v="11"/>
            <x v="12"/>
            <x v="14"/>
          </reference>
        </references>
      </pivotArea>
    </format>
    <format dxfId="1328">
      <pivotArea dataOnly="0" labelOnly="1" fieldPosition="0">
        <references count="2">
          <reference field="1" count="1" selected="0">
            <x v="136"/>
          </reference>
          <reference field="2" count="4">
            <x v="0"/>
            <x v="5"/>
            <x v="9"/>
            <x v="12"/>
          </reference>
        </references>
      </pivotArea>
    </format>
    <format dxfId="1327">
      <pivotArea dataOnly="0" labelOnly="1" fieldPosition="0">
        <references count="2">
          <reference field="1" count="1" selected="0">
            <x v="137"/>
          </reference>
          <reference field="2" count="8">
            <x v="0"/>
            <x v="2"/>
            <x v="5"/>
            <x v="7"/>
            <x v="9"/>
            <x v="11"/>
            <x v="12"/>
            <x v="14"/>
          </reference>
        </references>
      </pivotArea>
    </format>
    <format dxfId="1326">
      <pivotArea dataOnly="0" labelOnly="1" fieldPosition="0">
        <references count="2">
          <reference field="1" count="1" selected="0">
            <x v="138"/>
          </reference>
          <reference field="2" count="2">
            <x v="0"/>
            <x v="5"/>
          </reference>
        </references>
      </pivotArea>
    </format>
    <format dxfId="1325">
      <pivotArea dataOnly="0" labelOnly="1" fieldPosition="0">
        <references count="2">
          <reference field="1" count="1" selected="0">
            <x v="139"/>
          </reference>
          <reference field="2" count="4">
            <x v="0"/>
            <x v="5"/>
            <x v="9"/>
            <x v="12"/>
          </reference>
        </references>
      </pivotArea>
    </format>
    <format dxfId="1324">
      <pivotArea dataOnly="0" labelOnly="1" fieldPosition="0">
        <references count="2">
          <reference field="1" count="1" selected="0">
            <x v="140"/>
          </reference>
          <reference field="2" count="8">
            <x v="0"/>
            <x v="2"/>
            <x v="5"/>
            <x v="7"/>
            <x v="9"/>
            <x v="11"/>
            <x v="12"/>
            <x v="14"/>
          </reference>
        </references>
      </pivotArea>
    </format>
    <format dxfId="1323">
      <pivotArea dataOnly="0" labelOnly="1" fieldPosition="0">
        <references count="2">
          <reference field="1" count="1" selected="0">
            <x v="141"/>
          </reference>
          <reference field="2" count="4">
            <x v="0"/>
            <x v="5"/>
            <x v="9"/>
            <x v="12"/>
          </reference>
        </references>
      </pivotArea>
    </format>
    <format dxfId="1322">
      <pivotArea dataOnly="0" labelOnly="1" fieldPosition="0">
        <references count="2">
          <reference field="1" count="1" selected="0">
            <x v="142"/>
          </reference>
          <reference field="2" count="4">
            <x v="0"/>
            <x v="5"/>
            <x v="9"/>
            <x v="12"/>
          </reference>
        </references>
      </pivotArea>
    </format>
    <format dxfId="1321">
      <pivotArea dataOnly="0" labelOnly="1" fieldPosition="0">
        <references count="2">
          <reference field="1" count="1" selected="0">
            <x v="143"/>
          </reference>
          <reference field="2" count="8">
            <x v="0"/>
            <x v="2"/>
            <x v="5"/>
            <x v="7"/>
            <x v="9"/>
            <x v="11"/>
            <x v="12"/>
            <x v="14"/>
          </reference>
        </references>
      </pivotArea>
    </format>
    <format dxfId="1320">
      <pivotArea dataOnly="0" labelOnly="1" fieldPosition="0">
        <references count="2">
          <reference field="1" count="1" selected="0">
            <x v="144"/>
          </reference>
          <reference field="2" count="4">
            <x v="0"/>
            <x v="5"/>
            <x v="9"/>
            <x v="12"/>
          </reference>
        </references>
      </pivotArea>
    </format>
    <format dxfId="1319">
      <pivotArea dataOnly="0" labelOnly="1" fieldPosition="0">
        <references count="2">
          <reference field="1" count="1" selected="0">
            <x v="145"/>
          </reference>
          <reference field="2" count="4">
            <x v="0"/>
            <x v="5"/>
            <x v="9"/>
            <x v="12"/>
          </reference>
        </references>
      </pivotArea>
    </format>
    <format dxfId="1318">
      <pivotArea dataOnly="0" labelOnly="1" fieldPosition="0">
        <references count="2">
          <reference field="1" count="1" selected="0">
            <x v="146"/>
          </reference>
          <reference field="2" count="4">
            <x v="0"/>
            <x v="5"/>
            <x v="9"/>
            <x v="12"/>
          </reference>
        </references>
      </pivotArea>
    </format>
    <format dxfId="1317">
      <pivotArea dataOnly="0" labelOnly="1" fieldPosition="0">
        <references count="2">
          <reference field="1" count="1" selected="0">
            <x v="147"/>
          </reference>
          <reference field="2" count="8">
            <x v="0"/>
            <x v="2"/>
            <x v="5"/>
            <x v="7"/>
            <x v="9"/>
            <x v="11"/>
            <x v="12"/>
            <x v="14"/>
          </reference>
        </references>
      </pivotArea>
    </format>
    <format dxfId="1316">
      <pivotArea dataOnly="0" labelOnly="1" fieldPosition="0">
        <references count="2">
          <reference field="1" count="1" selected="0">
            <x v="148"/>
          </reference>
          <reference field="2" count="8">
            <x v="0"/>
            <x v="2"/>
            <x v="5"/>
            <x v="7"/>
            <x v="9"/>
            <x v="11"/>
            <x v="12"/>
            <x v="14"/>
          </reference>
        </references>
      </pivotArea>
    </format>
    <format dxfId="1315">
      <pivotArea dataOnly="0" labelOnly="1" fieldPosition="0">
        <references count="2">
          <reference field="1" count="1" selected="0">
            <x v="149"/>
          </reference>
          <reference field="2" count="4">
            <x v="0"/>
            <x v="5"/>
            <x v="9"/>
            <x v="12"/>
          </reference>
        </references>
      </pivotArea>
    </format>
    <format dxfId="1314">
      <pivotArea dataOnly="0" labelOnly="1" fieldPosition="0">
        <references count="2">
          <reference field="1" count="1" selected="0">
            <x v="150"/>
          </reference>
          <reference field="2" count="4">
            <x v="0"/>
            <x v="5"/>
            <x v="9"/>
            <x v="12"/>
          </reference>
        </references>
      </pivotArea>
    </format>
    <format dxfId="1313">
      <pivotArea dataOnly="0" labelOnly="1" fieldPosition="0">
        <references count="2">
          <reference field="1" count="1" selected="0">
            <x v="151"/>
          </reference>
          <reference field="2" count="4">
            <x v="0"/>
            <x v="5"/>
            <x v="9"/>
            <x v="12"/>
          </reference>
        </references>
      </pivotArea>
    </format>
    <format dxfId="1312">
      <pivotArea dataOnly="0" labelOnly="1" fieldPosition="0">
        <references count="2">
          <reference field="1" count="1" selected="0">
            <x v="152"/>
          </reference>
          <reference field="2" count="8">
            <x v="0"/>
            <x v="2"/>
            <x v="5"/>
            <x v="7"/>
            <x v="9"/>
            <x v="11"/>
            <x v="12"/>
            <x v="14"/>
          </reference>
        </references>
      </pivotArea>
    </format>
    <format dxfId="1311">
      <pivotArea dataOnly="0" labelOnly="1" fieldPosition="0">
        <references count="2">
          <reference field="1" count="1" selected="0">
            <x v="153"/>
          </reference>
          <reference field="2" count="4">
            <x v="0"/>
            <x v="5"/>
            <x v="9"/>
            <x v="12"/>
          </reference>
        </references>
      </pivotArea>
    </format>
    <format dxfId="1310">
      <pivotArea dataOnly="0" labelOnly="1" fieldPosition="0">
        <references count="2">
          <reference field="1" count="1" selected="0">
            <x v="154"/>
          </reference>
          <reference field="2" count="4">
            <x v="0"/>
            <x v="5"/>
            <x v="9"/>
            <x v="12"/>
          </reference>
        </references>
      </pivotArea>
    </format>
    <format dxfId="1309">
      <pivotArea dataOnly="0" labelOnly="1" fieldPosition="0">
        <references count="2">
          <reference field="1" count="1" selected="0">
            <x v="155"/>
          </reference>
          <reference field="2" count="4">
            <x v="0"/>
            <x v="5"/>
            <x v="9"/>
            <x v="12"/>
          </reference>
        </references>
      </pivotArea>
    </format>
    <format dxfId="1308">
      <pivotArea dataOnly="0" labelOnly="1" fieldPosition="0">
        <references count="2">
          <reference field="1" count="1" selected="0">
            <x v="156"/>
          </reference>
          <reference field="2" count="8">
            <x v="0"/>
            <x v="2"/>
            <x v="5"/>
            <x v="7"/>
            <x v="9"/>
            <x v="11"/>
            <x v="12"/>
            <x v="14"/>
          </reference>
        </references>
      </pivotArea>
    </format>
    <format dxfId="1307">
      <pivotArea dataOnly="0" labelOnly="1" fieldPosition="0">
        <references count="2">
          <reference field="1" count="1" selected="0">
            <x v="157"/>
          </reference>
          <reference field="2" count="4">
            <x v="0"/>
            <x v="5"/>
            <x v="9"/>
            <x v="12"/>
          </reference>
        </references>
      </pivotArea>
    </format>
    <format dxfId="1306">
      <pivotArea dataOnly="0" labelOnly="1" fieldPosition="0">
        <references count="2">
          <reference field="1" count="1" selected="0">
            <x v="158"/>
          </reference>
          <reference field="2" count="8">
            <x v="0"/>
            <x v="2"/>
            <x v="5"/>
            <x v="7"/>
            <x v="9"/>
            <x v="11"/>
            <x v="12"/>
            <x v="14"/>
          </reference>
        </references>
      </pivotArea>
    </format>
    <format dxfId="1305">
      <pivotArea dataOnly="0" labelOnly="1" fieldPosition="0">
        <references count="2">
          <reference field="1" count="1" selected="0">
            <x v="159"/>
          </reference>
          <reference field="2" count="2">
            <x v="0"/>
            <x v="5"/>
          </reference>
        </references>
      </pivotArea>
    </format>
    <format dxfId="1304">
      <pivotArea dataOnly="0" labelOnly="1" fieldPosition="0">
        <references count="2">
          <reference field="1" count="1" selected="0">
            <x v="160"/>
          </reference>
          <reference field="2" count="8">
            <x v="0"/>
            <x v="2"/>
            <x v="5"/>
            <x v="7"/>
            <x v="9"/>
            <x v="11"/>
            <x v="12"/>
            <x v="14"/>
          </reference>
        </references>
      </pivotArea>
    </format>
    <format dxfId="1303">
      <pivotArea dataOnly="0" labelOnly="1" fieldPosition="0">
        <references count="2">
          <reference field="1" count="1" selected="0">
            <x v="161"/>
          </reference>
          <reference field="2" count="4">
            <x v="0"/>
            <x v="5"/>
            <x v="9"/>
            <x v="12"/>
          </reference>
        </references>
      </pivotArea>
    </format>
    <format dxfId="1302">
      <pivotArea dataOnly="0" labelOnly="1" fieldPosition="0">
        <references count="2">
          <reference field="1" count="1" selected="0">
            <x v="162"/>
          </reference>
          <reference field="2" count="2">
            <x v="0"/>
            <x v="5"/>
          </reference>
        </references>
      </pivotArea>
    </format>
    <format dxfId="1301">
      <pivotArea dataOnly="0" labelOnly="1" fieldPosition="0">
        <references count="2">
          <reference field="1" count="1" selected="0">
            <x v="163"/>
          </reference>
          <reference field="2" count="8">
            <x v="0"/>
            <x v="2"/>
            <x v="5"/>
            <x v="7"/>
            <x v="9"/>
            <x v="11"/>
            <x v="12"/>
            <x v="14"/>
          </reference>
        </references>
      </pivotArea>
    </format>
    <format dxfId="1300">
      <pivotArea dataOnly="0" labelOnly="1" fieldPosition="0">
        <references count="2">
          <reference field="1" count="1" selected="0">
            <x v="164"/>
          </reference>
          <reference field="2" count="4">
            <x v="0"/>
            <x v="5"/>
            <x v="9"/>
            <x v="12"/>
          </reference>
        </references>
      </pivotArea>
    </format>
    <format dxfId="1299">
      <pivotArea dataOnly="0" labelOnly="1" fieldPosition="0">
        <references count="2">
          <reference field="1" count="1" selected="0">
            <x v="165"/>
          </reference>
          <reference field="2" count="2">
            <x v="0"/>
            <x v="5"/>
          </reference>
        </references>
      </pivotArea>
    </format>
    <format dxfId="1298">
      <pivotArea dataOnly="0" labelOnly="1" fieldPosition="0">
        <references count="2">
          <reference field="1" count="1" selected="0">
            <x v="166"/>
          </reference>
          <reference field="2" count="4">
            <x v="0"/>
            <x v="5"/>
            <x v="9"/>
            <x v="12"/>
          </reference>
        </references>
      </pivotArea>
    </format>
    <format dxfId="1297">
      <pivotArea dataOnly="0" labelOnly="1" fieldPosition="0">
        <references count="2">
          <reference field="1" count="1" selected="0">
            <x v="167"/>
          </reference>
          <reference field="2" count="10">
            <x v="0"/>
            <x v="2"/>
            <x v="3"/>
            <x v="5"/>
            <x v="7"/>
            <x v="8"/>
            <x v="9"/>
            <x v="11"/>
            <x v="12"/>
            <x v="14"/>
          </reference>
        </references>
      </pivotArea>
    </format>
    <format dxfId="1296">
      <pivotArea dataOnly="0" labelOnly="1" fieldPosition="0">
        <references count="2">
          <reference field="1" count="1" selected="0">
            <x v="168"/>
          </reference>
          <reference field="2" count="2">
            <x v="0"/>
            <x v="5"/>
          </reference>
        </references>
      </pivotArea>
    </format>
    <format dxfId="1295">
      <pivotArea dataOnly="0" labelOnly="1" fieldPosition="0">
        <references count="2">
          <reference field="1" count="1" selected="0">
            <x v="169"/>
          </reference>
          <reference field="2" count="2">
            <x v="0"/>
            <x v="5"/>
          </reference>
        </references>
      </pivotArea>
    </format>
    <format dxfId="1294">
      <pivotArea dataOnly="0" labelOnly="1" fieldPosition="0">
        <references count="2">
          <reference field="1" count="1" selected="0">
            <x v="170"/>
          </reference>
          <reference field="2" count="2">
            <x v="0"/>
            <x v="5"/>
          </reference>
        </references>
      </pivotArea>
    </format>
    <format dxfId="1293">
      <pivotArea dataOnly="0" labelOnly="1" fieldPosition="0">
        <references count="2">
          <reference field="1" count="1" selected="0">
            <x v="171"/>
          </reference>
          <reference field="2" count="2">
            <x v="0"/>
            <x v="5"/>
          </reference>
        </references>
      </pivotArea>
    </format>
    <format dxfId="1292">
      <pivotArea dataOnly="0" labelOnly="1" fieldPosition="0">
        <references count="2">
          <reference field="1" count="1" selected="0">
            <x v="172"/>
          </reference>
          <reference field="2" count="4">
            <x v="0"/>
            <x v="5"/>
            <x v="9"/>
            <x v="12"/>
          </reference>
        </references>
      </pivotArea>
    </format>
    <format dxfId="1291">
      <pivotArea dataOnly="0" labelOnly="1" fieldPosition="0">
        <references count="2">
          <reference field="1" count="1" selected="0">
            <x v="173"/>
          </reference>
          <reference field="2" count="4">
            <x v="0"/>
            <x v="5"/>
            <x v="9"/>
            <x v="12"/>
          </reference>
        </references>
      </pivotArea>
    </format>
    <format dxfId="1290">
      <pivotArea dataOnly="0" labelOnly="1" fieldPosition="0">
        <references count="2">
          <reference field="1" count="1" selected="0">
            <x v="174"/>
          </reference>
          <reference field="2" count="2">
            <x v="0"/>
            <x v="5"/>
          </reference>
        </references>
      </pivotArea>
    </format>
    <format dxfId="1289">
      <pivotArea dataOnly="0" labelOnly="1" fieldPosition="0">
        <references count="2">
          <reference field="1" count="1" selected="0">
            <x v="175"/>
          </reference>
          <reference field="2" count="3">
            <x v="5"/>
            <x v="9"/>
            <x v="12"/>
          </reference>
        </references>
      </pivotArea>
    </format>
    <format dxfId="1288">
      <pivotArea dataOnly="0" labelOnly="1" fieldPosition="0">
        <references count="2">
          <reference field="1" count="1" selected="0">
            <x v="176"/>
          </reference>
          <reference field="2" count="2">
            <x v="0"/>
            <x v="5"/>
          </reference>
        </references>
      </pivotArea>
    </format>
    <format dxfId="1287">
      <pivotArea dataOnly="0" labelOnly="1" fieldPosition="0">
        <references count="2">
          <reference field="1" count="1" selected="0">
            <x v="177"/>
          </reference>
          <reference field="2" count="4">
            <x v="0"/>
            <x v="5"/>
            <x v="9"/>
            <x v="12"/>
          </reference>
        </references>
      </pivotArea>
    </format>
    <format dxfId="1286">
      <pivotArea dataOnly="0" labelOnly="1" fieldPosition="0">
        <references count="2">
          <reference field="1" count="1" selected="0">
            <x v="178"/>
          </reference>
          <reference field="2" count="4">
            <x v="0"/>
            <x v="5"/>
            <x v="9"/>
            <x v="12"/>
          </reference>
        </references>
      </pivotArea>
    </format>
    <format dxfId="1285">
      <pivotArea dataOnly="0" labelOnly="1" fieldPosition="0">
        <references count="2">
          <reference field="1" count="1" selected="0">
            <x v="179"/>
          </reference>
          <reference field="2" count="2">
            <x v="0"/>
            <x v="5"/>
          </reference>
        </references>
      </pivotArea>
    </format>
    <format dxfId="1284">
      <pivotArea dataOnly="0" labelOnly="1" fieldPosition="0">
        <references count="2">
          <reference field="1" count="1" selected="0">
            <x v="180"/>
          </reference>
          <reference field="2" count="4">
            <x v="0"/>
            <x v="5"/>
            <x v="9"/>
            <x v="12"/>
          </reference>
        </references>
      </pivotArea>
    </format>
    <format dxfId="1283">
      <pivotArea dataOnly="0" labelOnly="1" fieldPosition="0">
        <references count="2">
          <reference field="1" count="1" selected="0">
            <x v="181"/>
          </reference>
          <reference field="2" count="4">
            <x v="2"/>
            <x v="7"/>
            <x v="11"/>
            <x v="14"/>
          </reference>
        </references>
      </pivotArea>
    </format>
    <format dxfId="1282">
      <pivotArea dataOnly="0" labelOnly="1" fieldPosition="0">
        <references count="2">
          <reference field="1" count="1" selected="0">
            <x v="182"/>
          </reference>
          <reference field="2" count="8">
            <x v="0"/>
            <x v="2"/>
            <x v="5"/>
            <x v="7"/>
            <x v="9"/>
            <x v="11"/>
            <x v="12"/>
            <x v="14"/>
          </reference>
        </references>
      </pivotArea>
    </format>
    <format dxfId="1281">
      <pivotArea dataOnly="0" labelOnly="1" fieldPosition="0">
        <references count="2">
          <reference field="1" count="1" selected="0">
            <x v="183"/>
          </reference>
          <reference field="2" count="4">
            <x v="0"/>
            <x v="5"/>
            <x v="9"/>
            <x v="12"/>
          </reference>
        </references>
      </pivotArea>
    </format>
    <format dxfId="1280">
      <pivotArea dataOnly="0" labelOnly="1" fieldPosition="0">
        <references count="2">
          <reference field="1" count="1" selected="0">
            <x v="184"/>
          </reference>
          <reference field="2" count="2">
            <x v="0"/>
            <x v="5"/>
          </reference>
        </references>
      </pivotArea>
    </format>
    <format dxfId="1279">
      <pivotArea dataOnly="0" labelOnly="1" fieldPosition="0">
        <references count="2">
          <reference field="1" count="1" selected="0">
            <x v="185"/>
          </reference>
          <reference field="2" count="8">
            <x v="0"/>
            <x v="2"/>
            <x v="5"/>
            <x v="7"/>
            <x v="9"/>
            <x v="11"/>
            <x v="12"/>
            <x v="14"/>
          </reference>
        </references>
      </pivotArea>
    </format>
    <format dxfId="1278">
      <pivotArea dataOnly="0" labelOnly="1" fieldPosition="0">
        <references count="2">
          <reference field="1" count="1" selected="0">
            <x v="186"/>
          </reference>
          <reference field="2" count="4">
            <x v="0"/>
            <x v="5"/>
            <x v="9"/>
            <x v="12"/>
          </reference>
        </references>
      </pivotArea>
    </format>
    <format dxfId="1277">
      <pivotArea dataOnly="0" labelOnly="1" fieldPosition="0">
        <references count="2">
          <reference field="1" count="1" selected="0">
            <x v="187"/>
          </reference>
          <reference field="2" count="4">
            <x v="0"/>
            <x v="5"/>
            <x v="9"/>
            <x v="12"/>
          </reference>
        </references>
      </pivotArea>
    </format>
    <format dxfId="1276">
      <pivotArea dataOnly="0" labelOnly="1" fieldPosition="0">
        <references count="2">
          <reference field="1" count="1" selected="0">
            <x v="188"/>
          </reference>
          <reference field="2" count="4">
            <x v="0"/>
            <x v="5"/>
            <x v="9"/>
            <x v="12"/>
          </reference>
        </references>
      </pivotArea>
    </format>
    <format dxfId="1275">
      <pivotArea dataOnly="0" labelOnly="1" fieldPosition="0">
        <references count="2">
          <reference field="1" count="1" selected="0">
            <x v="189"/>
          </reference>
          <reference field="2" count="2">
            <x v="0"/>
            <x v="5"/>
          </reference>
        </references>
      </pivotArea>
    </format>
    <format dxfId="1274">
      <pivotArea dataOnly="0" labelOnly="1" fieldPosition="0">
        <references count="2">
          <reference field="1" count="1" selected="0">
            <x v="190"/>
          </reference>
          <reference field="2" count="4">
            <x v="0"/>
            <x v="5"/>
            <x v="9"/>
            <x v="12"/>
          </reference>
        </references>
      </pivotArea>
    </format>
    <format dxfId="1273">
      <pivotArea dataOnly="0" labelOnly="1" fieldPosition="0">
        <references count="2">
          <reference field="1" count="1" selected="0">
            <x v="191"/>
          </reference>
          <reference field="2" count="4">
            <x v="0"/>
            <x v="5"/>
            <x v="9"/>
            <x v="12"/>
          </reference>
        </references>
      </pivotArea>
    </format>
    <format dxfId="1272">
      <pivotArea dataOnly="0" labelOnly="1" fieldPosition="0">
        <references count="2">
          <reference field="1" count="1" selected="0">
            <x v="192"/>
          </reference>
          <reference field="2" count="1">
            <x v="0"/>
          </reference>
        </references>
      </pivotArea>
    </format>
    <format dxfId="1271">
      <pivotArea dataOnly="0" labelOnly="1" fieldPosition="0">
        <references count="2">
          <reference field="1" count="1" selected="0">
            <x v="193"/>
          </reference>
          <reference field="2" count="2">
            <x v="0"/>
            <x v="5"/>
          </reference>
        </references>
      </pivotArea>
    </format>
    <format dxfId="1270">
      <pivotArea dataOnly="0" labelOnly="1" fieldPosition="0">
        <references count="2">
          <reference field="1" count="1" selected="0">
            <x v="194"/>
          </reference>
          <reference field="2" count="4">
            <x v="0"/>
            <x v="5"/>
            <x v="9"/>
            <x v="12"/>
          </reference>
        </references>
      </pivotArea>
    </format>
    <format dxfId="1269">
      <pivotArea dataOnly="0" labelOnly="1" fieldPosition="0">
        <references count="2">
          <reference field="1" count="1" selected="0">
            <x v="195"/>
          </reference>
          <reference field="2" count="4">
            <x v="0"/>
            <x v="5"/>
            <x v="9"/>
            <x v="12"/>
          </reference>
        </references>
      </pivotArea>
    </format>
    <format dxfId="1268">
      <pivotArea dataOnly="0" labelOnly="1" fieldPosition="0">
        <references count="2">
          <reference field="1" count="1" selected="0">
            <x v="196"/>
          </reference>
          <reference field="2" count="8">
            <x v="0"/>
            <x v="2"/>
            <x v="5"/>
            <x v="7"/>
            <x v="9"/>
            <x v="11"/>
            <x v="12"/>
            <x v="14"/>
          </reference>
        </references>
      </pivotArea>
    </format>
    <format dxfId="1267">
      <pivotArea dataOnly="0" labelOnly="1" fieldPosition="0">
        <references count="2">
          <reference field="1" count="1" selected="0">
            <x v="197"/>
          </reference>
          <reference field="2" count="4">
            <x v="0"/>
            <x v="5"/>
            <x v="9"/>
            <x v="12"/>
          </reference>
        </references>
      </pivotArea>
    </format>
    <format dxfId="1266">
      <pivotArea dataOnly="0" labelOnly="1" fieldPosition="0">
        <references count="2">
          <reference field="1" count="1" selected="0">
            <x v="198"/>
          </reference>
          <reference field="2" count="2">
            <x v="0"/>
            <x v="5"/>
          </reference>
        </references>
      </pivotArea>
    </format>
    <format dxfId="1265">
      <pivotArea dataOnly="0" labelOnly="1" fieldPosition="0">
        <references count="2">
          <reference field="1" count="1" selected="0">
            <x v="199"/>
          </reference>
          <reference field="2" count="4">
            <x v="0"/>
            <x v="5"/>
            <x v="9"/>
            <x v="12"/>
          </reference>
        </references>
      </pivotArea>
    </format>
    <format dxfId="1264">
      <pivotArea dataOnly="0" labelOnly="1" fieldPosition="0">
        <references count="2">
          <reference field="1" count="1" selected="0">
            <x v="200"/>
          </reference>
          <reference field="2" count="8">
            <x v="0"/>
            <x v="2"/>
            <x v="5"/>
            <x v="7"/>
            <x v="9"/>
            <x v="11"/>
            <x v="12"/>
            <x v="14"/>
          </reference>
        </references>
      </pivotArea>
    </format>
    <format dxfId="1263">
      <pivotArea dataOnly="0" labelOnly="1" fieldPosition="0">
        <references count="2">
          <reference field="1" count="1" selected="0">
            <x v="201"/>
          </reference>
          <reference field="2" count="8">
            <x v="0"/>
            <x v="2"/>
            <x v="5"/>
            <x v="7"/>
            <x v="9"/>
            <x v="11"/>
            <x v="12"/>
            <x v="14"/>
          </reference>
        </references>
      </pivotArea>
    </format>
    <format dxfId="1262">
      <pivotArea dataOnly="0" labelOnly="1" fieldPosition="0">
        <references count="2">
          <reference field="1" count="1" selected="0">
            <x v="202"/>
          </reference>
          <reference field="2" count="4">
            <x v="0"/>
            <x v="5"/>
            <x v="9"/>
            <x v="12"/>
          </reference>
        </references>
      </pivotArea>
    </format>
    <format dxfId="1261">
      <pivotArea dataOnly="0" labelOnly="1" fieldPosition="0">
        <references count="2">
          <reference field="1" count="1" selected="0">
            <x v="203"/>
          </reference>
          <reference field="2" count="8">
            <x v="0"/>
            <x v="2"/>
            <x v="5"/>
            <x v="7"/>
            <x v="9"/>
            <x v="11"/>
            <x v="12"/>
            <x v="14"/>
          </reference>
        </references>
      </pivotArea>
    </format>
    <format dxfId="1260">
      <pivotArea dataOnly="0" labelOnly="1" fieldPosition="0">
        <references count="2">
          <reference field="1" count="1" selected="0">
            <x v="204"/>
          </reference>
          <reference field="2" count="4">
            <x v="0"/>
            <x v="5"/>
            <x v="9"/>
            <x v="12"/>
          </reference>
        </references>
      </pivotArea>
    </format>
    <format dxfId="1259">
      <pivotArea dataOnly="0" labelOnly="1" fieldPosition="0">
        <references count="2">
          <reference field="1" count="1" selected="0">
            <x v="205"/>
          </reference>
          <reference field="2" count="8">
            <x v="0"/>
            <x v="2"/>
            <x v="5"/>
            <x v="7"/>
            <x v="9"/>
            <x v="11"/>
            <x v="12"/>
            <x v="14"/>
          </reference>
        </references>
      </pivotArea>
    </format>
    <format dxfId="1258">
      <pivotArea dataOnly="0" labelOnly="1" fieldPosition="0">
        <references count="2">
          <reference field="1" count="1" selected="0">
            <x v="206"/>
          </reference>
          <reference field="2" count="4">
            <x v="0"/>
            <x v="5"/>
            <x v="9"/>
            <x v="12"/>
          </reference>
        </references>
      </pivotArea>
    </format>
    <format dxfId="1257">
      <pivotArea dataOnly="0" labelOnly="1" fieldPosition="0">
        <references count="2">
          <reference field="1" count="1" selected="0">
            <x v="207"/>
          </reference>
          <reference field="2" count="4">
            <x v="0"/>
            <x v="5"/>
            <x v="9"/>
            <x v="12"/>
          </reference>
        </references>
      </pivotArea>
    </format>
    <format dxfId="1256">
      <pivotArea dataOnly="0" labelOnly="1" fieldPosition="0">
        <references count="2">
          <reference field="1" count="1" selected="0">
            <x v="208"/>
          </reference>
          <reference field="2" count="8">
            <x v="0"/>
            <x v="2"/>
            <x v="5"/>
            <x v="7"/>
            <x v="9"/>
            <x v="11"/>
            <x v="12"/>
            <x v="14"/>
          </reference>
        </references>
      </pivotArea>
    </format>
    <format dxfId="1255">
      <pivotArea dataOnly="0" labelOnly="1" fieldPosition="0">
        <references count="2">
          <reference field="1" count="1" selected="0">
            <x v="209"/>
          </reference>
          <reference field="2" count="8">
            <x v="0"/>
            <x v="2"/>
            <x v="5"/>
            <x v="7"/>
            <x v="9"/>
            <x v="11"/>
            <x v="12"/>
            <x v="14"/>
          </reference>
        </references>
      </pivotArea>
    </format>
    <format dxfId="1254">
      <pivotArea dataOnly="0" labelOnly="1" fieldPosition="0">
        <references count="2">
          <reference field="1" count="1" selected="0">
            <x v="210"/>
          </reference>
          <reference field="2" count="8">
            <x v="0"/>
            <x v="2"/>
            <x v="5"/>
            <x v="7"/>
            <x v="9"/>
            <x v="11"/>
            <x v="12"/>
            <x v="14"/>
          </reference>
        </references>
      </pivotArea>
    </format>
    <format dxfId="1253">
      <pivotArea dataOnly="0" labelOnly="1" fieldPosition="0">
        <references count="2">
          <reference field="1" count="1" selected="0">
            <x v="211"/>
          </reference>
          <reference field="2" count="4">
            <x v="0"/>
            <x v="5"/>
            <x v="9"/>
            <x v="12"/>
          </reference>
        </references>
      </pivotArea>
    </format>
    <format dxfId="1252">
      <pivotArea dataOnly="0" labelOnly="1" fieldPosition="0">
        <references count="2">
          <reference field="1" count="1" selected="0">
            <x v="212"/>
          </reference>
          <reference field="2" count="8">
            <x v="0"/>
            <x v="2"/>
            <x v="5"/>
            <x v="7"/>
            <x v="9"/>
            <x v="11"/>
            <x v="12"/>
            <x v="14"/>
          </reference>
        </references>
      </pivotArea>
    </format>
    <format dxfId="1251">
      <pivotArea dataOnly="0" labelOnly="1" fieldPosition="0">
        <references count="2">
          <reference field="1" count="1" selected="0">
            <x v="213"/>
          </reference>
          <reference field="2" count="4">
            <x v="0"/>
            <x v="5"/>
            <x v="9"/>
            <x v="12"/>
          </reference>
        </references>
      </pivotArea>
    </format>
    <format dxfId="1250">
      <pivotArea dataOnly="0" labelOnly="1" fieldPosition="0">
        <references count="2">
          <reference field="1" count="1" selected="0">
            <x v="214"/>
          </reference>
          <reference field="2" count="2">
            <x v="0"/>
            <x v="5"/>
          </reference>
        </references>
      </pivotArea>
    </format>
    <format dxfId="1249">
      <pivotArea dataOnly="0" labelOnly="1" fieldPosition="0">
        <references count="2">
          <reference field="1" count="1" selected="0">
            <x v="215"/>
          </reference>
          <reference field="2" count="8">
            <x v="0"/>
            <x v="2"/>
            <x v="5"/>
            <x v="7"/>
            <x v="9"/>
            <x v="11"/>
            <x v="12"/>
            <x v="14"/>
          </reference>
        </references>
      </pivotArea>
    </format>
    <format dxfId="1248">
      <pivotArea dataOnly="0" labelOnly="1" fieldPosition="0">
        <references count="2">
          <reference field="1" count="1" selected="0">
            <x v="216"/>
          </reference>
          <reference field="2" count="8">
            <x v="0"/>
            <x v="2"/>
            <x v="5"/>
            <x v="7"/>
            <x v="9"/>
            <x v="11"/>
            <x v="12"/>
            <x v="14"/>
          </reference>
        </references>
      </pivotArea>
    </format>
    <format dxfId="1247">
      <pivotArea dataOnly="0" labelOnly="1" fieldPosition="0">
        <references count="2">
          <reference field="1" count="1" selected="0">
            <x v="217"/>
          </reference>
          <reference field="2" count="4">
            <x v="0"/>
            <x v="5"/>
            <x v="9"/>
            <x v="12"/>
          </reference>
        </references>
      </pivotArea>
    </format>
    <format dxfId="1246">
      <pivotArea dataOnly="0" labelOnly="1" fieldPosition="0">
        <references count="2">
          <reference field="1" count="1" selected="0">
            <x v="218"/>
          </reference>
          <reference field="2" count="8">
            <x v="0"/>
            <x v="2"/>
            <x v="5"/>
            <x v="7"/>
            <x v="9"/>
            <x v="11"/>
            <x v="12"/>
            <x v="14"/>
          </reference>
        </references>
      </pivotArea>
    </format>
    <format dxfId="1245">
      <pivotArea dataOnly="0" labelOnly="1" fieldPosition="0">
        <references count="2">
          <reference field="1" count="1" selected="0">
            <x v="219"/>
          </reference>
          <reference field="2" count="8">
            <x v="0"/>
            <x v="2"/>
            <x v="5"/>
            <x v="7"/>
            <x v="9"/>
            <x v="11"/>
            <x v="12"/>
            <x v="14"/>
          </reference>
        </references>
      </pivotArea>
    </format>
    <format dxfId="1244">
      <pivotArea dataOnly="0" labelOnly="1" fieldPosition="0">
        <references count="2">
          <reference field="1" count="1" selected="0">
            <x v="220"/>
          </reference>
          <reference field="2" count="4">
            <x v="0"/>
            <x v="5"/>
            <x v="9"/>
            <x v="12"/>
          </reference>
        </references>
      </pivotArea>
    </format>
    <format dxfId="1243">
      <pivotArea dataOnly="0" labelOnly="1" fieldPosition="0">
        <references count="2">
          <reference field="1" count="1" selected="0">
            <x v="221"/>
          </reference>
          <reference field="2" count="4">
            <x v="0"/>
            <x v="5"/>
            <x v="9"/>
            <x v="12"/>
          </reference>
        </references>
      </pivotArea>
    </format>
    <format dxfId="1242">
      <pivotArea dataOnly="0" labelOnly="1" fieldPosition="0">
        <references count="2">
          <reference field="1" count="1" selected="0">
            <x v="222"/>
          </reference>
          <reference field="2" count="8">
            <x v="0"/>
            <x v="2"/>
            <x v="5"/>
            <x v="7"/>
            <x v="9"/>
            <x v="11"/>
            <x v="12"/>
            <x v="14"/>
          </reference>
        </references>
      </pivotArea>
    </format>
    <format dxfId="1241">
      <pivotArea dataOnly="0" labelOnly="1" fieldPosition="0">
        <references count="2">
          <reference field="1" count="1" selected="0">
            <x v="223"/>
          </reference>
          <reference field="2" count="2">
            <x v="0"/>
            <x v="5"/>
          </reference>
        </references>
      </pivotArea>
    </format>
    <format dxfId="1240">
      <pivotArea dataOnly="0" labelOnly="1" fieldPosition="0">
        <references count="2">
          <reference field="1" count="1" selected="0">
            <x v="224"/>
          </reference>
          <reference field="2" count="8">
            <x v="0"/>
            <x v="2"/>
            <x v="5"/>
            <x v="7"/>
            <x v="9"/>
            <x v="11"/>
            <x v="12"/>
            <x v="14"/>
          </reference>
        </references>
      </pivotArea>
    </format>
    <format dxfId="1239">
      <pivotArea dataOnly="0" labelOnly="1" fieldPosition="0">
        <references count="2">
          <reference field="1" count="1" selected="0">
            <x v="225"/>
          </reference>
          <reference field="2" count="4">
            <x v="0"/>
            <x v="5"/>
            <x v="9"/>
            <x v="12"/>
          </reference>
        </references>
      </pivotArea>
    </format>
    <format dxfId="1238">
      <pivotArea dataOnly="0" labelOnly="1" fieldPosition="0">
        <references count="2">
          <reference field="1" count="1" selected="0">
            <x v="226"/>
          </reference>
          <reference field="2" count="8">
            <x v="0"/>
            <x v="2"/>
            <x v="5"/>
            <x v="7"/>
            <x v="9"/>
            <x v="11"/>
            <x v="12"/>
            <x v="14"/>
          </reference>
        </references>
      </pivotArea>
    </format>
    <format dxfId="1237">
      <pivotArea dataOnly="0" labelOnly="1" fieldPosition="0">
        <references count="2">
          <reference field="1" count="1" selected="0">
            <x v="227"/>
          </reference>
          <reference field="2" count="4">
            <x v="0"/>
            <x v="5"/>
            <x v="9"/>
            <x v="12"/>
          </reference>
        </references>
      </pivotArea>
    </format>
    <format dxfId="1236">
      <pivotArea dataOnly="0" labelOnly="1" fieldPosition="0">
        <references count="2">
          <reference field="1" count="1" selected="0">
            <x v="228"/>
          </reference>
          <reference field="2" count="8">
            <x v="0"/>
            <x v="2"/>
            <x v="5"/>
            <x v="7"/>
            <x v="9"/>
            <x v="11"/>
            <x v="12"/>
            <x v="14"/>
          </reference>
        </references>
      </pivotArea>
    </format>
    <format dxfId="1235">
      <pivotArea dataOnly="0" labelOnly="1" fieldPosition="0">
        <references count="2">
          <reference field="1" count="1" selected="0">
            <x v="229"/>
          </reference>
          <reference field="2" count="4">
            <x v="0"/>
            <x v="5"/>
            <x v="9"/>
            <x v="12"/>
          </reference>
        </references>
      </pivotArea>
    </format>
    <format dxfId="1234">
      <pivotArea dataOnly="0" labelOnly="1" fieldPosition="0">
        <references count="2">
          <reference field="1" count="1" selected="0">
            <x v="230"/>
          </reference>
          <reference field="2" count="4">
            <x v="0"/>
            <x v="5"/>
            <x v="9"/>
            <x v="12"/>
          </reference>
        </references>
      </pivotArea>
    </format>
    <format dxfId="1233">
      <pivotArea dataOnly="0" labelOnly="1" fieldPosition="0">
        <references count="2">
          <reference field="1" count="1" selected="0">
            <x v="231"/>
          </reference>
          <reference field="2" count="8">
            <x v="0"/>
            <x v="2"/>
            <x v="5"/>
            <x v="7"/>
            <x v="9"/>
            <x v="11"/>
            <x v="12"/>
            <x v="14"/>
          </reference>
        </references>
      </pivotArea>
    </format>
    <format dxfId="1232">
      <pivotArea dataOnly="0" labelOnly="1" fieldPosition="0">
        <references count="2">
          <reference field="1" count="1" selected="0">
            <x v="232"/>
          </reference>
          <reference field="2" count="4">
            <x v="0"/>
            <x v="5"/>
            <x v="9"/>
            <x v="12"/>
          </reference>
        </references>
      </pivotArea>
    </format>
    <format dxfId="1231">
      <pivotArea dataOnly="0" labelOnly="1" fieldPosition="0">
        <references count="2">
          <reference field="1" count="1" selected="0">
            <x v="233"/>
          </reference>
          <reference field="2" count="8">
            <x v="0"/>
            <x v="2"/>
            <x v="5"/>
            <x v="7"/>
            <x v="9"/>
            <x v="11"/>
            <x v="12"/>
            <x v="14"/>
          </reference>
        </references>
      </pivotArea>
    </format>
    <format dxfId="1230">
      <pivotArea dataOnly="0" labelOnly="1" fieldPosition="0">
        <references count="2">
          <reference field="1" count="1" selected="0">
            <x v="234"/>
          </reference>
          <reference field="2" count="4">
            <x v="0"/>
            <x v="5"/>
            <x v="9"/>
            <x v="12"/>
          </reference>
        </references>
      </pivotArea>
    </format>
    <format dxfId="1229">
      <pivotArea dataOnly="0" labelOnly="1" fieldPosition="0">
        <references count="2">
          <reference field="1" count="1" selected="0">
            <x v="235"/>
          </reference>
          <reference field="2" count="4">
            <x v="0"/>
            <x v="5"/>
            <x v="9"/>
            <x v="12"/>
          </reference>
        </references>
      </pivotArea>
    </format>
    <format dxfId="1228">
      <pivotArea dataOnly="0" labelOnly="1" fieldPosition="0">
        <references count="2">
          <reference field="1" count="1" selected="0">
            <x v="236"/>
          </reference>
          <reference field="2" count="1">
            <x v="0"/>
          </reference>
        </references>
      </pivotArea>
    </format>
    <format dxfId="1227">
      <pivotArea dataOnly="0" labelOnly="1" fieldPosition="0">
        <references count="2">
          <reference field="1" count="1" selected="0">
            <x v="237"/>
          </reference>
          <reference field="2" count="8">
            <x v="0"/>
            <x v="2"/>
            <x v="5"/>
            <x v="7"/>
            <x v="9"/>
            <x v="11"/>
            <x v="12"/>
            <x v="14"/>
          </reference>
        </references>
      </pivotArea>
    </format>
    <format dxfId="1226">
      <pivotArea dataOnly="0" labelOnly="1" fieldPosition="0">
        <references count="2">
          <reference field="1" count="1" selected="0">
            <x v="238"/>
          </reference>
          <reference field="2" count="4">
            <x v="0"/>
            <x v="5"/>
            <x v="9"/>
            <x v="12"/>
          </reference>
        </references>
      </pivotArea>
    </format>
    <format dxfId="1225">
      <pivotArea dataOnly="0" labelOnly="1" fieldPosition="0">
        <references count="2">
          <reference field="1" count="1" selected="0">
            <x v="239"/>
          </reference>
          <reference field="2" count="4">
            <x v="0"/>
            <x v="5"/>
            <x v="9"/>
            <x v="12"/>
          </reference>
        </references>
      </pivotArea>
    </format>
    <format dxfId="1224">
      <pivotArea dataOnly="0" labelOnly="1" fieldPosition="0">
        <references count="2">
          <reference field="1" count="1" selected="0">
            <x v="240"/>
          </reference>
          <reference field="2" count="4">
            <x v="0"/>
            <x v="5"/>
            <x v="9"/>
            <x v="12"/>
          </reference>
        </references>
      </pivotArea>
    </format>
    <format dxfId="1223">
      <pivotArea dataOnly="0" labelOnly="1" fieldPosition="0">
        <references count="2">
          <reference field="1" count="1" selected="0">
            <x v="241"/>
          </reference>
          <reference field="2" count="4">
            <x v="0"/>
            <x v="5"/>
            <x v="9"/>
            <x v="12"/>
          </reference>
        </references>
      </pivotArea>
    </format>
    <format dxfId="1222">
      <pivotArea dataOnly="0" labelOnly="1" fieldPosition="0">
        <references count="2">
          <reference field="1" count="1" selected="0">
            <x v="242"/>
          </reference>
          <reference field="2" count="8">
            <x v="0"/>
            <x v="2"/>
            <x v="5"/>
            <x v="7"/>
            <x v="9"/>
            <x v="11"/>
            <x v="12"/>
            <x v="14"/>
          </reference>
        </references>
      </pivotArea>
    </format>
    <format dxfId="1221">
      <pivotArea dataOnly="0" labelOnly="1" fieldPosition="0">
        <references count="2">
          <reference field="1" count="1" selected="0">
            <x v="243"/>
          </reference>
          <reference field="2" count="4">
            <x v="0"/>
            <x v="5"/>
            <x v="9"/>
            <x v="12"/>
          </reference>
        </references>
      </pivotArea>
    </format>
    <format dxfId="1220">
      <pivotArea dataOnly="0" labelOnly="1" fieldPosition="0">
        <references count="2">
          <reference field="1" count="1" selected="0">
            <x v="244"/>
          </reference>
          <reference field="2" count="8">
            <x v="0"/>
            <x v="2"/>
            <x v="5"/>
            <x v="7"/>
            <x v="9"/>
            <x v="11"/>
            <x v="12"/>
            <x v="14"/>
          </reference>
        </references>
      </pivotArea>
    </format>
    <format dxfId="1219">
      <pivotArea dataOnly="0" labelOnly="1" fieldPosition="0">
        <references count="2">
          <reference field="1" count="1" selected="0">
            <x v="245"/>
          </reference>
          <reference field="2" count="8">
            <x v="0"/>
            <x v="2"/>
            <x v="5"/>
            <x v="7"/>
            <x v="9"/>
            <x v="11"/>
            <x v="12"/>
            <x v="14"/>
          </reference>
        </references>
      </pivotArea>
    </format>
    <format dxfId="1218">
      <pivotArea dataOnly="0" labelOnly="1" fieldPosition="0">
        <references count="2">
          <reference field="1" count="1" selected="0">
            <x v="246"/>
          </reference>
          <reference field="2" count="4">
            <x v="0"/>
            <x v="5"/>
            <x v="9"/>
            <x v="12"/>
          </reference>
        </references>
      </pivotArea>
    </format>
    <format dxfId="1217">
      <pivotArea dataOnly="0" labelOnly="1" fieldPosition="0">
        <references count="2">
          <reference field="1" count="1" selected="0">
            <x v="247"/>
          </reference>
          <reference field="2" count="2">
            <x v="0"/>
            <x v="5"/>
          </reference>
        </references>
      </pivotArea>
    </format>
    <format dxfId="1216">
      <pivotArea dataOnly="0" labelOnly="1" fieldPosition="0">
        <references count="2">
          <reference field="1" count="1" selected="0">
            <x v="248"/>
          </reference>
          <reference field="2" count="8">
            <x v="0"/>
            <x v="2"/>
            <x v="5"/>
            <x v="7"/>
            <x v="9"/>
            <x v="11"/>
            <x v="12"/>
            <x v="14"/>
          </reference>
        </references>
      </pivotArea>
    </format>
    <format dxfId="1215">
      <pivotArea dataOnly="0" labelOnly="1" fieldPosition="0">
        <references count="2">
          <reference field="1" count="1" selected="0">
            <x v="249"/>
          </reference>
          <reference field="2" count="10">
            <x v="0"/>
            <x v="2"/>
            <x v="3"/>
            <x v="5"/>
            <x v="7"/>
            <x v="8"/>
            <x v="9"/>
            <x v="11"/>
            <x v="12"/>
            <x v="14"/>
          </reference>
        </references>
      </pivotArea>
    </format>
    <format dxfId="1214">
      <pivotArea dataOnly="0" labelOnly="1" fieldPosition="0">
        <references count="2">
          <reference field="1" count="1" selected="0">
            <x v="250"/>
          </reference>
          <reference field="2" count="8">
            <x v="0"/>
            <x v="2"/>
            <x v="5"/>
            <x v="7"/>
            <x v="9"/>
            <x v="11"/>
            <x v="12"/>
            <x v="14"/>
          </reference>
        </references>
      </pivotArea>
    </format>
    <format dxfId="1213">
      <pivotArea dataOnly="0" labelOnly="1" fieldPosition="0">
        <references count="2">
          <reference field="1" count="1" selected="0">
            <x v="251"/>
          </reference>
          <reference field="2" count="4">
            <x v="0"/>
            <x v="5"/>
            <x v="9"/>
            <x v="12"/>
          </reference>
        </references>
      </pivotArea>
    </format>
    <format dxfId="1212">
      <pivotArea dataOnly="0" labelOnly="1" fieldPosition="0">
        <references count="2">
          <reference field="1" count="1" selected="0">
            <x v="252"/>
          </reference>
          <reference field="2" count="4">
            <x v="0"/>
            <x v="5"/>
            <x v="9"/>
            <x v="12"/>
          </reference>
        </references>
      </pivotArea>
    </format>
    <format dxfId="1211">
      <pivotArea dataOnly="0" labelOnly="1" fieldPosition="0">
        <references count="2">
          <reference field="1" count="1" selected="0">
            <x v="253"/>
          </reference>
          <reference field="2" count="4">
            <x v="0"/>
            <x v="5"/>
            <x v="9"/>
            <x v="12"/>
          </reference>
        </references>
      </pivotArea>
    </format>
    <format dxfId="1210">
      <pivotArea dataOnly="0" labelOnly="1" fieldPosition="0">
        <references count="2">
          <reference field="1" count="1" selected="0">
            <x v="254"/>
          </reference>
          <reference field="2" count="4">
            <x v="0"/>
            <x v="5"/>
            <x v="9"/>
            <x v="12"/>
          </reference>
        </references>
      </pivotArea>
    </format>
    <format dxfId="1209">
      <pivotArea dataOnly="0" labelOnly="1" fieldPosition="0">
        <references count="2">
          <reference field="1" count="1" selected="0">
            <x v="255"/>
          </reference>
          <reference field="2" count="4">
            <x v="0"/>
            <x v="5"/>
            <x v="9"/>
            <x v="12"/>
          </reference>
        </references>
      </pivotArea>
    </format>
    <format dxfId="1208">
      <pivotArea dataOnly="0" labelOnly="1" fieldPosition="0">
        <references count="2">
          <reference field="1" count="1" selected="0">
            <x v="256"/>
          </reference>
          <reference field="2" count="4">
            <x v="0"/>
            <x v="5"/>
            <x v="9"/>
            <x v="12"/>
          </reference>
        </references>
      </pivotArea>
    </format>
    <format dxfId="1207">
      <pivotArea dataOnly="0" labelOnly="1" fieldPosition="0">
        <references count="2">
          <reference field="1" count="1" selected="0">
            <x v="257"/>
          </reference>
          <reference field="2" count="4">
            <x v="0"/>
            <x v="5"/>
            <x v="9"/>
            <x v="12"/>
          </reference>
        </references>
      </pivotArea>
    </format>
    <format dxfId="1206">
      <pivotArea dataOnly="0" labelOnly="1" fieldPosition="0">
        <references count="2">
          <reference field="1" count="1" selected="0">
            <x v="258"/>
          </reference>
          <reference field="2" count="8">
            <x v="0"/>
            <x v="2"/>
            <x v="5"/>
            <x v="7"/>
            <x v="9"/>
            <x v="11"/>
            <x v="12"/>
            <x v="14"/>
          </reference>
        </references>
      </pivotArea>
    </format>
    <format dxfId="1205">
      <pivotArea dataOnly="0" labelOnly="1" fieldPosition="0">
        <references count="2">
          <reference field="1" count="1" selected="0">
            <x v="259"/>
          </reference>
          <reference field="2" count="4">
            <x v="0"/>
            <x v="5"/>
            <x v="9"/>
            <x v="12"/>
          </reference>
        </references>
      </pivotArea>
    </format>
    <format dxfId="1204">
      <pivotArea dataOnly="0" labelOnly="1" fieldPosition="0">
        <references count="2">
          <reference field="1" count="1" selected="0">
            <x v="260"/>
          </reference>
          <reference field="2" count="2">
            <x v="0"/>
            <x v="5"/>
          </reference>
        </references>
      </pivotArea>
    </format>
    <format dxfId="1203">
      <pivotArea dataOnly="0" labelOnly="1" fieldPosition="0">
        <references count="2">
          <reference field="1" count="1" selected="0">
            <x v="261"/>
          </reference>
          <reference field="2" count="2">
            <x v="0"/>
            <x v="5"/>
          </reference>
        </references>
      </pivotArea>
    </format>
    <format dxfId="1202">
      <pivotArea dataOnly="0" labelOnly="1" fieldPosition="0">
        <references count="2">
          <reference field="1" count="1" selected="0">
            <x v="262"/>
          </reference>
          <reference field="2" count="4">
            <x v="0"/>
            <x v="5"/>
            <x v="9"/>
            <x v="12"/>
          </reference>
        </references>
      </pivotArea>
    </format>
    <format dxfId="1201">
      <pivotArea dataOnly="0" labelOnly="1" fieldPosition="0">
        <references count="2">
          <reference field="1" count="1" selected="0">
            <x v="263"/>
          </reference>
          <reference field="2" count="4">
            <x v="0"/>
            <x v="5"/>
            <x v="9"/>
            <x v="12"/>
          </reference>
        </references>
      </pivotArea>
    </format>
    <format dxfId="1200">
      <pivotArea dataOnly="0" labelOnly="1" fieldPosition="0">
        <references count="2">
          <reference field="1" count="1" selected="0">
            <x v="264"/>
          </reference>
          <reference field="2" count="8">
            <x v="0"/>
            <x v="2"/>
            <x v="5"/>
            <x v="7"/>
            <x v="9"/>
            <x v="11"/>
            <x v="12"/>
            <x v="14"/>
          </reference>
        </references>
      </pivotArea>
    </format>
    <format dxfId="1199">
      <pivotArea dataOnly="0" labelOnly="1" fieldPosition="0">
        <references count="2">
          <reference field="1" count="1" selected="0">
            <x v="265"/>
          </reference>
          <reference field="2" count="4">
            <x v="0"/>
            <x v="5"/>
            <x v="9"/>
            <x v="12"/>
          </reference>
        </references>
      </pivotArea>
    </format>
    <format dxfId="1198">
      <pivotArea dataOnly="0" labelOnly="1" fieldPosition="0">
        <references count="2">
          <reference field="1" count="1" selected="0">
            <x v="266"/>
          </reference>
          <reference field="2" count="4">
            <x v="0"/>
            <x v="5"/>
            <x v="9"/>
            <x v="12"/>
          </reference>
        </references>
      </pivotArea>
    </format>
    <format dxfId="1197">
      <pivotArea dataOnly="0" labelOnly="1" fieldPosition="0">
        <references count="2">
          <reference field="1" count="1" selected="0">
            <x v="267"/>
          </reference>
          <reference field="2" count="8">
            <x v="0"/>
            <x v="2"/>
            <x v="5"/>
            <x v="7"/>
            <x v="9"/>
            <x v="11"/>
            <x v="12"/>
            <x v="14"/>
          </reference>
        </references>
      </pivotArea>
    </format>
    <format dxfId="1196">
      <pivotArea dataOnly="0" labelOnly="1" fieldPosition="0">
        <references count="2">
          <reference field="1" count="1" selected="0">
            <x v="268"/>
          </reference>
          <reference field="2" count="8">
            <x v="0"/>
            <x v="2"/>
            <x v="5"/>
            <x v="7"/>
            <x v="9"/>
            <x v="11"/>
            <x v="12"/>
            <x v="14"/>
          </reference>
        </references>
      </pivotArea>
    </format>
    <format dxfId="1195">
      <pivotArea dataOnly="0" labelOnly="1" fieldPosition="0">
        <references count="2">
          <reference field="1" count="1" selected="0">
            <x v="269"/>
          </reference>
          <reference field="2" count="4">
            <x v="0"/>
            <x v="5"/>
            <x v="9"/>
            <x v="12"/>
          </reference>
        </references>
      </pivotArea>
    </format>
    <format dxfId="1194">
      <pivotArea dataOnly="0" labelOnly="1" outline="0" fieldPosition="0">
        <references count="1">
          <reference field="4294967294" count="3">
            <x v="0"/>
            <x v="1"/>
            <x v="2"/>
          </reference>
        </references>
      </pivotArea>
    </format>
    <format dxfId="1">
      <pivotArea collapsedLevelsAreSubtotals="1" fieldPosition="0">
        <references count="1">
          <reference field="1"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2CFE20C-1DB0-438D-A366-1A497BA7CAFD}" name="PivotTable2"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multipleFieldFilters="0" rowHeaderCaption="Beneficiary Name">
  <location ref="A2:D1273" firstHeaderRow="0" firstDataRow="1" firstDataCol="1"/>
  <pivotFields count="6">
    <pivotField showAll="0"/>
    <pivotField axis="axisRow" showAll="0" sortType="ascending" defaultSubtotal="0">
      <items count="2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s>
    </pivotField>
    <pivotField axis="axisRow" multipleItemSelectionAllowed="1" showAll="0" defaultSubtotal="0">
      <items count="21">
        <item x="0"/>
        <item x="19"/>
        <item x="1"/>
        <item x="15"/>
        <item x="16"/>
        <item x="6"/>
        <item x="2"/>
        <item x="8"/>
        <item x="7"/>
        <item x="3"/>
        <item x="9"/>
        <item x="12"/>
        <item x="4"/>
        <item x="17"/>
        <item x="13"/>
        <item x="18"/>
        <item x="10"/>
        <item x="11"/>
        <item x="5"/>
        <item x="14"/>
        <item x="20"/>
      </items>
    </pivotField>
    <pivotField dataField="1" numFmtId="166" showAll="0"/>
    <pivotField dataField="1" numFmtId="14" showAll="0"/>
    <pivotField dataField="1" numFmtId="166" showAll="0"/>
  </pivotFields>
  <rowFields count="2">
    <field x="1"/>
    <field x="2"/>
  </rowFields>
  <rowItems count="1271">
    <i>
      <x/>
    </i>
    <i r="1">
      <x/>
    </i>
    <i r="1">
      <x v="2"/>
    </i>
    <i r="1">
      <x v="6"/>
    </i>
    <i r="1">
      <x v="9"/>
    </i>
    <i r="1">
      <x v="12"/>
    </i>
    <i r="1">
      <x v="18"/>
    </i>
    <i>
      <x v="1"/>
    </i>
    <i r="1">
      <x v="5"/>
    </i>
    <i r="1">
      <x v="8"/>
    </i>
    <i>
      <x v="2"/>
    </i>
    <i r="1">
      <x v="5"/>
    </i>
    <i r="1">
      <x v="7"/>
    </i>
    <i r="1">
      <x v="8"/>
    </i>
    <i r="1">
      <x v="10"/>
    </i>
    <i r="1">
      <x v="16"/>
    </i>
    <i r="1">
      <x v="17"/>
    </i>
    <i>
      <x v="3"/>
    </i>
    <i r="1">
      <x v="5"/>
    </i>
    <i r="1">
      <x v="8"/>
    </i>
    <i>
      <x v="4"/>
    </i>
    <i r="1">
      <x v="5"/>
    </i>
    <i r="1">
      <x v="8"/>
    </i>
    <i r="1">
      <x v="16"/>
    </i>
    <i>
      <x v="5"/>
    </i>
    <i r="1">
      <x v="5"/>
    </i>
    <i r="1">
      <x v="7"/>
    </i>
    <i r="1">
      <x v="8"/>
    </i>
    <i r="1">
      <x v="10"/>
    </i>
    <i r="1">
      <x v="16"/>
    </i>
    <i r="1">
      <x v="17"/>
    </i>
    <i>
      <x v="6"/>
    </i>
    <i r="1">
      <x v="5"/>
    </i>
    <i r="1">
      <x v="8"/>
    </i>
    <i r="1">
      <x v="11"/>
    </i>
    <i r="1">
      <x v="14"/>
    </i>
    <i r="1">
      <x v="16"/>
    </i>
    <i>
      <x v="7"/>
    </i>
    <i r="1">
      <x v="5"/>
    </i>
    <i r="1">
      <x v="7"/>
    </i>
    <i r="1">
      <x v="8"/>
    </i>
    <i r="1">
      <x v="10"/>
    </i>
    <i r="1">
      <x v="16"/>
    </i>
    <i r="1">
      <x v="17"/>
    </i>
    <i>
      <x v="8"/>
    </i>
    <i r="1">
      <x v="5"/>
    </i>
    <i r="1">
      <x v="8"/>
    </i>
    <i r="1">
      <x v="16"/>
    </i>
    <i>
      <x v="9"/>
    </i>
    <i r="1">
      <x v="5"/>
    </i>
    <i r="1">
      <x v="8"/>
    </i>
    <i>
      <x v="10"/>
    </i>
    <i r="1">
      <x v="5"/>
    </i>
    <i r="1">
      <x v="8"/>
    </i>
    <i>
      <x v="11"/>
    </i>
    <i r="1">
      <x v="5"/>
    </i>
    <i r="1">
      <x v="8"/>
    </i>
    <i r="1">
      <x v="16"/>
    </i>
    <i>
      <x v="12"/>
    </i>
    <i r="1">
      <x v="5"/>
    </i>
    <i r="1">
      <x v="8"/>
    </i>
    <i r="1">
      <x v="16"/>
    </i>
    <i>
      <x v="13"/>
    </i>
    <i r="1">
      <x v="5"/>
    </i>
    <i r="1">
      <x v="16"/>
    </i>
    <i>
      <x v="14"/>
    </i>
    <i r="1">
      <x v="16"/>
    </i>
    <i>
      <x v="15"/>
    </i>
    <i r="1">
      <x v="5"/>
    </i>
    <i r="1">
      <x v="8"/>
    </i>
    <i>
      <x v="16"/>
    </i>
    <i r="1">
      <x v="5"/>
    </i>
    <i r="1">
      <x v="8"/>
    </i>
    <i r="1">
      <x v="16"/>
    </i>
    <i>
      <x v="17"/>
    </i>
    <i r="1">
      <x v="5"/>
    </i>
    <i r="1">
      <x v="8"/>
    </i>
    <i r="1">
      <x v="16"/>
    </i>
    <i>
      <x v="18"/>
    </i>
    <i r="1">
      <x v="5"/>
    </i>
    <i r="1">
      <x v="8"/>
    </i>
    <i>
      <x v="19"/>
    </i>
    <i r="1">
      <x v="5"/>
    </i>
    <i r="1">
      <x v="8"/>
    </i>
    <i r="1">
      <x v="16"/>
    </i>
    <i>
      <x v="20"/>
    </i>
    <i r="1">
      <x v="5"/>
    </i>
    <i r="1">
      <x v="8"/>
    </i>
    <i>
      <x v="21"/>
    </i>
    <i r="1">
      <x v="5"/>
    </i>
    <i r="1">
      <x v="8"/>
    </i>
    <i r="1">
      <x v="16"/>
    </i>
    <i>
      <x v="22"/>
    </i>
    <i r="1">
      <x v="5"/>
    </i>
    <i r="1">
      <x v="8"/>
    </i>
    <i r="1">
      <x v="16"/>
    </i>
    <i>
      <x v="23"/>
    </i>
    <i r="1">
      <x v="5"/>
    </i>
    <i r="1">
      <x v="8"/>
    </i>
    <i r="1">
      <x v="16"/>
    </i>
    <i>
      <x v="24"/>
    </i>
    <i r="1">
      <x v="5"/>
    </i>
    <i r="1">
      <x v="8"/>
    </i>
    <i>
      <x v="25"/>
    </i>
    <i r="1">
      <x v="5"/>
    </i>
    <i r="1">
      <x v="8"/>
    </i>
    <i>
      <x v="26"/>
    </i>
    <i r="1">
      <x v="5"/>
    </i>
    <i r="1">
      <x v="8"/>
    </i>
    <i r="1">
      <x v="16"/>
    </i>
    <i>
      <x v="27"/>
    </i>
    <i r="1">
      <x v="5"/>
    </i>
    <i r="1">
      <x v="8"/>
    </i>
    <i>
      <x v="28"/>
    </i>
    <i r="1">
      <x v="5"/>
    </i>
    <i r="1">
      <x v="8"/>
    </i>
    <i r="1">
      <x v="16"/>
    </i>
    <i>
      <x v="29"/>
    </i>
    <i r="1">
      <x v="5"/>
    </i>
    <i r="1">
      <x v="8"/>
    </i>
    <i r="1">
      <x v="16"/>
    </i>
    <i>
      <x v="30"/>
    </i>
    <i r="1">
      <x v="5"/>
    </i>
    <i>
      <x v="31"/>
    </i>
    <i r="1">
      <x v="5"/>
    </i>
    <i r="1">
      <x v="7"/>
    </i>
    <i r="1">
      <x v="8"/>
    </i>
    <i r="1">
      <x v="10"/>
    </i>
    <i r="1">
      <x v="16"/>
    </i>
    <i r="1">
      <x v="17"/>
    </i>
    <i>
      <x v="32"/>
    </i>
    <i r="1">
      <x v="5"/>
    </i>
    <i r="1">
      <x v="8"/>
    </i>
    <i r="1">
      <x v="16"/>
    </i>
    <i>
      <x v="33"/>
    </i>
    <i r="1">
      <x v="5"/>
    </i>
    <i r="1">
      <x v="7"/>
    </i>
    <i r="1">
      <x v="8"/>
    </i>
    <i r="1">
      <x v="10"/>
    </i>
    <i r="1">
      <x v="16"/>
    </i>
    <i r="1">
      <x v="17"/>
    </i>
    <i>
      <x v="34"/>
    </i>
    <i r="1">
      <x v="5"/>
    </i>
    <i r="1">
      <x v="8"/>
    </i>
    <i r="1">
      <x v="16"/>
    </i>
    <i>
      <x v="35"/>
    </i>
    <i r="1">
      <x v="5"/>
    </i>
    <i r="1">
      <x v="8"/>
    </i>
    <i r="1">
      <x v="16"/>
    </i>
    <i>
      <x v="36"/>
    </i>
    <i r="1">
      <x v="5"/>
    </i>
    <i r="1">
      <x v="8"/>
    </i>
    <i r="1">
      <x v="16"/>
    </i>
    <i>
      <x v="37"/>
    </i>
    <i r="1">
      <x v="5"/>
    </i>
    <i r="1">
      <x v="8"/>
    </i>
    <i r="1">
      <x v="16"/>
    </i>
    <i>
      <x v="38"/>
    </i>
    <i r="1">
      <x v="7"/>
    </i>
    <i r="1">
      <x v="8"/>
    </i>
    <i r="1">
      <x v="10"/>
    </i>
    <i r="1">
      <x v="16"/>
    </i>
    <i r="1">
      <x v="17"/>
    </i>
    <i>
      <x v="39"/>
    </i>
    <i r="1">
      <x v="5"/>
    </i>
    <i r="1">
      <x v="7"/>
    </i>
    <i r="1">
      <x v="8"/>
    </i>
    <i r="1">
      <x v="10"/>
    </i>
    <i r="1">
      <x v="17"/>
    </i>
    <i>
      <x v="40"/>
    </i>
    <i r="1">
      <x v="5"/>
    </i>
    <i r="1">
      <x v="8"/>
    </i>
    <i r="1">
      <x v="16"/>
    </i>
    <i>
      <x v="41"/>
    </i>
    <i r="1">
      <x v="5"/>
    </i>
    <i r="1">
      <x v="8"/>
    </i>
    <i r="1">
      <x v="16"/>
    </i>
    <i>
      <x v="42"/>
    </i>
    <i r="1">
      <x v="5"/>
    </i>
    <i r="1">
      <x v="8"/>
    </i>
    <i>
      <x v="43"/>
    </i>
    <i r="1">
      <x v="5"/>
    </i>
    <i r="1">
      <x v="8"/>
    </i>
    <i>
      <x v="44"/>
    </i>
    <i r="1">
      <x v="5"/>
    </i>
    <i r="1">
      <x v="8"/>
    </i>
    <i r="1">
      <x v="16"/>
    </i>
    <i>
      <x v="45"/>
    </i>
    <i r="1">
      <x v="5"/>
    </i>
    <i r="1">
      <x v="7"/>
    </i>
    <i r="1">
      <x v="8"/>
    </i>
    <i r="1">
      <x v="10"/>
    </i>
    <i r="1">
      <x v="16"/>
    </i>
    <i r="1">
      <x v="17"/>
    </i>
    <i>
      <x v="46"/>
    </i>
    <i r="1">
      <x v="5"/>
    </i>
    <i r="1">
      <x v="8"/>
    </i>
    <i r="1">
      <x v="16"/>
    </i>
    <i>
      <x v="47"/>
    </i>
    <i r="1">
      <x v="5"/>
    </i>
    <i r="1">
      <x v="8"/>
    </i>
    <i r="1">
      <x v="16"/>
    </i>
    <i>
      <x v="48"/>
    </i>
    <i r="1">
      <x v="5"/>
    </i>
    <i r="1">
      <x v="8"/>
    </i>
    <i r="1">
      <x v="16"/>
    </i>
    <i>
      <x v="49"/>
    </i>
    <i r="1">
      <x v="5"/>
    </i>
    <i r="1">
      <x v="8"/>
    </i>
    <i>
      <x v="50"/>
    </i>
    <i r="1">
      <x v="5"/>
    </i>
    <i r="1">
      <x v="8"/>
    </i>
    <i r="1">
      <x v="16"/>
    </i>
    <i>
      <x v="51"/>
    </i>
    <i r="1">
      <x v="5"/>
    </i>
    <i r="1">
      <x v="7"/>
    </i>
    <i r="1">
      <x v="8"/>
    </i>
    <i r="1">
      <x v="10"/>
    </i>
    <i r="1">
      <x v="16"/>
    </i>
    <i r="1">
      <x v="17"/>
    </i>
    <i r="1">
      <x v="19"/>
    </i>
    <i>
      <x v="52"/>
    </i>
    <i r="1">
      <x v="5"/>
    </i>
    <i r="1">
      <x v="8"/>
    </i>
    <i r="1">
      <x v="16"/>
    </i>
    <i>
      <x v="53"/>
    </i>
    <i r="1">
      <x v="5"/>
    </i>
    <i r="1">
      <x v="8"/>
    </i>
    <i r="1">
      <x v="16"/>
    </i>
    <i>
      <x v="54"/>
    </i>
    <i r="1">
      <x v="5"/>
    </i>
    <i r="1">
      <x v="7"/>
    </i>
    <i r="1">
      <x v="8"/>
    </i>
    <i r="1">
      <x v="10"/>
    </i>
    <i r="1">
      <x v="16"/>
    </i>
    <i r="1">
      <x v="17"/>
    </i>
    <i>
      <x v="55"/>
    </i>
    <i r="1">
      <x v="5"/>
    </i>
    <i r="1">
      <x v="8"/>
    </i>
    <i r="1">
      <x v="16"/>
    </i>
    <i>
      <x v="56"/>
    </i>
    <i r="1">
      <x v="5"/>
    </i>
    <i r="1">
      <x v="8"/>
    </i>
    <i r="1">
      <x v="16"/>
    </i>
    <i>
      <x v="57"/>
    </i>
    <i r="1">
      <x v="5"/>
    </i>
    <i r="1">
      <x v="7"/>
    </i>
    <i r="1">
      <x v="8"/>
    </i>
    <i r="1">
      <x v="10"/>
    </i>
    <i r="1">
      <x v="16"/>
    </i>
    <i r="1">
      <x v="17"/>
    </i>
    <i>
      <x v="58"/>
    </i>
    <i r="1">
      <x v="5"/>
    </i>
    <i r="1">
      <x v="8"/>
    </i>
    <i>
      <x v="59"/>
    </i>
    <i r="1">
      <x v="5"/>
    </i>
    <i r="1">
      <x v="8"/>
    </i>
    <i r="1">
      <x v="16"/>
    </i>
    <i>
      <x v="60"/>
    </i>
    <i r="1">
      <x v="5"/>
    </i>
    <i r="1">
      <x v="8"/>
    </i>
    <i r="1">
      <x v="16"/>
    </i>
    <i>
      <x v="61"/>
    </i>
    <i r="1">
      <x v="5"/>
    </i>
    <i r="1">
      <x v="16"/>
    </i>
    <i>
      <x v="62"/>
    </i>
    <i r="1">
      <x v="5"/>
    </i>
    <i r="1">
      <x v="7"/>
    </i>
    <i r="1">
      <x v="8"/>
    </i>
    <i r="1">
      <x v="10"/>
    </i>
    <i r="1">
      <x v="16"/>
    </i>
    <i r="1">
      <x v="17"/>
    </i>
    <i>
      <x v="63"/>
    </i>
    <i r="1">
      <x v="5"/>
    </i>
    <i r="1">
      <x v="8"/>
    </i>
    <i>
      <x v="64"/>
    </i>
    <i r="1">
      <x v="5"/>
    </i>
    <i r="1">
      <x v="8"/>
    </i>
    <i r="1">
      <x v="16"/>
    </i>
    <i>
      <x v="65"/>
    </i>
    <i r="1">
      <x v="5"/>
    </i>
    <i r="1">
      <x v="7"/>
    </i>
    <i r="1">
      <x v="8"/>
    </i>
    <i r="1">
      <x v="10"/>
    </i>
    <i r="1">
      <x v="16"/>
    </i>
    <i r="1">
      <x v="17"/>
    </i>
    <i>
      <x v="66"/>
    </i>
    <i r="1">
      <x v="5"/>
    </i>
    <i r="1">
      <x v="7"/>
    </i>
    <i r="1">
      <x v="8"/>
    </i>
    <i r="1">
      <x v="10"/>
    </i>
    <i r="1">
      <x v="16"/>
    </i>
    <i r="1">
      <x v="17"/>
    </i>
    <i>
      <x v="67"/>
    </i>
    <i r="1">
      <x v="5"/>
    </i>
    <i r="1">
      <x v="8"/>
    </i>
    <i>
      <x v="68"/>
    </i>
    <i r="1">
      <x v="5"/>
    </i>
    <i r="1">
      <x v="8"/>
    </i>
    <i r="1">
      <x v="16"/>
    </i>
    <i>
      <x v="69"/>
    </i>
    <i r="1">
      <x v="5"/>
    </i>
    <i r="1">
      <x v="8"/>
    </i>
    <i r="1">
      <x v="16"/>
    </i>
    <i>
      <x v="70"/>
    </i>
    <i r="1">
      <x v="5"/>
    </i>
    <i r="1">
      <x v="8"/>
    </i>
    <i r="1">
      <x v="16"/>
    </i>
    <i>
      <x v="71"/>
    </i>
    <i r="1">
      <x v="3"/>
    </i>
    <i r="1">
      <x v="4"/>
    </i>
    <i r="1">
      <x v="7"/>
    </i>
    <i r="1">
      <x v="10"/>
    </i>
    <i r="1">
      <x v="13"/>
    </i>
    <i r="1">
      <x v="15"/>
    </i>
    <i r="1">
      <x v="17"/>
    </i>
    <i>
      <x v="72"/>
    </i>
    <i r="1">
      <x v="5"/>
    </i>
    <i r="1">
      <x v="8"/>
    </i>
    <i r="1">
      <x v="16"/>
    </i>
    <i>
      <x v="73"/>
    </i>
    <i r="1">
      <x v="5"/>
    </i>
    <i r="1">
      <x v="7"/>
    </i>
    <i r="1">
      <x v="8"/>
    </i>
    <i r="1">
      <x v="10"/>
    </i>
    <i r="1">
      <x v="16"/>
    </i>
    <i r="1">
      <x v="17"/>
    </i>
    <i>
      <x v="74"/>
    </i>
    <i r="1">
      <x v="5"/>
    </i>
    <i r="1">
      <x v="8"/>
    </i>
    <i>
      <x v="75"/>
    </i>
    <i r="1">
      <x v="5"/>
    </i>
    <i r="1">
      <x v="8"/>
    </i>
    <i r="1">
      <x v="16"/>
    </i>
    <i>
      <x v="76"/>
    </i>
    <i r="1">
      <x v="5"/>
    </i>
    <i r="1">
      <x v="8"/>
    </i>
    <i r="1">
      <x v="16"/>
    </i>
    <i>
      <x v="77"/>
    </i>
    <i r="1">
      <x v="5"/>
    </i>
    <i r="1">
      <x v="8"/>
    </i>
    <i r="1">
      <x v="16"/>
    </i>
    <i>
      <x v="78"/>
    </i>
    <i r="1">
      <x v="1"/>
    </i>
    <i r="1">
      <x v="5"/>
    </i>
    <i r="1">
      <x v="8"/>
    </i>
    <i r="1">
      <x v="11"/>
    </i>
    <i r="1">
      <x v="14"/>
    </i>
    <i r="1">
      <x v="16"/>
    </i>
    <i>
      <x v="79"/>
    </i>
    <i r="1">
      <x v="5"/>
    </i>
    <i r="1">
      <x v="8"/>
    </i>
    <i r="1">
      <x v="16"/>
    </i>
    <i>
      <x v="80"/>
    </i>
    <i r="1">
      <x v="5"/>
    </i>
    <i r="1">
      <x v="8"/>
    </i>
    <i r="1">
      <x v="16"/>
    </i>
    <i>
      <x v="81"/>
    </i>
    <i r="1">
      <x v="5"/>
    </i>
    <i r="1">
      <x v="7"/>
    </i>
    <i r="1">
      <x v="8"/>
    </i>
    <i r="1">
      <x v="10"/>
    </i>
    <i r="1">
      <x v="16"/>
    </i>
    <i r="1">
      <x v="17"/>
    </i>
    <i>
      <x v="82"/>
    </i>
    <i r="1">
      <x v="7"/>
    </i>
    <i r="1">
      <x v="8"/>
    </i>
    <i r="1">
      <x v="10"/>
    </i>
    <i r="1">
      <x v="17"/>
    </i>
    <i>
      <x v="83"/>
    </i>
    <i r="1">
      <x v="5"/>
    </i>
    <i r="1">
      <x v="8"/>
    </i>
    <i r="1">
      <x v="16"/>
    </i>
    <i>
      <x v="84"/>
    </i>
    <i r="1">
      <x v="5"/>
    </i>
    <i r="1">
      <x v="8"/>
    </i>
    <i r="1">
      <x v="16"/>
    </i>
    <i>
      <x v="85"/>
    </i>
    <i r="1">
      <x v="5"/>
    </i>
    <i r="1">
      <x v="8"/>
    </i>
    <i r="1">
      <x v="16"/>
    </i>
    <i>
      <x v="86"/>
    </i>
    <i r="1">
      <x v="5"/>
    </i>
    <i r="1">
      <x v="8"/>
    </i>
    <i>
      <x v="87"/>
    </i>
    <i r="1">
      <x v="5"/>
    </i>
    <i r="1">
      <x v="8"/>
    </i>
    <i r="1">
      <x v="16"/>
    </i>
    <i>
      <x v="88"/>
    </i>
    <i r="1">
      <x v="5"/>
    </i>
    <i r="1">
      <x v="7"/>
    </i>
    <i r="1">
      <x v="8"/>
    </i>
    <i r="1">
      <x v="10"/>
    </i>
    <i r="1">
      <x v="16"/>
    </i>
    <i r="1">
      <x v="17"/>
    </i>
    <i>
      <x v="89"/>
    </i>
    <i r="1">
      <x v="5"/>
    </i>
    <i r="1">
      <x v="8"/>
    </i>
    <i>
      <x v="90"/>
    </i>
    <i r="1">
      <x v="5"/>
    </i>
    <i r="1">
      <x v="8"/>
    </i>
    <i>
      <x v="91"/>
    </i>
    <i r="1">
      <x v="5"/>
    </i>
    <i>
      <x v="92"/>
    </i>
    <i r="1">
      <x v="5"/>
    </i>
    <i r="1">
      <x v="8"/>
    </i>
    <i r="1">
      <x v="16"/>
    </i>
    <i>
      <x v="93"/>
    </i>
    <i r="1">
      <x v="5"/>
    </i>
    <i r="1">
      <x v="8"/>
    </i>
    <i>
      <x v="94"/>
    </i>
    <i r="1">
      <x v="5"/>
    </i>
    <i r="1">
      <x v="8"/>
    </i>
    <i r="1">
      <x v="16"/>
    </i>
    <i>
      <x v="95"/>
    </i>
    <i r="1">
      <x v="5"/>
    </i>
    <i r="1">
      <x v="8"/>
    </i>
    <i r="1">
      <x v="16"/>
    </i>
    <i>
      <x v="96"/>
    </i>
    <i r="1">
      <x v="5"/>
    </i>
    <i r="1">
      <x v="8"/>
    </i>
    <i>
      <x v="97"/>
    </i>
    <i r="1">
      <x v="5"/>
    </i>
    <i r="1">
      <x v="8"/>
    </i>
    <i r="1">
      <x v="16"/>
    </i>
    <i>
      <x v="98"/>
    </i>
    <i r="1">
      <x v="5"/>
    </i>
    <i r="1">
      <x v="8"/>
    </i>
    <i>
      <x v="99"/>
    </i>
    <i r="1">
      <x v="5"/>
    </i>
    <i r="1">
      <x v="8"/>
    </i>
    <i r="1">
      <x v="16"/>
    </i>
    <i>
      <x v="100"/>
    </i>
    <i r="1">
      <x v="5"/>
    </i>
    <i r="1">
      <x v="7"/>
    </i>
    <i r="1">
      <x v="8"/>
    </i>
    <i r="1">
      <x v="10"/>
    </i>
    <i r="1">
      <x v="16"/>
    </i>
    <i r="1">
      <x v="17"/>
    </i>
    <i>
      <x v="101"/>
    </i>
    <i r="1">
      <x v="5"/>
    </i>
    <i r="1">
      <x v="7"/>
    </i>
    <i r="1">
      <x v="8"/>
    </i>
    <i r="1">
      <x v="10"/>
    </i>
    <i r="1">
      <x v="16"/>
    </i>
    <i r="1">
      <x v="17"/>
    </i>
    <i>
      <x v="102"/>
    </i>
    <i r="1">
      <x v="5"/>
    </i>
    <i r="1">
      <x v="8"/>
    </i>
    <i r="1">
      <x v="16"/>
    </i>
    <i>
      <x v="103"/>
    </i>
    <i r="1">
      <x v="5"/>
    </i>
    <i r="1">
      <x v="8"/>
    </i>
    <i r="1">
      <x v="16"/>
    </i>
    <i>
      <x v="104"/>
    </i>
    <i r="1">
      <x v="5"/>
    </i>
    <i r="1">
      <x v="7"/>
    </i>
    <i r="1">
      <x v="8"/>
    </i>
    <i r="1">
      <x v="10"/>
    </i>
    <i r="1">
      <x v="16"/>
    </i>
    <i r="1">
      <x v="17"/>
    </i>
    <i>
      <x v="105"/>
    </i>
    <i r="1">
      <x v="5"/>
    </i>
    <i r="1">
      <x v="8"/>
    </i>
    <i>
      <x v="106"/>
    </i>
    <i r="1">
      <x v="5"/>
    </i>
    <i r="1">
      <x v="8"/>
    </i>
    <i>
      <x v="107"/>
    </i>
    <i r="1">
      <x v="5"/>
    </i>
    <i r="1">
      <x v="7"/>
    </i>
    <i r="1">
      <x v="8"/>
    </i>
    <i r="1">
      <x v="10"/>
    </i>
    <i r="1">
      <x v="16"/>
    </i>
    <i r="1">
      <x v="17"/>
    </i>
    <i>
      <x v="108"/>
    </i>
    <i r="1">
      <x v="5"/>
    </i>
    <i r="1">
      <x v="7"/>
    </i>
    <i r="1">
      <x v="8"/>
    </i>
    <i r="1">
      <x v="10"/>
    </i>
    <i r="1">
      <x v="16"/>
    </i>
    <i r="1">
      <x v="17"/>
    </i>
    <i>
      <x v="109"/>
    </i>
    <i r="1">
      <x v="5"/>
    </i>
    <i r="1">
      <x v="8"/>
    </i>
    <i r="1">
      <x v="16"/>
    </i>
    <i>
      <x v="110"/>
    </i>
    <i r="1">
      <x v="5"/>
    </i>
    <i r="1">
      <x v="7"/>
    </i>
    <i r="1">
      <x v="8"/>
    </i>
    <i r="1">
      <x v="10"/>
    </i>
    <i r="1">
      <x v="16"/>
    </i>
    <i r="1">
      <x v="17"/>
    </i>
    <i>
      <x v="111"/>
    </i>
    <i r="1">
      <x v="5"/>
    </i>
    <i r="1">
      <x v="8"/>
    </i>
    <i r="1">
      <x v="16"/>
    </i>
    <i>
      <x v="112"/>
    </i>
    <i r="1">
      <x v="5"/>
    </i>
    <i r="1">
      <x v="8"/>
    </i>
    <i r="1">
      <x v="16"/>
    </i>
    <i>
      <x v="113"/>
    </i>
    <i r="1">
      <x v="3"/>
    </i>
    <i r="1">
      <x v="4"/>
    </i>
    <i r="1">
      <x v="7"/>
    </i>
    <i r="1">
      <x v="10"/>
    </i>
    <i r="1">
      <x v="13"/>
    </i>
    <i r="1">
      <x v="15"/>
    </i>
    <i r="1">
      <x v="17"/>
    </i>
    <i>
      <x v="114"/>
    </i>
    <i r="1">
      <x v="5"/>
    </i>
    <i r="1">
      <x v="7"/>
    </i>
    <i r="1">
      <x v="8"/>
    </i>
    <i r="1">
      <x v="10"/>
    </i>
    <i r="1">
      <x v="16"/>
    </i>
    <i r="1">
      <x v="17"/>
    </i>
    <i>
      <x v="115"/>
    </i>
    <i r="1">
      <x v="5"/>
    </i>
    <i r="1">
      <x v="8"/>
    </i>
    <i r="1">
      <x v="16"/>
    </i>
    <i>
      <x v="116"/>
    </i>
    <i r="1">
      <x v="5"/>
    </i>
    <i r="1">
      <x v="8"/>
    </i>
    <i>
      <x v="117"/>
    </i>
    <i r="1">
      <x v="3"/>
    </i>
    <i r="1">
      <x v="4"/>
    </i>
    <i r="1">
      <x v="7"/>
    </i>
    <i r="1">
      <x v="10"/>
    </i>
    <i r="1">
      <x v="13"/>
    </i>
    <i r="1">
      <x v="15"/>
    </i>
    <i r="1">
      <x v="17"/>
    </i>
    <i>
      <x v="118"/>
    </i>
    <i r="1">
      <x v="5"/>
    </i>
    <i r="1">
      <x v="8"/>
    </i>
    <i r="1">
      <x v="16"/>
    </i>
    <i>
      <x v="119"/>
    </i>
    <i r="1">
      <x v="5"/>
    </i>
    <i r="1">
      <x v="8"/>
    </i>
    <i r="1">
      <x v="16"/>
    </i>
    <i>
      <x v="120"/>
    </i>
    <i r="1">
      <x v="5"/>
    </i>
    <i r="1">
      <x v="8"/>
    </i>
    <i r="1">
      <x v="16"/>
    </i>
    <i>
      <x v="121"/>
    </i>
    <i r="1">
      <x v="5"/>
    </i>
    <i r="1">
      <x v="7"/>
    </i>
    <i r="1">
      <x v="8"/>
    </i>
    <i r="1">
      <x v="10"/>
    </i>
    <i r="1">
      <x v="16"/>
    </i>
    <i r="1">
      <x v="17"/>
    </i>
    <i>
      <x v="122"/>
    </i>
    <i r="1">
      <x v="5"/>
    </i>
    <i r="1">
      <x v="8"/>
    </i>
    <i r="1">
      <x v="16"/>
    </i>
    <i>
      <x v="123"/>
    </i>
    <i r="1">
      <x v="5"/>
    </i>
    <i r="1">
      <x v="7"/>
    </i>
    <i r="1">
      <x v="8"/>
    </i>
    <i r="1">
      <x v="10"/>
    </i>
    <i r="1">
      <x v="16"/>
    </i>
    <i r="1">
      <x v="17"/>
    </i>
    <i>
      <x v="124"/>
    </i>
    <i r="1">
      <x v="5"/>
    </i>
    <i r="1">
      <x v="8"/>
    </i>
    <i>
      <x v="125"/>
    </i>
    <i r="1">
      <x v="5"/>
    </i>
    <i r="1">
      <x v="8"/>
    </i>
    <i r="1">
      <x v="16"/>
    </i>
    <i>
      <x v="126"/>
    </i>
    <i r="1">
      <x v="5"/>
    </i>
    <i r="1">
      <x v="8"/>
    </i>
    <i r="1">
      <x v="16"/>
    </i>
    <i>
      <x v="127"/>
    </i>
    <i r="1">
      <x v="5"/>
    </i>
    <i r="1">
      <x v="8"/>
    </i>
    <i r="1">
      <x v="16"/>
    </i>
    <i>
      <x v="128"/>
    </i>
    <i r="1">
      <x v="5"/>
    </i>
    <i r="1">
      <x v="8"/>
    </i>
    <i r="1">
      <x v="16"/>
    </i>
    <i>
      <x v="129"/>
    </i>
    <i r="1">
      <x v="5"/>
    </i>
    <i r="1">
      <x v="8"/>
    </i>
    <i r="1">
      <x v="16"/>
    </i>
    <i>
      <x v="130"/>
    </i>
    <i r="1">
      <x v="5"/>
    </i>
    <i r="1">
      <x v="8"/>
    </i>
    <i>
      <x v="131"/>
    </i>
    <i r="1">
      <x v="5"/>
    </i>
    <i r="1">
      <x v="7"/>
    </i>
    <i r="1">
      <x v="8"/>
    </i>
    <i r="1">
      <x v="10"/>
    </i>
    <i r="1">
      <x v="16"/>
    </i>
    <i r="1">
      <x v="17"/>
    </i>
    <i>
      <x v="132"/>
    </i>
    <i r="1">
      <x v="5"/>
    </i>
    <i r="1">
      <x v="7"/>
    </i>
    <i r="1">
      <x v="8"/>
    </i>
    <i r="1">
      <x v="10"/>
    </i>
    <i r="1">
      <x v="16"/>
    </i>
    <i r="1">
      <x v="17"/>
    </i>
    <i>
      <x v="133"/>
    </i>
    <i r="1">
      <x v="5"/>
    </i>
    <i r="1">
      <x v="8"/>
    </i>
    <i r="1">
      <x v="16"/>
    </i>
    <i>
      <x v="134"/>
    </i>
    <i r="1">
      <x v="5"/>
    </i>
    <i r="1">
      <x v="8"/>
    </i>
    <i r="1">
      <x v="16"/>
    </i>
    <i>
      <x v="135"/>
    </i>
    <i r="1">
      <x v="5"/>
    </i>
    <i r="1">
      <x v="7"/>
    </i>
    <i r="1">
      <x v="8"/>
    </i>
    <i r="1">
      <x v="10"/>
    </i>
    <i r="1">
      <x v="16"/>
    </i>
    <i r="1">
      <x v="17"/>
    </i>
    <i>
      <x v="136"/>
    </i>
    <i r="1">
      <x v="5"/>
    </i>
    <i r="1">
      <x v="8"/>
    </i>
    <i r="1">
      <x v="16"/>
    </i>
    <i>
      <x v="137"/>
    </i>
    <i r="1">
      <x v="5"/>
    </i>
    <i r="1">
      <x v="8"/>
    </i>
    <i r="1">
      <x v="16"/>
    </i>
    <i>
      <x v="138"/>
    </i>
    <i r="1">
      <x v="5"/>
    </i>
    <i r="1">
      <x v="7"/>
    </i>
    <i r="1">
      <x v="8"/>
    </i>
    <i r="1">
      <x v="10"/>
    </i>
    <i r="1">
      <x v="16"/>
    </i>
    <i r="1">
      <x v="17"/>
    </i>
    <i>
      <x v="139"/>
    </i>
    <i r="1">
      <x v="5"/>
    </i>
    <i r="1">
      <x v="8"/>
    </i>
    <i r="1">
      <x v="16"/>
    </i>
    <i>
      <x v="140"/>
    </i>
    <i r="1">
      <x v="5"/>
    </i>
    <i r="1">
      <x v="7"/>
    </i>
    <i r="1">
      <x v="8"/>
    </i>
    <i r="1">
      <x v="10"/>
    </i>
    <i r="1">
      <x v="16"/>
    </i>
    <i r="1">
      <x v="17"/>
    </i>
    <i>
      <x v="141"/>
    </i>
    <i r="1">
      <x v="5"/>
    </i>
    <i>
      <x v="142"/>
    </i>
    <i r="1">
      <x v="5"/>
    </i>
    <i r="1">
      <x v="8"/>
    </i>
    <i r="1">
      <x v="16"/>
    </i>
    <i>
      <x v="143"/>
    </i>
    <i r="1">
      <x v="5"/>
    </i>
    <i r="1">
      <x v="7"/>
    </i>
    <i r="1">
      <x v="8"/>
    </i>
    <i r="1">
      <x v="10"/>
    </i>
    <i r="1">
      <x v="16"/>
    </i>
    <i r="1">
      <x v="17"/>
    </i>
    <i>
      <x v="144"/>
    </i>
    <i r="1">
      <x v="5"/>
    </i>
    <i r="1">
      <x v="8"/>
    </i>
    <i r="1">
      <x v="16"/>
    </i>
    <i>
      <x v="145"/>
    </i>
    <i r="1">
      <x v="5"/>
    </i>
    <i r="1">
      <x v="8"/>
    </i>
    <i r="1">
      <x v="16"/>
    </i>
    <i>
      <x v="146"/>
    </i>
    <i r="1">
      <x v="5"/>
    </i>
    <i r="1">
      <x v="7"/>
    </i>
    <i r="1">
      <x v="8"/>
    </i>
    <i r="1">
      <x v="10"/>
    </i>
    <i r="1">
      <x v="16"/>
    </i>
    <i r="1">
      <x v="17"/>
    </i>
    <i>
      <x v="147"/>
    </i>
    <i r="1">
      <x v="5"/>
    </i>
    <i r="1">
      <x v="8"/>
    </i>
    <i r="1">
      <x v="16"/>
    </i>
    <i>
      <x v="148"/>
    </i>
    <i r="1">
      <x v="5"/>
    </i>
    <i r="1">
      <x v="8"/>
    </i>
    <i r="1">
      <x v="16"/>
    </i>
    <i>
      <x v="149"/>
    </i>
    <i r="1">
      <x v="5"/>
    </i>
    <i r="1">
      <x v="8"/>
    </i>
    <i r="1">
      <x v="16"/>
    </i>
    <i>
      <x v="150"/>
    </i>
    <i r="1">
      <x v="5"/>
    </i>
    <i r="1">
      <x v="7"/>
    </i>
    <i r="1">
      <x v="8"/>
    </i>
    <i r="1">
      <x v="10"/>
    </i>
    <i r="1">
      <x v="16"/>
    </i>
    <i r="1">
      <x v="17"/>
    </i>
    <i>
      <x v="151"/>
    </i>
    <i r="1">
      <x v="5"/>
    </i>
    <i r="1">
      <x v="7"/>
    </i>
    <i r="1">
      <x v="8"/>
    </i>
    <i r="1">
      <x v="10"/>
    </i>
    <i r="1">
      <x v="16"/>
    </i>
    <i r="1">
      <x v="17"/>
    </i>
    <i>
      <x v="152"/>
    </i>
    <i r="1">
      <x v="5"/>
    </i>
    <i r="1">
      <x v="8"/>
    </i>
    <i r="1">
      <x v="16"/>
    </i>
    <i>
      <x v="153"/>
    </i>
    <i r="1">
      <x v="5"/>
    </i>
    <i r="1">
      <x v="8"/>
    </i>
    <i r="1">
      <x v="16"/>
    </i>
    <i>
      <x v="154"/>
    </i>
    <i r="1">
      <x v="5"/>
    </i>
    <i r="1">
      <x v="8"/>
    </i>
    <i r="1">
      <x v="16"/>
    </i>
    <i>
      <x v="155"/>
    </i>
    <i r="1">
      <x v="5"/>
    </i>
    <i r="1">
      <x v="7"/>
    </i>
    <i r="1">
      <x v="8"/>
    </i>
    <i r="1">
      <x v="10"/>
    </i>
    <i r="1">
      <x v="16"/>
    </i>
    <i r="1">
      <x v="17"/>
    </i>
    <i>
      <x v="156"/>
    </i>
    <i r="1">
      <x v="5"/>
    </i>
    <i r="1">
      <x v="8"/>
    </i>
    <i r="1">
      <x v="16"/>
    </i>
    <i>
      <x v="157"/>
    </i>
    <i r="1">
      <x v="5"/>
    </i>
    <i r="1">
      <x v="8"/>
    </i>
    <i r="1">
      <x v="16"/>
    </i>
    <i>
      <x v="158"/>
    </i>
    <i r="1">
      <x v="5"/>
    </i>
    <i r="1">
      <x v="8"/>
    </i>
    <i r="1">
      <x v="16"/>
    </i>
    <i>
      <x v="159"/>
    </i>
    <i r="1">
      <x v="5"/>
    </i>
    <i r="1">
      <x v="7"/>
    </i>
    <i r="1">
      <x v="8"/>
    </i>
    <i r="1">
      <x v="10"/>
    </i>
    <i r="1">
      <x v="16"/>
    </i>
    <i r="1">
      <x v="17"/>
    </i>
    <i>
      <x v="160"/>
    </i>
    <i r="1">
      <x v="5"/>
    </i>
    <i r="1">
      <x v="8"/>
    </i>
    <i r="1">
      <x v="16"/>
    </i>
    <i>
      <x v="161"/>
    </i>
    <i r="1">
      <x v="5"/>
    </i>
    <i r="1">
      <x v="7"/>
    </i>
    <i r="1">
      <x v="8"/>
    </i>
    <i r="1">
      <x v="10"/>
    </i>
    <i r="1">
      <x v="16"/>
    </i>
    <i r="1">
      <x v="17"/>
    </i>
    <i>
      <x v="162"/>
    </i>
    <i r="1">
      <x v="5"/>
    </i>
    <i r="1">
      <x v="8"/>
    </i>
    <i>
      <x v="163"/>
    </i>
    <i r="1">
      <x v="5"/>
    </i>
    <i r="1">
      <x v="7"/>
    </i>
    <i r="1">
      <x v="8"/>
    </i>
    <i r="1">
      <x v="10"/>
    </i>
    <i r="1">
      <x v="16"/>
    </i>
    <i r="1">
      <x v="17"/>
    </i>
    <i>
      <x v="164"/>
    </i>
    <i r="1">
      <x v="5"/>
    </i>
    <i r="1">
      <x v="8"/>
    </i>
    <i r="1">
      <x v="16"/>
    </i>
    <i>
      <x v="165"/>
    </i>
    <i r="1">
      <x v="5"/>
    </i>
    <i r="1">
      <x v="8"/>
    </i>
    <i>
      <x v="166"/>
    </i>
    <i r="1">
      <x v="5"/>
    </i>
    <i r="1">
      <x v="7"/>
    </i>
    <i r="1">
      <x v="8"/>
    </i>
    <i r="1">
      <x v="10"/>
    </i>
    <i r="1">
      <x v="16"/>
    </i>
    <i r="1">
      <x v="17"/>
    </i>
    <i>
      <x v="167"/>
    </i>
    <i r="1">
      <x v="5"/>
    </i>
    <i r="1">
      <x v="16"/>
    </i>
    <i r="1">
      <x v="19"/>
    </i>
    <i>
      <x v="168"/>
    </i>
    <i r="1">
      <x v="5"/>
    </i>
    <i r="1">
      <x v="8"/>
    </i>
    <i>
      <x v="169"/>
    </i>
    <i r="1">
      <x v="5"/>
    </i>
    <i r="1">
      <x v="8"/>
    </i>
    <i r="1">
      <x v="16"/>
    </i>
    <i>
      <x v="170"/>
    </i>
    <i r="1">
      <x v="5"/>
    </i>
    <i r="1">
      <x v="8"/>
    </i>
    <i r="1">
      <x v="16"/>
    </i>
    <i>
      <x v="171"/>
    </i>
    <i r="1">
      <x v="5"/>
    </i>
    <i r="1">
      <x v="7"/>
    </i>
    <i r="1">
      <x v="8"/>
    </i>
    <i r="1">
      <x v="10"/>
    </i>
    <i r="1">
      <x v="16"/>
    </i>
    <i r="1">
      <x v="17"/>
    </i>
    <i>
      <x v="172"/>
    </i>
    <i r="1">
      <x v="5"/>
    </i>
    <i r="1">
      <x v="8"/>
    </i>
    <i>
      <x v="173"/>
    </i>
    <i r="1">
      <x v="5"/>
    </i>
    <i r="1">
      <x v="8"/>
    </i>
    <i r="1">
      <x v="16"/>
    </i>
    <i>
      <x v="174"/>
    </i>
    <i r="1">
      <x v="3"/>
    </i>
    <i r="1">
      <x v="4"/>
    </i>
    <i r="1">
      <x v="7"/>
    </i>
    <i r="1">
      <x v="10"/>
    </i>
    <i r="1">
      <x v="13"/>
    </i>
    <i r="1">
      <x v="15"/>
    </i>
    <i r="1">
      <x v="17"/>
    </i>
    <i>
      <x v="175"/>
    </i>
    <i r="1">
      <x v="5"/>
    </i>
    <i r="1">
      <x v="8"/>
    </i>
    <i r="1">
      <x v="16"/>
    </i>
    <i>
      <x v="176"/>
    </i>
    <i r="1">
      <x v="5"/>
    </i>
    <i r="1">
      <x v="8"/>
    </i>
    <i r="1">
      <x v="16"/>
    </i>
    <i>
      <x v="177"/>
    </i>
    <i r="1">
      <x v="5"/>
    </i>
    <i r="1">
      <x v="8"/>
    </i>
    <i r="1">
      <x v="16"/>
    </i>
    <i>
      <x v="178"/>
    </i>
    <i r="1">
      <x v="5"/>
    </i>
    <i r="1">
      <x v="8"/>
    </i>
    <i r="1">
      <x v="16"/>
    </i>
    <i>
      <x v="179"/>
    </i>
    <i r="1">
      <x v="5"/>
    </i>
    <i r="1">
      <x v="8"/>
    </i>
    <i>
      <x v="180"/>
    </i>
    <i r="1">
      <x v="8"/>
    </i>
    <i r="1">
      <x v="16"/>
    </i>
    <i>
      <x v="181"/>
    </i>
    <i r="1">
      <x v="5"/>
    </i>
    <i r="1">
      <x v="8"/>
    </i>
    <i>
      <x v="182"/>
    </i>
    <i r="1">
      <x v="5"/>
    </i>
    <i r="1">
      <x v="8"/>
    </i>
    <i r="1">
      <x v="16"/>
    </i>
    <i>
      <x v="183"/>
    </i>
    <i r="1">
      <x v="5"/>
    </i>
    <i r="1">
      <x v="8"/>
    </i>
    <i r="1">
      <x v="16"/>
    </i>
    <i>
      <x v="184"/>
    </i>
    <i r="1">
      <x v="5"/>
    </i>
    <i r="1">
      <x v="8"/>
    </i>
    <i>
      <x v="185"/>
    </i>
    <i r="1">
      <x v="5"/>
    </i>
    <i r="1">
      <x v="8"/>
    </i>
    <i r="1">
      <x v="16"/>
    </i>
    <i>
      <x v="186"/>
    </i>
    <i r="1">
      <x v="7"/>
    </i>
    <i r="1">
      <x v="8"/>
    </i>
    <i r="1">
      <x v="10"/>
    </i>
    <i r="1">
      <x v="17"/>
    </i>
    <i>
      <x v="187"/>
    </i>
    <i r="1">
      <x v="5"/>
    </i>
    <i r="1">
      <x v="7"/>
    </i>
    <i r="1">
      <x v="8"/>
    </i>
    <i r="1">
      <x v="10"/>
    </i>
    <i r="1">
      <x v="16"/>
    </i>
    <i r="1">
      <x v="17"/>
    </i>
    <i>
      <x v="188"/>
    </i>
    <i r="1">
      <x v="5"/>
    </i>
    <i r="1">
      <x v="8"/>
    </i>
    <i r="1">
      <x v="16"/>
    </i>
    <i>
      <x v="189"/>
    </i>
    <i r="1">
      <x v="5"/>
    </i>
    <i r="1">
      <x v="8"/>
    </i>
    <i>
      <x v="190"/>
    </i>
    <i r="1">
      <x v="5"/>
    </i>
    <i r="1">
      <x v="7"/>
    </i>
    <i r="1">
      <x v="8"/>
    </i>
    <i r="1">
      <x v="10"/>
    </i>
    <i r="1">
      <x v="16"/>
    </i>
    <i r="1">
      <x v="17"/>
    </i>
    <i>
      <x v="191"/>
    </i>
    <i r="1">
      <x v="5"/>
    </i>
    <i r="1">
      <x v="8"/>
    </i>
    <i r="1">
      <x v="16"/>
    </i>
    <i>
      <x v="192"/>
    </i>
    <i r="1">
      <x v="5"/>
    </i>
    <i r="1">
      <x v="8"/>
    </i>
    <i r="1">
      <x v="16"/>
    </i>
    <i>
      <x v="193"/>
    </i>
    <i r="1">
      <x v="5"/>
    </i>
    <i r="1">
      <x v="8"/>
    </i>
    <i r="1">
      <x v="16"/>
    </i>
    <i>
      <x v="194"/>
    </i>
    <i r="1">
      <x v="5"/>
    </i>
    <i r="1">
      <x v="8"/>
    </i>
    <i>
      <x v="195"/>
    </i>
    <i r="1">
      <x v="5"/>
    </i>
    <i r="1">
      <x v="8"/>
    </i>
    <i r="1">
      <x v="16"/>
    </i>
    <i>
      <x v="196"/>
    </i>
    <i r="1">
      <x v="5"/>
    </i>
    <i r="1">
      <x v="8"/>
    </i>
    <i r="1">
      <x v="16"/>
    </i>
    <i>
      <x v="197"/>
    </i>
    <i r="1">
      <x v="5"/>
    </i>
    <i r="1">
      <x v="8"/>
    </i>
    <i>
      <x v="198"/>
    </i>
    <i r="1">
      <x v="5"/>
    </i>
    <i r="1">
      <x v="8"/>
    </i>
    <i r="1">
      <x v="16"/>
    </i>
    <i>
      <x v="199"/>
    </i>
    <i r="1">
      <x v="5"/>
    </i>
    <i r="1">
      <x v="8"/>
    </i>
    <i r="1">
      <x v="16"/>
    </i>
    <i>
      <x v="200"/>
    </i>
    <i r="1">
      <x v="5"/>
    </i>
    <i r="1">
      <x v="7"/>
    </i>
    <i r="1">
      <x v="8"/>
    </i>
    <i r="1">
      <x v="10"/>
    </i>
    <i r="1">
      <x v="16"/>
    </i>
    <i r="1">
      <x v="17"/>
    </i>
    <i>
      <x v="201"/>
    </i>
    <i r="1">
      <x v="5"/>
    </i>
    <i r="1">
      <x v="8"/>
    </i>
    <i r="1">
      <x v="16"/>
    </i>
    <i>
      <x v="202"/>
    </i>
    <i r="1">
      <x v="5"/>
    </i>
    <i r="1">
      <x v="8"/>
    </i>
    <i>
      <x v="203"/>
    </i>
    <i r="1">
      <x v="5"/>
    </i>
    <i r="1">
      <x v="8"/>
    </i>
    <i r="1">
      <x v="16"/>
    </i>
    <i>
      <x v="204"/>
    </i>
    <i r="1">
      <x v="5"/>
    </i>
    <i r="1">
      <x v="7"/>
    </i>
    <i r="1">
      <x v="8"/>
    </i>
    <i r="1">
      <x v="10"/>
    </i>
    <i r="1">
      <x v="16"/>
    </i>
    <i r="1">
      <x v="17"/>
    </i>
    <i>
      <x v="205"/>
    </i>
    <i r="1">
      <x v="5"/>
    </i>
    <i r="1">
      <x v="7"/>
    </i>
    <i r="1">
      <x v="8"/>
    </i>
    <i r="1">
      <x v="10"/>
    </i>
    <i r="1">
      <x v="16"/>
    </i>
    <i r="1">
      <x v="17"/>
    </i>
    <i>
      <x v="206"/>
    </i>
    <i r="1">
      <x v="5"/>
    </i>
    <i r="1">
      <x v="8"/>
    </i>
    <i r="1">
      <x v="16"/>
    </i>
    <i>
      <x v="207"/>
    </i>
    <i r="1">
      <x v="5"/>
    </i>
    <i r="1">
      <x v="7"/>
    </i>
    <i r="1">
      <x v="8"/>
    </i>
    <i r="1">
      <x v="10"/>
    </i>
    <i r="1">
      <x v="16"/>
    </i>
    <i r="1">
      <x v="17"/>
    </i>
    <i>
      <x v="208"/>
    </i>
    <i r="1">
      <x v="5"/>
    </i>
    <i r="1">
      <x v="8"/>
    </i>
    <i r="1">
      <x v="16"/>
    </i>
    <i>
      <x v="209"/>
    </i>
    <i r="1">
      <x v="5"/>
    </i>
    <i r="1">
      <x v="7"/>
    </i>
    <i r="1">
      <x v="8"/>
    </i>
    <i r="1">
      <x v="10"/>
    </i>
    <i r="1">
      <x v="16"/>
    </i>
    <i r="1">
      <x v="17"/>
    </i>
    <i>
      <x v="210"/>
    </i>
    <i r="1">
      <x v="5"/>
    </i>
    <i r="1">
      <x v="8"/>
    </i>
    <i r="1">
      <x v="16"/>
    </i>
    <i>
      <x v="211"/>
    </i>
    <i r="1">
      <x v="5"/>
    </i>
    <i r="1">
      <x v="7"/>
    </i>
    <i r="1">
      <x v="16"/>
    </i>
    <i r="1">
      <x v="17"/>
    </i>
    <i>
      <x v="212"/>
    </i>
    <i r="1">
      <x v="5"/>
    </i>
    <i r="1">
      <x v="7"/>
    </i>
    <i r="1">
      <x v="8"/>
    </i>
    <i r="1">
      <x v="10"/>
    </i>
    <i r="1">
      <x v="16"/>
    </i>
    <i r="1">
      <x v="17"/>
    </i>
    <i>
      <x v="213"/>
    </i>
    <i r="1">
      <x v="5"/>
    </i>
    <i r="1">
      <x v="7"/>
    </i>
    <i r="1">
      <x v="8"/>
    </i>
    <i r="1">
      <x v="10"/>
    </i>
    <i r="1">
      <x v="16"/>
    </i>
    <i r="1">
      <x v="17"/>
    </i>
    <i>
      <x v="214"/>
    </i>
    <i r="1">
      <x v="5"/>
    </i>
    <i r="1">
      <x v="8"/>
    </i>
    <i r="1">
      <x v="16"/>
    </i>
    <i>
      <x v="215"/>
    </i>
    <i r="1">
      <x v="5"/>
    </i>
    <i r="1">
      <x v="7"/>
    </i>
    <i r="1">
      <x v="8"/>
    </i>
    <i r="1">
      <x v="10"/>
    </i>
    <i r="1">
      <x v="16"/>
    </i>
    <i r="1">
      <x v="17"/>
    </i>
    <i>
      <x v="216"/>
    </i>
    <i r="1">
      <x v="5"/>
    </i>
    <i r="1">
      <x v="8"/>
    </i>
    <i r="1">
      <x v="16"/>
    </i>
    <i>
      <x v="217"/>
    </i>
    <i r="1">
      <x v="5"/>
    </i>
    <i r="1">
      <x v="7"/>
    </i>
    <i r="1">
      <x v="8"/>
    </i>
    <i r="1">
      <x v="10"/>
    </i>
    <i r="1">
      <x v="16"/>
    </i>
    <i r="1">
      <x v="17"/>
    </i>
    <i>
      <x v="218"/>
    </i>
    <i r="1">
      <x v="5"/>
    </i>
    <i r="1">
      <x v="7"/>
    </i>
    <i r="1">
      <x v="8"/>
    </i>
    <i r="1">
      <x v="10"/>
    </i>
    <i r="1">
      <x v="16"/>
    </i>
    <i r="1">
      <x v="17"/>
    </i>
    <i>
      <x v="219"/>
    </i>
    <i r="1">
      <x v="5"/>
    </i>
    <i r="1">
      <x v="8"/>
    </i>
    <i r="1">
      <x v="16"/>
    </i>
    <i>
      <x v="220"/>
    </i>
    <i r="1">
      <x v="5"/>
    </i>
    <i r="1">
      <x v="7"/>
    </i>
    <i r="1">
      <x v="8"/>
    </i>
    <i r="1">
      <x v="10"/>
    </i>
    <i r="1">
      <x v="16"/>
    </i>
    <i r="1">
      <x v="17"/>
    </i>
    <i>
      <x v="221"/>
    </i>
    <i r="1">
      <x v="5"/>
    </i>
    <i r="1">
      <x v="7"/>
    </i>
    <i r="1">
      <x v="8"/>
    </i>
    <i r="1">
      <x v="10"/>
    </i>
    <i r="1">
      <x v="16"/>
    </i>
    <i r="1">
      <x v="17"/>
    </i>
    <i>
      <x v="222"/>
    </i>
    <i r="1">
      <x v="5"/>
    </i>
    <i r="1">
      <x v="8"/>
    </i>
    <i r="1">
      <x v="16"/>
    </i>
    <i>
      <x v="223"/>
    </i>
    <i r="1">
      <x v="5"/>
    </i>
    <i r="1">
      <x v="8"/>
    </i>
    <i r="1">
      <x v="16"/>
    </i>
    <i>
      <x v="224"/>
    </i>
    <i r="1">
      <x v="5"/>
    </i>
    <i r="1">
      <x v="7"/>
    </i>
    <i r="1">
      <x v="8"/>
    </i>
    <i r="1">
      <x v="10"/>
    </i>
    <i r="1">
      <x v="16"/>
    </i>
    <i r="1">
      <x v="17"/>
    </i>
    <i>
      <x v="225"/>
    </i>
    <i r="1">
      <x v="5"/>
    </i>
    <i r="1">
      <x v="8"/>
    </i>
    <i r="1">
      <x v="16"/>
    </i>
    <i>
      <x v="226"/>
    </i>
    <i r="1">
      <x v="5"/>
    </i>
    <i r="1">
      <x v="8"/>
    </i>
    <i r="1">
      <x v="16"/>
    </i>
    <i>
      <x v="227"/>
    </i>
    <i r="1">
      <x v="5"/>
    </i>
    <i r="1">
      <x v="8"/>
    </i>
    <i r="1">
      <x v="16"/>
    </i>
    <i>
      <x v="228"/>
    </i>
    <i r="1">
      <x v="5"/>
    </i>
    <i r="1">
      <x v="7"/>
    </i>
    <i r="1">
      <x v="8"/>
    </i>
    <i r="1">
      <x v="10"/>
    </i>
    <i r="1">
      <x v="16"/>
    </i>
    <i r="1">
      <x v="17"/>
    </i>
    <i>
      <x v="229"/>
    </i>
    <i r="1">
      <x v="5"/>
    </i>
    <i r="1">
      <x v="8"/>
    </i>
    <i r="1">
      <x v="16"/>
    </i>
    <i>
      <x v="230"/>
    </i>
    <i r="1">
      <x v="5"/>
    </i>
    <i r="1">
      <x v="7"/>
    </i>
    <i r="1">
      <x v="8"/>
    </i>
    <i r="1">
      <x v="10"/>
    </i>
    <i r="1">
      <x v="16"/>
    </i>
    <i r="1">
      <x v="17"/>
    </i>
    <i>
      <x v="231"/>
    </i>
    <i r="1">
      <x v="5"/>
    </i>
    <i r="1">
      <x v="8"/>
    </i>
    <i r="1">
      <x v="16"/>
    </i>
    <i>
      <x v="232"/>
    </i>
    <i r="1">
      <x v="5"/>
    </i>
    <i r="1">
      <x v="8"/>
    </i>
    <i r="1">
      <x v="16"/>
    </i>
    <i>
      <x v="233"/>
    </i>
    <i r="1">
      <x v="5"/>
    </i>
    <i r="1">
      <x v="7"/>
    </i>
    <i r="1">
      <x v="8"/>
    </i>
    <i r="1">
      <x v="10"/>
    </i>
    <i r="1">
      <x v="16"/>
    </i>
    <i r="1">
      <x v="17"/>
    </i>
    <i>
      <x v="234"/>
    </i>
    <i r="1">
      <x v="5"/>
    </i>
    <i r="1">
      <x v="8"/>
    </i>
    <i r="1">
      <x v="16"/>
    </i>
    <i>
      <x v="235"/>
    </i>
    <i r="1">
      <x v="5"/>
    </i>
    <i r="1">
      <x v="7"/>
    </i>
    <i r="1">
      <x v="8"/>
    </i>
    <i r="1">
      <x v="10"/>
    </i>
    <i r="1">
      <x v="16"/>
    </i>
    <i r="1">
      <x v="17"/>
    </i>
    <i>
      <x v="236"/>
    </i>
    <i r="1">
      <x v="5"/>
    </i>
    <i r="1">
      <x v="8"/>
    </i>
    <i r="1">
      <x v="16"/>
    </i>
    <i>
      <x v="237"/>
    </i>
    <i r="1">
      <x v="5"/>
    </i>
    <i r="1">
      <x v="8"/>
    </i>
    <i r="1">
      <x v="16"/>
    </i>
    <i>
      <x v="238"/>
    </i>
    <i r="1">
      <x v="5"/>
    </i>
    <i r="1">
      <x v="7"/>
    </i>
    <i r="1">
      <x v="8"/>
    </i>
    <i r="1">
      <x v="10"/>
    </i>
    <i r="1">
      <x v="16"/>
    </i>
    <i r="1">
      <x v="17"/>
    </i>
    <i r="1">
      <x v="20"/>
    </i>
    <i>
      <x v="239"/>
    </i>
    <i r="1">
      <x v="5"/>
    </i>
    <i r="1">
      <x v="8"/>
    </i>
    <i r="1">
      <x v="16"/>
    </i>
    <i>
      <x v="240"/>
    </i>
    <i r="1">
      <x v="5"/>
    </i>
    <i r="1">
      <x v="8"/>
    </i>
    <i r="1">
      <x v="16"/>
    </i>
    <i>
      <x v="241"/>
    </i>
    <i r="1">
      <x v="5"/>
    </i>
    <i r="1">
      <x v="8"/>
    </i>
    <i r="1">
      <x v="16"/>
    </i>
    <i>
      <x v="242"/>
    </i>
    <i r="1">
      <x v="5"/>
    </i>
    <i r="1">
      <x v="8"/>
    </i>
    <i r="1">
      <x v="16"/>
    </i>
    <i>
      <x v="243"/>
    </i>
    <i r="1">
      <x v="5"/>
    </i>
    <i r="1">
      <x v="7"/>
    </i>
    <i r="1">
      <x v="8"/>
    </i>
    <i r="1">
      <x v="10"/>
    </i>
    <i r="1">
      <x v="16"/>
    </i>
    <i r="1">
      <x v="17"/>
    </i>
    <i>
      <x v="244"/>
    </i>
    <i r="1">
      <x v="5"/>
    </i>
    <i r="1">
      <x v="8"/>
    </i>
    <i r="1">
      <x v="16"/>
    </i>
    <i>
      <x v="245"/>
    </i>
    <i r="1">
      <x v="5"/>
    </i>
    <i r="1">
      <x v="7"/>
    </i>
    <i r="1">
      <x v="8"/>
    </i>
    <i r="1">
      <x v="10"/>
    </i>
    <i r="1">
      <x v="16"/>
    </i>
    <i r="1">
      <x v="17"/>
    </i>
    <i>
      <x v="246"/>
    </i>
    <i r="1">
      <x v="5"/>
    </i>
    <i r="1">
      <x v="7"/>
    </i>
    <i r="1">
      <x v="8"/>
    </i>
    <i r="1">
      <x v="10"/>
    </i>
    <i r="1">
      <x v="16"/>
    </i>
    <i r="1">
      <x v="17"/>
    </i>
    <i>
      <x v="247"/>
    </i>
    <i r="1">
      <x v="5"/>
    </i>
    <i r="1">
      <x v="8"/>
    </i>
    <i r="1">
      <x v="16"/>
    </i>
    <i>
      <x v="248"/>
    </i>
    <i r="1">
      <x v="5"/>
    </i>
    <i r="1">
      <x v="8"/>
    </i>
    <i>
      <x v="249"/>
    </i>
    <i r="1">
      <x v="5"/>
    </i>
    <i r="1">
      <x v="7"/>
    </i>
    <i r="1">
      <x v="8"/>
    </i>
    <i r="1">
      <x v="10"/>
    </i>
    <i r="1">
      <x v="16"/>
    </i>
    <i r="1">
      <x v="17"/>
    </i>
    <i>
      <x v="250"/>
    </i>
    <i r="1">
      <x v="5"/>
    </i>
    <i r="1">
      <x v="7"/>
    </i>
    <i r="1">
      <x v="8"/>
    </i>
    <i r="1">
      <x v="10"/>
    </i>
    <i r="1">
      <x v="16"/>
    </i>
    <i r="1">
      <x v="17"/>
    </i>
    <i>
      <x v="251"/>
    </i>
    <i r="1">
      <x v="5"/>
    </i>
    <i r="1">
      <x v="7"/>
    </i>
    <i r="1">
      <x v="8"/>
    </i>
    <i r="1">
      <x v="10"/>
    </i>
    <i r="1">
      <x v="16"/>
    </i>
    <i r="1">
      <x v="17"/>
    </i>
    <i>
      <x v="252"/>
    </i>
    <i r="1">
      <x v="5"/>
    </i>
    <i r="1">
      <x v="8"/>
    </i>
    <i r="1">
      <x v="16"/>
    </i>
    <i>
      <x v="253"/>
    </i>
    <i r="1">
      <x v="5"/>
    </i>
    <i r="1">
      <x v="8"/>
    </i>
    <i r="1">
      <x v="16"/>
    </i>
    <i>
      <x v="254"/>
    </i>
    <i r="1">
      <x v="5"/>
    </i>
    <i r="1">
      <x v="8"/>
    </i>
    <i r="1">
      <x v="16"/>
    </i>
    <i>
      <x v="255"/>
    </i>
    <i r="1">
      <x v="5"/>
    </i>
    <i r="1">
      <x v="8"/>
    </i>
    <i r="1">
      <x v="16"/>
    </i>
    <i>
      <x v="256"/>
    </i>
    <i r="1">
      <x v="5"/>
    </i>
    <i r="1">
      <x v="8"/>
    </i>
    <i r="1">
      <x v="16"/>
    </i>
    <i>
      <x v="257"/>
    </i>
    <i r="1">
      <x v="5"/>
    </i>
    <i r="1">
      <x v="8"/>
    </i>
    <i r="1">
      <x v="16"/>
    </i>
    <i>
      <x v="258"/>
    </i>
    <i r="1">
      <x v="5"/>
    </i>
    <i r="1">
      <x v="8"/>
    </i>
    <i r="1">
      <x v="16"/>
    </i>
    <i>
      <x v="259"/>
    </i>
    <i r="1">
      <x v="5"/>
    </i>
    <i r="1">
      <x v="7"/>
    </i>
    <i r="1">
      <x v="8"/>
    </i>
    <i r="1">
      <x v="10"/>
    </i>
    <i r="1">
      <x v="16"/>
    </i>
    <i r="1">
      <x v="17"/>
    </i>
    <i>
      <x v="260"/>
    </i>
    <i r="1">
      <x v="5"/>
    </i>
    <i r="1">
      <x v="8"/>
    </i>
    <i r="1">
      <x v="16"/>
    </i>
    <i>
      <x v="261"/>
    </i>
    <i r="1">
      <x v="5"/>
    </i>
    <i r="1">
      <x v="8"/>
    </i>
    <i>
      <x v="262"/>
    </i>
    <i r="1">
      <x v="5"/>
    </i>
    <i r="1">
      <x v="8"/>
    </i>
    <i>
      <x v="263"/>
    </i>
    <i r="1">
      <x v="5"/>
    </i>
    <i r="1">
      <x v="8"/>
    </i>
    <i r="1">
      <x v="16"/>
    </i>
    <i>
      <x v="264"/>
    </i>
    <i r="1">
      <x v="5"/>
    </i>
    <i r="1">
      <x v="8"/>
    </i>
    <i r="1">
      <x v="16"/>
    </i>
    <i>
      <x v="265"/>
    </i>
    <i r="1">
      <x v="5"/>
    </i>
    <i r="1">
      <x v="7"/>
    </i>
    <i r="1">
      <x v="8"/>
    </i>
    <i r="1">
      <x v="10"/>
    </i>
    <i r="1">
      <x v="16"/>
    </i>
    <i r="1">
      <x v="17"/>
    </i>
    <i>
      <x v="266"/>
    </i>
    <i r="1">
      <x v="5"/>
    </i>
    <i r="1">
      <x v="8"/>
    </i>
    <i r="1">
      <x v="16"/>
    </i>
    <i>
      <x v="267"/>
    </i>
    <i r="1">
      <x v="5"/>
    </i>
    <i r="1">
      <x v="8"/>
    </i>
    <i r="1">
      <x v="16"/>
    </i>
    <i>
      <x v="268"/>
    </i>
    <i r="1">
      <x v="5"/>
    </i>
    <i r="1">
      <x v="7"/>
    </i>
    <i r="1">
      <x v="8"/>
    </i>
    <i r="1">
      <x v="10"/>
    </i>
    <i r="1">
      <x v="16"/>
    </i>
    <i r="1">
      <x v="17"/>
    </i>
    <i>
      <x v="269"/>
    </i>
    <i r="1">
      <x v="5"/>
    </i>
    <i r="1">
      <x v="7"/>
    </i>
    <i r="1">
      <x v="8"/>
    </i>
    <i r="1">
      <x v="10"/>
    </i>
    <i r="1">
      <x v="16"/>
    </i>
    <i r="1">
      <x v="17"/>
    </i>
    <i>
      <x v="270"/>
    </i>
    <i r="1">
      <x v="5"/>
    </i>
    <i r="1">
      <x v="8"/>
    </i>
    <i r="1">
      <x v="16"/>
    </i>
  </rowItems>
  <colFields count="1">
    <field x="-2"/>
  </colFields>
  <colItems count="3">
    <i>
      <x/>
    </i>
    <i i="1">
      <x v="1"/>
    </i>
    <i i="2">
      <x v="2"/>
    </i>
  </colItems>
  <dataFields count="3">
    <dataField name="Total Payment Amount" fld="3" baseField="0" baseItem="0" numFmtId="166"/>
    <dataField name="Date of Payment" fld="4" subtotal="product" baseField="1" baseItem="0" numFmtId="14"/>
    <dataField name="Backstop Hold Sub Fund" fld="5" baseField="0" baseItem="0" numFmtId="166"/>
  </dataFields>
  <formats count="592">
    <format dxfId="1193">
      <pivotArea field="1" type="button" dataOnly="0" labelOnly="1" outline="0" axis="axisRow" fieldPosition="0"/>
    </format>
    <format dxfId="1192">
      <pivotArea dataOnly="0" labelOnly="1" outline="0" axis="axisValues" fieldPosition="0"/>
    </format>
    <format dxfId="1191">
      <pivotArea field="1" type="button" dataOnly="0" labelOnly="1" outline="0" axis="axisRow" fieldPosition="0"/>
    </format>
    <format dxfId="1190">
      <pivotArea dataOnly="0" labelOnly="1" outline="0" axis="axisValues" fieldPosition="0"/>
    </format>
    <format dxfId="1189">
      <pivotArea field="1" type="button" dataOnly="0" labelOnly="1" outline="0" axis="axisRow" fieldPosition="0"/>
    </format>
    <format dxfId="1188">
      <pivotArea dataOnly="0" labelOnly="1" outline="0" axis="axisValues" fieldPosition="0"/>
    </format>
    <format dxfId="1187">
      <pivotArea type="all" dataOnly="0" outline="0" fieldPosition="0"/>
    </format>
    <format dxfId="1186">
      <pivotArea outline="0" collapsedLevelsAreSubtotals="1" fieldPosition="0"/>
    </format>
    <format dxfId="1185">
      <pivotArea field="1" type="button" dataOnly="0" labelOnly="1" outline="0" axis="axisRow" fieldPosition="0"/>
    </format>
    <format dxfId="1184">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83">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182">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181">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180">
      <pivotArea dataOnly="0" labelOnly="1"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179">
      <pivotArea dataOnly="0" labelOnly="1" fieldPosition="0">
        <references count="1">
          <reference field="1" count="21">
            <x v="250"/>
            <x v="251"/>
            <x v="252"/>
            <x v="253"/>
            <x v="254"/>
            <x v="255"/>
            <x v="256"/>
            <x v="257"/>
            <x v="258"/>
            <x v="259"/>
            <x v="260"/>
            <x v="261"/>
            <x v="262"/>
            <x v="263"/>
            <x v="264"/>
            <x v="265"/>
            <x v="266"/>
            <x v="267"/>
            <x v="268"/>
            <x v="269"/>
            <x v="270"/>
          </reference>
        </references>
      </pivotArea>
    </format>
    <format dxfId="1178">
      <pivotArea dataOnly="0" labelOnly="1" grandRow="1" outline="0" fieldPosition="0"/>
    </format>
    <format dxfId="1177">
      <pivotArea dataOnly="0" labelOnly="1" outline="0" axis="axisValues" fieldPosition="0"/>
    </format>
    <format dxfId="1176">
      <pivotArea grandRow="1" outline="0" collapsedLevelsAreSubtotals="1" fieldPosition="0"/>
    </format>
    <format dxfId="1175">
      <pivotArea dataOnly="0" labelOnly="1" grandRow="1" outline="0" fieldPosition="0"/>
    </format>
    <format dxfId="1174">
      <pivotArea grandRow="1" outline="0" collapsedLevelsAreSubtotals="1" fieldPosition="0"/>
    </format>
    <format dxfId="1173">
      <pivotArea dataOnly="0" labelOnly="1" grandRow="1" outline="0" fieldPosition="0"/>
    </format>
    <format dxfId="1172">
      <pivotArea grandRow="1" outline="0" collapsedLevelsAreSubtotals="1" fieldPosition="0"/>
    </format>
    <format dxfId="1171">
      <pivotArea dataOnly="0" labelOnly="1" grandRow="1" outline="0" fieldPosition="0"/>
    </format>
    <format dxfId="1170">
      <pivotArea field="1" type="button" dataOnly="0" labelOnly="1" outline="0" axis="axisRow" fieldPosition="0"/>
    </format>
    <format dxfId="1169">
      <pivotArea dataOnly="0" labelOnly="1" outline="0" fieldPosition="0">
        <references count="1">
          <reference field="4294967294" count="2">
            <x v="0"/>
            <x v="1"/>
          </reference>
        </references>
      </pivotArea>
    </format>
    <format dxfId="1168">
      <pivotArea field="1" type="button" dataOnly="0" labelOnly="1" outline="0" axis="axisRow" fieldPosition="0"/>
    </format>
    <format dxfId="1167">
      <pivotArea dataOnly="0" labelOnly="1" outline="0" fieldPosition="0">
        <references count="1">
          <reference field="4294967294" count="2">
            <x v="0"/>
            <x v="1"/>
          </reference>
        </references>
      </pivotArea>
    </format>
    <format dxfId="1166">
      <pivotArea dataOnly="0" labelOnly="1" outline="0" fieldPosition="0">
        <references count="1">
          <reference field="4294967294" count="1">
            <x v="2"/>
          </reference>
        </references>
      </pivotArea>
    </format>
    <format dxfId="1165">
      <pivotArea dataOnly="0" labelOnly="1" outline="0" fieldPosition="0">
        <references count="1">
          <reference field="4294967294" count="1">
            <x v="2"/>
          </reference>
        </references>
      </pivotArea>
    </format>
    <format dxfId="1164">
      <pivotArea outline="0" collapsedLevelsAreSubtotals="1" fieldPosition="0">
        <references count="1">
          <reference field="4294967294" count="1" selected="0">
            <x v="2"/>
          </reference>
        </references>
      </pivotArea>
    </format>
    <format dxfId="1163">
      <pivotArea type="all" dataOnly="0" outline="0" fieldPosition="0"/>
    </format>
    <format dxfId="1162">
      <pivotArea outline="0" collapsedLevelsAreSubtotals="1" fieldPosition="0"/>
    </format>
    <format dxfId="1161">
      <pivotArea field="1" type="button" dataOnly="0" labelOnly="1" outline="0" axis="axisRow" fieldPosition="0"/>
    </format>
    <format dxfId="1160">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59">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158">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157">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156">
      <pivotArea dataOnly="0" labelOnly="1"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155">
      <pivotArea dataOnly="0" labelOnly="1" fieldPosition="0">
        <references count="1">
          <reference field="1" count="21">
            <x v="250"/>
            <x v="251"/>
            <x v="252"/>
            <x v="253"/>
            <x v="254"/>
            <x v="255"/>
            <x v="256"/>
            <x v="257"/>
            <x v="258"/>
            <x v="259"/>
            <x v="260"/>
            <x v="261"/>
            <x v="262"/>
            <x v="263"/>
            <x v="264"/>
            <x v="265"/>
            <x v="266"/>
            <x v="267"/>
            <x v="268"/>
            <x v="269"/>
            <x v="270"/>
          </reference>
        </references>
      </pivotArea>
    </format>
    <format dxfId="1154">
      <pivotArea dataOnly="0" labelOnly="1" fieldPosition="0">
        <references count="2">
          <reference field="1" count="1" selected="0">
            <x v="0"/>
          </reference>
          <reference field="2" count="6">
            <x v="0"/>
            <x v="2"/>
            <x v="6"/>
            <x v="9"/>
            <x v="12"/>
            <x v="18"/>
          </reference>
        </references>
      </pivotArea>
    </format>
    <format dxfId="1153">
      <pivotArea dataOnly="0" labelOnly="1" fieldPosition="0">
        <references count="2">
          <reference field="1" count="1" selected="0">
            <x v="1"/>
          </reference>
          <reference field="2" count="2">
            <x v="5"/>
            <x v="8"/>
          </reference>
        </references>
      </pivotArea>
    </format>
    <format dxfId="1152">
      <pivotArea dataOnly="0" labelOnly="1" fieldPosition="0">
        <references count="2">
          <reference field="1" count="1" selected="0">
            <x v="2"/>
          </reference>
          <reference field="2" count="6">
            <x v="5"/>
            <x v="7"/>
            <x v="8"/>
            <x v="10"/>
            <x v="16"/>
            <x v="17"/>
          </reference>
        </references>
      </pivotArea>
    </format>
    <format dxfId="1151">
      <pivotArea dataOnly="0" labelOnly="1" fieldPosition="0">
        <references count="2">
          <reference field="1" count="1" selected="0">
            <x v="3"/>
          </reference>
          <reference field="2" count="2">
            <x v="5"/>
            <x v="8"/>
          </reference>
        </references>
      </pivotArea>
    </format>
    <format dxfId="1150">
      <pivotArea dataOnly="0" labelOnly="1" fieldPosition="0">
        <references count="2">
          <reference field="1" count="1" selected="0">
            <x v="4"/>
          </reference>
          <reference field="2" count="3">
            <x v="5"/>
            <x v="8"/>
            <x v="16"/>
          </reference>
        </references>
      </pivotArea>
    </format>
    <format dxfId="1149">
      <pivotArea dataOnly="0" labelOnly="1" fieldPosition="0">
        <references count="2">
          <reference field="1" count="1" selected="0">
            <x v="5"/>
          </reference>
          <reference field="2" count="6">
            <x v="5"/>
            <x v="7"/>
            <x v="8"/>
            <x v="10"/>
            <x v="16"/>
            <x v="17"/>
          </reference>
        </references>
      </pivotArea>
    </format>
    <format dxfId="1148">
      <pivotArea dataOnly="0" labelOnly="1" fieldPosition="0">
        <references count="2">
          <reference field="1" count="1" selected="0">
            <x v="6"/>
          </reference>
          <reference field="2" count="5">
            <x v="5"/>
            <x v="8"/>
            <x v="11"/>
            <x v="14"/>
            <x v="16"/>
          </reference>
        </references>
      </pivotArea>
    </format>
    <format dxfId="1147">
      <pivotArea dataOnly="0" labelOnly="1" fieldPosition="0">
        <references count="2">
          <reference field="1" count="1" selected="0">
            <x v="7"/>
          </reference>
          <reference field="2" count="6">
            <x v="5"/>
            <x v="7"/>
            <x v="8"/>
            <x v="10"/>
            <x v="16"/>
            <x v="17"/>
          </reference>
        </references>
      </pivotArea>
    </format>
    <format dxfId="1146">
      <pivotArea dataOnly="0" labelOnly="1" fieldPosition="0">
        <references count="2">
          <reference field="1" count="1" selected="0">
            <x v="8"/>
          </reference>
          <reference field="2" count="3">
            <x v="5"/>
            <x v="8"/>
            <x v="16"/>
          </reference>
        </references>
      </pivotArea>
    </format>
    <format dxfId="1145">
      <pivotArea dataOnly="0" labelOnly="1" fieldPosition="0">
        <references count="2">
          <reference field="1" count="1" selected="0">
            <x v="9"/>
          </reference>
          <reference field="2" count="2">
            <x v="5"/>
            <x v="8"/>
          </reference>
        </references>
      </pivotArea>
    </format>
    <format dxfId="1144">
      <pivotArea dataOnly="0" labelOnly="1" fieldPosition="0">
        <references count="2">
          <reference field="1" count="1" selected="0">
            <x v="10"/>
          </reference>
          <reference field="2" count="2">
            <x v="5"/>
            <x v="8"/>
          </reference>
        </references>
      </pivotArea>
    </format>
    <format dxfId="1143">
      <pivotArea dataOnly="0" labelOnly="1" fieldPosition="0">
        <references count="2">
          <reference field="1" count="1" selected="0">
            <x v="11"/>
          </reference>
          <reference field="2" count="3">
            <x v="5"/>
            <x v="8"/>
            <x v="16"/>
          </reference>
        </references>
      </pivotArea>
    </format>
    <format dxfId="1142">
      <pivotArea dataOnly="0" labelOnly="1" fieldPosition="0">
        <references count="2">
          <reference field="1" count="1" selected="0">
            <x v="12"/>
          </reference>
          <reference field="2" count="3">
            <x v="5"/>
            <x v="8"/>
            <x v="16"/>
          </reference>
        </references>
      </pivotArea>
    </format>
    <format dxfId="1141">
      <pivotArea dataOnly="0" labelOnly="1" fieldPosition="0">
        <references count="2">
          <reference field="1" count="1" selected="0">
            <x v="13"/>
          </reference>
          <reference field="2" count="2">
            <x v="5"/>
            <x v="16"/>
          </reference>
        </references>
      </pivotArea>
    </format>
    <format dxfId="1140">
      <pivotArea dataOnly="0" labelOnly="1" fieldPosition="0">
        <references count="2">
          <reference field="1" count="1" selected="0">
            <x v="14"/>
          </reference>
          <reference field="2" count="1">
            <x v="16"/>
          </reference>
        </references>
      </pivotArea>
    </format>
    <format dxfId="1139">
      <pivotArea dataOnly="0" labelOnly="1" fieldPosition="0">
        <references count="2">
          <reference field="1" count="1" selected="0">
            <x v="15"/>
          </reference>
          <reference field="2" count="2">
            <x v="5"/>
            <x v="8"/>
          </reference>
        </references>
      </pivotArea>
    </format>
    <format dxfId="1138">
      <pivotArea dataOnly="0" labelOnly="1" fieldPosition="0">
        <references count="2">
          <reference field="1" count="1" selected="0">
            <x v="16"/>
          </reference>
          <reference field="2" count="3">
            <x v="5"/>
            <x v="8"/>
            <x v="16"/>
          </reference>
        </references>
      </pivotArea>
    </format>
    <format dxfId="1137">
      <pivotArea dataOnly="0" labelOnly="1" fieldPosition="0">
        <references count="2">
          <reference field="1" count="1" selected="0">
            <x v="17"/>
          </reference>
          <reference field="2" count="3">
            <x v="5"/>
            <x v="8"/>
            <x v="16"/>
          </reference>
        </references>
      </pivotArea>
    </format>
    <format dxfId="1136">
      <pivotArea dataOnly="0" labelOnly="1" fieldPosition="0">
        <references count="2">
          <reference field="1" count="1" selected="0">
            <x v="18"/>
          </reference>
          <reference field="2" count="2">
            <x v="5"/>
            <x v="8"/>
          </reference>
        </references>
      </pivotArea>
    </format>
    <format dxfId="1135">
      <pivotArea dataOnly="0" labelOnly="1" fieldPosition="0">
        <references count="2">
          <reference field="1" count="1" selected="0">
            <x v="19"/>
          </reference>
          <reference field="2" count="3">
            <x v="5"/>
            <x v="8"/>
            <x v="16"/>
          </reference>
        </references>
      </pivotArea>
    </format>
    <format dxfId="1134">
      <pivotArea dataOnly="0" labelOnly="1" fieldPosition="0">
        <references count="2">
          <reference field="1" count="1" selected="0">
            <x v="20"/>
          </reference>
          <reference field="2" count="2">
            <x v="5"/>
            <x v="8"/>
          </reference>
        </references>
      </pivotArea>
    </format>
    <format dxfId="1133">
      <pivotArea dataOnly="0" labelOnly="1" fieldPosition="0">
        <references count="2">
          <reference field="1" count="1" selected="0">
            <x v="21"/>
          </reference>
          <reference field="2" count="3">
            <x v="5"/>
            <x v="8"/>
            <x v="16"/>
          </reference>
        </references>
      </pivotArea>
    </format>
    <format dxfId="1132">
      <pivotArea dataOnly="0" labelOnly="1" fieldPosition="0">
        <references count="2">
          <reference field="1" count="1" selected="0">
            <x v="22"/>
          </reference>
          <reference field="2" count="3">
            <x v="5"/>
            <x v="8"/>
            <x v="16"/>
          </reference>
        </references>
      </pivotArea>
    </format>
    <format dxfId="1131">
      <pivotArea dataOnly="0" labelOnly="1" fieldPosition="0">
        <references count="2">
          <reference field="1" count="1" selected="0">
            <x v="23"/>
          </reference>
          <reference field="2" count="3">
            <x v="5"/>
            <x v="8"/>
            <x v="16"/>
          </reference>
        </references>
      </pivotArea>
    </format>
    <format dxfId="1130">
      <pivotArea dataOnly="0" labelOnly="1" fieldPosition="0">
        <references count="2">
          <reference field="1" count="1" selected="0">
            <x v="24"/>
          </reference>
          <reference field="2" count="2">
            <x v="5"/>
            <x v="8"/>
          </reference>
        </references>
      </pivotArea>
    </format>
    <format dxfId="1129">
      <pivotArea dataOnly="0" labelOnly="1" fieldPosition="0">
        <references count="2">
          <reference field="1" count="1" selected="0">
            <x v="25"/>
          </reference>
          <reference field="2" count="2">
            <x v="5"/>
            <x v="8"/>
          </reference>
        </references>
      </pivotArea>
    </format>
    <format dxfId="1128">
      <pivotArea dataOnly="0" labelOnly="1" fieldPosition="0">
        <references count="2">
          <reference field="1" count="1" selected="0">
            <x v="26"/>
          </reference>
          <reference field="2" count="3">
            <x v="5"/>
            <x v="8"/>
            <x v="16"/>
          </reference>
        </references>
      </pivotArea>
    </format>
    <format dxfId="1127">
      <pivotArea dataOnly="0" labelOnly="1" fieldPosition="0">
        <references count="2">
          <reference field="1" count="1" selected="0">
            <x v="27"/>
          </reference>
          <reference field="2" count="2">
            <x v="5"/>
            <x v="8"/>
          </reference>
        </references>
      </pivotArea>
    </format>
    <format dxfId="1126">
      <pivotArea dataOnly="0" labelOnly="1" fieldPosition="0">
        <references count="2">
          <reference field="1" count="1" selected="0">
            <x v="28"/>
          </reference>
          <reference field="2" count="3">
            <x v="5"/>
            <x v="8"/>
            <x v="16"/>
          </reference>
        </references>
      </pivotArea>
    </format>
    <format dxfId="1125">
      <pivotArea dataOnly="0" labelOnly="1" fieldPosition="0">
        <references count="2">
          <reference field="1" count="1" selected="0">
            <x v="29"/>
          </reference>
          <reference field="2" count="3">
            <x v="5"/>
            <x v="8"/>
            <x v="16"/>
          </reference>
        </references>
      </pivotArea>
    </format>
    <format dxfId="1124">
      <pivotArea dataOnly="0" labelOnly="1" fieldPosition="0">
        <references count="2">
          <reference field="1" count="1" selected="0">
            <x v="30"/>
          </reference>
          <reference field="2" count="1">
            <x v="5"/>
          </reference>
        </references>
      </pivotArea>
    </format>
    <format dxfId="1123">
      <pivotArea dataOnly="0" labelOnly="1" fieldPosition="0">
        <references count="2">
          <reference field="1" count="1" selected="0">
            <x v="31"/>
          </reference>
          <reference field="2" count="6">
            <x v="5"/>
            <x v="7"/>
            <x v="8"/>
            <x v="10"/>
            <x v="16"/>
            <x v="17"/>
          </reference>
        </references>
      </pivotArea>
    </format>
    <format dxfId="1122">
      <pivotArea dataOnly="0" labelOnly="1" fieldPosition="0">
        <references count="2">
          <reference field="1" count="1" selected="0">
            <x v="32"/>
          </reference>
          <reference field="2" count="3">
            <x v="5"/>
            <x v="8"/>
            <x v="16"/>
          </reference>
        </references>
      </pivotArea>
    </format>
    <format dxfId="1121">
      <pivotArea dataOnly="0" labelOnly="1" fieldPosition="0">
        <references count="2">
          <reference field="1" count="1" selected="0">
            <x v="33"/>
          </reference>
          <reference field="2" count="6">
            <x v="5"/>
            <x v="7"/>
            <x v="8"/>
            <x v="10"/>
            <x v="16"/>
            <x v="17"/>
          </reference>
        </references>
      </pivotArea>
    </format>
    <format dxfId="1120">
      <pivotArea dataOnly="0" labelOnly="1" fieldPosition="0">
        <references count="2">
          <reference field="1" count="1" selected="0">
            <x v="34"/>
          </reference>
          <reference field="2" count="3">
            <x v="5"/>
            <x v="8"/>
            <x v="16"/>
          </reference>
        </references>
      </pivotArea>
    </format>
    <format dxfId="1119">
      <pivotArea dataOnly="0" labelOnly="1" fieldPosition="0">
        <references count="2">
          <reference field="1" count="1" selected="0">
            <x v="35"/>
          </reference>
          <reference field="2" count="3">
            <x v="5"/>
            <x v="8"/>
            <x v="16"/>
          </reference>
        </references>
      </pivotArea>
    </format>
    <format dxfId="1118">
      <pivotArea dataOnly="0" labelOnly="1" fieldPosition="0">
        <references count="2">
          <reference field="1" count="1" selected="0">
            <x v="36"/>
          </reference>
          <reference field="2" count="3">
            <x v="5"/>
            <x v="8"/>
            <x v="16"/>
          </reference>
        </references>
      </pivotArea>
    </format>
    <format dxfId="1117">
      <pivotArea dataOnly="0" labelOnly="1" fieldPosition="0">
        <references count="2">
          <reference field="1" count="1" selected="0">
            <x v="37"/>
          </reference>
          <reference field="2" count="3">
            <x v="5"/>
            <x v="8"/>
            <x v="16"/>
          </reference>
        </references>
      </pivotArea>
    </format>
    <format dxfId="1116">
      <pivotArea dataOnly="0" labelOnly="1" fieldPosition="0">
        <references count="2">
          <reference field="1" count="1" selected="0">
            <x v="38"/>
          </reference>
          <reference field="2" count="5">
            <x v="7"/>
            <x v="8"/>
            <x v="10"/>
            <x v="16"/>
            <x v="17"/>
          </reference>
        </references>
      </pivotArea>
    </format>
    <format dxfId="1115">
      <pivotArea dataOnly="0" labelOnly="1" fieldPosition="0">
        <references count="2">
          <reference field="1" count="1" selected="0">
            <x v="39"/>
          </reference>
          <reference field="2" count="5">
            <x v="5"/>
            <x v="7"/>
            <x v="8"/>
            <x v="10"/>
            <x v="17"/>
          </reference>
        </references>
      </pivotArea>
    </format>
    <format dxfId="1114">
      <pivotArea dataOnly="0" labelOnly="1" fieldPosition="0">
        <references count="2">
          <reference field="1" count="1" selected="0">
            <x v="40"/>
          </reference>
          <reference field="2" count="3">
            <x v="5"/>
            <x v="8"/>
            <x v="16"/>
          </reference>
        </references>
      </pivotArea>
    </format>
    <format dxfId="1113">
      <pivotArea dataOnly="0" labelOnly="1" fieldPosition="0">
        <references count="2">
          <reference field="1" count="1" selected="0">
            <x v="41"/>
          </reference>
          <reference field="2" count="3">
            <x v="5"/>
            <x v="8"/>
            <x v="16"/>
          </reference>
        </references>
      </pivotArea>
    </format>
    <format dxfId="1112">
      <pivotArea dataOnly="0" labelOnly="1" fieldPosition="0">
        <references count="2">
          <reference field="1" count="1" selected="0">
            <x v="42"/>
          </reference>
          <reference field="2" count="2">
            <x v="5"/>
            <x v="8"/>
          </reference>
        </references>
      </pivotArea>
    </format>
    <format dxfId="1111">
      <pivotArea dataOnly="0" labelOnly="1" fieldPosition="0">
        <references count="2">
          <reference field="1" count="1" selected="0">
            <x v="43"/>
          </reference>
          <reference field="2" count="2">
            <x v="5"/>
            <x v="8"/>
          </reference>
        </references>
      </pivotArea>
    </format>
    <format dxfId="1110">
      <pivotArea dataOnly="0" labelOnly="1" fieldPosition="0">
        <references count="2">
          <reference field="1" count="1" selected="0">
            <x v="44"/>
          </reference>
          <reference field="2" count="3">
            <x v="5"/>
            <x v="8"/>
            <x v="16"/>
          </reference>
        </references>
      </pivotArea>
    </format>
    <format dxfId="1109">
      <pivotArea dataOnly="0" labelOnly="1" fieldPosition="0">
        <references count="2">
          <reference field="1" count="1" selected="0">
            <x v="45"/>
          </reference>
          <reference field="2" count="6">
            <x v="5"/>
            <x v="7"/>
            <x v="8"/>
            <x v="10"/>
            <x v="16"/>
            <x v="17"/>
          </reference>
        </references>
      </pivotArea>
    </format>
    <format dxfId="1108">
      <pivotArea dataOnly="0" labelOnly="1" fieldPosition="0">
        <references count="2">
          <reference field="1" count="1" selected="0">
            <x v="46"/>
          </reference>
          <reference field="2" count="3">
            <x v="5"/>
            <x v="8"/>
            <x v="16"/>
          </reference>
        </references>
      </pivotArea>
    </format>
    <format dxfId="1107">
      <pivotArea dataOnly="0" labelOnly="1" fieldPosition="0">
        <references count="2">
          <reference field="1" count="1" selected="0">
            <x v="47"/>
          </reference>
          <reference field="2" count="3">
            <x v="5"/>
            <x v="8"/>
            <x v="16"/>
          </reference>
        </references>
      </pivotArea>
    </format>
    <format dxfId="1106">
      <pivotArea dataOnly="0" labelOnly="1" fieldPosition="0">
        <references count="2">
          <reference field="1" count="1" selected="0">
            <x v="48"/>
          </reference>
          <reference field="2" count="3">
            <x v="5"/>
            <x v="8"/>
            <x v="16"/>
          </reference>
        </references>
      </pivotArea>
    </format>
    <format dxfId="1105">
      <pivotArea dataOnly="0" labelOnly="1" fieldPosition="0">
        <references count="2">
          <reference field="1" count="1" selected="0">
            <x v="49"/>
          </reference>
          <reference field="2" count="2">
            <x v="5"/>
            <x v="8"/>
          </reference>
        </references>
      </pivotArea>
    </format>
    <format dxfId="1104">
      <pivotArea dataOnly="0" labelOnly="1" fieldPosition="0">
        <references count="2">
          <reference field="1" count="1" selected="0">
            <x v="50"/>
          </reference>
          <reference field="2" count="3">
            <x v="5"/>
            <x v="8"/>
            <x v="16"/>
          </reference>
        </references>
      </pivotArea>
    </format>
    <format dxfId="1103">
      <pivotArea dataOnly="0" labelOnly="1" fieldPosition="0">
        <references count="2">
          <reference field="1" count="1" selected="0">
            <x v="51"/>
          </reference>
          <reference field="2" count="7">
            <x v="5"/>
            <x v="7"/>
            <x v="8"/>
            <x v="10"/>
            <x v="16"/>
            <x v="17"/>
            <x v="19"/>
          </reference>
        </references>
      </pivotArea>
    </format>
    <format dxfId="1102">
      <pivotArea dataOnly="0" labelOnly="1" fieldPosition="0">
        <references count="2">
          <reference field="1" count="1" selected="0">
            <x v="52"/>
          </reference>
          <reference field="2" count="3">
            <x v="5"/>
            <x v="8"/>
            <x v="16"/>
          </reference>
        </references>
      </pivotArea>
    </format>
    <format dxfId="1101">
      <pivotArea dataOnly="0" labelOnly="1" fieldPosition="0">
        <references count="2">
          <reference field="1" count="1" selected="0">
            <x v="53"/>
          </reference>
          <reference field="2" count="3">
            <x v="5"/>
            <x v="8"/>
            <x v="16"/>
          </reference>
        </references>
      </pivotArea>
    </format>
    <format dxfId="1100">
      <pivotArea dataOnly="0" labelOnly="1" fieldPosition="0">
        <references count="2">
          <reference field="1" count="1" selected="0">
            <x v="54"/>
          </reference>
          <reference field="2" count="6">
            <x v="5"/>
            <x v="7"/>
            <x v="8"/>
            <x v="10"/>
            <x v="16"/>
            <x v="17"/>
          </reference>
        </references>
      </pivotArea>
    </format>
    <format dxfId="1099">
      <pivotArea dataOnly="0" labelOnly="1" fieldPosition="0">
        <references count="2">
          <reference field="1" count="1" selected="0">
            <x v="55"/>
          </reference>
          <reference field="2" count="3">
            <x v="5"/>
            <x v="8"/>
            <x v="16"/>
          </reference>
        </references>
      </pivotArea>
    </format>
    <format dxfId="1098">
      <pivotArea dataOnly="0" labelOnly="1" fieldPosition="0">
        <references count="2">
          <reference field="1" count="1" selected="0">
            <x v="56"/>
          </reference>
          <reference field="2" count="3">
            <x v="5"/>
            <x v="8"/>
            <x v="16"/>
          </reference>
        </references>
      </pivotArea>
    </format>
    <format dxfId="1097">
      <pivotArea dataOnly="0" labelOnly="1" fieldPosition="0">
        <references count="2">
          <reference field="1" count="1" selected="0">
            <x v="57"/>
          </reference>
          <reference field="2" count="6">
            <x v="5"/>
            <x v="7"/>
            <x v="8"/>
            <x v="10"/>
            <x v="16"/>
            <x v="17"/>
          </reference>
        </references>
      </pivotArea>
    </format>
    <format dxfId="1096">
      <pivotArea dataOnly="0" labelOnly="1" fieldPosition="0">
        <references count="2">
          <reference field="1" count="1" selected="0">
            <x v="58"/>
          </reference>
          <reference field="2" count="2">
            <x v="5"/>
            <x v="8"/>
          </reference>
        </references>
      </pivotArea>
    </format>
    <format dxfId="1095">
      <pivotArea dataOnly="0" labelOnly="1" fieldPosition="0">
        <references count="2">
          <reference field="1" count="1" selected="0">
            <x v="59"/>
          </reference>
          <reference field="2" count="3">
            <x v="5"/>
            <x v="8"/>
            <x v="16"/>
          </reference>
        </references>
      </pivotArea>
    </format>
    <format dxfId="1094">
      <pivotArea dataOnly="0" labelOnly="1" fieldPosition="0">
        <references count="2">
          <reference field="1" count="1" selected="0">
            <x v="60"/>
          </reference>
          <reference field="2" count="3">
            <x v="5"/>
            <x v="8"/>
            <x v="16"/>
          </reference>
        </references>
      </pivotArea>
    </format>
    <format dxfId="1093">
      <pivotArea dataOnly="0" labelOnly="1" fieldPosition="0">
        <references count="2">
          <reference field="1" count="1" selected="0">
            <x v="61"/>
          </reference>
          <reference field="2" count="2">
            <x v="5"/>
            <x v="16"/>
          </reference>
        </references>
      </pivotArea>
    </format>
    <format dxfId="1092">
      <pivotArea dataOnly="0" labelOnly="1" fieldPosition="0">
        <references count="2">
          <reference field="1" count="1" selected="0">
            <x v="62"/>
          </reference>
          <reference field="2" count="6">
            <x v="5"/>
            <x v="7"/>
            <x v="8"/>
            <x v="10"/>
            <x v="16"/>
            <x v="17"/>
          </reference>
        </references>
      </pivotArea>
    </format>
    <format dxfId="1091">
      <pivotArea dataOnly="0" labelOnly="1" fieldPosition="0">
        <references count="2">
          <reference field="1" count="1" selected="0">
            <x v="63"/>
          </reference>
          <reference field="2" count="2">
            <x v="5"/>
            <x v="8"/>
          </reference>
        </references>
      </pivotArea>
    </format>
    <format dxfId="1090">
      <pivotArea dataOnly="0" labelOnly="1" fieldPosition="0">
        <references count="2">
          <reference field="1" count="1" selected="0">
            <x v="64"/>
          </reference>
          <reference field="2" count="3">
            <x v="5"/>
            <x v="8"/>
            <x v="16"/>
          </reference>
        </references>
      </pivotArea>
    </format>
    <format dxfId="1089">
      <pivotArea dataOnly="0" labelOnly="1" fieldPosition="0">
        <references count="2">
          <reference field="1" count="1" selected="0">
            <x v="65"/>
          </reference>
          <reference field="2" count="6">
            <x v="5"/>
            <x v="7"/>
            <x v="8"/>
            <x v="10"/>
            <x v="16"/>
            <x v="17"/>
          </reference>
        </references>
      </pivotArea>
    </format>
    <format dxfId="1088">
      <pivotArea dataOnly="0" labelOnly="1" fieldPosition="0">
        <references count="2">
          <reference field="1" count="1" selected="0">
            <x v="66"/>
          </reference>
          <reference field="2" count="6">
            <x v="5"/>
            <x v="7"/>
            <x v="8"/>
            <x v="10"/>
            <x v="16"/>
            <x v="17"/>
          </reference>
        </references>
      </pivotArea>
    </format>
    <format dxfId="1087">
      <pivotArea dataOnly="0" labelOnly="1" fieldPosition="0">
        <references count="2">
          <reference field="1" count="1" selected="0">
            <x v="67"/>
          </reference>
          <reference field="2" count="2">
            <x v="5"/>
            <x v="8"/>
          </reference>
        </references>
      </pivotArea>
    </format>
    <format dxfId="1086">
      <pivotArea dataOnly="0" labelOnly="1" fieldPosition="0">
        <references count="2">
          <reference field="1" count="1" selected="0">
            <x v="68"/>
          </reference>
          <reference field="2" count="3">
            <x v="5"/>
            <x v="8"/>
            <x v="16"/>
          </reference>
        </references>
      </pivotArea>
    </format>
    <format dxfId="1085">
      <pivotArea dataOnly="0" labelOnly="1" fieldPosition="0">
        <references count="2">
          <reference field="1" count="1" selected="0">
            <x v="69"/>
          </reference>
          <reference field="2" count="3">
            <x v="5"/>
            <x v="8"/>
            <x v="16"/>
          </reference>
        </references>
      </pivotArea>
    </format>
    <format dxfId="1084">
      <pivotArea dataOnly="0" labelOnly="1" fieldPosition="0">
        <references count="2">
          <reference field="1" count="1" selected="0">
            <x v="70"/>
          </reference>
          <reference field="2" count="3">
            <x v="5"/>
            <x v="8"/>
            <x v="16"/>
          </reference>
        </references>
      </pivotArea>
    </format>
    <format dxfId="1083">
      <pivotArea dataOnly="0" labelOnly="1" fieldPosition="0">
        <references count="2">
          <reference field="1" count="1" selected="0">
            <x v="71"/>
          </reference>
          <reference field="2" count="7">
            <x v="3"/>
            <x v="4"/>
            <x v="7"/>
            <x v="10"/>
            <x v="13"/>
            <x v="15"/>
            <x v="17"/>
          </reference>
        </references>
      </pivotArea>
    </format>
    <format dxfId="1082">
      <pivotArea dataOnly="0" labelOnly="1" fieldPosition="0">
        <references count="2">
          <reference field="1" count="1" selected="0">
            <x v="72"/>
          </reference>
          <reference field="2" count="3">
            <x v="5"/>
            <x v="8"/>
            <x v="16"/>
          </reference>
        </references>
      </pivotArea>
    </format>
    <format dxfId="1081">
      <pivotArea dataOnly="0" labelOnly="1" fieldPosition="0">
        <references count="2">
          <reference field="1" count="1" selected="0">
            <x v="73"/>
          </reference>
          <reference field="2" count="6">
            <x v="5"/>
            <x v="7"/>
            <x v="8"/>
            <x v="10"/>
            <x v="16"/>
            <x v="17"/>
          </reference>
        </references>
      </pivotArea>
    </format>
    <format dxfId="1080">
      <pivotArea dataOnly="0" labelOnly="1" fieldPosition="0">
        <references count="2">
          <reference field="1" count="1" selected="0">
            <x v="74"/>
          </reference>
          <reference field="2" count="2">
            <x v="5"/>
            <x v="8"/>
          </reference>
        </references>
      </pivotArea>
    </format>
    <format dxfId="1079">
      <pivotArea dataOnly="0" labelOnly="1" fieldPosition="0">
        <references count="2">
          <reference field="1" count="1" selected="0">
            <x v="75"/>
          </reference>
          <reference field="2" count="3">
            <x v="5"/>
            <x v="8"/>
            <x v="16"/>
          </reference>
        </references>
      </pivotArea>
    </format>
    <format dxfId="1078">
      <pivotArea dataOnly="0" labelOnly="1" fieldPosition="0">
        <references count="2">
          <reference field="1" count="1" selected="0">
            <x v="76"/>
          </reference>
          <reference field="2" count="3">
            <x v="5"/>
            <x v="8"/>
            <x v="16"/>
          </reference>
        </references>
      </pivotArea>
    </format>
    <format dxfId="1077">
      <pivotArea dataOnly="0" labelOnly="1" fieldPosition="0">
        <references count="2">
          <reference field="1" count="1" selected="0">
            <x v="77"/>
          </reference>
          <reference field="2" count="3">
            <x v="5"/>
            <x v="8"/>
            <x v="16"/>
          </reference>
        </references>
      </pivotArea>
    </format>
    <format dxfId="1076">
      <pivotArea dataOnly="0" labelOnly="1" fieldPosition="0">
        <references count="2">
          <reference field="1" count="1" selected="0">
            <x v="78"/>
          </reference>
          <reference field="2" count="6">
            <x v="1"/>
            <x v="5"/>
            <x v="8"/>
            <x v="11"/>
            <x v="14"/>
            <x v="16"/>
          </reference>
        </references>
      </pivotArea>
    </format>
    <format dxfId="1075">
      <pivotArea dataOnly="0" labelOnly="1" fieldPosition="0">
        <references count="2">
          <reference field="1" count="1" selected="0">
            <x v="79"/>
          </reference>
          <reference field="2" count="3">
            <x v="5"/>
            <x v="8"/>
            <x v="16"/>
          </reference>
        </references>
      </pivotArea>
    </format>
    <format dxfId="1074">
      <pivotArea dataOnly="0" labelOnly="1" fieldPosition="0">
        <references count="2">
          <reference field="1" count="1" selected="0">
            <x v="80"/>
          </reference>
          <reference field="2" count="3">
            <x v="5"/>
            <x v="8"/>
            <x v="16"/>
          </reference>
        </references>
      </pivotArea>
    </format>
    <format dxfId="1073">
      <pivotArea dataOnly="0" labelOnly="1" fieldPosition="0">
        <references count="2">
          <reference field="1" count="1" selected="0">
            <x v="81"/>
          </reference>
          <reference field="2" count="6">
            <x v="5"/>
            <x v="7"/>
            <x v="8"/>
            <x v="10"/>
            <x v="16"/>
            <x v="17"/>
          </reference>
        </references>
      </pivotArea>
    </format>
    <format dxfId="1072">
      <pivotArea dataOnly="0" labelOnly="1" fieldPosition="0">
        <references count="2">
          <reference field="1" count="1" selected="0">
            <x v="82"/>
          </reference>
          <reference field="2" count="4">
            <x v="7"/>
            <x v="8"/>
            <x v="10"/>
            <x v="17"/>
          </reference>
        </references>
      </pivotArea>
    </format>
    <format dxfId="1071">
      <pivotArea dataOnly="0" labelOnly="1" fieldPosition="0">
        <references count="2">
          <reference field="1" count="1" selected="0">
            <x v="83"/>
          </reference>
          <reference field="2" count="3">
            <x v="5"/>
            <x v="8"/>
            <x v="16"/>
          </reference>
        </references>
      </pivotArea>
    </format>
    <format dxfId="1070">
      <pivotArea dataOnly="0" labelOnly="1" fieldPosition="0">
        <references count="2">
          <reference field="1" count="1" selected="0">
            <x v="84"/>
          </reference>
          <reference field="2" count="3">
            <x v="5"/>
            <x v="8"/>
            <x v="16"/>
          </reference>
        </references>
      </pivotArea>
    </format>
    <format dxfId="1069">
      <pivotArea dataOnly="0" labelOnly="1" fieldPosition="0">
        <references count="2">
          <reference field="1" count="1" selected="0">
            <x v="85"/>
          </reference>
          <reference field="2" count="3">
            <x v="5"/>
            <x v="8"/>
            <x v="16"/>
          </reference>
        </references>
      </pivotArea>
    </format>
    <format dxfId="1068">
      <pivotArea dataOnly="0" labelOnly="1" fieldPosition="0">
        <references count="2">
          <reference field="1" count="1" selected="0">
            <x v="86"/>
          </reference>
          <reference field="2" count="2">
            <x v="5"/>
            <x v="8"/>
          </reference>
        </references>
      </pivotArea>
    </format>
    <format dxfId="1067">
      <pivotArea dataOnly="0" labelOnly="1" fieldPosition="0">
        <references count="2">
          <reference field="1" count="1" selected="0">
            <x v="87"/>
          </reference>
          <reference field="2" count="3">
            <x v="5"/>
            <x v="8"/>
            <x v="16"/>
          </reference>
        </references>
      </pivotArea>
    </format>
    <format dxfId="1066">
      <pivotArea dataOnly="0" labelOnly="1" fieldPosition="0">
        <references count="2">
          <reference field="1" count="1" selected="0">
            <x v="88"/>
          </reference>
          <reference field="2" count="6">
            <x v="5"/>
            <x v="7"/>
            <x v="8"/>
            <x v="10"/>
            <x v="16"/>
            <x v="17"/>
          </reference>
        </references>
      </pivotArea>
    </format>
    <format dxfId="1065">
      <pivotArea dataOnly="0" labelOnly="1" fieldPosition="0">
        <references count="2">
          <reference field="1" count="1" selected="0">
            <x v="89"/>
          </reference>
          <reference field="2" count="2">
            <x v="5"/>
            <x v="8"/>
          </reference>
        </references>
      </pivotArea>
    </format>
    <format dxfId="1064">
      <pivotArea dataOnly="0" labelOnly="1" fieldPosition="0">
        <references count="2">
          <reference field="1" count="1" selected="0">
            <x v="90"/>
          </reference>
          <reference field="2" count="2">
            <x v="5"/>
            <x v="8"/>
          </reference>
        </references>
      </pivotArea>
    </format>
    <format dxfId="1063">
      <pivotArea dataOnly="0" labelOnly="1" fieldPosition="0">
        <references count="2">
          <reference field="1" count="1" selected="0">
            <x v="91"/>
          </reference>
          <reference field="2" count="1">
            <x v="5"/>
          </reference>
        </references>
      </pivotArea>
    </format>
    <format dxfId="1062">
      <pivotArea dataOnly="0" labelOnly="1" fieldPosition="0">
        <references count="2">
          <reference field="1" count="1" selected="0">
            <x v="92"/>
          </reference>
          <reference field="2" count="3">
            <x v="5"/>
            <x v="8"/>
            <x v="16"/>
          </reference>
        </references>
      </pivotArea>
    </format>
    <format dxfId="1061">
      <pivotArea dataOnly="0" labelOnly="1" fieldPosition="0">
        <references count="2">
          <reference field="1" count="1" selected="0">
            <x v="93"/>
          </reference>
          <reference field="2" count="2">
            <x v="5"/>
            <x v="8"/>
          </reference>
        </references>
      </pivotArea>
    </format>
    <format dxfId="1060">
      <pivotArea dataOnly="0" labelOnly="1" fieldPosition="0">
        <references count="2">
          <reference field="1" count="1" selected="0">
            <x v="94"/>
          </reference>
          <reference field="2" count="3">
            <x v="5"/>
            <x v="8"/>
            <x v="16"/>
          </reference>
        </references>
      </pivotArea>
    </format>
    <format dxfId="1059">
      <pivotArea dataOnly="0" labelOnly="1" fieldPosition="0">
        <references count="2">
          <reference field="1" count="1" selected="0">
            <x v="95"/>
          </reference>
          <reference field="2" count="3">
            <x v="5"/>
            <x v="8"/>
            <x v="16"/>
          </reference>
        </references>
      </pivotArea>
    </format>
    <format dxfId="1058">
      <pivotArea dataOnly="0" labelOnly="1" fieldPosition="0">
        <references count="2">
          <reference field="1" count="1" selected="0">
            <x v="96"/>
          </reference>
          <reference field="2" count="2">
            <x v="5"/>
            <x v="8"/>
          </reference>
        </references>
      </pivotArea>
    </format>
    <format dxfId="1057">
      <pivotArea dataOnly="0" labelOnly="1" fieldPosition="0">
        <references count="2">
          <reference field="1" count="1" selected="0">
            <x v="97"/>
          </reference>
          <reference field="2" count="3">
            <x v="5"/>
            <x v="8"/>
            <x v="16"/>
          </reference>
        </references>
      </pivotArea>
    </format>
    <format dxfId="1056">
      <pivotArea dataOnly="0" labelOnly="1" fieldPosition="0">
        <references count="2">
          <reference field="1" count="1" selected="0">
            <x v="98"/>
          </reference>
          <reference field="2" count="2">
            <x v="5"/>
            <x v="8"/>
          </reference>
        </references>
      </pivotArea>
    </format>
    <format dxfId="1055">
      <pivotArea dataOnly="0" labelOnly="1" fieldPosition="0">
        <references count="2">
          <reference field="1" count="1" selected="0">
            <x v="99"/>
          </reference>
          <reference field="2" count="3">
            <x v="5"/>
            <x v="8"/>
            <x v="16"/>
          </reference>
        </references>
      </pivotArea>
    </format>
    <format dxfId="1054">
      <pivotArea dataOnly="0" labelOnly="1" fieldPosition="0">
        <references count="2">
          <reference field="1" count="1" selected="0">
            <x v="100"/>
          </reference>
          <reference field="2" count="6">
            <x v="5"/>
            <x v="7"/>
            <x v="8"/>
            <x v="10"/>
            <x v="16"/>
            <x v="17"/>
          </reference>
        </references>
      </pivotArea>
    </format>
    <format dxfId="1053">
      <pivotArea dataOnly="0" labelOnly="1" fieldPosition="0">
        <references count="2">
          <reference field="1" count="1" selected="0">
            <x v="101"/>
          </reference>
          <reference field="2" count="6">
            <x v="5"/>
            <x v="7"/>
            <x v="8"/>
            <x v="10"/>
            <x v="16"/>
            <x v="17"/>
          </reference>
        </references>
      </pivotArea>
    </format>
    <format dxfId="1052">
      <pivotArea dataOnly="0" labelOnly="1" fieldPosition="0">
        <references count="2">
          <reference field="1" count="1" selected="0">
            <x v="102"/>
          </reference>
          <reference field="2" count="3">
            <x v="5"/>
            <x v="8"/>
            <x v="16"/>
          </reference>
        </references>
      </pivotArea>
    </format>
    <format dxfId="1051">
      <pivotArea dataOnly="0" labelOnly="1" fieldPosition="0">
        <references count="2">
          <reference field="1" count="1" selected="0">
            <x v="103"/>
          </reference>
          <reference field="2" count="3">
            <x v="5"/>
            <x v="8"/>
            <x v="16"/>
          </reference>
        </references>
      </pivotArea>
    </format>
    <format dxfId="1050">
      <pivotArea dataOnly="0" labelOnly="1" fieldPosition="0">
        <references count="2">
          <reference field="1" count="1" selected="0">
            <x v="104"/>
          </reference>
          <reference field="2" count="6">
            <x v="5"/>
            <x v="7"/>
            <x v="8"/>
            <x v="10"/>
            <x v="16"/>
            <x v="17"/>
          </reference>
        </references>
      </pivotArea>
    </format>
    <format dxfId="1049">
      <pivotArea dataOnly="0" labelOnly="1" fieldPosition="0">
        <references count="2">
          <reference field="1" count="1" selected="0">
            <x v="105"/>
          </reference>
          <reference field="2" count="2">
            <x v="5"/>
            <x v="8"/>
          </reference>
        </references>
      </pivotArea>
    </format>
    <format dxfId="1048">
      <pivotArea dataOnly="0" labelOnly="1" fieldPosition="0">
        <references count="2">
          <reference field="1" count="1" selected="0">
            <x v="106"/>
          </reference>
          <reference field="2" count="2">
            <x v="5"/>
            <x v="8"/>
          </reference>
        </references>
      </pivotArea>
    </format>
    <format dxfId="1047">
      <pivotArea dataOnly="0" labelOnly="1" fieldPosition="0">
        <references count="2">
          <reference field="1" count="1" selected="0">
            <x v="107"/>
          </reference>
          <reference field="2" count="6">
            <x v="5"/>
            <x v="7"/>
            <x v="8"/>
            <x v="10"/>
            <x v="16"/>
            <x v="17"/>
          </reference>
        </references>
      </pivotArea>
    </format>
    <format dxfId="1046">
      <pivotArea dataOnly="0" labelOnly="1" fieldPosition="0">
        <references count="2">
          <reference field="1" count="1" selected="0">
            <x v="108"/>
          </reference>
          <reference field="2" count="6">
            <x v="5"/>
            <x v="7"/>
            <x v="8"/>
            <x v="10"/>
            <x v="16"/>
            <x v="17"/>
          </reference>
        </references>
      </pivotArea>
    </format>
    <format dxfId="1045">
      <pivotArea dataOnly="0" labelOnly="1" fieldPosition="0">
        <references count="2">
          <reference field="1" count="1" selected="0">
            <x v="109"/>
          </reference>
          <reference field="2" count="3">
            <x v="5"/>
            <x v="8"/>
            <x v="16"/>
          </reference>
        </references>
      </pivotArea>
    </format>
    <format dxfId="1044">
      <pivotArea dataOnly="0" labelOnly="1" fieldPosition="0">
        <references count="2">
          <reference field="1" count="1" selected="0">
            <x v="110"/>
          </reference>
          <reference field="2" count="6">
            <x v="5"/>
            <x v="7"/>
            <x v="8"/>
            <x v="10"/>
            <x v="16"/>
            <x v="17"/>
          </reference>
        </references>
      </pivotArea>
    </format>
    <format dxfId="1043">
      <pivotArea dataOnly="0" labelOnly="1" fieldPosition="0">
        <references count="2">
          <reference field="1" count="1" selected="0">
            <x v="111"/>
          </reference>
          <reference field="2" count="3">
            <x v="5"/>
            <x v="8"/>
            <x v="16"/>
          </reference>
        </references>
      </pivotArea>
    </format>
    <format dxfId="1042">
      <pivotArea dataOnly="0" labelOnly="1" fieldPosition="0">
        <references count="2">
          <reference field="1" count="1" selected="0">
            <x v="112"/>
          </reference>
          <reference field="2" count="3">
            <x v="5"/>
            <x v="8"/>
            <x v="16"/>
          </reference>
        </references>
      </pivotArea>
    </format>
    <format dxfId="1041">
      <pivotArea dataOnly="0" labelOnly="1" fieldPosition="0">
        <references count="2">
          <reference field="1" count="1" selected="0">
            <x v="113"/>
          </reference>
          <reference field="2" count="7">
            <x v="3"/>
            <x v="4"/>
            <x v="7"/>
            <x v="10"/>
            <x v="13"/>
            <x v="15"/>
            <x v="17"/>
          </reference>
        </references>
      </pivotArea>
    </format>
    <format dxfId="1040">
      <pivotArea dataOnly="0" labelOnly="1" fieldPosition="0">
        <references count="2">
          <reference field="1" count="1" selected="0">
            <x v="114"/>
          </reference>
          <reference field="2" count="6">
            <x v="5"/>
            <x v="7"/>
            <x v="8"/>
            <x v="10"/>
            <x v="16"/>
            <x v="17"/>
          </reference>
        </references>
      </pivotArea>
    </format>
    <format dxfId="1039">
      <pivotArea dataOnly="0" labelOnly="1" fieldPosition="0">
        <references count="2">
          <reference field="1" count="1" selected="0">
            <x v="115"/>
          </reference>
          <reference field="2" count="3">
            <x v="5"/>
            <x v="8"/>
            <x v="16"/>
          </reference>
        </references>
      </pivotArea>
    </format>
    <format dxfId="1038">
      <pivotArea dataOnly="0" labelOnly="1" fieldPosition="0">
        <references count="2">
          <reference field="1" count="1" selected="0">
            <x v="116"/>
          </reference>
          <reference field="2" count="2">
            <x v="5"/>
            <x v="8"/>
          </reference>
        </references>
      </pivotArea>
    </format>
    <format dxfId="1037">
      <pivotArea dataOnly="0" labelOnly="1" fieldPosition="0">
        <references count="2">
          <reference field="1" count="1" selected="0">
            <x v="117"/>
          </reference>
          <reference field="2" count="7">
            <x v="3"/>
            <x v="4"/>
            <x v="7"/>
            <x v="10"/>
            <x v="13"/>
            <x v="15"/>
            <x v="17"/>
          </reference>
        </references>
      </pivotArea>
    </format>
    <format dxfId="1036">
      <pivotArea dataOnly="0" labelOnly="1" fieldPosition="0">
        <references count="2">
          <reference field="1" count="1" selected="0">
            <x v="118"/>
          </reference>
          <reference field="2" count="3">
            <x v="5"/>
            <x v="8"/>
            <x v="16"/>
          </reference>
        </references>
      </pivotArea>
    </format>
    <format dxfId="1035">
      <pivotArea dataOnly="0" labelOnly="1" fieldPosition="0">
        <references count="2">
          <reference field="1" count="1" selected="0">
            <x v="119"/>
          </reference>
          <reference field="2" count="3">
            <x v="5"/>
            <x v="8"/>
            <x v="16"/>
          </reference>
        </references>
      </pivotArea>
    </format>
    <format dxfId="1034">
      <pivotArea dataOnly="0" labelOnly="1" fieldPosition="0">
        <references count="2">
          <reference field="1" count="1" selected="0">
            <x v="120"/>
          </reference>
          <reference field="2" count="3">
            <x v="5"/>
            <x v="8"/>
            <x v="16"/>
          </reference>
        </references>
      </pivotArea>
    </format>
    <format dxfId="1033">
      <pivotArea dataOnly="0" labelOnly="1" fieldPosition="0">
        <references count="2">
          <reference field="1" count="1" selected="0">
            <x v="121"/>
          </reference>
          <reference field="2" count="6">
            <x v="5"/>
            <x v="7"/>
            <x v="8"/>
            <x v="10"/>
            <x v="16"/>
            <x v="17"/>
          </reference>
        </references>
      </pivotArea>
    </format>
    <format dxfId="1032">
      <pivotArea dataOnly="0" labelOnly="1" fieldPosition="0">
        <references count="2">
          <reference field="1" count="1" selected="0">
            <x v="122"/>
          </reference>
          <reference field="2" count="3">
            <x v="5"/>
            <x v="8"/>
            <x v="16"/>
          </reference>
        </references>
      </pivotArea>
    </format>
    <format dxfId="1031">
      <pivotArea dataOnly="0" labelOnly="1" fieldPosition="0">
        <references count="2">
          <reference field="1" count="1" selected="0">
            <x v="123"/>
          </reference>
          <reference field="2" count="6">
            <x v="5"/>
            <x v="7"/>
            <x v="8"/>
            <x v="10"/>
            <x v="16"/>
            <x v="17"/>
          </reference>
        </references>
      </pivotArea>
    </format>
    <format dxfId="1030">
      <pivotArea dataOnly="0" labelOnly="1" fieldPosition="0">
        <references count="2">
          <reference field="1" count="1" selected="0">
            <x v="124"/>
          </reference>
          <reference field="2" count="2">
            <x v="5"/>
            <x v="8"/>
          </reference>
        </references>
      </pivotArea>
    </format>
    <format dxfId="1029">
      <pivotArea dataOnly="0" labelOnly="1" fieldPosition="0">
        <references count="2">
          <reference field="1" count="1" selected="0">
            <x v="125"/>
          </reference>
          <reference field="2" count="3">
            <x v="5"/>
            <x v="8"/>
            <x v="16"/>
          </reference>
        </references>
      </pivotArea>
    </format>
    <format dxfId="1028">
      <pivotArea dataOnly="0" labelOnly="1" fieldPosition="0">
        <references count="2">
          <reference field="1" count="1" selected="0">
            <x v="126"/>
          </reference>
          <reference field="2" count="3">
            <x v="5"/>
            <x v="8"/>
            <x v="16"/>
          </reference>
        </references>
      </pivotArea>
    </format>
    <format dxfId="1027">
      <pivotArea dataOnly="0" labelOnly="1" fieldPosition="0">
        <references count="2">
          <reference field="1" count="1" selected="0">
            <x v="127"/>
          </reference>
          <reference field="2" count="3">
            <x v="5"/>
            <x v="8"/>
            <x v="16"/>
          </reference>
        </references>
      </pivotArea>
    </format>
    <format dxfId="1026">
      <pivotArea dataOnly="0" labelOnly="1" fieldPosition="0">
        <references count="2">
          <reference field="1" count="1" selected="0">
            <x v="128"/>
          </reference>
          <reference field="2" count="3">
            <x v="5"/>
            <x v="8"/>
            <x v="16"/>
          </reference>
        </references>
      </pivotArea>
    </format>
    <format dxfId="1025">
      <pivotArea dataOnly="0" labelOnly="1" fieldPosition="0">
        <references count="2">
          <reference field="1" count="1" selected="0">
            <x v="129"/>
          </reference>
          <reference field="2" count="3">
            <x v="5"/>
            <x v="8"/>
            <x v="16"/>
          </reference>
        </references>
      </pivotArea>
    </format>
    <format dxfId="1024">
      <pivotArea dataOnly="0" labelOnly="1" fieldPosition="0">
        <references count="2">
          <reference field="1" count="1" selected="0">
            <x v="130"/>
          </reference>
          <reference field="2" count="2">
            <x v="5"/>
            <x v="8"/>
          </reference>
        </references>
      </pivotArea>
    </format>
    <format dxfId="1023">
      <pivotArea dataOnly="0" labelOnly="1" fieldPosition="0">
        <references count="2">
          <reference field="1" count="1" selected="0">
            <x v="131"/>
          </reference>
          <reference field="2" count="6">
            <x v="5"/>
            <x v="7"/>
            <x v="8"/>
            <x v="10"/>
            <x v="16"/>
            <x v="17"/>
          </reference>
        </references>
      </pivotArea>
    </format>
    <format dxfId="1022">
      <pivotArea dataOnly="0" labelOnly="1" fieldPosition="0">
        <references count="2">
          <reference field="1" count="1" selected="0">
            <x v="132"/>
          </reference>
          <reference field="2" count="6">
            <x v="5"/>
            <x v="7"/>
            <x v="8"/>
            <x v="10"/>
            <x v="16"/>
            <x v="17"/>
          </reference>
        </references>
      </pivotArea>
    </format>
    <format dxfId="1021">
      <pivotArea dataOnly="0" labelOnly="1" fieldPosition="0">
        <references count="2">
          <reference field="1" count="1" selected="0">
            <x v="133"/>
          </reference>
          <reference field="2" count="3">
            <x v="5"/>
            <x v="8"/>
            <x v="16"/>
          </reference>
        </references>
      </pivotArea>
    </format>
    <format dxfId="1020">
      <pivotArea dataOnly="0" labelOnly="1" fieldPosition="0">
        <references count="2">
          <reference field="1" count="1" selected="0">
            <x v="134"/>
          </reference>
          <reference field="2" count="3">
            <x v="5"/>
            <x v="8"/>
            <x v="16"/>
          </reference>
        </references>
      </pivotArea>
    </format>
    <format dxfId="1019">
      <pivotArea dataOnly="0" labelOnly="1" fieldPosition="0">
        <references count="2">
          <reference field="1" count="1" selected="0">
            <x v="135"/>
          </reference>
          <reference field="2" count="6">
            <x v="5"/>
            <x v="7"/>
            <x v="8"/>
            <x v="10"/>
            <x v="16"/>
            <x v="17"/>
          </reference>
        </references>
      </pivotArea>
    </format>
    <format dxfId="1018">
      <pivotArea dataOnly="0" labelOnly="1" fieldPosition="0">
        <references count="2">
          <reference field="1" count="1" selected="0">
            <x v="136"/>
          </reference>
          <reference field="2" count="3">
            <x v="5"/>
            <x v="8"/>
            <x v="16"/>
          </reference>
        </references>
      </pivotArea>
    </format>
    <format dxfId="1017">
      <pivotArea dataOnly="0" labelOnly="1" fieldPosition="0">
        <references count="2">
          <reference field="1" count="1" selected="0">
            <x v="137"/>
          </reference>
          <reference field="2" count="3">
            <x v="5"/>
            <x v="8"/>
            <x v="16"/>
          </reference>
        </references>
      </pivotArea>
    </format>
    <format dxfId="1016">
      <pivotArea dataOnly="0" labelOnly="1" fieldPosition="0">
        <references count="2">
          <reference field="1" count="1" selected="0">
            <x v="138"/>
          </reference>
          <reference field="2" count="6">
            <x v="5"/>
            <x v="7"/>
            <x v="8"/>
            <x v="10"/>
            <x v="16"/>
            <x v="17"/>
          </reference>
        </references>
      </pivotArea>
    </format>
    <format dxfId="1015">
      <pivotArea dataOnly="0" labelOnly="1" fieldPosition="0">
        <references count="2">
          <reference field="1" count="1" selected="0">
            <x v="139"/>
          </reference>
          <reference field="2" count="3">
            <x v="5"/>
            <x v="8"/>
            <x v="16"/>
          </reference>
        </references>
      </pivotArea>
    </format>
    <format dxfId="1014">
      <pivotArea dataOnly="0" labelOnly="1" fieldPosition="0">
        <references count="2">
          <reference field="1" count="1" selected="0">
            <x v="140"/>
          </reference>
          <reference field="2" count="6">
            <x v="5"/>
            <x v="7"/>
            <x v="8"/>
            <x v="10"/>
            <x v="16"/>
            <x v="17"/>
          </reference>
        </references>
      </pivotArea>
    </format>
    <format dxfId="1013">
      <pivotArea dataOnly="0" labelOnly="1" fieldPosition="0">
        <references count="2">
          <reference field="1" count="1" selected="0">
            <x v="141"/>
          </reference>
          <reference field="2" count="1">
            <x v="5"/>
          </reference>
        </references>
      </pivotArea>
    </format>
    <format dxfId="1012">
      <pivotArea dataOnly="0" labelOnly="1" fieldPosition="0">
        <references count="2">
          <reference field="1" count="1" selected="0">
            <x v="142"/>
          </reference>
          <reference field="2" count="3">
            <x v="5"/>
            <x v="8"/>
            <x v="16"/>
          </reference>
        </references>
      </pivotArea>
    </format>
    <format dxfId="1011">
      <pivotArea dataOnly="0" labelOnly="1" fieldPosition="0">
        <references count="2">
          <reference field="1" count="1" selected="0">
            <x v="143"/>
          </reference>
          <reference field="2" count="6">
            <x v="5"/>
            <x v="7"/>
            <x v="8"/>
            <x v="10"/>
            <x v="16"/>
            <x v="17"/>
          </reference>
        </references>
      </pivotArea>
    </format>
    <format dxfId="1010">
      <pivotArea dataOnly="0" labelOnly="1" fieldPosition="0">
        <references count="2">
          <reference field="1" count="1" selected="0">
            <x v="144"/>
          </reference>
          <reference field="2" count="3">
            <x v="5"/>
            <x v="8"/>
            <x v="16"/>
          </reference>
        </references>
      </pivotArea>
    </format>
    <format dxfId="1009">
      <pivotArea dataOnly="0" labelOnly="1" fieldPosition="0">
        <references count="2">
          <reference field="1" count="1" selected="0">
            <x v="145"/>
          </reference>
          <reference field="2" count="3">
            <x v="5"/>
            <x v="8"/>
            <x v="16"/>
          </reference>
        </references>
      </pivotArea>
    </format>
    <format dxfId="1008">
      <pivotArea dataOnly="0" labelOnly="1" fieldPosition="0">
        <references count="2">
          <reference field="1" count="1" selected="0">
            <x v="146"/>
          </reference>
          <reference field="2" count="6">
            <x v="5"/>
            <x v="7"/>
            <x v="8"/>
            <x v="10"/>
            <x v="16"/>
            <x v="17"/>
          </reference>
        </references>
      </pivotArea>
    </format>
    <format dxfId="1007">
      <pivotArea dataOnly="0" labelOnly="1" fieldPosition="0">
        <references count="2">
          <reference field="1" count="1" selected="0">
            <x v="147"/>
          </reference>
          <reference field="2" count="3">
            <x v="5"/>
            <x v="8"/>
            <x v="16"/>
          </reference>
        </references>
      </pivotArea>
    </format>
    <format dxfId="1006">
      <pivotArea dataOnly="0" labelOnly="1" fieldPosition="0">
        <references count="2">
          <reference field="1" count="1" selected="0">
            <x v="148"/>
          </reference>
          <reference field="2" count="3">
            <x v="5"/>
            <x v="8"/>
            <x v="16"/>
          </reference>
        </references>
      </pivotArea>
    </format>
    <format dxfId="1005">
      <pivotArea dataOnly="0" labelOnly="1" fieldPosition="0">
        <references count="2">
          <reference field="1" count="1" selected="0">
            <x v="149"/>
          </reference>
          <reference field="2" count="3">
            <x v="5"/>
            <x v="8"/>
            <x v="16"/>
          </reference>
        </references>
      </pivotArea>
    </format>
    <format dxfId="1004">
      <pivotArea dataOnly="0" labelOnly="1" fieldPosition="0">
        <references count="2">
          <reference field="1" count="1" selected="0">
            <x v="150"/>
          </reference>
          <reference field="2" count="6">
            <x v="5"/>
            <x v="7"/>
            <x v="8"/>
            <x v="10"/>
            <x v="16"/>
            <x v="17"/>
          </reference>
        </references>
      </pivotArea>
    </format>
    <format dxfId="1003">
      <pivotArea dataOnly="0" labelOnly="1" fieldPosition="0">
        <references count="2">
          <reference field="1" count="1" selected="0">
            <x v="151"/>
          </reference>
          <reference field="2" count="6">
            <x v="5"/>
            <x v="7"/>
            <x v="8"/>
            <x v="10"/>
            <x v="16"/>
            <x v="17"/>
          </reference>
        </references>
      </pivotArea>
    </format>
    <format dxfId="1002">
      <pivotArea dataOnly="0" labelOnly="1" fieldPosition="0">
        <references count="2">
          <reference field="1" count="1" selected="0">
            <x v="152"/>
          </reference>
          <reference field="2" count="3">
            <x v="5"/>
            <x v="8"/>
            <x v="16"/>
          </reference>
        </references>
      </pivotArea>
    </format>
    <format dxfId="1001">
      <pivotArea dataOnly="0" labelOnly="1" fieldPosition="0">
        <references count="2">
          <reference field="1" count="1" selected="0">
            <x v="153"/>
          </reference>
          <reference field="2" count="3">
            <x v="5"/>
            <x v="8"/>
            <x v="16"/>
          </reference>
        </references>
      </pivotArea>
    </format>
    <format dxfId="1000">
      <pivotArea dataOnly="0" labelOnly="1" fieldPosition="0">
        <references count="2">
          <reference field="1" count="1" selected="0">
            <x v="154"/>
          </reference>
          <reference field="2" count="3">
            <x v="5"/>
            <x v="8"/>
            <x v="16"/>
          </reference>
        </references>
      </pivotArea>
    </format>
    <format dxfId="999">
      <pivotArea dataOnly="0" labelOnly="1" fieldPosition="0">
        <references count="2">
          <reference field="1" count="1" selected="0">
            <x v="155"/>
          </reference>
          <reference field="2" count="6">
            <x v="5"/>
            <x v="7"/>
            <x v="8"/>
            <x v="10"/>
            <x v="16"/>
            <x v="17"/>
          </reference>
        </references>
      </pivotArea>
    </format>
    <format dxfId="998">
      <pivotArea dataOnly="0" labelOnly="1" fieldPosition="0">
        <references count="2">
          <reference field="1" count="1" selected="0">
            <x v="156"/>
          </reference>
          <reference field="2" count="3">
            <x v="5"/>
            <x v="8"/>
            <x v="16"/>
          </reference>
        </references>
      </pivotArea>
    </format>
    <format dxfId="997">
      <pivotArea dataOnly="0" labelOnly="1" fieldPosition="0">
        <references count="2">
          <reference field="1" count="1" selected="0">
            <x v="157"/>
          </reference>
          <reference field="2" count="3">
            <x v="5"/>
            <x v="8"/>
            <x v="16"/>
          </reference>
        </references>
      </pivotArea>
    </format>
    <format dxfId="996">
      <pivotArea dataOnly="0" labelOnly="1" fieldPosition="0">
        <references count="2">
          <reference field="1" count="1" selected="0">
            <x v="158"/>
          </reference>
          <reference field="2" count="3">
            <x v="5"/>
            <x v="8"/>
            <x v="16"/>
          </reference>
        </references>
      </pivotArea>
    </format>
    <format dxfId="995">
      <pivotArea dataOnly="0" labelOnly="1" fieldPosition="0">
        <references count="2">
          <reference field="1" count="1" selected="0">
            <x v="159"/>
          </reference>
          <reference field="2" count="6">
            <x v="5"/>
            <x v="7"/>
            <x v="8"/>
            <x v="10"/>
            <x v="16"/>
            <x v="17"/>
          </reference>
        </references>
      </pivotArea>
    </format>
    <format dxfId="994">
      <pivotArea dataOnly="0" labelOnly="1" fieldPosition="0">
        <references count="2">
          <reference field="1" count="1" selected="0">
            <x v="160"/>
          </reference>
          <reference field="2" count="3">
            <x v="5"/>
            <x v="8"/>
            <x v="16"/>
          </reference>
        </references>
      </pivotArea>
    </format>
    <format dxfId="993">
      <pivotArea dataOnly="0" labelOnly="1" fieldPosition="0">
        <references count="2">
          <reference field="1" count="1" selected="0">
            <x v="161"/>
          </reference>
          <reference field="2" count="6">
            <x v="5"/>
            <x v="7"/>
            <x v="8"/>
            <x v="10"/>
            <x v="16"/>
            <x v="17"/>
          </reference>
        </references>
      </pivotArea>
    </format>
    <format dxfId="992">
      <pivotArea dataOnly="0" labelOnly="1" fieldPosition="0">
        <references count="2">
          <reference field="1" count="1" selected="0">
            <x v="162"/>
          </reference>
          <reference field="2" count="2">
            <x v="5"/>
            <x v="8"/>
          </reference>
        </references>
      </pivotArea>
    </format>
    <format dxfId="991">
      <pivotArea dataOnly="0" labelOnly="1" fieldPosition="0">
        <references count="2">
          <reference field="1" count="1" selected="0">
            <x v="163"/>
          </reference>
          <reference field="2" count="6">
            <x v="5"/>
            <x v="7"/>
            <x v="8"/>
            <x v="10"/>
            <x v="16"/>
            <x v="17"/>
          </reference>
        </references>
      </pivotArea>
    </format>
    <format dxfId="990">
      <pivotArea dataOnly="0" labelOnly="1" fieldPosition="0">
        <references count="2">
          <reference field="1" count="1" selected="0">
            <x v="164"/>
          </reference>
          <reference field="2" count="3">
            <x v="5"/>
            <x v="8"/>
            <x v="16"/>
          </reference>
        </references>
      </pivotArea>
    </format>
    <format dxfId="989">
      <pivotArea dataOnly="0" labelOnly="1" fieldPosition="0">
        <references count="2">
          <reference field="1" count="1" selected="0">
            <x v="165"/>
          </reference>
          <reference field="2" count="2">
            <x v="5"/>
            <x v="8"/>
          </reference>
        </references>
      </pivotArea>
    </format>
    <format dxfId="988">
      <pivotArea dataOnly="0" labelOnly="1" fieldPosition="0">
        <references count="2">
          <reference field="1" count="1" selected="0">
            <x v="166"/>
          </reference>
          <reference field="2" count="6">
            <x v="5"/>
            <x v="7"/>
            <x v="8"/>
            <x v="10"/>
            <x v="16"/>
            <x v="17"/>
          </reference>
        </references>
      </pivotArea>
    </format>
    <format dxfId="987">
      <pivotArea dataOnly="0" labelOnly="1" fieldPosition="0">
        <references count="2">
          <reference field="1" count="1" selected="0">
            <x v="167"/>
          </reference>
          <reference field="2" count="3">
            <x v="5"/>
            <x v="16"/>
            <x v="19"/>
          </reference>
        </references>
      </pivotArea>
    </format>
    <format dxfId="986">
      <pivotArea dataOnly="0" labelOnly="1" fieldPosition="0">
        <references count="2">
          <reference field="1" count="1" selected="0">
            <x v="168"/>
          </reference>
          <reference field="2" count="2">
            <x v="5"/>
            <x v="8"/>
          </reference>
        </references>
      </pivotArea>
    </format>
    <format dxfId="985">
      <pivotArea dataOnly="0" labelOnly="1" fieldPosition="0">
        <references count="2">
          <reference field="1" count="1" selected="0">
            <x v="169"/>
          </reference>
          <reference field="2" count="3">
            <x v="5"/>
            <x v="8"/>
            <x v="16"/>
          </reference>
        </references>
      </pivotArea>
    </format>
    <format dxfId="984">
      <pivotArea dataOnly="0" labelOnly="1" fieldPosition="0">
        <references count="2">
          <reference field="1" count="1" selected="0">
            <x v="170"/>
          </reference>
          <reference field="2" count="3">
            <x v="5"/>
            <x v="8"/>
            <x v="16"/>
          </reference>
        </references>
      </pivotArea>
    </format>
    <format dxfId="983">
      <pivotArea dataOnly="0" labelOnly="1" fieldPosition="0">
        <references count="2">
          <reference field="1" count="1" selected="0">
            <x v="171"/>
          </reference>
          <reference field="2" count="6">
            <x v="5"/>
            <x v="7"/>
            <x v="8"/>
            <x v="10"/>
            <x v="16"/>
            <x v="17"/>
          </reference>
        </references>
      </pivotArea>
    </format>
    <format dxfId="982">
      <pivotArea dataOnly="0" labelOnly="1" fieldPosition="0">
        <references count="2">
          <reference field="1" count="1" selected="0">
            <x v="172"/>
          </reference>
          <reference field="2" count="2">
            <x v="5"/>
            <x v="8"/>
          </reference>
        </references>
      </pivotArea>
    </format>
    <format dxfId="981">
      <pivotArea dataOnly="0" labelOnly="1" fieldPosition="0">
        <references count="2">
          <reference field="1" count="1" selected="0">
            <x v="173"/>
          </reference>
          <reference field="2" count="3">
            <x v="5"/>
            <x v="8"/>
            <x v="16"/>
          </reference>
        </references>
      </pivotArea>
    </format>
    <format dxfId="980">
      <pivotArea dataOnly="0" labelOnly="1" fieldPosition="0">
        <references count="2">
          <reference field="1" count="1" selected="0">
            <x v="174"/>
          </reference>
          <reference field="2" count="7">
            <x v="3"/>
            <x v="4"/>
            <x v="7"/>
            <x v="10"/>
            <x v="13"/>
            <x v="15"/>
            <x v="17"/>
          </reference>
        </references>
      </pivotArea>
    </format>
    <format dxfId="979">
      <pivotArea dataOnly="0" labelOnly="1" fieldPosition="0">
        <references count="2">
          <reference field="1" count="1" selected="0">
            <x v="175"/>
          </reference>
          <reference field="2" count="3">
            <x v="5"/>
            <x v="8"/>
            <x v="16"/>
          </reference>
        </references>
      </pivotArea>
    </format>
    <format dxfId="978">
      <pivotArea dataOnly="0" labelOnly="1" fieldPosition="0">
        <references count="2">
          <reference field="1" count="1" selected="0">
            <x v="176"/>
          </reference>
          <reference field="2" count="3">
            <x v="5"/>
            <x v="8"/>
            <x v="16"/>
          </reference>
        </references>
      </pivotArea>
    </format>
    <format dxfId="977">
      <pivotArea dataOnly="0" labelOnly="1" fieldPosition="0">
        <references count="2">
          <reference field="1" count="1" selected="0">
            <x v="177"/>
          </reference>
          <reference field="2" count="3">
            <x v="5"/>
            <x v="8"/>
            <x v="16"/>
          </reference>
        </references>
      </pivotArea>
    </format>
    <format dxfId="976">
      <pivotArea dataOnly="0" labelOnly="1" fieldPosition="0">
        <references count="2">
          <reference field="1" count="1" selected="0">
            <x v="178"/>
          </reference>
          <reference field="2" count="3">
            <x v="5"/>
            <x v="8"/>
            <x v="16"/>
          </reference>
        </references>
      </pivotArea>
    </format>
    <format dxfId="975">
      <pivotArea dataOnly="0" labelOnly="1" fieldPosition="0">
        <references count="2">
          <reference field="1" count="1" selected="0">
            <x v="179"/>
          </reference>
          <reference field="2" count="2">
            <x v="5"/>
            <x v="8"/>
          </reference>
        </references>
      </pivotArea>
    </format>
    <format dxfId="974">
      <pivotArea dataOnly="0" labelOnly="1" fieldPosition="0">
        <references count="2">
          <reference field="1" count="1" selected="0">
            <x v="180"/>
          </reference>
          <reference field="2" count="2">
            <x v="8"/>
            <x v="16"/>
          </reference>
        </references>
      </pivotArea>
    </format>
    <format dxfId="973">
      <pivotArea dataOnly="0" labelOnly="1" fieldPosition="0">
        <references count="2">
          <reference field="1" count="1" selected="0">
            <x v="181"/>
          </reference>
          <reference field="2" count="2">
            <x v="5"/>
            <x v="8"/>
          </reference>
        </references>
      </pivotArea>
    </format>
    <format dxfId="972">
      <pivotArea dataOnly="0" labelOnly="1" fieldPosition="0">
        <references count="2">
          <reference field="1" count="1" selected="0">
            <x v="182"/>
          </reference>
          <reference field="2" count="3">
            <x v="5"/>
            <x v="8"/>
            <x v="16"/>
          </reference>
        </references>
      </pivotArea>
    </format>
    <format dxfId="971">
      <pivotArea dataOnly="0" labelOnly="1" fieldPosition="0">
        <references count="2">
          <reference field="1" count="1" selected="0">
            <x v="183"/>
          </reference>
          <reference field="2" count="3">
            <x v="5"/>
            <x v="8"/>
            <x v="16"/>
          </reference>
        </references>
      </pivotArea>
    </format>
    <format dxfId="970">
      <pivotArea dataOnly="0" labelOnly="1" fieldPosition="0">
        <references count="2">
          <reference field="1" count="1" selected="0">
            <x v="184"/>
          </reference>
          <reference field="2" count="2">
            <x v="5"/>
            <x v="8"/>
          </reference>
        </references>
      </pivotArea>
    </format>
    <format dxfId="969">
      <pivotArea dataOnly="0" labelOnly="1" fieldPosition="0">
        <references count="2">
          <reference field="1" count="1" selected="0">
            <x v="185"/>
          </reference>
          <reference field="2" count="3">
            <x v="5"/>
            <x v="8"/>
            <x v="16"/>
          </reference>
        </references>
      </pivotArea>
    </format>
    <format dxfId="968">
      <pivotArea dataOnly="0" labelOnly="1" fieldPosition="0">
        <references count="2">
          <reference field="1" count="1" selected="0">
            <x v="186"/>
          </reference>
          <reference field="2" count="4">
            <x v="7"/>
            <x v="8"/>
            <x v="10"/>
            <x v="17"/>
          </reference>
        </references>
      </pivotArea>
    </format>
    <format dxfId="967">
      <pivotArea dataOnly="0" labelOnly="1" fieldPosition="0">
        <references count="2">
          <reference field="1" count="1" selected="0">
            <x v="187"/>
          </reference>
          <reference field="2" count="6">
            <x v="5"/>
            <x v="7"/>
            <x v="8"/>
            <x v="10"/>
            <x v="16"/>
            <x v="17"/>
          </reference>
        </references>
      </pivotArea>
    </format>
    <format dxfId="966">
      <pivotArea dataOnly="0" labelOnly="1" fieldPosition="0">
        <references count="2">
          <reference field="1" count="1" selected="0">
            <x v="188"/>
          </reference>
          <reference field="2" count="3">
            <x v="5"/>
            <x v="8"/>
            <x v="16"/>
          </reference>
        </references>
      </pivotArea>
    </format>
    <format dxfId="965">
      <pivotArea dataOnly="0" labelOnly="1" fieldPosition="0">
        <references count="2">
          <reference field="1" count="1" selected="0">
            <x v="189"/>
          </reference>
          <reference field="2" count="2">
            <x v="5"/>
            <x v="8"/>
          </reference>
        </references>
      </pivotArea>
    </format>
    <format dxfId="964">
      <pivotArea dataOnly="0" labelOnly="1" fieldPosition="0">
        <references count="2">
          <reference field="1" count="1" selected="0">
            <x v="190"/>
          </reference>
          <reference field="2" count="6">
            <x v="5"/>
            <x v="7"/>
            <x v="8"/>
            <x v="10"/>
            <x v="16"/>
            <x v="17"/>
          </reference>
        </references>
      </pivotArea>
    </format>
    <format dxfId="963">
      <pivotArea dataOnly="0" labelOnly="1" fieldPosition="0">
        <references count="2">
          <reference field="1" count="1" selected="0">
            <x v="191"/>
          </reference>
          <reference field="2" count="3">
            <x v="5"/>
            <x v="8"/>
            <x v="16"/>
          </reference>
        </references>
      </pivotArea>
    </format>
    <format dxfId="962">
      <pivotArea dataOnly="0" labelOnly="1" fieldPosition="0">
        <references count="2">
          <reference field="1" count="1" selected="0">
            <x v="192"/>
          </reference>
          <reference field="2" count="3">
            <x v="5"/>
            <x v="8"/>
            <x v="16"/>
          </reference>
        </references>
      </pivotArea>
    </format>
    <format dxfId="961">
      <pivotArea dataOnly="0" labelOnly="1" fieldPosition="0">
        <references count="2">
          <reference field="1" count="1" selected="0">
            <x v="193"/>
          </reference>
          <reference field="2" count="3">
            <x v="5"/>
            <x v="8"/>
            <x v="16"/>
          </reference>
        </references>
      </pivotArea>
    </format>
    <format dxfId="960">
      <pivotArea dataOnly="0" labelOnly="1" fieldPosition="0">
        <references count="2">
          <reference field="1" count="1" selected="0">
            <x v="194"/>
          </reference>
          <reference field="2" count="2">
            <x v="5"/>
            <x v="8"/>
          </reference>
        </references>
      </pivotArea>
    </format>
    <format dxfId="959">
      <pivotArea dataOnly="0" labelOnly="1" fieldPosition="0">
        <references count="2">
          <reference field="1" count="1" selected="0">
            <x v="195"/>
          </reference>
          <reference field="2" count="3">
            <x v="5"/>
            <x v="8"/>
            <x v="16"/>
          </reference>
        </references>
      </pivotArea>
    </format>
    <format dxfId="958">
      <pivotArea dataOnly="0" labelOnly="1" fieldPosition="0">
        <references count="2">
          <reference field="1" count="1" selected="0">
            <x v="196"/>
          </reference>
          <reference field="2" count="3">
            <x v="5"/>
            <x v="8"/>
            <x v="16"/>
          </reference>
        </references>
      </pivotArea>
    </format>
    <format dxfId="957">
      <pivotArea dataOnly="0" labelOnly="1" fieldPosition="0">
        <references count="2">
          <reference field="1" count="1" selected="0">
            <x v="197"/>
          </reference>
          <reference field="2" count="2">
            <x v="5"/>
            <x v="8"/>
          </reference>
        </references>
      </pivotArea>
    </format>
    <format dxfId="956">
      <pivotArea dataOnly="0" labelOnly="1" fieldPosition="0">
        <references count="2">
          <reference field="1" count="1" selected="0">
            <x v="198"/>
          </reference>
          <reference field="2" count="3">
            <x v="5"/>
            <x v="8"/>
            <x v="16"/>
          </reference>
        </references>
      </pivotArea>
    </format>
    <format dxfId="955">
      <pivotArea dataOnly="0" labelOnly="1" fieldPosition="0">
        <references count="2">
          <reference field="1" count="1" selected="0">
            <x v="199"/>
          </reference>
          <reference field="2" count="3">
            <x v="5"/>
            <x v="8"/>
            <x v="16"/>
          </reference>
        </references>
      </pivotArea>
    </format>
    <format dxfId="954">
      <pivotArea dataOnly="0" labelOnly="1" fieldPosition="0">
        <references count="2">
          <reference field="1" count="1" selected="0">
            <x v="200"/>
          </reference>
          <reference field="2" count="6">
            <x v="5"/>
            <x v="7"/>
            <x v="8"/>
            <x v="10"/>
            <x v="16"/>
            <x v="17"/>
          </reference>
        </references>
      </pivotArea>
    </format>
    <format dxfId="953">
      <pivotArea dataOnly="0" labelOnly="1" fieldPosition="0">
        <references count="2">
          <reference field="1" count="1" selected="0">
            <x v="201"/>
          </reference>
          <reference field="2" count="3">
            <x v="5"/>
            <x v="8"/>
            <x v="16"/>
          </reference>
        </references>
      </pivotArea>
    </format>
    <format dxfId="952">
      <pivotArea dataOnly="0" labelOnly="1" fieldPosition="0">
        <references count="2">
          <reference field="1" count="1" selected="0">
            <x v="202"/>
          </reference>
          <reference field="2" count="2">
            <x v="5"/>
            <x v="8"/>
          </reference>
        </references>
      </pivotArea>
    </format>
    <format dxfId="951">
      <pivotArea dataOnly="0" labelOnly="1" fieldPosition="0">
        <references count="2">
          <reference field="1" count="1" selected="0">
            <x v="203"/>
          </reference>
          <reference field="2" count="3">
            <x v="5"/>
            <x v="8"/>
            <x v="16"/>
          </reference>
        </references>
      </pivotArea>
    </format>
    <format dxfId="950">
      <pivotArea dataOnly="0" labelOnly="1" fieldPosition="0">
        <references count="2">
          <reference field="1" count="1" selected="0">
            <x v="204"/>
          </reference>
          <reference field="2" count="6">
            <x v="5"/>
            <x v="7"/>
            <x v="8"/>
            <x v="10"/>
            <x v="16"/>
            <x v="17"/>
          </reference>
        </references>
      </pivotArea>
    </format>
    <format dxfId="949">
      <pivotArea dataOnly="0" labelOnly="1" fieldPosition="0">
        <references count="2">
          <reference field="1" count="1" selected="0">
            <x v="205"/>
          </reference>
          <reference field="2" count="6">
            <x v="5"/>
            <x v="7"/>
            <x v="8"/>
            <x v="10"/>
            <x v="16"/>
            <x v="17"/>
          </reference>
        </references>
      </pivotArea>
    </format>
    <format dxfId="948">
      <pivotArea dataOnly="0" labelOnly="1" fieldPosition="0">
        <references count="2">
          <reference field="1" count="1" selected="0">
            <x v="206"/>
          </reference>
          <reference field="2" count="3">
            <x v="5"/>
            <x v="8"/>
            <x v="16"/>
          </reference>
        </references>
      </pivotArea>
    </format>
    <format dxfId="947">
      <pivotArea dataOnly="0" labelOnly="1" fieldPosition="0">
        <references count="2">
          <reference field="1" count="1" selected="0">
            <x v="207"/>
          </reference>
          <reference field="2" count="6">
            <x v="5"/>
            <x v="7"/>
            <x v="8"/>
            <x v="10"/>
            <x v="16"/>
            <x v="17"/>
          </reference>
        </references>
      </pivotArea>
    </format>
    <format dxfId="946">
      <pivotArea dataOnly="0" labelOnly="1" fieldPosition="0">
        <references count="2">
          <reference field="1" count="1" selected="0">
            <x v="208"/>
          </reference>
          <reference field="2" count="3">
            <x v="5"/>
            <x v="8"/>
            <x v="16"/>
          </reference>
        </references>
      </pivotArea>
    </format>
    <format dxfId="945">
      <pivotArea dataOnly="0" labelOnly="1" fieldPosition="0">
        <references count="2">
          <reference field="1" count="1" selected="0">
            <x v="209"/>
          </reference>
          <reference field="2" count="6">
            <x v="5"/>
            <x v="7"/>
            <x v="8"/>
            <x v="10"/>
            <x v="16"/>
            <x v="17"/>
          </reference>
        </references>
      </pivotArea>
    </format>
    <format dxfId="944">
      <pivotArea dataOnly="0" labelOnly="1" fieldPosition="0">
        <references count="2">
          <reference field="1" count="1" selected="0">
            <x v="210"/>
          </reference>
          <reference field="2" count="3">
            <x v="5"/>
            <x v="8"/>
            <x v="16"/>
          </reference>
        </references>
      </pivotArea>
    </format>
    <format dxfId="943">
      <pivotArea dataOnly="0" labelOnly="1" fieldPosition="0">
        <references count="2">
          <reference field="1" count="1" selected="0">
            <x v="211"/>
          </reference>
          <reference field="2" count="4">
            <x v="5"/>
            <x v="7"/>
            <x v="16"/>
            <x v="17"/>
          </reference>
        </references>
      </pivotArea>
    </format>
    <format dxfId="942">
      <pivotArea dataOnly="0" labelOnly="1" fieldPosition="0">
        <references count="2">
          <reference field="1" count="1" selected="0">
            <x v="212"/>
          </reference>
          <reference field="2" count="6">
            <x v="5"/>
            <x v="7"/>
            <x v="8"/>
            <x v="10"/>
            <x v="16"/>
            <x v="17"/>
          </reference>
        </references>
      </pivotArea>
    </format>
    <format dxfId="941">
      <pivotArea dataOnly="0" labelOnly="1" fieldPosition="0">
        <references count="2">
          <reference field="1" count="1" selected="0">
            <x v="213"/>
          </reference>
          <reference field="2" count="6">
            <x v="5"/>
            <x v="7"/>
            <x v="8"/>
            <x v="10"/>
            <x v="16"/>
            <x v="17"/>
          </reference>
        </references>
      </pivotArea>
    </format>
    <format dxfId="940">
      <pivotArea dataOnly="0" labelOnly="1" fieldPosition="0">
        <references count="2">
          <reference field="1" count="1" selected="0">
            <x v="214"/>
          </reference>
          <reference field="2" count="3">
            <x v="5"/>
            <x v="8"/>
            <x v="16"/>
          </reference>
        </references>
      </pivotArea>
    </format>
    <format dxfId="939">
      <pivotArea dataOnly="0" labelOnly="1" fieldPosition="0">
        <references count="2">
          <reference field="1" count="1" selected="0">
            <x v="215"/>
          </reference>
          <reference field="2" count="6">
            <x v="5"/>
            <x v="7"/>
            <x v="8"/>
            <x v="10"/>
            <x v="16"/>
            <x v="17"/>
          </reference>
        </references>
      </pivotArea>
    </format>
    <format dxfId="938">
      <pivotArea dataOnly="0" labelOnly="1" fieldPosition="0">
        <references count="2">
          <reference field="1" count="1" selected="0">
            <x v="216"/>
          </reference>
          <reference field="2" count="3">
            <x v="5"/>
            <x v="8"/>
            <x v="16"/>
          </reference>
        </references>
      </pivotArea>
    </format>
    <format dxfId="937">
      <pivotArea dataOnly="0" labelOnly="1" fieldPosition="0">
        <references count="2">
          <reference field="1" count="1" selected="0">
            <x v="217"/>
          </reference>
          <reference field="2" count="6">
            <x v="5"/>
            <x v="7"/>
            <x v="8"/>
            <x v="10"/>
            <x v="16"/>
            <x v="17"/>
          </reference>
        </references>
      </pivotArea>
    </format>
    <format dxfId="936">
      <pivotArea dataOnly="0" labelOnly="1" fieldPosition="0">
        <references count="2">
          <reference field="1" count="1" selected="0">
            <x v="218"/>
          </reference>
          <reference field="2" count="6">
            <x v="5"/>
            <x v="7"/>
            <x v="8"/>
            <x v="10"/>
            <x v="16"/>
            <x v="17"/>
          </reference>
        </references>
      </pivotArea>
    </format>
    <format dxfId="935">
      <pivotArea dataOnly="0" labelOnly="1" fieldPosition="0">
        <references count="2">
          <reference field="1" count="1" selected="0">
            <x v="219"/>
          </reference>
          <reference field="2" count="3">
            <x v="5"/>
            <x v="8"/>
            <x v="16"/>
          </reference>
        </references>
      </pivotArea>
    </format>
    <format dxfId="934">
      <pivotArea dataOnly="0" labelOnly="1" fieldPosition="0">
        <references count="2">
          <reference field="1" count="1" selected="0">
            <x v="220"/>
          </reference>
          <reference field="2" count="6">
            <x v="5"/>
            <x v="7"/>
            <x v="8"/>
            <x v="10"/>
            <x v="16"/>
            <x v="17"/>
          </reference>
        </references>
      </pivotArea>
    </format>
    <format dxfId="933">
      <pivotArea dataOnly="0" labelOnly="1" fieldPosition="0">
        <references count="2">
          <reference field="1" count="1" selected="0">
            <x v="221"/>
          </reference>
          <reference field="2" count="6">
            <x v="5"/>
            <x v="7"/>
            <x v="8"/>
            <x v="10"/>
            <x v="16"/>
            <x v="17"/>
          </reference>
        </references>
      </pivotArea>
    </format>
    <format dxfId="932">
      <pivotArea dataOnly="0" labelOnly="1" fieldPosition="0">
        <references count="2">
          <reference field="1" count="1" selected="0">
            <x v="222"/>
          </reference>
          <reference field="2" count="3">
            <x v="5"/>
            <x v="8"/>
            <x v="16"/>
          </reference>
        </references>
      </pivotArea>
    </format>
    <format dxfId="931">
      <pivotArea dataOnly="0" labelOnly="1" fieldPosition="0">
        <references count="2">
          <reference field="1" count="1" selected="0">
            <x v="223"/>
          </reference>
          <reference field="2" count="3">
            <x v="5"/>
            <x v="8"/>
            <x v="16"/>
          </reference>
        </references>
      </pivotArea>
    </format>
    <format dxfId="930">
      <pivotArea dataOnly="0" labelOnly="1" fieldPosition="0">
        <references count="2">
          <reference field="1" count="1" selected="0">
            <x v="224"/>
          </reference>
          <reference field="2" count="6">
            <x v="5"/>
            <x v="7"/>
            <x v="8"/>
            <x v="10"/>
            <x v="16"/>
            <x v="17"/>
          </reference>
        </references>
      </pivotArea>
    </format>
    <format dxfId="929">
      <pivotArea dataOnly="0" labelOnly="1" fieldPosition="0">
        <references count="2">
          <reference field="1" count="1" selected="0">
            <x v="225"/>
          </reference>
          <reference field="2" count="3">
            <x v="5"/>
            <x v="8"/>
            <x v="16"/>
          </reference>
        </references>
      </pivotArea>
    </format>
    <format dxfId="928">
      <pivotArea dataOnly="0" labelOnly="1" fieldPosition="0">
        <references count="2">
          <reference field="1" count="1" selected="0">
            <x v="226"/>
          </reference>
          <reference field="2" count="3">
            <x v="5"/>
            <x v="8"/>
            <x v="16"/>
          </reference>
        </references>
      </pivotArea>
    </format>
    <format dxfId="927">
      <pivotArea dataOnly="0" labelOnly="1" fieldPosition="0">
        <references count="2">
          <reference field="1" count="1" selected="0">
            <x v="227"/>
          </reference>
          <reference field="2" count="3">
            <x v="5"/>
            <x v="8"/>
            <x v="16"/>
          </reference>
        </references>
      </pivotArea>
    </format>
    <format dxfId="926">
      <pivotArea dataOnly="0" labelOnly="1" fieldPosition="0">
        <references count="2">
          <reference field="1" count="1" selected="0">
            <x v="228"/>
          </reference>
          <reference field="2" count="6">
            <x v="5"/>
            <x v="7"/>
            <x v="8"/>
            <x v="10"/>
            <x v="16"/>
            <x v="17"/>
          </reference>
        </references>
      </pivotArea>
    </format>
    <format dxfId="925">
      <pivotArea dataOnly="0" labelOnly="1" fieldPosition="0">
        <references count="2">
          <reference field="1" count="1" selected="0">
            <x v="229"/>
          </reference>
          <reference field="2" count="3">
            <x v="5"/>
            <x v="8"/>
            <x v="16"/>
          </reference>
        </references>
      </pivotArea>
    </format>
    <format dxfId="924">
      <pivotArea dataOnly="0" labelOnly="1" fieldPosition="0">
        <references count="2">
          <reference field="1" count="1" selected="0">
            <x v="230"/>
          </reference>
          <reference field="2" count="6">
            <x v="5"/>
            <x v="7"/>
            <x v="8"/>
            <x v="10"/>
            <x v="16"/>
            <x v="17"/>
          </reference>
        </references>
      </pivotArea>
    </format>
    <format dxfId="923">
      <pivotArea dataOnly="0" labelOnly="1" fieldPosition="0">
        <references count="2">
          <reference field="1" count="1" selected="0">
            <x v="231"/>
          </reference>
          <reference field="2" count="3">
            <x v="5"/>
            <x v="8"/>
            <x v="16"/>
          </reference>
        </references>
      </pivotArea>
    </format>
    <format dxfId="922">
      <pivotArea dataOnly="0" labelOnly="1" fieldPosition="0">
        <references count="2">
          <reference field="1" count="1" selected="0">
            <x v="232"/>
          </reference>
          <reference field="2" count="3">
            <x v="5"/>
            <x v="8"/>
            <x v="16"/>
          </reference>
        </references>
      </pivotArea>
    </format>
    <format dxfId="921">
      <pivotArea dataOnly="0" labelOnly="1" fieldPosition="0">
        <references count="2">
          <reference field="1" count="1" selected="0">
            <x v="233"/>
          </reference>
          <reference field="2" count="6">
            <x v="5"/>
            <x v="7"/>
            <x v="8"/>
            <x v="10"/>
            <x v="16"/>
            <x v="17"/>
          </reference>
        </references>
      </pivotArea>
    </format>
    <format dxfId="920">
      <pivotArea dataOnly="0" labelOnly="1" fieldPosition="0">
        <references count="2">
          <reference field="1" count="1" selected="0">
            <x v="234"/>
          </reference>
          <reference field="2" count="3">
            <x v="5"/>
            <x v="8"/>
            <x v="16"/>
          </reference>
        </references>
      </pivotArea>
    </format>
    <format dxfId="919">
      <pivotArea dataOnly="0" labelOnly="1" fieldPosition="0">
        <references count="2">
          <reference field="1" count="1" selected="0">
            <x v="235"/>
          </reference>
          <reference field="2" count="6">
            <x v="5"/>
            <x v="7"/>
            <x v="8"/>
            <x v="10"/>
            <x v="16"/>
            <x v="17"/>
          </reference>
        </references>
      </pivotArea>
    </format>
    <format dxfId="918">
      <pivotArea dataOnly="0" labelOnly="1" fieldPosition="0">
        <references count="2">
          <reference field="1" count="1" selected="0">
            <x v="236"/>
          </reference>
          <reference field="2" count="3">
            <x v="5"/>
            <x v="8"/>
            <x v="16"/>
          </reference>
        </references>
      </pivotArea>
    </format>
    <format dxfId="917">
      <pivotArea dataOnly="0" labelOnly="1" fieldPosition="0">
        <references count="2">
          <reference field="1" count="1" selected="0">
            <x v="237"/>
          </reference>
          <reference field="2" count="3">
            <x v="5"/>
            <x v="8"/>
            <x v="16"/>
          </reference>
        </references>
      </pivotArea>
    </format>
    <format dxfId="916">
      <pivotArea dataOnly="0" labelOnly="1" fieldPosition="0">
        <references count="2">
          <reference field="1" count="1" selected="0">
            <x v="238"/>
          </reference>
          <reference field="2" count="7">
            <x v="5"/>
            <x v="7"/>
            <x v="8"/>
            <x v="10"/>
            <x v="16"/>
            <x v="17"/>
            <x v="20"/>
          </reference>
        </references>
      </pivotArea>
    </format>
    <format dxfId="915">
      <pivotArea dataOnly="0" labelOnly="1" fieldPosition="0">
        <references count="2">
          <reference field="1" count="1" selected="0">
            <x v="239"/>
          </reference>
          <reference field="2" count="3">
            <x v="5"/>
            <x v="8"/>
            <x v="16"/>
          </reference>
        </references>
      </pivotArea>
    </format>
    <format dxfId="914">
      <pivotArea dataOnly="0" labelOnly="1" fieldPosition="0">
        <references count="2">
          <reference field="1" count="1" selected="0">
            <x v="240"/>
          </reference>
          <reference field="2" count="3">
            <x v="5"/>
            <x v="8"/>
            <x v="16"/>
          </reference>
        </references>
      </pivotArea>
    </format>
    <format dxfId="913">
      <pivotArea dataOnly="0" labelOnly="1" fieldPosition="0">
        <references count="2">
          <reference field="1" count="1" selected="0">
            <x v="241"/>
          </reference>
          <reference field="2" count="3">
            <x v="5"/>
            <x v="8"/>
            <x v="16"/>
          </reference>
        </references>
      </pivotArea>
    </format>
    <format dxfId="912">
      <pivotArea dataOnly="0" labelOnly="1" fieldPosition="0">
        <references count="2">
          <reference field="1" count="1" selected="0">
            <x v="242"/>
          </reference>
          <reference field="2" count="3">
            <x v="5"/>
            <x v="8"/>
            <x v="16"/>
          </reference>
        </references>
      </pivotArea>
    </format>
    <format dxfId="911">
      <pivotArea dataOnly="0" labelOnly="1" fieldPosition="0">
        <references count="2">
          <reference field="1" count="1" selected="0">
            <x v="243"/>
          </reference>
          <reference field="2" count="6">
            <x v="5"/>
            <x v="7"/>
            <x v="8"/>
            <x v="10"/>
            <x v="16"/>
            <x v="17"/>
          </reference>
        </references>
      </pivotArea>
    </format>
    <format dxfId="910">
      <pivotArea dataOnly="0" labelOnly="1" fieldPosition="0">
        <references count="2">
          <reference field="1" count="1" selected="0">
            <x v="244"/>
          </reference>
          <reference field="2" count="3">
            <x v="5"/>
            <x v="8"/>
            <x v="16"/>
          </reference>
        </references>
      </pivotArea>
    </format>
    <format dxfId="909">
      <pivotArea dataOnly="0" labelOnly="1" fieldPosition="0">
        <references count="2">
          <reference field="1" count="1" selected="0">
            <x v="245"/>
          </reference>
          <reference field="2" count="6">
            <x v="5"/>
            <x v="7"/>
            <x v="8"/>
            <x v="10"/>
            <x v="16"/>
            <x v="17"/>
          </reference>
        </references>
      </pivotArea>
    </format>
    <format dxfId="908">
      <pivotArea dataOnly="0" labelOnly="1" fieldPosition="0">
        <references count="2">
          <reference field="1" count="1" selected="0">
            <x v="246"/>
          </reference>
          <reference field="2" count="6">
            <x v="5"/>
            <x v="7"/>
            <x v="8"/>
            <x v="10"/>
            <x v="16"/>
            <x v="17"/>
          </reference>
        </references>
      </pivotArea>
    </format>
    <format dxfId="907">
      <pivotArea dataOnly="0" labelOnly="1" fieldPosition="0">
        <references count="2">
          <reference field="1" count="1" selected="0">
            <x v="247"/>
          </reference>
          <reference field="2" count="3">
            <x v="5"/>
            <x v="8"/>
            <x v="16"/>
          </reference>
        </references>
      </pivotArea>
    </format>
    <format dxfId="906">
      <pivotArea dataOnly="0" labelOnly="1" fieldPosition="0">
        <references count="2">
          <reference field="1" count="1" selected="0">
            <x v="248"/>
          </reference>
          <reference field="2" count="2">
            <x v="5"/>
            <x v="8"/>
          </reference>
        </references>
      </pivotArea>
    </format>
    <format dxfId="905">
      <pivotArea dataOnly="0" labelOnly="1" fieldPosition="0">
        <references count="2">
          <reference field="1" count="1" selected="0">
            <x v="249"/>
          </reference>
          <reference field="2" count="6">
            <x v="5"/>
            <x v="7"/>
            <x v="8"/>
            <x v="10"/>
            <x v="16"/>
            <x v="17"/>
          </reference>
        </references>
      </pivotArea>
    </format>
    <format dxfId="904">
      <pivotArea dataOnly="0" labelOnly="1" fieldPosition="0">
        <references count="2">
          <reference field="1" count="1" selected="0">
            <x v="250"/>
          </reference>
          <reference field="2" count="6">
            <x v="5"/>
            <x v="7"/>
            <x v="8"/>
            <x v="10"/>
            <x v="16"/>
            <x v="17"/>
          </reference>
        </references>
      </pivotArea>
    </format>
    <format dxfId="903">
      <pivotArea dataOnly="0" labelOnly="1" fieldPosition="0">
        <references count="2">
          <reference field="1" count="1" selected="0">
            <x v="251"/>
          </reference>
          <reference field="2" count="6">
            <x v="5"/>
            <x v="7"/>
            <x v="8"/>
            <x v="10"/>
            <x v="16"/>
            <x v="17"/>
          </reference>
        </references>
      </pivotArea>
    </format>
    <format dxfId="902">
      <pivotArea dataOnly="0" labelOnly="1" fieldPosition="0">
        <references count="2">
          <reference field="1" count="1" selected="0">
            <x v="252"/>
          </reference>
          <reference field="2" count="3">
            <x v="5"/>
            <x v="8"/>
            <x v="16"/>
          </reference>
        </references>
      </pivotArea>
    </format>
    <format dxfId="901">
      <pivotArea dataOnly="0" labelOnly="1" fieldPosition="0">
        <references count="2">
          <reference field="1" count="1" selected="0">
            <x v="253"/>
          </reference>
          <reference field="2" count="3">
            <x v="5"/>
            <x v="8"/>
            <x v="16"/>
          </reference>
        </references>
      </pivotArea>
    </format>
    <format dxfId="900">
      <pivotArea dataOnly="0" labelOnly="1" fieldPosition="0">
        <references count="2">
          <reference field="1" count="1" selected="0">
            <x v="254"/>
          </reference>
          <reference field="2" count="3">
            <x v="5"/>
            <x v="8"/>
            <x v="16"/>
          </reference>
        </references>
      </pivotArea>
    </format>
    <format dxfId="899">
      <pivotArea dataOnly="0" labelOnly="1" fieldPosition="0">
        <references count="2">
          <reference field="1" count="1" selected="0">
            <x v="255"/>
          </reference>
          <reference field="2" count="3">
            <x v="5"/>
            <x v="8"/>
            <x v="16"/>
          </reference>
        </references>
      </pivotArea>
    </format>
    <format dxfId="898">
      <pivotArea dataOnly="0" labelOnly="1" fieldPosition="0">
        <references count="2">
          <reference field="1" count="1" selected="0">
            <x v="256"/>
          </reference>
          <reference field="2" count="3">
            <x v="5"/>
            <x v="8"/>
            <x v="16"/>
          </reference>
        </references>
      </pivotArea>
    </format>
    <format dxfId="897">
      <pivotArea dataOnly="0" labelOnly="1" fieldPosition="0">
        <references count="2">
          <reference field="1" count="1" selected="0">
            <x v="257"/>
          </reference>
          <reference field="2" count="3">
            <x v="5"/>
            <x v="8"/>
            <x v="16"/>
          </reference>
        </references>
      </pivotArea>
    </format>
    <format dxfId="896">
      <pivotArea dataOnly="0" labelOnly="1" fieldPosition="0">
        <references count="2">
          <reference field="1" count="1" selected="0">
            <x v="258"/>
          </reference>
          <reference field="2" count="3">
            <x v="5"/>
            <x v="8"/>
            <x v="16"/>
          </reference>
        </references>
      </pivotArea>
    </format>
    <format dxfId="895">
      <pivotArea dataOnly="0" labelOnly="1" fieldPosition="0">
        <references count="2">
          <reference field="1" count="1" selected="0">
            <x v="259"/>
          </reference>
          <reference field="2" count="6">
            <x v="5"/>
            <x v="7"/>
            <x v="8"/>
            <x v="10"/>
            <x v="16"/>
            <x v="17"/>
          </reference>
        </references>
      </pivotArea>
    </format>
    <format dxfId="894">
      <pivotArea dataOnly="0" labelOnly="1" fieldPosition="0">
        <references count="2">
          <reference field="1" count="1" selected="0">
            <x v="260"/>
          </reference>
          <reference field="2" count="3">
            <x v="5"/>
            <x v="8"/>
            <x v="16"/>
          </reference>
        </references>
      </pivotArea>
    </format>
    <format dxfId="893">
      <pivotArea dataOnly="0" labelOnly="1" fieldPosition="0">
        <references count="2">
          <reference field="1" count="1" selected="0">
            <x v="261"/>
          </reference>
          <reference field="2" count="2">
            <x v="5"/>
            <x v="8"/>
          </reference>
        </references>
      </pivotArea>
    </format>
    <format dxfId="892">
      <pivotArea dataOnly="0" labelOnly="1" fieldPosition="0">
        <references count="2">
          <reference field="1" count="1" selected="0">
            <x v="262"/>
          </reference>
          <reference field="2" count="2">
            <x v="5"/>
            <x v="8"/>
          </reference>
        </references>
      </pivotArea>
    </format>
    <format dxfId="891">
      <pivotArea dataOnly="0" labelOnly="1" fieldPosition="0">
        <references count="2">
          <reference field="1" count="1" selected="0">
            <x v="263"/>
          </reference>
          <reference field="2" count="3">
            <x v="5"/>
            <x v="8"/>
            <x v="16"/>
          </reference>
        </references>
      </pivotArea>
    </format>
    <format dxfId="890">
      <pivotArea dataOnly="0" labelOnly="1" fieldPosition="0">
        <references count="2">
          <reference field="1" count="1" selected="0">
            <x v="264"/>
          </reference>
          <reference field="2" count="3">
            <x v="5"/>
            <x v="8"/>
            <x v="16"/>
          </reference>
        </references>
      </pivotArea>
    </format>
    <format dxfId="889">
      <pivotArea dataOnly="0" labelOnly="1" fieldPosition="0">
        <references count="2">
          <reference field="1" count="1" selected="0">
            <x v="265"/>
          </reference>
          <reference field="2" count="6">
            <x v="5"/>
            <x v="7"/>
            <x v="8"/>
            <x v="10"/>
            <x v="16"/>
            <x v="17"/>
          </reference>
        </references>
      </pivotArea>
    </format>
    <format dxfId="888">
      <pivotArea dataOnly="0" labelOnly="1" fieldPosition="0">
        <references count="2">
          <reference field="1" count="1" selected="0">
            <x v="266"/>
          </reference>
          <reference field="2" count="3">
            <x v="5"/>
            <x v="8"/>
            <x v="16"/>
          </reference>
        </references>
      </pivotArea>
    </format>
    <format dxfId="887">
      <pivotArea dataOnly="0" labelOnly="1" fieldPosition="0">
        <references count="2">
          <reference field="1" count="1" selected="0">
            <x v="267"/>
          </reference>
          <reference field="2" count="3">
            <x v="5"/>
            <x v="8"/>
            <x v="16"/>
          </reference>
        </references>
      </pivotArea>
    </format>
    <format dxfId="886">
      <pivotArea dataOnly="0" labelOnly="1" fieldPosition="0">
        <references count="2">
          <reference field="1" count="1" selected="0">
            <x v="268"/>
          </reference>
          <reference field="2" count="6">
            <x v="5"/>
            <x v="7"/>
            <x v="8"/>
            <x v="10"/>
            <x v="16"/>
            <x v="17"/>
          </reference>
        </references>
      </pivotArea>
    </format>
    <format dxfId="885">
      <pivotArea dataOnly="0" labelOnly="1" fieldPosition="0">
        <references count="2">
          <reference field="1" count="1" selected="0">
            <x v="269"/>
          </reference>
          <reference field="2" count="6">
            <x v="5"/>
            <x v="7"/>
            <x v="8"/>
            <x v="10"/>
            <x v="16"/>
            <x v="17"/>
          </reference>
        </references>
      </pivotArea>
    </format>
    <format dxfId="884">
      <pivotArea dataOnly="0" labelOnly="1" fieldPosition="0">
        <references count="2">
          <reference field="1" count="1" selected="0">
            <x v="270"/>
          </reference>
          <reference field="2" count="3">
            <x v="5"/>
            <x v="8"/>
            <x v="16"/>
          </reference>
        </references>
      </pivotArea>
    </format>
    <format dxfId="883">
      <pivotArea dataOnly="0" labelOnly="1" outline="0" fieldPosition="0">
        <references count="1">
          <reference field="4294967294" count="3">
            <x v="0"/>
            <x v="1"/>
            <x v="2"/>
          </reference>
        </references>
      </pivotArea>
    </format>
    <format dxfId="882">
      <pivotArea type="all" dataOnly="0" outline="0" fieldPosition="0"/>
    </format>
    <format dxfId="881">
      <pivotArea outline="0" collapsedLevelsAreSubtotals="1" fieldPosition="0"/>
    </format>
    <format dxfId="880">
      <pivotArea field="1" type="button" dataOnly="0" labelOnly="1" outline="0" axis="axisRow" fieldPosition="0"/>
    </format>
    <format dxfId="879">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78">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77">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76">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875">
      <pivotArea dataOnly="0" labelOnly="1"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874">
      <pivotArea dataOnly="0" labelOnly="1" fieldPosition="0">
        <references count="1">
          <reference field="1" count="21">
            <x v="250"/>
            <x v="251"/>
            <x v="252"/>
            <x v="253"/>
            <x v="254"/>
            <x v="255"/>
            <x v="256"/>
            <x v="257"/>
            <x v="258"/>
            <x v="259"/>
            <x v="260"/>
            <x v="261"/>
            <x v="262"/>
            <x v="263"/>
            <x v="264"/>
            <x v="265"/>
            <x v="266"/>
            <x v="267"/>
            <x v="268"/>
            <x v="269"/>
            <x v="270"/>
          </reference>
        </references>
      </pivotArea>
    </format>
    <format dxfId="873">
      <pivotArea dataOnly="0" labelOnly="1" fieldPosition="0">
        <references count="2">
          <reference field="1" count="1" selected="0">
            <x v="0"/>
          </reference>
          <reference field="2" count="6">
            <x v="0"/>
            <x v="2"/>
            <x v="6"/>
            <x v="9"/>
            <x v="12"/>
            <x v="18"/>
          </reference>
        </references>
      </pivotArea>
    </format>
    <format dxfId="872">
      <pivotArea dataOnly="0" labelOnly="1" fieldPosition="0">
        <references count="2">
          <reference field="1" count="1" selected="0">
            <x v="1"/>
          </reference>
          <reference field="2" count="2">
            <x v="5"/>
            <x v="8"/>
          </reference>
        </references>
      </pivotArea>
    </format>
    <format dxfId="871">
      <pivotArea dataOnly="0" labelOnly="1" fieldPosition="0">
        <references count="2">
          <reference field="1" count="1" selected="0">
            <x v="2"/>
          </reference>
          <reference field="2" count="6">
            <x v="5"/>
            <x v="7"/>
            <x v="8"/>
            <x v="10"/>
            <x v="16"/>
            <x v="17"/>
          </reference>
        </references>
      </pivotArea>
    </format>
    <format dxfId="870">
      <pivotArea dataOnly="0" labelOnly="1" fieldPosition="0">
        <references count="2">
          <reference field="1" count="1" selected="0">
            <x v="3"/>
          </reference>
          <reference field="2" count="2">
            <x v="5"/>
            <x v="8"/>
          </reference>
        </references>
      </pivotArea>
    </format>
    <format dxfId="869">
      <pivotArea dataOnly="0" labelOnly="1" fieldPosition="0">
        <references count="2">
          <reference field="1" count="1" selected="0">
            <x v="4"/>
          </reference>
          <reference field="2" count="3">
            <x v="5"/>
            <x v="8"/>
            <x v="16"/>
          </reference>
        </references>
      </pivotArea>
    </format>
    <format dxfId="868">
      <pivotArea dataOnly="0" labelOnly="1" fieldPosition="0">
        <references count="2">
          <reference field="1" count="1" selected="0">
            <x v="5"/>
          </reference>
          <reference field="2" count="6">
            <x v="5"/>
            <x v="7"/>
            <x v="8"/>
            <x v="10"/>
            <x v="16"/>
            <x v="17"/>
          </reference>
        </references>
      </pivotArea>
    </format>
    <format dxfId="867">
      <pivotArea dataOnly="0" labelOnly="1" fieldPosition="0">
        <references count="2">
          <reference field="1" count="1" selected="0">
            <x v="6"/>
          </reference>
          <reference field="2" count="5">
            <x v="5"/>
            <x v="8"/>
            <x v="11"/>
            <x v="14"/>
            <x v="16"/>
          </reference>
        </references>
      </pivotArea>
    </format>
    <format dxfId="866">
      <pivotArea dataOnly="0" labelOnly="1" fieldPosition="0">
        <references count="2">
          <reference field="1" count="1" selected="0">
            <x v="7"/>
          </reference>
          <reference field="2" count="6">
            <x v="5"/>
            <x v="7"/>
            <x v="8"/>
            <x v="10"/>
            <x v="16"/>
            <x v="17"/>
          </reference>
        </references>
      </pivotArea>
    </format>
    <format dxfId="865">
      <pivotArea dataOnly="0" labelOnly="1" fieldPosition="0">
        <references count="2">
          <reference field="1" count="1" selected="0">
            <x v="8"/>
          </reference>
          <reference field="2" count="3">
            <x v="5"/>
            <x v="8"/>
            <x v="16"/>
          </reference>
        </references>
      </pivotArea>
    </format>
    <format dxfId="864">
      <pivotArea dataOnly="0" labelOnly="1" fieldPosition="0">
        <references count="2">
          <reference field="1" count="1" selected="0">
            <x v="9"/>
          </reference>
          <reference field="2" count="2">
            <x v="5"/>
            <x v="8"/>
          </reference>
        </references>
      </pivotArea>
    </format>
    <format dxfId="863">
      <pivotArea dataOnly="0" labelOnly="1" fieldPosition="0">
        <references count="2">
          <reference field="1" count="1" selected="0">
            <x v="10"/>
          </reference>
          <reference field="2" count="2">
            <x v="5"/>
            <x v="8"/>
          </reference>
        </references>
      </pivotArea>
    </format>
    <format dxfId="862">
      <pivotArea dataOnly="0" labelOnly="1" fieldPosition="0">
        <references count="2">
          <reference field="1" count="1" selected="0">
            <x v="11"/>
          </reference>
          <reference field="2" count="3">
            <x v="5"/>
            <x v="8"/>
            <x v="16"/>
          </reference>
        </references>
      </pivotArea>
    </format>
    <format dxfId="861">
      <pivotArea dataOnly="0" labelOnly="1" fieldPosition="0">
        <references count="2">
          <reference field="1" count="1" selected="0">
            <x v="12"/>
          </reference>
          <reference field="2" count="3">
            <x v="5"/>
            <x v="8"/>
            <x v="16"/>
          </reference>
        </references>
      </pivotArea>
    </format>
    <format dxfId="860">
      <pivotArea dataOnly="0" labelOnly="1" fieldPosition="0">
        <references count="2">
          <reference field="1" count="1" selected="0">
            <x v="13"/>
          </reference>
          <reference field="2" count="2">
            <x v="5"/>
            <x v="16"/>
          </reference>
        </references>
      </pivotArea>
    </format>
    <format dxfId="859">
      <pivotArea dataOnly="0" labelOnly="1" fieldPosition="0">
        <references count="2">
          <reference field="1" count="1" selected="0">
            <x v="14"/>
          </reference>
          <reference field="2" count="1">
            <x v="16"/>
          </reference>
        </references>
      </pivotArea>
    </format>
    <format dxfId="858">
      <pivotArea dataOnly="0" labelOnly="1" fieldPosition="0">
        <references count="2">
          <reference field="1" count="1" selected="0">
            <x v="15"/>
          </reference>
          <reference field="2" count="2">
            <x v="5"/>
            <x v="8"/>
          </reference>
        </references>
      </pivotArea>
    </format>
    <format dxfId="857">
      <pivotArea dataOnly="0" labelOnly="1" fieldPosition="0">
        <references count="2">
          <reference field="1" count="1" selected="0">
            <x v="16"/>
          </reference>
          <reference field="2" count="3">
            <x v="5"/>
            <x v="8"/>
            <x v="16"/>
          </reference>
        </references>
      </pivotArea>
    </format>
    <format dxfId="856">
      <pivotArea dataOnly="0" labelOnly="1" fieldPosition="0">
        <references count="2">
          <reference field="1" count="1" selected="0">
            <x v="17"/>
          </reference>
          <reference field="2" count="3">
            <x v="5"/>
            <x v="8"/>
            <x v="16"/>
          </reference>
        </references>
      </pivotArea>
    </format>
    <format dxfId="855">
      <pivotArea dataOnly="0" labelOnly="1" fieldPosition="0">
        <references count="2">
          <reference field="1" count="1" selected="0">
            <x v="18"/>
          </reference>
          <reference field="2" count="2">
            <x v="5"/>
            <x v="8"/>
          </reference>
        </references>
      </pivotArea>
    </format>
    <format dxfId="854">
      <pivotArea dataOnly="0" labelOnly="1" fieldPosition="0">
        <references count="2">
          <reference field="1" count="1" selected="0">
            <x v="19"/>
          </reference>
          <reference field="2" count="3">
            <x v="5"/>
            <x v="8"/>
            <x v="16"/>
          </reference>
        </references>
      </pivotArea>
    </format>
    <format dxfId="853">
      <pivotArea dataOnly="0" labelOnly="1" fieldPosition="0">
        <references count="2">
          <reference field="1" count="1" selected="0">
            <x v="20"/>
          </reference>
          <reference field="2" count="2">
            <x v="5"/>
            <x v="8"/>
          </reference>
        </references>
      </pivotArea>
    </format>
    <format dxfId="852">
      <pivotArea dataOnly="0" labelOnly="1" fieldPosition="0">
        <references count="2">
          <reference field="1" count="1" selected="0">
            <x v="21"/>
          </reference>
          <reference field="2" count="3">
            <x v="5"/>
            <x v="8"/>
            <x v="16"/>
          </reference>
        </references>
      </pivotArea>
    </format>
    <format dxfId="851">
      <pivotArea dataOnly="0" labelOnly="1" fieldPosition="0">
        <references count="2">
          <reference field="1" count="1" selected="0">
            <x v="22"/>
          </reference>
          <reference field="2" count="3">
            <x v="5"/>
            <x v="8"/>
            <x v="16"/>
          </reference>
        </references>
      </pivotArea>
    </format>
    <format dxfId="850">
      <pivotArea dataOnly="0" labelOnly="1" fieldPosition="0">
        <references count="2">
          <reference field="1" count="1" selected="0">
            <x v="23"/>
          </reference>
          <reference field="2" count="3">
            <x v="5"/>
            <x v="8"/>
            <x v="16"/>
          </reference>
        </references>
      </pivotArea>
    </format>
    <format dxfId="849">
      <pivotArea dataOnly="0" labelOnly="1" fieldPosition="0">
        <references count="2">
          <reference field="1" count="1" selected="0">
            <x v="24"/>
          </reference>
          <reference field="2" count="2">
            <x v="5"/>
            <x v="8"/>
          </reference>
        </references>
      </pivotArea>
    </format>
    <format dxfId="848">
      <pivotArea dataOnly="0" labelOnly="1" fieldPosition="0">
        <references count="2">
          <reference field="1" count="1" selected="0">
            <x v="25"/>
          </reference>
          <reference field="2" count="2">
            <x v="5"/>
            <x v="8"/>
          </reference>
        </references>
      </pivotArea>
    </format>
    <format dxfId="847">
      <pivotArea dataOnly="0" labelOnly="1" fieldPosition="0">
        <references count="2">
          <reference field="1" count="1" selected="0">
            <x v="26"/>
          </reference>
          <reference field="2" count="3">
            <x v="5"/>
            <x v="8"/>
            <x v="16"/>
          </reference>
        </references>
      </pivotArea>
    </format>
    <format dxfId="846">
      <pivotArea dataOnly="0" labelOnly="1" fieldPosition="0">
        <references count="2">
          <reference field="1" count="1" selected="0">
            <x v="27"/>
          </reference>
          <reference field="2" count="2">
            <x v="5"/>
            <x v="8"/>
          </reference>
        </references>
      </pivotArea>
    </format>
    <format dxfId="845">
      <pivotArea dataOnly="0" labelOnly="1" fieldPosition="0">
        <references count="2">
          <reference field="1" count="1" selected="0">
            <x v="28"/>
          </reference>
          <reference field="2" count="3">
            <x v="5"/>
            <x v="8"/>
            <x v="16"/>
          </reference>
        </references>
      </pivotArea>
    </format>
    <format dxfId="844">
      <pivotArea dataOnly="0" labelOnly="1" fieldPosition="0">
        <references count="2">
          <reference field="1" count="1" selected="0">
            <x v="29"/>
          </reference>
          <reference field="2" count="3">
            <x v="5"/>
            <x v="8"/>
            <x v="16"/>
          </reference>
        </references>
      </pivotArea>
    </format>
    <format dxfId="843">
      <pivotArea dataOnly="0" labelOnly="1" fieldPosition="0">
        <references count="2">
          <reference field="1" count="1" selected="0">
            <x v="30"/>
          </reference>
          <reference field="2" count="1">
            <x v="5"/>
          </reference>
        </references>
      </pivotArea>
    </format>
    <format dxfId="842">
      <pivotArea dataOnly="0" labelOnly="1" fieldPosition="0">
        <references count="2">
          <reference field="1" count="1" selected="0">
            <x v="31"/>
          </reference>
          <reference field="2" count="6">
            <x v="5"/>
            <x v="7"/>
            <x v="8"/>
            <x v="10"/>
            <x v="16"/>
            <x v="17"/>
          </reference>
        </references>
      </pivotArea>
    </format>
    <format dxfId="841">
      <pivotArea dataOnly="0" labelOnly="1" fieldPosition="0">
        <references count="2">
          <reference field="1" count="1" selected="0">
            <x v="32"/>
          </reference>
          <reference field="2" count="3">
            <x v="5"/>
            <x v="8"/>
            <x v="16"/>
          </reference>
        </references>
      </pivotArea>
    </format>
    <format dxfId="840">
      <pivotArea dataOnly="0" labelOnly="1" fieldPosition="0">
        <references count="2">
          <reference field="1" count="1" selected="0">
            <x v="33"/>
          </reference>
          <reference field="2" count="6">
            <x v="5"/>
            <x v="7"/>
            <x v="8"/>
            <x v="10"/>
            <x v="16"/>
            <x v="17"/>
          </reference>
        </references>
      </pivotArea>
    </format>
    <format dxfId="839">
      <pivotArea dataOnly="0" labelOnly="1" fieldPosition="0">
        <references count="2">
          <reference field="1" count="1" selected="0">
            <x v="34"/>
          </reference>
          <reference field="2" count="3">
            <x v="5"/>
            <x v="8"/>
            <x v="16"/>
          </reference>
        </references>
      </pivotArea>
    </format>
    <format dxfId="838">
      <pivotArea dataOnly="0" labelOnly="1" fieldPosition="0">
        <references count="2">
          <reference field="1" count="1" selected="0">
            <x v="35"/>
          </reference>
          <reference field="2" count="3">
            <x v="5"/>
            <x v="8"/>
            <x v="16"/>
          </reference>
        </references>
      </pivotArea>
    </format>
    <format dxfId="837">
      <pivotArea dataOnly="0" labelOnly="1" fieldPosition="0">
        <references count="2">
          <reference field="1" count="1" selected="0">
            <x v="36"/>
          </reference>
          <reference field="2" count="3">
            <x v="5"/>
            <x v="8"/>
            <x v="16"/>
          </reference>
        </references>
      </pivotArea>
    </format>
    <format dxfId="836">
      <pivotArea dataOnly="0" labelOnly="1" fieldPosition="0">
        <references count="2">
          <reference field="1" count="1" selected="0">
            <x v="37"/>
          </reference>
          <reference field="2" count="3">
            <x v="5"/>
            <x v="8"/>
            <x v="16"/>
          </reference>
        </references>
      </pivotArea>
    </format>
    <format dxfId="835">
      <pivotArea dataOnly="0" labelOnly="1" fieldPosition="0">
        <references count="2">
          <reference field="1" count="1" selected="0">
            <x v="38"/>
          </reference>
          <reference field="2" count="5">
            <x v="7"/>
            <x v="8"/>
            <x v="10"/>
            <x v="16"/>
            <x v="17"/>
          </reference>
        </references>
      </pivotArea>
    </format>
    <format dxfId="834">
      <pivotArea dataOnly="0" labelOnly="1" fieldPosition="0">
        <references count="2">
          <reference field="1" count="1" selected="0">
            <x v="39"/>
          </reference>
          <reference field="2" count="5">
            <x v="5"/>
            <x v="7"/>
            <x v="8"/>
            <x v="10"/>
            <x v="17"/>
          </reference>
        </references>
      </pivotArea>
    </format>
    <format dxfId="833">
      <pivotArea dataOnly="0" labelOnly="1" fieldPosition="0">
        <references count="2">
          <reference field="1" count="1" selected="0">
            <x v="40"/>
          </reference>
          <reference field="2" count="3">
            <x v="5"/>
            <x v="8"/>
            <x v="16"/>
          </reference>
        </references>
      </pivotArea>
    </format>
    <format dxfId="832">
      <pivotArea dataOnly="0" labelOnly="1" fieldPosition="0">
        <references count="2">
          <reference field="1" count="1" selected="0">
            <x v="41"/>
          </reference>
          <reference field="2" count="3">
            <x v="5"/>
            <x v="8"/>
            <x v="16"/>
          </reference>
        </references>
      </pivotArea>
    </format>
    <format dxfId="831">
      <pivotArea dataOnly="0" labelOnly="1" fieldPosition="0">
        <references count="2">
          <reference field="1" count="1" selected="0">
            <x v="42"/>
          </reference>
          <reference field="2" count="2">
            <x v="5"/>
            <x v="8"/>
          </reference>
        </references>
      </pivotArea>
    </format>
    <format dxfId="830">
      <pivotArea dataOnly="0" labelOnly="1" fieldPosition="0">
        <references count="2">
          <reference field="1" count="1" selected="0">
            <x v="43"/>
          </reference>
          <reference field="2" count="2">
            <x v="5"/>
            <x v="8"/>
          </reference>
        </references>
      </pivotArea>
    </format>
    <format dxfId="829">
      <pivotArea dataOnly="0" labelOnly="1" fieldPosition="0">
        <references count="2">
          <reference field="1" count="1" selected="0">
            <x v="44"/>
          </reference>
          <reference field="2" count="3">
            <x v="5"/>
            <x v="8"/>
            <x v="16"/>
          </reference>
        </references>
      </pivotArea>
    </format>
    <format dxfId="828">
      <pivotArea dataOnly="0" labelOnly="1" fieldPosition="0">
        <references count="2">
          <reference field="1" count="1" selected="0">
            <x v="45"/>
          </reference>
          <reference field="2" count="6">
            <x v="5"/>
            <x v="7"/>
            <x v="8"/>
            <x v="10"/>
            <x v="16"/>
            <x v="17"/>
          </reference>
        </references>
      </pivotArea>
    </format>
    <format dxfId="827">
      <pivotArea dataOnly="0" labelOnly="1" fieldPosition="0">
        <references count="2">
          <reference field="1" count="1" selected="0">
            <x v="46"/>
          </reference>
          <reference field="2" count="3">
            <x v="5"/>
            <x v="8"/>
            <x v="16"/>
          </reference>
        </references>
      </pivotArea>
    </format>
    <format dxfId="826">
      <pivotArea dataOnly="0" labelOnly="1" fieldPosition="0">
        <references count="2">
          <reference field="1" count="1" selected="0">
            <x v="47"/>
          </reference>
          <reference field="2" count="3">
            <x v="5"/>
            <x v="8"/>
            <x v="16"/>
          </reference>
        </references>
      </pivotArea>
    </format>
    <format dxfId="825">
      <pivotArea dataOnly="0" labelOnly="1" fieldPosition="0">
        <references count="2">
          <reference field="1" count="1" selected="0">
            <x v="48"/>
          </reference>
          <reference field="2" count="3">
            <x v="5"/>
            <x v="8"/>
            <x v="16"/>
          </reference>
        </references>
      </pivotArea>
    </format>
    <format dxfId="824">
      <pivotArea dataOnly="0" labelOnly="1" fieldPosition="0">
        <references count="2">
          <reference field="1" count="1" selected="0">
            <x v="49"/>
          </reference>
          <reference field="2" count="2">
            <x v="5"/>
            <x v="8"/>
          </reference>
        </references>
      </pivotArea>
    </format>
    <format dxfId="823">
      <pivotArea dataOnly="0" labelOnly="1" fieldPosition="0">
        <references count="2">
          <reference field="1" count="1" selected="0">
            <x v="50"/>
          </reference>
          <reference field="2" count="3">
            <x v="5"/>
            <x v="8"/>
            <x v="16"/>
          </reference>
        </references>
      </pivotArea>
    </format>
    <format dxfId="822">
      <pivotArea dataOnly="0" labelOnly="1" fieldPosition="0">
        <references count="2">
          <reference field="1" count="1" selected="0">
            <x v="51"/>
          </reference>
          <reference field="2" count="7">
            <x v="5"/>
            <x v="7"/>
            <x v="8"/>
            <x v="10"/>
            <x v="16"/>
            <x v="17"/>
            <x v="19"/>
          </reference>
        </references>
      </pivotArea>
    </format>
    <format dxfId="821">
      <pivotArea dataOnly="0" labelOnly="1" fieldPosition="0">
        <references count="2">
          <reference field="1" count="1" selected="0">
            <x v="52"/>
          </reference>
          <reference field="2" count="3">
            <x v="5"/>
            <x v="8"/>
            <x v="16"/>
          </reference>
        </references>
      </pivotArea>
    </format>
    <format dxfId="820">
      <pivotArea dataOnly="0" labelOnly="1" fieldPosition="0">
        <references count="2">
          <reference field="1" count="1" selected="0">
            <x v="53"/>
          </reference>
          <reference field="2" count="3">
            <x v="5"/>
            <x v="8"/>
            <x v="16"/>
          </reference>
        </references>
      </pivotArea>
    </format>
    <format dxfId="819">
      <pivotArea dataOnly="0" labelOnly="1" fieldPosition="0">
        <references count="2">
          <reference field="1" count="1" selected="0">
            <x v="54"/>
          </reference>
          <reference field="2" count="6">
            <x v="5"/>
            <x v="7"/>
            <x v="8"/>
            <x v="10"/>
            <x v="16"/>
            <x v="17"/>
          </reference>
        </references>
      </pivotArea>
    </format>
    <format dxfId="818">
      <pivotArea dataOnly="0" labelOnly="1" fieldPosition="0">
        <references count="2">
          <reference field="1" count="1" selected="0">
            <x v="55"/>
          </reference>
          <reference field="2" count="3">
            <x v="5"/>
            <x v="8"/>
            <x v="16"/>
          </reference>
        </references>
      </pivotArea>
    </format>
    <format dxfId="817">
      <pivotArea dataOnly="0" labelOnly="1" fieldPosition="0">
        <references count="2">
          <reference field="1" count="1" selected="0">
            <x v="56"/>
          </reference>
          <reference field="2" count="3">
            <x v="5"/>
            <x v="8"/>
            <x v="16"/>
          </reference>
        </references>
      </pivotArea>
    </format>
    <format dxfId="816">
      <pivotArea dataOnly="0" labelOnly="1" fieldPosition="0">
        <references count="2">
          <reference field="1" count="1" selected="0">
            <x v="57"/>
          </reference>
          <reference field="2" count="6">
            <x v="5"/>
            <x v="7"/>
            <x v="8"/>
            <x v="10"/>
            <x v="16"/>
            <x v="17"/>
          </reference>
        </references>
      </pivotArea>
    </format>
    <format dxfId="815">
      <pivotArea dataOnly="0" labelOnly="1" fieldPosition="0">
        <references count="2">
          <reference field="1" count="1" selected="0">
            <x v="58"/>
          </reference>
          <reference field="2" count="2">
            <x v="5"/>
            <x v="8"/>
          </reference>
        </references>
      </pivotArea>
    </format>
    <format dxfId="814">
      <pivotArea dataOnly="0" labelOnly="1" fieldPosition="0">
        <references count="2">
          <reference field="1" count="1" selected="0">
            <x v="59"/>
          </reference>
          <reference field="2" count="3">
            <x v="5"/>
            <x v="8"/>
            <x v="16"/>
          </reference>
        </references>
      </pivotArea>
    </format>
    <format dxfId="813">
      <pivotArea dataOnly="0" labelOnly="1" fieldPosition="0">
        <references count="2">
          <reference field="1" count="1" selected="0">
            <x v="60"/>
          </reference>
          <reference field="2" count="3">
            <x v="5"/>
            <x v="8"/>
            <x v="16"/>
          </reference>
        </references>
      </pivotArea>
    </format>
    <format dxfId="812">
      <pivotArea dataOnly="0" labelOnly="1" fieldPosition="0">
        <references count="2">
          <reference field="1" count="1" selected="0">
            <x v="61"/>
          </reference>
          <reference field="2" count="2">
            <x v="5"/>
            <x v="16"/>
          </reference>
        </references>
      </pivotArea>
    </format>
    <format dxfId="811">
      <pivotArea dataOnly="0" labelOnly="1" fieldPosition="0">
        <references count="2">
          <reference field="1" count="1" selected="0">
            <x v="62"/>
          </reference>
          <reference field="2" count="6">
            <x v="5"/>
            <x v="7"/>
            <x v="8"/>
            <x v="10"/>
            <x v="16"/>
            <x v="17"/>
          </reference>
        </references>
      </pivotArea>
    </format>
    <format dxfId="810">
      <pivotArea dataOnly="0" labelOnly="1" fieldPosition="0">
        <references count="2">
          <reference field="1" count="1" selected="0">
            <x v="63"/>
          </reference>
          <reference field="2" count="2">
            <x v="5"/>
            <x v="8"/>
          </reference>
        </references>
      </pivotArea>
    </format>
    <format dxfId="809">
      <pivotArea dataOnly="0" labelOnly="1" fieldPosition="0">
        <references count="2">
          <reference field="1" count="1" selected="0">
            <x v="64"/>
          </reference>
          <reference field="2" count="3">
            <x v="5"/>
            <x v="8"/>
            <x v="16"/>
          </reference>
        </references>
      </pivotArea>
    </format>
    <format dxfId="808">
      <pivotArea dataOnly="0" labelOnly="1" fieldPosition="0">
        <references count="2">
          <reference field="1" count="1" selected="0">
            <x v="65"/>
          </reference>
          <reference field="2" count="6">
            <x v="5"/>
            <x v="7"/>
            <x v="8"/>
            <x v="10"/>
            <x v="16"/>
            <x v="17"/>
          </reference>
        </references>
      </pivotArea>
    </format>
    <format dxfId="807">
      <pivotArea dataOnly="0" labelOnly="1" fieldPosition="0">
        <references count="2">
          <reference field="1" count="1" selected="0">
            <x v="66"/>
          </reference>
          <reference field="2" count="6">
            <x v="5"/>
            <x v="7"/>
            <x v="8"/>
            <x v="10"/>
            <x v="16"/>
            <x v="17"/>
          </reference>
        </references>
      </pivotArea>
    </format>
    <format dxfId="806">
      <pivotArea dataOnly="0" labelOnly="1" fieldPosition="0">
        <references count="2">
          <reference field="1" count="1" selected="0">
            <x v="67"/>
          </reference>
          <reference field="2" count="2">
            <x v="5"/>
            <x v="8"/>
          </reference>
        </references>
      </pivotArea>
    </format>
    <format dxfId="805">
      <pivotArea dataOnly="0" labelOnly="1" fieldPosition="0">
        <references count="2">
          <reference field="1" count="1" selected="0">
            <x v="68"/>
          </reference>
          <reference field="2" count="3">
            <x v="5"/>
            <x v="8"/>
            <x v="16"/>
          </reference>
        </references>
      </pivotArea>
    </format>
    <format dxfId="804">
      <pivotArea dataOnly="0" labelOnly="1" fieldPosition="0">
        <references count="2">
          <reference field="1" count="1" selected="0">
            <x v="69"/>
          </reference>
          <reference field="2" count="3">
            <x v="5"/>
            <x v="8"/>
            <x v="16"/>
          </reference>
        </references>
      </pivotArea>
    </format>
    <format dxfId="803">
      <pivotArea dataOnly="0" labelOnly="1" fieldPosition="0">
        <references count="2">
          <reference field="1" count="1" selected="0">
            <x v="70"/>
          </reference>
          <reference field="2" count="3">
            <x v="5"/>
            <x v="8"/>
            <x v="16"/>
          </reference>
        </references>
      </pivotArea>
    </format>
    <format dxfId="802">
      <pivotArea dataOnly="0" labelOnly="1" fieldPosition="0">
        <references count="2">
          <reference field="1" count="1" selected="0">
            <x v="71"/>
          </reference>
          <reference field="2" count="7">
            <x v="3"/>
            <x v="4"/>
            <x v="7"/>
            <x v="10"/>
            <x v="13"/>
            <x v="15"/>
            <x v="17"/>
          </reference>
        </references>
      </pivotArea>
    </format>
    <format dxfId="801">
      <pivotArea dataOnly="0" labelOnly="1" fieldPosition="0">
        <references count="2">
          <reference field="1" count="1" selected="0">
            <x v="72"/>
          </reference>
          <reference field="2" count="3">
            <x v="5"/>
            <x v="8"/>
            <x v="16"/>
          </reference>
        </references>
      </pivotArea>
    </format>
    <format dxfId="800">
      <pivotArea dataOnly="0" labelOnly="1" fieldPosition="0">
        <references count="2">
          <reference field="1" count="1" selected="0">
            <x v="73"/>
          </reference>
          <reference field="2" count="6">
            <x v="5"/>
            <x v="7"/>
            <x v="8"/>
            <x v="10"/>
            <x v="16"/>
            <x v="17"/>
          </reference>
        </references>
      </pivotArea>
    </format>
    <format dxfId="799">
      <pivotArea dataOnly="0" labelOnly="1" fieldPosition="0">
        <references count="2">
          <reference field="1" count="1" selected="0">
            <x v="74"/>
          </reference>
          <reference field="2" count="2">
            <x v="5"/>
            <x v="8"/>
          </reference>
        </references>
      </pivotArea>
    </format>
    <format dxfId="798">
      <pivotArea dataOnly="0" labelOnly="1" fieldPosition="0">
        <references count="2">
          <reference field="1" count="1" selected="0">
            <x v="75"/>
          </reference>
          <reference field="2" count="3">
            <x v="5"/>
            <x v="8"/>
            <x v="16"/>
          </reference>
        </references>
      </pivotArea>
    </format>
    <format dxfId="797">
      <pivotArea dataOnly="0" labelOnly="1" fieldPosition="0">
        <references count="2">
          <reference field="1" count="1" selected="0">
            <x v="76"/>
          </reference>
          <reference field="2" count="3">
            <x v="5"/>
            <x v="8"/>
            <x v="16"/>
          </reference>
        </references>
      </pivotArea>
    </format>
    <format dxfId="796">
      <pivotArea dataOnly="0" labelOnly="1" fieldPosition="0">
        <references count="2">
          <reference field="1" count="1" selected="0">
            <x v="77"/>
          </reference>
          <reference field="2" count="3">
            <x v="5"/>
            <x v="8"/>
            <x v="16"/>
          </reference>
        </references>
      </pivotArea>
    </format>
    <format dxfId="795">
      <pivotArea dataOnly="0" labelOnly="1" fieldPosition="0">
        <references count="2">
          <reference field="1" count="1" selected="0">
            <x v="78"/>
          </reference>
          <reference field="2" count="6">
            <x v="1"/>
            <x v="5"/>
            <x v="8"/>
            <x v="11"/>
            <x v="14"/>
            <x v="16"/>
          </reference>
        </references>
      </pivotArea>
    </format>
    <format dxfId="794">
      <pivotArea dataOnly="0" labelOnly="1" fieldPosition="0">
        <references count="2">
          <reference field="1" count="1" selected="0">
            <x v="79"/>
          </reference>
          <reference field="2" count="3">
            <x v="5"/>
            <x v="8"/>
            <x v="16"/>
          </reference>
        </references>
      </pivotArea>
    </format>
    <format dxfId="793">
      <pivotArea dataOnly="0" labelOnly="1" fieldPosition="0">
        <references count="2">
          <reference field="1" count="1" selected="0">
            <x v="80"/>
          </reference>
          <reference field="2" count="3">
            <x v="5"/>
            <x v="8"/>
            <x v="16"/>
          </reference>
        </references>
      </pivotArea>
    </format>
    <format dxfId="792">
      <pivotArea dataOnly="0" labelOnly="1" fieldPosition="0">
        <references count="2">
          <reference field="1" count="1" selected="0">
            <x v="81"/>
          </reference>
          <reference field="2" count="6">
            <x v="5"/>
            <x v="7"/>
            <x v="8"/>
            <x v="10"/>
            <x v="16"/>
            <x v="17"/>
          </reference>
        </references>
      </pivotArea>
    </format>
    <format dxfId="791">
      <pivotArea dataOnly="0" labelOnly="1" fieldPosition="0">
        <references count="2">
          <reference field="1" count="1" selected="0">
            <x v="82"/>
          </reference>
          <reference field="2" count="4">
            <x v="7"/>
            <x v="8"/>
            <x v="10"/>
            <x v="17"/>
          </reference>
        </references>
      </pivotArea>
    </format>
    <format dxfId="790">
      <pivotArea dataOnly="0" labelOnly="1" fieldPosition="0">
        <references count="2">
          <reference field="1" count="1" selected="0">
            <x v="83"/>
          </reference>
          <reference field="2" count="3">
            <x v="5"/>
            <x v="8"/>
            <x v="16"/>
          </reference>
        </references>
      </pivotArea>
    </format>
    <format dxfId="789">
      <pivotArea dataOnly="0" labelOnly="1" fieldPosition="0">
        <references count="2">
          <reference field="1" count="1" selected="0">
            <x v="84"/>
          </reference>
          <reference field="2" count="3">
            <x v="5"/>
            <x v="8"/>
            <x v="16"/>
          </reference>
        </references>
      </pivotArea>
    </format>
    <format dxfId="788">
      <pivotArea dataOnly="0" labelOnly="1" fieldPosition="0">
        <references count="2">
          <reference field="1" count="1" selected="0">
            <x v="85"/>
          </reference>
          <reference field="2" count="3">
            <x v="5"/>
            <x v="8"/>
            <x v="16"/>
          </reference>
        </references>
      </pivotArea>
    </format>
    <format dxfId="787">
      <pivotArea dataOnly="0" labelOnly="1" fieldPosition="0">
        <references count="2">
          <reference field="1" count="1" selected="0">
            <x v="86"/>
          </reference>
          <reference field="2" count="2">
            <x v="5"/>
            <x v="8"/>
          </reference>
        </references>
      </pivotArea>
    </format>
    <format dxfId="786">
      <pivotArea dataOnly="0" labelOnly="1" fieldPosition="0">
        <references count="2">
          <reference field="1" count="1" selected="0">
            <x v="87"/>
          </reference>
          <reference field="2" count="3">
            <x v="5"/>
            <x v="8"/>
            <x v="16"/>
          </reference>
        </references>
      </pivotArea>
    </format>
    <format dxfId="785">
      <pivotArea dataOnly="0" labelOnly="1" fieldPosition="0">
        <references count="2">
          <reference field="1" count="1" selected="0">
            <x v="88"/>
          </reference>
          <reference field="2" count="6">
            <x v="5"/>
            <x v="7"/>
            <x v="8"/>
            <x v="10"/>
            <x v="16"/>
            <x v="17"/>
          </reference>
        </references>
      </pivotArea>
    </format>
    <format dxfId="784">
      <pivotArea dataOnly="0" labelOnly="1" fieldPosition="0">
        <references count="2">
          <reference field="1" count="1" selected="0">
            <x v="89"/>
          </reference>
          <reference field="2" count="2">
            <x v="5"/>
            <x v="8"/>
          </reference>
        </references>
      </pivotArea>
    </format>
    <format dxfId="783">
      <pivotArea dataOnly="0" labelOnly="1" fieldPosition="0">
        <references count="2">
          <reference field="1" count="1" selected="0">
            <x v="90"/>
          </reference>
          <reference field="2" count="2">
            <x v="5"/>
            <x v="8"/>
          </reference>
        </references>
      </pivotArea>
    </format>
    <format dxfId="782">
      <pivotArea dataOnly="0" labelOnly="1" fieldPosition="0">
        <references count="2">
          <reference field="1" count="1" selected="0">
            <x v="91"/>
          </reference>
          <reference field="2" count="1">
            <x v="5"/>
          </reference>
        </references>
      </pivotArea>
    </format>
    <format dxfId="781">
      <pivotArea dataOnly="0" labelOnly="1" fieldPosition="0">
        <references count="2">
          <reference field="1" count="1" selected="0">
            <x v="92"/>
          </reference>
          <reference field="2" count="3">
            <x v="5"/>
            <x v="8"/>
            <x v="16"/>
          </reference>
        </references>
      </pivotArea>
    </format>
    <format dxfId="780">
      <pivotArea dataOnly="0" labelOnly="1" fieldPosition="0">
        <references count="2">
          <reference field="1" count="1" selected="0">
            <x v="93"/>
          </reference>
          <reference field="2" count="2">
            <x v="5"/>
            <x v="8"/>
          </reference>
        </references>
      </pivotArea>
    </format>
    <format dxfId="779">
      <pivotArea dataOnly="0" labelOnly="1" fieldPosition="0">
        <references count="2">
          <reference field="1" count="1" selected="0">
            <x v="94"/>
          </reference>
          <reference field="2" count="3">
            <x v="5"/>
            <x v="8"/>
            <x v="16"/>
          </reference>
        </references>
      </pivotArea>
    </format>
    <format dxfId="778">
      <pivotArea dataOnly="0" labelOnly="1" fieldPosition="0">
        <references count="2">
          <reference field="1" count="1" selected="0">
            <x v="95"/>
          </reference>
          <reference field="2" count="3">
            <x v="5"/>
            <x v="8"/>
            <x v="16"/>
          </reference>
        </references>
      </pivotArea>
    </format>
    <format dxfId="777">
      <pivotArea dataOnly="0" labelOnly="1" fieldPosition="0">
        <references count="2">
          <reference field="1" count="1" selected="0">
            <x v="96"/>
          </reference>
          <reference field="2" count="2">
            <x v="5"/>
            <x v="8"/>
          </reference>
        </references>
      </pivotArea>
    </format>
    <format dxfId="776">
      <pivotArea dataOnly="0" labelOnly="1" fieldPosition="0">
        <references count="2">
          <reference field="1" count="1" selected="0">
            <x v="97"/>
          </reference>
          <reference field="2" count="3">
            <x v="5"/>
            <x v="8"/>
            <x v="16"/>
          </reference>
        </references>
      </pivotArea>
    </format>
    <format dxfId="775">
      <pivotArea dataOnly="0" labelOnly="1" fieldPosition="0">
        <references count="2">
          <reference field="1" count="1" selected="0">
            <x v="98"/>
          </reference>
          <reference field="2" count="2">
            <x v="5"/>
            <x v="8"/>
          </reference>
        </references>
      </pivotArea>
    </format>
    <format dxfId="774">
      <pivotArea dataOnly="0" labelOnly="1" fieldPosition="0">
        <references count="2">
          <reference field="1" count="1" selected="0">
            <x v="99"/>
          </reference>
          <reference field="2" count="3">
            <x v="5"/>
            <x v="8"/>
            <x v="16"/>
          </reference>
        </references>
      </pivotArea>
    </format>
    <format dxfId="773">
      <pivotArea dataOnly="0" labelOnly="1" fieldPosition="0">
        <references count="2">
          <reference field="1" count="1" selected="0">
            <x v="100"/>
          </reference>
          <reference field="2" count="6">
            <x v="5"/>
            <x v="7"/>
            <x v="8"/>
            <x v="10"/>
            <x v="16"/>
            <x v="17"/>
          </reference>
        </references>
      </pivotArea>
    </format>
    <format dxfId="772">
      <pivotArea dataOnly="0" labelOnly="1" fieldPosition="0">
        <references count="2">
          <reference field="1" count="1" selected="0">
            <x v="101"/>
          </reference>
          <reference field="2" count="6">
            <x v="5"/>
            <x v="7"/>
            <x v="8"/>
            <x v="10"/>
            <x v="16"/>
            <x v="17"/>
          </reference>
        </references>
      </pivotArea>
    </format>
    <format dxfId="771">
      <pivotArea dataOnly="0" labelOnly="1" fieldPosition="0">
        <references count="2">
          <reference field="1" count="1" selected="0">
            <x v="102"/>
          </reference>
          <reference field="2" count="3">
            <x v="5"/>
            <x v="8"/>
            <x v="16"/>
          </reference>
        </references>
      </pivotArea>
    </format>
    <format dxfId="770">
      <pivotArea dataOnly="0" labelOnly="1" fieldPosition="0">
        <references count="2">
          <reference field="1" count="1" selected="0">
            <x v="103"/>
          </reference>
          <reference field="2" count="3">
            <x v="5"/>
            <x v="8"/>
            <x v="16"/>
          </reference>
        </references>
      </pivotArea>
    </format>
    <format dxfId="769">
      <pivotArea dataOnly="0" labelOnly="1" fieldPosition="0">
        <references count="2">
          <reference field="1" count="1" selected="0">
            <x v="104"/>
          </reference>
          <reference field="2" count="6">
            <x v="5"/>
            <x v="7"/>
            <x v="8"/>
            <x v="10"/>
            <x v="16"/>
            <x v="17"/>
          </reference>
        </references>
      </pivotArea>
    </format>
    <format dxfId="768">
      <pivotArea dataOnly="0" labelOnly="1" fieldPosition="0">
        <references count="2">
          <reference field="1" count="1" selected="0">
            <x v="105"/>
          </reference>
          <reference field="2" count="2">
            <x v="5"/>
            <x v="8"/>
          </reference>
        </references>
      </pivotArea>
    </format>
    <format dxfId="767">
      <pivotArea dataOnly="0" labelOnly="1" fieldPosition="0">
        <references count="2">
          <reference field="1" count="1" selected="0">
            <x v="106"/>
          </reference>
          <reference field="2" count="2">
            <x v="5"/>
            <x v="8"/>
          </reference>
        </references>
      </pivotArea>
    </format>
    <format dxfId="766">
      <pivotArea dataOnly="0" labelOnly="1" fieldPosition="0">
        <references count="2">
          <reference field="1" count="1" selected="0">
            <x v="107"/>
          </reference>
          <reference field="2" count="6">
            <x v="5"/>
            <x v="7"/>
            <x v="8"/>
            <x v="10"/>
            <x v="16"/>
            <x v="17"/>
          </reference>
        </references>
      </pivotArea>
    </format>
    <format dxfId="765">
      <pivotArea dataOnly="0" labelOnly="1" fieldPosition="0">
        <references count="2">
          <reference field="1" count="1" selected="0">
            <x v="108"/>
          </reference>
          <reference field="2" count="6">
            <x v="5"/>
            <x v="7"/>
            <x v="8"/>
            <x v="10"/>
            <x v="16"/>
            <x v="17"/>
          </reference>
        </references>
      </pivotArea>
    </format>
    <format dxfId="764">
      <pivotArea dataOnly="0" labelOnly="1" fieldPosition="0">
        <references count="2">
          <reference field="1" count="1" selected="0">
            <x v="109"/>
          </reference>
          <reference field="2" count="3">
            <x v="5"/>
            <x v="8"/>
            <x v="16"/>
          </reference>
        </references>
      </pivotArea>
    </format>
    <format dxfId="763">
      <pivotArea dataOnly="0" labelOnly="1" fieldPosition="0">
        <references count="2">
          <reference field="1" count="1" selected="0">
            <x v="110"/>
          </reference>
          <reference field="2" count="6">
            <x v="5"/>
            <x v="7"/>
            <x v="8"/>
            <x v="10"/>
            <x v="16"/>
            <x v="17"/>
          </reference>
        </references>
      </pivotArea>
    </format>
    <format dxfId="762">
      <pivotArea dataOnly="0" labelOnly="1" fieldPosition="0">
        <references count="2">
          <reference field="1" count="1" selected="0">
            <x v="111"/>
          </reference>
          <reference field="2" count="3">
            <x v="5"/>
            <x v="8"/>
            <x v="16"/>
          </reference>
        </references>
      </pivotArea>
    </format>
    <format dxfId="761">
      <pivotArea dataOnly="0" labelOnly="1" fieldPosition="0">
        <references count="2">
          <reference field="1" count="1" selected="0">
            <x v="112"/>
          </reference>
          <reference field="2" count="3">
            <x v="5"/>
            <x v="8"/>
            <x v="16"/>
          </reference>
        </references>
      </pivotArea>
    </format>
    <format dxfId="760">
      <pivotArea dataOnly="0" labelOnly="1" fieldPosition="0">
        <references count="2">
          <reference field="1" count="1" selected="0">
            <x v="113"/>
          </reference>
          <reference field="2" count="7">
            <x v="3"/>
            <x v="4"/>
            <x v="7"/>
            <x v="10"/>
            <x v="13"/>
            <x v="15"/>
            <x v="17"/>
          </reference>
        </references>
      </pivotArea>
    </format>
    <format dxfId="759">
      <pivotArea dataOnly="0" labelOnly="1" fieldPosition="0">
        <references count="2">
          <reference field="1" count="1" selected="0">
            <x v="114"/>
          </reference>
          <reference field="2" count="6">
            <x v="5"/>
            <x v="7"/>
            <x v="8"/>
            <x v="10"/>
            <x v="16"/>
            <x v="17"/>
          </reference>
        </references>
      </pivotArea>
    </format>
    <format dxfId="758">
      <pivotArea dataOnly="0" labelOnly="1" fieldPosition="0">
        <references count="2">
          <reference field="1" count="1" selected="0">
            <x v="115"/>
          </reference>
          <reference field="2" count="3">
            <x v="5"/>
            <x v="8"/>
            <x v="16"/>
          </reference>
        </references>
      </pivotArea>
    </format>
    <format dxfId="757">
      <pivotArea dataOnly="0" labelOnly="1" fieldPosition="0">
        <references count="2">
          <reference field="1" count="1" selected="0">
            <x v="116"/>
          </reference>
          <reference field="2" count="2">
            <x v="5"/>
            <x v="8"/>
          </reference>
        </references>
      </pivotArea>
    </format>
    <format dxfId="756">
      <pivotArea dataOnly="0" labelOnly="1" fieldPosition="0">
        <references count="2">
          <reference field="1" count="1" selected="0">
            <x v="117"/>
          </reference>
          <reference field="2" count="7">
            <x v="3"/>
            <x v="4"/>
            <x v="7"/>
            <x v="10"/>
            <x v="13"/>
            <x v="15"/>
            <x v="17"/>
          </reference>
        </references>
      </pivotArea>
    </format>
    <format dxfId="755">
      <pivotArea dataOnly="0" labelOnly="1" fieldPosition="0">
        <references count="2">
          <reference field="1" count="1" selected="0">
            <x v="118"/>
          </reference>
          <reference field="2" count="3">
            <x v="5"/>
            <x v="8"/>
            <x v="16"/>
          </reference>
        </references>
      </pivotArea>
    </format>
    <format dxfId="754">
      <pivotArea dataOnly="0" labelOnly="1" fieldPosition="0">
        <references count="2">
          <reference field="1" count="1" selected="0">
            <x v="119"/>
          </reference>
          <reference field="2" count="3">
            <x v="5"/>
            <x v="8"/>
            <x v="16"/>
          </reference>
        </references>
      </pivotArea>
    </format>
    <format dxfId="753">
      <pivotArea dataOnly="0" labelOnly="1" fieldPosition="0">
        <references count="2">
          <reference field="1" count="1" selected="0">
            <x v="120"/>
          </reference>
          <reference field="2" count="3">
            <x v="5"/>
            <x v="8"/>
            <x v="16"/>
          </reference>
        </references>
      </pivotArea>
    </format>
    <format dxfId="752">
      <pivotArea dataOnly="0" labelOnly="1" fieldPosition="0">
        <references count="2">
          <reference field="1" count="1" selected="0">
            <x v="121"/>
          </reference>
          <reference field="2" count="6">
            <x v="5"/>
            <x v="7"/>
            <x v="8"/>
            <x v="10"/>
            <x v="16"/>
            <x v="17"/>
          </reference>
        </references>
      </pivotArea>
    </format>
    <format dxfId="751">
      <pivotArea dataOnly="0" labelOnly="1" fieldPosition="0">
        <references count="2">
          <reference field="1" count="1" selected="0">
            <x v="122"/>
          </reference>
          <reference field="2" count="3">
            <x v="5"/>
            <x v="8"/>
            <x v="16"/>
          </reference>
        </references>
      </pivotArea>
    </format>
    <format dxfId="750">
      <pivotArea dataOnly="0" labelOnly="1" fieldPosition="0">
        <references count="2">
          <reference field="1" count="1" selected="0">
            <x v="123"/>
          </reference>
          <reference field="2" count="6">
            <x v="5"/>
            <x v="7"/>
            <x v="8"/>
            <x v="10"/>
            <x v="16"/>
            <x v="17"/>
          </reference>
        </references>
      </pivotArea>
    </format>
    <format dxfId="749">
      <pivotArea dataOnly="0" labelOnly="1" fieldPosition="0">
        <references count="2">
          <reference field="1" count="1" selected="0">
            <x v="124"/>
          </reference>
          <reference field="2" count="2">
            <x v="5"/>
            <x v="8"/>
          </reference>
        </references>
      </pivotArea>
    </format>
    <format dxfId="748">
      <pivotArea dataOnly="0" labelOnly="1" fieldPosition="0">
        <references count="2">
          <reference field="1" count="1" selected="0">
            <x v="125"/>
          </reference>
          <reference field="2" count="3">
            <x v="5"/>
            <x v="8"/>
            <x v="16"/>
          </reference>
        </references>
      </pivotArea>
    </format>
    <format dxfId="747">
      <pivotArea dataOnly="0" labelOnly="1" fieldPosition="0">
        <references count="2">
          <reference field="1" count="1" selected="0">
            <x v="126"/>
          </reference>
          <reference field="2" count="3">
            <x v="5"/>
            <x v="8"/>
            <x v="16"/>
          </reference>
        </references>
      </pivotArea>
    </format>
    <format dxfId="746">
      <pivotArea dataOnly="0" labelOnly="1" fieldPosition="0">
        <references count="2">
          <reference field="1" count="1" selected="0">
            <x v="127"/>
          </reference>
          <reference field="2" count="3">
            <x v="5"/>
            <x v="8"/>
            <x v="16"/>
          </reference>
        </references>
      </pivotArea>
    </format>
    <format dxfId="745">
      <pivotArea dataOnly="0" labelOnly="1" fieldPosition="0">
        <references count="2">
          <reference field="1" count="1" selected="0">
            <x v="128"/>
          </reference>
          <reference field="2" count="3">
            <x v="5"/>
            <x v="8"/>
            <x v="16"/>
          </reference>
        </references>
      </pivotArea>
    </format>
    <format dxfId="744">
      <pivotArea dataOnly="0" labelOnly="1" fieldPosition="0">
        <references count="2">
          <reference field="1" count="1" selected="0">
            <x v="129"/>
          </reference>
          <reference field="2" count="3">
            <x v="5"/>
            <x v="8"/>
            <x v="16"/>
          </reference>
        </references>
      </pivotArea>
    </format>
    <format dxfId="743">
      <pivotArea dataOnly="0" labelOnly="1" fieldPosition="0">
        <references count="2">
          <reference field="1" count="1" selected="0">
            <x v="130"/>
          </reference>
          <reference field="2" count="2">
            <x v="5"/>
            <x v="8"/>
          </reference>
        </references>
      </pivotArea>
    </format>
    <format dxfId="742">
      <pivotArea dataOnly="0" labelOnly="1" fieldPosition="0">
        <references count="2">
          <reference field="1" count="1" selected="0">
            <x v="131"/>
          </reference>
          <reference field="2" count="6">
            <x v="5"/>
            <x v="7"/>
            <x v="8"/>
            <x v="10"/>
            <x v="16"/>
            <x v="17"/>
          </reference>
        </references>
      </pivotArea>
    </format>
    <format dxfId="741">
      <pivotArea dataOnly="0" labelOnly="1" fieldPosition="0">
        <references count="2">
          <reference field="1" count="1" selected="0">
            <x v="132"/>
          </reference>
          <reference field="2" count="6">
            <x v="5"/>
            <x v="7"/>
            <x v="8"/>
            <x v="10"/>
            <x v="16"/>
            <x v="17"/>
          </reference>
        </references>
      </pivotArea>
    </format>
    <format dxfId="740">
      <pivotArea dataOnly="0" labelOnly="1" fieldPosition="0">
        <references count="2">
          <reference field="1" count="1" selected="0">
            <x v="133"/>
          </reference>
          <reference field="2" count="3">
            <x v="5"/>
            <x v="8"/>
            <x v="16"/>
          </reference>
        </references>
      </pivotArea>
    </format>
    <format dxfId="739">
      <pivotArea dataOnly="0" labelOnly="1" fieldPosition="0">
        <references count="2">
          <reference field="1" count="1" selected="0">
            <x v="134"/>
          </reference>
          <reference field="2" count="3">
            <x v="5"/>
            <x v="8"/>
            <x v="16"/>
          </reference>
        </references>
      </pivotArea>
    </format>
    <format dxfId="738">
      <pivotArea dataOnly="0" labelOnly="1" fieldPosition="0">
        <references count="2">
          <reference field="1" count="1" selected="0">
            <x v="135"/>
          </reference>
          <reference field="2" count="6">
            <x v="5"/>
            <x v="7"/>
            <x v="8"/>
            <x v="10"/>
            <x v="16"/>
            <x v="17"/>
          </reference>
        </references>
      </pivotArea>
    </format>
    <format dxfId="737">
      <pivotArea dataOnly="0" labelOnly="1" fieldPosition="0">
        <references count="2">
          <reference field="1" count="1" selected="0">
            <x v="136"/>
          </reference>
          <reference field="2" count="3">
            <x v="5"/>
            <x v="8"/>
            <x v="16"/>
          </reference>
        </references>
      </pivotArea>
    </format>
    <format dxfId="736">
      <pivotArea dataOnly="0" labelOnly="1" fieldPosition="0">
        <references count="2">
          <reference field="1" count="1" selected="0">
            <x v="137"/>
          </reference>
          <reference field="2" count="3">
            <x v="5"/>
            <x v="8"/>
            <x v="16"/>
          </reference>
        </references>
      </pivotArea>
    </format>
    <format dxfId="735">
      <pivotArea dataOnly="0" labelOnly="1" fieldPosition="0">
        <references count="2">
          <reference field="1" count="1" selected="0">
            <x v="138"/>
          </reference>
          <reference field="2" count="6">
            <x v="5"/>
            <x v="7"/>
            <x v="8"/>
            <x v="10"/>
            <x v="16"/>
            <x v="17"/>
          </reference>
        </references>
      </pivotArea>
    </format>
    <format dxfId="734">
      <pivotArea dataOnly="0" labelOnly="1" fieldPosition="0">
        <references count="2">
          <reference field="1" count="1" selected="0">
            <x v="139"/>
          </reference>
          <reference field="2" count="3">
            <x v="5"/>
            <x v="8"/>
            <x v="16"/>
          </reference>
        </references>
      </pivotArea>
    </format>
    <format dxfId="733">
      <pivotArea dataOnly="0" labelOnly="1" fieldPosition="0">
        <references count="2">
          <reference field="1" count="1" selected="0">
            <x v="140"/>
          </reference>
          <reference field="2" count="6">
            <x v="5"/>
            <x v="7"/>
            <x v="8"/>
            <x v="10"/>
            <x v="16"/>
            <x v="17"/>
          </reference>
        </references>
      </pivotArea>
    </format>
    <format dxfId="732">
      <pivotArea dataOnly="0" labelOnly="1" fieldPosition="0">
        <references count="2">
          <reference field="1" count="1" selected="0">
            <x v="141"/>
          </reference>
          <reference field="2" count="1">
            <x v="5"/>
          </reference>
        </references>
      </pivotArea>
    </format>
    <format dxfId="731">
      <pivotArea dataOnly="0" labelOnly="1" fieldPosition="0">
        <references count="2">
          <reference field="1" count="1" selected="0">
            <x v="142"/>
          </reference>
          <reference field="2" count="3">
            <x v="5"/>
            <x v="8"/>
            <x v="16"/>
          </reference>
        </references>
      </pivotArea>
    </format>
    <format dxfId="730">
      <pivotArea dataOnly="0" labelOnly="1" fieldPosition="0">
        <references count="2">
          <reference field="1" count="1" selected="0">
            <x v="143"/>
          </reference>
          <reference field="2" count="6">
            <x v="5"/>
            <x v="7"/>
            <x v="8"/>
            <x v="10"/>
            <x v="16"/>
            <x v="17"/>
          </reference>
        </references>
      </pivotArea>
    </format>
    <format dxfId="729">
      <pivotArea dataOnly="0" labelOnly="1" fieldPosition="0">
        <references count="2">
          <reference field="1" count="1" selected="0">
            <x v="144"/>
          </reference>
          <reference field="2" count="3">
            <x v="5"/>
            <x v="8"/>
            <x v="16"/>
          </reference>
        </references>
      </pivotArea>
    </format>
    <format dxfId="728">
      <pivotArea dataOnly="0" labelOnly="1" fieldPosition="0">
        <references count="2">
          <reference field="1" count="1" selected="0">
            <x v="145"/>
          </reference>
          <reference field="2" count="3">
            <x v="5"/>
            <x v="8"/>
            <x v="16"/>
          </reference>
        </references>
      </pivotArea>
    </format>
    <format dxfId="727">
      <pivotArea dataOnly="0" labelOnly="1" fieldPosition="0">
        <references count="2">
          <reference field="1" count="1" selected="0">
            <x v="146"/>
          </reference>
          <reference field="2" count="6">
            <x v="5"/>
            <x v="7"/>
            <x v="8"/>
            <x v="10"/>
            <x v="16"/>
            <x v="17"/>
          </reference>
        </references>
      </pivotArea>
    </format>
    <format dxfId="726">
      <pivotArea dataOnly="0" labelOnly="1" fieldPosition="0">
        <references count="2">
          <reference field="1" count="1" selected="0">
            <x v="147"/>
          </reference>
          <reference field="2" count="3">
            <x v="5"/>
            <x v="8"/>
            <x v="16"/>
          </reference>
        </references>
      </pivotArea>
    </format>
    <format dxfId="725">
      <pivotArea dataOnly="0" labelOnly="1" fieldPosition="0">
        <references count="2">
          <reference field="1" count="1" selected="0">
            <x v="148"/>
          </reference>
          <reference field="2" count="3">
            <x v="5"/>
            <x v="8"/>
            <x v="16"/>
          </reference>
        </references>
      </pivotArea>
    </format>
    <format dxfId="724">
      <pivotArea dataOnly="0" labelOnly="1" fieldPosition="0">
        <references count="2">
          <reference field="1" count="1" selected="0">
            <x v="149"/>
          </reference>
          <reference field="2" count="3">
            <x v="5"/>
            <x v="8"/>
            <x v="16"/>
          </reference>
        </references>
      </pivotArea>
    </format>
    <format dxfId="723">
      <pivotArea dataOnly="0" labelOnly="1" fieldPosition="0">
        <references count="2">
          <reference field="1" count="1" selected="0">
            <x v="150"/>
          </reference>
          <reference field="2" count="6">
            <x v="5"/>
            <x v="7"/>
            <x v="8"/>
            <x v="10"/>
            <x v="16"/>
            <x v="17"/>
          </reference>
        </references>
      </pivotArea>
    </format>
    <format dxfId="722">
      <pivotArea dataOnly="0" labelOnly="1" fieldPosition="0">
        <references count="2">
          <reference field="1" count="1" selected="0">
            <x v="151"/>
          </reference>
          <reference field="2" count="6">
            <x v="5"/>
            <x v="7"/>
            <x v="8"/>
            <x v="10"/>
            <x v="16"/>
            <x v="17"/>
          </reference>
        </references>
      </pivotArea>
    </format>
    <format dxfId="721">
      <pivotArea dataOnly="0" labelOnly="1" fieldPosition="0">
        <references count="2">
          <reference field="1" count="1" selected="0">
            <x v="152"/>
          </reference>
          <reference field="2" count="3">
            <x v="5"/>
            <x v="8"/>
            <x v="16"/>
          </reference>
        </references>
      </pivotArea>
    </format>
    <format dxfId="720">
      <pivotArea dataOnly="0" labelOnly="1" fieldPosition="0">
        <references count="2">
          <reference field="1" count="1" selected="0">
            <x v="153"/>
          </reference>
          <reference field="2" count="3">
            <x v="5"/>
            <x v="8"/>
            <x v="16"/>
          </reference>
        </references>
      </pivotArea>
    </format>
    <format dxfId="719">
      <pivotArea dataOnly="0" labelOnly="1" fieldPosition="0">
        <references count="2">
          <reference field="1" count="1" selected="0">
            <x v="154"/>
          </reference>
          <reference field="2" count="3">
            <x v="5"/>
            <x v="8"/>
            <x v="16"/>
          </reference>
        </references>
      </pivotArea>
    </format>
    <format dxfId="718">
      <pivotArea dataOnly="0" labelOnly="1" fieldPosition="0">
        <references count="2">
          <reference field="1" count="1" selected="0">
            <x v="155"/>
          </reference>
          <reference field="2" count="6">
            <x v="5"/>
            <x v="7"/>
            <x v="8"/>
            <x v="10"/>
            <x v="16"/>
            <x v="17"/>
          </reference>
        </references>
      </pivotArea>
    </format>
    <format dxfId="717">
      <pivotArea dataOnly="0" labelOnly="1" fieldPosition="0">
        <references count="2">
          <reference field="1" count="1" selected="0">
            <x v="156"/>
          </reference>
          <reference field="2" count="3">
            <x v="5"/>
            <x v="8"/>
            <x v="16"/>
          </reference>
        </references>
      </pivotArea>
    </format>
    <format dxfId="716">
      <pivotArea dataOnly="0" labelOnly="1" fieldPosition="0">
        <references count="2">
          <reference field="1" count="1" selected="0">
            <x v="157"/>
          </reference>
          <reference field="2" count="3">
            <x v="5"/>
            <x v="8"/>
            <x v="16"/>
          </reference>
        </references>
      </pivotArea>
    </format>
    <format dxfId="715">
      <pivotArea dataOnly="0" labelOnly="1" fieldPosition="0">
        <references count="2">
          <reference field="1" count="1" selected="0">
            <x v="158"/>
          </reference>
          <reference field="2" count="3">
            <x v="5"/>
            <x v="8"/>
            <x v="16"/>
          </reference>
        </references>
      </pivotArea>
    </format>
    <format dxfId="714">
      <pivotArea dataOnly="0" labelOnly="1" fieldPosition="0">
        <references count="2">
          <reference field="1" count="1" selected="0">
            <x v="159"/>
          </reference>
          <reference field="2" count="6">
            <x v="5"/>
            <x v="7"/>
            <x v="8"/>
            <x v="10"/>
            <x v="16"/>
            <x v="17"/>
          </reference>
        </references>
      </pivotArea>
    </format>
    <format dxfId="713">
      <pivotArea dataOnly="0" labelOnly="1" fieldPosition="0">
        <references count="2">
          <reference field="1" count="1" selected="0">
            <x v="160"/>
          </reference>
          <reference field="2" count="3">
            <x v="5"/>
            <x v="8"/>
            <x v="16"/>
          </reference>
        </references>
      </pivotArea>
    </format>
    <format dxfId="712">
      <pivotArea dataOnly="0" labelOnly="1" fieldPosition="0">
        <references count="2">
          <reference field="1" count="1" selected="0">
            <x v="161"/>
          </reference>
          <reference field="2" count="6">
            <x v="5"/>
            <x v="7"/>
            <x v="8"/>
            <x v="10"/>
            <x v="16"/>
            <x v="17"/>
          </reference>
        </references>
      </pivotArea>
    </format>
    <format dxfId="711">
      <pivotArea dataOnly="0" labelOnly="1" fieldPosition="0">
        <references count="2">
          <reference field="1" count="1" selected="0">
            <x v="162"/>
          </reference>
          <reference field="2" count="2">
            <x v="5"/>
            <x v="8"/>
          </reference>
        </references>
      </pivotArea>
    </format>
    <format dxfId="710">
      <pivotArea dataOnly="0" labelOnly="1" fieldPosition="0">
        <references count="2">
          <reference field="1" count="1" selected="0">
            <x v="163"/>
          </reference>
          <reference field="2" count="6">
            <x v="5"/>
            <x v="7"/>
            <x v="8"/>
            <x v="10"/>
            <x v="16"/>
            <x v="17"/>
          </reference>
        </references>
      </pivotArea>
    </format>
    <format dxfId="709">
      <pivotArea dataOnly="0" labelOnly="1" fieldPosition="0">
        <references count="2">
          <reference field="1" count="1" selected="0">
            <x v="164"/>
          </reference>
          <reference field="2" count="3">
            <x v="5"/>
            <x v="8"/>
            <x v="16"/>
          </reference>
        </references>
      </pivotArea>
    </format>
    <format dxfId="708">
      <pivotArea dataOnly="0" labelOnly="1" fieldPosition="0">
        <references count="2">
          <reference field="1" count="1" selected="0">
            <x v="165"/>
          </reference>
          <reference field="2" count="2">
            <x v="5"/>
            <x v="8"/>
          </reference>
        </references>
      </pivotArea>
    </format>
    <format dxfId="707">
      <pivotArea dataOnly="0" labelOnly="1" fieldPosition="0">
        <references count="2">
          <reference field="1" count="1" selected="0">
            <x v="166"/>
          </reference>
          <reference field="2" count="6">
            <x v="5"/>
            <x v="7"/>
            <x v="8"/>
            <x v="10"/>
            <x v="16"/>
            <x v="17"/>
          </reference>
        </references>
      </pivotArea>
    </format>
    <format dxfId="706">
      <pivotArea dataOnly="0" labelOnly="1" fieldPosition="0">
        <references count="2">
          <reference field="1" count="1" selected="0">
            <x v="167"/>
          </reference>
          <reference field="2" count="3">
            <x v="5"/>
            <x v="16"/>
            <x v="19"/>
          </reference>
        </references>
      </pivotArea>
    </format>
    <format dxfId="705">
      <pivotArea dataOnly="0" labelOnly="1" fieldPosition="0">
        <references count="2">
          <reference field="1" count="1" selected="0">
            <x v="168"/>
          </reference>
          <reference field="2" count="2">
            <x v="5"/>
            <x v="8"/>
          </reference>
        </references>
      </pivotArea>
    </format>
    <format dxfId="704">
      <pivotArea dataOnly="0" labelOnly="1" fieldPosition="0">
        <references count="2">
          <reference field="1" count="1" selected="0">
            <x v="169"/>
          </reference>
          <reference field="2" count="3">
            <x v="5"/>
            <x v="8"/>
            <x v="16"/>
          </reference>
        </references>
      </pivotArea>
    </format>
    <format dxfId="703">
      <pivotArea dataOnly="0" labelOnly="1" fieldPosition="0">
        <references count="2">
          <reference field="1" count="1" selected="0">
            <x v="170"/>
          </reference>
          <reference field="2" count="3">
            <x v="5"/>
            <x v="8"/>
            <x v="16"/>
          </reference>
        </references>
      </pivotArea>
    </format>
    <format dxfId="702">
      <pivotArea dataOnly="0" labelOnly="1" fieldPosition="0">
        <references count="2">
          <reference field="1" count="1" selected="0">
            <x v="171"/>
          </reference>
          <reference field="2" count="6">
            <x v="5"/>
            <x v="7"/>
            <x v="8"/>
            <x v="10"/>
            <x v="16"/>
            <x v="17"/>
          </reference>
        </references>
      </pivotArea>
    </format>
    <format dxfId="701">
      <pivotArea dataOnly="0" labelOnly="1" fieldPosition="0">
        <references count="2">
          <reference field="1" count="1" selected="0">
            <x v="172"/>
          </reference>
          <reference field="2" count="2">
            <x v="5"/>
            <x v="8"/>
          </reference>
        </references>
      </pivotArea>
    </format>
    <format dxfId="700">
      <pivotArea dataOnly="0" labelOnly="1" fieldPosition="0">
        <references count="2">
          <reference field="1" count="1" selected="0">
            <x v="173"/>
          </reference>
          <reference field="2" count="3">
            <x v="5"/>
            <x v="8"/>
            <x v="16"/>
          </reference>
        </references>
      </pivotArea>
    </format>
    <format dxfId="699">
      <pivotArea dataOnly="0" labelOnly="1" fieldPosition="0">
        <references count="2">
          <reference field="1" count="1" selected="0">
            <x v="174"/>
          </reference>
          <reference field="2" count="7">
            <x v="3"/>
            <x v="4"/>
            <x v="7"/>
            <x v="10"/>
            <x v="13"/>
            <x v="15"/>
            <x v="17"/>
          </reference>
        </references>
      </pivotArea>
    </format>
    <format dxfId="698">
      <pivotArea dataOnly="0" labelOnly="1" fieldPosition="0">
        <references count="2">
          <reference field="1" count="1" selected="0">
            <x v="175"/>
          </reference>
          <reference field="2" count="3">
            <x v="5"/>
            <x v="8"/>
            <x v="16"/>
          </reference>
        </references>
      </pivotArea>
    </format>
    <format dxfId="697">
      <pivotArea dataOnly="0" labelOnly="1" fieldPosition="0">
        <references count="2">
          <reference field="1" count="1" selected="0">
            <x v="176"/>
          </reference>
          <reference field="2" count="3">
            <x v="5"/>
            <x v="8"/>
            <x v="16"/>
          </reference>
        </references>
      </pivotArea>
    </format>
    <format dxfId="696">
      <pivotArea dataOnly="0" labelOnly="1" fieldPosition="0">
        <references count="2">
          <reference field="1" count="1" selected="0">
            <x v="177"/>
          </reference>
          <reference field="2" count="3">
            <x v="5"/>
            <x v="8"/>
            <x v="16"/>
          </reference>
        </references>
      </pivotArea>
    </format>
    <format dxfId="695">
      <pivotArea dataOnly="0" labelOnly="1" fieldPosition="0">
        <references count="2">
          <reference field="1" count="1" selected="0">
            <x v="178"/>
          </reference>
          <reference field="2" count="3">
            <x v="5"/>
            <x v="8"/>
            <x v="16"/>
          </reference>
        </references>
      </pivotArea>
    </format>
    <format dxfId="694">
      <pivotArea dataOnly="0" labelOnly="1" fieldPosition="0">
        <references count="2">
          <reference field="1" count="1" selected="0">
            <x v="179"/>
          </reference>
          <reference field="2" count="2">
            <x v="5"/>
            <x v="8"/>
          </reference>
        </references>
      </pivotArea>
    </format>
    <format dxfId="693">
      <pivotArea dataOnly="0" labelOnly="1" fieldPosition="0">
        <references count="2">
          <reference field="1" count="1" selected="0">
            <x v="180"/>
          </reference>
          <reference field="2" count="2">
            <x v="8"/>
            <x v="16"/>
          </reference>
        </references>
      </pivotArea>
    </format>
    <format dxfId="692">
      <pivotArea dataOnly="0" labelOnly="1" fieldPosition="0">
        <references count="2">
          <reference field="1" count="1" selected="0">
            <x v="181"/>
          </reference>
          <reference field="2" count="2">
            <x v="5"/>
            <x v="8"/>
          </reference>
        </references>
      </pivotArea>
    </format>
    <format dxfId="691">
      <pivotArea dataOnly="0" labelOnly="1" fieldPosition="0">
        <references count="2">
          <reference field="1" count="1" selected="0">
            <x v="182"/>
          </reference>
          <reference field="2" count="3">
            <x v="5"/>
            <x v="8"/>
            <x v="16"/>
          </reference>
        </references>
      </pivotArea>
    </format>
    <format dxfId="690">
      <pivotArea dataOnly="0" labelOnly="1" fieldPosition="0">
        <references count="2">
          <reference field="1" count="1" selected="0">
            <x v="183"/>
          </reference>
          <reference field="2" count="3">
            <x v="5"/>
            <x v="8"/>
            <x v="16"/>
          </reference>
        </references>
      </pivotArea>
    </format>
    <format dxfId="689">
      <pivotArea dataOnly="0" labelOnly="1" fieldPosition="0">
        <references count="2">
          <reference field="1" count="1" selected="0">
            <x v="184"/>
          </reference>
          <reference field="2" count="2">
            <x v="5"/>
            <x v="8"/>
          </reference>
        </references>
      </pivotArea>
    </format>
    <format dxfId="688">
      <pivotArea dataOnly="0" labelOnly="1" fieldPosition="0">
        <references count="2">
          <reference field="1" count="1" selected="0">
            <x v="185"/>
          </reference>
          <reference field="2" count="3">
            <x v="5"/>
            <x v="8"/>
            <x v="16"/>
          </reference>
        </references>
      </pivotArea>
    </format>
    <format dxfId="687">
      <pivotArea dataOnly="0" labelOnly="1" fieldPosition="0">
        <references count="2">
          <reference field="1" count="1" selected="0">
            <x v="186"/>
          </reference>
          <reference field="2" count="4">
            <x v="7"/>
            <x v="8"/>
            <x v="10"/>
            <x v="17"/>
          </reference>
        </references>
      </pivotArea>
    </format>
    <format dxfId="686">
      <pivotArea dataOnly="0" labelOnly="1" fieldPosition="0">
        <references count="2">
          <reference field="1" count="1" selected="0">
            <x v="187"/>
          </reference>
          <reference field="2" count="6">
            <x v="5"/>
            <x v="7"/>
            <x v="8"/>
            <x v="10"/>
            <x v="16"/>
            <x v="17"/>
          </reference>
        </references>
      </pivotArea>
    </format>
    <format dxfId="685">
      <pivotArea dataOnly="0" labelOnly="1" fieldPosition="0">
        <references count="2">
          <reference field="1" count="1" selected="0">
            <x v="188"/>
          </reference>
          <reference field="2" count="3">
            <x v="5"/>
            <x v="8"/>
            <x v="16"/>
          </reference>
        </references>
      </pivotArea>
    </format>
    <format dxfId="684">
      <pivotArea dataOnly="0" labelOnly="1" fieldPosition="0">
        <references count="2">
          <reference field="1" count="1" selected="0">
            <x v="189"/>
          </reference>
          <reference field="2" count="2">
            <x v="5"/>
            <x v="8"/>
          </reference>
        </references>
      </pivotArea>
    </format>
    <format dxfId="683">
      <pivotArea dataOnly="0" labelOnly="1" fieldPosition="0">
        <references count="2">
          <reference field="1" count="1" selected="0">
            <x v="190"/>
          </reference>
          <reference field="2" count="6">
            <x v="5"/>
            <x v="7"/>
            <x v="8"/>
            <x v="10"/>
            <x v="16"/>
            <x v="17"/>
          </reference>
        </references>
      </pivotArea>
    </format>
    <format dxfId="682">
      <pivotArea dataOnly="0" labelOnly="1" fieldPosition="0">
        <references count="2">
          <reference field="1" count="1" selected="0">
            <x v="191"/>
          </reference>
          <reference field="2" count="3">
            <x v="5"/>
            <x v="8"/>
            <x v="16"/>
          </reference>
        </references>
      </pivotArea>
    </format>
    <format dxfId="681">
      <pivotArea dataOnly="0" labelOnly="1" fieldPosition="0">
        <references count="2">
          <reference field="1" count="1" selected="0">
            <x v="192"/>
          </reference>
          <reference field="2" count="3">
            <x v="5"/>
            <x v="8"/>
            <x v="16"/>
          </reference>
        </references>
      </pivotArea>
    </format>
    <format dxfId="680">
      <pivotArea dataOnly="0" labelOnly="1" fieldPosition="0">
        <references count="2">
          <reference field="1" count="1" selected="0">
            <x v="193"/>
          </reference>
          <reference field="2" count="3">
            <x v="5"/>
            <x v="8"/>
            <x v="16"/>
          </reference>
        </references>
      </pivotArea>
    </format>
    <format dxfId="679">
      <pivotArea dataOnly="0" labelOnly="1" fieldPosition="0">
        <references count="2">
          <reference field="1" count="1" selected="0">
            <x v="194"/>
          </reference>
          <reference field="2" count="2">
            <x v="5"/>
            <x v="8"/>
          </reference>
        </references>
      </pivotArea>
    </format>
    <format dxfId="678">
      <pivotArea dataOnly="0" labelOnly="1" fieldPosition="0">
        <references count="2">
          <reference field="1" count="1" selected="0">
            <x v="195"/>
          </reference>
          <reference field="2" count="3">
            <x v="5"/>
            <x v="8"/>
            <x v="16"/>
          </reference>
        </references>
      </pivotArea>
    </format>
    <format dxfId="677">
      <pivotArea dataOnly="0" labelOnly="1" fieldPosition="0">
        <references count="2">
          <reference field="1" count="1" selected="0">
            <x v="196"/>
          </reference>
          <reference field="2" count="3">
            <x v="5"/>
            <x v="8"/>
            <x v="16"/>
          </reference>
        </references>
      </pivotArea>
    </format>
    <format dxfId="676">
      <pivotArea dataOnly="0" labelOnly="1" fieldPosition="0">
        <references count="2">
          <reference field="1" count="1" selected="0">
            <x v="197"/>
          </reference>
          <reference field="2" count="2">
            <x v="5"/>
            <x v="8"/>
          </reference>
        </references>
      </pivotArea>
    </format>
    <format dxfId="675">
      <pivotArea dataOnly="0" labelOnly="1" fieldPosition="0">
        <references count="2">
          <reference field="1" count="1" selected="0">
            <x v="198"/>
          </reference>
          <reference field="2" count="3">
            <x v="5"/>
            <x v="8"/>
            <x v="16"/>
          </reference>
        </references>
      </pivotArea>
    </format>
    <format dxfId="674">
      <pivotArea dataOnly="0" labelOnly="1" fieldPosition="0">
        <references count="2">
          <reference field="1" count="1" selected="0">
            <x v="199"/>
          </reference>
          <reference field="2" count="3">
            <x v="5"/>
            <x v="8"/>
            <x v="16"/>
          </reference>
        </references>
      </pivotArea>
    </format>
    <format dxfId="673">
      <pivotArea dataOnly="0" labelOnly="1" fieldPosition="0">
        <references count="2">
          <reference field="1" count="1" selected="0">
            <x v="200"/>
          </reference>
          <reference field="2" count="6">
            <x v="5"/>
            <x v="7"/>
            <x v="8"/>
            <x v="10"/>
            <x v="16"/>
            <x v="17"/>
          </reference>
        </references>
      </pivotArea>
    </format>
    <format dxfId="672">
      <pivotArea dataOnly="0" labelOnly="1" fieldPosition="0">
        <references count="2">
          <reference field="1" count="1" selected="0">
            <x v="201"/>
          </reference>
          <reference field="2" count="3">
            <x v="5"/>
            <x v="8"/>
            <x v="16"/>
          </reference>
        </references>
      </pivotArea>
    </format>
    <format dxfId="671">
      <pivotArea dataOnly="0" labelOnly="1" fieldPosition="0">
        <references count="2">
          <reference field="1" count="1" selected="0">
            <x v="202"/>
          </reference>
          <reference field="2" count="2">
            <x v="5"/>
            <x v="8"/>
          </reference>
        </references>
      </pivotArea>
    </format>
    <format dxfId="670">
      <pivotArea dataOnly="0" labelOnly="1" fieldPosition="0">
        <references count="2">
          <reference field="1" count="1" selected="0">
            <x v="203"/>
          </reference>
          <reference field="2" count="3">
            <x v="5"/>
            <x v="8"/>
            <x v="16"/>
          </reference>
        </references>
      </pivotArea>
    </format>
    <format dxfId="669">
      <pivotArea dataOnly="0" labelOnly="1" fieldPosition="0">
        <references count="2">
          <reference field="1" count="1" selected="0">
            <x v="204"/>
          </reference>
          <reference field="2" count="6">
            <x v="5"/>
            <x v="7"/>
            <x v="8"/>
            <x v="10"/>
            <x v="16"/>
            <x v="17"/>
          </reference>
        </references>
      </pivotArea>
    </format>
    <format dxfId="668">
      <pivotArea dataOnly="0" labelOnly="1" fieldPosition="0">
        <references count="2">
          <reference field="1" count="1" selected="0">
            <x v="205"/>
          </reference>
          <reference field="2" count="6">
            <x v="5"/>
            <x v="7"/>
            <x v="8"/>
            <x v="10"/>
            <x v="16"/>
            <x v="17"/>
          </reference>
        </references>
      </pivotArea>
    </format>
    <format dxfId="667">
      <pivotArea dataOnly="0" labelOnly="1" fieldPosition="0">
        <references count="2">
          <reference field="1" count="1" selected="0">
            <x v="206"/>
          </reference>
          <reference field="2" count="3">
            <x v="5"/>
            <x v="8"/>
            <x v="16"/>
          </reference>
        </references>
      </pivotArea>
    </format>
    <format dxfId="666">
      <pivotArea dataOnly="0" labelOnly="1" fieldPosition="0">
        <references count="2">
          <reference field="1" count="1" selected="0">
            <x v="207"/>
          </reference>
          <reference field="2" count="6">
            <x v="5"/>
            <x v="7"/>
            <x v="8"/>
            <x v="10"/>
            <x v="16"/>
            <x v="17"/>
          </reference>
        </references>
      </pivotArea>
    </format>
    <format dxfId="665">
      <pivotArea dataOnly="0" labelOnly="1" fieldPosition="0">
        <references count="2">
          <reference field="1" count="1" selected="0">
            <x v="208"/>
          </reference>
          <reference field="2" count="3">
            <x v="5"/>
            <x v="8"/>
            <x v="16"/>
          </reference>
        </references>
      </pivotArea>
    </format>
    <format dxfId="664">
      <pivotArea dataOnly="0" labelOnly="1" fieldPosition="0">
        <references count="2">
          <reference field="1" count="1" selected="0">
            <x v="209"/>
          </reference>
          <reference field="2" count="6">
            <x v="5"/>
            <x v="7"/>
            <x v="8"/>
            <x v="10"/>
            <x v="16"/>
            <x v="17"/>
          </reference>
        </references>
      </pivotArea>
    </format>
    <format dxfId="663">
      <pivotArea dataOnly="0" labelOnly="1" fieldPosition="0">
        <references count="2">
          <reference field="1" count="1" selected="0">
            <x v="210"/>
          </reference>
          <reference field="2" count="3">
            <x v="5"/>
            <x v="8"/>
            <x v="16"/>
          </reference>
        </references>
      </pivotArea>
    </format>
    <format dxfId="662">
      <pivotArea dataOnly="0" labelOnly="1" fieldPosition="0">
        <references count="2">
          <reference field="1" count="1" selected="0">
            <x v="211"/>
          </reference>
          <reference field="2" count="4">
            <x v="5"/>
            <x v="7"/>
            <x v="16"/>
            <x v="17"/>
          </reference>
        </references>
      </pivotArea>
    </format>
    <format dxfId="661">
      <pivotArea dataOnly="0" labelOnly="1" fieldPosition="0">
        <references count="2">
          <reference field="1" count="1" selected="0">
            <x v="212"/>
          </reference>
          <reference field="2" count="6">
            <x v="5"/>
            <x v="7"/>
            <x v="8"/>
            <x v="10"/>
            <x v="16"/>
            <x v="17"/>
          </reference>
        </references>
      </pivotArea>
    </format>
    <format dxfId="660">
      <pivotArea dataOnly="0" labelOnly="1" fieldPosition="0">
        <references count="2">
          <reference field="1" count="1" selected="0">
            <x v="213"/>
          </reference>
          <reference field="2" count="6">
            <x v="5"/>
            <x v="7"/>
            <x v="8"/>
            <x v="10"/>
            <x v="16"/>
            <x v="17"/>
          </reference>
        </references>
      </pivotArea>
    </format>
    <format dxfId="659">
      <pivotArea dataOnly="0" labelOnly="1" fieldPosition="0">
        <references count="2">
          <reference field="1" count="1" selected="0">
            <x v="214"/>
          </reference>
          <reference field="2" count="3">
            <x v="5"/>
            <x v="8"/>
            <x v="16"/>
          </reference>
        </references>
      </pivotArea>
    </format>
    <format dxfId="658">
      <pivotArea dataOnly="0" labelOnly="1" fieldPosition="0">
        <references count="2">
          <reference field="1" count="1" selected="0">
            <x v="215"/>
          </reference>
          <reference field="2" count="6">
            <x v="5"/>
            <x v="7"/>
            <x v="8"/>
            <x v="10"/>
            <x v="16"/>
            <x v="17"/>
          </reference>
        </references>
      </pivotArea>
    </format>
    <format dxfId="657">
      <pivotArea dataOnly="0" labelOnly="1" fieldPosition="0">
        <references count="2">
          <reference field="1" count="1" selected="0">
            <x v="216"/>
          </reference>
          <reference field="2" count="3">
            <x v="5"/>
            <x v="8"/>
            <x v="16"/>
          </reference>
        </references>
      </pivotArea>
    </format>
    <format dxfId="656">
      <pivotArea dataOnly="0" labelOnly="1" fieldPosition="0">
        <references count="2">
          <reference field="1" count="1" selected="0">
            <x v="217"/>
          </reference>
          <reference field="2" count="6">
            <x v="5"/>
            <x v="7"/>
            <x v="8"/>
            <x v="10"/>
            <x v="16"/>
            <x v="17"/>
          </reference>
        </references>
      </pivotArea>
    </format>
    <format dxfId="655">
      <pivotArea dataOnly="0" labelOnly="1" fieldPosition="0">
        <references count="2">
          <reference field="1" count="1" selected="0">
            <x v="218"/>
          </reference>
          <reference field="2" count="6">
            <x v="5"/>
            <x v="7"/>
            <x v="8"/>
            <x v="10"/>
            <x v="16"/>
            <x v="17"/>
          </reference>
        </references>
      </pivotArea>
    </format>
    <format dxfId="654">
      <pivotArea dataOnly="0" labelOnly="1" fieldPosition="0">
        <references count="2">
          <reference field="1" count="1" selected="0">
            <x v="219"/>
          </reference>
          <reference field="2" count="3">
            <x v="5"/>
            <x v="8"/>
            <x v="16"/>
          </reference>
        </references>
      </pivotArea>
    </format>
    <format dxfId="653">
      <pivotArea dataOnly="0" labelOnly="1" fieldPosition="0">
        <references count="2">
          <reference field="1" count="1" selected="0">
            <x v="220"/>
          </reference>
          <reference field="2" count="6">
            <x v="5"/>
            <x v="7"/>
            <x v="8"/>
            <x v="10"/>
            <x v="16"/>
            <x v="17"/>
          </reference>
        </references>
      </pivotArea>
    </format>
    <format dxfId="652">
      <pivotArea dataOnly="0" labelOnly="1" fieldPosition="0">
        <references count="2">
          <reference field="1" count="1" selected="0">
            <x v="221"/>
          </reference>
          <reference field="2" count="6">
            <x v="5"/>
            <x v="7"/>
            <x v="8"/>
            <x v="10"/>
            <x v="16"/>
            <x v="17"/>
          </reference>
        </references>
      </pivotArea>
    </format>
    <format dxfId="651">
      <pivotArea dataOnly="0" labelOnly="1" fieldPosition="0">
        <references count="2">
          <reference field="1" count="1" selected="0">
            <x v="222"/>
          </reference>
          <reference field="2" count="3">
            <x v="5"/>
            <x v="8"/>
            <x v="16"/>
          </reference>
        </references>
      </pivotArea>
    </format>
    <format dxfId="650">
      <pivotArea dataOnly="0" labelOnly="1" fieldPosition="0">
        <references count="2">
          <reference field="1" count="1" selected="0">
            <x v="223"/>
          </reference>
          <reference field="2" count="3">
            <x v="5"/>
            <x v="8"/>
            <x v="16"/>
          </reference>
        </references>
      </pivotArea>
    </format>
    <format dxfId="649">
      <pivotArea dataOnly="0" labelOnly="1" fieldPosition="0">
        <references count="2">
          <reference field="1" count="1" selected="0">
            <x v="224"/>
          </reference>
          <reference field="2" count="6">
            <x v="5"/>
            <x v="7"/>
            <x v="8"/>
            <x v="10"/>
            <x v="16"/>
            <x v="17"/>
          </reference>
        </references>
      </pivotArea>
    </format>
    <format dxfId="648">
      <pivotArea dataOnly="0" labelOnly="1" fieldPosition="0">
        <references count="2">
          <reference field="1" count="1" selected="0">
            <x v="225"/>
          </reference>
          <reference field="2" count="3">
            <x v="5"/>
            <x v="8"/>
            <x v="16"/>
          </reference>
        </references>
      </pivotArea>
    </format>
    <format dxfId="647">
      <pivotArea dataOnly="0" labelOnly="1" fieldPosition="0">
        <references count="2">
          <reference field="1" count="1" selected="0">
            <x v="226"/>
          </reference>
          <reference field="2" count="3">
            <x v="5"/>
            <x v="8"/>
            <x v="16"/>
          </reference>
        </references>
      </pivotArea>
    </format>
    <format dxfId="646">
      <pivotArea dataOnly="0" labelOnly="1" fieldPosition="0">
        <references count="2">
          <reference field="1" count="1" selected="0">
            <x v="227"/>
          </reference>
          <reference field="2" count="3">
            <x v="5"/>
            <x v="8"/>
            <x v="16"/>
          </reference>
        </references>
      </pivotArea>
    </format>
    <format dxfId="645">
      <pivotArea dataOnly="0" labelOnly="1" fieldPosition="0">
        <references count="2">
          <reference field="1" count="1" selected="0">
            <x v="228"/>
          </reference>
          <reference field="2" count="6">
            <x v="5"/>
            <x v="7"/>
            <x v="8"/>
            <x v="10"/>
            <x v="16"/>
            <x v="17"/>
          </reference>
        </references>
      </pivotArea>
    </format>
    <format dxfId="644">
      <pivotArea dataOnly="0" labelOnly="1" fieldPosition="0">
        <references count="2">
          <reference field="1" count="1" selected="0">
            <x v="229"/>
          </reference>
          <reference field="2" count="3">
            <x v="5"/>
            <x v="8"/>
            <x v="16"/>
          </reference>
        </references>
      </pivotArea>
    </format>
    <format dxfId="643">
      <pivotArea dataOnly="0" labelOnly="1" fieldPosition="0">
        <references count="2">
          <reference field="1" count="1" selected="0">
            <x v="230"/>
          </reference>
          <reference field="2" count="6">
            <x v="5"/>
            <x v="7"/>
            <x v="8"/>
            <x v="10"/>
            <x v="16"/>
            <x v="17"/>
          </reference>
        </references>
      </pivotArea>
    </format>
    <format dxfId="642">
      <pivotArea dataOnly="0" labelOnly="1" fieldPosition="0">
        <references count="2">
          <reference field="1" count="1" selected="0">
            <x v="231"/>
          </reference>
          <reference field="2" count="3">
            <x v="5"/>
            <x v="8"/>
            <x v="16"/>
          </reference>
        </references>
      </pivotArea>
    </format>
    <format dxfId="641">
      <pivotArea dataOnly="0" labelOnly="1" fieldPosition="0">
        <references count="2">
          <reference field="1" count="1" selected="0">
            <x v="232"/>
          </reference>
          <reference field="2" count="3">
            <x v="5"/>
            <x v="8"/>
            <x v="16"/>
          </reference>
        </references>
      </pivotArea>
    </format>
    <format dxfId="640">
      <pivotArea dataOnly="0" labelOnly="1" fieldPosition="0">
        <references count="2">
          <reference field="1" count="1" selected="0">
            <x v="233"/>
          </reference>
          <reference field="2" count="6">
            <x v="5"/>
            <x v="7"/>
            <x v="8"/>
            <x v="10"/>
            <x v="16"/>
            <x v="17"/>
          </reference>
        </references>
      </pivotArea>
    </format>
    <format dxfId="639">
      <pivotArea dataOnly="0" labelOnly="1" fieldPosition="0">
        <references count="2">
          <reference field="1" count="1" selected="0">
            <x v="234"/>
          </reference>
          <reference field="2" count="3">
            <x v="5"/>
            <x v="8"/>
            <x v="16"/>
          </reference>
        </references>
      </pivotArea>
    </format>
    <format dxfId="638">
      <pivotArea dataOnly="0" labelOnly="1" fieldPosition="0">
        <references count="2">
          <reference field="1" count="1" selected="0">
            <x v="235"/>
          </reference>
          <reference field="2" count="6">
            <x v="5"/>
            <x v="7"/>
            <x v="8"/>
            <x v="10"/>
            <x v="16"/>
            <x v="17"/>
          </reference>
        </references>
      </pivotArea>
    </format>
    <format dxfId="637">
      <pivotArea dataOnly="0" labelOnly="1" fieldPosition="0">
        <references count="2">
          <reference field="1" count="1" selected="0">
            <x v="236"/>
          </reference>
          <reference field="2" count="3">
            <x v="5"/>
            <x v="8"/>
            <x v="16"/>
          </reference>
        </references>
      </pivotArea>
    </format>
    <format dxfId="636">
      <pivotArea dataOnly="0" labelOnly="1" fieldPosition="0">
        <references count="2">
          <reference field="1" count="1" selected="0">
            <x v="237"/>
          </reference>
          <reference field="2" count="3">
            <x v="5"/>
            <x v="8"/>
            <x v="16"/>
          </reference>
        </references>
      </pivotArea>
    </format>
    <format dxfId="635">
      <pivotArea dataOnly="0" labelOnly="1" fieldPosition="0">
        <references count="2">
          <reference field="1" count="1" selected="0">
            <x v="238"/>
          </reference>
          <reference field="2" count="7">
            <x v="5"/>
            <x v="7"/>
            <x v="8"/>
            <x v="10"/>
            <x v="16"/>
            <x v="17"/>
            <x v="20"/>
          </reference>
        </references>
      </pivotArea>
    </format>
    <format dxfId="634">
      <pivotArea dataOnly="0" labelOnly="1" fieldPosition="0">
        <references count="2">
          <reference field="1" count="1" selected="0">
            <x v="239"/>
          </reference>
          <reference field="2" count="3">
            <x v="5"/>
            <x v="8"/>
            <x v="16"/>
          </reference>
        </references>
      </pivotArea>
    </format>
    <format dxfId="633">
      <pivotArea dataOnly="0" labelOnly="1" fieldPosition="0">
        <references count="2">
          <reference field="1" count="1" selected="0">
            <x v="240"/>
          </reference>
          <reference field="2" count="3">
            <x v="5"/>
            <x v="8"/>
            <x v="16"/>
          </reference>
        </references>
      </pivotArea>
    </format>
    <format dxfId="632">
      <pivotArea dataOnly="0" labelOnly="1" fieldPosition="0">
        <references count="2">
          <reference field="1" count="1" selected="0">
            <x v="241"/>
          </reference>
          <reference field="2" count="3">
            <x v="5"/>
            <x v="8"/>
            <x v="16"/>
          </reference>
        </references>
      </pivotArea>
    </format>
    <format dxfId="631">
      <pivotArea dataOnly="0" labelOnly="1" fieldPosition="0">
        <references count="2">
          <reference field="1" count="1" selected="0">
            <x v="242"/>
          </reference>
          <reference field="2" count="3">
            <x v="5"/>
            <x v="8"/>
            <x v="16"/>
          </reference>
        </references>
      </pivotArea>
    </format>
    <format dxfId="630">
      <pivotArea dataOnly="0" labelOnly="1" fieldPosition="0">
        <references count="2">
          <reference field="1" count="1" selected="0">
            <x v="243"/>
          </reference>
          <reference field="2" count="6">
            <x v="5"/>
            <x v="7"/>
            <x v="8"/>
            <x v="10"/>
            <x v="16"/>
            <x v="17"/>
          </reference>
        </references>
      </pivotArea>
    </format>
    <format dxfId="629">
      <pivotArea dataOnly="0" labelOnly="1" fieldPosition="0">
        <references count="2">
          <reference field="1" count="1" selected="0">
            <x v="244"/>
          </reference>
          <reference field="2" count="3">
            <x v="5"/>
            <x v="8"/>
            <x v="16"/>
          </reference>
        </references>
      </pivotArea>
    </format>
    <format dxfId="628">
      <pivotArea dataOnly="0" labelOnly="1" fieldPosition="0">
        <references count="2">
          <reference field="1" count="1" selected="0">
            <x v="245"/>
          </reference>
          <reference field="2" count="6">
            <x v="5"/>
            <x v="7"/>
            <x v="8"/>
            <x v="10"/>
            <x v="16"/>
            <x v="17"/>
          </reference>
        </references>
      </pivotArea>
    </format>
    <format dxfId="627">
      <pivotArea dataOnly="0" labelOnly="1" fieldPosition="0">
        <references count="2">
          <reference field="1" count="1" selected="0">
            <x v="246"/>
          </reference>
          <reference field="2" count="6">
            <x v="5"/>
            <x v="7"/>
            <x v="8"/>
            <x v="10"/>
            <x v="16"/>
            <x v="17"/>
          </reference>
        </references>
      </pivotArea>
    </format>
    <format dxfId="626">
      <pivotArea dataOnly="0" labelOnly="1" fieldPosition="0">
        <references count="2">
          <reference field="1" count="1" selected="0">
            <x v="247"/>
          </reference>
          <reference field="2" count="3">
            <x v="5"/>
            <x v="8"/>
            <x v="16"/>
          </reference>
        </references>
      </pivotArea>
    </format>
    <format dxfId="625">
      <pivotArea dataOnly="0" labelOnly="1" fieldPosition="0">
        <references count="2">
          <reference field="1" count="1" selected="0">
            <x v="248"/>
          </reference>
          <reference field="2" count="2">
            <x v="5"/>
            <x v="8"/>
          </reference>
        </references>
      </pivotArea>
    </format>
    <format dxfId="624">
      <pivotArea dataOnly="0" labelOnly="1" fieldPosition="0">
        <references count="2">
          <reference field="1" count="1" selected="0">
            <x v="249"/>
          </reference>
          <reference field="2" count="6">
            <x v="5"/>
            <x v="7"/>
            <x v="8"/>
            <x v="10"/>
            <x v="16"/>
            <x v="17"/>
          </reference>
        </references>
      </pivotArea>
    </format>
    <format dxfId="623">
      <pivotArea dataOnly="0" labelOnly="1" fieldPosition="0">
        <references count="2">
          <reference field="1" count="1" selected="0">
            <x v="250"/>
          </reference>
          <reference field="2" count="6">
            <x v="5"/>
            <x v="7"/>
            <x v="8"/>
            <x v="10"/>
            <x v="16"/>
            <x v="17"/>
          </reference>
        </references>
      </pivotArea>
    </format>
    <format dxfId="622">
      <pivotArea dataOnly="0" labelOnly="1" fieldPosition="0">
        <references count="2">
          <reference field="1" count="1" selected="0">
            <x v="251"/>
          </reference>
          <reference field="2" count="6">
            <x v="5"/>
            <x v="7"/>
            <x v="8"/>
            <x v="10"/>
            <x v="16"/>
            <x v="17"/>
          </reference>
        </references>
      </pivotArea>
    </format>
    <format dxfId="621">
      <pivotArea dataOnly="0" labelOnly="1" fieldPosition="0">
        <references count="2">
          <reference field="1" count="1" selected="0">
            <x v="252"/>
          </reference>
          <reference field="2" count="3">
            <x v="5"/>
            <x v="8"/>
            <x v="16"/>
          </reference>
        </references>
      </pivotArea>
    </format>
    <format dxfId="620">
      <pivotArea dataOnly="0" labelOnly="1" fieldPosition="0">
        <references count="2">
          <reference field="1" count="1" selected="0">
            <x v="253"/>
          </reference>
          <reference field="2" count="3">
            <x v="5"/>
            <x v="8"/>
            <x v="16"/>
          </reference>
        </references>
      </pivotArea>
    </format>
    <format dxfId="619">
      <pivotArea dataOnly="0" labelOnly="1" fieldPosition="0">
        <references count="2">
          <reference field="1" count="1" selected="0">
            <x v="254"/>
          </reference>
          <reference field="2" count="3">
            <x v="5"/>
            <x v="8"/>
            <x v="16"/>
          </reference>
        </references>
      </pivotArea>
    </format>
    <format dxfId="618">
      <pivotArea dataOnly="0" labelOnly="1" fieldPosition="0">
        <references count="2">
          <reference field="1" count="1" selected="0">
            <x v="255"/>
          </reference>
          <reference field="2" count="3">
            <x v="5"/>
            <x v="8"/>
            <x v="16"/>
          </reference>
        </references>
      </pivotArea>
    </format>
    <format dxfId="617">
      <pivotArea dataOnly="0" labelOnly="1" fieldPosition="0">
        <references count="2">
          <reference field="1" count="1" selected="0">
            <x v="256"/>
          </reference>
          <reference field="2" count="3">
            <x v="5"/>
            <x v="8"/>
            <x v="16"/>
          </reference>
        </references>
      </pivotArea>
    </format>
    <format dxfId="616">
      <pivotArea dataOnly="0" labelOnly="1" fieldPosition="0">
        <references count="2">
          <reference field="1" count="1" selected="0">
            <x v="257"/>
          </reference>
          <reference field="2" count="3">
            <x v="5"/>
            <x v="8"/>
            <x v="16"/>
          </reference>
        </references>
      </pivotArea>
    </format>
    <format dxfId="615">
      <pivotArea dataOnly="0" labelOnly="1" fieldPosition="0">
        <references count="2">
          <reference field="1" count="1" selected="0">
            <x v="258"/>
          </reference>
          <reference field="2" count="3">
            <x v="5"/>
            <x v="8"/>
            <x v="16"/>
          </reference>
        </references>
      </pivotArea>
    </format>
    <format dxfId="614">
      <pivotArea dataOnly="0" labelOnly="1" fieldPosition="0">
        <references count="2">
          <reference field="1" count="1" selected="0">
            <x v="259"/>
          </reference>
          <reference field="2" count="6">
            <x v="5"/>
            <x v="7"/>
            <x v="8"/>
            <x v="10"/>
            <x v="16"/>
            <x v="17"/>
          </reference>
        </references>
      </pivotArea>
    </format>
    <format dxfId="613">
      <pivotArea dataOnly="0" labelOnly="1" fieldPosition="0">
        <references count="2">
          <reference field="1" count="1" selected="0">
            <x v="260"/>
          </reference>
          <reference field="2" count="3">
            <x v="5"/>
            <x v="8"/>
            <x v="16"/>
          </reference>
        </references>
      </pivotArea>
    </format>
    <format dxfId="612">
      <pivotArea dataOnly="0" labelOnly="1" fieldPosition="0">
        <references count="2">
          <reference field="1" count="1" selected="0">
            <x v="261"/>
          </reference>
          <reference field="2" count="2">
            <x v="5"/>
            <x v="8"/>
          </reference>
        </references>
      </pivotArea>
    </format>
    <format dxfId="611">
      <pivotArea dataOnly="0" labelOnly="1" fieldPosition="0">
        <references count="2">
          <reference field="1" count="1" selected="0">
            <x v="262"/>
          </reference>
          <reference field="2" count="2">
            <x v="5"/>
            <x v="8"/>
          </reference>
        </references>
      </pivotArea>
    </format>
    <format dxfId="610">
      <pivotArea dataOnly="0" labelOnly="1" fieldPosition="0">
        <references count="2">
          <reference field="1" count="1" selected="0">
            <x v="263"/>
          </reference>
          <reference field="2" count="3">
            <x v="5"/>
            <x v="8"/>
            <x v="16"/>
          </reference>
        </references>
      </pivotArea>
    </format>
    <format dxfId="609">
      <pivotArea dataOnly="0" labelOnly="1" fieldPosition="0">
        <references count="2">
          <reference field="1" count="1" selected="0">
            <x v="264"/>
          </reference>
          <reference field="2" count="3">
            <x v="5"/>
            <x v="8"/>
            <x v="16"/>
          </reference>
        </references>
      </pivotArea>
    </format>
    <format dxfId="608">
      <pivotArea dataOnly="0" labelOnly="1" fieldPosition="0">
        <references count="2">
          <reference field="1" count="1" selected="0">
            <x v="265"/>
          </reference>
          <reference field="2" count="6">
            <x v="5"/>
            <x v="7"/>
            <x v="8"/>
            <x v="10"/>
            <x v="16"/>
            <x v="17"/>
          </reference>
        </references>
      </pivotArea>
    </format>
    <format dxfId="607">
      <pivotArea dataOnly="0" labelOnly="1" fieldPosition="0">
        <references count="2">
          <reference field="1" count="1" selected="0">
            <x v="266"/>
          </reference>
          <reference field="2" count="3">
            <x v="5"/>
            <x v="8"/>
            <x v="16"/>
          </reference>
        </references>
      </pivotArea>
    </format>
    <format dxfId="606">
      <pivotArea dataOnly="0" labelOnly="1" fieldPosition="0">
        <references count="2">
          <reference field="1" count="1" selected="0">
            <x v="267"/>
          </reference>
          <reference field="2" count="3">
            <x v="5"/>
            <x v="8"/>
            <x v="16"/>
          </reference>
        </references>
      </pivotArea>
    </format>
    <format dxfId="605">
      <pivotArea dataOnly="0" labelOnly="1" fieldPosition="0">
        <references count="2">
          <reference field="1" count="1" selected="0">
            <x v="268"/>
          </reference>
          <reference field="2" count="6">
            <x v="5"/>
            <x v="7"/>
            <x v="8"/>
            <x v="10"/>
            <x v="16"/>
            <x v="17"/>
          </reference>
        </references>
      </pivotArea>
    </format>
    <format dxfId="604">
      <pivotArea dataOnly="0" labelOnly="1" fieldPosition="0">
        <references count="2">
          <reference field="1" count="1" selected="0">
            <x v="269"/>
          </reference>
          <reference field="2" count="6">
            <x v="5"/>
            <x v="7"/>
            <x v="8"/>
            <x v="10"/>
            <x v="16"/>
            <x v="17"/>
          </reference>
        </references>
      </pivotArea>
    </format>
    <format dxfId="603">
      <pivotArea dataOnly="0" labelOnly="1" fieldPosition="0">
        <references count="2">
          <reference field="1" count="1" selected="0">
            <x v="270"/>
          </reference>
          <reference field="2" count="3">
            <x v="5"/>
            <x v="8"/>
            <x v="16"/>
          </reference>
        </references>
      </pivotArea>
    </format>
    <format dxfId="602">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8BBAA69-5505-44BD-B6E2-1046FB56ACAF}" name="PivotTable3" cacheId="3" applyNumberFormats="0" applyBorderFormats="0" applyFontFormats="0" applyPatternFormats="0" applyAlignmentFormats="0" applyWidthHeightFormats="1" dataCaption="Values" updatedVersion="8" minRefreshableVersion="3" useAutoFormatting="1" rowGrandTotals="0" colGrandTotals="0" itemPrintTitles="1" createdVersion="8" indent="0" multipleFieldFilters="0" rowHeaderCaption="Beneficiary Name">
  <location ref="A2:D4367" firstHeaderRow="0" firstDataRow="1" firstDataCol="1"/>
  <pivotFields count="9">
    <pivotField showAll="0"/>
    <pivotField axis="axisRow" showAll="0" sortType="ascending" defaultSubtotal="0">
      <items count="2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s>
    </pivotField>
    <pivotField axis="axisRow" multipleItemSelectionAllowed="1" showAll="0">
      <items count="56">
        <item x="16"/>
        <item x="0"/>
        <item x="17"/>
        <item x="18"/>
        <item x="1"/>
        <item x="19"/>
        <item x="20"/>
        <item x="2"/>
        <item x="21"/>
        <item x="22"/>
        <item x="3"/>
        <item x="23"/>
        <item x="52"/>
        <item x="15"/>
        <item x="4"/>
        <item x="25"/>
        <item x="24"/>
        <item x="53"/>
        <item x="26"/>
        <item x="27"/>
        <item x="28"/>
        <item x="8"/>
        <item x="29"/>
        <item x="30"/>
        <item x="9"/>
        <item x="31"/>
        <item x="32"/>
        <item x="10"/>
        <item x="33"/>
        <item x="34"/>
        <item x="11"/>
        <item x="35"/>
        <item x="12"/>
        <item x="38"/>
        <item x="14"/>
        <item x="39"/>
        <item x="5"/>
        <item x="6"/>
        <item x="7"/>
        <item x="13"/>
        <item m="1" x="54"/>
        <item x="36"/>
        <item x="37"/>
        <item x="40"/>
        <item x="41"/>
        <item x="42"/>
        <item x="43"/>
        <item x="44"/>
        <item x="45"/>
        <item x="46"/>
        <item x="47"/>
        <item x="48"/>
        <item x="49"/>
        <item x="50"/>
        <item x="51"/>
        <item t="default"/>
      </items>
    </pivotField>
    <pivotField dataField="1" numFmtId="166" showAll="0"/>
    <pivotField dataField="1" numFmtId="14" showAll="0">
      <items count="20">
        <item x="6"/>
        <item x="1"/>
        <item x="0"/>
        <item x="10"/>
        <item x="7"/>
        <item x="11"/>
        <item x="13"/>
        <item x="8"/>
        <item x="4"/>
        <item x="14"/>
        <item x="2"/>
        <item x="3"/>
        <item x="5"/>
        <item m="1" x="15"/>
        <item m="1" x="16"/>
        <item x="9"/>
        <item m="1" x="17"/>
        <item m="1" x="18"/>
        <item x="12"/>
        <item t="default"/>
      </items>
    </pivotField>
    <pivotField dataField="1" numFmtId="166" showAll="0"/>
    <pivotField showAll="0">
      <items count="15">
        <item sd="0" x="0"/>
        <item sd="0" x="1"/>
        <item sd="0" x="2"/>
        <item sd="0" x="3"/>
        <item sd="0" x="4"/>
        <item sd="0" x="5"/>
        <item sd="0" x="6"/>
        <item sd="0" x="7"/>
        <item x="8"/>
        <item sd="0" x="9"/>
        <item sd="0" x="10"/>
        <item sd="0" x="11"/>
        <item sd="0" x="12"/>
        <item sd="0" x="13"/>
        <item t="default"/>
      </items>
    </pivotField>
    <pivotField showAll="0">
      <items count="7">
        <item sd="0" x="0"/>
        <item sd="0" x="1"/>
        <item sd="0" x="2"/>
        <item x="3"/>
        <item sd="0" x="4"/>
        <item x="5"/>
        <item t="default"/>
      </items>
    </pivotField>
    <pivotField showAll="0">
      <items count="5">
        <item sd="0" x="0"/>
        <item x="1"/>
        <item sd="0" x="2"/>
        <item x="3"/>
        <item t="default"/>
      </items>
    </pivotField>
  </pivotFields>
  <rowFields count="2">
    <field x="1"/>
    <field x="2"/>
  </rowFields>
  <rowItems count="4365">
    <i>
      <x/>
    </i>
    <i r="1">
      <x v="1"/>
    </i>
    <i r="1">
      <x v="4"/>
    </i>
    <i r="1">
      <x v="7"/>
    </i>
    <i r="1">
      <x v="10"/>
    </i>
    <i r="1">
      <x v="14"/>
    </i>
    <i r="1">
      <x v="21"/>
    </i>
    <i r="1">
      <x v="24"/>
    </i>
    <i r="1">
      <x v="27"/>
    </i>
    <i r="1">
      <x v="30"/>
    </i>
    <i r="1">
      <x v="32"/>
    </i>
    <i r="1">
      <x v="34"/>
    </i>
    <i r="1">
      <x v="36"/>
    </i>
    <i r="1">
      <x v="37"/>
    </i>
    <i r="1">
      <x v="38"/>
    </i>
    <i r="1">
      <x v="39"/>
    </i>
    <i>
      <x v="1"/>
    </i>
    <i r="1">
      <x v="13"/>
    </i>
    <i>
      <x v="2"/>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3"/>
    </i>
    <i r="1">
      <x/>
    </i>
    <i r="1">
      <x v="3"/>
    </i>
    <i r="1">
      <x v="6"/>
    </i>
    <i r="1">
      <x v="9"/>
    </i>
    <i r="1">
      <x v="13"/>
    </i>
    <i r="1">
      <x v="20"/>
    </i>
    <i r="1">
      <x v="23"/>
    </i>
    <i r="1">
      <x v="26"/>
    </i>
    <i r="1">
      <x v="29"/>
    </i>
    <i r="1">
      <x v="33"/>
    </i>
    <i r="1">
      <x v="41"/>
    </i>
    <i>
      <x v="4"/>
    </i>
    <i r="1">
      <x/>
    </i>
    <i r="1">
      <x v="3"/>
    </i>
    <i r="1">
      <x v="6"/>
    </i>
    <i r="1">
      <x v="9"/>
    </i>
    <i r="1">
      <x v="13"/>
    </i>
    <i r="1">
      <x v="18"/>
    </i>
    <i r="1">
      <x v="20"/>
    </i>
    <i r="1">
      <x v="23"/>
    </i>
    <i r="1">
      <x v="26"/>
    </i>
    <i r="1">
      <x v="29"/>
    </i>
    <i r="1">
      <x v="33"/>
    </i>
    <i r="1">
      <x v="41"/>
    </i>
    <i>
      <x v="5"/>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6"/>
    </i>
    <i r="1">
      <x/>
    </i>
    <i r="1">
      <x v="3"/>
    </i>
    <i r="1">
      <x v="6"/>
    </i>
    <i r="1">
      <x v="9"/>
    </i>
    <i r="1">
      <x v="13"/>
    </i>
    <i r="1">
      <x v="18"/>
    </i>
    <i r="1">
      <x v="20"/>
    </i>
    <i r="1">
      <x v="23"/>
    </i>
    <i r="1">
      <x v="26"/>
    </i>
    <i r="1">
      <x v="29"/>
    </i>
    <i r="1">
      <x v="33"/>
    </i>
    <i r="1">
      <x v="41"/>
    </i>
    <i>
      <x v="7"/>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8"/>
    </i>
    <i r="1">
      <x/>
    </i>
    <i r="1">
      <x v="3"/>
    </i>
    <i r="1">
      <x v="6"/>
    </i>
    <i r="1">
      <x v="9"/>
    </i>
    <i r="1">
      <x v="13"/>
    </i>
    <i r="1">
      <x v="18"/>
    </i>
    <i r="1">
      <x v="20"/>
    </i>
    <i r="1">
      <x v="23"/>
    </i>
    <i r="1">
      <x v="26"/>
    </i>
    <i r="1">
      <x v="29"/>
    </i>
    <i r="1">
      <x v="33"/>
    </i>
    <i r="1">
      <x v="41"/>
    </i>
    <i>
      <x v="9"/>
    </i>
    <i r="1">
      <x/>
    </i>
    <i r="1">
      <x v="3"/>
    </i>
    <i r="1">
      <x v="6"/>
    </i>
    <i r="1">
      <x v="9"/>
    </i>
    <i r="1">
      <x v="13"/>
    </i>
    <i r="1">
      <x v="20"/>
    </i>
    <i r="1">
      <x v="23"/>
    </i>
    <i r="1">
      <x v="26"/>
    </i>
    <i r="1">
      <x v="29"/>
    </i>
    <i r="1">
      <x v="33"/>
    </i>
    <i r="1">
      <x v="41"/>
    </i>
    <i>
      <x v="10"/>
    </i>
    <i r="1">
      <x/>
    </i>
    <i r="1">
      <x v="3"/>
    </i>
    <i r="1">
      <x v="6"/>
    </i>
    <i r="1">
      <x v="9"/>
    </i>
    <i r="1">
      <x v="13"/>
    </i>
    <i r="1">
      <x v="20"/>
    </i>
    <i r="1">
      <x v="23"/>
    </i>
    <i r="1">
      <x v="26"/>
    </i>
    <i r="1">
      <x v="29"/>
    </i>
    <i r="1">
      <x v="33"/>
    </i>
    <i r="1">
      <x v="41"/>
    </i>
    <i>
      <x v="11"/>
    </i>
    <i r="1">
      <x/>
    </i>
    <i r="1">
      <x v="3"/>
    </i>
    <i r="1">
      <x v="6"/>
    </i>
    <i r="1">
      <x v="9"/>
    </i>
    <i r="1">
      <x v="13"/>
    </i>
    <i r="1">
      <x v="18"/>
    </i>
    <i r="1">
      <x v="20"/>
    </i>
    <i r="1">
      <x v="23"/>
    </i>
    <i r="1">
      <x v="26"/>
    </i>
    <i r="1">
      <x v="29"/>
    </i>
    <i r="1">
      <x v="33"/>
    </i>
    <i r="1">
      <x v="41"/>
    </i>
    <i>
      <x v="12"/>
    </i>
    <i r="1">
      <x/>
    </i>
    <i r="1">
      <x v="3"/>
    </i>
    <i r="1">
      <x v="6"/>
    </i>
    <i r="1">
      <x v="9"/>
    </i>
    <i r="1">
      <x v="13"/>
    </i>
    <i r="1">
      <x v="18"/>
    </i>
    <i r="1">
      <x v="20"/>
    </i>
    <i r="1">
      <x v="23"/>
    </i>
    <i r="1">
      <x v="26"/>
    </i>
    <i r="1">
      <x v="29"/>
    </i>
    <i r="1">
      <x v="33"/>
    </i>
    <i r="1">
      <x v="41"/>
    </i>
    <i>
      <x v="13"/>
    </i>
    <i r="1">
      <x v="18"/>
    </i>
    <i>
      <x v="14"/>
    </i>
    <i r="1">
      <x/>
    </i>
    <i r="1">
      <x v="3"/>
    </i>
    <i r="1">
      <x v="6"/>
    </i>
    <i r="1">
      <x v="9"/>
    </i>
    <i r="1">
      <x v="13"/>
    </i>
    <i r="1">
      <x v="20"/>
    </i>
    <i r="1">
      <x v="23"/>
    </i>
    <i r="1">
      <x v="26"/>
    </i>
    <i r="1">
      <x v="29"/>
    </i>
    <i r="1">
      <x v="33"/>
    </i>
    <i r="1">
      <x v="41"/>
    </i>
    <i>
      <x v="15"/>
    </i>
    <i r="1">
      <x/>
    </i>
    <i r="1">
      <x v="3"/>
    </i>
    <i r="1">
      <x v="6"/>
    </i>
    <i r="1">
      <x v="9"/>
    </i>
    <i r="1">
      <x v="13"/>
    </i>
    <i r="1">
      <x v="18"/>
    </i>
    <i r="1">
      <x v="20"/>
    </i>
    <i r="1">
      <x v="23"/>
    </i>
    <i r="1">
      <x v="26"/>
    </i>
    <i r="1">
      <x v="29"/>
    </i>
    <i r="1">
      <x v="33"/>
    </i>
    <i r="1">
      <x v="41"/>
    </i>
    <i>
      <x v="16"/>
    </i>
    <i r="1">
      <x/>
    </i>
    <i r="1">
      <x v="3"/>
    </i>
    <i r="1">
      <x v="6"/>
    </i>
    <i r="1">
      <x v="9"/>
    </i>
    <i r="1">
      <x v="13"/>
    </i>
    <i r="1">
      <x v="18"/>
    </i>
    <i r="1">
      <x v="20"/>
    </i>
    <i r="1">
      <x v="23"/>
    </i>
    <i r="1">
      <x v="26"/>
    </i>
    <i r="1">
      <x v="29"/>
    </i>
    <i r="1">
      <x v="33"/>
    </i>
    <i r="1">
      <x v="41"/>
    </i>
    <i>
      <x v="17"/>
    </i>
    <i r="1">
      <x/>
    </i>
    <i r="1">
      <x v="3"/>
    </i>
    <i r="1">
      <x v="6"/>
    </i>
    <i r="1">
      <x v="9"/>
    </i>
    <i r="1">
      <x v="13"/>
    </i>
    <i r="1">
      <x v="20"/>
    </i>
    <i r="1">
      <x v="23"/>
    </i>
    <i r="1">
      <x v="26"/>
    </i>
    <i r="1">
      <x v="29"/>
    </i>
    <i r="1">
      <x v="33"/>
    </i>
    <i r="1">
      <x v="41"/>
    </i>
    <i>
      <x v="18"/>
    </i>
    <i r="1">
      <x/>
    </i>
    <i r="1">
      <x v="3"/>
    </i>
    <i r="1">
      <x v="6"/>
    </i>
    <i r="1">
      <x v="9"/>
    </i>
    <i r="1">
      <x v="13"/>
    </i>
    <i r="1">
      <x v="18"/>
    </i>
    <i r="1">
      <x v="20"/>
    </i>
    <i r="1">
      <x v="23"/>
    </i>
    <i r="1">
      <x v="26"/>
    </i>
    <i r="1">
      <x v="29"/>
    </i>
    <i r="1">
      <x v="33"/>
    </i>
    <i r="1">
      <x v="41"/>
    </i>
    <i>
      <x v="19"/>
    </i>
    <i r="1">
      <x/>
    </i>
    <i r="1">
      <x v="3"/>
    </i>
    <i r="1">
      <x v="6"/>
    </i>
    <i r="1">
      <x v="9"/>
    </i>
    <i r="1">
      <x v="13"/>
    </i>
    <i r="1">
      <x v="20"/>
    </i>
    <i r="1">
      <x v="23"/>
    </i>
    <i r="1">
      <x v="26"/>
    </i>
    <i r="1">
      <x v="29"/>
    </i>
    <i r="1">
      <x v="33"/>
    </i>
    <i r="1">
      <x v="41"/>
    </i>
    <i>
      <x v="20"/>
    </i>
    <i r="1">
      <x/>
    </i>
    <i r="1">
      <x v="3"/>
    </i>
    <i r="1">
      <x v="6"/>
    </i>
    <i r="1">
      <x v="9"/>
    </i>
    <i r="1">
      <x v="13"/>
    </i>
    <i r="1">
      <x v="18"/>
    </i>
    <i r="1">
      <x v="20"/>
    </i>
    <i r="1">
      <x v="23"/>
    </i>
    <i r="1">
      <x v="26"/>
    </i>
    <i r="1">
      <x v="29"/>
    </i>
    <i r="1">
      <x v="33"/>
    </i>
    <i r="1">
      <x v="41"/>
    </i>
    <i>
      <x v="21"/>
    </i>
    <i r="1">
      <x/>
    </i>
    <i r="1">
      <x v="3"/>
    </i>
    <i r="1">
      <x v="6"/>
    </i>
    <i r="1">
      <x v="9"/>
    </i>
    <i r="1">
      <x v="13"/>
    </i>
    <i r="1">
      <x v="18"/>
    </i>
    <i r="1">
      <x v="20"/>
    </i>
    <i r="1">
      <x v="23"/>
    </i>
    <i r="1">
      <x v="26"/>
    </i>
    <i r="1">
      <x v="29"/>
    </i>
    <i r="1">
      <x v="33"/>
    </i>
    <i r="1">
      <x v="41"/>
    </i>
    <i>
      <x v="22"/>
    </i>
    <i r="1">
      <x/>
    </i>
    <i r="1">
      <x v="3"/>
    </i>
    <i r="1">
      <x v="6"/>
    </i>
    <i r="1">
      <x v="9"/>
    </i>
    <i r="1">
      <x v="13"/>
    </i>
    <i r="1">
      <x v="18"/>
    </i>
    <i r="1">
      <x v="20"/>
    </i>
    <i r="1">
      <x v="23"/>
    </i>
    <i r="1">
      <x v="26"/>
    </i>
    <i r="1">
      <x v="29"/>
    </i>
    <i r="1">
      <x v="33"/>
    </i>
    <i r="1">
      <x v="41"/>
    </i>
    <i>
      <x v="23"/>
    </i>
    <i r="1">
      <x/>
    </i>
    <i r="1">
      <x v="3"/>
    </i>
    <i r="1">
      <x v="6"/>
    </i>
    <i r="1">
      <x v="9"/>
    </i>
    <i r="1">
      <x v="13"/>
    </i>
    <i r="1">
      <x v="20"/>
    </i>
    <i r="1">
      <x v="23"/>
    </i>
    <i r="1">
      <x v="26"/>
    </i>
    <i r="1">
      <x v="29"/>
    </i>
    <i r="1">
      <x v="33"/>
    </i>
    <i r="1">
      <x v="41"/>
    </i>
    <i>
      <x v="24"/>
    </i>
    <i r="1">
      <x/>
    </i>
    <i r="1">
      <x v="3"/>
    </i>
    <i r="1">
      <x v="6"/>
    </i>
    <i r="1">
      <x v="9"/>
    </i>
    <i r="1">
      <x v="13"/>
    </i>
    <i r="1">
      <x v="20"/>
    </i>
    <i r="1">
      <x v="23"/>
    </i>
    <i r="1">
      <x v="26"/>
    </i>
    <i r="1">
      <x v="29"/>
    </i>
    <i r="1">
      <x v="33"/>
    </i>
    <i r="1">
      <x v="41"/>
    </i>
    <i>
      <x v="25"/>
    </i>
    <i r="1">
      <x/>
    </i>
    <i r="1">
      <x v="3"/>
    </i>
    <i r="1">
      <x v="6"/>
    </i>
    <i r="1">
      <x v="9"/>
    </i>
    <i r="1">
      <x v="13"/>
    </i>
    <i r="1">
      <x v="18"/>
    </i>
    <i r="1">
      <x v="20"/>
    </i>
    <i r="1">
      <x v="23"/>
    </i>
    <i r="1">
      <x v="26"/>
    </i>
    <i r="1">
      <x v="29"/>
    </i>
    <i r="1">
      <x v="33"/>
    </i>
    <i r="1">
      <x v="41"/>
    </i>
    <i>
      <x v="26"/>
    </i>
    <i r="1">
      <x/>
    </i>
    <i r="1">
      <x v="3"/>
    </i>
    <i r="1">
      <x v="6"/>
    </i>
    <i r="1">
      <x v="9"/>
    </i>
    <i r="1">
      <x v="13"/>
    </i>
    <i r="1">
      <x v="18"/>
    </i>
    <i r="1">
      <x v="20"/>
    </i>
    <i r="1">
      <x v="23"/>
    </i>
    <i r="1">
      <x v="26"/>
    </i>
    <i r="1">
      <x v="29"/>
    </i>
    <i r="1">
      <x v="33"/>
    </i>
    <i r="1">
      <x v="41"/>
    </i>
    <i>
      <x v="27"/>
    </i>
    <i r="1">
      <x/>
    </i>
    <i r="1">
      <x v="3"/>
    </i>
    <i r="1">
      <x v="6"/>
    </i>
    <i r="1">
      <x v="9"/>
    </i>
    <i r="1">
      <x v="13"/>
    </i>
    <i r="1">
      <x v="18"/>
    </i>
    <i r="1">
      <x v="20"/>
    </i>
    <i r="1">
      <x v="23"/>
    </i>
    <i r="1">
      <x v="26"/>
    </i>
    <i r="1">
      <x v="29"/>
    </i>
    <i r="1">
      <x v="33"/>
    </i>
    <i r="1">
      <x v="41"/>
    </i>
    <i>
      <x v="28"/>
    </i>
    <i r="1">
      <x/>
    </i>
    <i r="1">
      <x v="3"/>
    </i>
    <i r="1">
      <x v="6"/>
    </i>
    <i r="1">
      <x v="9"/>
    </i>
    <i r="1">
      <x v="13"/>
    </i>
    <i r="1">
      <x v="18"/>
    </i>
    <i r="1">
      <x v="20"/>
    </i>
    <i r="1">
      <x v="23"/>
    </i>
    <i r="1">
      <x v="26"/>
    </i>
    <i r="1">
      <x v="29"/>
    </i>
    <i r="1">
      <x v="33"/>
    </i>
    <i r="1">
      <x v="41"/>
    </i>
    <i>
      <x v="29"/>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30"/>
    </i>
    <i r="1">
      <x/>
    </i>
    <i r="1">
      <x v="3"/>
    </i>
    <i r="1">
      <x v="6"/>
    </i>
    <i r="1">
      <x v="9"/>
    </i>
    <i r="1">
      <x v="13"/>
    </i>
    <i r="1">
      <x v="18"/>
    </i>
    <i r="1">
      <x v="20"/>
    </i>
    <i r="1">
      <x v="23"/>
    </i>
    <i r="1">
      <x v="26"/>
    </i>
    <i r="1">
      <x v="29"/>
    </i>
    <i r="1">
      <x v="33"/>
    </i>
    <i r="1">
      <x v="41"/>
    </i>
    <i>
      <x v="31"/>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32"/>
    </i>
    <i r="1">
      <x/>
    </i>
    <i r="1">
      <x v="3"/>
    </i>
    <i r="1">
      <x v="6"/>
    </i>
    <i r="1">
      <x v="9"/>
    </i>
    <i r="1">
      <x v="13"/>
    </i>
    <i r="1">
      <x v="18"/>
    </i>
    <i r="1">
      <x v="20"/>
    </i>
    <i r="1">
      <x v="23"/>
    </i>
    <i r="1">
      <x v="26"/>
    </i>
    <i r="1">
      <x v="29"/>
    </i>
    <i r="1">
      <x v="33"/>
    </i>
    <i r="1">
      <x v="41"/>
    </i>
    <i>
      <x v="33"/>
    </i>
    <i r="1">
      <x/>
    </i>
    <i r="1">
      <x v="3"/>
    </i>
    <i r="1">
      <x v="6"/>
    </i>
    <i r="1">
      <x v="9"/>
    </i>
    <i r="1">
      <x v="13"/>
    </i>
    <i r="1">
      <x v="18"/>
    </i>
    <i r="1">
      <x v="20"/>
    </i>
    <i r="1">
      <x v="23"/>
    </i>
    <i r="1">
      <x v="26"/>
    </i>
    <i r="1">
      <x v="29"/>
    </i>
    <i r="1">
      <x v="33"/>
    </i>
    <i r="1">
      <x v="41"/>
    </i>
    <i>
      <x v="34"/>
    </i>
    <i r="1">
      <x/>
    </i>
    <i r="1">
      <x v="3"/>
    </i>
    <i r="1">
      <x v="6"/>
    </i>
    <i r="1">
      <x v="9"/>
    </i>
    <i r="1">
      <x v="13"/>
    </i>
    <i r="1">
      <x v="18"/>
    </i>
    <i r="1">
      <x v="20"/>
    </i>
    <i r="1">
      <x v="23"/>
    </i>
    <i r="1">
      <x v="26"/>
    </i>
    <i r="1">
      <x v="29"/>
    </i>
    <i r="1">
      <x v="33"/>
    </i>
    <i r="1">
      <x v="41"/>
    </i>
    <i>
      <x v="35"/>
    </i>
    <i r="1">
      <x/>
    </i>
    <i r="1">
      <x v="3"/>
    </i>
    <i r="1">
      <x v="6"/>
    </i>
    <i r="1">
      <x v="9"/>
    </i>
    <i r="1">
      <x v="13"/>
    </i>
    <i r="1">
      <x v="18"/>
    </i>
    <i r="1">
      <x v="20"/>
    </i>
    <i r="1">
      <x v="23"/>
    </i>
    <i r="1">
      <x v="26"/>
    </i>
    <i r="1">
      <x v="29"/>
    </i>
    <i r="1">
      <x v="33"/>
    </i>
    <i r="1">
      <x v="41"/>
    </i>
    <i>
      <x v="36"/>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37"/>
    </i>
    <i r="1">
      <x/>
    </i>
    <i r="1">
      <x v="2"/>
    </i>
    <i r="1">
      <x v="3"/>
    </i>
    <i r="1">
      <x v="5"/>
    </i>
    <i r="1">
      <x v="6"/>
    </i>
    <i r="1">
      <x v="8"/>
    </i>
    <i r="1">
      <x v="9"/>
    </i>
    <i r="1">
      <x v="11"/>
    </i>
    <i r="1">
      <x v="13"/>
    </i>
    <i r="1">
      <x v="15"/>
    </i>
    <i r="1">
      <x v="16"/>
    </i>
    <i r="1">
      <x v="19"/>
    </i>
    <i r="1">
      <x v="20"/>
    </i>
    <i r="1">
      <x v="22"/>
    </i>
    <i r="1">
      <x v="23"/>
    </i>
    <i r="1">
      <x v="25"/>
    </i>
    <i r="1">
      <x v="26"/>
    </i>
    <i r="1">
      <x v="28"/>
    </i>
    <i r="1">
      <x v="29"/>
    </i>
    <i r="1">
      <x v="31"/>
    </i>
    <i r="1">
      <x v="33"/>
    </i>
    <i r="1">
      <x v="35"/>
    </i>
    <i r="1">
      <x v="41"/>
    </i>
    <i r="1">
      <x v="42"/>
    </i>
    <i>
      <x v="38"/>
    </i>
    <i r="1">
      <x/>
    </i>
    <i r="1">
      <x v="3"/>
    </i>
    <i r="1">
      <x v="6"/>
    </i>
    <i r="1">
      <x v="9"/>
    </i>
    <i r="1">
      <x v="13"/>
    </i>
    <i r="1">
      <x v="18"/>
    </i>
    <i r="1">
      <x v="20"/>
    </i>
    <i r="1">
      <x v="23"/>
    </i>
    <i r="1">
      <x v="26"/>
    </i>
    <i r="1">
      <x v="29"/>
    </i>
    <i r="1">
      <x v="33"/>
    </i>
    <i r="1">
      <x v="41"/>
    </i>
    <i>
      <x v="39"/>
    </i>
    <i r="1">
      <x/>
    </i>
    <i r="1">
      <x v="3"/>
    </i>
    <i r="1">
      <x v="6"/>
    </i>
    <i r="1">
      <x v="9"/>
    </i>
    <i r="1">
      <x v="13"/>
    </i>
    <i r="1">
      <x v="18"/>
    </i>
    <i r="1">
      <x v="20"/>
    </i>
    <i r="1">
      <x v="23"/>
    </i>
    <i r="1">
      <x v="26"/>
    </i>
    <i r="1">
      <x v="29"/>
    </i>
    <i r="1">
      <x v="33"/>
    </i>
    <i r="1">
      <x v="41"/>
    </i>
    <i>
      <x v="40"/>
    </i>
    <i r="1">
      <x/>
    </i>
    <i r="1">
      <x v="3"/>
    </i>
    <i r="1">
      <x v="6"/>
    </i>
    <i r="1">
      <x v="9"/>
    </i>
    <i r="1">
      <x v="13"/>
    </i>
    <i r="1">
      <x v="20"/>
    </i>
    <i r="1">
      <x v="23"/>
    </i>
    <i r="1">
      <x v="26"/>
    </i>
    <i r="1">
      <x v="29"/>
    </i>
    <i r="1">
      <x v="33"/>
    </i>
    <i r="1">
      <x v="41"/>
    </i>
    <i>
      <x v="41"/>
    </i>
    <i r="1">
      <x/>
    </i>
    <i r="1">
      <x v="3"/>
    </i>
    <i r="1">
      <x v="6"/>
    </i>
    <i r="1">
      <x v="9"/>
    </i>
    <i r="1">
      <x v="13"/>
    </i>
    <i r="1">
      <x v="18"/>
    </i>
    <i r="1">
      <x v="20"/>
    </i>
    <i r="1">
      <x v="23"/>
    </i>
    <i r="1">
      <x v="26"/>
    </i>
    <i r="1">
      <x v="29"/>
    </i>
    <i r="1">
      <x v="33"/>
    </i>
    <i r="1">
      <x v="41"/>
    </i>
    <i>
      <x v="42"/>
    </i>
    <i r="1">
      <x/>
    </i>
    <i r="1">
      <x v="3"/>
    </i>
    <i r="1">
      <x v="6"/>
    </i>
    <i r="1">
      <x v="9"/>
    </i>
    <i r="1">
      <x v="13"/>
    </i>
    <i r="1">
      <x v="18"/>
    </i>
    <i r="1">
      <x v="20"/>
    </i>
    <i r="1">
      <x v="23"/>
    </i>
    <i r="1">
      <x v="26"/>
    </i>
    <i r="1">
      <x v="29"/>
    </i>
    <i r="1">
      <x v="33"/>
    </i>
    <i r="1">
      <x v="41"/>
    </i>
    <i>
      <x v="43"/>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44"/>
    </i>
    <i r="1">
      <x/>
    </i>
    <i r="1">
      <x v="3"/>
    </i>
    <i r="1">
      <x v="6"/>
    </i>
    <i r="1">
      <x v="9"/>
    </i>
    <i r="1">
      <x v="13"/>
    </i>
    <i r="1">
      <x v="18"/>
    </i>
    <i r="1">
      <x v="20"/>
    </i>
    <i r="1">
      <x v="23"/>
    </i>
    <i r="1">
      <x v="26"/>
    </i>
    <i r="1">
      <x v="29"/>
    </i>
    <i r="1">
      <x v="33"/>
    </i>
    <i r="1">
      <x v="41"/>
    </i>
    <i>
      <x v="45"/>
    </i>
    <i r="1">
      <x/>
    </i>
    <i r="1">
      <x v="3"/>
    </i>
    <i r="1">
      <x v="6"/>
    </i>
    <i r="1">
      <x v="9"/>
    </i>
    <i r="1">
      <x v="13"/>
    </i>
    <i r="1">
      <x v="18"/>
    </i>
    <i r="1">
      <x v="20"/>
    </i>
    <i r="1">
      <x v="23"/>
    </i>
    <i r="1">
      <x v="26"/>
    </i>
    <i r="1">
      <x v="29"/>
    </i>
    <i r="1">
      <x v="33"/>
    </i>
    <i r="1">
      <x v="41"/>
    </i>
    <i>
      <x v="46"/>
    </i>
    <i r="1">
      <x/>
    </i>
    <i r="1">
      <x v="3"/>
    </i>
    <i r="1">
      <x v="6"/>
    </i>
    <i r="1">
      <x v="9"/>
    </i>
    <i r="1">
      <x v="13"/>
    </i>
    <i r="1">
      <x v="18"/>
    </i>
    <i r="1">
      <x v="20"/>
    </i>
    <i r="1">
      <x v="23"/>
    </i>
    <i r="1">
      <x v="26"/>
    </i>
    <i r="1">
      <x v="29"/>
    </i>
    <i r="1">
      <x v="33"/>
    </i>
    <i r="1">
      <x v="41"/>
    </i>
    <i>
      <x v="47"/>
    </i>
    <i r="1">
      <x/>
    </i>
    <i r="1">
      <x v="3"/>
    </i>
    <i r="1">
      <x v="6"/>
    </i>
    <i r="1">
      <x v="9"/>
    </i>
    <i r="1">
      <x v="13"/>
    </i>
    <i r="1">
      <x v="20"/>
    </i>
    <i r="1">
      <x v="23"/>
    </i>
    <i r="1">
      <x v="26"/>
    </i>
    <i r="1">
      <x v="29"/>
    </i>
    <i r="1">
      <x v="33"/>
    </i>
    <i r="1">
      <x v="41"/>
    </i>
    <i>
      <x v="48"/>
    </i>
    <i r="1">
      <x/>
    </i>
    <i r="1">
      <x v="3"/>
    </i>
    <i r="1">
      <x v="6"/>
    </i>
    <i r="1">
      <x v="9"/>
    </i>
    <i r="1">
      <x v="13"/>
    </i>
    <i r="1">
      <x v="18"/>
    </i>
    <i r="1">
      <x v="20"/>
    </i>
    <i r="1">
      <x v="23"/>
    </i>
    <i r="1">
      <x v="26"/>
    </i>
    <i r="1">
      <x v="29"/>
    </i>
    <i r="1">
      <x v="33"/>
    </i>
    <i r="1">
      <x v="41"/>
    </i>
    <i>
      <x v="49"/>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50"/>
    </i>
    <i r="1">
      <x/>
    </i>
    <i r="1">
      <x v="3"/>
    </i>
    <i r="1">
      <x v="6"/>
    </i>
    <i r="1">
      <x v="9"/>
    </i>
    <i r="1">
      <x v="13"/>
    </i>
    <i r="1">
      <x v="18"/>
    </i>
    <i r="1">
      <x v="20"/>
    </i>
    <i r="1">
      <x v="23"/>
    </i>
    <i r="1">
      <x v="26"/>
    </i>
    <i r="1">
      <x v="29"/>
    </i>
    <i r="1">
      <x v="33"/>
    </i>
    <i r="1">
      <x v="41"/>
    </i>
    <i>
      <x v="51"/>
    </i>
    <i r="1">
      <x/>
    </i>
    <i r="1">
      <x v="3"/>
    </i>
    <i r="1">
      <x v="6"/>
    </i>
    <i r="1">
      <x v="9"/>
    </i>
    <i r="1">
      <x v="13"/>
    </i>
    <i r="1">
      <x v="18"/>
    </i>
    <i r="1">
      <x v="20"/>
    </i>
    <i r="1">
      <x v="23"/>
    </i>
    <i r="1">
      <x v="26"/>
    </i>
    <i r="1">
      <x v="29"/>
    </i>
    <i r="1">
      <x v="33"/>
    </i>
    <i r="1">
      <x v="41"/>
    </i>
    <i>
      <x v="52"/>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53"/>
    </i>
    <i r="1">
      <x/>
    </i>
    <i r="1">
      <x v="3"/>
    </i>
    <i r="1">
      <x v="6"/>
    </i>
    <i r="1">
      <x v="9"/>
    </i>
    <i r="1">
      <x v="13"/>
    </i>
    <i r="1">
      <x v="18"/>
    </i>
    <i r="1">
      <x v="20"/>
    </i>
    <i r="1">
      <x v="23"/>
    </i>
    <i r="1">
      <x v="26"/>
    </i>
    <i r="1">
      <x v="29"/>
    </i>
    <i r="1">
      <x v="33"/>
    </i>
    <i r="1">
      <x v="41"/>
    </i>
    <i>
      <x v="54"/>
    </i>
    <i r="1">
      <x/>
    </i>
    <i r="1">
      <x v="3"/>
    </i>
    <i r="1">
      <x v="6"/>
    </i>
    <i r="1">
      <x v="9"/>
    </i>
    <i r="1">
      <x v="13"/>
    </i>
    <i r="1">
      <x v="18"/>
    </i>
    <i r="1">
      <x v="20"/>
    </i>
    <i r="1">
      <x v="23"/>
    </i>
    <i r="1">
      <x v="26"/>
    </i>
    <i r="1">
      <x v="29"/>
    </i>
    <i r="1">
      <x v="33"/>
    </i>
    <i r="1">
      <x v="41"/>
    </i>
    <i>
      <x v="55"/>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56"/>
    </i>
    <i r="1">
      <x/>
    </i>
    <i r="1">
      <x v="3"/>
    </i>
    <i r="1">
      <x v="6"/>
    </i>
    <i r="1">
      <x v="9"/>
    </i>
    <i r="1">
      <x v="13"/>
    </i>
    <i r="1">
      <x v="20"/>
    </i>
    <i r="1">
      <x v="23"/>
    </i>
    <i r="1">
      <x v="26"/>
    </i>
    <i r="1">
      <x v="29"/>
    </i>
    <i r="1">
      <x v="33"/>
    </i>
    <i r="1">
      <x v="41"/>
    </i>
    <i>
      <x v="57"/>
    </i>
    <i r="1">
      <x/>
    </i>
    <i r="1">
      <x v="3"/>
    </i>
    <i r="1">
      <x v="6"/>
    </i>
    <i r="1">
      <x v="9"/>
    </i>
    <i r="1">
      <x v="13"/>
    </i>
    <i r="1">
      <x v="18"/>
    </i>
    <i r="1">
      <x v="20"/>
    </i>
    <i r="1">
      <x v="23"/>
    </i>
    <i r="1">
      <x v="26"/>
    </i>
    <i r="1">
      <x v="29"/>
    </i>
    <i r="1">
      <x v="33"/>
    </i>
    <i r="1">
      <x v="41"/>
    </i>
    <i>
      <x v="58"/>
    </i>
    <i r="1">
      <x/>
    </i>
    <i r="1">
      <x v="3"/>
    </i>
    <i r="1">
      <x v="6"/>
    </i>
    <i r="1">
      <x v="9"/>
    </i>
    <i r="1">
      <x v="13"/>
    </i>
    <i r="1">
      <x v="18"/>
    </i>
    <i r="1">
      <x v="20"/>
    </i>
    <i r="1">
      <x v="23"/>
    </i>
    <i r="1">
      <x v="26"/>
    </i>
    <i r="1">
      <x v="29"/>
    </i>
    <i r="1">
      <x v="33"/>
    </i>
    <i r="1">
      <x v="41"/>
    </i>
    <i>
      <x v="59"/>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60"/>
    </i>
    <i r="1">
      <x/>
    </i>
    <i r="1">
      <x v="3"/>
    </i>
    <i r="1">
      <x v="6"/>
    </i>
    <i r="1">
      <x v="9"/>
    </i>
    <i r="1">
      <x v="13"/>
    </i>
    <i r="1">
      <x v="18"/>
    </i>
    <i r="1">
      <x v="20"/>
    </i>
    <i r="1">
      <x v="23"/>
    </i>
    <i r="1">
      <x v="26"/>
    </i>
    <i r="1">
      <x v="29"/>
    </i>
    <i r="1">
      <x v="33"/>
    </i>
    <i r="1">
      <x v="41"/>
    </i>
    <i>
      <x v="61"/>
    </i>
    <i r="1">
      <x/>
    </i>
    <i r="1">
      <x v="3"/>
    </i>
    <i r="1">
      <x v="6"/>
    </i>
    <i r="1">
      <x v="9"/>
    </i>
    <i r="1">
      <x v="13"/>
    </i>
    <i r="1">
      <x v="18"/>
    </i>
    <i r="1">
      <x v="20"/>
    </i>
    <i r="1">
      <x v="23"/>
    </i>
    <i r="1">
      <x v="26"/>
    </i>
    <i r="1">
      <x v="29"/>
    </i>
    <i r="1">
      <x v="33"/>
    </i>
    <i r="1">
      <x v="41"/>
    </i>
    <i>
      <x v="62"/>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63"/>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64"/>
    </i>
    <i r="1">
      <x/>
    </i>
    <i r="1">
      <x v="3"/>
    </i>
    <i r="1">
      <x v="6"/>
    </i>
    <i r="1">
      <x v="9"/>
    </i>
    <i r="1">
      <x v="13"/>
    </i>
    <i r="1">
      <x v="20"/>
    </i>
    <i r="1">
      <x v="23"/>
    </i>
    <i r="1">
      <x v="26"/>
    </i>
    <i r="1">
      <x v="29"/>
    </i>
    <i r="1">
      <x v="33"/>
    </i>
    <i r="1">
      <x v="41"/>
    </i>
    <i>
      <x v="65"/>
    </i>
    <i r="1">
      <x/>
    </i>
    <i r="1">
      <x v="3"/>
    </i>
    <i r="1">
      <x v="6"/>
    </i>
    <i r="1">
      <x v="9"/>
    </i>
    <i r="1">
      <x v="13"/>
    </i>
    <i r="1">
      <x v="18"/>
    </i>
    <i r="1">
      <x v="20"/>
    </i>
    <i r="1">
      <x v="23"/>
    </i>
    <i r="1">
      <x v="26"/>
    </i>
    <i r="1">
      <x v="29"/>
    </i>
    <i r="1">
      <x v="33"/>
    </i>
    <i r="1">
      <x v="41"/>
    </i>
    <i>
      <x v="66"/>
    </i>
    <i r="1">
      <x/>
    </i>
    <i r="1">
      <x v="3"/>
    </i>
    <i r="1">
      <x v="6"/>
    </i>
    <i r="1">
      <x v="9"/>
    </i>
    <i r="1">
      <x v="13"/>
    </i>
    <i r="1">
      <x v="18"/>
    </i>
    <i r="1">
      <x v="20"/>
    </i>
    <i r="1">
      <x v="23"/>
    </i>
    <i r="1">
      <x v="26"/>
    </i>
    <i r="1">
      <x v="29"/>
    </i>
    <i r="1">
      <x v="33"/>
    </i>
    <i r="1">
      <x v="41"/>
    </i>
    <i>
      <x v="67"/>
    </i>
    <i r="1">
      <x/>
    </i>
    <i r="1">
      <x v="3"/>
    </i>
    <i r="1">
      <x v="6"/>
    </i>
    <i r="1">
      <x v="9"/>
    </i>
    <i r="1">
      <x v="13"/>
    </i>
    <i r="1">
      <x v="18"/>
    </i>
    <i r="1">
      <x v="20"/>
    </i>
    <i r="1">
      <x v="23"/>
    </i>
    <i r="1">
      <x v="26"/>
    </i>
    <i r="1">
      <x v="29"/>
    </i>
    <i r="1">
      <x v="33"/>
    </i>
    <i r="1">
      <x v="41"/>
    </i>
    <i>
      <x v="68"/>
    </i>
    <i r="1">
      <x v="2"/>
    </i>
    <i r="1">
      <x v="5"/>
    </i>
    <i r="1">
      <x v="8"/>
    </i>
    <i r="1">
      <x v="11"/>
    </i>
    <i r="1">
      <x v="13"/>
    </i>
    <i r="1">
      <x v="16"/>
    </i>
    <i r="1">
      <x v="19"/>
    </i>
    <i r="1">
      <x v="22"/>
    </i>
    <i r="1">
      <x v="25"/>
    </i>
    <i r="1">
      <x v="28"/>
    </i>
    <i r="1">
      <x v="31"/>
    </i>
    <i r="1">
      <x v="35"/>
    </i>
    <i r="1">
      <x v="41"/>
    </i>
    <i r="1">
      <x v="42"/>
    </i>
    <i>
      <x v="69"/>
    </i>
    <i r="1">
      <x/>
    </i>
    <i r="1">
      <x v="3"/>
    </i>
    <i r="1">
      <x v="6"/>
    </i>
    <i r="1">
      <x v="9"/>
    </i>
    <i r="1">
      <x v="13"/>
    </i>
    <i r="1">
      <x v="18"/>
    </i>
    <i r="1">
      <x v="20"/>
    </i>
    <i r="1">
      <x v="23"/>
    </i>
    <i r="1">
      <x v="26"/>
    </i>
    <i r="1">
      <x v="29"/>
    </i>
    <i r="1">
      <x v="33"/>
    </i>
    <i r="1">
      <x v="41"/>
    </i>
    <i>
      <x v="70"/>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71"/>
    </i>
    <i r="1">
      <x/>
    </i>
    <i r="1">
      <x v="3"/>
    </i>
    <i r="1">
      <x v="6"/>
    </i>
    <i r="1">
      <x v="9"/>
    </i>
    <i r="1">
      <x v="13"/>
    </i>
    <i r="1">
      <x v="20"/>
    </i>
    <i r="1">
      <x v="23"/>
    </i>
    <i r="1">
      <x v="26"/>
    </i>
    <i r="1">
      <x v="29"/>
    </i>
    <i r="1">
      <x v="33"/>
    </i>
    <i r="1">
      <x v="41"/>
    </i>
    <i>
      <x v="72"/>
    </i>
    <i r="1">
      <x/>
    </i>
    <i r="1">
      <x v="3"/>
    </i>
    <i r="1">
      <x v="6"/>
    </i>
    <i r="1">
      <x v="9"/>
    </i>
    <i r="1">
      <x v="13"/>
    </i>
    <i r="1">
      <x v="18"/>
    </i>
    <i r="1">
      <x v="20"/>
    </i>
    <i r="1">
      <x v="23"/>
    </i>
    <i r="1">
      <x v="26"/>
    </i>
    <i r="1">
      <x v="29"/>
    </i>
    <i r="1">
      <x v="33"/>
    </i>
    <i r="1">
      <x v="41"/>
    </i>
    <i r="1">
      <x v="43"/>
    </i>
    <i r="1">
      <x v="44"/>
    </i>
    <i r="1">
      <x v="45"/>
    </i>
    <i>
      <x v="73"/>
    </i>
    <i r="1">
      <x/>
    </i>
    <i r="1">
      <x v="3"/>
    </i>
    <i r="1">
      <x v="6"/>
    </i>
    <i r="1">
      <x v="9"/>
    </i>
    <i r="1">
      <x v="13"/>
    </i>
    <i r="1">
      <x v="18"/>
    </i>
    <i r="1">
      <x v="20"/>
    </i>
    <i r="1">
      <x v="23"/>
    </i>
    <i r="1">
      <x v="26"/>
    </i>
    <i r="1">
      <x v="29"/>
    </i>
    <i r="1">
      <x v="33"/>
    </i>
    <i r="1">
      <x v="41"/>
    </i>
    <i>
      <x v="74"/>
    </i>
    <i r="1">
      <x/>
    </i>
    <i r="1">
      <x v="3"/>
    </i>
    <i r="1">
      <x v="6"/>
    </i>
    <i r="1">
      <x v="9"/>
    </i>
    <i r="1">
      <x v="13"/>
    </i>
    <i r="1">
      <x v="18"/>
    </i>
    <i r="1">
      <x v="20"/>
    </i>
    <i r="1">
      <x v="23"/>
    </i>
    <i r="1">
      <x v="26"/>
    </i>
    <i r="1">
      <x v="29"/>
    </i>
    <i r="1">
      <x v="33"/>
    </i>
    <i r="1">
      <x v="41"/>
    </i>
    <i>
      <x v="75"/>
    </i>
    <i r="1">
      <x/>
    </i>
    <i r="1">
      <x v="3"/>
    </i>
    <i r="1">
      <x v="6"/>
    </i>
    <i r="1">
      <x v="9"/>
    </i>
    <i r="1">
      <x v="13"/>
    </i>
    <i r="1">
      <x v="18"/>
    </i>
    <i r="1">
      <x v="20"/>
    </i>
    <i r="1">
      <x v="23"/>
    </i>
    <i r="1">
      <x v="26"/>
    </i>
    <i r="1">
      <x v="29"/>
    </i>
    <i r="1">
      <x v="33"/>
    </i>
    <i r="1">
      <x v="41"/>
    </i>
    <i>
      <x v="76"/>
    </i>
    <i r="1">
      <x/>
    </i>
    <i r="1">
      <x v="3"/>
    </i>
    <i r="1">
      <x v="6"/>
    </i>
    <i r="1">
      <x v="9"/>
    </i>
    <i r="1">
      <x v="13"/>
    </i>
    <i r="1">
      <x v="18"/>
    </i>
    <i r="1">
      <x v="20"/>
    </i>
    <i r="1">
      <x v="23"/>
    </i>
    <i r="1">
      <x v="26"/>
    </i>
    <i r="1">
      <x v="29"/>
    </i>
    <i r="1">
      <x v="33"/>
    </i>
    <i r="1">
      <x v="41"/>
    </i>
    <i>
      <x v="77"/>
    </i>
    <i r="1">
      <x/>
    </i>
    <i r="1">
      <x v="3"/>
    </i>
    <i r="1">
      <x v="6"/>
    </i>
    <i r="1">
      <x v="9"/>
    </i>
    <i r="1">
      <x v="13"/>
    </i>
    <i r="1">
      <x v="18"/>
    </i>
    <i r="1">
      <x v="20"/>
    </i>
    <i r="1">
      <x v="23"/>
    </i>
    <i r="1">
      <x v="26"/>
    </i>
    <i r="1">
      <x v="29"/>
    </i>
    <i r="1">
      <x v="33"/>
    </i>
    <i r="1">
      <x v="41"/>
    </i>
    <i>
      <x v="78"/>
    </i>
    <i r="1">
      <x/>
    </i>
    <i r="1">
      <x v="3"/>
    </i>
    <i r="1">
      <x v="6"/>
    </i>
    <i r="1">
      <x v="9"/>
    </i>
    <i r="1">
      <x v="13"/>
    </i>
    <i r="1">
      <x v="18"/>
    </i>
    <i r="1">
      <x v="20"/>
    </i>
    <i r="1">
      <x v="23"/>
    </i>
    <i r="1">
      <x v="26"/>
    </i>
    <i r="1">
      <x v="29"/>
    </i>
    <i r="1">
      <x v="33"/>
    </i>
    <i r="1">
      <x v="41"/>
    </i>
    <i>
      <x v="79"/>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80"/>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81"/>
    </i>
    <i r="1">
      <x/>
    </i>
    <i r="1">
      <x v="3"/>
    </i>
    <i r="1">
      <x v="6"/>
    </i>
    <i r="1">
      <x v="9"/>
    </i>
    <i r="1">
      <x v="13"/>
    </i>
    <i r="1">
      <x v="18"/>
    </i>
    <i r="1">
      <x v="20"/>
    </i>
    <i r="1">
      <x v="23"/>
    </i>
    <i r="1">
      <x v="26"/>
    </i>
    <i r="1">
      <x v="29"/>
    </i>
    <i r="1">
      <x v="33"/>
    </i>
    <i r="1">
      <x v="41"/>
    </i>
    <i>
      <x v="82"/>
    </i>
    <i r="1">
      <x/>
    </i>
    <i r="1">
      <x v="3"/>
    </i>
    <i r="1">
      <x v="6"/>
    </i>
    <i r="1">
      <x v="9"/>
    </i>
    <i r="1">
      <x v="13"/>
    </i>
    <i r="1">
      <x v="18"/>
    </i>
    <i r="1">
      <x v="20"/>
    </i>
    <i r="1">
      <x v="23"/>
    </i>
    <i r="1">
      <x v="26"/>
    </i>
    <i r="1">
      <x v="29"/>
    </i>
    <i r="1">
      <x v="33"/>
    </i>
    <i r="1">
      <x v="41"/>
    </i>
    <i>
      <x v="83"/>
    </i>
    <i r="1">
      <x/>
    </i>
    <i r="1">
      <x v="3"/>
    </i>
    <i r="1">
      <x v="6"/>
    </i>
    <i r="1">
      <x v="9"/>
    </i>
    <i r="1">
      <x v="13"/>
    </i>
    <i r="1">
      <x v="18"/>
    </i>
    <i r="1">
      <x v="20"/>
    </i>
    <i r="1">
      <x v="23"/>
    </i>
    <i r="1">
      <x v="26"/>
    </i>
    <i r="1">
      <x v="29"/>
    </i>
    <i r="1">
      <x v="33"/>
    </i>
    <i r="1">
      <x v="41"/>
    </i>
    <i>
      <x v="84"/>
    </i>
    <i r="1">
      <x/>
    </i>
    <i r="1">
      <x v="3"/>
    </i>
    <i r="1">
      <x v="6"/>
    </i>
    <i r="1">
      <x v="9"/>
    </i>
    <i r="1">
      <x v="13"/>
    </i>
    <i r="1">
      <x v="20"/>
    </i>
    <i r="1">
      <x v="23"/>
    </i>
    <i r="1">
      <x v="26"/>
    </i>
    <i r="1">
      <x v="29"/>
    </i>
    <i r="1">
      <x v="33"/>
    </i>
    <i r="1">
      <x v="41"/>
    </i>
    <i>
      <x v="85"/>
    </i>
    <i r="1">
      <x/>
    </i>
    <i r="1">
      <x v="3"/>
    </i>
    <i r="1">
      <x v="6"/>
    </i>
    <i r="1">
      <x v="9"/>
    </i>
    <i r="1">
      <x v="13"/>
    </i>
    <i r="1">
      <x v="18"/>
    </i>
    <i r="1">
      <x v="20"/>
    </i>
    <i r="1">
      <x v="23"/>
    </i>
    <i r="1">
      <x v="26"/>
    </i>
    <i r="1">
      <x v="29"/>
    </i>
    <i r="1">
      <x v="33"/>
    </i>
    <i r="1">
      <x v="41"/>
    </i>
    <i>
      <x v="86"/>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87"/>
    </i>
    <i r="1">
      <x/>
    </i>
    <i r="1">
      <x v="3"/>
    </i>
    <i r="1">
      <x v="6"/>
    </i>
    <i r="1">
      <x v="9"/>
    </i>
    <i r="1">
      <x v="13"/>
    </i>
    <i r="1">
      <x v="20"/>
    </i>
    <i r="1">
      <x v="23"/>
    </i>
    <i r="1">
      <x v="26"/>
    </i>
    <i r="1">
      <x v="29"/>
    </i>
    <i r="1">
      <x v="33"/>
    </i>
    <i r="1">
      <x v="41"/>
    </i>
    <i>
      <x v="88"/>
    </i>
    <i r="1">
      <x/>
    </i>
    <i r="1">
      <x v="3"/>
    </i>
    <i r="1">
      <x v="6"/>
    </i>
    <i r="1">
      <x v="9"/>
    </i>
    <i r="1">
      <x v="13"/>
    </i>
    <i r="1">
      <x v="18"/>
    </i>
    <i r="1">
      <x v="20"/>
    </i>
    <i r="1">
      <x v="23"/>
    </i>
    <i r="1">
      <x v="26"/>
    </i>
    <i r="1">
      <x v="29"/>
    </i>
    <i r="1">
      <x v="33"/>
    </i>
    <i r="1">
      <x v="41"/>
    </i>
    <i>
      <x v="89"/>
    </i>
    <i r="1">
      <x/>
    </i>
    <i r="1">
      <x v="3"/>
    </i>
    <i r="1">
      <x v="6"/>
    </i>
    <i r="1">
      <x v="9"/>
    </i>
    <i r="1">
      <x v="13"/>
    </i>
    <i r="1">
      <x v="18"/>
    </i>
    <i r="1">
      <x v="20"/>
    </i>
    <i r="1">
      <x v="23"/>
    </i>
    <i r="1">
      <x v="26"/>
    </i>
    <i r="1">
      <x v="29"/>
    </i>
    <i r="1">
      <x v="33"/>
    </i>
    <i r="1">
      <x v="41"/>
    </i>
    <i>
      <x v="90"/>
    </i>
    <i r="1">
      <x/>
    </i>
    <i r="1">
      <x v="3"/>
    </i>
    <i r="1">
      <x v="6"/>
    </i>
    <i r="1">
      <x v="9"/>
    </i>
    <i r="1">
      <x v="13"/>
    </i>
    <i r="1">
      <x v="18"/>
    </i>
    <i r="1">
      <x v="20"/>
    </i>
    <i r="1">
      <x v="23"/>
    </i>
    <i r="1">
      <x v="26"/>
    </i>
    <i r="1">
      <x v="29"/>
    </i>
    <i r="1">
      <x v="33"/>
    </i>
    <i r="1">
      <x v="41"/>
    </i>
    <i>
      <x v="91"/>
    </i>
    <i r="1">
      <x/>
    </i>
    <i r="1">
      <x v="3"/>
    </i>
    <i r="1">
      <x v="6"/>
    </i>
    <i r="1">
      <x v="9"/>
    </i>
    <i r="1">
      <x v="13"/>
    </i>
    <i r="1">
      <x v="18"/>
    </i>
    <i r="1">
      <x v="20"/>
    </i>
    <i r="1">
      <x v="23"/>
    </i>
    <i r="1">
      <x v="26"/>
    </i>
    <i r="1">
      <x v="29"/>
    </i>
    <i r="1">
      <x v="33"/>
    </i>
    <i r="1">
      <x v="41"/>
    </i>
    <i>
      <x v="92"/>
    </i>
    <i r="1">
      <x/>
    </i>
    <i r="1">
      <x v="3"/>
    </i>
    <i r="1">
      <x v="6"/>
    </i>
    <i r="1">
      <x v="9"/>
    </i>
    <i r="1">
      <x v="13"/>
    </i>
    <i r="1">
      <x v="18"/>
    </i>
    <i r="1">
      <x v="20"/>
    </i>
    <i r="1">
      <x v="23"/>
    </i>
    <i r="1">
      <x v="26"/>
    </i>
    <i r="1">
      <x v="29"/>
    </i>
    <i r="1">
      <x v="33"/>
    </i>
    <i r="1">
      <x v="41"/>
    </i>
    <i>
      <x v="93"/>
    </i>
    <i r="1">
      <x/>
    </i>
    <i r="1">
      <x v="3"/>
    </i>
    <i r="1">
      <x v="6"/>
    </i>
    <i r="1">
      <x v="9"/>
    </i>
    <i r="1">
      <x v="13"/>
    </i>
    <i r="1">
      <x v="20"/>
    </i>
    <i r="1">
      <x v="23"/>
    </i>
    <i r="1">
      <x v="26"/>
    </i>
    <i r="1">
      <x v="29"/>
    </i>
    <i r="1">
      <x v="33"/>
    </i>
    <i r="1">
      <x v="41"/>
    </i>
    <i>
      <x v="94"/>
    </i>
    <i r="1">
      <x/>
    </i>
    <i r="1">
      <x v="3"/>
    </i>
    <i r="1">
      <x v="6"/>
    </i>
    <i r="1">
      <x v="9"/>
    </i>
    <i r="1">
      <x v="13"/>
    </i>
    <i r="1">
      <x v="18"/>
    </i>
    <i r="1">
      <x v="20"/>
    </i>
    <i r="1">
      <x v="23"/>
    </i>
    <i r="1">
      <x v="26"/>
    </i>
    <i r="1">
      <x v="29"/>
    </i>
    <i r="1">
      <x v="33"/>
    </i>
    <i r="1">
      <x v="41"/>
    </i>
    <i>
      <x v="95"/>
    </i>
    <i r="1">
      <x/>
    </i>
    <i r="1">
      <x v="3"/>
    </i>
    <i r="1">
      <x v="6"/>
    </i>
    <i r="1">
      <x v="9"/>
    </i>
    <i r="1">
      <x v="13"/>
    </i>
    <i r="1">
      <x v="20"/>
    </i>
    <i r="1">
      <x v="23"/>
    </i>
    <i r="1">
      <x v="26"/>
    </i>
    <i r="1">
      <x v="29"/>
    </i>
    <i r="1">
      <x v="33"/>
    </i>
    <i r="1">
      <x v="41"/>
    </i>
    <i>
      <x v="96"/>
    </i>
    <i r="1">
      <x/>
    </i>
    <i r="1">
      <x v="3"/>
    </i>
    <i r="1">
      <x v="6"/>
    </i>
    <i r="1">
      <x v="9"/>
    </i>
    <i r="1">
      <x v="13"/>
    </i>
    <i r="1">
      <x v="18"/>
    </i>
    <i r="1">
      <x v="20"/>
    </i>
    <i r="1">
      <x v="23"/>
    </i>
    <i r="1">
      <x v="26"/>
    </i>
    <i r="1">
      <x v="29"/>
    </i>
    <i r="1">
      <x v="33"/>
    </i>
    <i r="1">
      <x v="41"/>
    </i>
    <i>
      <x v="97"/>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98"/>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99"/>
    </i>
    <i r="1">
      <x/>
    </i>
    <i r="1">
      <x v="3"/>
    </i>
    <i r="1">
      <x v="6"/>
    </i>
    <i r="1">
      <x v="9"/>
    </i>
    <i r="1">
      <x v="13"/>
    </i>
    <i r="1">
      <x v="18"/>
    </i>
    <i r="1">
      <x v="20"/>
    </i>
    <i r="1">
      <x v="23"/>
    </i>
    <i r="1">
      <x v="26"/>
    </i>
    <i r="1">
      <x v="29"/>
    </i>
    <i r="1">
      <x v="33"/>
    </i>
    <i r="1">
      <x v="41"/>
    </i>
    <i>
      <x v="100"/>
    </i>
    <i r="1">
      <x/>
    </i>
    <i r="1">
      <x v="3"/>
    </i>
    <i r="1">
      <x v="6"/>
    </i>
    <i r="1">
      <x v="9"/>
    </i>
    <i r="1">
      <x v="13"/>
    </i>
    <i r="1">
      <x v="18"/>
    </i>
    <i r="1">
      <x v="20"/>
    </i>
    <i r="1">
      <x v="23"/>
    </i>
    <i r="1">
      <x v="26"/>
    </i>
    <i r="1">
      <x v="29"/>
    </i>
    <i r="1">
      <x v="33"/>
    </i>
    <i r="1">
      <x v="41"/>
    </i>
    <i>
      <x v="101"/>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102"/>
    </i>
    <i r="1">
      <x/>
    </i>
    <i r="1">
      <x v="3"/>
    </i>
    <i r="1">
      <x v="6"/>
    </i>
    <i r="1">
      <x v="9"/>
    </i>
    <i r="1">
      <x v="13"/>
    </i>
    <i r="1">
      <x v="18"/>
    </i>
    <i r="1">
      <x v="20"/>
    </i>
    <i r="1">
      <x v="23"/>
    </i>
    <i r="1">
      <x v="26"/>
    </i>
    <i r="1">
      <x v="29"/>
    </i>
    <i r="1">
      <x v="33"/>
    </i>
    <i r="1">
      <x v="41"/>
    </i>
    <i>
      <x v="103"/>
    </i>
    <i r="1">
      <x/>
    </i>
    <i r="1">
      <x v="3"/>
    </i>
    <i r="1">
      <x v="6"/>
    </i>
    <i r="1">
      <x v="9"/>
    </i>
    <i r="1">
      <x v="13"/>
    </i>
    <i r="1">
      <x v="20"/>
    </i>
    <i r="1">
      <x v="23"/>
    </i>
    <i r="1">
      <x v="26"/>
    </i>
    <i r="1">
      <x v="29"/>
    </i>
    <i r="1">
      <x v="33"/>
    </i>
    <i r="1">
      <x v="41"/>
    </i>
    <i>
      <x v="104"/>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105"/>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106"/>
    </i>
    <i r="1">
      <x/>
    </i>
    <i r="1">
      <x v="3"/>
    </i>
    <i r="1">
      <x v="6"/>
    </i>
    <i r="1">
      <x v="9"/>
    </i>
    <i r="1">
      <x v="13"/>
    </i>
    <i r="1">
      <x v="18"/>
    </i>
    <i r="1">
      <x v="20"/>
    </i>
    <i r="1">
      <x v="23"/>
    </i>
    <i r="1">
      <x v="26"/>
    </i>
    <i r="1">
      <x v="29"/>
    </i>
    <i r="1">
      <x v="33"/>
    </i>
    <i r="1">
      <x v="41"/>
    </i>
    <i>
      <x v="107"/>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108"/>
    </i>
    <i r="1">
      <x/>
    </i>
    <i r="1">
      <x v="3"/>
    </i>
    <i r="1">
      <x v="6"/>
    </i>
    <i r="1">
      <x v="9"/>
    </i>
    <i r="1">
      <x v="13"/>
    </i>
    <i r="1">
      <x v="18"/>
    </i>
    <i r="1">
      <x v="20"/>
    </i>
    <i r="1">
      <x v="23"/>
    </i>
    <i r="1">
      <x v="26"/>
    </i>
    <i r="1">
      <x v="29"/>
    </i>
    <i r="1">
      <x v="33"/>
    </i>
    <i r="1">
      <x v="41"/>
    </i>
    <i>
      <x v="109"/>
    </i>
    <i r="1">
      <x/>
    </i>
    <i r="1">
      <x v="3"/>
    </i>
    <i r="1">
      <x v="6"/>
    </i>
    <i r="1">
      <x v="9"/>
    </i>
    <i r="1">
      <x v="13"/>
    </i>
    <i r="1">
      <x v="18"/>
    </i>
    <i r="1">
      <x v="20"/>
    </i>
    <i r="1">
      <x v="23"/>
    </i>
    <i r="1">
      <x v="26"/>
    </i>
    <i r="1">
      <x v="29"/>
    </i>
    <i r="1">
      <x v="33"/>
    </i>
    <i r="1">
      <x v="41"/>
    </i>
    <i>
      <x v="110"/>
    </i>
    <i r="1">
      <x v="2"/>
    </i>
    <i r="1">
      <x v="5"/>
    </i>
    <i r="1">
      <x v="8"/>
    </i>
    <i r="1">
      <x v="11"/>
    </i>
    <i r="1">
      <x v="16"/>
    </i>
    <i r="1">
      <x v="19"/>
    </i>
    <i r="1">
      <x v="22"/>
    </i>
    <i r="1">
      <x v="25"/>
    </i>
    <i r="1">
      <x v="28"/>
    </i>
    <i r="1">
      <x v="31"/>
    </i>
    <i r="1">
      <x v="35"/>
    </i>
    <i r="1">
      <x v="41"/>
    </i>
    <i r="1">
      <x v="42"/>
    </i>
    <i>
      <x v="111"/>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112"/>
    </i>
    <i r="1">
      <x/>
    </i>
    <i r="1">
      <x v="3"/>
    </i>
    <i r="1">
      <x v="6"/>
    </i>
    <i r="1">
      <x v="9"/>
    </i>
    <i r="1">
      <x v="13"/>
    </i>
    <i r="1">
      <x v="18"/>
    </i>
    <i r="1">
      <x v="20"/>
    </i>
    <i r="1">
      <x v="23"/>
    </i>
    <i r="1">
      <x v="26"/>
    </i>
    <i r="1">
      <x v="29"/>
    </i>
    <i r="1">
      <x v="33"/>
    </i>
    <i r="1">
      <x v="41"/>
    </i>
    <i>
      <x v="113"/>
    </i>
    <i r="1">
      <x/>
    </i>
    <i r="1">
      <x v="3"/>
    </i>
    <i r="1">
      <x v="6"/>
    </i>
    <i r="1">
      <x v="9"/>
    </i>
    <i r="1">
      <x v="13"/>
    </i>
    <i r="1">
      <x v="20"/>
    </i>
    <i r="1">
      <x v="23"/>
    </i>
    <i r="1">
      <x v="26"/>
    </i>
    <i r="1">
      <x v="29"/>
    </i>
    <i r="1">
      <x v="33"/>
    </i>
    <i r="1">
      <x v="41"/>
    </i>
    <i>
      <x v="114"/>
    </i>
    <i r="1">
      <x v="2"/>
    </i>
    <i r="1">
      <x v="5"/>
    </i>
    <i r="1">
      <x v="8"/>
    </i>
    <i r="1">
      <x v="11"/>
    </i>
    <i r="1">
      <x v="16"/>
    </i>
    <i r="1">
      <x v="19"/>
    </i>
    <i r="1">
      <x v="22"/>
    </i>
    <i r="1">
      <x v="25"/>
    </i>
    <i r="1">
      <x v="28"/>
    </i>
    <i r="1">
      <x v="31"/>
    </i>
    <i r="1">
      <x v="35"/>
    </i>
    <i r="1">
      <x v="42"/>
    </i>
    <i>
      <x v="115"/>
    </i>
    <i r="1">
      <x/>
    </i>
    <i r="1">
      <x v="3"/>
    </i>
    <i r="1">
      <x v="6"/>
    </i>
    <i r="1">
      <x v="9"/>
    </i>
    <i r="1">
      <x v="13"/>
    </i>
    <i r="1">
      <x v="18"/>
    </i>
    <i r="1">
      <x v="20"/>
    </i>
    <i r="1">
      <x v="23"/>
    </i>
    <i r="1">
      <x v="26"/>
    </i>
    <i r="1">
      <x v="29"/>
    </i>
    <i r="1">
      <x v="33"/>
    </i>
    <i r="1">
      <x v="41"/>
    </i>
    <i>
      <x v="116"/>
    </i>
    <i r="1">
      <x/>
    </i>
    <i r="1">
      <x v="3"/>
    </i>
    <i r="1">
      <x v="6"/>
    </i>
    <i r="1">
      <x v="9"/>
    </i>
    <i r="1">
      <x v="13"/>
    </i>
    <i r="1">
      <x v="18"/>
    </i>
    <i r="1">
      <x v="20"/>
    </i>
    <i r="1">
      <x v="23"/>
    </i>
    <i r="1">
      <x v="26"/>
    </i>
    <i r="1">
      <x v="29"/>
    </i>
    <i r="1">
      <x v="33"/>
    </i>
    <i r="1">
      <x v="41"/>
    </i>
    <i>
      <x v="117"/>
    </i>
    <i r="1">
      <x/>
    </i>
    <i r="1">
      <x v="3"/>
    </i>
    <i r="1">
      <x v="6"/>
    </i>
    <i r="1">
      <x v="9"/>
    </i>
    <i r="1">
      <x v="13"/>
    </i>
    <i r="1">
      <x v="18"/>
    </i>
    <i r="1">
      <x v="20"/>
    </i>
    <i r="1">
      <x v="23"/>
    </i>
    <i r="1">
      <x v="26"/>
    </i>
    <i r="1">
      <x v="29"/>
    </i>
    <i r="1">
      <x v="33"/>
    </i>
    <i r="1">
      <x v="41"/>
    </i>
    <i>
      <x v="118"/>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19"/>
    </i>
    <i r="1">
      <x/>
    </i>
    <i r="1">
      <x v="3"/>
    </i>
    <i r="1">
      <x v="6"/>
    </i>
    <i r="1">
      <x v="9"/>
    </i>
    <i r="1">
      <x v="13"/>
    </i>
    <i r="1">
      <x v="18"/>
    </i>
    <i r="1">
      <x v="20"/>
    </i>
    <i r="1">
      <x v="23"/>
    </i>
    <i r="1">
      <x v="26"/>
    </i>
    <i r="1">
      <x v="29"/>
    </i>
    <i r="1">
      <x v="33"/>
    </i>
    <i r="1">
      <x v="41"/>
    </i>
    <i>
      <x v="120"/>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21"/>
    </i>
    <i r="1">
      <x/>
    </i>
    <i r="1">
      <x v="3"/>
    </i>
    <i r="1">
      <x v="6"/>
    </i>
    <i r="1">
      <x v="9"/>
    </i>
    <i r="1">
      <x v="13"/>
    </i>
    <i r="1">
      <x v="20"/>
    </i>
    <i r="1">
      <x v="23"/>
    </i>
    <i r="1">
      <x v="26"/>
    </i>
    <i r="1">
      <x v="29"/>
    </i>
    <i r="1">
      <x v="33"/>
    </i>
    <i r="1">
      <x v="41"/>
    </i>
    <i>
      <x v="122"/>
    </i>
    <i r="1">
      <x/>
    </i>
    <i r="1">
      <x v="3"/>
    </i>
    <i r="1">
      <x v="6"/>
    </i>
    <i r="1">
      <x v="9"/>
    </i>
    <i r="1">
      <x v="13"/>
    </i>
    <i r="1">
      <x v="18"/>
    </i>
    <i r="1">
      <x v="20"/>
    </i>
    <i r="1">
      <x v="23"/>
    </i>
    <i r="1">
      <x v="26"/>
    </i>
    <i r="1">
      <x v="29"/>
    </i>
    <i r="1">
      <x v="33"/>
    </i>
    <i r="1">
      <x v="41"/>
    </i>
    <i>
      <x v="123"/>
    </i>
    <i r="1">
      <x/>
    </i>
    <i r="1">
      <x v="3"/>
    </i>
    <i r="1">
      <x v="6"/>
    </i>
    <i r="1">
      <x v="9"/>
    </i>
    <i r="1">
      <x v="13"/>
    </i>
    <i r="1">
      <x v="18"/>
    </i>
    <i r="1">
      <x v="20"/>
    </i>
    <i r="1">
      <x v="23"/>
    </i>
    <i r="1">
      <x v="26"/>
    </i>
    <i r="1">
      <x v="29"/>
    </i>
    <i r="1">
      <x v="33"/>
    </i>
    <i r="1">
      <x v="41"/>
    </i>
    <i>
      <x v="124"/>
    </i>
    <i r="1">
      <x/>
    </i>
    <i r="1">
      <x v="3"/>
    </i>
    <i r="1">
      <x v="6"/>
    </i>
    <i r="1">
      <x v="9"/>
    </i>
    <i r="1">
      <x v="13"/>
    </i>
    <i r="1">
      <x v="18"/>
    </i>
    <i r="1">
      <x v="20"/>
    </i>
    <i r="1">
      <x v="23"/>
    </i>
    <i r="1">
      <x v="26"/>
    </i>
    <i r="1">
      <x v="29"/>
    </i>
    <i r="1">
      <x v="33"/>
    </i>
    <i r="1">
      <x v="41"/>
    </i>
    <i>
      <x v="125"/>
    </i>
    <i r="1">
      <x/>
    </i>
    <i r="1">
      <x v="3"/>
    </i>
    <i r="1">
      <x v="6"/>
    </i>
    <i r="1">
      <x v="9"/>
    </i>
    <i r="1">
      <x v="13"/>
    </i>
    <i r="1">
      <x v="18"/>
    </i>
    <i r="1">
      <x v="20"/>
    </i>
    <i r="1">
      <x v="23"/>
    </i>
    <i r="1">
      <x v="26"/>
    </i>
    <i r="1">
      <x v="29"/>
    </i>
    <i r="1">
      <x v="33"/>
    </i>
    <i r="1">
      <x v="41"/>
    </i>
    <i>
      <x v="126"/>
    </i>
    <i r="1">
      <x/>
    </i>
    <i r="1">
      <x v="3"/>
    </i>
    <i r="1">
      <x v="6"/>
    </i>
    <i r="1">
      <x v="9"/>
    </i>
    <i r="1">
      <x v="13"/>
    </i>
    <i r="1">
      <x v="18"/>
    </i>
    <i r="1">
      <x v="20"/>
    </i>
    <i r="1">
      <x v="23"/>
    </i>
    <i r="1">
      <x v="26"/>
    </i>
    <i r="1">
      <x v="29"/>
    </i>
    <i r="1">
      <x v="33"/>
    </i>
    <i r="1">
      <x v="41"/>
    </i>
    <i>
      <x v="127"/>
    </i>
    <i r="1">
      <x/>
    </i>
    <i r="1">
      <x v="3"/>
    </i>
    <i r="1">
      <x v="6"/>
    </i>
    <i r="1">
      <x v="9"/>
    </i>
    <i r="1">
      <x v="13"/>
    </i>
    <i r="1">
      <x v="20"/>
    </i>
    <i r="1">
      <x v="23"/>
    </i>
    <i r="1">
      <x v="26"/>
    </i>
    <i r="1">
      <x v="29"/>
    </i>
    <i r="1">
      <x v="33"/>
    </i>
    <i r="1">
      <x v="41"/>
    </i>
    <i>
      <x v="128"/>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29"/>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30"/>
    </i>
    <i r="1">
      <x/>
    </i>
    <i r="1">
      <x v="3"/>
    </i>
    <i r="1">
      <x v="6"/>
    </i>
    <i r="1">
      <x v="9"/>
    </i>
    <i r="1">
      <x v="13"/>
    </i>
    <i r="1">
      <x v="18"/>
    </i>
    <i r="1">
      <x v="20"/>
    </i>
    <i r="1">
      <x v="23"/>
    </i>
    <i r="1">
      <x v="26"/>
    </i>
    <i r="1">
      <x v="29"/>
    </i>
    <i r="1">
      <x v="33"/>
    </i>
    <i r="1">
      <x v="41"/>
    </i>
    <i>
      <x v="131"/>
    </i>
    <i r="1">
      <x/>
    </i>
    <i r="1">
      <x v="3"/>
    </i>
    <i r="1">
      <x v="6"/>
    </i>
    <i r="1">
      <x v="9"/>
    </i>
    <i r="1">
      <x v="13"/>
    </i>
    <i r="1">
      <x v="18"/>
    </i>
    <i r="1">
      <x v="20"/>
    </i>
    <i r="1">
      <x v="23"/>
    </i>
    <i r="1">
      <x v="26"/>
    </i>
    <i r="1">
      <x v="29"/>
    </i>
    <i r="1">
      <x v="33"/>
    </i>
    <i r="1">
      <x v="41"/>
    </i>
    <i>
      <x v="132"/>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33"/>
    </i>
    <i r="1">
      <x/>
    </i>
    <i r="1">
      <x v="3"/>
    </i>
    <i r="1">
      <x v="6"/>
    </i>
    <i r="1">
      <x v="9"/>
    </i>
    <i r="1">
      <x v="13"/>
    </i>
    <i r="1">
      <x v="18"/>
    </i>
    <i r="1">
      <x v="20"/>
    </i>
    <i r="1">
      <x v="23"/>
    </i>
    <i r="1">
      <x v="26"/>
    </i>
    <i r="1">
      <x v="29"/>
    </i>
    <i r="1">
      <x v="33"/>
    </i>
    <i r="1">
      <x v="41"/>
    </i>
    <i>
      <x v="134"/>
    </i>
    <i r="1">
      <x/>
    </i>
    <i r="1">
      <x v="3"/>
    </i>
    <i r="1">
      <x v="6"/>
    </i>
    <i r="1">
      <x v="9"/>
    </i>
    <i r="1">
      <x v="13"/>
    </i>
    <i r="1">
      <x v="18"/>
    </i>
    <i r="1">
      <x v="20"/>
    </i>
    <i r="1">
      <x v="23"/>
    </i>
    <i r="1">
      <x v="26"/>
    </i>
    <i r="1">
      <x v="29"/>
    </i>
    <i r="1">
      <x v="33"/>
    </i>
    <i r="1">
      <x v="41"/>
    </i>
    <i>
      <x v="135"/>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36"/>
    </i>
    <i r="1">
      <x/>
    </i>
    <i r="1">
      <x v="3"/>
    </i>
    <i r="1">
      <x v="6"/>
    </i>
    <i r="1">
      <x v="9"/>
    </i>
    <i r="1">
      <x v="13"/>
    </i>
    <i r="1">
      <x v="18"/>
    </i>
    <i r="1">
      <x v="20"/>
    </i>
    <i r="1">
      <x v="23"/>
    </i>
    <i r="1">
      <x v="26"/>
    </i>
    <i r="1">
      <x v="29"/>
    </i>
    <i r="1">
      <x v="33"/>
    </i>
    <i r="1">
      <x v="41"/>
    </i>
    <i>
      <x v="137"/>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138"/>
    </i>
    <i r="1">
      <x/>
    </i>
    <i r="1">
      <x v="3"/>
    </i>
    <i r="1">
      <x v="6"/>
    </i>
    <i r="1">
      <x v="9"/>
    </i>
    <i r="1">
      <x v="13"/>
    </i>
    <i r="1">
      <x v="18"/>
    </i>
    <i r="1">
      <x v="20"/>
    </i>
    <i r="1">
      <x v="23"/>
    </i>
    <i r="1">
      <x v="26"/>
    </i>
    <i r="1">
      <x v="29"/>
    </i>
    <i r="1">
      <x v="33"/>
    </i>
    <i r="1">
      <x v="41"/>
    </i>
    <i>
      <x v="139"/>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40"/>
    </i>
    <i r="1">
      <x/>
    </i>
    <i r="1">
      <x v="3"/>
    </i>
    <i r="1">
      <x v="6"/>
    </i>
    <i r="1">
      <x v="9"/>
    </i>
    <i r="1">
      <x v="13"/>
    </i>
    <i r="1">
      <x v="18"/>
    </i>
    <i r="1">
      <x v="20"/>
    </i>
    <i r="1">
      <x v="23"/>
    </i>
    <i r="1">
      <x v="26"/>
    </i>
    <i r="1">
      <x v="29"/>
    </i>
    <i r="1">
      <x v="33"/>
    </i>
    <i r="1">
      <x v="41"/>
    </i>
    <i>
      <x v="141"/>
    </i>
    <i r="1">
      <x/>
    </i>
    <i r="1">
      <x v="3"/>
    </i>
    <i r="1">
      <x v="6"/>
    </i>
    <i r="1">
      <x v="9"/>
    </i>
    <i r="1">
      <x v="13"/>
    </i>
    <i r="1">
      <x v="18"/>
    </i>
    <i r="1">
      <x v="20"/>
    </i>
    <i r="1">
      <x v="23"/>
    </i>
    <i r="1">
      <x v="26"/>
    </i>
    <i r="1">
      <x v="29"/>
    </i>
    <i r="1">
      <x v="33"/>
    </i>
    <i r="1">
      <x v="41"/>
    </i>
    <i>
      <x v="142"/>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43"/>
    </i>
    <i r="1">
      <x/>
    </i>
    <i r="1">
      <x v="3"/>
    </i>
    <i r="1">
      <x v="6"/>
    </i>
    <i r="1">
      <x v="9"/>
    </i>
    <i r="1">
      <x v="13"/>
    </i>
    <i r="1">
      <x v="18"/>
    </i>
    <i r="1">
      <x v="20"/>
    </i>
    <i r="1">
      <x v="23"/>
    </i>
    <i r="1">
      <x v="26"/>
    </i>
    <i r="1">
      <x v="29"/>
    </i>
    <i r="1">
      <x v="33"/>
    </i>
    <i r="1">
      <x v="41"/>
    </i>
    <i>
      <x v="144"/>
    </i>
    <i r="1">
      <x/>
    </i>
    <i r="1">
      <x v="3"/>
    </i>
    <i r="1">
      <x v="6"/>
    </i>
    <i r="1">
      <x v="9"/>
    </i>
    <i r="1">
      <x v="13"/>
    </i>
    <i r="1">
      <x v="18"/>
    </i>
    <i r="1">
      <x v="20"/>
    </i>
    <i r="1">
      <x v="23"/>
    </i>
    <i r="1">
      <x v="26"/>
    </i>
    <i r="1">
      <x v="29"/>
    </i>
    <i r="1">
      <x v="33"/>
    </i>
    <i r="1">
      <x v="41"/>
    </i>
    <i>
      <x v="145"/>
    </i>
    <i r="1">
      <x/>
    </i>
    <i r="1">
      <x v="3"/>
    </i>
    <i r="1">
      <x v="6"/>
    </i>
    <i r="1">
      <x v="9"/>
    </i>
    <i r="1">
      <x v="13"/>
    </i>
    <i r="1">
      <x v="18"/>
    </i>
    <i r="1">
      <x v="20"/>
    </i>
    <i r="1">
      <x v="23"/>
    </i>
    <i r="1">
      <x v="26"/>
    </i>
    <i r="1">
      <x v="29"/>
    </i>
    <i r="1">
      <x v="33"/>
    </i>
    <i r="1">
      <x v="41"/>
    </i>
    <i>
      <x v="146"/>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47"/>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48"/>
    </i>
    <i r="1">
      <x/>
    </i>
    <i r="1">
      <x v="3"/>
    </i>
    <i r="1">
      <x v="6"/>
    </i>
    <i r="1">
      <x v="9"/>
    </i>
    <i r="1">
      <x v="13"/>
    </i>
    <i r="1">
      <x v="18"/>
    </i>
    <i r="1">
      <x v="20"/>
    </i>
    <i r="1">
      <x v="23"/>
    </i>
    <i r="1">
      <x v="26"/>
    </i>
    <i r="1">
      <x v="29"/>
    </i>
    <i r="1">
      <x v="33"/>
    </i>
    <i r="1">
      <x v="41"/>
    </i>
    <i>
      <x v="149"/>
    </i>
    <i r="1">
      <x/>
    </i>
    <i r="1">
      <x v="3"/>
    </i>
    <i r="1">
      <x v="6"/>
    </i>
    <i r="1">
      <x v="9"/>
    </i>
    <i r="1">
      <x v="13"/>
    </i>
    <i r="1">
      <x v="18"/>
    </i>
    <i r="1">
      <x v="20"/>
    </i>
    <i r="1">
      <x v="23"/>
    </i>
    <i r="1">
      <x v="26"/>
    </i>
    <i r="1">
      <x v="29"/>
    </i>
    <i r="1">
      <x v="33"/>
    </i>
    <i r="1">
      <x v="41"/>
    </i>
    <i>
      <x v="150"/>
    </i>
    <i r="1">
      <x/>
    </i>
    <i r="1">
      <x v="3"/>
    </i>
    <i r="1">
      <x v="6"/>
    </i>
    <i r="1">
      <x v="9"/>
    </i>
    <i r="1">
      <x v="13"/>
    </i>
    <i r="1">
      <x v="18"/>
    </i>
    <i r="1">
      <x v="20"/>
    </i>
    <i r="1">
      <x v="23"/>
    </i>
    <i r="1">
      <x v="26"/>
    </i>
    <i r="1">
      <x v="29"/>
    </i>
    <i r="1">
      <x v="33"/>
    </i>
    <i r="1">
      <x v="41"/>
    </i>
    <i>
      <x v="151"/>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52"/>
    </i>
    <i r="1">
      <x/>
    </i>
    <i r="1">
      <x v="3"/>
    </i>
    <i r="1">
      <x v="6"/>
    </i>
    <i r="1">
      <x v="9"/>
    </i>
    <i r="1">
      <x v="13"/>
    </i>
    <i r="1">
      <x v="18"/>
    </i>
    <i r="1">
      <x v="20"/>
    </i>
    <i r="1">
      <x v="23"/>
    </i>
    <i r="1">
      <x v="26"/>
    </i>
    <i r="1">
      <x v="29"/>
    </i>
    <i r="1">
      <x v="33"/>
    </i>
    <i r="1">
      <x v="41"/>
    </i>
    <i>
      <x v="153"/>
    </i>
    <i r="1">
      <x/>
    </i>
    <i r="1">
      <x v="3"/>
    </i>
    <i r="1">
      <x v="6"/>
    </i>
    <i r="1">
      <x v="9"/>
    </i>
    <i r="1">
      <x v="13"/>
    </i>
    <i r="1">
      <x v="18"/>
    </i>
    <i r="1">
      <x v="20"/>
    </i>
    <i r="1">
      <x v="23"/>
    </i>
    <i r="1">
      <x v="26"/>
    </i>
    <i r="1">
      <x v="29"/>
    </i>
    <i r="1">
      <x v="33"/>
    </i>
    <i r="1">
      <x v="41"/>
    </i>
    <i>
      <x v="154"/>
    </i>
    <i r="1">
      <x/>
    </i>
    <i r="1">
      <x v="3"/>
    </i>
    <i r="1">
      <x v="6"/>
    </i>
    <i r="1">
      <x v="9"/>
    </i>
    <i r="1">
      <x v="13"/>
    </i>
    <i r="1">
      <x v="18"/>
    </i>
    <i r="1">
      <x v="20"/>
    </i>
    <i r="1">
      <x v="23"/>
    </i>
    <i r="1">
      <x v="26"/>
    </i>
    <i r="1">
      <x v="29"/>
    </i>
    <i r="1">
      <x v="33"/>
    </i>
    <i r="1">
      <x v="41"/>
    </i>
    <i>
      <x v="155"/>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156"/>
    </i>
    <i r="1">
      <x/>
    </i>
    <i r="1">
      <x v="3"/>
    </i>
    <i r="1">
      <x v="6"/>
    </i>
    <i r="1">
      <x v="9"/>
    </i>
    <i r="1">
      <x v="13"/>
    </i>
    <i r="1">
      <x v="18"/>
    </i>
    <i r="1">
      <x v="20"/>
    </i>
    <i r="1">
      <x v="23"/>
    </i>
    <i r="1">
      <x v="26"/>
    </i>
    <i r="1">
      <x v="29"/>
    </i>
    <i r="1">
      <x v="33"/>
    </i>
    <i r="1">
      <x v="41"/>
    </i>
    <i>
      <x v="157"/>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158"/>
    </i>
    <i r="1">
      <x/>
    </i>
    <i r="1">
      <x v="3"/>
    </i>
    <i r="1">
      <x v="6"/>
    </i>
    <i r="1">
      <x v="9"/>
    </i>
    <i r="1">
      <x v="13"/>
    </i>
    <i r="1">
      <x v="20"/>
    </i>
    <i r="1">
      <x v="23"/>
    </i>
    <i r="1">
      <x v="26"/>
    </i>
    <i r="1">
      <x v="29"/>
    </i>
    <i r="1">
      <x v="33"/>
    </i>
    <i r="1">
      <x v="41"/>
    </i>
    <i>
      <x v="159"/>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60"/>
    </i>
    <i r="1">
      <x/>
    </i>
    <i r="1">
      <x v="3"/>
    </i>
    <i r="1">
      <x v="6"/>
    </i>
    <i r="1">
      <x v="9"/>
    </i>
    <i r="1">
      <x v="13"/>
    </i>
    <i r="1">
      <x v="18"/>
    </i>
    <i r="1">
      <x v="20"/>
    </i>
    <i r="1">
      <x v="23"/>
    </i>
    <i r="1">
      <x v="26"/>
    </i>
    <i r="1">
      <x v="29"/>
    </i>
    <i r="1">
      <x v="33"/>
    </i>
    <i r="1">
      <x v="41"/>
    </i>
    <i>
      <x v="161"/>
    </i>
    <i r="1">
      <x/>
    </i>
    <i r="1">
      <x v="3"/>
    </i>
    <i r="1">
      <x v="6"/>
    </i>
    <i r="1">
      <x v="9"/>
    </i>
    <i r="1">
      <x v="13"/>
    </i>
    <i r="1">
      <x v="20"/>
    </i>
    <i r="1">
      <x v="23"/>
    </i>
    <i r="1">
      <x v="26"/>
    </i>
    <i r="1">
      <x v="29"/>
    </i>
    <i r="1">
      <x v="33"/>
    </i>
    <i r="1">
      <x v="41"/>
    </i>
    <i>
      <x v="162"/>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63"/>
    </i>
    <i r="1">
      <x/>
    </i>
    <i r="1">
      <x v="3"/>
    </i>
    <i r="1">
      <x v="6"/>
    </i>
    <i r="1">
      <x v="9"/>
    </i>
    <i r="1">
      <x v="13"/>
    </i>
    <i r="1">
      <x v="20"/>
    </i>
    <i r="1">
      <x v="23"/>
    </i>
    <i r="1">
      <x v="26"/>
    </i>
    <i r="1">
      <x v="29"/>
    </i>
    <i r="1">
      <x v="33"/>
    </i>
    <i r="1">
      <x v="41"/>
    </i>
    <i>
      <x v="164"/>
    </i>
    <i r="1">
      <x/>
    </i>
    <i r="1">
      <x v="3"/>
    </i>
    <i r="1">
      <x v="6"/>
    </i>
    <i r="1">
      <x v="9"/>
    </i>
    <i r="1">
      <x v="13"/>
    </i>
    <i r="1">
      <x v="18"/>
    </i>
    <i r="1">
      <x v="20"/>
    </i>
    <i r="1">
      <x v="23"/>
    </i>
    <i r="1">
      <x v="26"/>
    </i>
    <i r="1">
      <x v="29"/>
    </i>
    <i r="1">
      <x v="33"/>
    </i>
    <i r="1">
      <x v="41"/>
    </i>
    <i>
      <x v="165"/>
    </i>
    <i r="1">
      <x/>
    </i>
    <i r="1">
      <x v="3"/>
    </i>
    <i r="1">
      <x v="6"/>
    </i>
    <i r="1">
      <x v="9"/>
    </i>
    <i r="1">
      <x v="13"/>
    </i>
    <i r="1">
      <x v="18"/>
    </i>
    <i r="1">
      <x v="20"/>
    </i>
    <i r="1">
      <x v="23"/>
    </i>
    <i r="1">
      <x v="26"/>
    </i>
    <i r="1">
      <x v="29"/>
    </i>
    <i r="1">
      <x v="33"/>
    </i>
    <i r="1">
      <x v="41"/>
    </i>
    <i>
      <x v="166"/>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67"/>
    </i>
    <i r="1">
      <x v="13"/>
    </i>
    <i>
      <x v="168"/>
    </i>
    <i r="1">
      <x/>
    </i>
    <i r="1">
      <x v="3"/>
    </i>
    <i r="1">
      <x v="6"/>
    </i>
    <i r="1">
      <x v="9"/>
    </i>
    <i r="1">
      <x v="13"/>
    </i>
    <i r="1">
      <x v="18"/>
    </i>
    <i r="1">
      <x v="20"/>
    </i>
    <i r="1">
      <x v="23"/>
    </i>
    <i r="1">
      <x v="26"/>
    </i>
    <i r="1">
      <x v="29"/>
    </i>
    <i r="1">
      <x v="33"/>
    </i>
    <i r="1">
      <x v="41"/>
    </i>
    <i>
      <x v="169"/>
    </i>
    <i r="1">
      <x v="2"/>
    </i>
    <i r="1">
      <x v="5"/>
    </i>
    <i r="1">
      <x v="8"/>
    </i>
    <i r="1">
      <x v="11"/>
    </i>
    <i r="1">
      <x v="16"/>
    </i>
    <i r="1">
      <x v="19"/>
    </i>
    <i r="1">
      <x v="22"/>
    </i>
    <i r="1">
      <x v="25"/>
    </i>
    <i r="1">
      <x v="28"/>
    </i>
    <i r="1">
      <x v="31"/>
    </i>
    <i r="1">
      <x v="35"/>
    </i>
    <i r="1">
      <x v="42"/>
    </i>
    <i>
      <x v="170"/>
    </i>
    <i r="1">
      <x/>
    </i>
    <i r="1">
      <x v="3"/>
    </i>
    <i r="1">
      <x v="6"/>
    </i>
    <i r="1">
      <x v="9"/>
    </i>
    <i r="1">
      <x v="13"/>
    </i>
    <i r="1">
      <x v="18"/>
    </i>
    <i r="1">
      <x v="20"/>
    </i>
    <i r="1">
      <x v="23"/>
    </i>
    <i r="1">
      <x v="26"/>
    </i>
    <i r="1">
      <x v="29"/>
    </i>
    <i r="1">
      <x v="33"/>
    </i>
    <i r="1">
      <x v="41"/>
    </i>
    <i>
      <x v="171"/>
    </i>
    <i r="1">
      <x/>
    </i>
    <i r="1">
      <x v="3"/>
    </i>
    <i r="1">
      <x v="6"/>
    </i>
    <i r="1">
      <x v="9"/>
    </i>
    <i r="1">
      <x v="13"/>
    </i>
    <i r="1">
      <x v="18"/>
    </i>
    <i r="1">
      <x v="20"/>
    </i>
    <i r="1">
      <x v="23"/>
    </i>
    <i r="1">
      <x v="26"/>
    </i>
    <i r="1">
      <x v="29"/>
    </i>
    <i r="1">
      <x v="33"/>
    </i>
    <i r="1">
      <x v="41"/>
    </i>
    <i>
      <x v="172"/>
    </i>
    <i r="1">
      <x/>
    </i>
    <i r="1">
      <x v="3"/>
    </i>
    <i r="1">
      <x v="6"/>
    </i>
    <i r="1">
      <x v="9"/>
    </i>
    <i r="1">
      <x v="13"/>
    </i>
    <i r="1">
      <x v="18"/>
    </i>
    <i r="1">
      <x v="20"/>
    </i>
    <i r="1">
      <x v="23"/>
    </i>
    <i r="1">
      <x v="26"/>
    </i>
    <i r="1">
      <x v="29"/>
    </i>
    <i r="1">
      <x v="33"/>
    </i>
    <i r="1">
      <x v="41"/>
    </i>
    <i>
      <x v="173"/>
    </i>
    <i r="1">
      <x/>
    </i>
    <i r="1">
      <x v="3"/>
    </i>
    <i r="1">
      <x v="6"/>
    </i>
    <i r="1">
      <x v="9"/>
    </i>
    <i r="1">
      <x v="13"/>
    </i>
    <i r="1">
      <x v="18"/>
    </i>
    <i r="1">
      <x v="20"/>
    </i>
    <i r="1">
      <x v="23"/>
    </i>
    <i r="1">
      <x v="26"/>
    </i>
    <i r="1">
      <x v="29"/>
    </i>
    <i r="1">
      <x v="33"/>
    </i>
    <i r="1">
      <x v="41"/>
    </i>
    <i>
      <x v="174"/>
    </i>
    <i r="1">
      <x/>
    </i>
    <i r="1">
      <x v="3"/>
    </i>
    <i r="1">
      <x v="6"/>
    </i>
    <i r="1">
      <x v="9"/>
    </i>
    <i r="1">
      <x v="13"/>
    </i>
    <i r="1">
      <x v="20"/>
    </i>
    <i r="1">
      <x v="23"/>
    </i>
    <i r="1">
      <x v="26"/>
    </i>
    <i r="1">
      <x v="29"/>
    </i>
    <i r="1">
      <x v="33"/>
    </i>
    <i r="1">
      <x v="41"/>
    </i>
    <i>
      <x v="175"/>
    </i>
    <i r="1">
      <x/>
    </i>
    <i r="1">
      <x v="3"/>
    </i>
    <i r="1">
      <x v="6"/>
    </i>
    <i r="1">
      <x v="9"/>
    </i>
    <i r="1">
      <x v="13"/>
    </i>
    <i r="1">
      <x v="18"/>
    </i>
    <i r="1">
      <x v="20"/>
    </i>
    <i r="1">
      <x v="23"/>
    </i>
    <i r="1">
      <x v="26"/>
    </i>
    <i r="1">
      <x v="29"/>
    </i>
    <i r="1">
      <x v="33"/>
    </i>
    <i r="1">
      <x v="41"/>
    </i>
    <i>
      <x v="176"/>
    </i>
    <i r="1">
      <x/>
    </i>
    <i r="1">
      <x v="3"/>
    </i>
    <i r="1">
      <x v="6"/>
    </i>
    <i r="1">
      <x v="9"/>
    </i>
    <i r="1">
      <x v="13"/>
    </i>
    <i r="1">
      <x v="18"/>
    </i>
    <i r="1">
      <x v="20"/>
    </i>
    <i r="1">
      <x v="23"/>
    </i>
    <i r="1">
      <x v="26"/>
    </i>
    <i r="1">
      <x v="29"/>
    </i>
    <i r="1">
      <x v="33"/>
    </i>
    <i r="1">
      <x v="41"/>
    </i>
    <i>
      <x v="177"/>
    </i>
    <i r="1">
      <x/>
    </i>
    <i r="1">
      <x v="3"/>
    </i>
    <i r="1">
      <x v="6"/>
    </i>
    <i r="1">
      <x v="9"/>
    </i>
    <i r="1">
      <x v="13"/>
    </i>
    <i r="1">
      <x v="18"/>
    </i>
    <i r="1">
      <x v="20"/>
    </i>
    <i r="1">
      <x v="23"/>
    </i>
    <i r="1">
      <x v="26"/>
    </i>
    <i r="1">
      <x v="29"/>
    </i>
    <i r="1">
      <x v="33"/>
    </i>
    <i r="1">
      <x v="41"/>
    </i>
    <i>
      <x v="178"/>
    </i>
    <i r="1">
      <x/>
    </i>
    <i r="1">
      <x v="3"/>
    </i>
    <i r="1">
      <x v="6"/>
    </i>
    <i r="1">
      <x v="9"/>
    </i>
    <i r="1">
      <x v="13"/>
    </i>
    <i r="1">
      <x v="18"/>
    </i>
    <i r="1">
      <x v="20"/>
    </i>
    <i r="1">
      <x v="23"/>
    </i>
    <i r="1">
      <x v="26"/>
    </i>
    <i r="1">
      <x v="29"/>
    </i>
    <i r="1">
      <x v="33"/>
    </i>
    <i r="1">
      <x v="41"/>
    </i>
    <i>
      <x v="179"/>
    </i>
    <i r="1">
      <x/>
    </i>
    <i r="1">
      <x v="3"/>
    </i>
    <i r="1">
      <x v="6"/>
    </i>
    <i r="1">
      <x v="9"/>
    </i>
    <i r="1">
      <x v="13"/>
    </i>
    <i r="1">
      <x v="20"/>
    </i>
    <i r="1">
      <x v="23"/>
    </i>
    <i r="1">
      <x v="26"/>
    </i>
    <i r="1">
      <x v="29"/>
    </i>
    <i r="1">
      <x v="33"/>
    </i>
    <i r="1">
      <x v="41"/>
    </i>
    <i>
      <x v="180"/>
    </i>
    <i r="1">
      <x/>
    </i>
    <i r="1">
      <x v="3"/>
    </i>
    <i r="1">
      <x v="6"/>
    </i>
    <i r="1">
      <x v="9"/>
    </i>
    <i r="1">
      <x v="13"/>
    </i>
    <i r="1">
      <x v="18"/>
    </i>
    <i r="1">
      <x v="20"/>
    </i>
    <i r="1">
      <x v="23"/>
    </i>
    <i r="1">
      <x v="26"/>
    </i>
    <i r="1">
      <x v="29"/>
    </i>
    <i r="1">
      <x v="33"/>
    </i>
    <i r="1">
      <x v="41"/>
    </i>
    <i>
      <x v="181"/>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182"/>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r="1">
      <x v="46"/>
    </i>
    <i r="1">
      <x v="47"/>
    </i>
    <i r="1">
      <x v="48"/>
    </i>
    <i r="1">
      <x v="49"/>
    </i>
    <i r="1">
      <x v="50"/>
    </i>
    <i r="1">
      <x v="51"/>
    </i>
    <i r="1">
      <x v="52"/>
    </i>
    <i r="1">
      <x v="53"/>
    </i>
    <i r="1">
      <x v="54"/>
    </i>
    <i>
      <x v="183"/>
    </i>
    <i r="1">
      <x/>
    </i>
    <i r="1">
      <x v="3"/>
    </i>
    <i r="1">
      <x v="6"/>
    </i>
    <i r="1">
      <x v="9"/>
    </i>
    <i r="1">
      <x v="13"/>
    </i>
    <i r="1">
      <x v="18"/>
    </i>
    <i r="1">
      <x v="20"/>
    </i>
    <i r="1">
      <x v="23"/>
    </i>
    <i r="1">
      <x v="26"/>
    </i>
    <i r="1">
      <x v="29"/>
    </i>
    <i r="1">
      <x v="33"/>
    </i>
    <i r="1">
      <x v="41"/>
    </i>
    <i>
      <x v="184"/>
    </i>
    <i r="1">
      <x/>
    </i>
    <i r="1">
      <x v="3"/>
    </i>
    <i r="1">
      <x v="6"/>
    </i>
    <i r="1">
      <x v="9"/>
    </i>
    <i r="1">
      <x v="13"/>
    </i>
    <i r="1">
      <x v="18"/>
    </i>
    <i r="1">
      <x v="20"/>
    </i>
    <i r="1">
      <x v="23"/>
    </i>
    <i r="1">
      <x v="26"/>
    </i>
    <i r="1">
      <x v="29"/>
    </i>
    <i r="1">
      <x v="33"/>
    </i>
    <i r="1">
      <x v="41"/>
    </i>
    <i>
      <x v="185"/>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86"/>
    </i>
    <i r="1">
      <x/>
    </i>
    <i r="1">
      <x v="3"/>
    </i>
    <i r="1">
      <x v="6"/>
    </i>
    <i r="1">
      <x v="9"/>
    </i>
    <i r="1">
      <x v="13"/>
    </i>
    <i r="1">
      <x v="18"/>
    </i>
    <i r="1">
      <x v="20"/>
    </i>
    <i r="1">
      <x v="23"/>
    </i>
    <i r="1">
      <x v="26"/>
    </i>
    <i r="1">
      <x v="29"/>
    </i>
    <i r="1">
      <x v="33"/>
    </i>
    <i r="1">
      <x v="41"/>
    </i>
    <i>
      <x v="187"/>
    </i>
    <i r="1">
      <x/>
    </i>
    <i r="1">
      <x v="3"/>
    </i>
    <i r="1">
      <x v="6"/>
    </i>
    <i r="1">
      <x v="9"/>
    </i>
    <i r="1">
      <x v="13"/>
    </i>
    <i r="1">
      <x v="18"/>
    </i>
    <i r="1">
      <x v="20"/>
    </i>
    <i r="1">
      <x v="23"/>
    </i>
    <i r="1">
      <x v="26"/>
    </i>
    <i r="1">
      <x v="29"/>
    </i>
    <i r="1">
      <x v="33"/>
    </i>
    <i r="1">
      <x v="41"/>
    </i>
    <i>
      <x v="188"/>
    </i>
    <i r="1">
      <x/>
    </i>
    <i r="1">
      <x v="3"/>
    </i>
    <i r="1">
      <x v="6"/>
    </i>
    <i r="1">
      <x v="9"/>
    </i>
    <i r="1">
      <x v="13"/>
    </i>
    <i r="1">
      <x v="18"/>
    </i>
    <i r="1">
      <x v="20"/>
    </i>
    <i r="1">
      <x v="23"/>
    </i>
    <i r="1">
      <x v="26"/>
    </i>
    <i r="1">
      <x v="29"/>
    </i>
    <i r="1">
      <x v="33"/>
    </i>
    <i r="1">
      <x v="41"/>
    </i>
    <i>
      <x v="189"/>
    </i>
    <i r="1">
      <x/>
    </i>
    <i r="1">
      <x v="3"/>
    </i>
    <i r="1">
      <x v="6"/>
    </i>
    <i r="1">
      <x v="9"/>
    </i>
    <i r="1">
      <x v="13"/>
    </i>
    <i r="1">
      <x v="20"/>
    </i>
    <i r="1">
      <x v="23"/>
    </i>
    <i r="1">
      <x v="26"/>
    </i>
    <i r="1">
      <x v="29"/>
    </i>
    <i r="1">
      <x v="33"/>
    </i>
    <i r="1">
      <x v="41"/>
    </i>
    <i>
      <x v="190"/>
    </i>
    <i r="1">
      <x/>
    </i>
    <i r="1">
      <x v="3"/>
    </i>
    <i r="1">
      <x v="6"/>
    </i>
    <i r="1">
      <x v="9"/>
    </i>
    <i r="1">
      <x v="13"/>
    </i>
    <i r="1">
      <x v="18"/>
    </i>
    <i r="1">
      <x v="20"/>
    </i>
    <i r="1">
      <x v="23"/>
    </i>
    <i r="1">
      <x v="26"/>
    </i>
    <i r="1">
      <x v="29"/>
    </i>
    <i r="1">
      <x v="33"/>
    </i>
    <i r="1">
      <x v="41"/>
    </i>
    <i>
      <x v="191"/>
    </i>
    <i r="1">
      <x/>
    </i>
    <i r="1">
      <x v="3"/>
    </i>
    <i r="1">
      <x v="6"/>
    </i>
    <i r="1">
      <x v="9"/>
    </i>
    <i r="1">
      <x v="20"/>
    </i>
    <i r="1">
      <x v="23"/>
    </i>
    <i r="1">
      <x v="26"/>
    </i>
    <i r="1">
      <x v="29"/>
    </i>
    <i r="1">
      <x v="33"/>
    </i>
    <i r="1">
      <x v="41"/>
    </i>
    <i>
      <x v="192"/>
    </i>
    <i r="1">
      <x/>
    </i>
    <i r="1">
      <x v="3"/>
    </i>
    <i r="1">
      <x v="6"/>
    </i>
    <i r="1">
      <x v="9"/>
    </i>
    <i r="1">
      <x v="13"/>
    </i>
    <i r="1">
      <x v="18"/>
    </i>
    <i r="1">
      <x v="20"/>
    </i>
    <i r="1">
      <x v="23"/>
    </i>
    <i r="1">
      <x v="26"/>
    </i>
    <i r="1">
      <x v="29"/>
    </i>
    <i r="1">
      <x v="33"/>
    </i>
    <i r="1">
      <x v="41"/>
    </i>
    <i>
      <x v="193"/>
    </i>
    <i r="1">
      <x/>
    </i>
    <i r="1">
      <x v="3"/>
    </i>
    <i r="1">
      <x v="6"/>
    </i>
    <i r="1">
      <x v="9"/>
    </i>
    <i r="1">
      <x v="13"/>
    </i>
    <i r="1">
      <x v="20"/>
    </i>
    <i r="1">
      <x v="23"/>
    </i>
    <i r="1">
      <x v="26"/>
    </i>
    <i r="1">
      <x v="29"/>
    </i>
    <i r="1">
      <x v="33"/>
    </i>
    <i r="1">
      <x v="41"/>
    </i>
    <i>
      <x v="194"/>
    </i>
    <i r="1">
      <x/>
    </i>
    <i r="1">
      <x v="3"/>
    </i>
    <i r="1">
      <x v="6"/>
    </i>
    <i r="1">
      <x v="9"/>
    </i>
    <i r="1">
      <x v="13"/>
    </i>
    <i r="1">
      <x v="18"/>
    </i>
    <i r="1">
      <x v="20"/>
    </i>
    <i r="1">
      <x v="23"/>
    </i>
    <i r="1">
      <x v="26"/>
    </i>
    <i r="1">
      <x v="29"/>
    </i>
    <i r="1">
      <x v="33"/>
    </i>
    <i r="1">
      <x v="41"/>
    </i>
    <i>
      <x v="195"/>
    </i>
    <i r="1">
      <x/>
    </i>
    <i r="1">
      <x v="3"/>
    </i>
    <i r="1">
      <x v="6"/>
    </i>
    <i r="1">
      <x v="9"/>
    </i>
    <i r="1">
      <x v="13"/>
    </i>
    <i r="1">
      <x v="18"/>
    </i>
    <i r="1">
      <x v="20"/>
    </i>
    <i r="1">
      <x v="23"/>
    </i>
    <i r="1">
      <x v="26"/>
    </i>
    <i r="1">
      <x v="29"/>
    </i>
    <i r="1">
      <x v="33"/>
    </i>
    <i r="1">
      <x v="41"/>
    </i>
    <i>
      <x v="196"/>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197"/>
    </i>
    <i r="1">
      <x/>
    </i>
    <i r="1">
      <x v="3"/>
    </i>
    <i r="1">
      <x v="6"/>
    </i>
    <i r="1">
      <x v="9"/>
    </i>
    <i r="1">
      <x v="13"/>
    </i>
    <i r="1">
      <x v="18"/>
    </i>
    <i r="1">
      <x v="20"/>
    </i>
    <i r="1">
      <x v="23"/>
    </i>
    <i r="1">
      <x v="26"/>
    </i>
    <i r="1">
      <x v="29"/>
    </i>
    <i r="1">
      <x v="33"/>
    </i>
    <i r="1">
      <x v="41"/>
    </i>
    <i>
      <x v="198"/>
    </i>
    <i r="1">
      <x/>
    </i>
    <i r="1">
      <x v="3"/>
    </i>
    <i r="1">
      <x v="6"/>
    </i>
    <i r="1">
      <x v="9"/>
    </i>
    <i r="1">
      <x v="13"/>
    </i>
    <i r="1">
      <x v="20"/>
    </i>
    <i r="1">
      <x v="23"/>
    </i>
    <i r="1">
      <x v="26"/>
    </i>
    <i r="1">
      <x v="29"/>
    </i>
    <i r="1">
      <x v="33"/>
    </i>
    <i r="1">
      <x v="41"/>
    </i>
    <i>
      <x v="199"/>
    </i>
    <i r="1">
      <x/>
    </i>
    <i r="1">
      <x v="3"/>
    </i>
    <i r="1">
      <x v="6"/>
    </i>
    <i r="1">
      <x v="9"/>
    </i>
    <i r="1">
      <x v="13"/>
    </i>
    <i r="1">
      <x v="18"/>
    </i>
    <i r="1">
      <x v="20"/>
    </i>
    <i r="1">
      <x v="23"/>
    </i>
    <i r="1">
      <x v="26"/>
    </i>
    <i r="1">
      <x v="29"/>
    </i>
    <i r="1">
      <x v="33"/>
    </i>
    <i r="1">
      <x v="41"/>
    </i>
    <i>
      <x v="200"/>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201"/>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02"/>
    </i>
    <i r="1">
      <x/>
    </i>
    <i r="1">
      <x v="3"/>
    </i>
    <i r="1">
      <x v="6"/>
    </i>
    <i r="1">
      <x v="9"/>
    </i>
    <i r="1">
      <x v="13"/>
    </i>
    <i r="1">
      <x v="18"/>
    </i>
    <i r="1">
      <x v="20"/>
    </i>
    <i r="1">
      <x v="23"/>
    </i>
    <i r="1">
      <x v="26"/>
    </i>
    <i r="1">
      <x v="29"/>
    </i>
    <i r="1">
      <x v="33"/>
    </i>
    <i r="1">
      <x v="41"/>
    </i>
    <i>
      <x v="203"/>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04"/>
    </i>
    <i r="1">
      <x/>
    </i>
    <i r="1">
      <x v="3"/>
    </i>
    <i r="1">
      <x v="6"/>
    </i>
    <i r="1">
      <x v="9"/>
    </i>
    <i r="1">
      <x v="13"/>
    </i>
    <i r="1">
      <x v="18"/>
    </i>
    <i r="1">
      <x v="20"/>
    </i>
    <i r="1">
      <x v="23"/>
    </i>
    <i r="1">
      <x v="26"/>
    </i>
    <i r="1">
      <x v="29"/>
    </i>
    <i r="1">
      <x v="33"/>
    </i>
    <i r="1">
      <x v="41"/>
    </i>
    <i>
      <x v="205"/>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06"/>
    </i>
    <i r="1">
      <x/>
    </i>
    <i r="1">
      <x v="3"/>
    </i>
    <i r="1">
      <x v="6"/>
    </i>
    <i r="1">
      <x v="9"/>
    </i>
    <i r="1">
      <x v="13"/>
    </i>
    <i r="1">
      <x v="18"/>
    </i>
    <i r="1">
      <x v="20"/>
    </i>
    <i r="1">
      <x v="23"/>
    </i>
    <i r="1">
      <x v="26"/>
    </i>
    <i r="1">
      <x v="29"/>
    </i>
    <i r="1">
      <x v="33"/>
    </i>
    <i r="1">
      <x v="41"/>
    </i>
    <i>
      <x v="207"/>
    </i>
    <i r="1">
      <x v="42"/>
    </i>
    <i>
      <x v="208"/>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09"/>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r="1">
      <x v="46"/>
    </i>
    <i r="1">
      <x v="47"/>
    </i>
    <i r="1">
      <x v="50"/>
    </i>
    <i r="1">
      <x v="51"/>
    </i>
    <i>
      <x v="210"/>
    </i>
    <i r="1">
      <x/>
    </i>
    <i r="1">
      <x v="3"/>
    </i>
    <i r="1">
      <x v="6"/>
    </i>
    <i r="1">
      <x v="9"/>
    </i>
    <i r="1">
      <x v="13"/>
    </i>
    <i r="1">
      <x v="18"/>
    </i>
    <i r="1">
      <x v="20"/>
    </i>
    <i r="1">
      <x v="23"/>
    </i>
    <i r="1">
      <x v="26"/>
    </i>
    <i r="1">
      <x v="29"/>
    </i>
    <i r="1">
      <x v="33"/>
    </i>
    <i r="1">
      <x v="41"/>
    </i>
    <i>
      <x v="211"/>
    </i>
    <i r="1">
      <x v="6"/>
    </i>
    <i r="1">
      <x v="8"/>
    </i>
    <i r="1">
      <x v="9"/>
    </i>
    <i r="1">
      <x v="11"/>
    </i>
    <i r="1">
      <x v="13"/>
    </i>
    <i r="1">
      <x v="16"/>
    </i>
    <i r="1">
      <x v="18"/>
    </i>
    <i r="1">
      <x v="19"/>
    </i>
    <i r="1">
      <x v="26"/>
    </i>
    <i r="1">
      <x v="28"/>
    </i>
    <i r="1">
      <x v="29"/>
    </i>
    <i r="1">
      <x v="31"/>
    </i>
    <i r="1">
      <x v="33"/>
    </i>
    <i r="1">
      <x v="35"/>
    </i>
    <i r="1">
      <x v="41"/>
    </i>
    <i r="1">
      <x v="42"/>
    </i>
    <i>
      <x v="212"/>
    </i>
    <i r="1">
      <x/>
    </i>
    <i r="1">
      <x v="3"/>
    </i>
    <i r="1">
      <x v="6"/>
    </i>
    <i r="1">
      <x v="9"/>
    </i>
    <i r="1">
      <x v="13"/>
    </i>
    <i r="1">
      <x v="18"/>
    </i>
    <i r="1">
      <x v="20"/>
    </i>
    <i r="1">
      <x v="23"/>
    </i>
    <i r="1">
      <x v="26"/>
    </i>
    <i r="1">
      <x v="29"/>
    </i>
    <i r="1">
      <x v="33"/>
    </i>
    <i r="1">
      <x v="41"/>
    </i>
    <i>
      <x v="213"/>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214"/>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215"/>
    </i>
    <i r="1">
      <x/>
    </i>
    <i r="1">
      <x v="3"/>
    </i>
    <i r="1">
      <x v="6"/>
    </i>
    <i r="1">
      <x v="9"/>
    </i>
    <i r="1">
      <x v="13"/>
    </i>
    <i r="1">
      <x v="18"/>
    </i>
    <i r="1">
      <x v="20"/>
    </i>
    <i r="1">
      <x v="23"/>
    </i>
    <i r="1">
      <x v="26"/>
    </i>
    <i r="1">
      <x v="29"/>
    </i>
    <i r="1">
      <x v="33"/>
    </i>
    <i r="1">
      <x v="41"/>
    </i>
    <i>
      <x v="216"/>
    </i>
    <i r="1">
      <x v="6"/>
    </i>
    <i r="1">
      <x v="9"/>
    </i>
    <i r="1">
      <x v="26"/>
    </i>
    <i r="1">
      <x v="29"/>
    </i>
    <i r="1">
      <x v="33"/>
    </i>
    <i r="1">
      <x v="41"/>
    </i>
    <i>
      <x v="217"/>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18"/>
    </i>
    <i r="1">
      <x v="13"/>
    </i>
    <i r="1">
      <x v="18"/>
    </i>
    <i r="1">
      <x v="41"/>
    </i>
    <i>
      <x v="219"/>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20"/>
    </i>
    <i r="1">
      <x/>
    </i>
    <i r="1">
      <x v="3"/>
    </i>
    <i r="1">
      <x v="6"/>
    </i>
    <i r="1">
      <x v="9"/>
    </i>
    <i r="1">
      <x v="13"/>
    </i>
    <i r="1">
      <x v="18"/>
    </i>
    <i r="1">
      <x v="20"/>
    </i>
    <i r="1">
      <x v="23"/>
    </i>
    <i r="1">
      <x v="26"/>
    </i>
    <i r="1">
      <x v="29"/>
    </i>
    <i r="1">
      <x v="33"/>
    </i>
    <i r="1">
      <x v="41"/>
    </i>
    <i>
      <x v="221"/>
    </i>
    <i r="1">
      <x/>
    </i>
    <i r="1">
      <x v="3"/>
    </i>
    <i r="1">
      <x v="6"/>
    </i>
    <i r="1">
      <x v="9"/>
    </i>
    <i r="1">
      <x v="13"/>
    </i>
    <i r="1">
      <x v="18"/>
    </i>
    <i r="1">
      <x v="20"/>
    </i>
    <i r="1">
      <x v="23"/>
    </i>
    <i r="1">
      <x v="26"/>
    </i>
    <i r="1">
      <x v="29"/>
    </i>
    <i r="1">
      <x v="33"/>
    </i>
    <i r="1">
      <x v="41"/>
    </i>
    <i>
      <x v="222"/>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223"/>
    </i>
    <i r="1">
      <x/>
    </i>
    <i r="1">
      <x v="3"/>
    </i>
    <i r="1">
      <x v="6"/>
    </i>
    <i r="1">
      <x v="9"/>
    </i>
    <i r="1">
      <x v="13"/>
    </i>
    <i r="1">
      <x v="18"/>
    </i>
    <i r="1">
      <x v="20"/>
    </i>
    <i r="1">
      <x v="23"/>
    </i>
    <i r="1">
      <x v="26"/>
    </i>
    <i r="1">
      <x v="29"/>
    </i>
    <i r="1">
      <x v="33"/>
    </i>
    <i r="1">
      <x v="41"/>
    </i>
    <i>
      <x v="224"/>
    </i>
    <i r="1">
      <x/>
    </i>
    <i r="1">
      <x v="2"/>
    </i>
    <i r="1">
      <x v="3"/>
    </i>
    <i r="1">
      <x v="5"/>
    </i>
    <i r="1">
      <x v="6"/>
    </i>
    <i r="1">
      <x v="8"/>
    </i>
    <i r="1">
      <x v="9"/>
    </i>
    <i r="1">
      <x v="11"/>
    </i>
    <i r="1">
      <x v="12"/>
    </i>
    <i r="1">
      <x v="13"/>
    </i>
    <i r="1">
      <x v="15"/>
    </i>
    <i r="1">
      <x v="16"/>
    </i>
    <i r="1">
      <x v="17"/>
    </i>
    <i r="1">
      <x v="18"/>
    </i>
    <i r="1">
      <x v="20"/>
    </i>
    <i r="1">
      <x v="22"/>
    </i>
    <i r="1">
      <x v="23"/>
    </i>
    <i r="1">
      <x v="25"/>
    </i>
    <i r="1">
      <x v="26"/>
    </i>
    <i r="1">
      <x v="28"/>
    </i>
    <i r="1">
      <x v="29"/>
    </i>
    <i r="1">
      <x v="31"/>
    </i>
    <i r="1">
      <x v="33"/>
    </i>
    <i r="1">
      <x v="35"/>
    </i>
    <i r="1">
      <x v="41"/>
    </i>
    <i r="1">
      <x v="42"/>
    </i>
    <i>
      <x v="225"/>
    </i>
    <i r="1">
      <x/>
    </i>
    <i r="1">
      <x v="3"/>
    </i>
    <i r="1">
      <x v="6"/>
    </i>
    <i r="1">
      <x v="9"/>
    </i>
    <i r="1">
      <x v="13"/>
    </i>
    <i r="1">
      <x v="18"/>
    </i>
    <i r="1">
      <x v="20"/>
    </i>
    <i r="1">
      <x v="23"/>
    </i>
    <i r="1">
      <x v="26"/>
    </i>
    <i r="1">
      <x v="29"/>
    </i>
    <i r="1">
      <x v="33"/>
    </i>
    <i r="1">
      <x v="41"/>
    </i>
    <i>
      <x v="226"/>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27"/>
    </i>
    <i r="1">
      <x/>
    </i>
    <i r="1">
      <x v="3"/>
    </i>
    <i r="1">
      <x v="6"/>
    </i>
    <i r="1">
      <x v="9"/>
    </i>
    <i r="1">
      <x v="13"/>
    </i>
    <i r="1">
      <x v="18"/>
    </i>
    <i r="1">
      <x v="20"/>
    </i>
    <i r="1">
      <x v="23"/>
    </i>
    <i r="1">
      <x v="26"/>
    </i>
    <i r="1">
      <x v="29"/>
    </i>
    <i r="1">
      <x v="33"/>
    </i>
    <i r="1">
      <x v="41"/>
    </i>
    <i>
      <x v="228"/>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29"/>
    </i>
    <i r="1">
      <x/>
    </i>
    <i r="1">
      <x v="3"/>
    </i>
    <i r="1">
      <x v="6"/>
    </i>
    <i r="1">
      <x v="9"/>
    </i>
    <i r="1">
      <x v="13"/>
    </i>
    <i r="1">
      <x v="18"/>
    </i>
    <i r="1">
      <x v="20"/>
    </i>
    <i r="1">
      <x v="23"/>
    </i>
    <i r="1">
      <x v="26"/>
    </i>
    <i r="1">
      <x v="29"/>
    </i>
    <i r="1">
      <x v="33"/>
    </i>
    <i r="1">
      <x v="41"/>
    </i>
    <i>
      <x v="230"/>
    </i>
    <i r="1">
      <x/>
    </i>
    <i r="1">
      <x v="3"/>
    </i>
    <i r="1">
      <x v="6"/>
    </i>
    <i r="1">
      <x v="9"/>
    </i>
    <i r="1">
      <x v="13"/>
    </i>
    <i r="1">
      <x v="18"/>
    </i>
    <i r="1">
      <x v="20"/>
    </i>
    <i r="1">
      <x v="23"/>
    </i>
    <i r="1">
      <x v="26"/>
    </i>
    <i r="1">
      <x v="29"/>
    </i>
    <i r="1">
      <x v="33"/>
    </i>
    <i r="1">
      <x v="41"/>
    </i>
    <i>
      <x v="231"/>
    </i>
    <i r="1">
      <x/>
    </i>
    <i r="1">
      <x v="3"/>
    </i>
    <i r="1">
      <x v="6"/>
    </i>
    <i r="1">
      <x v="9"/>
    </i>
    <i r="1">
      <x v="13"/>
    </i>
    <i r="1">
      <x v="20"/>
    </i>
    <i r="1">
      <x v="23"/>
    </i>
    <i r="1">
      <x v="26"/>
    </i>
    <i r="1">
      <x v="29"/>
    </i>
    <i r="1">
      <x v="33"/>
    </i>
    <i r="1">
      <x v="41"/>
    </i>
    <i>
      <x v="232"/>
    </i>
    <i r="1">
      <x v="41"/>
    </i>
    <i>
      <x v="233"/>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34"/>
    </i>
    <i r="1">
      <x/>
    </i>
    <i r="1">
      <x v="3"/>
    </i>
    <i r="1">
      <x v="6"/>
    </i>
    <i r="1">
      <x v="9"/>
    </i>
    <i r="1">
      <x v="13"/>
    </i>
    <i r="1">
      <x v="18"/>
    </i>
    <i r="1">
      <x v="20"/>
    </i>
    <i r="1">
      <x v="23"/>
    </i>
    <i r="1">
      <x v="26"/>
    </i>
    <i r="1">
      <x v="29"/>
    </i>
    <i r="1">
      <x v="33"/>
    </i>
    <i r="1">
      <x v="41"/>
    </i>
    <i>
      <x v="235"/>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36"/>
    </i>
    <i r="1">
      <x/>
    </i>
    <i r="1">
      <x v="3"/>
    </i>
    <i r="1">
      <x v="6"/>
    </i>
    <i r="1">
      <x v="9"/>
    </i>
    <i r="1">
      <x v="13"/>
    </i>
    <i r="1">
      <x v="18"/>
    </i>
    <i r="1">
      <x v="20"/>
    </i>
    <i r="1">
      <x v="23"/>
    </i>
    <i r="1">
      <x v="26"/>
    </i>
    <i r="1">
      <x v="29"/>
    </i>
    <i r="1">
      <x v="33"/>
    </i>
    <i r="1">
      <x v="41"/>
    </i>
    <i>
      <x v="237"/>
    </i>
    <i r="1">
      <x/>
    </i>
    <i r="1">
      <x v="3"/>
    </i>
    <i r="1">
      <x v="6"/>
    </i>
    <i r="1">
      <x v="9"/>
    </i>
    <i r="1">
      <x v="13"/>
    </i>
    <i r="1">
      <x v="18"/>
    </i>
    <i r="1">
      <x v="20"/>
    </i>
    <i r="1">
      <x v="23"/>
    </i>
    <i r="1">
      <x v="26"/>
    </i>
    <i r="1">
      <x v="29"/>
    </i>
    <i r="1">
      <x v="33"/>
    </i>
    <i r="1">
      <x v="41"/>
    </i>
    <i>
      <x v="238"/>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39"/>
    </i>
    <i r="1">
      <x/>
    </i>
    <i r="1">
      <x v="3"/>
    </i>
    <i r="1">
      <x v="6"/>
    </i>
    <i r="1">
      <x v="9"/>
    </i>
    <i r="1">
      <x v="13"/>
    </i>
    <i r="1">
      <x v="18"/>
    </i>
    <i r="1">
      <x v="20"/>
    </i>
    <i r="1">
      <x v="23"/>
    </i>
    <i r="1">
      <x v="26"/>
    </i>
    <i r="1">
      <x v="29"/>
    </i>
    <i r="1">
      <x v="33"/>
    </i>
    <i r="1">
      <x v="41"/>
    </i>
    <i>
      <x v="240"/>
    </i>
    <i r="1">
      <x/>
    </i>
    <i r="1">
      <x v="3"/>
    </i>
    <i r="1">
      <x v="6"/>
    </i>
    <i r="1">
      <x v="9"/>
    </i>
    <i r="1">
      <x v="13"/>
    </i>
    <i r="1">
      <x v="18"/>
    </i>
    <i r="1">
      <x v="20"/>
    </i>
    <i r="1">
      <x v="23"/>
    </i>
    <i r="1">
      <x v="26"/>
    </i>
    <i r="1">
      <x v="29"/>
    </i>
    <i r="1">
      <x v="33"/>
    </i>
    <i r="1">
      <x v="41"/>
    </i>
    <i>
      <x v="241"/>
    </i>
    <i r="1">
      <x/>
    </i>
    <i r="1">
      <x v="3"/>
    </i>
    <i r="1">
      <x v="6"/>
    </i>
    <i r="1">
      <x v="9"/>
    </i>
    <i r="1">
      <x v="13"/>
    </i>
    <i r="1">
      <x v="18"/>
    </i>
    <i r="1">
      <x v="20"/>
    </i>
    <i r="1">
      <x v="23"/>
    </i>
    <i r="1">
      <x v="26"/>
    </i>
    <i r="1">
      <x v="29"/>
    </i>
    <i r="1">
      <x v="33"/>
    </i>
    <i r="1">
      <x v="41"/>
    </i>
    <i>
      <x v="242"/>
    </i>
    <i r="1">
      <x/>
    </i>
    <i r="1">
      <x v="3"/>
    </i>
    <i r="1">
      <x v="6"/>
    </i>
    <i r="1">
      <x v="9"/>
    </i>
    <i r="1">
      <x v="13"/>
    </i>
    <i r="1">
      <x v="18"/>
    </i>
    <i r="1">
      <x v="20"/>
    </i>
    <i r="1">
      <x v="23"/>
    </i>
    <i r="1">
      <x v="26"/>
    </i>
    <i r="1">
      <x v="29"/>
    </i>
    <i r="1">
      <x v="33"/>
    </i>
    <i r="1">
      <x v="41"/>
    </i>
    <i>
      <x v="243"/>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244"/>
    </i>
    <i r="1">
      <x/>
    </i>
    <i r="1">
      <x v="3"/>
    </i>
    <i r="1">
      <x v="6"/>
    </i>
    <i r="1">
      <x v="9"/>
    </i>
    <i r="1">
      <x v="13"/>
    </i>
    <i r="1">
      <x v="18"/>
    </i>
    <i r="1">
      <x v="20"/>
    </i>
    <i r="1">
      <x v="23"/>
    </i>
    <i r="1">
      <x v="26"/>
    </i>
    <i r="1">
      <x v="29"/>
    </i>
    <i r="1">
      <x v="33"/>
    </i>
    <i r="1">
      <x v="41"/>
    </i>
    <i>
      <x v="245"/>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46"/>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47"/>
    </i>
    <i r="1">
      <x/>
    </i>
    <i r="1">
      <x v="3"/>
    </i>
    <i r="1">
      <x v="6"/>
    </i>
    <i r="1">
      <x v="9"/>
    </i>
    <i r="1">
      <x v="13"/>
    </i>
    <i r="1">
      <x v="18"/>
    </i>
    <i r="1">
      <x v="20"/>
    </i>
    <i r="1">
      <x v="23"/>
    </i>
    <i r="1">
      <x v="26"/>
    </i>
    <i r="1">
      <x v="29"/>
    </i>
    <i r="1">
      <x v="33"/>
    </i>
    <i r="1">
      <x v="41"/>
    </i>
    <i>
      <x v="248"/>
    </i>
    <i r="1">
      <x/>
    </i>
    <i r="1">
      <x v="3"/>
    </i>
    <i r="1">
      <x v="6"/>
    </i>
    <i r="1">
      <x v="9"/>
    </i>
    <i r="1">
      <x v="13"/>
    </i>
    <i r="1">
      <x v="20"/>
    </i>
    <i r="1">
      <x v="23"/>
    </i>
    <i r="1">
      <x v="26"/>
    </i>
    <i r="1">
      <x v="29"/>
    </i>
    <i r="1">
      <x v="33"/>
    </i>
    <i r="1">
      <x v="41"/>
    </i>
    <i>
      <x v="249"/>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50"/>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251"/>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52"/>
    </i>
    <i r="1">
      <x/>
    </i>
    <i r="1">
      <x v="3"/>
    </i>
    <i r="1">
      <x v="6"/>
    </i>
    <i r="1">
      <x v="9"/>
    </i>
    <i r="1">
      <x v="13"/>
    </i>
    <i r="1">
      <x v="18"/>
    </i>
    <i r="1">
      <x v="20"/>
    </i>
    <i r="1">
      <x v="23"/>
    </i>
    <i r="1">
      <x v="26"/>
    </i>
    <i r="1">
      <x v="29"/>
    </i>
    <i r="1">
      <x v="33"/>
    </i>
    <i r="1">
      <x v="41"/>
    </i>
    <i>
      <x v="253"/>
    </i>
    <i r="1">
      <x/>
    </i>
    <i r="1">
      <x v="3"/>
    </i>
    <i r="1">
      <x v="6"/>
    </i>
    <i r="1">
      <x v="9"/>
    </i>
    <i r="1">
      <x v="13"/>
    </i>
    <i r="1">
      <x v="18"/>
    </i>
    <i r="1">
      <x v="20"/>
    </i>
    <i r="1">
      <x v="23"/>
    </i>
    <i r="1">
      <x v="26"/>
    </i>
    <i r="1">
      <x v="29"/>
    </i>
    <i r="1">
      <x v="33"/>
    </i>
    <i r="1">
      <x v="41"/>
    </i>
    <i>
      <x v="254"/>
    </i>
    <i r="1">
      <x/>
    </i>
    <i r="1">
      <x v="3"/>
    </i>
    <i r="1">
      <x v="6"/>
    </i>
    <i r="1">
      <x v="9"/>
    </i>
    <i r="1">
      <x v="13"/>
    </i>
    <i r="1">
      <x v="18"/>
    </i>
    <i r="1">
      <x v="20"/>
    </i>
    <i r="1">
      <x v="23"/>
    </i>
    <i r="1">
      <x v="26"/>
    </i>
    <i r="1">
      <x v="29"/>
    </i>
    <i r="1">
      <x v="33"/>
    </i>
    <i r="1">
      <x v="41"/>
    </i>
    <i>
      <x v="255"/>
    </i>
    <i r="1">
      <x/>
    </i>
    <i r="1">
      <x v="3"/>
    </i>
    <i r="1">
      <x v="6"/>
    </i>
    <i r="1">
      <x v="9"/>
    </i>
    <i r="1">
      <x v="13"/>
    </i>
    <i r="1">
      <x v="18"/>
    </i>
    <i r="1">
      <x v="20"/>
    </i>
    <i r="1">
      <x v="23"/>
    </i>
    <i r="1">
      <x v="26"/>
    </i>
    <i r="1">
      <x v="29"/>
    </i>
    <i r="1">
      <x v="33"/>
    </i>
    <i r="1">
      <x v="41"/>
    </i>
    <i>
      <x v="256"/>
    </i>
    <i r="1">
      <x/>
    </i>
    <i r="1">
      <x v="3"/>
    </i>
    <i r="1">
      <x v="6"/>
    </i>
    <i r="1">
      <x v="9"/>
    </i>
    <i r="1">
      <x v="13"/>
    </i>
    <i r="1">
      <x v="18"/>
    </i>
    <i r="1">
      <x v="20"/>
    </i>
    <i r="1">
      <x v="23"/>
    </i>
    <i r="1">
      <x v="26"/>
    </i>
    <i r="1">
      <x v="29"/>
    </i>
    <i r="1">
      <x v="33"/>
    </i>
    <i r="1">
      <x v="41"/>
    </i>
    <i>
      <x v="257"/>
    </i>
    <i r="1">
      <x/>
    </i>
    <i r="1">
      <x v="3"/>
    </i>
    <i r="1">
      <x v="6"/>
    </i>
    <i r="1">
      <x v="9"/>
    </i>
    <i r="1">
      <x v="13"/>
    </i>
    <i r="1">
      <x v="18"/>
    </i>
    <i r="1">
      <x v="20"/>
    </i>
    <i r="1">
      <x v="23"/>
    </i>
    <i r="1">
      <x v="26"/>
    </i>
    <i r="1">
      <x v="29"/>
    </i>
    <i r="1">
      <x v="33"/>
    </i>
    <i r="1">
      <x v="41"/>
    </i>
    <i>
      <x v="258"/>
    </i>
    <i r="1">
      <x/>
    </i>
    <i r="1">
      <x v="3"/>
    </i>
    <i r="1">
      <x v="6"/>
    </i>
    <i r="1">
      <x v="9"/>
    </i>
    <i r="1">
      <x v="13"/>
    </i>
    <i r="1">
      <x v="18"/>
    </i>
    <i r="1">
      <x v="20"/>
    </i>
    <i r="1">
      <x v="23"/>
    </i>
    <i r="1">
      <x v="26"/>
    </i>
    <i r="1">
      <x v="29"/>
    </i>
    <i r="1">
      <x v="33"/>
    </i>
    <i r="1">
      <x v="41"/>
    </i>
    <i>
      <x v="259"/>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60"/>
    </i>
    <i r="1">
      <x/>
    </i>
    <i r="1">
      <x v="3"/>
    </i>
    <i r="1">
      <x v="6"/>
    </i>
    <i r="1">
      <x v="9"/>
    </i>
    <i r="1">
      <x v="13"/>
    </i>
    <i r="1">
      <x v="18"/>
    </i>
    <i r="1">
      <x v="20"/>
    </i>
    <i r="1">
      <x v="23"/>
    </i>
    <i r="1">
      <x v="26"/>
    </i>
    <i r="1">
      <x v="29"/>
    </i>
    <i r="1">
      <x v="33"/>
    </i>
    <i r="1">
      <x v="41"/>
    </i>
    <i>
      <x v="261"/>
    </i>
    <i r="1">
      <x/>
    </i>
    <i r="1">
      <x v="3"/>
    </i>
    <i r="1">
      <x v="6"/>
    </i>
    <i r="1">
      <x v="9"/>
    </i>
    <i r="1">
      <x v="13"/>
    </i>
    <i r="1">
      <x v="20"/>
    </i>
    <i r="1">
      <x v="23"/>
    </i>
    <i r="1">
      <x v="26"/>
    </i>
    <i r="1">
      <x v="29"/>
    </i>
    <i r="1">
      <x v="33"/>
    </i>
    <i r="1">
      <x v="41"/>
    </i>
    <i>
      <x v="262"/>
    </i>
    <i r="1">
      <x/>
    </i>
    <i r="1">
      <x v="3"/>
    </i>
    <i r="1">
      <x v="6"/>
    </i>
    <i r="1">
      <x v="9"/>
    </i>
    <i r="1">
      <x v="13"/>
    </i>
    <i r="1">
      <x v="20"/>
    </i>
    <i r="1">
      <x v="23"/>
    </i>
    <i r="1">
      <x v="26"/>
    </i>
    <i r="1">
      <x v="29"/>
    </i>
    <i r="1">
      <x v="33"/>
    </i>
    <i r="1">
      <x v="41"/>
    </i>
    <i>
      <x v="263"/>
    </i>
    <i r="1">
      <x/>
    </i>
    <i r="1">
      <x v="3"/>
    </i>
    <i r="1">
      <x v="6"/>
    </i>
    <i r="1">
      <x v="9"/>
    </i>
    <i r="1">
      <x v="13"/>
    </i>
    <i r="1">
      <x v="18"/>
    </i>
    <i r="1">
      <x v="20"/>
    </i>
    <i r="1">
      <x v="23"/>
    </i>
    <i r="1">
      <x v="26"/>
    </i>
    <i r="1">
      <x v="29"/>
    </i>
    <i r="1">
      <x v="33"/>
    </i>
    <i r="1">
      <x v="41"/>
    </i>
    <i>
      <x v="264"/>
    </i>
    <i r="1">
      <x/>
    </i>
    <i r="1">
      <x v="3"/>
    </i>
    <i r="1">
      <x v="6"/>
    </i>
    <i r="1">
      <x v="9"/>
    </i>
    <i r="1">
      <x v="13"/>
    </i>
    <i r="1">
      <x v="18"/>
    </i>
    <i r="1">
      <x v="20"/>
    </i>
    <i r="1">
      <x v="23"/>
    </i>
    <i r="1">
      <x v="26"/>
    </i>
    <i r="1">
      <x v="29"/>
    </i>
    <i r="1">
      <x v="33"/>
    </i>
    <i r="1">
      <x v="41"/>
    </i>
    <i>
      <x v="265"/>
    </i>
    <i r="1">
      <x/>
    </i>
    <i r="1">
      <x v="2"/>
    </i>
    <i r="1">
      <x v="3"/>
    </i>
    <i r="1">
      <x v="5"/>
    </i>
    <i r="1">
      <x v="6"/>
    </i>
    <i r="1">
      <x v="8"/>
    </i>
    <i r="1">
      <x v="9"/>
    </i>
    <i r="1">
      <x v="11"/>
    </i>
    <i r="1">
      <x v="13"/>
    </i>
    <i r="1">
      <x v="16"/>
    </i>
    <i r="1">
      <x v="18"/>
    </i>
    <i r="1">
      <x v="19"/>
    </i>
    <i r="1">
      <x v="20"/>
    </i>
    <i r="1">
      <x v="22"/>
    </i>
    <i r="1">
      <x v="23"/>
    </i>
    <i r="1">
      <x v="25"/>
    </i>
    <i r="1">
      <x v="26"/>
    </i>
    <i r="1">
      <x v="28"/>
    </i>
    <i r="1">
      <x v="29"/>
    </i>
    <i r="1">
      <x v="31"/>
    </i>
    <i r="1">
      <x v="33"/>
    </i>
    <i r="1">
      <x v="35"/>
    </i>
    <i r="1">
      <x v="41"/>
    </i>
    <i r="1">
      <x v="42"/>
    </i>
    <i>
      <x v="266"/>
    </i>
    <i r="1">
      <x/>
    </i>
    <i r="1">
      <x v="3"/>
    </i>
    <i r="1">
      <x v="6"/>
    </i>
    <i r="1">
      <x v="9"/>
    </i>
    <i r="1">
      <x v="13"/>
    </i>
    <i r="1">
      <x v="18"/>
    </i>
    <i r="1">
      <x v="20"/>
    </i>
    <i r="1">
      <x v="23"/>
    </i>
    <i r="1">
      <x v="26"/>
    </i>
    <i r="1">
      <x v="29"/>
    </i>
    <i r="1">
      <x v="33"/>
    </i>
    <i r="1">
      <x v="41"/>
    </i>
    <i>
      <x v="267"/>
    </i>
    <i r="1">
      <x/>
    </i>
    <i r="1">
      <x v="3"/>
    </i>
    <i r="1">
      <x v="6"/>
    </i>
    <i r="1">
      <x v="9"/>
    </i>
    <i r="1">
      <x v="13"/>
    </i>
    <i r="1">
      <x v="18"/>
    </i>
    <i r="1">
      <x v="20"/>
    </i>
    <i r="1">
      <x v="23"/>
    </i>
    <i r="1">
      <x v="26"/>
    </i>
    <i r="1">
      <x v="29"/>
    </i>
    <i r="1">
      <x v="33"/>
    </i>
    <i r="1">
      <x v="41"/>
    </i>
    <i>
      <x v="268"/>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69"/>
    </i>
    <i r="1">
      <x/>
    </i>
    <i r="1">
      <x v="2"/>
    </i>
    <i r="1">
      <x v="3"/>
    </i>
    <i r="1">
      <x v="5"/>
    </i>
    <i r="1">
      <x v="6"/>
    </i>
    <i r="1">
      <x v="8"/>
    </i>
    <i r="1">
      <x v="9"/>
    </i>
    <i r="1">
      <x v="11"/>
    </i>
    <i r="1">
      <x v="13"/>
    </i>
    <i r="1">
      <x v="15"/>
    </i>
    <i r="1">
      <x v="16"/>
    </i>
    <i r="1">
      <x v="18"/>
    </i>
    <i r="1">
      <x v="19"/>
    </i>
    <i r="1">
      <x v="20"/>
    </i>
    <i r="1">
      <x v="22"/>
    </i>
    <i r="1">
      <x v="23"/>
    </i>
    <i r="1">
      <x v="25"/>
    </i>
    <i r="1">
      <x v="26"/>
    </i>
    <i r="1">
      <x v="28"/>
    </i>
    <i r="1">
      <x v="29"/>
    </i>
    <i r="1">
      <x v="31"/>
    </i>
    <i r="1">
      <x v="33"/>
    </i>
    <i r="1">
      <x v="35"/>
    </i>
    <i r="1">
      <x v="41"/>
    </i>
    <i r="1">
      <x v="42"/>
    </i>
    <i>
      <x v="270"/>
    </i>
    <i r="1">
      <x/>
    </i>
    <i r="1">
      <x v="3"/>
    </i>
    <i r="1">
      <x v="6"/>
    </i>
    <i r="1">
      <x v="9"/>
    </i>
    <i r="1">
      <x v="13"/>
    </i>
    <i r="1">
      <x v="18"/>
    </i>
    <i r="1">
      <x v="20"/>
    </i>
    <i r="1">
      <x v="23"/>
    </i>
    <i r="1">
      <x v="26"/>
    </i>
    <i r="1">
      <x v="29"/>
    </i>
    <i r="1">
      <x v="33"/>
    </i>
    <i r="1">
      <x v="41"/>
    </i>
  </rowItems>
  <colFields count="1">
    <field x="-2"/>
  </colFields>
  <colItems count="3">
    <i>
      <x/>
    </i>
    <i i="1">
      <x v="1"/>
    </i>
    <i i="2">
      <x v="2"/>
    </i>
  </colItems>
  <dataFields count="3">
    <dataField name="Total Payment Amount" fld="3" baseField="0" baseItem="0" numFmtId="166"/>
    <dataField name="Date of Payment" fld="4" subtotal="product" baseField="1" baseItem="0" numFmtId="14"/>
    <dataField name="Backstop Hold Sub Fund" fld="5" baseField="0" baseItem="0" numFmtId="166"/>
  </dataFields>
  <formats count="591">
    <format dxfId="601">
      <pivotArea field="1" type="button" dataOnly="0" labelOnly="1" outline="0" axis="axisRow" fieldPosition="0"/>
    </format>
    <format dxfId="600">
      <pivotArea dataOnly="0" labelOnly="1" outline="0" axis="axisValues" fieldPosition="0"/>
    </format>
    <format dxfId="599">
      <pivotArea field="1" type="button" dataOnly="0" labelOnly="1" outline="0" axis="axisRow" fieldPosition="0"/>
    </format>
    <format dxfId="598">
      <pivotArea dataOnly="0" labelOnly="1" outline="0" axis="axisValues" fieldPosition="0"/>
    </format>
    <format dxfId="597">
      <pivotArea field="1" type="button" dataOnly="0" labelOnly="1" outline="0" axis="axisRow" fieldPosition="0"/>
    </format>
    <format dxfId="596">
      <pivotArea dataOnly="0" labelOnly="1" outline="0" axis="axisValues" fieldPosition="0"/>
    </format>
    <format dxfId="595">
      <pivotArea type="all" dataOnly="0" outline="0" fieldPosition="0"/>
    </format>
    <format dxfId="594">
      <pivotArea outline="0" collapsedLevelsAreSubtotals="1" fieldPosition="0"/>
    </format>
    <format dxfId="593">
      <pivotArea field="1" type="button" dataOnly="0" labelOnly="1" outline="0" axis="axisRow" fieldPosition="0"/>
    </format>
    <format dxfId="592">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91">
      <pivotArea dataOnly="0" labelOnly="1" fieldPosition="0">
        <references count="1">
          <reference field="1" count="50">
            <x v="50"/>
            <x v="51"/>
            <x v="52"/>
            <x v="53"/>
            <x v="54"/>
            <x v="55"/>
            <x v="56"/>
            <x v="57"/>
            <x v="58"/>
            <x v="59"/>
            <x v="60"/>
            <x v="61"/>
            <x v="62"/>
            <x v="63"/>
            <x v="64"/>
            <x v="65"/>
            <x v="66"/>
            <x v="67"/>
            <x v="68"/>
            <x v="69"/>
            <x v="70"/>
            <x v="71"/>
            <x v="73"/>
            <x v="74"/>
            <x v="75"/>
            <x v="76"/>
            <x v="77"/>
            <x v="78"/>
            <x v="79"/>
            <x v="80"/>
            <x v="81"/>
            <x v="82"/>
            <x v="83"/>
            <x v="84"/>
            <x v="85"/>
            <x v="86"/>
            <x v="87"/>
            <x v="88"/>
            <x v="89"/>
            <x v="90"/>
            <x v="91"/>
            <x v="92"/>
            <x v="93"/>
            <x v="94"/>
            <x v="95"/>
            <x v="96"/>
            <x v="97"/>
            <x v="98"/>
            <x v="99"/>
            <x v="100"/>
          </reference>
        </references>
      </pivotArea>
    </format>
    <format dxfId="590">
      <pivotArea dataOnly="0" labelOnly="1" fieldPosition="0">
        <references count="1">
          <reference field="1"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589">
      <pivotArea dataOnly="0" labelOnly="1" fieldPosition="0">
        <references count="1">
          <reference field="1" count="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reference>
        </references>
      </pivotArea>
    </format>
    <format dxfId="588">
      <pivotArea dataOnly="0" labelOnly="1" fieldPosition="0">
        <references count="1">
          <reference field="1" count="50">
            <x v="201"/>
            <x v="202"/>
            <x v="203"/>
            <x v="204"/>
            <x v="205"/>
            <x v="206"/>
            <x v="208"/>
            <x v="209"/>
            <x v="210"/>
            <x v="211"/>
            <x v="212"/>
            <x v="213"/>
            <x v="214"/>
            <x v="215"/>
            <x v="216"/>
            <x v="217"/>
            <x v="218"/>
            <x v="219"/>
            <x v="220"/>
            <x v="221"/>
            <x v="222"/>
            <x v="223"/>
            <x v="224"/>
            <x v="225"/>
            <x v="226"/>
            <x v="227"/>
            <x v="228"/>
            <x v="229"/>
            <x v="230"/>
            <x v="231"/>
            <x v="233"/>
            <x v="234"/>
            <x v="235"/>
            <x v="236"/>
            <x v="237"/>
            <x v="238"/>
            <x v="239"/>
            <x v="240"/>
            <x v="241"/>
            <x v="242"/>
            <x v="243"/>
            <x v="244"/>
            <x v="245"/>
            <x v="246"/>
            <x v="247"/>
            <x v="248"/>
            <x v="249"/>
            <x v="250"/>
            <x v="251"/>
            <x v="252"/>
          </reference>
        </references>
      </pivotArea>
    </format>
    <format dxfId="587">
      <pivotArea dataOnly="0" labelOnly="1" fieldPosition="0">
        <references count="1">
          <reference field="1" count="18">
            <x v="253"/>
            <x v="254"/>
            <x v="255"/>
            <x v="256"/>
            <x v="257"/>
            <x v="258"/>
            <x v="259"/>
            <x v="260"/>
            <x v="261"/>
            <x v="262"/>
            <x v="263"/>
            <x v="264"/>
            <x v="265"/>
            <x v="266"/>
            <x v="267"/>
            <x v="268"/>
            <x v="269"/>
            <x v="270"/>
          </reference>
        </references>
      </pivotArea>
    </format>
    <format dxfId="586">
      <pivotArea dataOnly="0" labelOnly="1" grandRow="1" outline="0" fieldPosition="0"/>
    </format>
    <format dxfId="585">
      <pivotArea dataOnly="0" labelOnly="1" outline="0" axis="axisValues" fieldPosition="0"/>
    </format>
    <format dxfId="584">
      <pivotArea grandRow="1" outline="0" collapsedLevelsAreSubtotals="1" fieldPosition="0"/>
    </format>
    <format dxfId="583">
      <pivotArea dataOnly="0" labelOnly="1" grandRow="1" outline="0" fieldPosition="0"/>
    </format>
    <format dxfId="582">
      <pivotArea grandRow="1" outline="0" collapsedLevelsAreSubtotals="1" fieldPosition="0"/>
    </format>
    <format dxfId="581">
      <pivotArea dataOnly="0" labelOnly="1" grandRow="1" outline="0" fieldPosition="0"/>
    </format>
    <format dxfId="580">
      <pivotArea grandRow="1" outline="0" collapsedLevelsAreSubtotals="1" fieldPosition="0"/>
    </format>
    <format dxfId="579">
      <pivotArea dataOnly="0" labelOnly="1" grandRow="1" outline="0" fieldPosition="0"/>
    </format>
    <format dxfId="578">
      <pivotArea dataOnly="0" labelOnly="1" outline="0" fieldPosition="0">
        <references count="1">
          <reference field="4294967294" count="2">
            <x v="0"/>
            <x v="1"/>
          </reference>
        </references>
      </pivotArea>
    </format>
    <format dxfId="577">
      <pivotArea dataOnly="0" labelOnly="1" outline="0" fieldPosition="0">
        <references count="1">
          <reference field="4294967294" count="2">
            <x v="0"/>
            <x v="1"/>
          </reference>
        </references>
      </pivotArea>
    </format>
    <format dxfId="576">
      <pivotArea dataOnly="0" labelOnly="1" outline="0" fieldPosition="0">
        <references count="1">
          <reference field="4294967294" count="1">
            <x v="2"/>
          </reference>
        </references>
      </pivotArea>
    </format>
    <format dxfId="575">
      <pivotArea dataOnly="0" labelOnly="1" outline="0" fieldPosition="0">
        <references count="1">
          <reference field="4294967294" count="1">
            <x v="2"/>
          </reference>
        </references>
      </pivotArea>
    </format>
    <format dxfId="574">
      <pivotArea outline="0" collapsedLevelsAreSubtotals="1" fieldPosition="0">
        <references count="1">
          <reference field="4294967294" count="1" selected="0">
            <x v="2"/>
          </reference>
        </references>
      </pivotArea>
    </format>
    <format dxfId="573">
      <pivotArea type="all" dataOnly="0" outline="0" fieldPosition="0"/>
    </format>
    <format dxfId="572">
      <pivotArea outline="0" collapsedLevelsAreSubtotals="1" fieldPosition="0"/>
    </format>
    <format dxfId="571">
      <pivotArea field="1" type="button" dataOnly="0" labelOnly="1" outline="0" axis="axisRow" fieldPosition="0"/>
    </format>
    <format dxfId="570">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69">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68">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567">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566">
      <pivotArea dataOnly="0" labelOnly="1"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565">
      <pivotArea dataOnly="0" labelOnly="1" fieldPosition="0">
        <references count="1">
          <reference field="1" count="21">
            <x v="250"/>
            <x v="251"/>
            <x v="252"/>
            <x v="253"/>
            <x v="254"/>
            <x v="255"/>
            <x v="256"/>
            <x v="257"/>
            <x v="258"/>
            <x v="259"/>
            <x v="260"/>
            <x v="261"/>
            <x v="262"/>
            <x v="263"/>
            <x v="264"/>
            <x v="265"/>
            <x v="266"/>
            <x v="267"/>
            <x v="268"/>
            <x v="269"/>
            <x v="270"/>
          </reference>
        </references>
      </pivotArea>
    </format>
    <format dxfId="564">
      <pivotArea dataOnly="0" labelOnly="1" fieldPosition="0">
        <references count="2">
          <reference field="1" count="1" selected="0">
            <x v="0"/>
          </reference>
          <reference field="2" count="15">
            <x v="1"/>
            <x v="4"/>
            <x v="7"/>
            <x v="10"/>
            <x v="14"/>
            <x v="21"/>
            <x v="24"/>
            <x v="27"/>
            <x v="30"/>
            <x v="32"/>
            <x v="34"/>
            <x v="36"/>
            <x v="37"/>
            <x v="38"/>
            <x v="39"/>
          </reference>
        </references>
      </pivotArea>
    </format>
    <format dxfId="563">
      <pivotArea dataOnly="0" labelOnly="1" fieldPosition="0">
        <references count="2">
          <reference field="1" count="1" selected="0">
            <x v="1"/>
          </reference>
          <reference field="2" count="1">
            <x v="13"/>
          </reference>
        </references>
      </pivotArea>
    </format>
    <format dxfId="562">
      <pivotArea dataOnly="0" labelOnly="1" fieldPosition="0">
        <references count="2">
          <reference field="1" count="1" selected="0">
            <x v="2"/>
          </reference>
          <reference field="2" count="25">
            <x v="0"/>
            <x v="2"/>
            <x v="3"/>
            <x v="5"/>
            <x v="6"/>
            <x v="8"/>
            <x v="9"/>
            <x v="11"/>
            <x v="13"/>
            <x v="15"/>
            <x v="16"/>
            <x v="18"/>
            <x v="19"/>
            <x v="20"/>
            <x v="22"/>
            <x v="23"/>
            <x v="25"/>
            <x v="26"/>
            <x v="28"/>
            <x v="29"/>
            <x v="31"/>
            <x v="33"/>
            <x v="35"/>
            <x v="41"/>
            <x v="42"/>
          </reference>
        </references>
      </pivotArea>
    </format>
    <format dxfId="561">
      <pivotArea dataOnly="0" labelOnly="1" fieldPosition="0">
        <references count="2">
          <reference field="1" count="1" selected="0">
            <x v="3"/>
          </reference>
          <reference field="2" count="11">
            <x v="0"/>
            <x v="3"/>
            <x v="6"/>
            <x v="9"/>
            <x v="13"/>
            <x v="20"/>
            <x v="23"/>
            <x v="26"/>
            <x v="29"/>
            <x v="33"/>
            <x v="41"/>
          </reference>
        </references>
      </pivotArea>
    </format>
    <format dxfId="560">
      <pivotArea dataOnly="0" labelOnly="1" fieldPosition="0">
        <references count="2">
          <reference field="1" count="1" selected="0">
            <x v="4"/>
          </reference>
          <reference field="2" count="12">
            <x v="0"/>
            <x v="3"/>
            <x v="6"/>
            <x v="9"/>
            <x v="13"/>
            <x v="18"/>
            <x v="20"/>
            <x v="23"/>
            <x v="26"/>
            <x v="29"/>
            <x v="33"/>
            <x v="41"/>
          </reference>
        </references>
      </pivotArea>
    </format>
    <format dxfId="559">
      <pivotArea dataOnly="0" labelOnly="1" fieldPosition="0">
        <references count="2">
          <reference field="1" count="1" selected="0">
            <x v="5"/>
          </reference>
          <reference field="2" count="24">
            <x v="0"/>
            <x v="2"/>
            <x v="3"/>
            <x v="5"/>
            <x v="6"/>
            <x v="8"/>
            <x v="9"/>
            <x v="11"/>
            <x v="13"/>
            <x v="16"/>
            <x v="18"/>
            <x v="19"/>
            <x v="20"/>
            <x v="22"/>
            <x v="23"/>
            <x v="25"/>
            <x v="26"/>
            <x v="28"/>
            <x v="29"/>
            <x v="31"/>
            <x v="33"/>
            <x v="35"/>
            <x v="41"/>
            <x v="42"/>
          </reference>
        </references>
      </pivotArea>
    </format>
    <format dxfId="558">
      <pivotArea dataOnly="0" labelOnly="1" fieldPosition="0">
        <references count="2">
          <reference field="1" count="1" selected="0">
            <x v="6"/>
          </reference>
          <reference field="2" count="12">
            <x v="0"/>
            <x v="3"/>
            <x v="6"/>
            <x v="9"/>
            <x v="13"/>
            <x v="18"/>
            <x v="20"/>
            <x v="23"/>
            <x v="26"/>
            <x v="29"/>
            <x v="33"/>
            <x v="41"/>
          </reference>
        </references>
      </pivotArea>
    </format>
    <format dxfId="557">
      <pivotArea dataOnly="0" labelOnly="1" fieldPosition="0">
        <references count="2">
          <reference field="1" count="1" selected="0">
            <x v="7"/>
          </reference>
          <reference field="2" count="24">
            <x v="0"/>
            <x v="2"/>
            <x v="3"/>
            <x v="5"/>
            <x v="6"/>
            <x v="8"/>
            <x v="9"/>
            <x v="11"/>
            <x v="13"/>
            <x v="16"/>
            <x v="18"/>
            <x v="19"/>
            <x v="20"/>
            <x v="22"/>
            <x v="23"/>
            <x v="25"/>
            <x v="26"/>
            <x v="28"/>
            <x v="29"/>
            <x v="31"/>
            <x v="33"/>
            <x v="35"/>
            <x v="41"/>
            <x v="42"/>
          </reference>
        </references>
      </pivotArea>
    </format>
    <format dxfId="556">
      <pivotArea dataOnly="0" labelOnly="1" fieldPosition="0">
        <references count="2">
          <reference field="1" count="1" selected="0">
            <x v="8"/>
          </reference>
          <reference field="2" count="12">
            <x v="0"/>
            <x v="3"/>
            <x v="6"/>
            <x v="9"/>
            <x v="13"/>
            <x v="18"/>
            <x v="20"/>
            <x v="23"/>
            <x v="26"/>
            <x v="29"/>
            <x v="33"/>
            <x v="41"/>
          </reference>
        </references>
      </pivotArea>
    </format>
    <format dxfId="555">
      <pivotArea dataOnly="0" labelOnly="1" fieldPosition="0">
        <references count="2">
          <reference field="1" count="1" selected="0">
            <x v="9"/>
          </reference>
          <reference field="2" count="11">
            <x v="0"/>
            <x v="3"/>
            <x v="6"/>
            <x v="9"/>
            <x v="13"/>
            <x v="20"/>
            <x v="23"/>
            <x v="26"/>
            <x v="29"/>
            <x v="33"/>
            <x v="41"/>
          </reference>
        </references>
      </pivotArea>
    </format>
    <format dxfId="554">
      <pivotArea dataOnly="0" labelOnly="1" fieldPosition="0">
        <references count="2">
          <reference field="1" count="1" selected="0">
            <x v="10"/>
          </reference>
          <reference field="2" count="11">
            <x v="0"/>
            <x v="3"/>
            <x v="6"/>
            <x v="9"/>
            <x v="13"/>
            <x v="20"/>
            <x v="23"/>
            <x v="26"/>
            <x v="29"/>
            <x v="33"/>
            <x v="41"/>
          </reference>
        </references>
      </pivotArea>
    </format>
    <format dxfId="553">
      <pivotArea dataOnly="0" labelOnly="1" fieldPosition="0">
        <references count="2">
          <reference field="1" count="1" selected="0">
            <x v="11"/>
          </reference>
          <reference field="2" count="12">
            <x v="0"/>
            <x v="3"/>
            <x v="6"/>
            <x v="9"/>
            <x v="13"/>
            <x v="18"/>
            <x v="20"/>
            <x v="23"/>
            <x v="26"/>
            <x v="29"/>
            <x v="33"/>
            <x v="41"/>
          </reference>
        </references>
      </pivotArea>
    </format>
    <format dxfId="552">
      <pivotArea dataOnly="0" labelOnly="1" fieldPosition="0">
        <references count="2">
          <reference field="1" count="1" selected="0">
            <x v="12"/>
          </reference>
          <reference field="2" count="12">
            <x v="0"/>
            <x v="3"/>
            <x v="6"/>
            <x v="9"/>
            <x v="13"/>
            <x v="18"/>
            <x v="20"/>
            <x v="23"/>
            <x v="26"/>
            <x v="29"/>
            <x v="33"/>
            <x v="41"/>
          </reference>
        </references>
      </pivotArea>
    </format>
    <format dxfId="551">
      <pivotArea dataOnly="0" labelOnly="1" fieldPosition="0">
        <references count="2">
          <reference field="1" count="1" selected="0">
            <x v="13"/>
          </reference>
          <reference field="2" count="1">
            <x v="18"/>
          </reference>
        </references>
      </pivotArea>
    </format>
    <format dxfId="550">
      <pivotArea dataOnly="0" labelOnly="1" fieldPosition="0">
        <references count="2">
          <reference field="1" count="1" selected="0">
            <x v="14"/>
          </reference>
          <reference field="2" count="11">
            <x v="0"/>
            <x v="3"/>
            <x v="6"/>
            <x v="9"/>
            <x v="13"/>
            <x v="20"/>
            <x v="23"/>
            <x v="26"/>
            <x v="29"/>
            <x v="33"/>
            <x v="41"/>
          </reference>
        </references>
      </pivotArea>
    </format>
    <format dxfId="549">
      <pivotArea dataOnly="0" labelOnly="1" fieldPosition="0">
        <references count="2">
          <reference field="1" count="1" selected="0">
            <x v="15"/>
          </reference>
          <reference field="2" count="12">
            <x v="0"/>
            <x v="3"/>
            <x v="6"/>
            <x v="9"/>
            <x v="13"/>
            <x v="18"/>
            <x v="20"/>
            <x v="23"/>
            <x v="26"/>
            <x v="29"/>
            <x v="33"/>
            <x v="41"/>
          </reference>
        </references>
      </pivotArea>
    </format>
    <format dxfId="548">
      <pivotArea dataOnly="0" labelOnly="1" fieldPosition="0">
        <references count="2">
          <reference field="1" count="1" selected="0">
            <x v="16"/>
          </reference>
          <reference field="2" count="12">
            <x v="0"/>
            <x v="3"/>
            <x v="6"/>
            <x v="9"/>
            <x v="13"/>
            <x v="18"/>
            <x v="20"/>
            <x v="23"/>
            <x v="26"/>
            <x v="29"/>
            <x v="33"/>
            <x v="41"/>
          </reference>
        </references>
      </pivotArea>
    </format>
    <format dxfId="547">
      <pivotArea dataOnly="0" labelOnly="1" fieldPosition="0">
        <references count="2">
          <reference field="1" count="1" selected="0">
            <x v="17"/>
          </reference>
          <reference field="2" count="11">
            <x v="0"/>
            <x v="3"/>
            <x v="6"/>
            <x v="9"/>
            <x v="13"/>
            <x v="20"/>
            <x v="23"/>
            <x v="26"/>
            <x v="29"/>
            <x v="33"/>
            <x v="41"/>
          </reference>
        </references>
      </pivotArea>
    </format>
    <format dxfId="546">
      <pivotArea dataOnly="0" labelOnly="1" fieldPosition="0">
        <references count="2">
          <reference field="1" count="1" selected="0">
            <x v="18"/>
          </reference>
          <reference field="2" count="12">
            <x v="0"/>
            <x v="3"/>
            <x v="6"/>
            <x v="9"/>
            <x v="13"/>
            <x v="18"/>
            <x v="20"/>
            <x v="23"/>
            <x v="26"/>
            <x v="29"/>
            <x v="33"/>
            <x v="41"/>
          </reference>
        </references>
      </pivotArea>
    </format>
    <format dxfId="545">
      <pivotArea dataOnly="0" labelOnly="1" fieldPosition="0">
        <references count="2">
          <reference field="1" count="1" selected="0">
            <x v="19"/>
          </reference>
          <reference field="2" count="11">
            <x v="0"/>
            <x v="3"/>
            <x v="6"/>
            <x v="9"/>
            <x v="13"/>
            <x v="20"/>
            <x v="23"/>
            <x v="26"/>
            <x v="29"/>
            <x v="33"/>
            <x v="41"/>
          </reference>
        </references>
      </pivotArea>
    </format>
    <format dxfId="544">
      <pivotArea dataOnly="0" labelOnly="1" fieldPosition="0">
        <references count="2">
          <reference field="1" count="1" selected="0">
            <x v="20"/>
          </reference>
          <reference field="2" count="12">
            <x v="0"/>
            <x v="3"/>
            <x v="6"/>
            <x v="9"/>
            <x v="13"/>
            <x v="18"/>
            <x v="20"/>
            <x v="23"/>
            <x v="26"/>
            <x v="29"/>
            <x v="33"/>
            <x v="41"/>
          </reference>
        </references>
      </pivotArea>
    </format>
    <format dxfId="543">
      <pivotArea dataOnly="0" labelOnly="1" fieldPosition="0">
        <references count="2">
          <reference field="1" count="1" selected="0">
            <x v="21"/>
          </reference>
          <reference field="2" count="12">
            <x v="0"/>
            <x v="3"/>
            <x v="6"/>
            <x v="9"/>
            <x v="13"/>
            <x v="18"/>
            <x v="20"/>
            <x v="23"/>
            <x v="26"/>
            <x v="29"/>
            <x v="33"/>
            <x v="41"/>
          </reference>
        </references>
      </pivotArea>
    </format>
    <format dxfId="542">
      <pivotArea dataOnly="0" labelOnly="1" fieldPosition="0">
        <references count="2">
          <reference field="1" count="1" selected="0">
            <x v="22"/>
          </reference>
          <reference field="2" count="12">
            <x v="0"/>
            <x v="3"/>
            <x v="6"/>
            <x v="9"/>
            <x v="13"/>
            <x v="18"/>
            <x v="20"/>
            <x v="23"/>
            <x v="26"/>
            <x v="29"/>
            <x v="33"/>
            <x v="41"/>
          </reference>
        </references>
      </pivotArea>
    </format>
    <format dxfId="541">
      <pivotArea dataOnly="0" labelOnly="1" fieldPosition="0">
        <references count="2">
          <reference field="1" count="1" selected="0">
            <x v="23"/>
          </reference>
          <reference field="2" count="11">
            <x v="0"/>
            <x v="3"/>
            <x v="6"/>
            <x v="9"/>
            <x v="13"/>
            <x v="20"/>
            <x v="23"/>
            <x v="26"/>
            <x v="29"/>
            <x v="33"/>
            <x v="41"/>
          </reference>
        </references>
      </pivotArea>
    </format>
    <format dxfId="540">
      <pivotArea dataOnly="0" labelOnly="1" fieldPosition="0">
        <references count="2">
          <reference field="1" count="1" selected="0">
            <x v="24"/>
          </reference>
          <reference field="2" count="11">
            <x v="0"/>
            <x v="3"/>
            <x v="6"/>
            <x v="9"/>
            <x v="13"/>
            <x v="20"/>
            <x v="23"/>
            <x v="26"/>
            <x v="29"/>
            <x v="33"/>
            <x v="41"/>
          </reference>
        </references>
      </pivotArea>
    </format>
    <format dxfId="539">
      <pivotArea dataOnly="0" labelOnly="1" fieldPosition="0">
        <references count="2">
          <reference field="1" count="1" selected="0">
            <x v="25"/>
          </reference>
          <reference field="2" count="12">
            <x v="0"/>
            <x v="3"/>
            <x v="6"/>
            <x v="9"/>
            <x v="13"/>
            <x v="18"/>
            <x v="20"/>
            <x v="23"/>
            <x v="26"/>
            <x v="29"/>
            <x v="33"/>
            <x v="41"/>
          </reference>
        </references>
      </pivotArea>
    </format>
    <format dxfId="538">
      <pivotArea dataOnly="0" labelOnly="1" fieldPosition="0">
        <references count="2">
          <reference field="1" count="1" selected="0">
            <x v="26"/>
          </reference>
          <reference field="2" count="12">
            <x v="0"/>
            <x v="3"/>
            <x v="6"/>
            <x v="9"/>
            <x v="13"/>
            <x v="18"/>
            <x v="20"/>
            <x v="23"/>
            <x v="26"/>
            <x v="29"/>
            <x v="33"/>
            <x v="41"/>
          </reference>
        </references>
      </pivotArea>
    </format>
    <format dxfId="537">
      <pivotArea dataOnly="0" labelOnly="1" fieldPosition="0">
        <references count="2">
          <reference field="1" count="1" selected="0">
            <x v="27"/>
          </reference>
          <reference field="2" count="12">
            <x v="0"/>
            <x v="3"/>
            <x v="6"/>
            <x v="9"/>
            <x v="13"/>
            <x v="18"/>
            <x v="20"/>
            <x v="23"/>
            <x v="26"/>
            <x v="29"/>
            <x v="33"/>
            <x v="41"/>
          </reference>
        </references>
      </pivotArea>
    </format>
    <format dxfId="536">
      <pivotArea dataOnly="0" labelOnly="1" fieldPosition="0">
        <references count="2">
          <reference field="1" count="1" selected="0">
            <x v="28"/>
          </reference>
          <reference field="2" count="12">
            <x v="0"/>
            <x v="3"/>
            <x v="6"/>
            <x v="9"/>
            <x v="13"/>
            <x v="18"/>
            <x v="20"/>
            <x v="23"/>
            <x v="26"/>
            <x v="29"/>
            <x v="33"/>
            <x v="41"/>
          </reference>
        </references>
      </pivotArea>
    </format>
    <format dxfId="535">
      <pivotArea dataOnly="0" labelOnly="1" fieldPosition="0">
        <references count="2">
          <reference field="1" count="1" selected="0">
            <x v="29"/>
          </reference>
          <reference field="2" count="25">
            <x v="0"/>
            <x v="2"/>
            <x v="3"/>
            <x v="5"/>
            <x v="6"/>
            <x v="8"/>
            <x v="9"/>
            <x v="11"/>
            <x v="13"/>
            <x v="15"/>
            <x v="16"/>
            <x v="18"/>
            <x v="19"/>
            <x v="20"/>
            <x v="22"/>
            <x v="23"/>
            <x v="25"/>
            <x v="26"/>
            <x v="28"/>
            <x v="29"/>
            <x v="31"/>
            <x v="33"/>
            <x v="35"/>
            <x v="41"/>
            <x v="42"/>
          </reference>
        </references>
      </pivotArea>
    </format>
    <format dxfId="534">
      <pivotArea dataOnly="0" labelOnly="1" fieldPosition="0">
        <references count="2">
          <reference field="1" count="1" selected="0">
            <x v="30"/>
          </reference>
          <reference field="2" count="12">
            <x v="0"/>
            <x v="3"/>
            <x v="6"/>
            <x v="9"/>
            <x v="13"/>
            <x v="18"/>
            <x v="20"/>
            <x v="23"/>
            <x v="26"/>
            <x v="29"/>
            <x v="33"/>
            <x v="41"/>
          </reference>
        </references>
      </pivotArea>
    </format>
    <format dxfId="533">
      <pivotArea dataOnly="0" labelOnly="1" fieldPosition="0">
        <references count="2">
          <reference field="1" count="1" selected="0">
            <x v="31"/>
          </reference>
          <reference field="2" count="25">
            <x v="0"/>
            <x v="2"/>
            <x v="3"/>
            <x v="5"/>
            <x v="6"/>
            <x v="8"/>
            <x v="9"/>
            <x v="11"/>
            <x v="13"/>
            <x v="15"/>
            <x v="16"/>
            <x v="18"/>
            <x v="19"/>
            <x v="20"/>
            <x v="22"/>
            <x v="23"/>
            <x v="25"/>
            <x v="26"/>
            <x v="28"/>
            <x v="29"/>
            <x v="31"/>
            <x v="33"/>
            <x v="35"/>
            <x v="41"/>
            <x v="42"/>
          </reference>
        </references>
      </pivotArea>
    </format>
    <format dxfId="532">
      <pivotArea dataOnly="0" labelOnly="1" fieldPosition="0">
        <references count="2">
          <reference field="1" count="1" selected="0">
            <x v="32"/>
          </reference>
          <reference field="2" count="12">
            <x v="0"/>
            <x v="3"/>
            <x v="6"/>
            <x v="9"/>
            <x v="13"/>
            <x v="18"/>
            <x v="20"/>
            <x v="23"/>
            <x v="26"/>
            <x v="29"/>
            <x v="33"/>
            <x v="41"/>
          </reference>
        </references>
      </pivotArea>
    </format>
    <format dxfId="531">
      <pivotArea dataOnly="0" labelOnly="1" fieldPosition="0">
        <references count="2">
          <reference field="1" count="1" selected="0">
            <x v="33"/>
          </reference>
          <reference field="2" count="12">
            <x v="0"/>
            <x v="3"/>
            <x v="6"/>
            <x v="9"/>
            <x v="13"/>
            <x v="18"/>
            <x v="20"/>
            <x v="23"/>
            <x v="26"/>
            <x v="29"/>
            <x v="33"/>
            <x v="41"/>
          </reference>
        </references>
      </pivotArea>
    </format>
    <format dxfId="530">
      <pivotArea dataOnly="0" labelOnly="1" fieldPosition="0">
        <references count="2">
          <reference field="1" count="1" selected="0">
            <x v="34"/>
          </reference>
          <reference field="2" count="12">
            <x v="0"/>
            <x v="3"/>
            <x v="6"/>
            <x v="9"/>
            <x v="13"/>
            <x v="18"/>
            <x v="20"/>
            <x v="23"/>
            <x v="26"/>
            <x v="29"/>
            <x v="33"/>
            <x v="41"/>
          </reference>
        </references>
      </pivotArea>
    </format>
    <format dxfId="529">
      <pivotArea dataOnly="0" labelOnly="1" fieldPosition="0">
        <references count="2">
          <reference field="1" count="1" selected="0">
            <x v="35"/>
          </reference>
          <reference field="2" count="12">
            <x v="0"/>
            <x v="3"/>
            <x v="6"/>
            <x v="9"/>
            <x v="13"/>
            <x v="18"/>
            <x v="20"/>
            <x v="23"/>
            <x v="26"/>
            <x v="29"/>
            <x v="33"/>
            <x v="41"/>
          </reference>
        </references>
      </pivotArea>
    </format>
    <format dxfId="528">
      <pivotArea dataOnly="0" labelOnly="1" fieldPosition="0">
        <references count="2">
          <reference field="1" count="1" selected="0">
            <x v="36"/>
          </reference>
          <reference field="2" count="24">
            <x v="0"/>
            <x v="2"/>
            <x v="3"/>
            <x v="5"/>
            <x v="6"/>
            <x v="8"/>
            <x v="9"/>
            <x v="11"/>
            <x v="13"/>
            <x v="16"/>
            <x v="18"/>
            <x v="19"/>
            <x v="20"/>
            <x v="22"/>
            <x v="23"/>
            <x v="25"/>
            <x v="26"/>
            <x v="28"/>
            <x v="29"/>
            <x v="31"/>
            <x v="33"/>
            <x v="35"/>
            <x v="41"/>
            <x v="42"/>
          </reference>
        </references>
      </pivotArea>
    </format>
    <format dxfId="527">
      <pivotArea dataOnly="0" labelOnly="1" fieldPosition="0">
        <references count="2">
          <reference field="1" count="1" selected="0">
            <x v="37"/>
          </reference>
          <reference field="2" count="24">
            <x v="0"/>
            <x v="2"/>
            <x v="3"/>
            <x v="5"/>
            <x v="6"/>
            <x v="8"/>
            <x v="9"/>
            <x v="11"/>
            <x v="13"/>
            <x v="15"/>
            <x v="16"/>
            <x v="19"/>
            <x v="20"/>
            <x v="22"/>
            <x v="23"/>
            <x v="25"/>
            <x v="26"/>
            <x v="28"/>
            <x v="29"/>
            <x v="31"/>
            <x v="33"/>
            <x v="35"/>
            <x v="41"/>
            <x v="42"/>
          </reference>
        </references>
      </pivotArea>
    </format>
    <format dxfId="526">
      <pivotArea dataOnly="0" labelOnly="1" fieldPosition="0">
        <references count="2">
          <reference field="1" count="1" selected="0">
            <x v="38"/>
          </reference>
          <reference field="2" count="12">
            <x v="0"/>
            <x v="3"/>
            <x v="6"/>
            <x v="9"/>
            <x v="13"/>
            <x v="18"/>
            <x v="20"/>
            <x v="23"/>
            <x v="26"/>
            <x v="29"/>
            <x v="33"/>
            <x v="41"/>
          </reference>
        </references>
      </pivotArea>
    </format>
    <format dxfId="525">
      <pivotArea dataOnly="0" labelOnly="1" fieldPosition="0">
        <references count="2">
          <reference field="1" count="1" selected="0">
            <x v="39"/>
          </reference>
          <reference field="2" count="12">
            <x v="0"/>
            <x v="3"/>
            <x v="6"/>
            <x v="9"/>
            <x v="13"/>
            <x v="18"/>
            <x v="20"/>
            <x v="23"/>
            <x v="26"/>
            <x v="29"/>
            <x v="33"/>
            <x v="41"/>
          </reference>
        </references>
      </pivotArea>
    </format>
    <format dxfId="524">
      <pivotArea dataOnly="0" labelOnly="1" fieldPosition="0">
        <references count="2">
          <reference field="1" count="1" selected="0">
            <x v="40"/>
          </reference>
          <reference field="2" count="11">
            <x v="0"/>
            <x v="3"/>
            <x v="6"/>
            <x v="9"/>
            <x v="13"/>
            <x v="20"/>
            <x v="23"/>
            <x v="26"/>
            <x v="29"/>
            <x v="33"/>
            <x v="41"/>
          </reference>
        </references>
      </pivotArea>
    </format>
    <format dxfId="523">
      <pivotArea dataOnly="0" labelOnly="1" fieldPosition="0">
        <references count="2">
          <reference field="1" count="1" selected="0">
            <x v="41"/>
          </reference>
          <reference field="2" count="12">
            <x v="0"/>
            <x v="3"/>
            <x v="6"/>
            <x v="9"/>
            <x v="13"/>
            <x v="18"/>
            <x v="20"/>
            <x v="23"/>
            <x v="26"/>
            <x v="29"/>
            <x v="33"/>
            <x v="41"/>
          </reference>
        </references>
      </pivotArea>
    </format>
    <format dxfId="522">
      <pivotArea dataOnly="0" labelOnly="1" fieldPosition="0">
        <references count="2">
          <reference field="1" count="1" selected="0">
            <x v="42"/>
          </reference>
          <reference field="2" count="12">
            <x v="0"/>
            <x v="3"/>
            <x v="6"/>
            <x v="9"/>
            <x v="13"/>
            <x v="18"/>
            <x v="20"/>
            <x v="23"/>
            <x v="26"/>
            <x v="29"/>
            <x v="33"/>
            <x v="41"/>
          </reference>
        </references>
      </pivotArea>
    </format>
    <format dxfId="521">
      <pivotArea dataOnly="0" labelOnly="1" fieldPosition="0">
        <references count="2">
          <reference field="1" count="1" selected="0">
            <x v="43"/>
          </reference>
          <reference field="2" count="24">
            <x v="0"/>
            <x v="2"/>
            <x v="3"/>
            <x v="5"/>
            <x v="6"/>
            <x v="8"/>
            <x v="9"/>
            <x v="11"/>
            <x v="13"/>
            <x v="16"/>
            <x v="18"/>
            <x v="19"/>
            <x v="20"/>
            <x v="22"/>
            <x v="23"/>
            <x v="25"/>
            <x v="26"/>
            <x v="28"/>
            <x v="29"/>
            <x v="31"/>
            <x v="33"/>
            <x v="35"/>
            <x v="41"/>
            <x v="42"/>
          </reference>
        </references>
      </pivotArea>
    </format>
    <format dxfId="520">
      <pivotArea dataOnly="0" labelOnly="1" fieldPosition="0">
        <references count="2">
          <reference field="1" count="1" selected="0">
            <x v="44"/>
          </reference>
          <reference field="2" count="12">
            <x v="0"/>
            <x v="3"/>
            <x v="6"/>
            <x v="9"/>
            <x v="13"/>
            <x v="18"/>
            <x v="20"/>
            <x v="23"/>
            <x v="26"/>
            <x v="29"/>
            <x v="33"/>
            <x v="41"/>
          </reference>
        </references>
      </pivotArea>
    </format>
    <format dxfId="519">
      <pivotArea dataOnly="0" labelOnly="1" fieldPosition="0">
        <references count="2">
          <reference field="1" count="1" selected="0">
            <x v="45"/>
          </reference>
          <reference field="2" count="12">
            <x v="0"/>
            <x v="3"/>
            <x v="6"/>
            <x v="9"/>
            <x v="13"/>
            <x v="18"/>
            <x v="20"/>
            <x v="23"/>
            <x v="26"/>
            <x v="29"/>
            <x v="33"/>
            <x v="41"/>
          </reference>
        </references>
      </pivotArea>
    </format>
    <format dxfId="518">
      <pivotArea dataOnly="0" labelOnly="1" fieldPosition="0">
        <references count="2">
          <reference field="1" count="1" selected="0">
            <x v="46"/>
          </reference>
          <reference field="2" count="12">
            <x v="0"/>
            <x v="3"/>
            <x v="6"/>
            <x v="9"/>
            <x v="13"/>
            <x v="18"/>
            <x v="20"/>
            <x v="23"/>
            <x v="26"/>
            <x v="29"/>
            <x v="33"/>
            <x v="41"/>
          </reference>
        </references>
      </pivotArea>
    </format>
    <format dxfId="517">
      <pivotArea dataOnly="0" labelOnly="1" fieldPosition="0">
        <references count="2">
          <reference field="1" count="1" selected="0">
            <x v="47"/>
          </reference>
          <reference field="2" count="11">
            <x v="0"/>
            <x v="3"/>
            <x v="6"/>
            <x v="9"/>
            <x v="13"/>
            <x v="20"/>
            <x v="23"/>
            <x v="26"/>
            <x v="29"/>
            <x v="33"/>
            <x v="41"/>
          </reference>
        </references>
      </pivotArea>
    </format>
    <format dxfId="516">
      <pivotArea dataOnly="0" labelOnly="1" fieldPosition="0">
        <references count="2">
          <reference field="1" count="1" selected="0">
            <x v="48"/>
          </reference>
          <reference field="2" count="12">
            <x v="0"/>
            <x v="3"/>
            <x v="6"/>
            <x v="9"/>
            <x v="13"/>
            <x v="18"/>
            <x v="20"/>
            <x v="23"/>
            <x v="26"/>
            <x v="29"/>
            <x v="33"/>
            <x v="41"/>
          </reference>
        </references>
      </pivotArea>
    </format>
    <format dxfId="515">
      <pivotArea dataOnly="0" labelOnly="1" fieldPosition="0">
        <references count="2">
          <reference field="1" count="1" selected="0">
            <x v="49"/>
          </reference>
          <reference field="2" count="25">
            <x v="0"/>
            <x v="2"/>
            <x v="3"/>
            <x v="5"/>
            <x v="6"/>
            <x v="8"/>
            <x v="9"/>
            <x v="11"/>
            <x v="13"/>
            <x v="15"/>
            <x v="16"/>
            <x v="18"/>
            <x v="19"/>
            <x v="20"/>
            <x v="22"/>
            <x v="23"/>
            <x v="25"/>
            <x v="26"/>
            <x v="28"/>
            <x v="29"/>
            <x v="31"/>
            <x v="33"/>
            <x v="35"/>
            <x v="41"/>
            <x v="42"/>
          </reference>
        </references>
      </pivotArea>
    </format>
    <format dxfId="514">
      <pivotArea dataOnly="0" labelOnly="1" fieldPosition="0">
        <references count="2">
          <reference field="1" count="1" selected="0">
            <x v="50"/>
          </reference>
          <reference field="2" count="12">
            <x v="0"/>
            <x v="3"/>
            <x v="6"/>
            <x v="9"/>
            <x v="13"/>
            <x v="18"/>
            <x v="20"/>
            <x v="23"/>
            <x v="26"/>
            <x v="29"/>
            <x v="33"/>
            <x v="41"/>
          </reference>
        </references>
      </pivotArea>
    </format>
    <format dxfId="513">
      <pivotArea dataOnly="0" labelOnly="1" fieldPosition="0">
        <references count="2">
          <reference field="1" count="1" selected="0">
            <x v="51"/>
          </reference>
          <reference field="2" count="12">
            <x v="0"/>
            <x v="3"/>
            <x v="6"/>
            <x v="9"/>
            <x v="13"/>
            <x v="18"/>
            <x v="20"/>
            <x v="23"/>
            <x v="26"/>
            <x v="29"/>
            <x v="33"/>
            <x v="41"/>
          </reference>
        </references>
      </pivotArea>
    </format>
    <format dxfId="512">
      <pivotArea dataOnly="0" labelOnly="1" fieldPosition="0">
        <references count="2">
          <reference field="1" count="1" selected="0">
            <x v="52"/>
          </reference>
          <reference field="2" count="24">
            <x v="0"/>
            <x v="2"/>
            <x v="3"/>
            <x v="5"/>
            <x v="6"/>
            <x v="8"/>
            <x v="9"/>
            <x v="11"/>
            <x v="13"/>
            <x v="16"/>
            <x v="18"/>
            <x v="19"/>
            <x v="20"/>
            <x v="22"/>
            <x v="23"/>
            <x v="25"/>
            <x v="26"/>
            <x v="28"/>
            <x v="29"/>
            <x v="31"/>
            <x v="33"/>
            <x v="35"/>
            <x v="41"/>
            <x v="42"/>
          </reference>
        </references>
      </pivotArea>
    </format>
    <format dxfId="511">
      <pivotArea dataOnly="0" labelOnly="1" fieldPosition="0">
        <references count="2">
          <reference field="1" count="1" selected="0">
            <x v="53"/>
          </reference>
          <reference field="2" count="12">
            <x v="0"/>
            <x v="3"/>
            <x v="6"/>
            <x v="9"/>
            <x v="13"/>
            <x v="18"/>
            <x v="20"/>
            <x v="23"/>
            <x v="26"/>
            <x v="29"/>
            <x v="33"/>
            <x v="41"/>
          </reference>
        </references>
      </pivotArea>
    </format>
    <format dxfId="510">
      <pivotArea dataOnly="0" labelOnly="1" fieldPosition="0">
        <references count="2">
          <reference field="1" count="1" selected="0">
            <x v="54"/>
          </reference>
          <reference field="2" count="12">
            <x v="0"/>
            <x v="3"/>
            <x v="6"/>
            <x v="9"/>
            <x v="13"/>
            <x v="18"/>
            <x v="20"/>
            <x v="23"/>
            <x v="26"/>
            <x v="29"/>
            <x v="33"/>
            <x v="41"/>
          </reference>
        </references>
      </pivotArea>
    </format>
    <format dxfId="509">
      <pivotArea dataOnly="0" labelOnly="1" fieldPosition="0">
        <references count="2">
          <reference field="1" count="1" selected="0">
            <x v="55"/>
          </reference>
          <reference field="2" count="25">
            <x v="0"/>
            <x v="2"/>
            <x v="3"/>
            <x v="5"/>
            <x v="6"/>
            <x v="8"/>
            <x v="9"/>
            <x v="11"/>
            <x v="13"/>
            <x v="15"/>
            <x v="16"/>
            <x v="18"/>
            <x v="19"/>
            <x v="20"/>
            <x v="22"/>
            <x v="23"/>
            <x v="25"/>
            <x v="26"/>
            <x v="28"/>
            <x v="29"/>
            <x v="31"/>
            <x v="33"/>
            <x v="35"/>
            <x v="41"/>
            <x v="42"/>
          </reference>
        </references>
      </pivotArea>
    </format>
    <format dxfId="508">
      <pivotArea dataOnly="0" labelOnly="1" fieldPosition="0">
        <references count="2">
          <reference field="1" count="1" selected="0">
            <x v="56"/>
          </reference>
          <reference field="2" count="11">
            <x v="0"/>
            <x v="3"/>
            <x v="6"/>
            <x v="9"/>
            <x v="13"/>
            <x v="20"/>
            <x v="23"/>
            <x v="26"/>
            <x v="29"/>
            <x v="33"/>
            <x v="41"/>
          </reference>
        </references>
      </pivotArea>
    </format>
    <format dxfId="507">
      <pivotArea dataOnly="0" labelOnly="1" fieldPosition="0">
        <references count="2">
          <reference field="1" count="1" selected="0">
            <x v="57"/>
          </reference>
          <reference field="2" count="12">
            <x v="0"/>
            <x v="3"/>
            <x v="6"/>
            <x v="9"/>
            <x v="13"/>
            <x v="18"/>
            <x v="20"/>
            <x v="23"/>
            <x v="26"/>
            <x v="29"/>
            <x v="33"/>
            <x v="41"/>
          </reference>
        </references>
      </pivotArea>
    </format>
    <format dxfId="506">
      <pivotArea dataOnly="0" labelOnly="1" fieldPosition="0">
        <references count="2">
          <reference field="1" count="1" selected="0">
            <x v="58"/>
          </reference>
          <reference field="2" count="12">
            <x v="0"/>
            <x v="3"/>
            <x v="6"/>
            <x v="9"/>
            <x v="13"/>
            <x v="18"/>
            <x v="20"/>
            <x v="23"/>
            <x v="26"/>
            <x v="29"/>
            <x v="33"/>
            <x v="41"/>
          </reference>
        </references>
      </pivotArea>
    </format>
    <format dxfId="505">
      <pivotArea dataOnly="0" labelOnly="1" fieldPosition="0">
        <references count="2">
          <reference field="1" count="1" selected="0">
            <x v="59"/>
          </reference>
          <reference field="2" count="24">
            <x v="0"/>
            <x v="2"/>
            <x v="3"/>
            <x v="5"/>
            <x v="6"/>
            <x v="8"/>
            <x v="9"/>
            <x v="11"/>
            <x v="13"/>
            <x v="16"/>
            <x v="18"/>
            <x v="19"/>
            <x v="20"/>
            <x v="22"/>
            <x v="23"/>
            <x v="25"/>
            <x v="26"/>
            <x v="28"/>
            <x v="29"/>
            <x v="31"/>
            <x v="33"/>
            <x v="35"/>
            <x v="41"/>
            <x v="42"/>
          </reference>
        </references>
      </pivotArea>
    </format>
    <format dxfId="504">
      <pivotArea dataOnly="0" labelOnly="1" fieldPosition="0">
        <references count="2">
          <reference field="1" count="1" selected="0">
            <x v="60"/>
          </reference>
          <reference field="2" count="12">
            <x v="0"/>
            <x v="3"/>
            <x v="6"/>
            <x v="9"/>
            <x v="13"/>
            <x v="18"/>
            <x v="20"/>
            <x v="23"/>
            <x v="26"/>
            <x v="29"/>
            <x v="33"/>
            <x v="41"/>
          </reference>
        </references>
      </pivotArea>
    </format>
    <format dxfId="503">
      <pivotArea dataOnly="0" labelOnly="1" fieldPosition="0">
        <references count="2">
          <reference field="1" count="1" selected="0">
            <x v="61"/>
          </reference>
          <reference field="2" count="12">
            <x v="0"/>
            <x v="3"/>
            <x v="6"/>
            <x v="9"/>
            <x v="13"/>
            <x v="18"/>
            <x v="20"/>
            <x v="23"/>
            <x v="26"/>
            <x v="29"/>
            <x v="33"/>
            <x v="41"/>
          </reference>
        </references>
      </pivotArea>
    </format>
    <format dxfId="502">
      <pivotArea dataOnly="0" labelOnly="1" fieldPosition="0">
        <references count="2">
          <reference field="1" count="1" selected="0">
            <x v="62"/>
          </reference>
          <reference field="2" count="25">
            <x v="0"/>
            <x v="2"/>
            <x v="3"/>
            <x v="5"/>
            <x v="6"/>
            <x v="8"/>
            <x v="9"/>
            <x v="11"/>
            <x v="13"/>
            <x v="15"/>
            <x v="16"/>
            <x v="18"/>
            <x v="19"/>
            <x v="20"/>
            <x v="22"/>
            <x v="23"/>
            <x v="25"/>
            <x v="26"/>
            <x v="28"/>
            <x v="29"/>
            <x v="31"/>
            <x v="33"/>
            <x v="35"/>
            <x v="41"/>
            <x v="42"/>
          </reference>
        </references>
      </pivotArea>
    </format>
    <format dxfId="501">
      <pivotArea dataOnly="0" labelOnly="1" fieldPosition="0">
        <references count="2">
          <reference field="1" count="1" selected="0">
            <x v="63"/>
          </reference>
          <reference field="2" count="24">
            <x v="0"/>
            <x v="2"/>
            <x v="3"/>
            <x v="5"/>
            <x v="6"/>
            <x v="8"/>
            <x v="9"/>
            <x v="11"/>
            <x v="13"/>
            <x v="16"/>
            <x v="18"/>
            <x v="19"/>
            <x v="20"/>
            <x v="22"/>
            <x v="23"/>
            <x v="25"/>
            <x v="26"/>
            <x v="28"/>
            <x v="29"/>
            <x v="31"/>
            <x v="33"/>
            <x v="35"/>
            <x v="41"/>
            <x v="42"/>
          </reference>
        </references>
      </pivotArea>
    </format>
    <format dxfId="500">
      <pivotArea dataOnly="0" labelOnly="1" fieldPosition="0">
        <references count="2">
          <reference field="1" count="1" selected="0">
            <x v="64"/>
          </reference>
          <reference field="2" count="11">
            <x v="0"/>
            <x v="3"/>
            <x v="6"/>
            <x v="9"/>
            <x v="13"/>
            <x v="20"/>
            <x v="23"/>
            <x v="26"/>
            <x v="29"/>
            <x v="33"/>
            <x v="41"/>
          </reference>
        </references>
      </pivotArea>
    </format>
    <format dxfId="499">
      <pivotArea dataOnly="0" labelOnly="1" fieldPosition="0">
        <references count="2">
          <reference field="1" count="1" selected="0">
            <x v="65"/>
          </reference>
          <reference field="2" count="12">
            <x v="0"/>
            <x v="3"/>
            <x v="6"/>
            <x v="9"/>
            <x v="13"/>
            <x v="18"/>
            <x v="20"/>
            <x v="23"/>
            <x v="26"/>
            <x v="29"/>
            <x v="33"/>
            <x v="41"/>
          </reference>
        </references>
      </pivotArea>
    </format>
    <format dxfId="498">
      <pivotArea dataOnly="0" labelOnly="1" fieldPosition="0">
        <references count="2">
          <reference field="1" count="1" selected="0">
            <x v="66"/>
          </reference>
          <reference field="2" count="12">
            <x v="0"/>
            <x v="3"/>
            <x v="6"/>
            <x v="9"/>
            <x v="13"/>
            <x v="18"/>
            <x v="20"/>
            <x v="23"/>
            <x v="26"/>
            <x v="29"/>
            <x v="33"/>
            <x v="41"/>
          </reference>
        </references>
      </pivotArea>
    </format>
    <format dxfId="497">
      <pivotArea dataOnly="0" labelOnly="1" fieldPosition="0">
        <references count="2">
          <reference field="1" count="1" selected="0">
            <x v="67"/>
          </reference>
          <reference field="2" count="12">
            <x v="0"/>
            <x v="3"/>
            <x v="6"/>
            <x v="9"/>
            <x v="13"/>
            <x v="18"/>
            <x v="20"/>
            <x v="23"/>
            <x v="26"/>
            <x v="29"/>
            <x v="33"/>
            <x v="41"/>
          </reference>
        </references>
      </pivotArea>
    </format>
    <format dxfId="496">
      <pivotArea dataOnly="0" labelOnly="1" fieldPosition="0">
        <references count="2">
          <reference field="1" count="1" selected="0">
            <x v="68"/>
          </reference>
          <reference field="2" count="14">
            <x v="2"/>
            <x v="5"/>
            <x v="8"/>
            <x v="11"/>
            <x v="13"/>
            <x v="16"/>
            <x v="19"/>
            <x v="22"/>
            <x v="25"/>
            <x v="28"/>
            <x v="31"/>
            <x v="35"/>
            <x v="41"/>
            <x v="42"/>
          </reference>
        </references>
      </pivotArea>
    </format>
    <format dxfId="495">
      <pivotArea dataOnly="0" labelOnly="1" fieldPosition="0">
        <references count="2">
          <reference field="1" count="1" selected="0">
            <x v="69"/>
          </reference>
          <reference field="2" count="12">
            <x v="0"/>
            <x v="3"/>
            <x v="6"/>
            <x v="9"/>
            <x v="13"/>
            <x v="18"/>
            <x v="20"/>
            <x v="23"/>
            <x v="26"/>
            <x v="29"/>
            <x v="33"/>
            <x v="41"/>
          </reference>
        </references>
      </pivotArea>
    </format>
    <format dxfId="494">
      <pivotArea dataOnly="0" labelOnly="1" fieldPosition="0">
        <references count="2">
          <reference field="1" count="1" selected="0">
            <x v="70"/>
          </reference>
          <reference field="2" count="24">
            <x v="0"/>
            <x v="2"/>
            <x v="3"/>
            <x v="5"/>
            <x v="6"/>
            <x v="8"/>
            <x v="9"/>
            <x v="11"/>
            <x v="13"/>
            <x v="16"/>
            <x v="18"/>
            <x v="19"/>
            <x v="20"/>
            <x v="22"/>
            <x v="23"/>
            <x v="25"/>
            <x v="26"/>
            <x v="28"/>
            <x v="29"/>
            <x v="31"/>
            <x v="33"/>
            <x v="35"/>
            <x v="41"/>
            <x v="42"/>
          </reference>
        </references>
      </pivotArea>
    </format>
    <format dxfId="493">
      <pivotArea dataOnly="0" labelOnly="1" fieldPosition="0">
        <references count="2">
          <reference field="1" count="1" selected="0">
            <x v="71"/>
          </reference>
          <reference field="2" count="11">
            <x v="0"/>
            <x v="3"/>
            <x v="6"/>
            <x v="9"/>
            <x v="13"/>
            <x v="20"/>
            <x v="23"/>
            <x v="26"/>
            <x v="29"/>
            <x v="33"/>
            <x v="41"/>
          </reference>
        </references>
      </pivotArea>
    </format>
    <format dxfId="492">
      <pivotArea dataOnly="0" labelOnly="1" fieldPosition="0">
        <references count="2">
          <reference field="1" count="1" selected="0">
            <x v="72"/>
          </reference>
          <reference field="2" count="15">
            <x v="0"/>
            <x v="3"/>
            <x v="6"/>
            <x v="9"/>
            <x v="13"/>
            <x v="18"/>
            <x v="20"/>
            <x v="23"/>
            <x v="26"/>
            <x v="29"/>
            <x v="33"/>
            <x v="41"/>
            <x v="43"/>
            <x v="44"/>
            <x v="45"/>
          </reference>
        </references>
      </pivotArea>
    </format>
    <format dxfId="491">
      <pivotArea dataOnly="0" labelOnly="1" fieldPosition="0">
        <references count="2">
          <reference field="1" count="1" selected="0">
            <x v="73"/>
          </reference>
          <reference field="2" count="12">
            <x v="0"/>
            <x v="3"/>
            <x v="6"/>
            <x v="9"/>
            <x v="13"/>
            <x v="18"/>
            <x v="20"/>
            <x v="23"/>
            <x v="26"/>
            <x v="29"/>
            <x v="33"/>
            <x v="41"/>
          </reference>
        </references>
      </pivotArea>
    </format>
    <format dxfId="490">
      <pivotArea dataOnly="0" labelOnly="1" fieldPosition="0">
        <references count="2">
          <reference field="1" count="1" selected="0">
            <x v="74"/>
          </reference>
          <reference field="2" count="12">
            <x v="0"/>
            <x v="3"/>
            <x v="6"/>
            <x v="9"/>
            <x v="13"/>
            <x v="18"/>
            <x v="20"/>
            <x v="23"/>
            <x v="26"/>
            <x v="29"/>
            <x v="33"/>
            <x v="41"/>
          </reference>
        </references>
      </pivotArea>
    </format>
    <format dxfId="489">
      <pivotArea dataOnly="0" labelOnly="1" fieldPosition="0">
        <references count="2">
          <reference field="1" count="1" selected="0">
            <x v="75"/>
          </reference>
          <reference field="2" count="12">
            <x v="0"/>
            <x v="3"/>
            <x v="6"/>
            <x v="9"/>
            <x v="13"/>
            <x v="18"/>
            <x v="20"/>
            <x v="23"/>
            <x v="26"/>
            <x v="29"/>
            <x v="33"/>
            <x v="41"/>
          </reference>
        </references>
      </pivotArea>
    </format>
    <format dxfId="488">
      <pivotArea dataOnly="0" labelOnly="1" fieldPosition="0">
        <references count="2">
          <reference field="1" count="1" selected="0">
            <x v="76"/>
          </reference>
          <reference field="2" count="12">
            <x v="0"/>
            <x v="3"/>
            <x v="6"/>
            <x v="9"/>
            <x v="13"/>
            <x v="18"/>
            <x v="20"/>
            <x v="23"/>
            <x v="26"/>
            <x v="29"/>
            <x v="33"/>
            <x v="41"/>
          </reference>
        </references>
      </pivotArea>
    </format>
    <format dxfId="487">
      <pivotArea dataOnly="0" labelOnly="1" fieldPosition="0">
        <references count="2">
          <reference field="1" count="1" selected="0">
            <x v="77"/>
          </reference>
          <reference field="2" count="12">
            <x v="0"/>
            <x v="3"/>
            <x v="6"/>
            <x v="9"/>
            <x v="13"/>
            <x v="18"/>
            <x v="20"/>
            <x v="23"/>
            <x v="26"/>
            <x v="29"/>
            <x v="33"/>
            <x v="41"/>
          </reference>
        </references>
      </pivotArea>
    </format>
    <format dxfId="486">
      <pivotArea dataOnly="0" labelOnly="1" fieldPosition="0">
        <references count="2">
          <reference field="1" count="1" selected="0">
            <x v="78"/>
          </reference>
          <reference field="2" count="12">
            <x v="0"/>
            <x v="3"/>
            <x v="6"/>
            <x v="9"/>
            <x v="13"/>
            <x v="18"/>
            <x v="20"/>
            <x v="23"/>
            <x v="26"/>
            <x v="29"/>
            <x v="33"/>
            <x v="41"/>
          </reference>
        </references>
      </pivotArea>
    </format>
    <format dxfId="485">
      <pivotArea dataOnly="0" labelOnly="1" fieldPosition="0">
        <references count="2">
          <reference field="1" count="1" selected="0">
            <x v="79"/>
          </reference>
          <reference field="2" count="24">
            <x v="0"/>
            <x v="2"/>
            <x v="3"/>
            <x v="5"/>
            <x v="6"/>
            <x v="8"/>
            <x v="9"/>
            <x v="11"/>
            <x v="13"/>
            <x v="16"/>
            <x v="18"/>
            <x v="19"/>
            <x v="20"/>
            <x v="22"/>
            <x v="23"/>
            <x v="25"/>
            <x v="26"/>
            <x v="28"/>
            <x v="29"/>
            <x v="31"/>
            <x v="33"/>
            <x v="35"/>
            <x v="41"/>
            <x v="42"/>
          </reference>
        </references>
      </pivotArea>
    </format>
    <format dxfId="484">
      <pivotArea dataOnly="0" labelOnly="1" fieldPosition="0">
        <references count="2">
          <reference field="1" count="1" selected="0">
            <x v="80"/>
          </reference>
          <reference field="2" count="24">
            <x v="0"/>
            <x v="2"/>
            <x v="3"/>
            <x v="5"/>
            <x v="6"/>
            <x v="8"/>
            <x v="9"/>
            <x v="11"/>
            <x v="13"/>
            <x v="16"/>
            <x v="18"/>
            <x v="19"/>
            <x v="20"/>
            <x v="22"/>
            <x v="23"/>
            <x v="25"/>
            <x v="26"/>
            <x v="28"/>
            <x v="29"/>
            <x v="31"/>
            <x v="33"/>
            <x v="35"/>
            <x v="41"/>
            <x v="42"/>
          </reference>
        </references>
      </pivotArea>
    </format>
    <format dxfId="483">
      <pivotArea dataOnly="0" labelOnly="1" fieldPosition="0">
        <references count="2">
          <reference field="1" count="1" selected="0">
            <x v="81"/>
          </reference>
          <reference field="2" count="12">
            <x v="0"/>
            <x v="3"/>
            <x v="6"/>
            <x v="9"/>
            <x v="13"/>
            <x v="18"/>
            <x v="20"/>
            <x v="23"/>
            <x v="26"/>
            <x v="29"/>
            <x v="33"/>
            <x v="41"/>
          </reference>
        </references>
      </pivotArea>
    </format>
    <format dxfId="482">
      <pivotArea dataOnly="0" labelOnly="1" fieldPosition="0">
        <references count="2">
          <reference field="1" count="1" selected="0">
            <x v="82"/>
          </reference>
          <reference field="2" count="12">
            <x v="0"/>
            <x v="3"/>
            <x v="6"/>
            <x v="9"/>
            <x v="13"/>
            <x v="18"/>
            <x v="20"/>
            <x v="23"/>
            <x v="26"/>
            <x v="29"/>
            <x v="33"/>
            <x v="41"/>
          </reference>
        </references>
      </pivotArea>
    </format>
    <format dxfId="481">
      <pivotArea dataOnly="0" labelOnly="1" fieldPosition="0">
        <references count="2">
          <reference field="1" count="1" selected="0">
            <x v="83"/>
          </reference>
          <reference field="2" count="12">
            <x v="0"/>
            <x v="3"/>
            <x v="6"/>
            <x v="9"/>
            <x v="13"/>
            <x v="18"/>
            <x v="20"/>
            <x v="23"/>
            <x v="26"/>
            <x v="29"/>
            <x v="33"/>
            <x v="41"/>
          </reference>
        </references>
      </pivotArea>
    </format>
    <format dxfId="480">
      <pivotArea dataOnly="0" labelOnly="1" fieldPosition="0">
        <references count="2">
          <reference field="1" count="1" selected="0">
            <x v="84"/>
          </reference>
          <reference field="2" count="11">
            <x v="0"/>
            <x v="3"/>
            <x v="6"/>
            <x v="9"/>
            <x v="13"/>
            <x v="20"/>
            <x v="23"/>
            <x v="26"/>
            <x v="29"/>
            <x v="33"/>
            <x v="41"/>
          </reference>
        </references>
      </pivotArea>
    </format>
    <format dxfId="479">
      <pivotArea dataOnly="0" labelOnly="1" fieldPosition="0">
        <references count="2">
          <reference field="1" count="1" selected="0">
            <x v="85"/>
          </reference>
          <reference field="2" count="12">
            <x v="0"/>
            <x v="3"/>
            <x v="6"/>
            <x v="9"/>
            <x v="13"/>
            <x v="18"/>
            <x v="20"/>
            <x v="23"/>
            <x v="26"/>
            <x v="29"/>
            <x v="33"/>
            <x v="41"/>
          </reference>
        </references>
      </pivotArea>
    </format>
    <format dxfId="478">
      <pivotArea dataOnly="0" labelOnly="1" fieldPosition="0">
        <references count="2">
          <reference field="1" count="1" selected="0">
            <x v="86"/>
          </reference>
          <reference field="2" count="25">
            <x v="0"/>
            <x v="2"/>
            <x v="3"/>
            <x v="5"/>
            <x v="6"/>
            <x v="8"/>
            <x v="9"/>
            <x v="11"/>
            <x v="13"/>
            <x v="15"/>
            <x v="16"/>
            <x v="18"/>
            <x v="19"/>
            <x v="20"/>
            <x v="22"/>
            <x v="23"/>
            <x v="25"/>
            <x v="26"/>
            <x v="28"/>
            <x v="29"/>
            <x v="31"/>
            <x v="33"/>
            <x v="35"/>
            <x v="41"/>
            <x v="42"/>
          </reference>
        </references>
      </pivotArea>
    </format>
    <format dxfId="477">
      <pivotArea dataOnly="0" labelOnly="1" fieldPosition="0">
        <references count="2">
          <reference field="1" count="1" selected="0">
            <x v="87"/>
          </reference>
          <reference field="2" count="11">
            <x v="0"/>
            <x v="3"/>
            <x v="6"/>
            <x v="9"/>
            <x v="13"/>
            <x v="20"/>
            <x v="23"/>
            <x v="26"/>
            <x v="29"/>
            <x v="33"/>
            <x v="41"/>
          </reference>
        </references>
      </pivotArea>
    </format>
    <format dxfId="476">
      <pivotArea dataOnly="0" labelOnly="1" fieldPosition="0">
        <references count="2">
          <reference field="1" count="1" selected="0">
            <x v="88"/>
          </reference>
          <reference field="2" count="12">
            <x v="0"/>
            <x v="3"/>
            <x v="6"/>
            <x v="9"/>
            <x v="13"/>
            <x v="18"/>
            <x v="20"/>
            <x v="23"/>
            <x v="26"/>
            <x v="29"/>
            <x v="33"/>
            <x v="41"/>
          </reference>
        </references>
      </pivotArea>
    </format>
    <format dxfId="475">
      <pivotArea dataOnly="0" labelOnly="1" fieldPosition="0">
        <references count="2">
          <reference field="1" count="1" selected="0">
            <x v="89"/>
          </reference>
          <reference field="2" count="12">
            <x v="0"/>
            <x v="3"/>
            <x v="6"/>
            <x v="9"/>
            <x v="13"/>
            <x v="18"/>
            <x v="20"/>
            <x v="23"/>
            <x v="26"/>
            <x v="29"/>
            <x v="33"/>
            <x v="41"/>
          </reference>
        </references>
      </pivotArea>
    </format>
    <format dxfId="474">
      <pivotArea dataOnly="0" labelOnly="1" fieldPosition="0">
        <references count="2">
          <reference field="1" count="1" selected="0">
            <x v="90"/>
          </reference>
          <reference field="2" count="12">
            <x v="0"/>
            <x v="3"/>
            <x v="6"/>
            <x v="9"/>
            <x v="13"/>
            <x v="18"/>
            <x v="20"/>
            <x v="23"/>
            <x v="26"/>
            <x v="29"/>
            <x v="33"/>
            <x v="41"/>
          </reference>
        </references>
      </pivotArea>
    </format>
    <format dxfId="473">
      <pivotArea dataOnly="0" labelOnly="1" fieldPosition="0">
        <references count="2">
          <reference field="1" count="1" selected="0">
            <x v="91"/>
          </reference>
          <reference field="2" count="12">
            <x v="0"/>
            <x v="3"/>
            <x v="6"/>
            <x v="9"/>
            <x v="13"/>
            <x v="18"/>
            <x v="20"/>
            <x v="23"/>
            <x v="26"/>
            <x v="29"/>
            <x v="33"/>
            <x v="41"/>
          </reference>
        </references>
      </pivotArea>
    </format>
    <format dxfId="472">
      <pivotArea dataOnly="0" labelOnly="1" fieldPosition="0">
        <references count="2">
          <reference field="1" count="1" selected="0">
            <x v="92"/>
          </reference>
          <reference field="2" count="12">
            <x v="0"/>
            <x v="3"/>
            <x v="6"/>
            <x v="9"/>
            <x v="13"/>
            <x v="18"/>
            <x v="20"/>
            <x v="23"/>
            <x v="26"/>
            <x v="29"/>
            <x v="33"/>
            <x v="41"/>
          </reference>
        </references>
      </pivotArea>
    </format>
    <format dxfId="471">
      <pivotArea dataOnly="0" labelOnly="1" fieldPosition="0">
        <references count="2">
          <reference field="1" count="1" selected="0">
            <x v="93"/>
          </reference>
          <reference field="2" count="11">
            <x v="0"/>
            <x v="3"/>
            <x v="6"/>
            <x v="9"/>
            <x v="13"/>
            <x v="20"/>
            <x v="23"/>
            <x v="26"/>
            <x v="29"/>
            <x v="33"/>
            <x v="41"/>
          </reference>
        </references>
      </pivotArea>
    </format>
    <format dxfId="470">
      <pivotArea dataOnly="0" labelOnly="1" fieldPosition="0">
        <references count="2">
          <reference field="1" count="1" selected="0">
            <x v="94"/>
          </reference>
          <reference field="2" count="12">
            <x v="0"/>
            <x v="3"/>
            <x v="6"/>
            <x v="9"/>
            <x v="13"/>
            <x v="18"/>
            <x v="20"/>
            <x v="23"/>
            <x v="26"/>
            <x v="29"/>
            <x v="33"/>
            <x v="41"/>
          </reference>
        </references>
      </pivotArea>
    </format>
    <format dxfId="469">
      <pivotArea dataOnly="0" labelOnly="1" fieldPosition="0">
        <references count="2">
          <reference field="1" count="1" selected="0">
            <x v="95"/>
          </reference>
          <reference field="2" count="11">
            <x v="0"/>
            <x v="3"/>
            <x v="6"/>
            <x v="9"/>
            <x v="13"/>
            <x v="20"/>
            <x v="23"/>
            <x v="26"/>
            <x v="29"/>
            <x v="33"/>
            <x v="41"/>
          </reference>
        </references>
      </pivotArea>
    </format>
    <format dxfId="468">
      <pivotArea dataOnly="0" labelOnly="1" fieldPosition="0">
        <references count="2">
          <reference field="1" count="1" selected="0">
            <x v="96"/>
          </reference>
          <reference field="2" count="12">
            <x v="0"/>
            <x v="3"/>
            <x v="6"/>
            <x v="9"/>
            <x v="13"/>
            <x v="18"/>
            <x v="20"/>
            <x v="23"/>
            <x v="26"/>
            <x v="29"/>
            <x v="33"/>
            <x v="41"/>
          </reference>
        </references>
      </pivotArea>
    </format>
    <format dxfId="467">
      <pivotArea dataOnly="0" labelOnly="1" fieldPosition="0">
        <references count="2">
          <reference field="1" count="1" selected="0">
            <x v="97"/>
          </reference>
          <reference field="2" count="25">
            <x v="0"/>
            <x v="2"/>
            <x v="3"/>
            <x v="5"/>
            <x v="6"/>
            <x v="8"/>
            <x v="9"/>
            <x v="11"/>
            <x v="13"/>
            <x v="15"/>
            <x v="16"/>
            <x v="18"/>
            <x v="19"/>
            <x v="20"/>
            <x v="22"/>
            <x v="23"/>
            <x v="25"/>
            <x v="26"/>
            <x v="28"/>
            <x v="29"/>
            <x v="31"/>
            <x v="33"/>
            <x v="35"/>
            <x v="41"/>
            <x v="42"/>
          </reference>
        </references>
      </pivotArea>
    </format>
    <format dxfId="466">
      <pivotArea dataOnly="0" labelOnly="1" fieldPosition="0">
        <references count="2">
          <reference field="1" count="1" selected="0">
            <x v="98"/>
          </reference>
          <reference field="2" count="24">
            <x v="0"/>
            <x v="2"/>
            <x v="3"/>
            <x v="5"/>
            <x v="6"/>
            <x v="8"/>
            <x v="9"/>
            <x v="11"/>
            <x v="13"/>
            <x v="16"/>
            <x v="18"/>
            <x v="19"/>
            <x v="20"/>
            <x v="22"/>
            <x v="23"/>
            <x v="25"/>
            <x v="26"/>
            <x v="28"/>
            <x v="29"/>
            <x v="31"/>
            <x v="33"/>
            <x v="35"/>
            <x v="41"/>
            <x v="42"/>
          </reference>
        </references>
      </pivotArea>
    </format>
    <format dxfId="465">
      <pivotArea dataOnly="0" labelOnly="1" fieldPosition="0">
        <references count="2">
          <reference field="1" count="1" selected="0">
            <x v="99"/>
          </reference>
          <reference field="2" count="12">
            <x v="0"/>
            <x v="3"/>
            <x v="6"/>
            <x v="9"/>
            <x v="13"/>
            <x v="18"/>
            <x v="20"/>
            <x v="23"/>
            <x v="26"/>
            <x v="29"/>
            <x v="33"/>
            <x v="41"/>
          </reference>
        </references>
      </pivotArea>
    </format>
    <format dxfId="464">
      <pivotArea dataOnly="0" labelOnly="1" fieldPosition="0">
        <references count="2">
          <reference field="1" count="1" selected="0">
            <x v="100"/>
          </reference>
          <reference field="2" count="12">
            <x v="0"/>
            <x v="3"/>
            <x v="6"/>
            <x v="9"/>
            <x v="13"/>
            <x v="18"/>
            <x v="20"/>
            <x v="23"/>
            <x v="26"/>
            <x v="29"/>
            <x v="33"/>
            <x v="41"/>
          </reference>
        </references>
      </pivotArea>
    </format>
    <format dxfId="463">
      <pivotArea dataOnly="0" labelOnly="1" fieldPosition="0">
        <references count="2">
          <reference field="1" count="1" selected="0">
            <x v="101"/>
          </reference>
          <reference field="2" count="24">
            <x v="0"/>
            <x v="2"/>
            <x v="3"/>
            <x v="5"/>
            <x v="6"/>
            <x v="8"/>
            <x v="9"/>
            <x v="11"/>
            <x v="13"/>
            <x v="16"/>
            <x v="18"/>
            <x v="19"/>
            <x v="20"/>
            <x v="22"/>
            <x v="23"/>
            <x v="25"/>
            <x v="26"/>
            <x v="28"/>
            <x v="29"/>
            <x v="31"/>
            <x v="33"/>
            <x v="35"/>
            <x v="41"/>
            <x v="42"/>
          </reference>
        </references>
      </pivotArea>
    </format>
    <format dxfId="462">
      <pivotArea dataOnly="0" labelOnly="1" fieldPosition="0">
        <references count="2">
          <reference field="1" count="1" selected="0">
            <x v="102"/>
          </reference>
          <reference field="2" count="12">
            <x v="0"/>
            <x v="3"/>
            <x v="6"/>
            <x v="9"/>
            <x v="13"/>
            <x v="18"/>
            <x v="20"/>
            <x v="23"/>
            <x v="26"/>
            <x v="29"/>
            <x v="33"/>
            <x v="41"/>
          </reference>
        </references>
      </pivotArea>
    </format>
    <format dxfId="461">
      <pivotArea dataOnly="0" labelOnly="1" fieldPosition="0">
        <references count="2">
          <reference field="1" count="1" selected="0">
            <x v="103"/>
          </reference>
          <reference field="2" count="11">
            <x v="0"/>
            <x v="3"/>
            <x v="6"/>
            <x v="9"/>
            <x v="13"/>
            <x v="20"/>
            <x v="23"/>
            <x v="26"/>
            <x v="29"/>
            <x v="33"/>
            <x v="41"/>
          </reference>
        </references>
      </pivotArea>
    </format>
    <format dxfId="460">
      <pivotArea dataOnly="0" labelOnly="1" fieldPosition="0">
        <references count="2">
          <reference field="1" count="1" selected="0">
            <x v="104"/>
          </reference>
          <reference field="2" count="24">
            <x v="0"/>
            <x v="2"/>
            <x v="3"/>
            <x v="5"/>
            <x v="6"/>
            <x v="8"/>
            <x v="9"/>
            <x v="11"/>
            <x v="13"/>
            <x v="16"/>
            <x v="18"/>
            <x v="19"/>
            <x v="20"/>
            <x v="22"/>
            <x v="23"/>
            <x v="25"/>
            <x v="26"/>
            <x v="28"/>
            <x v="29"/>
            <x v="31"/>
            <x v="33"/>
            <x v="35"/>
            <x v="41"/>
            <x v="42"/>
          </reference>
        </references>
      </pivotArea>
    </format>
    <format dxfId="459">
      <pivotArea dataOnly="0" labelOnly="1" fieldPosition="0">
        <references count="2">
          <reference field="1" count="1" selected="0">
            <x v="105"/>
          </reference>
          <reference field="2" count="24">
            <x v="0"/>
            <x v="2"/>
            <x v="3"/>
            <x v="5"/>
            <x v="6"/>
            <x v="8"/>
            <x v="9"/>
            <x v="11"/>
            <x v="13"/>
            <x v="16"/>
            <x v="18"/>
            <x v="19"/>
            <x v="20"/>
            <x v="22"/>
            <x v="23"/>
            <x v="25"/>
            <x v="26"/>
            <x v="28"/>
            <x v="29"/>
            <x v="31"/>
            <x v="33"/>
            <x v="35"/>
            <x v="41"/>
            <x v="42"/>
          </reference>
        </references>
      </pivotArea>
    </format>
    <format dxfId="458">
      <pivotArea dataOnly="0" labelOnly="1" fieldPosition="0">
        <references count="2">
          <reference field="1" count="1" selected="0">
            <x v="106"/>
          </reference>
          <reference field="2" count="12">
            <x v="0"/>
            <x v="3"/>
            <x v="6"/>
            <x v="9"/>
            <x v="13"/>
            <x v="18"/>
            <x v="20"/>
            <x v="23"/>
            <x v="26"/>
            <x v="29"/>
            <x v="33"/>
            <x v="41"/>
          </reference>
        </references>
      </pivotArea>
    </format>
    <format dxfId="457">
      <pivotArea dataOnly="0" labelOnly="1" fieldPosition="0">
        <references count="2">
          <reference field="1" count="1" selected="0">
            <x v="107"/>
          </reference>
          <reference field="2" count="24">
            <x v="0"/>
            <x v="2"/>
            <x v="3"/>
            <x v="5"/>
            <x v="6"/>
            <x v="8"/>
            <x v="9"/>
            <x v="11"/>
            <x v="13"/>
            <x v="16"/>
            <x v="18"/>
            <x v="19"/>
            <x v="20"/>
            <x v="22"/>
            <x v="23"/>
            <x v="25"/>
            <x v="26"/>
            <x v="28"/>
            <x v="29"/>
            <x v="31"/>
            <x v="33"/>
            <x v="35"/>
            <x v="41"/>
            <x v="42"/>
          </reference>
        </references>
      </pivotArea>
    </format>
    <format dxfId="456">
      <pivotArea dataOnly="0" labelOnly="1" fieldPosition="0">
        <references count="2">
          <reference field="1" count="1" selected="0">
            <x v="108"/>
          </reference>
          <reference field="2" count="12">
            <x v="0"/>
            <x v="3"/>
            <x v="6"/>
            <x v="9"/>
            <x v="13"/>
            <x v="18"/>
            <x v="20"/>
            <x v="23"/>
            <x v="26"/>
            <x v="29"/>
            <x v="33"/>
            <x v="41"/>
          </reference>
        </references>
      </pivotArea>
    </format>
    <format dxfId="455">
      <pivotArea dataOnly="0" labelOnly="1" fieldPosition="0">
        <references count="2">
          <reference field="1" count="1" selected="0">
            <x v="109"/>
          </reference>
          <reference field="2" count="12">
            <x v="0"/>
            <x v="3"/>
            <x v="6"/>
            <x v="9"/>
            <x v="13"/>
            <x v="18"/>
            <x v="20"/>
            <x v="23"/>
            <x v="26"/>
            <x v="29"/>
            <x v="33"/>
            <x v="41"/>
          </reference>
        </references>
      </pivotArea>
    </format>
    <format dxfId="454">
      <pivotArea dataOnly="0" labelOnly="1" fieldPosition="0">
        <references count="2">
          <reference field="1" count="1" selected="0">
            <x v="110"/>
          </reference>
          <reference field="2" count="13">
            <x v="2"/>
            <x v="5"/>
            <x v="8"/>
            <x v="11"/>
            <x v="16"/>
            <x v="19"/>
            <x v="22"/>
            <x v="25"/>
            <x v="28"/>
            <x v="31"/>
            <x v="35"/>
            <x v="41"/>
            <x v="42"/>
          </reference>
        </references>
      </pivotArea>
    </format>
    <format dxfId="453">
      <pivotArea dataOnly="0" labelOnly="1" fieldPosition="0">
        <references count="2">
          <reference field="1" count="1" selected="0">
            <x v="111"/>
          </reference>
          <reference field="2" count="24">
            <x v="0"/>
            <x v="2"/>
            <x v="3"/>
            <x v="5"/>
            <x v="6"/>
            <x v="8"/>
            <x v="9"/>
            <x v="11"/>
            <x v="13"/>
            <x v="16"/>
            <x v="18"/>
            <x v="19"/>
            <x v="20"/>
            <x v="22"/>
            <x v="23"/>
            <x v="25"/>
            <x v="26"/>
            <x v="28"/>
            <x v="29"/>
            <x v="31"/>
            <x v="33"/>
            <x v="35"/>
            <x v="41"/>
            <x v="42"/>
          </reference>
        </references>
      </pivotArea>
    </format>
    <format dxfId="452">
      <pivotArea dataOnly="0" labelOnly="1" fieldPosition="0">
        <references count="2">
          <reference field="1" count="1" selected="0">
            <x v="112"/>
          </reference>
          <reference field="2" count="12">
            <x v="0"/>
            <x v="3"/>
            <x v="6"/>
            <x v="9"/>
            <x v="13"/>
            <x v="18"/>
            <x v="20"/>
            <x v="23"/>
            <x v="26"/>
            <x v="29"/>
            <x v="33"/>
            <x v="41"/>
          </reference>
        </references>
      </pivotArea>
    </format>
    <format dxfId="451">
      <pivotArea dataOnly="0" labelOnly="1" fieldPosition="0">
        <references count="2">
          <reference field="1" count="1" selected="0">
            <x v="113"/>
          </reference>
          <reference field="2" count="11">
            <x v="0"/>
            <x v="3"/>
            <x v="6"/>
            <x v="9"/>
            <x v="13"/>
            <x v="20"/>
            <x v="23"/>
            <x v="26"/>
            <x v="29"/>
            <x v="33"/>
            <x v="41"/>
          </reference>
        </references>
      </pivotArea>
    </format>
    <format dxfId="450">
      <pivotArea dataOnly="0" labelOnly="1" fieldPosition="0">
        <references count="2">
          <reference field="1" count="1" selected="0">
            <x v="114"/>
          </reference>
          <reference field="2" count="12">
            <x v="2"/>
            <x v="5"/>
            <x v="8"/>
            <x v="11"/>
            <x v="16"/>
            <x v="19"/>
            <x v="22"/>
            <x v="25"/>
            <x v="28"/>
            <x v="31"/>
            <x v="35"/>
            <x v="42"/>
          </reference>
        </references>
      </pivotArea>
    </format>
    <format dxfId="449">
      <pivotArea dataOnly="0" labelOnly="1" fieldPosition="0">
        <references count="2">
          <reference field="1" count="1" selected="0">
            <x v="115"/>
          </reference>
          <reference field="2" count="12">
            <x v="0"/>
            <x v="3"/>
            <x v="6"/>
            <x v="9"/>
            <x v="13"/>
            <x v="18"/>
            <x v="20"/>
            <x v="23"/>
            <x v="26"/>
            <x v="29"/>
            <x v="33"/>
            <x v="41"/>
          </reference>
        </references>
      </pivotArea>
    </format>
    <format dxfId="448">
      <pivotArea dataOnly="0" labelOnly="1" fieldPosition="0">
        <references count="2">
          <reference field="1" count="1" selected="0">
            <x v="116"/>
          </reference>
          <reference field="2" count="12">
            <x v="0"/>
            <x v="3"/>
            <x v="6"/>
            <x v="9"/>
            <x v="13"/>
            <x v="18"/>
            <x v="20"/>
            <x v="23"/>
            <x v="26"/>
            <x v="29"/>
            <x v="33"/>
            <x v="41"/>
          </reference>
        </references>
      </pivotArea>
    </format>
    <format dxfId="447">
      <pivotArea dataOnly="0" labelOnly="1" fieldPosition="0">
        <references count="2">
          <reference field="1" count="1" selected="0">
            <x v="117"/>
          </reference>
          <reference field="2" count="12">
            <x v="0"/>
            <x v="3"/>
            <x v="6"/>
            <x v="9"/>
            <x v="13"/>
            <x v="18"/>
            <x v="20"/>
            <x v="23"/>
            <x v="26"/>
            <x v="29"/>
            <x v="33"/>
            <x v="41"/>
          </reference>
        </references>
      </pivotArea>
    </format>
    <format dxfId="446">
      <pivotArea dataOnly="0" labelOnly="1" fieldPosition="0">
        <references count="2">
          <reference field="1" count="1" selected="0">
            <x v="118"/>
          </reference>
          <reference field="2" count="25">
            <x v="0"/>
            <x v="2"/>
            <x v="3"/>
            <x v="5"/>
            <x v="6"/>
            <x v="8"/>
            <x v="9"/>
            <x v="11"/>
            <x v="13"/>
            <x v="15"/>
            <x v="16"/>
            <x v="18"/>
            <x v="19"/>
            <x v="20"/>
            <x v="22"/>
            <x v="23"/>
            <x v="25"/>
            <x v="26"/>
            <x v="28"/>
            <x v="29"/>
            <x v="31"/>
            <x v="33"/>
            <x v="35"/>
            <x v="41"/>
            <x v="42"/>
          </reference>
        </references>
      </pivotArea>
    </format>
    <format dxfId="445">
      <pivotArea dataOnly="0" labelOnly="1" fieldPosition="0">
        <references count="2">
          <reference field="1" count="1" selected="0">
            <x v="119"/>
          </reference>
          <reference field="2" count="12">
            <x v="0"/>
            <x v="3"/>
            <x v="6"/>
            <x v="9"/>
            <x v="13"/>
            <x v="18"/>
            <x v="20"/>
            <x v="23"/>
            <x v="26"/>
            <x v="29"/>
            <x v="33"/>
            <x v="41"/>
          </reference>
        </references>
      </pivotArea>
    </format>
    <format dxfId="444">
      <pivotArea dataOnly="0" labelOnly="1" fieldPosition="0">
        <references count="2">
          <reference field="1" count="1" selected="0">
            <x v="120"/>
          </reference>
          <reference field="2" count="25">
            <x v="0"/>
            <x v="2"/>
            <x v="3"/>
            <x v="5"/>
            <x v="6"/>
            <x v="8"/>
            <x v="9"/>
            <x v="11"/>
            <x v="13"/>
            <x v="15"/>
            <x v="16"/>
            <x v="18"/>
            <x v="19"/>
            <x v="20"/>
            <x v="22"/>
            <x v="23"/>
            <x v="25"/>
            <x v="26"/>
            <x v="28"/>
            <x v="29"/>
            <x v="31"/>
            <x v="33"/>
            <x v="35"/>
            <x v="41"/>
            <x v="42"/>
          </reference>
        </references>
      </pivotArea>
    </format>
    <format dxfId="443">
      <pivotArea dataOnly="0" labelOnly="1" fieldPosition="0">
        <references count="2">
          <reference field="1" count="1" selected="0">
            <x v="121"/>
          </reference>
          <reference field="2" count="11">
            <x v="0"/>
            <x v="3"/>
            <x v="6"/>
            <x v="9"/>
            <x v="13"/>
            <x v="20"/>
            <x v="23"/>
            <x v="26"/>
            <x v="29"/>
            <x v="33"/>
            <x v="41"/>
          </reference>
        </references>
      </pivotArea>
    </format>
    <format dxfId="442">
      <pivotArea dataOnly="0" labelOnly="1" fieldPosition="0">
        <references count="2">
          <reference field="1" count="1" selected="0">
            <x v="122"/>
          </reference>
          <reference field="2" count="12">
            <x v="0"/>
            <x v="3"/>
            <x v="6"/>
            <x v="9"/>
            <x v="13"/>
            <x v="18"/>
            <x v="20"/>
            <x v="23"/>
            <x v="26"/>
            <x v="29"/>
            <x v="33"/>
            <x v="41"/>
          </reference>
        </references>
      </pivotArea>
    </format>
    <format dxfId="441">
      <pivotArea dataOnly="0" labelOnly="1" fieldPosition="0">
        <references count="2">
          <reference field="1" count="1" selected="0">
            <x v="123"/>
          </reference>
          <reference field="2" count="12">
            <x v="0"/>
            <x v="3"/>
            <x v="6"/>
            <x v="9"/>
            <x v="13"/>
            <x v="18"/>
            <x v="20"/>
            <x v="23"/>
            <x v="26"/>
            <x v="29"/>
            <x v="33"/>
            <x v="41"/>
          </reference>
        </references>
      </pivotArea>
    </format>
    <format dxfId="440">
      <pivotArea dataOnly="0" labelOnly="1" fieldPosition="0">
        <references count="2">
          <reference field="1" count="1" selected="0">
            <x v="124"/>
          </reference>
          <reference field="2" count="12">
            <x v="0"/>
            <x v="3"/>
            <x v="6"/>
            <x v="9"/>
            <x v="13"/>
            <x v="18"/>
            <x v="20"/>
            <x v="23"/>
            <x v="26"/>
            <x v="29"/>
            <x v="33"/>
            <x v="41"/>
          </reference>
        </references>
      </pivotArea>
    </format>
    <format dxfId="439">
      <pivotArea dataOnly="0" labelOnly="1" fieldPosition="0">
        <references count="2">
          <reference field="1" count="1" selected="0">
            <x v="125"/>
          </reference>
          <reference field="2" count="12">
            <x v="0"/>
            <x v="3"/>
            <x v="6"/>
            <x v="9"/>
            <x v="13"/>
            <x v="18"/>
            <x v="20"/>
            <x v="23"/>
            <x v="26"/>
            <x v="29"/>
            <x v="33"/>
            <x v="41"/>
          </reference>
        </references>
      </pivotArea>
    </format>
    <format dxfId="438">
      <pivotArea dataOnly="0" labelOnly="1" fieldPosition="0">
        <references count="2">
          <reference field="1" count="1" selected="0">
            <x v="126"/>
          </reference>
          <reference field="2" count="12">
            <x v="0"/>
            <x v="3"/>
            <x v="6"/>
            <x v="9"/>
            <x v="13"/>
            <x v="18"/>
            <x v="20"/>
            <x v="23"/>
            <x v="26"/>
            <x v="29"/>
            <x v="33"/>
            <x v="41"/>
          </reference>
        </references>
      </pivotArea>
    </format>
    <format dxfId="437">
      <pivotArea dataOnly="0" labelOnly="1" fieldPosition="0">
        <references count="2">
          <reference field="1" count="1" selected="0">
            <x v="127"/>
          </reference>
          <reference field="2" count="11">
            <x v="0"/>
            <x v="3"/>
            <x v="6"/>
            <x v="9"/>
            <x v="13"/>
            <x v="20"/>
            <x v="23"/>
            <x v="26"/>
            <x v="29"/>
            <x v="33"/>
            <x v="41"/>
          </reference>
        </references>
      </pivotArea>
    </format>
    <format dxfId="436">
      <pivotArea dataOnly="0" labelOnly="1" fieldPosition="0">
        <references count="2">
          <reference field="1" count="1" selected="0">
            <x v="128"/>
          </reference>
          <reference field="2" count="25">
            <x v="0"/>
            <x v="2"/>
            <x v="3"/>
            <x v="5"/>
            <x v="6"/>
            <x v="8"/>
            <x v="9"/>
            <x v="11"/>
            <x v="13"/>
            <x v="15"/>
            <x v="16"/>
            <x v="18"/>
            <x v="19"/>
            <x v="20"/>
            <x v="22"/>
            <x v="23"/>
            <x v="25"/>
            <x v="26"/>
            <x v="28"/>
            <x v="29"/>
            <x v="31"/>
            <x v="33"/>
            <x v="35"/>
            <x v="41"/>
            <x v="42"/>
          </reference>
        </references>
      </pivotArea>
    </format>
    <format dxfId="435">
      <pivotArea dataOnly="0" labelOnly="1" fieldPosition="0">
        <references count="2">
          <reference field="1" count="1" selected="0">
            <x v="129"/>
          </reference>
          <reference field="2" count="25">
            <x v="0"/>
            <x v="2"/>
            <x v="3"/>
            <x v="5"/>
            <x v="6"/>
            <x v="8"/>
            <x v="9"/>
            <x v="11"/>
            <x v="13"/>
            <x v="15"/>
            <x v="16"/>
            <x v="18"/>
            <x v="19"/>
            <x v="20"/>
            <x v="22"/>
            <x v="23"/>
            <x v="25"/>
            <x v="26"/>
            <x v="28"/>
            <x v="29"/>
            <x v="31"/>
            <x v="33"/>
            <x v="35"/>
            <x v="41"/>
            <x v="42"/>
          </reference>
        </references>
      </pivotArea>
    </format>
    <format dxfId="434">
      <pivotArea dataOnly="0" labelOnly="1" fieldPosition="0">
        <references count="2">
          <reference field="1" count="1" selected="0">
            <x v="130"/>
          </reference>
          <reference field="2" count="12">
            <x v="0"/>
            <x v="3"/>
            <x v="6"/>
            <x v="9"/>
            <x v="13"/>
            <x v="18"/>
            <x v="20"/>
            <x v="23"/>
            <x v="26"/>
            <x v="29"/>
            <x v="33"/>
            <x v="41"/>
          </reference>
        </references>
      </pivotArea>
    </format>
    <format dxfId="433">
      <pivotArea dataOnly="0" labelOnly="1" fieldPosition="0">
        <references count="2">
          <reference field="1" count="1" selected="0">
            <x v="131"/>
          </reference>
          <reference field="2" count="12">
            <x v="0"/>
            <x v="3"/>
            <x v="6"/>
            <x v="9"/>
            <x v="13"/>
            <x v="18"/>
            <x v="20"/>
            <x v="23"/>
            <x v="26"/>
            <x v="29"/>
            <x v="33"/>
            <x v="41"/>
          </reference>
        </references>
      </pivotArea>
    </format>
    <format dxfId="432">
      <pivotArea dataOnly="0" labelOnly="1" fieldPosition="0">
        <references count="2">
          <reference field="1" count="1" selected="0">
            <x v="132"/>
          </reference>
          <reference field="2" count="25">
            <x v="0"/>
            <x v="2"/>
            <x v="3"/>
            <x v="5"/>
            <x v="6"/>
            <x v="8"/>
            <x v="9"/>
            <x v="11"/>
            <x v="13"/>
            <x v="15"/>
            <x v="16"/>
            <x v="18"/>
            <x v="19"/>
            <x v="20"/>
            <x v="22"/>
            <x v="23"/>
            <x v="25"/>
            <x v="26"/>
            <x v="28"/>
            <x v="29"/>
            <x v="31"/>
            <x v="33"/>
            <x v="35"/>
            <x v="41"/>
            <x v="42"/>
          </reference>
        </references>
      </pivotArea>
    </format>
    <format dxfId="431">
      <pivotArea dataOnly="0" labelOnly="1" fieldPosition="0">
        <references count="2">
          <reference field="1" count="1" selected="0">
            <x v="133"/>
          </reference>
          <reference field="2" count="12">
            <x v="0"/>
            <x v="3"/>
            <x v="6"/>
            <x v="9"/>
            <x v="13"/>
            <x v="18"/>
            <x v="20"/>
            <x v="23"/>
            <x v="26"/>
            <x v="29"/>
            <x v="33"/>
            <x v="41"/>
          </reference>
        </references>
      </pivotArea>
    </format>
    <format dxfId="430">
      <pivotArea dataOnly="0" labelOnly="1" fieldPosition="0">
        <references count="2">
          <reference field="1" count="1" selected="0">
            <x v="134"/>
          </reference>
          <reference field="2" count="12">
            <x v="0"/>
            <x v="3"/>
            <x v="6"/>
            <x v="9"/>
            <x v="13"/>
            <x v="18"/>
            <x v="20"/>
            <x v="23"/>
            <x v="26"/>
            <x v="29"/>
            <x v="33"/>
            <x v="41"/>
          </reference>
        </references>
      </pivotArea>
    </format>
    <format dxfId="429">
      <pivotArea dataOnly="0" labelOnly="1" fieldPosition="0">
        <references count="2">
          <reference field="1" count="1" selected="0">
            <x v="135"/>
          </reference>
          <reference field="2" count="25">
            <x v="0"/>
            <x v="2"/>
            <x v="3"/>
            <x v="5"/>
            <x v="6"/>
            <x v="8"/>
            <x v="9"/>
            <x v="11"/>
            <x v="13"/>
            <x v="15"/>
            <x v="16"/>
            <x v="18"/>
            <x v="19"/>
            <x v="20"/>
            <x v="22"/>
            <x v="23"/>
            <x v="25"/>
            <x v="26"/>
            <x v="28"/>
            <x v="29"/>
            <x v="31"/>
            <x v="33"/>
            <x v="35"/>
            <x v="41"/>
            <x v="42"/>
          </reference>
        </references>
      </pivotArea>
    </format>
    <format dxfId="428">
      <pivotArea dataOnly="0" labelOnly="1" fieldPosition="0">
        <references count="2">
          <reference field="1" count="1" selected="0">
            <x v="136"/>
          </reference>
          <reference field="2" count="12">
            <x v="0"/>
            <x v="3"/>
            <x v="6"/>
            <x v="9"/>
            <x v="13"/>
            <x v="18"/>
            <x v="20"/>
            <x v="23"/>
            <x v="26"/>
            <x v="29"/>
            <x v="33"/>
            <x v="41"/>
          </reference>
        </references>
      </pivotArea>
    </format>
    <format dxfId="427">
      <pivotArea dataOnly="0" labelOnly="1" fieldPosition="0">
        <references count="2">
          <reference field="1" count="1" selected="0">
            <x v="137"/>
          </reference>
          <reference field="2" count="24">
            <x v="0"/>
            <x v="2"/>
            <x v="3"/>
            <x v="5"/>
            <x v="6"/>
            <x v="8"/>
            <x v="9"/>
            <x v="11"/>
            <x v="13"/>
            <x v="16"/>
            <x v="18"/>
            <x v="19"/>
            <x v="20"/>
            <x v="22"/>
            <x v="23"/>
            <x v="25"/>
            <x v="26"/>
            <x v="28"/>
            <x v="29"/>
            <x v="31"/>
            <x v="33"/>
            <x v="35"/>
            <x v="41"/>
            <x v="42"/>
          </reference>
        </references>
      </pivotArea>
    </format>
    <format dxfId="426">
      <pivotArea dataOnly="0" labelOnly="1" fieldPosition="0">
        <references count="2">
          <reference field="1" count="1" selected="0">
            <x v="138"/>
          </reference>
          <reference field="2" count="12">
            <x v="0"/>
            <x v="3"/>
            <x v="6"/>
            <x v="9"/>
            <x v="13"/>
            <x v="18"/>
            <x v="20"/>
            <x v="23"/>
            <x v="26"/>
            <x v="29"/>
            <x v="33"/>
            <x v="41"/>
          </reference>
        </references>
      </pivotArea>
    </format>
    <format dxfId="425">
      <pivotArea dataOnly="0" labelOnly="1" fieldPosition="0">
        <references count="2">
          <reference field="1" count="1" selected="0">
            <x v="139"/>
          </reference>
          <reference field="2" count="25">
            <x v="0"/>
            <x v="2"/>
            <x v="3"/>
            <x v="5"/>
            <x v="6"/>
            <x v="8"/>
            <x v="9"/>
            <x v="11"/>
            <x v="13"/>
            <x v="15"/>
            <x v="16"/>
            <x v="18"/>
            <x v="19"/>
            <x v="20"/>
            <x v="22"/>
            <x v="23"/>
            <x v="25"/>
            <x v="26"/>
            <x v="28"/>
            <x v="29"/>
            <x v="31"/>
            <x v="33"/>
            <x v="35"/>
            <x v="41"/>
            <x v="42"/>
          </reference>
        </references>
      </pivotArea>
    </format>
    <format dxfId="424">
      <pivotArea dataOnly="0" labelOnly="1" fieldPosition="0">
        <references count="2">
          <reference field="1" count="1" selected="0">
            <x v="140"/>
          </reference>
          <reference field="2" count="12">
            <x v="0"/>
            <x v="3"/>
            <x v="6"/>
            <x v="9"/>
            <x v="13"/>
            <x v="18"/>
            <x v="20"/>
            <x v="23"/>
            <x v="26"/>
            <x v="29"/>
            <x v="33"/>
            <x v="41"/>
          </reference>
        </references>
      </pivotArea>
    </format>
    <format dxfId="423">
      <pivotArea dataOnly="0" labelOnly="1" fieldPosition="0">
        <references count="2">
          <reference field="1" count="1" selected="0">
            <x v="141"/>
          </reference>
          <reference field="2" count="12">
            <x v="0"/>
            <x v="3"/>
            <x v="6"/>
            <x v="9"/>
            <x v="13"/>
            <x v="18"/>
            <x v="20"/>
            <x v="23"/>
            <x v="26"/>
            <x v="29"/>
            <x v="33"/>
            <x v="41"/>
          </reference>
        </references>
      </pivotArea>
    </format>
    <format dxfId="422">
      <pivotArea dataOnly="0" labelOnly="1" fieldPosition="0">
        <references count="2">
          <reference field="1" count="1" selected="0">
            <x v="142"/>
          </reference>
          <reference field="2" count="25">
            <x v="0"/>
            <x v="2"/>
            <x v="3"/>
            <x v="5"/>
            <x v="6"/>
            <x v="8"/>
            <x v="9"/>
            <x v="11"/>
            <x v="13"/>
            <x v="15"/>
            <x v="16"/>
            <x v="18"/>
            <x v="19"/>
            <x v="20"/>
            <x v="22"/>
            <x v="23"/>
            <x v="25"/>
            <x v="26"/>
            <x v="28"/>
            <x v="29"/>
            <x v="31"/>
            <x v="33"/>
            <x v="35"/>
            <x v="41"/>
            <x v="42"/>
          </reference>
        </references>
      </pivotArea>
    </format>
    <format dxfId="421">
      <pivotArea dataOnly="0" labelOnly="1" fieldPosition="0">
        <references count="2">
          <reference field="1" count="1" selected="0">
            <x v="143"/>
          </reference>
          <reference field="2" count="12">
            <x v="0"/>
            <x v="3"/>
            <x v="6"/>
            <x v="9"/>
            <x v="13"/>
            <x v="18"/>
            <x v="20"/>
            <x v="23"/>
            <x v="26"/>
            <x v="29"/>
            <x v="33"/>
            <x v="41"/>
          </reference>
        </references>
      </pivotArea>
    </format>
    <format dxfId="420">
      <pivotArea dataOnly="0" labelOnly="1" fieldPosition="0">
        <references count="2">
          <reference field="1" count="1" selected="0">
            <x v="144"/>
          </reference>
          <reference field="2" count="12">
            <x v="0"/>
            <x v="3"/>
            <x v="6"/>
            <x v="9"/>
            <x v="13"/>
            <x v="18"/>
            <x v="20"/>
            <x v="23"/>
            <x v="26"/>
            <x v="29"/>
            <x v="33"/>
            <x v="41"/>
          </reference>
        </references>
      </pivotArea>
    </format>
    <format dxfId="419">
      <pivotArea dataOnly="0" labelOnly="1" fieldPosition="0">
        <references count="2">
          <reference field="1" count="1" selected="0">
            <x v="145"/>
          </reference>
          <reference field="2" count="12">
            <x v="0"/>
            <x v="3"/>
            <x v="6"/>
            <x v="9"/>
            <x v="13"/>
            <x v="18"/>
            <x v="20"/>
            <x v="23"/>
            <x v="26"/>
            <x v="29"/>
            <x v="33"/>
            <x v="41"/>
          </reference>
        </references>
      </pivotArea>
    </format>
    <format dxfId="418">
      <pivotArea dataOnly="0" labelOnly="1" fieldPosition="0">
        <references count="2">
          <reference field="1" count="1" selected="0">
            <x v="146"/>
          </reference>
          <reference field="2" count="25">
            <x v="0"/>
            <x v="2"/>
            <x v="3"/>
            <x v="5"/>
            <x v="6"/>
            <x v="8"/>
            <x v="9"/>
            <x v="11"/>
            <x v="13"/>
            <x v="15"/>
            <x v="16"/>
            <x v="18"/>
            <x v="19"/>
            <x v="20"/>
            <x v="22"/>
            <x v="23"/>
            <x v="25"/>
            <x v="26"/>
            <x v="28"/>
            <x v="29"/>
            <x v="31"/>
            <x v="33"/>
            <x v="35"/>
            <x v="41"/>
            <x v="42"/>
          </reference>
        </references>
      </pivotArea>
    </format>
    <format dxfId="417">
      <pivotArea dataOnly="0" labelOnly="1" fieldPosition="0">
        <references count="2">
          <reference field="1" count="1" selected="0">
            <x v="147"/>
          </reference>
          <reference field="2" count="25">
            <x v="0"/>
            <x v="2"/>
            <x v="3"/>
            <x v="5"/>
            <x v="6"/>
            <x v="8"/>
            <x v="9"/>
            <x v="11"/>
            <x v="13"/>
            <x v="15"/>
            <x v="16"/>
            <x v="18"/>
            <x v="19"/>
            <x v="20"/>
            <x v="22"/>
            <x v="23"/>
            <x v="25"/>
            <x v="26"/>
            <x v="28"/>
            <x v="29"/>
            <x v="31"/>
            <x v="33"/>
            <x v="35"/>
            <x v="41"/>
            <x v="42"/>
          </reference>
        </references>
      </pivotArea>
    </format>
    <format dxfId="416">
      <pivotArea dataOnly="0" labelOnly="1" fieldPosition="0">
        <references count="2">
          <reference field="1" count="1" selected="0">
            <x v="148"/>
          </reference>
          <reference field="2" count="12">
            <x v="0"/>
            <x v="3"/>
            <x v="6"/>
            <x v="9"/>
            <x v="13"/>
            <x v="18"/>
            <x v="20"/>
            <x v="23"/>
            <x v="26"/>
            <x v="29"/>
            <x v="33"/>
            <x v="41"/>
          </reference>
        </references>
      </pivotArea>
    </format>
    <format dxfId="415">
      <pivotArea dataOnly="0" labelOnly="1" fieldPosition="0">
        <references count="2">
          <reference field="1" count="1" selected="0">
            <x v="149"/>
          </reference>
          <reference field="2" count="12">
            <x v="0"/>
            <x v="3"/>
            <x v="6"/>
            <x v="9"/>
            <x v="13"/>
            <x v="18"/>
            <x v="20"/>
            <x v="23"/>
            <x v="26"/>
            <x v="29"/>
            <x v="33"/>
            <x v="41"/>
          </reference>
        </references>
      </pivotArea>
    </format>
    <format dxfId="414">
      <pivotArea dataOnly="0" labelOnly="1" fieldPosition="0">
        <references count="2">
          <reference field="1" count="1" selected="0">
            <x v="150"/>
          </reference>
          <reference field="2" count="12">
            <x v="0"/>
            <x v="3"/>
            <x v="6"/>
            <x v="9"/>
            <x v="13"/>
            <x v="18"/>
            <x v="20"/>
            <x v="23"/>
            <x v="26"/>
            <x v="29"/>
            <x v="33"/>
            <x v="41"/>
          </reference>
        </references>
      </pivotArea>
    </format>
    <format dxfId="413">
      <pivotArea dataOnly="0" labelOnly="1" fieldPosition="0">
        <references count="2">
          <reference field="1" count="1" selected="0">
            <x v="151"/>
          </reference>
          <reference field="2" count="25">
            <x v="0"/>
            <x v="2"/>
            <x v="3"/>
            <x v="5"/>
            <x v="6"/>
            <x v="8"/>
            <x v="9"/>
            <x v="11"/>
            <x v="13"/>
            <x v="15"/>
            <x v="16"/>
            <x v="18"/>
            <x v="19"/>
            <x v="20"/>
            <x v="22"/>
            <x v="23"/>
            <x v="25"/>
            <x v="26"/>
            <x v="28"/>
            <x v="29"/>
            <x v="31"/>
            <x v="33"/>
            <x v="35"/>
            <x v="41"/>
            <x v="42"/>
          </reference>
        </references>
      </pivotArea>
    </format>
    <format dxfId="412">
      <pivotArea dataOnly="0" labelOnly="1" fieldPosition="0">
        <references count="2">
          <reference field="1" count="1" selected="0">
            <x v="152"/>
          </reference>
          <reference field="2" count="12">
            <x v="0"/>
            <x v="3"/>
            <x v="6"/>
            <x v="9"/>
            <x v="13"/>
            <x v="18"/>
            <x v="20"/>
            <x v="23"/>
            <x v="26"/>
            <x v="29"/>
            <x v="33"/>
            <x v="41"/>
          </reference>
        </references>
      </pivotArea>
    </format>
    <format dxfId="411">
      <pivotArea dataOnly="0" labelOnly="1" fieldPosition="0">
        <references count="2">
          <reference field="1" count="1" selected="0">
            <x v="153"/>
          </reference>
          <reference field="2" count="12">
            <x v="0"/>
            <x v="3"/>
            <x v="6"/>
            <x v="9"/>
            <x v="13"/>
            <x v="18"/>
            <x v="20"/>
            <x v="23"/>
            <x v="26"/>
            <x v="29"/>
            <x v="33"/>
            <x v="41"/>
          </reference>
        </references>
      </pivotArea>
    </format>
    <format dxfId="410">
      <pivotArea dataOnly="0" labelOnly="1" fieldPosition="0">
        <references count="2">
          <reference field="1" count="1" selected="0">
            <x v="154"/>
          </reference>
          <reference field="2" count="12">
            <x v="0"/>
            <x v="3"/>
            <x v="6"/>
            <x v="9"/>
            <x v="13"/>
            <x v="18"/>
            <x v="20"/>
            <x v="23"/>
            <x v="26"/>
            <x v="29"/>
            <x v="33"/>
            <x v="41"/>
          </reference>
        </references>
      </pivotArea>
    </format>
    <format dxfId="409">
      <pivotArea dataOnly="0" labelOnly="1" fieldPosition="0">
        <references count="2">
          <reference field="1" count="1" selected="0">
            <x v="155"/>
          </reference>
          <reference field="2" count="24">
            <x v="0"/>
            <x v="2"/>
            <x v="3"/>
            <x v="5"/>
            <x v="6"/>
            <x v="8"/>
            <x v="9"/>
            <x v="11"/>
            <x v="13"/>
            <x v="16"/>
            <x v="18"/>
            <x v="19"/>
            <x v="20"/>
            <x v="22"/>
            <x v="23"/>
            <x v="25"/>
            <x v="26"/>
            <x v="28"/>
            <x v="29"/>
            <x v="31"/>
            <x v="33"/>
            <x v="35"/>
            <x v="41"/>
            <x v="42"/>
          </reference>
        </references>
      </pivotArea>
    </format>
    <format dxfId="408">
      <pivotArea dataOnly="0" labelOnly="1" fieldPosition="0">
        <references count="2">
          <reference field="1" count="1" selected="0">
            <x v="156"/>
          </reference>
          <reference field="2" count="12">
            <x v="0"/>
            <x v="3"/>
            <x v="6"/>
            <x v="9"/>
            <x v="13"/>
            <x v="18"/>
            <x v="20"/>
            <x v="23"/>
            <x v="26"/>
            <x v="29"/>
            <x v="33"/>
            <x v="41"/>
          </reference>
        </references>
      </pivotArea>
    </format>
    <format dxfId="407">
      <pivotArea dataOnly="0" labelOnly="1" fieldPosition="0">
        <references count="2">
          <reference field="1" count="1" selected="0">
            <x v="157"/>
          </reference>
          <reference field="2" count="24">
            <x v="0"/>
            <x v="2"/>
            <x v="3"/>
            <x v="5"/>
            <x v="6"/>
            <x v="8"/>
            <x v="9"/>
            <x v="11"/>
            <x v="13"/>
            <x v="16"/>
            <x v="18"/>
            <x v="19"/>
            <x v="20"/>
            <x v="22"/>
            <x v="23"/>
            <x v="25"/>
            <x v="26"/>
            <x v="28"/>
            <x v="29"/>
            <x v="31"/>
            <x v="33"/>
            <x v="35"/>
            <x v="41"/>
            <x v="42"/>
          </reference>
        </references>
      </pivotArea>
    </format>
    <format dxfId="406">
      <pivotArea dataOnly="0" labelOnly="1" fieldPosition="0">
        <references count="2">
          <reference field="1" count="1" selected="0">
            <x v="158"/>
          </reference>
          <reference field="2" count="11">
            <x v="0"/>
            <x v="3"/>
            <x v="6"/>
            <x v="9"/>
            <x v="13"/>
            <x v="20"/>
            <x v="23"/>
            <x v="26"/>
            <x v="29"/>
            <x v="33"/>
            <x v="41"/>
          </reference>
        </references>
      </pivotArea>
    </format>
    <format dxfId="405">
      <pivotArea dataOnly="0" labelOnly="1" fieldPosition="0">
        <references count="2">
          <reference field="1" count="1" selected="0">
            <x v="159"/>
          </reference>
          <reference field="2" count="25">
            <x v="0"/>
            <x v="2"/>
            <x v="3"/>
            <x v="5"/>
            <x v="6"/>
            <x v="8"/>
            <x v="9"/>
            <x v="11"/>
            <x v="13"/>
            <x v="15"/>
            <x v="16"/>
            <x v="18"/>
            <x v="19"/>
            <x v="20"/>
            <x v="22"/>
            <x v="23"/>
            <x v="25"/>
            <x v="26"/>
            <x v="28"/>
            <x v="29"/>
            <x v="31"/>
            <x v="33"/>
            <x v="35"/>
            <x v="41"/>
            <x v="42"/>
          </reference>
        </references>
      </pivotArea>
    </format>
    <format dxfId="404">
      <pivotArea dataOnly="0" labelOnly="1" fieldPosition="0">
        <references count="2">
          <reference field="1" count="1" selected="0">
            <x v="160"/>
          </reference>
          <reference field="2" count="12">
            <x v="0"/>
            <x v="3"/>
            <x v="6"/>
            <x v="9"/>
            <x v="13"/>
            <x v="18"/>
            <x v="20"/>
            <x v="23"/>
            <x v="26"/>
            <x v="29"/>
            <x v="33"/>
            <x v="41"/>
          </reference>
        </references>
      </pivotArea>
    </format>
    <format dxfId="403">
      <pivotArea dataOnly="0" labelOnly="1" fieldPosition="0">
        <references count="2">
          <reference field="1" count="1" selected="0">
            <x v="161"/>
          </reference>
          <reference field="2" count="11">
            <x v="0"/>
            <x v="3"/>
            <x v="6"/>
            <x v="9"/>
            <x v="13"/>
            <x v="20"/>
            <x v="23"/>
            <x v="26"/>
            <x v="29"/>
            <x v="33"/>
            <x v="41"/>
          </reference>
        </references>
      </pivotArea>
    </format>
    <format dxfId="402">
      <pivotArea dataOnly="0" labelOnly="1" fieldPosition="0">
        <references count="2">
          <reference field="1" count="1" selected="0">
            <x v="162"/>
          </reference>
          <reference field="2" count="25">
            <x v="0"/>
            <x v="2"/>
            <x v="3"/>
            <x v="5"/>
            <x v="6"/>
            <x v="8"/>
            <x v="9"/>
            <x v="11"/>
            <x v="13"/>
            <x v="15"/>
            <x v="16"/>
            <x v="18"/>
            <x v="19"/>
            <x v="20"/>
            <x v="22"/>
            <x v="23"/>
            <x v="25"/>
            <x v="26"/>
            <x v="28"/>
            <x v="29"/>
            <x v="31"/>
            <x v="33"/>
            <x v="35"/>
            <x v="41"/>
            <x v="42"/>
          </reference>
        </references>
      </pivotArea>
    </format>
    <format dxfId="401">
      <pivotArea dataOnly="0" labelOnly="1" fieldPosition="0">
        <references count="2">
          <reference field="1" count="1" selected="0">
            <x v="163"/>
          </reference>
          <reference field="2" count="11">
            <x v="0"/>
            <x v="3"/>
            <x v="6"/>
            <x v="9"/>
            <x v="13"/>
            <x v="20"/>
            <x v="23"/>
            <x v="26"/>
            <x v="29"/>
            <x v="33"/>
            <x v="41"/>
          </reference>
        </references>
      </pivotArea>
    </format>
    <format dxfId="400">
      <pivotArea dataOnly="0" labelOnly="1" fieldPosition="0">
        <references count="2">
          <reference field="1" count="1" selected="0">
            <x v="164"/>
          </reference>
          <reference field="2" count="12">
            <x v="0"/>
            <x v="3"/>
            <x v="6"/>
            <x v="9"/>
            <x v="13"/>
            <x v="18"/>
            <x v="20"/>
            <x v="23"/>
            <x v="26"/>
            <x v="29"/>
            <x v="33"/>
            <x v="41"/>
          </reference>
        </references>
      </pivotArea>
    </format>
    <format dxfId="399">
      <pivotArea dataOnly="0" labelOnly="1" fieldPosition="0">
        <references count="2">
          <reference field="1" count="1" selected="0">
            <x v="165"/>
          </reference>
          <reference field="2" count="12">
            <x v="0"/>
            <x v="3"/>
            <x v="6"/>
            <x v="9"/>
            <x v="13"/>
            <x v="18"/>
            <x v="20"/>
            <x v="23"/>
            <x v="26"/>
            <x v="29"/>
            <x v="33"/>
            <x v="41"/>
          </reference>
        </references>
      </pivotArea>
    </format>
    <format dxfId="398">
      <pivotArea dataOnly="0" labelOnly="1" fieldPosition="0">
        <references count="2">
          <reference field="1" count="1" selected="0">
            <x v="166"/>
          </reference>
          <reference field="2" count="25">
            <x v="0"/>
            <x v="2"/>
            <x v="3"/>
            <x v="5"/>
            <x v="6"/>
            <x v="8"/>
            <x v="9"/>
            <x v="11"/>
            <x v="13"/>
            <x v="15"/>
            <x v="16"/>
            <x v="18"/>
            <x v="19"/>
            <x v="20"/>
            <x v="22"/>
            <x v="23"/>
            <x v="25"/>
            <x v="26"/>
            <x v="28"/>
            <x v="29"/>
            <x v="31"/>
            <x v="33"/>
            <x v="35"/>
            <x v="41"/>
            <x v="42"/>
          </reference>
        </references>
      </pivotArea>
    </format>
    <format dxfId="397">
      <pivotArea dataOnly="0" labelOnly="1" fieldPosition="0">
        <references count="2">
          <reference field="1" count="1" selected="0">
            <x v="167"/>
          </reference>
          <reference field="2" count="1">
            <x v="13"/>
          </reference>
        </references>
      </pivotArea>
    </format>
    <format dxfId="396">
      <pivotArea dataOnly="0" labelOnly="1" fieldPosition="0">
        <references count="2">
          <reference field="1" count="1" selected="0">
            <x v="168"/>
          </reference>
          <reference field="2" count="12">
            <x v="0"/>
            <x v="3"/>
            <x v="6"/>
            <x v="9"/>
            <x v="13"/>
            <x v="18"/>
            <x v="20"/>
            <x v="23"/>
            <x v="26"/>
            <x v="29"/>
            <x v="33"/>
            <x v="41"/>
          </reference>
        </references>
      </pivotArea>
    </format>
    <format dxfId="395">
      <pivotArea dataOnly="0" labelOnly="1" fieldPosition="0">
        <references count="2">
          <reference field="1" count="1" selected="0">
            <x v="169"/>
          </reference>
          <reference field="2" count="12">
            <x v="2"/>
            <x v="5"/>
            <x v="8"/>
            <x v="11"/>
            <x v="16"/>
            <x v="19"/>
            <x v="22"/>
            <x v="25"/>
            <x v="28"/>
            <x v="31"/>
            <x v="35"/>
            <x v="42"/>
          </reference>
        </references>
      </pivotArea>
    </format>
    <format dxfId="394">
      <pivotArea dataOnly="0" labelOnly="1" fieldPosition="0">
        <references count="2">
          <reference field="1" count="1" selected="0">
            <x v="170"/>
          </reference>
          <reference field="2" count="12">
            <x v="0"/>
            <x v="3"/>
            <x v="6"/>
            <x v="9"/>
            <x v="13"/>
            <x v="18"/>
            <x v="20"/>
            <x v="23"/>
            <x v="26"/>
            <x v="29"/>
            <x v="33"/>
            <x v="41"/>
          </reference>
        </references>
      </pivotArea>
    </format>
    <format dxfId="393">
      <pivotArea dataOnly="0" labelOnly="1" fieldPosition="0">
        <references count="2">
          <reference field="1" count="1" selected="0">
            <x v="171"/>
          </reference>
          <reference field="2" count="12">
            <x v="0"/>
            <x v="3"/>
            <x v="6"/>
            <x v="9"/>
            <x v="13"/>
            <x v="18"/>
            <x v="20"/>
            <x v="23"/>
            <x v="26"/>
            <x v="29"/>
            <x v="33"/>
            <x v="41"/>
          </reference>
        </references>
      </pivotArea>
    </format>
    <format dxfId="392">
      <pivotArea dataOnly="0" labelOnly="1" fieldPosition="0">
        <references count="2">
          <reference field="1" count="1" selected="0">
            <x v="172"/>
          </reference>
          <reference field="2" count="12">
            <x v="0"/>
            <x v="3"/>
            <x v="6"/>
            <x v="9"/>
            <x v="13"/>
            <x v="18"/>
            <x v="20"/>
            <x v="23"/>
            <x v="26"/>
            <x v="29"/>
            <x v="33"/>
            <x v="41"/>
          </reference>
        </references>
      </pivotArea>
    </format>
    <format dxfId="391">
      <pivotArea dataOnly="0" labelOnly="1" fieldPosition="0">
        <references count="2">
          <reference field="1" count="1" selected="0">
            <x v="173"/>
          </reference>
          <reference field="2" count="12">
            <x v="0"/>
            <x v="3"/>
            <x v="6"/>
            <x v="9"/>
            <x v="13"/>
            <x v="18"/>
            <x v="20"/>
            <x v="23"/>
            <x v="26"/>
            <x v="29"/>
            <x v="33"/>
            <x v="41"/>
          </reference>
        </references>
      </pivotArea>
    </format>
    <format dxfId="390">
      <pivotArea dataOnly="0" labelOnly="1" fieldPosition="0">
        <references count="2">
          <reference field="1" count="1" selected="0">
            <x v="174"/>
          </reference>
          <reference field="2" count="11">
            <x v="0"/>
            <x v="3"/>
            <x v="6"/>
            <x v="9"/>
            <x v="13"/>
            <x v="20"/>
            <x v="23"/>
            <x v="26"/>
            <x v="29"/>
            <x v="33"/>
            <x v="41"/>
          </reference>
        </references>
      </pivotArea>
    </format>
    <format dxfId="389">
      <pivotArea dataOnly="0" labelOnly="1" fieldPosition="0">
        <references count="2">
          <reference field="1" count="1" selected="0">
            <x v="175"/>
          </reference>
          <reference field="2" count="12">
            <x v="0"/>
            <x v="3"/>
            <x v="6"/>
            <x v="9"/>
            <x v="13"/>
            <x v="18"/>
            <x v="20"/>
            <x v="23"/>
            <x v="26"/>
            <x v="29"/>
            <x v="33"/>
            <x v="41"/>
          </reference>
        </references>
      </pivotArea>
    </format>
    <format dxfId="388">
      <pivotArea dataOnly="0" labelOnly="1" fieldPosition="0">
        <references count="2">
          <reference field="1" count="1" selected="0">
            <x v="176"/>
          </reference>
          <reference field="2" count="12">
            <x v="0"/>
            <x v="3"/>
            <x v="6"/>
            <x v="9"/>
            <x v="13"/>
            <x v="18"/>
            <x v="20"/>
            <x v="23"/>
            <x v="26"/>
            <x v="29"/>
            <x v="33"/>
            <x v="41"/>
          </reference>
        </references>
      </pivotArea>
    </format>
    <format dxfId="387">
      <pivotArea dataOnly="0" labelOnly="1" fieldPosition="0">
        <references count="2">
          <reference field="1" count="1" selected="0">
            <x v="177"/>
          </reference>
          <reference field="2" count="12">
            <x v="0"/>
            <x v="3"/>
            <x v="6"/>
            <x v="9"/>
            <x v="13"/>
            <x v="18"/>
            <x v="20"/>
            <x v="23"/>
            <x v="26"/>
            <x v="29"/>
            <x v="33"/>
            <x v="41"/>
          </reference>
        </references>
      </pivotArea>
    </format>
    <format dxfId="386">
      <pivotArea dataOnly="0" labelOnly="1" fieldPosition="0">
        <references count="2">
          <reference field="1" count="1" selected="0">
            <x v="178"/>
          </reference>
          <reference field="2" count="12">
            <x v="0"/>
            <x v="3"/>
            <x v="6"/>
            <x v="9"/>
            <x v="13"/>
            <x v="18"/>
            <x v="20"/>
            <x v="23"/>
            <x v="26"/>
            <x v="29"/>
            <x v="33"/>
            <x v="41"/>
          </reference>
        </references>
      </pivotArea>
    </format>
    <format dxfId="385">
      <pivotArea dataOnly="0" labelOnly="1" fieldPosition="0">
        <references count="2">
          <reference field="1" count="1" selected="0">
            <x v="179"/>
          </reference>
          <reference field="2" count="11">
            <x v="0"/>
            <x v="3"/>
            <x v="6"/>
            <x v="9"/>
            <x v="13"/>
            <x v="20"/>
            <x v="23"/>
            <x v="26"/>
            <x v="29"/>
            <x v="33"/>
            <x v="41"/>
          </reference>
        </references>
      </pivotArea>
    </format>
    <format dxfId="384">
      <pivotArea dataOnly="0" labelOnly="1" fieldPosition="0">
        <references count="2">
          <reference field="1" count="1" selected="0">
            <x v="180"/>
          </reference>
          <reference field="2" count="12">
            <x v="0"/>
            <x v="3"/>
            <x v="6"/>
            <x v="9"/>
            <x v="13"/>
            <x v="18"/>
            <x v="20"/>
            <x v="23"/>
            <x v="26"/>
            <x v="29"/>
            <x v="33"/>
            <x v="41"/>
          </reference>
        </references>
      </pivotArea>
    </format>
    <format dxfId="383">
      <pivotArea dataOnly="0" labelOnly="1" fieldPosition="0">
        <references count="2">
          <reference field="1" count="1" selected="0">
            <x v="181"/>
          </reference>
          <reference field="2" count="24">
            <x v="0"/>
            <x v="2"/>
            <x v="3"/>
            <x v="5"/>
            <x v="6"/>
            <x v="8"/>
            <x v="9"/>
            <x v="11"/>
            <x v="13"/>
            <x v="16"/>
            <x v="18"/>
            <x v="19"/>
            <x v="20"/>
            <x v="22"/>
            <x v="23"/>
            <x v="25"/>
            <x v="26"/>
            <x v="28"/>
            <x v="29"/>
            <x v="31"/>
            <x v="33"/>
            <x v="35"/>
            <x v="41"/>
            <x v="42"/>
          </reference>
        </references>
      </pivotArea>
    </format>
    <format dxfId="382">
      <pivotArea dataOnly="0" labelOnly="1" fieldPosition="0">
        <references count="2">
          <reference field="1" count="1" selected="0">
            <x v="182"/>
          </reference>
          <reference field="2" count="34">
            <x v="0"/>
            <x v="2"/>
            <x v="3"/>
            <x v="5"/>
            <x v="6"/>
            <x v="8"/>
            <x v="9"/>
            <x v="11"/>
            <x v="13"/>
            <x v="15"/>
            <x v="16"/>
            <x v="18"/>
            <x v="19"/>
            <x v="20"/>
            <x v="22"/>
            <x v="23"/>
            <x v="25"/>
            <x v="26"/>
            <x v="28"/>
            <x v="29"/>
            <x v="31"/>
            <x v="33"/>
            <x v="35"/>
            <x v="41"/>
            <x v="42"/>
            <x v="46"/>
            <x v="47"/>
            <x v="48"/>
            <x v="49"/>
            <x v="50"/>
            <x v="51"/>
            <x v="52"/>
            <x v="53"/>
            <x v="54"/>
          </reference>
        </references>
      </pivotArea>
    </format>
    <format dxfId="381">
      <pivotArea dataOnly="0" labelOnly="1" fieldPosition="0">
        <references count="2">
          <reference field="1" count="1" selected="0">
            <x v="183"/>
          </reference>
          <reference field="2" count="12">
            <x v="0"/>
            <x v="3"/>
            <x v="6"/>
            <x v="9"/>
            <x v="13"/>
            <x v="18"/>
            <x v="20"/>
            <x v="23"/>
            <x v="26"/>
            <x v="29"/>
            <x v="33"/>
            <x v="41"/>
          </reference>
        </references>
      </pivotArea>
    </format>
    <format dxfId="380">
      <pivotArea dataOnly="0" labelOnly="1" fieldPosition="0">
        <references count="2">
          <reference field="1" count="1" selected="0">
            <x v="184"/>
          </reference>
          <reference field="2" count="12">
            <x v="0"/>
            <x v="3"/>
            <x v="6"/>
            <x v="9"/>
            <x v="13"/>
            <x v="18"/>
            <x v="20"/>
            <x v="23"/>
            <x v="26"/>
            <x v="29"/>
            <x v="33"/>
            <x v="41"/>
          </reference>
        </references>
      </pivotArea>
    </format>
    <format dxfId="379">
      <pivotArea dataOnly="0" labelOnly="1" fieldPosition="0">
        <references count="2">
          <reference field="1" count="1" selected="0">
            <x v="185"/>
          </reference>
          <reference field="2" count="25">
            <x v="0"/>
            <x v="2"/>
            <x v="3"/>
            <x v="5"/>
            <x v="6"/>
            <x v="8"/>
            <x v="9"/>
            <x v="11"/>
            <x v="13"/>
            <x v="15"/>
            <x v="16"/>
            <x v="18"/>
            <x v="19"/>
            <x v="20"/>
            <x v="22"/>
            <x v="23"/>
            <x v="25"/>
            <x v="26"/>
            <x v="28"/>
            <x v="29"/>
            <x v="31"/>
            <x v="33"/>
            <x v="35"/>
            <x v="41"/>
            <x v="42"/>
          </reference>
        </references>
      </pivotArea>
    </format>
    <format dxfId="378">
      <pivotArea dataOnly="0" labelOnly="1" fieldPosition="0">
        <references count="2">
          <reference field="1" count="1" selected="0">
            <x v="186"/>
          </reference>
          <reference field="2" count="12">
            <x v="0"/>
            <x v="3"/>
            <x v="6"/>
            <x v="9"/>
            <x v="13"/>
            <x v="18"/>
            <x v="20"/>
            <x v="23"/>
            <x v="26"/>
            <x v="29"/>
            <x v="33"/>
            <x v="41"/>
          </reference>
        </references>
      </pivotArea>
    </format>
    <format dxfId="377">
      <pivotArea dataOnly="0" labelOnly="1" fieldPosition="0">
        <references count="2">
          <reference field="1" count="1" selected="0">
            <x v="187"/>
          </reference>
          <reference field="2" count="12">
            <x v="0"/>
            <x v="3"/>
            <x v="6"/>
            <x v="9"/>
            <x v="13"/>
            <x v="18"/>
            <x v="20"/>
            <x v="23"/>
            <x v="26"/>
            <x v="29"/>
            <x v="33"/>
            <x v="41"/>
          </reference>
        </references>
      </pivotArea>
    </format>
    <format dxfId="376">
      <pivotArea dataOnly="0" labelOnly="1" fieldPosition="0">
        <references count="2">
          <reference field="1" count="1" selected="0">
            <x v="188"/>
          </reference>
          <reference field="2" count="12">
            <x v="0"/>
            <x v="3"/>
            <x v="6"/>
            <x v="9"/>
            <x v="13"/>
            <x v="18"/>
            <x v="20"/>
            <x v="23"/>
            <x v="26"/>
            <x v="29"/>
            <x v="33"/>
            <x v="41"/>
          </reference>
        </references>
      </pivotArea>
    </format>
    <format dxfId="375">
      <pivotArea dataOnly="0" labelOnly="1" fieldPosition="0">
        <references count="2">
          <reference field="1" count="1" selected="0">
            <x v="189"/>
          </reference>
          <reference field="2" count="11">
            <x v="0"/>
            <x v="3"/>
            <x v="6"/>
            <x v="9"/>
            <x v="13"/>
            <x v="20"/>
            <x v="23"/>
            <x v="26"/>
            <x v="29"/>
            <x v="33"/>
            <x v="41"/>
          </reference>
        </references>
      </pivotArea>
    </format>
    <format dxfId="374">
      <pivotArea dataOnly="0" labelOnly="1" fieldPosition="0">
        <references count="2">
          <reference field="1" count="1" selected="0">
            <x v="190"/>
          </reference>
          <reference field="2" count="12">
            <x v="0"/>
            <x v="3"/>
            <x v="6"/>
            <x v="9"/>
            <x v="13"/>
            <x v="18"/>
            <x v="20"/>
            <x v="23"/>
            <x v="26"/>
            <x v="29"/>
            <x v="33"/>
            <x v="41"/>
          </reference>
        </references>
      </pivotArea>
    </format>
    <format dxfId="373">
      <pivotArea dataOnly="0" labelOnly="1" fieldPosition="0">
        <references count="2">
          <reference field="1" count="1" selected="0">
            <x v="191"/>
          </reference>
          <reference field="2" count="10">
            <x v="0"/>
            <x v="3"/>
            <x v="6"/>
            <x v="9"/>
            <x v="20"/>
            <x v="23"/>
            <x v="26"/>
            <x v="29"/>
            <x v="33"/>
            <x v="41"/>
          </reference>
        </references>
      </pivotArea>
    </format>
    <format dxfId="372">
      <pivotArea dataOnly="0" labelOnly="1" fieldPosition="0">
        <references count="2">
          <reference field="1" count="1" selected="0">
            <x v="192"/>
          </reference>
          <reference field="2" count="12">
            <x v="0"/>
            <x v="3"/>
            <x v="6"/>
            <x v="9"/>
            <x v="13"/>
            <x v="18"/>
            <x v="20"/>
            <x v="23"/>
            <x v="26"/>
            <x v="29"/>
            <x v="33"/>
            <x v="41"/>
          </reference>
        </references>
      </pivotArea>
    </format>
    <format dxfId="371">
      <pivotArea dataOnly="0" labelOnly="1" fieldPosition="0">
        <references count="2">
          <reference field="1" count="1" selected="0">
            <x v="193"/>
          </reference>
          <reference field="2" count="11">
            <x v="0"/>
            <x v="3"/>
            <x v="6"/>
            <x v="9"/>
            <x v="13"/>
            <x v="20"/>
            <x v="23"/>
            <x v="26"/>
            <x v="29"/>
            <x v="33"/>
            <x v="41"/>
          </reference>
        </references>
      </pivotArea>
    </format>
    <format dxfId="370">
      <pivotArea dataOnly="0" labelOnly="1" fieldPosition="0">
        <references count="2">
          <reference field="1" count="1" selected="0">
            <x v="194"/>
          </reference>
          <reference field="2" count="12">
            <x v="0"/>
            <x v="3"/>
            <x v="6"/>
            <x v="9"/>
            <x v="13"/>
            <x v="18"/>
            <x v="20"/>
            <x v="23"/>
            <x v="26"/>
            <x v="29"/>
            <x v="33"/>
            <x v="41"/>
          </reference>
        </references>
      </pivotArea>
    </format>
    <format dxfId="369">
      <pivotArea dataOnly="0" labelOnly="1" fieldPosition="0">
        <references count="2">
          <reference field="1" count="1" selected="0">
            <x v="195"/>
          </reference>
          <reference field="2" count="12">
            <x v="0"/>
            <x v="3"/>
            <x v="6"/>
            <x v="9"/>
            <x v="13"/>
            <x v="18"/>
            <x v="20"/>
            <x v="23"/>
            <x v="26"/>
            <x v="29"/>
            <x v="33"/>
            <x v="41"/>
          </reference>
        </references>
      </pivotArea>
    </format>
    <format dxfId="368">
      <pivotArea dataOnly="0" labelOnly="1" fieldPosition="0">
        <references count="2">
          <reference field="1" count="1" selected="0">
            <x v="196"/>
          </reference>
          <reference field="2" count="25">
            <x v="0"/>
            <x v="2"/>
            <x v="3"/>
            <x v="5"/>
            <x v="6"/>
            <x v="8"/>
            <x v="9"/>
            <x v="11"/>
            <x v="13"/>
            <x v="15"/>
            <x v="16"/>
            <x v="18"/>
            <x v="19"/>
            <x v="20"/>
            <x v="22"/>
            <x v="23"/>
            <x v="25"/>
            <x v="26"/>
            <x v="28"/>
            <x v="29"/>
            <x v="31"/>
            <x v="33"/>
            <x v="35"/>
            <x v="41"/>
            <x v="42"/>
          </reference>
        </references>
      </pivotArea>
    </format>
    <format dxfId="367">
      <pivotArea dataOnly="0" labelOnly="1" fieldPosition="0">
        <references count="2">
          <reference field="1" count="1" selected="0">
            <x v="197"/>
          </reference>
          <reference field="2" count="12">
            <x v="0"/>
            <x v="3"/>
            <x v="6"/>
            <x v="9"/>
            <x v="13"/>
            <x v="18"/>
            <x v="20"/>
            <x v="23"/>
            <x v="26"/>
            <x v="29"/>
            <x v="33"/>
            <x v="41"/>
          </reference>
        </references>
      </pivotArea>
    </format>
    <format dxfId="366">
      <pivotArea dataOnly="0" labelOnly="1" fieldPosition="0">
        <references count="2">
          <reference field="1" count="1" selected="0">
            <x v="198"/>
          </reference>
          <reference field="2" count="11">
            <x v="0"/>
            <x v="3"/>
            <x v="6"/>
            <x v="9"/>
            <x v="13"/>
            <x v="20"/>
            <x v="23"/>
            <x v="26"/>
            <x v="29"/>
            <x v="33"/>
            <x v="41"/>
          </reference>
        </references>
      </pivotArea>
    </format>
    <format dxfId="365">
      <pivotArea dataOnly="0" labelOnly="1" fieldPosition="0">
        <references count="2">
          <reference field="1" count="1" selected="0">
            <x v="199"/>
          </reference>
          <reference field="2" count="12">
            <x v="0"/>
            <x v="3"/>
            <x v="6"/>
            <x v="9"/>
            <x v="13"/>
            <x v="18"/>
            <x v="20"/>
            <x v="23"/>
            <x v="26"/>
            <x v="29"/>
            <x v="33"/>
            <x v="41"/>
          </reference>
        </references>
      </pivotArea>
    </format>
    <format dxfId="364">
      <pivotArea dataOnly="0" labelOnly="1" fieldPosition="0">
        <references count="2">
          <reference field="1" count="1" selected="0">
            <x v="200"/>
          </reference>
          <reference field="2" count="24">
            <x v="0"/>
            <x v="2"/>
            <x v="3"/>
            <x v="5"/>
            <x v="6"/>
            <x v="8"/>
            <x v="9"/>
            <x v="11"/>
            <x v="13"/>
            <x v="16"/>
            <x v="18"/>
            <x v="19"/>
            <x v="20"/>
            <x v="22"/>
            <x v="23"/>
            <x v="25"/>
            <x v="26"/>
            <x v="28"/>
            <x v="29"/>
            <x v="31"/>
            <x v="33"/>
            <x v="35"/>
            <x v="41"/>
            <x v="42"/>
          </reference>
        </references>
      </pivotArea>
    </format>
    <format dxfId="363">
      <pivotArea dataOnly="0" labelOnly="1" fieldPosition="0">
        <references count="2">
          <reference field="1" count="1" selected="0">
            <x v="201"/>
          </reference>
          <reference field="2" count="25">
            <x v="0"/>
            <x v="2"/>
            <x v="3"/>
            <x v="5"/>
            <x v="6"/>
            <x v="8"/>
            <x v="9"/>
            <x v="11"/>
            <x v="13"/>
            <x v="15"/>
            <x v="16"/>
            <x v="18"/>
            <x v="19"/>
            <x v="20"/>
            <x v="22"/>
            <x v="23"/>
            <x v="25"/>
            <x v="26"/>
            <x v="28"/>
            <x v="29"/>
            <x v="31"/>
            <x v="33"/>
            <x v="35"/>
            <x v="41"/>
            <x v="42"/>
          </reference>
        </references>
      </pivotArea>
    </format>
    <format dxfId="362">
      <pivotArea dataOnly="0" labelOnly="1" fieldPosition="0">
        <references count="2">
          <reference field="1" count="1" selected="0">
            <x v="202"/>
          </reference>
          <reference field="2" count="12">
            <x v="0"/>
            <x v="3"/>
            <x v="6"/>
            <x v="9"/>
            <x v="13"/>
            <x v="18"/>
            <x v="20"/>
            <x v="23"/>
            <x v="26"/>
            <x v="29"/>
            <x v="33"/>
            <x v="41"/>
          </reference>
        </references>
      </pivotArea>
    </format>
    <format dxfId="361">
      <pivotArea dataOnly="0" labelOnly="1" fieldPosition="0">
        <references count="2">
          <reference field="1" count="1" selected="0">
            <x v="203"/>
          </reference>
          <reference field="2" count="25">
            <x v="0"/>
            <x v="2"/>
            <x v="3"/>
            <x v="5"/>
            <x v="6"/>
            <x v="8"/>
            <x v="9"/>
            <x v="11"/>
            <x v="13"/>
            <x v="15"/>
            <x v="16"/>
            <x v="18"/>
            <x v="19"/>
            <x v="20"/>
            <x v="22"/>
            <x v="23"/>
            <x v="25"/>
            <x v="26"/>
            <x v="28"/>
            <x v="29"/>
            <x v="31"/>
            <x v="33"/>
            <x v="35"/>
            <x v="41"/>
            <x v="42"/>
          </reference>
        </references>
      </pivotArea>
    </format>
    <format dxfId="360">
      <pivotArea dataOnly="0" labelOnly="1" fieldPosition="0">
        <references count="2">
          <reference field="1" count="1" selected="0">
            <x v="204"/>
          </reference>
          <reference field="2" count="12">
            <x v="0"/>
            <x v="3"/>
            <x v="6"/>
            <x v="9"/>
            <x v="13"/>
            <x v="18"/>
            <x v="20"/>
            <x v="23"/>
            <x v="26"/>
            <x v="29"/>
            <x v="33"/>
            <x v="41"/>
          </reference>
        </references>
      </pivotArea>
    </format>
    <format dxfId="359">
      <pivotArea dataOnly="0" labelOnly="1" fieldPosition="0">
        <references count="2">
          <reference field="1" count="1" selected="0">
            <x v="205"/>
          </reference>
          <reference field="2" count="25">
            <x v="0"/>
            <x v="2"/>
            <x v="3"/>
            <x v="5"/>
            <x v="6"/>
            <x v="8"/>
            <x v="9"/>
            <x v="11"/>
            <x v="13"/>
            <x v="15"/>
            <x v="16"/>
            <x v="18"/>
            <x v="19"/>
            <x v="20"/>
            <x v="22"/>
            <x v="23"/>
            <x v="25"/>
            <x v="26"/>
            <x v="28"/>
            <x v="29"/>
            <x v="31"/>
            <x v="33"/>
            <x v="35"/>
            <x v="41"/>
            <x v="42"/>
          </reference>
        </references>
      </pivotArea>
    </format>
    <format dxfId="358">
      <pivotArea dataOnly="0" labelOnly="1" fieldPosition="0">
        <references count="2">
          <reference field="1" count="1" selected="0">
            <x v="206"/>
          </reference>
          <reference field="2" count="12">
            <x v="0"/>
            <x v="3"/>
            <x v="6"/>
            <x v="9"/>
            <x v="13"/>
            <x v="18"/>
            <x v="20"/>
            <x v="23"/>
            <x v="26"/>
            <x v="29"/>
            <x v="33"/>
            <x v="41"/>
          </reference>
        </references>
      </pivotArea>
    </format>
    <format dxfId="357">
      <pivotArea dataOnly="0" labelOnly="1" fieldPosition="0">
        <references count="2">
          <reference field="1" count="1" selected="0">
            <x v="207"/>
          </reference>
          <reference field="2" count="1">
            <x v="42"/>
          </reference>
        </references>
      </pivotArea>
    </format>
    <format dxfId="356">
      <pivotArea dataOnly="0" labelOnly="1" fieldPosition="0">
        <references count="2">
          <reference field="1" count="1" selected="0">
            <x v="208"/>
          </reference>
          <reference field="2" count="25">
            <x v="0"/>
            <x v="2"/>
            <x v="3"/>
            <x v="5"/>
            <x v="6"/>
            <x v="8"/>
            <x v="9"/>
            <x v="11"/>
            <x v="13"/>
            <x v="15"/>
            <x v="16"/>
            <x v="18"/>
            <x v="19"/>
            <x v="20"/>
            <x v="22"/>
            <x v="23"/>
            <x v="25"/>
            <x v="26"/>
            <x v="28"/>
            <x v="29"/>
            <x v="31"/>
            <x v="33"/>
            <x v="35"/>
            <x v="41"/>
            <x v="42"/>
          </reference>
        </references>
      </pivotArea>
    </format>
    <format dxfId="355">
      <pivotArea dataOnly="0" labelOnly="1" fieldPosition="0">
        <references count="2">
          <reference field="1" count="1" selected="0">
            <x v="209"/>
          </reference>
          <reference field="2" count="28">
            <x v="0"/>
            <x v="2"/>
            <x v="3"/>
            <x v="5"/>
            <x v="6"/>
            <x v="8"/>
            <x v="9"/>
            <x v="11"/>
            <x v="13"/>
            <x v="16"/>
            <x v="18"/>
            <x v="19"/>
            <x v="20"/>
            <x v="22"/>
            <x v="23"/>
            <x v="25"/>
            <x v="26"/>
            <x v="28"/>
            <x v="29"/>
            <x v="31"/>
            <x v="33"/>
            <x v="35"/>
            <x v="41"/>
            <x v="42"/>
            <x v="46"/>
            <x v="47"/>
            <x v="50"/>
            <x v="51"/>
          </reference>
        </references>
      </pivotArea>
    </format>
    <format dxfId="354">
      <pivotArea dataOnly="0" labelOnly="1" fieldPosition="0">
        <references count="2">
          <reference field="1" count="1" selected="0">
            <x v="210"/>
          </reference>
          <reference field="2" count="12">
            <x v="0"/>
            <x v="3"/>
            <x v="6"/>
            <x v="9"/>
            <x v="13"/>
            <x v="18"/>
            <x v="20"/>
            <x v="23"/>
            <x v="26"/>
            <x v="29"/>
            <x v="33"/>
            <x v="41"/>
          </reference>
        </references>
      </pivotArea>
    </format>
    <format dxfId="353">
      <pivotArea dataOnly="0" labelOnly="1" fieldPosition="0">
        <references count="2">
          <reference field="1" count="1" selected="0">
            <x v="211"/>
          </reference>
          <reference field="2" count="16">
            <x v="6"/>
            <x v="8"/>
            <x v="9"/>
            <x v="11"/>
            <x v="13"/>
            <x v="16"/>
            <x v="18"/>
            <x v="19"/>
            <x v="26"/>
            <x v="28"/>
            <x v="29"/>
            <x v="31"/>
            <x v="33"/>
            <x v="35"/>
            <x v="41"/>
            <x v="42"/>
          </reference>
        </references>
      </pivotArea>
    </format>
    <format dxfId="352">
      <pivotArea dataOnly="0" labelOnly="1" fieldPosition="0">
        <references count="2">
          <reference field="1" count="1" selected="0">
            <x v="212"/>
          </reference>
          <reference field="2" count="12">
            <x v="0"/>
            <x v="3"/>
            <x v="6"/>
            <x v="9"/>
            <x v="13"/>
            <x v="18"/>
            <x v="20"/>
            <x v="23"/>
            <x v="26"/>
            <x v="29"/>
            <x v="33"/>
            <x v="41"/>
          </reference>
        </references>
      </pivotArea>
    </format>
    <format dxfId="351">
      <pivotArea dataOnly="0" labelOnly="1" fieldPosition="0">
        <references count="2">
          <reference field="1" count="1" selected="0">
            <x v="213"/>
          </reference>
          <reference field="2" count="24">
            <x v="0"/>
            <x v="2"/>
            <x v="3"/>
            <x v="5"/>
            <x v="6"/>
            <x v="8"/>
            <x v="9"/>
            <x v="11"/>
            <x v="13"/>
            <x v="16"/>
            <x v="18"/>
            <x v="19"/>
            <x v="20"/>
            <x v="22"/>
            <x v="23"/>
            <x v="25"/>
            <x v="26"/>
            <x v="28"/>
            <x v="29"/>
            <x v="31"/>
            <x v="33"/>
            <x v="35"/>
            <x v="41"/>
            <x v="42"/>
          </reference>
        </references>
      </pivotArea>
    </format>
    <format dxfId="350">
      <pivotArea dataOnly="0" labelOnly="1" fieldPosition="0">
        <references count="2">
          <reference field="1" count="1" selected="0">
            <x v="214"/>
          </reference>
          <reference field="2" count="24">
            <x v="0"/>
            <x v="2"/>
            <x v="3"/>
            <x v="5"/>
            <x v="6"/>
            <x v="8"/>
            <x v="9"/>
            <x v="11"/>
            <x v="13"/>
            <x v="16"/>
            <x v="18"/>
            <x v="19"/>
            <x v="20"/>
            <x v="22"/>
            <x v="23"/>
            <x v="25"/>
            <x v="26"/>
            <x v="28"/>
            <x v="29"/>
            <x v="31"/>
            <x v="33"/>
            <x v="35"/>
            <x v="41"/>
            <x v="42"/>
          </reference>
        </references>
      </pivotArea>
    </format>
    <format dxfId="349">
      <pivotArea dataOnly="0" labelOnly="1" fieldPosition="0">
        <references count="2">
          <reference field="1" count="1" selected="0">
            <x v="215"/>
          </reference>
          <reference field="2" count="12">
            <x v="0"/>
            <x v="3"/>
            <x v="6"/>
            <x v="9"/>
            <x v="13"/>
            <x v="18"/>
            <x v="20"/>
            <x v="23"/>
            <x v="26"/>
            <x v="29"/>
            <x v="33"/>
            <x v="41"/>
          </reference>
        </references>
      </pivotArea>
    </format>
    <format dxfId="348">
      <pivotArea dataOnly="0" labelOnly="1" fieldPosition="0">
        <references count="2">
          <reference field="1" count="1" selected="0">
            <x v="216"/>
          </reference>
          <reference field="2" count="6">
            <x v="6"/>
            <x v="9"/>
            <x v="26"/>
            <x v="29"/>
            <x v="33"/>
            <x v="41"/>
          </reference>
        </references>
      </pivotArea>
    </format>
    <format dxfId="347">
      <pivotArea dataOnly="0" labelOnly="1" fieldPosition="0">
        <references count="2">
          <reference field="1" count="1" selected="0">
            <x v="217"/>
          </reference>
          <reference field="2" count="25">
            <x v="0"/>
            <x v="2"/>
            <x v="3"/>
            <x v="5"/>
            <x v="6"/>
            <x v="8"/>
            <x v="9"/>
            <x v="11"/>
            <x v="13"/>
            <x v="15"/>
            <x v="16"/>
            <x v="18"/>
            <x v="19"/>
            <x v="20"/>
            <x v="22"/>
            <x v="23"/>
            <x v="25"/>
            <x v="26"/>
            <x v="28"/>
            <x v="29"/>
            <x v="31"/>
            <x v="33"/>
            <x v="35"/>
            <x v="41"/>
            <x v="42"/>
          </reference>
        </references>
      </pivotArea>
    </format>
    <format dxfId="346">
      <pivotArea dataOnly="0" labelOnly="1" fieldPosition="0">
        <references count="2">
          <reference field="1" count="1" selected="0">
            <x v="218"/>
          </reference>
          <reference field="2" count="3">
            <x v="13"/>
            <x v="18"/>
            <x v="41"/>
          </reference>
        </references>
      </pivotArea>
    </format>
    <format dxfId="345">
      <pivotArea dataOnly="0" labelOnly="1" fieldPosition="0">
        <references count="2">
          <reference field="1" count="1" selected="0">
            <x v="219"/>
          </reference>
          <reference field="2" count="25">
            <x v="0"/>
            <x v="2"/>
            <x v="3"/>
            <x v="5"/>
            <x v="6"/>
            <x v="8"/>
            <x v="9"/>
            <x v="11"/>
            <x v="13"/>
            <x v="15"/>
            <x v="16"/>
            <x v="18"/>
            <x v="19"/>
            <x v="20"/>
            <x v="22"/>
            <x v="23"/>
            <x v="25"/>
            <x v="26"/>
            <x v="28"/>
            <x v="29"/>
            <x v="31"/>
            <x v="33"/>
            <x v="35"/>
            <x v="41"/>
            <x v="42"/>
          </reference>
        </references>
      </pivotArea>
    </format>
    <format dxfId="344">
      <pivotArea dataOnly="0" labelOnly="1" fieldPosition="0">
        <references count="2">
          <reference field="1" count="1" selected="0">
            <x v="220"/>
          </reference>
          <reference field="2" count="12">
            <x v="0"/>
            <x v="3"/>
            <x v="6"/>
            <x v="9"/>
            <x v="13"/>
            <x v="18"/>
            <x v="20"/>
            <x v="23"/>
            <x v="26"/>
            <x v="29"/>
            <x v="33"/>
            <x v="41"/>
          </reference>
        </references>
      </pivotArea>
    </format>
    <format dxfId="343">
      <pivotArea dataOnly="0" labelOnly="1" fieldPosition="0">
        <references count="2">
          <reference field="1" count="1" selected="0">
            <x v="221"/>
          </reference>
          <reference field="2" count="12">
            <x v="0"/>
            <x v="3"/>
            <x v="6"/>
            <x v="9"/>
            <x v="13"/>
            <x v="18"/>
            <x v="20"/>
            <x v="23"/>
            <x v="26"/>
            <x v="29"/>
            <x v="33"/>
            <x v="41"/>
          </reference>
        </references>
      </pivotArea>
    </format>
    <format dxfId="342">
      <pivotArea dataOnly="0" labelOnly="1" fieldPosition="0">
        <references count="2">
          <reference field="1" count="1" selected="0">
            <x v="222"/>
          </reference>
          <reference field="2" count="24">
            <x v="0"/>
            <x v="2"/>
            <x v="3"/>
            <x v="5"/>
            <x v="6"/>
            <x v="8"/>
            <x v="9"/>
            <x v="11"/>
            <x v="13"/>
            <x v="16"/>
            <x v="18"/>
            <x v="19"/>
            <x v="20"/>
            <x v="22"/>
            <x v="23"/>
            <x v="25"/>
            <x v="26"/>
            <x v="28"/>
            <x v="29"/>
            <x v="31"/>
            <x v="33"/>
            <x v="35"/>
            <x v="41"/>
            <x v="42"/>
          </reference>
        </references>
      </pivotArea>
    </format>
    <format dxfId="341">
      <pivotArea dataOnly="0" labelOnly="1" fieldPosition="0">
        <references count="2">
          <reference field="1" count="1" selected="0">
            <x v="223"/>
          </reference>
          <reference field="2" count="12">
            <x v="0"/>
            <x v="3"/>
            <x v="6"/>
            <x v="9"/>
            <x v="13"/>
            <x v="18"/>
            <x v="20"/>
            <x v="23"/>
            <x v="26"/>
            <x v="29"/>
            <x v="33"/>
            <x v="41"/>
          </reference>
        </references>
      </pivotArea>
    </format>
    <format dxfId="340">
      <pivotArea dataOnly="0" labelOnly="1" fieldPosition="0">
        <references count="2">
          <reference field="1" count="1" selected="0">
            <x v="224"/>
          </reference>
          <reference field="2" count="26">
            <x v="0"/>
            <x v="2"/>
            <x v="3"/>
            <x v="5"/>
            <x v="6"/>
            <x v="8"/>
            <x v="9"/>
            <x v="11"/>
            <x v="12"/>
            <x v="13"/>
            <x v="15"/>
            <x v="16"/>
            <x v="17"/>
            <x v="18"/>
            <x v="20"/>
            <x v="22"/>
            <x v="23"/>
            <x v="25"/>
            <x v="26"/>
            <x v="28"/>
            <x v="29"/>
            <x v="31"/>
            <x v="33"/>
            <x v="35"/>
            <x v="41"/>
            <x v="42"/>
          </reference>
        </references>
      </pivotArea>
    </format>
    <format dxfId="339">
      <pivotArea dataOnly="0" labelOnly="1" fieldPosition="0">
        <references count="2">
          <reference field="1" count="1" selected="0">
            <x v="225"/>
          </reference>
          <reference field="2" count="12">
            <x v="0"/>
            <x v="3"/>
            <x v="6"/>
            <x v="9"/>
            <x v="13"/>
            <x v="18"/>
            <x v="20"/>
            <x v="23"/>
            <x v="26"/>
            <x v="29"/>
            <x v="33"/>
            <x v="41"/>
          </reference>
        </references>
      </pivotArea>
    </format>
    <format dxfId="338">
      <pivotArea dataOnly="0" labelOnly="1" fieldPosition="0">
        <references count="2">
          <reference field="1" count="1" selected="0">
            <x v="226"/>
          </reference>
          <reference field="2" count="25">
            <x v="0"/>
            <x v="2"/>
            <x v="3"/>
            <x v="5"/>
            <x v="6"/>
            <x v="8"/>
            <x v="9"/>
            <x v="11"/>
            <x v="13"/>
            <x v="15"/>
            <x v="16"/>
            <x v="18"/>
            <x v="19"/>
            <x v="20"/>
            <x v="22"/>
            <x v="23"/>
            <x v="25"/>
            <x v="26"/>
            <x v="28"/>
            <x v="29"/>
            <x v="31"/>
            <x v="33"/>
            <x v="35"/>
            <x v="41"/>
            <x v="42"/>
          </reference>
        </references>
      </pivotArea>
    </format>
    <format dxfId="337">
      <pivotArea dataOnly="0" labelOnly="1" fieldPosition="0">
        <references count="2">
          <reference field="1" count="1" selected="0">
            <x v="227"/>
          </reference>
          <reference field="2" count="12">
            <x v="0"/>
            <x v="3"/>
            <x v="6"/>
            <x v="9"/>
            <x v="13"/>
            <x v="18"/>
            <x v="20"/>
            <x v="23"/>
            <x v="26"/>
            <x v="29"/>
            <x v="33"/>
            <x v="41"/>
          </reference>
        </references>
      </pivotArea>
    </format>
    <format dxfId="336">
      <pivotArea dataOnly="0" labelOnly="1" fieldPosition="0">
        <references count="2">
          <reference field="1" count="1" selected="0">
            <x v="228"/>
          </reference>
          <reference field="2" count="25">
            <x v="0"/>
            <x v="2"/>
            <x v="3"/>
            <x v="5"/>
            <x v="6"/>
            <x v="8"/>
            <x v="9"/>
            <x v="11"/>
            <x v="13"/>
            <x v="15"/>
            <x v="16"/>
            <x v="18"/>
            <x v="19"/>
            <x v="20"/>
            <x v="22"/>
            <x v="23"/>
            <x v="25"/>
            <x v="26"/>
            <x v="28"/>
            <x v="29"/>
            <x v="31"/>
            <x v="33"/>
            <x v="35"/>
            <x v="41"/>
            <x v="42"/>
          </reference>
        </references>
      </pivotArea>
    </format>
    <format dxfId="335">
      <pivotArea dataOnly="0" labelOnly="1" fieldPosition="0">
        <references count="2">
          <reference field="1" count="1" selected="0">
            <x v="229"/>
          </reference>
          <reference field="2" count="12">
            <x v="0"/>
            <x v="3"/>
            <x v="6"/>
            <x v="9"/>
            <x v="13"/>
            <x v="18"/>
            <x v="20"/>
            <x v="23"/>
            <x v="26"/>
            <x v="29"/>
            <x v="33"/>
            <x v="41"/>
          </reference>
        </references>
      </pivotArea>
    </format>
    <format dxfId="334">
      <pivotArea dataOnly="0" labelOnly="1" fieldPosition="0">
        <references count="2">
          <reference field="1" count="1" selected="0">
            <x v="230"/>
          </reference>
          <reference field="2" count="12">
            <x v="0"/>
            <x v="3"/>
            <x v="6"/>
            <x v="9"/>
            <x v="13"/>
            <x v="18"/>
            <x v="20"/>
            <x v="23"/>
            <x v="26"/>
            <x v="29"/>
            <x v="33"/>
            <x v="41"/>
          </reference>
        </references>
      </pivotArea>
    </format>
    <format dxfId="333">
      <pivotArea dataOnly="0" labelOnly="1" fieldPosition="0">
        <references count="2">
          <reference field="1" count="1" selected="0">
            <x v="231"/>
          </reference>
          <reference field="2" count="11">
            <x v="0"/>
            <x v="3"/>
            <x v="6"/>
            <x v="9"/>
            <x v="13"/>
            <x v="20"/>
            <x v="23"/>
            <x v="26"/>
            <x v="29"/>
            <x v="33"/>
            <x v="41"/>
          </reference>
        </references>
      </pivotArea>
    </format>
    <format dxfId="332">
      <pivotArea dataOnly="0" labelOnly="1" fieldPosition="0">
        <references count="2">
          <reference field="1" count="1" selected="0">
            <x v="232"/>
          </reference>
          <reference field="2" count="1">
            <x v="41"/>
          </reference>
        </references>
      </pivotArea>
    </format>
    <format dxfId="331">
      <pivotArea dataOnly="0" labelOnly="1" fieldPosition="0">
        <references count="2">
          <reference field="1" count="1" selected="0">
            <x v="233"/>
          </reference>
          <reference field="2" count="25">
            <x v="0"/>
            <x v="2"/>
            <x v="3"/>
            <x v="5"/>
            <x v="6"/>
            <x v="8"/>
            <x v="9"/>
            <x v="11"/>
            <x v="13"/>
            <x v="15"/>
            <x v="16"/>
            <x v="18"/>
            <x v="19"/>
            <x v="20"/>
            <x v="22"/>
            <x v="23"/>
            <x v="25"/>
            <x v="26"/>
            <x v="28"/>
            <x v="29"/>
            <x v="31"/>
            <x v="33"/>
            <x v="35"/>
            <x v="41"/>
            <x v="42"/>
          </reference>
        </references>
      </pivotArea>
    </format>
    <format dxfId="330">
      <pivotArea dataOnly="0" labelOnly="1" fieldPosition="0">
        <references count="2">
          <reference field="1" count="1" selected="0">
            <x v="234"/>
          </reference>
          <reference field="2" count="12">
            <x v="0"/>
            <x v="3"/>
            <x v="6"/>
            <x v="9"/>
            <x v="13"/>
            <x v="18"/>
            <x v="20"/>
            <x v="23"/>
            <x v="26"/>
            <x v="29"/>
            <x v="33"/>
            <x v="41"/>
          </reference>
        </references>
      </pivotArea>
    </format>
    <format dxfId="329">
      <pivotArea dataOnly="0" labelOnly="1" fieldPosition="0">
        <references count="2">
          <reference field="1" count="1" selected="0">
            <x v="235"/>
          </reference>
          <reference field="2" count="25">
            <x v="0"/>
            <x v="2"/>
            <x v="3"/>
            <x v="5"/>
            <x v="6"/>
            <x v="8"/>
            <x v="9"/>
            <x v="11"/>
            <x v="13"/>
            <x v="15"/>
            <x v="16"/>
            <x v="18"/>
            <x v="19"/>
            <x v="20"/>
            <x v="22"/>
            <x v="23"/>
            <x v="25"/>
            <x v="26"/>
            <x v="28"/>
            <x v="29"/>
            <x v="31"/>
            <x v="33"/>
            <x v="35"/>
            <x v="41"/>
            <x v="42"/>
          </reference>
        </references>
      </pivotArea>
    </format>
    <format dxfId="328">
      <pivotArea dataOnly="0" labelOnly="1" fieldPosition="0">
        <references count="2">
          <reference field="1" count="1" selected="0">
            <x v="236"/>
          </reference>
          <reference field="2" count="12">
            <x v="0"/>
            <x v="3"/>
            <x v="6"/>
            <x v="9"/>
            <x v="13"/>
            <x v="18"/>
            <x v="20"/>
            <x v="23"/>
            <x v="26"/>
            <x v="29"/>
            <x v="33"/>
            <x v="41"/>
          </reference>
        </references>
      </pivotArea>
    </format>
    <format dxfId="327">
      <pivotArea dataOnly="0" labelOnly="1" fieldPosition="0">
        <references count="2">
          <reference field="1" count="1" selected="0">
            <x v="237"/>
          </reference>
          <reference field="2" count="12">
            <x v="0"/>
            <x v="3"/>
            <x v="6"/>
            <x v="9"/>
            <x v="13"/>
            <x v="18"/>
            <x v="20"/>
            <x v="23"/>
            <x v="26"/>
            <x v="29"/>
            <x v="33"/>
            <x v="41"/>
          </reference>
        </references>
      </pivotArea>
    </format>
    <format dxfId="326">
      <pivotArea dataOnly="0" labelOnly="1" fieldPosition="0">
        <references count="2">
          <reference field="1" count="1" selected="0">
            <x v="238"/>
          </reference>
          <reference field="2" count="25">
            <x v="0"/>
            <x v="2"/>
            <x v="3"/>
            <x v="5"/>
            <x v="6"/>
            <x v="8"/>
            <x v="9"/>
            <x v="11"/>
            <x v="13"/>
            <x v="15"/>
            <x v="16"/>
            <x v="18"/>
            <x v="19"/>
            <x v="20"/>
            <x v="22"/>
            <x v="23"/>
            <x v="25"/>
            <x v="26"/>
            <x v="28"/>
            <x v="29"/>
            <x v="31"/>
            <x v="33"/>
            <x v="35"/>
            <x v="41"/>
            <x v="42"/>
          </reference>
        </references>
      </pivotArea>
    </format>
    <format dxfId="325">
      <pivotArea dataOnly="0" labelOnly="1" fieldPosition="0">
        <references count="2">
          <reference field="1" count="1" selected="0">
            <x v="239"/>
          </reference>
          <reference field="2" count="12">
            <x v="0"/>
            <x v="3"/>
            <x v="6"/>
            <x v="9"/>
            <x v="13"/>
            <x v="18"/>
            <x v="20"/>
            <x v="23"/>
            <x v="26"/>
            <x v="29"/>
            <x v="33"/>
            <x v="41"/>
          </reference>
        </references>
      </pivotArea>
    </format>
    <format dxfId="324">
      <pivotArea dataOnly="0" labelOnly="1" fieldPosition="0">
        <references count="2">
          <reference field="1" count="1" selected="0">
            <x v="240"/>
          </reference>
          <reference field="2" count="12">
            <x v="0"/>
            <x v="3"/>
            <x v="6"/>
            <x v="9"/>
            <x v="13"/>
            <x v="18"/>
            <x v="20"/>
            <x v="23"/>
            <x v="26"/>
            <x v="29"/>
            <x v="33"/>
            <x v="41"/>
          </reference>
        </references>
      </pivotArea>
    </format>
    <format dxfId="323">
      <pivotArea dataOnly="0" labelOnly="1" fieldPosition="0">
        <references count="2">
          <reference field="1" count="1" selected="0">
            <x v="241"/>
          </reference>
          <reference field="2" count="12">
            <x v="0"/>
            <x v="3"/>
            <x v="6"/>
            <x v="9"/>
            <x v="13"/>
            <x v="18"/>
            <x v="20"/>
            <x v="23"/>
            <x v="26"/>
            <x v="29"/>
            <x v="33"/>
            <x v="41"/>
          </reference>
        </references>
      </pivotArea>
    </format>
    <format dxfId="322">
      <pivotArea dataOnly="0" labelOnly="1" fieldPosition="0">
        <references count="2">
          <reference field="1" count="1" selected="0">
            <x v="242"/>
          </reference>
          <reference field="2" count="12">
            <x v="0"/>
            <x v="3"/>
            <x v="6"/>
            <x v="9"/>
            <x v="13"/>
            <x v="18"/>
            <x v="20"/>
            <x v="23"/>
            <x v="26"/>
            <x v="29"/>
            <x v="33"/>
            <x v="41"/>
          </reference>
        </references>
      </pivotArea>
    </format>
    <format dxfId="321">
      <pivotArea dataOnly="0" labelOnly="1" fieldPosition="0">
        <references count="2">
          <reference field="1" count="1" selected="0">
            <x v="243"/>
          </reference>
          <reference field="2" count="24">
            <x v="0"/>
            <x v="2"/>
            <x v="3"/>
            <x v="5"/>
            <x v="6"/>
            <x v="8"/>
            <x v="9"/>
            <x v="11"/>
            <x v="13"/>
            <x v="16"/>
            <x v="18"/>
            <x v="19"/>
            <x v="20"/>
            <x v="22"/>
            <x v="23"/>
            <x v="25"/>
            <x v="26"/>
            <x v="28"/>
            <x v="29"/>
            <x v="31"/>
            <x v="33"/>
            <x v="35"/>
            <x v="41"/>
            <x v="42"/>
          </reference>
        </references>
      </pivotArea>
    </format>
    <format dxfId="320">
      <pivotArea dataOnly="0" labelOnly="1" fieldPosition="0">
        <references count="2">
          <reference field="1" count="1" selected="0">
            <x v="244"/>
          </reference>
          <reference field="2" count="12">
            <x v="0"/>
            <x v="3"/>
            <x v="6"/>
            <x v="9"/>
            <x v="13"/>
            <x v="18"/>
            <x v="20"/>
            <x v="23"/>
            <x v="26"/>
            <x v="29"/>
            <x v="33"/>
            <x v="41"/>
          </reference>
        </references>
      </pivotArea>
    </format>
    <format dxfId="319">
      <pivotArea dataOnly="0" labelOnly="1" fieldPosition="0">
        <references count="2">
          <reference field="1" count="1" selected="0">
            <x v="245"/>
          </reference>
          <reference field="2" count="25">
            <x v="0"/>
            <x v="2"/>
            <x v="3"/>
            <x v="5"/>
            <x v="6"/>
            <x v="8"/>
            <x v="9"/>
            <x v="11"/>
            <x v="13"/>
            <x v="15"/>
            <x v="16"/>
            <x v="18"/>
            <x v="19"/>
            <x v="20"/>
            <x v="22"/>
            <x v="23"/>
            <x v="25"/>
            <x v="26"/>
            <x v="28"/>
            <x v="29"/>
            <x v="31"/>
            <x v="33"/>
            <x v="35"/>
            <x v="41"/>
            <x v="42"/>
          </reference>
        </references>
      </pivotArea>
    </format>
    <format dxfId="318">
      <pivotArea dataOnly="0" labelOnly="1" fieldPosition="0">
        <references count="2">
          <reference field="1" count="1" selected="0">
            <x v="246"/>
          </reference>
          <reference field="2" count="25">
            <x v="0"/>
            <x v="2"/>
            <x v="3"/>
            <x v="5"/>
            <x v="6"/>
            <x v="8"/>
            <x v="9"/>
            <x v="11"/>
            <x v="13"/>
            <x v="15"/>
            <x v="16"/>
            <x v="18"/>
            <x v="19"/>
            <x v="20"/>
            <x v="22"/>
            <x v="23"/>
            <x v="25"/>
            <x v="26"/>
            <x v="28"/>
            <x v="29"/>
            <x v="31"/>
            <x v="33"/>
            <x v="35"/>
            <x v="41"/>
            <x v="42"/>
          </reference>
        </references>
      </pivotArea>
    </format>
    <format dxfId="317">
      <pivotArea dataOnly="0" labelOnly="1" fieldPosition="0">
        <references count="2">
          <reference field="1" count="1" selected="0">
            <x v="247"/>
          </reference>
          <reference field="2" count="12">
            <x v="0"/>
            <x v="3"/>
            <x v="6"/>
            <x v="9"/>
            <x v="13"/>
            <x v="18"/>
            <x v="20"/>
            <x v="23"/>
            <x v="26"/>
            <x v="29"/>
            <x v="33"/>
            <x v="41"/>
          </reference>
        </references>
      </pivotArea>
    </format>
    <format dxfId="316">
      <pivotArea dataOnly="0" labelOnly="1" fieldPosition="0">
        <references count="2">
          <reference field="1" count="1" selected="0">
            <x v="248"/>
          </reference>
          <reference field="2" count="11">
            <x v="0"/>
            <x v="3"/>
            <x v="6"/>
            <x v="9"/>
            <x v="13"/>
            <x v="20"/>
            <x v="23"/>
            <x v="26"/>
            <x v="29"/>
            <x v="33"/>
            <x v="41"/>
          </reference>
        </references>
      </pivotArea>
    </format>
    <format dxfId="315">
      <pivotArea dataOnly="0" labelOnly="1" fieldPosition="0">
        <references count="2">
          <reference field="1" count="1" selected="0">
            <x v="249"/>
          </reference>
          <reference field="2" count="25">
            <x v="0"/>
            <x v="2"/>
            <x v="3"/>
            <x v="5"/>
            <x v="6"/>
            <x v="8"/>
            <x v="9"/>
            <x v="11"/>
            <x v="13"/>
            <x v="15"/>
            <x v="16"/>
            <x v="18"/>
            <x v="19"/>
            <x v="20"/>
            <x v="22"/>
            <x v="23"/>
            <x v="25"/>
            <x v="26"/>
            <x v="28"/>
            <x v="29"/>
            <x v="31"/>
            <x v="33"/>
            <x v="35"/>
            <x v="41"/>
            <x v="42"/>
          </reference>
        </references>
      </pivotArea>
    </format>
    <format dxfId="314">
      <pivotArea dataOnly="0" labelOnly="1" fieldPosition="0">
        <references count="2">
          <reference field="1" count="1" selected="0">
            <x v="250"/>
          </reference>
          <reference field="2" count="24">
            <x v="0"/>
            <x v="2"/>
            <x v="3"/>
            <x v="5"/>
            <x v="6"/>
            <x v="8"/>
            <x v="9"/>
            <x v="11"/>
            <x v="13"/>
            <x v="16"/>
            <x v="18"/>
            <x v="19"/>
            <x v="20"/>
            <x v="22"/>
            <x v="23"/>
            <x v="25"/>
            <x v="26"/>
            <x v="28"/>
            <x v="29"/>
            <x v="31"/>
            <x v="33"/>
            <x v="35"/>
            <x v="41"/>
            <x v="42"/>
          </reference>
        </references>
      </pivotArea>
    </format>
    <format dxfId="313">
      <pivotArea dataOnly="0" labelOnly="1" fieldPosition="0">
        <references count="2">
          <reference field="1" count="1" selected="0">
            <x v="251"/>
          </reference>
          <reference field="2" count="25">
            <x v="0"/>
            <x v="2"/>
            <x v="3"/>
            <x v="5"/>
            <x v="6"/>
            <x v="8"/>
            <x v="9"/>
            <x v="11"/>
            <x v="13"/>
            <x v="15"/>
            <x v="16"/>
            <x v="18"/>
            <x v="19"/>
            <x v="20"/>
            <x v="22"/>
            <x v="23"/>
            <x v="25"/>
            <x v="26"/>
            <x v="28"/>
            <x v="29"/>
            <x v="31"/>
            <x v="33"/>
            <x v="35"/>
            <x v="41"/>
            <x v="42"/>
          </reference>
        </references>
      </pivotArea>
    </format>
    <format dxfId="312">
      <pivotArea dataOnly="0" labelOnly="1" fieldPosition="0">
        <references count="2">
          <reference field="1" count="1" selected="0">
            <x v="252"/>
          </reference>
          <reference field="2" count="12">
            <x v="0"/>
            <x v="3"/>
            <x v="6"/>
            <x v="9"/>
            <x v="13"/>
            <x v="18"/>
            <x v="20"/>
            <x v="23"/>
            <x v="26"/>
            <x v="29"/>
            <x v="33"/>
            <x v="41"/>
          </reference>
        </references>
      </pivotArea>
    </format>
    <format dxfId="311">
      <pivotArea dataOnly="0" labelOnly="1" fieldPosition="0">
        <references count="2">
          <reference field="1" count="1" selected="0">
            <x v="253"/>
          </reference>
          <reference field="2" count="12">
            <x v="0"/>
            <x v="3"/>
            <x v="6"/>
            <x v="9"/>
            <x v="13"/>
            <x v="18"/>
            <x v="20"/>
            <x v="23"/>
            <x v="26"/>
            <x v="29"/>
            <x v="33"/>
            <x v="41"/>
          </reference>
        </references>
      </pivotArea>
    </format>
    <format dxfId="310">
      <pivotArea dataOnly="0" labelOnly="1" fieldPosition="0">
        <references count="2">
          <reference field="1" count="1" selected="0">
            <x v="254"/>
          </reference>
          <reference field="2" count="12">
            <x v="0"/>
            <x v="3"/>
            <x v="6"/>
            <x v="9"/>
            <x v="13"/>
            <x v="18"/>
            <x v="20"/>
            <x v="23"/>
            <x v="26"/>
            <x v="29"/>
            <x v="33"/>
            <x v="41"/>
          </reference>
        </references>
      </pivotArea>
    </format>
    <format dxfId="309">
      <pivotArea dataOnly="0" labelOnly="1" fieldPosition="0">
        <references count="2">
          <reference field="1" count="1" selected="0">
            <x v="255"/>
          </reference>
          <reference field="2" count="12">
            <x v="0"/>
            <x v="3"/>
            <x v="6"/>
            <x v="9"/>
            <x v="13"/>
            <x v="18"/>
            <x v="20"/>
            <x v="23"/>
            <x v="26"/>
            <x v="29"/>
            <x v="33"/>
            <x v="41"/>
          </reference>
        </references>
      </pivotArea>
    </format>
    <format dxfId="308">
      <pivotArea dataOnly="0" labelOnly="1" fieldPosition="0">
        <references count="2">
          <reference field="1" count="1" selected="0">
            <x v="256"/>
          </reference>
          <reference field="2" count="12">
            <x v="0"/>
            <x v="3"/>
            <x v="6"/>
            <x v="9"/>
            <x v="13"/>
            <x v="18"/>
            <x v="20"/>
            <x v="23"/>
            <x v="26"/>
            <x v="29"/>
            <x v="33"/>
            <x v="41"/>
          </reference>
        </references>
      </pivotArea>
    </format>
    <format dxfId="307">
      <pivotArea dataOnly="0" labelOnly="1" fieldPosition="0">
        <references count="2">
          <reference field="1" count="1" selected="0">
            <x v="257"/>
          </reference>
          <reference field="2" count="12">
            <x v="0"/>
            <x v="3"/>
            <x v="6"/>
            <x v="9"/>
            <x v="13"/>
            <x v="18"/>
            <x v="20"/>
            <x v="23"/>
            <x v="26"/>
            <x v="29"/>
            <x v="33"/>
            <x v="41"/>
          </reference>
        </references>
      </pivotArea>
    </format>
    <format dxfId="306">
      <pivotArea dataOnly="0" labelOnly="1" fieldPosition="0">
        <references count="2">
          <reference field="1" count="1" selected="0">
            <x v="258"/>
          </reference>
          <reference field="2" count="12">
            <x v="0"/>
            <x v="3"/>
            <x v="6"/>
            <x v="9"/>
            <x v="13"/>
            <x v="18"/>
            <x v="20"/>
            <x v="23"/>
            <x v="26"/>
            <x v="29"/>
            <x v="33"/>
            <x v="41"/>
          </reference>
        </references>
      </pivotArea>
    </format>
    <format dxfId="305">
      <pivotArea dataOnly="0" labelOnly="1" fieldPosition="0">
        <references count="2">
          <reference field="1" count="1" selected="0">
            <x v="259"/>
          </reference>
          <reference field="2" count="25">
            <x v="0"/>
            <x v="2"/>
            <x v="3"/>
            <x v="5"/>
            <x v="6"/>
            <x v="8"/>
            <x v="9"/>
            <x v="11"/>
            <x v="13"/>
            <x v="15"/>
            <x v="16"/>
            <x v="18"/>
            <x v="19"/>
            <x v="20"/>
            <x v="22"/>
            <x v="23"/>
            <x v="25"/>
            <x v="26"/>
            <x v="28"/>
            <x v="29"/>
            <x v="31"/>
            <x v="33"/>
            <x v="35"/>
            <x v="41"/>
            <x v="42"/>
          </reference>
        </references>
      </pivotArea>
    </format>
    <format dxfId="304">
      <pivotArea dataOnly="0" labelOnly="1" fieldPosition="0">
        <references count="2">
          <reference field="1" count="1" selected="0">
            <x v="260"/>
          </reference>
          <reference field="2" count="12">
            <x v="0"/>
            <x v="3"/>
            <x v="6"/>
            <x v="9"/>
            <x v="13"/>
            <x v="18"/>
            <x v="20"/>
            <x v="23"/>
            <x v="26"/>
            <x v="29"/>
            <x v="33"/>
            <x v="41"/>
          </reference>
        </references>
      </pivotArea>
    </format>
    <format dxfId="303">
      <pivotArea dataOnly="0" labelOnly="1" fieldPosition="0">
        <references count="2">
          <reference field="1" count="1" selected="0">
            <x v="261"/>
          </reference>
          <reference field="2" count="11">
            <x v="0"/>
            <x v="3"/>
            <x v="6"/>
            <x v="9"/>
            <x v="13"/>
            <x v="20"/>
            <x v="23"/>
            <x v="26"/>
            <x v="29"/>
            <x v="33"/>
            <x v="41"/>
          </reference>
        </references>
      </pivotArea>
    </format>
    <format dxfId="302">
      <pivotArea dataOnly="0" labelOnly="1" fieldPosition="0">
        <references count="2">
          <reference field="1" count="1" selected="0">
            <x v="262"/>
          </reference>
          <reference field="2" count="11">
            <x v="0"/>
            <x v="3"/>
            <x v="6"/>
            <x v="9"/>
            <x v="13"/>
            <x v="20"/>
            <x v="23"/>
            <x v="26"/>
            <x v="29"/>
            <x v="33"/>
            <x v="41"/>
          </reference>
        </references>
      </pivotArea>
    </format>
    <format dxfId="301">
      <pivotArea dataOnly="0" labelOnly="1" fieldPosition="0">
        <references count="2">
          <reference field="1" count="1" selected="0">
            <x v="263"/>
          </reference>
          <reference field="2" count="12">
            <x v="0"/>
            <x v="3"/>
            <x v="6"/>
            <x v="9"/>
            <x v="13"/>
            <x v="18"/>
            <x v="20"/>
            <x v="23"/>
            <x v="26"/>
            <x v="29"/>
            <x v="33"/>
            <x v="41"/>
          </reference>
        </references>
      </pivotArea>
    </format>
    <format dxfId="300">
      <pivotArea dataOnly="0" labelOnly="1" fieldPosition="0">
        <references count="2">
          <reference field="1" count="1" selected="0">
            <x v="264"/>
          </reference>
          <reference field="2" count="12">
            <x v="0"/>
            <x v="3"/>
            <x v="6"/>
            <x v="9"/>
            <x v="13"/>
            <x v="18"/>
            <x v="20"/>
            <x v="23"/>
            <x v="26"/>
            <x v="29"/>
            <x v="33"/>
            <x v="41"/>
          </reference>
        </references>
      </pivotArea>
    </format>
    <format dxfId="299">
      <pivotArea dataOnly="0" labelOnly="1" fieldPosition="0">
        <references count="2">
          <reference field="1" count="1" selected="0">
            <x v="265"/>
          </reference>
          <reference field="2" count="24">
            <x v="0"/>
            <x v="2"/>
            <x v="3"/>
            <x v="5"/>
            <x v="6"/>
            <x v="8"/>
            <x v="9"/>
            <x v="11"/>
            <x v="13"/>
            <x v="16"/>
            <x v="18"/>
            <x v="19"/>
            <x v="20"/>
            <x v="22"/>
            <x v="23"/>
            <x v="25"/>
            <x v="26"/>
            <x v="28"/>
            <x v="29"/>
            <x v="31"/>
            <x v="33"/>
            <x v="35"/>
            <x v="41"/>
            <x v="42"/>
          </reference>
        </references>
      </pivotArea>
    </format>
    <format dxfId="298">
      <pivotArea dataOnly="0" labelOnly="1" fieldPosition="0">
        <references count="2">
          <reference field="1" count="1" selected="0">
            <x v="266"/>
          </reference>
          <reference field="2" count="12">
            <x v="0"/>
            <x v="3"/>
            <x v="6"/>
            <x v="9"/>
            <x v="13"/>
            <x v="18"/>
            <x v="20"/>
            <x v="23"/>
            <x v="26"/>
            <x v="29"/>
            <x v="33"/>
            <x v="41"/>
          </reference>
        </references>
      </pivotArea>
    </format>
    <format dxfId="297">
      <pivotArea dataOnly="0" labelOnly="1" fieldPosition="0">
        <references count="2">
          <reference field="1" count="1" selected="0">
            <x v="267"/>
          </reference>
          <reference field="2" count="12">
            <x v="0"/>
            <x v="3"/>
            <x v="6"/>
            <x v="9"/>
            <x v="13"/>
            <x v="18"/>
            <x v="20"/>
            <x v="23"/>
            <x v="26"/>
            <x v="29"/>
            <x v="33"/>
            <x v="41"/>
          </reference>
        </references>
      </pivotArea>
    </format>
    <format dxfId="296">
      <pivotArea dataOnly="0" labelOnly="1" fieldPosition="0">
        <references count="2">
          <reference field="1" count="1" selected="0">
            <x v="268"/>
          </reference>
          <reference field="2" count="25">
            <x v="0"/>
            <x v="2"/>
            <x v="3"/>
            <x v="5"/>
            <x v="6"/>
            <x v="8"/>
            <x v="9"/>
            <x v="11"/>
            <x v="13"/>
            <x v="15"/>
            <x v="16"/>
            <x v="18"/>
            <x v="19"/>
            <x v="20"/>
            <x v="22"/>
            <x v="23"/>
            <x v="25"/>
            <x v="26"/>
            <x v="28"/>
            <x v="29"/>
            <x v="31"/>
            <x v="33"/>
            <x v="35"/>
            <x v="41"/>
            <x v="42"/>
          </reference>
        </references>
      </pivotArea>
    </format>
    <format dxfId="295">
      <pivotArea dataOnly="0" labelOnly="1" fieldPosition="0">
        <references count="2">
          <reference field="1" count="1" selected="0">
            <x v="269"/>
          </reference>
          <reference field="2" count="25">
            <x v="0"/>
            <x v="2"/>
            <x v="3"/>
            <x v="5"/>
            <x v="6"/>
            <x v="8"/>
            <x v="9"/>
            <x v="11"/>
            <x v="13"/>
            <x v="15"/>
            <x v="16"/>
            <x v="18"/>
            <x v="19"/>
            <x v="20"/>
            <x v="22"/>
            <x v="23"/>
            <x v="25"/>
            <x v="26"/>
            <x v="28"/>
            <x v="29"/>
            <x v="31"/>
            <x v="33"/>
            <x v="35"/>
            <x v="41"/>
            <x v="42"/>
          </reference>
        </references>
      </pivotArea>
    </format>
    <format dxfId="294">
      <pivotArea dataOnly="0" labelOnly="1" fieldPosition="0">
        <references count="2">
          <reference field="1" count="1" selected="0">
            <x v="270"/>
          </reference>
          <reference field="2" count="12">
            <x v="0"/>
            <x v="3"/>
            <x v="6"/>
            <x v="9"/>
            <x v="13"/>
            <x v="18"/>
            <x v="20"/>
            <x v="23"/>
            <x v="26"/>
            <x v="29"/>
            <x v="33"/>
            <x v="41"/>
          </reference>
        </references>
      </pivotArea>
    </format>
    <format dxfId="293">
      <pivotArea dataOnly="0" labelOnly="1" outline="0" fieldPosition="0">
        <references count="1">
          <reference field="4294967294" count="3">
            <x v="0"/>
            <x v="1"/>
            <x v="2"/>
          </reference>
        </references>
      </pivotArea>
    </format>
    <format dxfId="292">
      <pivotArea type="all" dataOnly="0" outline="0" fieldPosition="0"/>
    </format>
    <format dxfId="291">
      <pivotArea outline="0" collapsedLevelsAreSubtotals="1" fieldPosition="0"/>
    </format>
    <format dxfId="290">
      <pivotArea field="1" type="button" dataOnly="0" labelOnly="1" outline="0" axis="axisRow" fieldPosition="0"/>
    </format>
    <format dxfId="289">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88">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87">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86">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85">
      <pivotArea dataOnly="0" labelOnly="1" fieldPosition="0">
        <references count="1">
          <reference field="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84">
      <pivotArea dataOnly="0" labelOnly="1" fieldPosition="0">
        <references count="1">
          <reference field="1" count="21">
            <x v="250"/>
            <x v="251"/>
            <x v="252"/>
            <x v="253"/>
            <x v="254"/>
            <x v="255"/>
            <x v="256"/>
            <x v="257"/>
            <x v="258"/>
            <x v="259"/>
            <x v="260"/>
            <x v="261"/>
            <x v="262"/>
            <x v="263"/>
            <x v="264"/>
            <x v="265"/>
            <x v="266"/>
            <x v="267"/>
            <x v="268"/>
            <x v="269"/>
            <x v="270"/>
          </reference>
        </references>
      </pivotArea>
    </format>
    <format dxfId="283">
      <pivotArea dataOnly="0" labelOnly="1" fieldPosition="0">
        <references count="2">
          <reference field="1" count="1" selected="0">
            <x v="0"/>
          </reference>
          <reference field="2" count="15">
            <x v="1"/>
            <x v="4"/>
            <x v="7"/>
            <x v="10"/>
            <x v="14"/>
            <x v="21"/>
            <x v="24"/>
            <x v="27"/>
            <x v="30"/>
            <x v="32"/>
            <x v="34"/>
            <x v="36"/>
            <x v="37"/>
            <x v="38"/>
            <x v="39"/>
          </reference>
        </references>
      </pivotArea>
    </format>
    <format dxfId="282">
      <pivotArea dataOnly="0" labelOnly="1" fieldPosition="0">
        <references count="2">
          <reference field="1" count="1" selected="0">
            <x v="1"/>
          </reference>
          <reference field="2" count="1">
            <x v="13"/>
          </reference>
        </references>
      </pivotArea>
    </format>
    <format dxfId="281">
      <pivotArea dataOnly="0" labelOnly="1" fieldPosition="0">
        <references count="2">
          <reference field="1" count="1" selected="0">
            <x v="2"/>
          </reference>
          <reference field="2" count="25">
            <x v="0"/>
            <x v="2"/>
            <x v="3"/>
            <x v="5"/>
            <x v="6"/>
            <x v="8"/>
            <x v="9"/>
            <x v="11"/>
            <x v="13"/>
            <x v="15"/>
            <x v="16"/>
            <x v="18"/>
            <x v="19"/>
            <x v="20"/>
            <x v="22"/>
            <x v="23"/>
            <x v="25"/>
            <x v="26"/>
            <x v="28"/>
            <x v="29"/>
            <x v="31"/>
            <x v="33"/>
            <x v="35"/>
            <x v="41"/>
            <x v="42"/>
          </reference>
        </references>
      </pivotArea>
    </format>
    <format dxfId="280">
      <pivotArea dataOnly="0" labelOnly="1" fieldPosition="0">
        <references count="2">
          <reference field="1" count="1" selected="0">
            <x v="3"/>
          </reference>
          <reference field="2" count="11">
            <x v="0"/>
            <x v="3"/>
            <x v="6"/>
            <x v="9"/>
            <x v="13"/>
            <x v="20"/>
            <x v="23"/>
            <x v="26"/>
            <x v="29"/>
            <x v="33"/>
            <x v="41"/>
          </reference>
        </references>
      </pivotArea>
    </format>
    <format dxfId="279">
      <pivotArea dataOnly="0" labelOnly="1" fieldPosition="0">
        <references count="2">
          <reference field="1" count="1" selected="0">
            <x v="4"/>
          </reference>
          <reference field="2" count="12">
            <x v="0"/>
            <x v="3"/>
            <x v="6"/>
            <x v="9"/>
            <x v="13"/>
            <x v="18"/>
            <x v="20"/>
            <x v="23"/>
            <x v="26"/>
            <x v="29"/>
            <x v="33"/>
            <x v="41"/>
          </reference>
        </references>
      </pivotArea>
    </format>
    <format dxfId="278">
      <pivotArea dataOnly="0" labelOnly="1" fieldPosition="0">
        <references count="2">
          <reference field="1" count="1" selected="0">
            <x v="5"/>
          </reference>
          <reference field="2" count="24">
            <x v="0"/>
            <x v="2"/>
            <x v="3"/>
            <x v="5"/>
            <x v="6"/>
            <x v="8"/>
            <x v="9"/>
            <x v="11"/>
            <x v="13"/>
            <x v="16"/>
            <x v="18"/>
            <x v="19"/>
            <x v="20"/>
            <x v="22"/>
            <x v="23"/>
            <x v="25"/>
            <x v="26"/>
            <x v="28"/>
            <x v="29"/>
            <x v="31"/>
            <x v="33"/>
            <x v="35"/>
            <x v="41"/>
            <x v="42"/>
          </reference>
        </references>
      </pivotArea>
    </format>
    <format dxfId="277">
      <pivotArea dataOnly="0" labelOnly="1" fieldPosition="0">
        <references count="2">
          <reference field="1" count="1" selected="0">
            <x v="6"/>
          </reference>
          <reference field="2" count="12">
            <x v="0"/>
            <x v="3"/>
            <x v="6"/>
            <x v="9"/>
            <x v="13"/>
            <x v="18"/>
            <x v="20"/>
            <x v="23"/>
            <x v="26"/>
            <x v="29"/>
            <x v="33"/>
            <x v="41"/>
          </reference>
        </references>
      </pivotArea>
    </format>
    <format dxfId="276">
      <pivotArea dataOnly="0" labelOnly="1" fieldPosition="0">
        <references count="2">
          <reference field="1" count="1" selected="0">
            <x v="7"/>
          </reference>
          <reference field="2" count="24">
            <x v="0"/>
            <x v="2"/>
            <x v="3"/>
            <x v="5"/>
            <x v="6"/>
            <x v="8"/>
            <x v="9"/>
            <x v="11"/>
            <x v="13"/>
            <x v="16"/>
            <x v="18"/>
            <x v="19"/>
            <x v="20"/>
            <x v="22"/>
            <x v="23"/>
            <x v="25"/>
            <x v="26"/>
            <x v="28"/>
            <x v="29"/>
            <x v="31"/>
            <x v="33"/>
            <x v="35"/>
            <x v="41"/>
            <x v="42"/>
          </reference>
        </references>
      </pivotArea>
    </format>
    <format dxfId="275">
      <pivotArea dataOnly="0" labelOnly="1" fieldPosition="0">
        <references count="2">
          <reference field="1" count="1" selected="0">
            <x v="8"/>
          </reference>
          <reference field="2" count="12">
            <x v="0"/>
            <x v="3"/>
            <x v="6"/>
            <x v="9"/>
            <x v="13"/>
            <x v="18"/>
            <x v="20"/>
            <x v="23"/>
            <x v="26"/>
            <x v="29"/>
            <x v="33"/>
            <x v="41"/>
          </reference>
        </references>
      </pivotArea>
    </format>
    <format dxfId="274">
      <pivotArea dataOnly="0" labelOnly="1" fieldPosition="0">
        <references count="2">
          <reference field="1" count="1" selected="0">
            <x v="9"/>
          </reference>
          <reference field="2" count="11">
            <x v="0"/>
            <x v="3"/>
            <x v="6"/>
            <x v="9"/>
            <x v="13"/>
            <x v="20"/>
            <x v="23"/>
            <x v="26"/>
            <x v="29"/>
            <x v="33"/>
            <x v="41"/>
          </reference>
        </references>
      </pivotArea>
    </format>
    <format dxfId="273">
      <pivotArea dataOnly="0" labelOnly="1" fieldPosition="0">
        <references count="2">
          <reference field="1" count="1" selected="0">
            <x v="10"/>
          </reference>
          <reference field="2" count="11">
            <x v="0"/>
            <x v="3"/>
            <x v="6"/>
            <x v="9"/>
            <x v="13"/>
            <x v="20"/>
            <x v="23"/>
            <x v="26"/>
            <x v="29"/>
            <x v="33"/>
            <x v="41"/>
          </reference>
        </references>
      </pivotArea>
    </format>
    <format dxfId="272">
      <pivotArea dataOnly="0" labelOnly="1" fieldPosition="0">
        <references count="2">
          <reference field="1" count="1" selected="0">
            <x v="11"/>
          </reference>
          <reference field="2" count="12">
            <x v="0"/>
            <x v="3"/>
            <x v="6"/>
            <x v="9"/>
            <x v="13"/>
            <x v="18"/>
            <x v="20"/>
            <x v="23"/>
            <x v="26"/>
            <x v="29"/>
            <x v="33"/>
            <x v="41"/>
          </reference>
        </references>
      </pivotArea>
    </format>
    <format dxfId="271">
      <pivotArea dataOnly="0" labelOnly="1" fieldPosition="0">
        <references count="2">
          <reference field="1" count="1" selected="0">
            <x v="12"/>
          </reference>
          <reference field="2" count="12">
            <x v="0"/>
            <x v="3"/>
            <x v="6"/>
            <x v="9"/>
            <x v="13"/>
            <x v="18"/>
            <x v="20"/>
            <x v="23"/>
            <x v="26"/>
            <x v="29"/>
            <x v="33"/>
            <x v="41"/>
          </reference>
        </references>
      </pivotArea>
    </format>
    <format dxfId="270">
      <pivotArea dataOnly="0" labelOnly="1" fieldPosition="0">
        <references count="2">
          <reference field="1" count="1" selected="0">
            <x v="13"/>
          </reference>
          <reference field="2" count="1">
            <x v="18"/>
          </reference>
        </references>
      </pivotArea>
    </format>
    <format dxfId="269">
      <pivotArea dataOnly="0" labelOnly="1" fieldPosition="0">
        <references count="2">
          <reference field="1" count="1" selected="0">
            <x v="14"/>
          </reference>
          <reference field="2" count="11">
            <x v="0"/>
            <x v="3"/>
            <x v="6"/>
            <x v="9"/>
            <x v="13"/>
            <x v="20"/>
            <x v="23"/>
            <x v="26"/>
            <x v="29"/>
            <x v="33"/>
            <x v="41"/>
          </reference>
        </references>
      </pivotArea>
    </format>
    <format dxfId="268">
      <pivotArea dataOnly="0" labelOnly="1" fieldPosition="0">
        <references count="2">
          <reference field="1" count="1" selected="0">
            <x v="15"/>
          </reference>
          <reference field="2" count="12">
            <x v="0"/>
            <x v="3"/>
            <x v="6"/>
            <x v="9"/>
            <x v="13"/>
            <x v="18"/>
            <x v="20"/>
            <x v="23"/>
            <x v="26"/>
            <x v="29"/>
            <x v="33"/>
            <x v="41"/>
          </reference>
        </references>
      </pivotArea>
    </format>
    <format dxfId="267">
      <pivotArea dataOnly="0" labelOnly="1" fieldPosition="0">
        <references count="2">
          <reference field="1" count="1" selected="0">
            <x v="16"/>
          </reference>
          <reference field="2" count="12">
            <x v="0"/>
            <x v="3"/>
            <x v="6"/>
            <x v="9"/>
            <x v="13"/>
            <x v="18"/>
            <x v="20"/>
            <x v="23"/>
            <x v="26"/>
            <x v="29"/>
            <x v="33"/>
            <x v="41"/>
          </reference>
        </references>
      </pivotArea>
    </format>
    <format dxfId="266">
      <pivotArea dataOnly="0" labelOnly="1" fieldPosition="0">
        <references count="2">
          <reference field="1" count="1" selected="0">
            <x v="17"/>
          </reference>
          <reference field="2" count="11">
            <x v="0"/>
            <x v="3"/>
            <x v="6"/>
            <x v="9"/>
            <x v="13"/>
            <x v="20"/>
            <x v="23"/>
            <x v="26"/>
            <x v="29"/>
            <x v="33"/>
            <x v="41"/>
          </reference>
        </references>
      </pivotArea>
    </format>
    <format dxfId="265">
      <pivotArea dataOnly="0" labelOnly="1" fieldPosition="0">
        <references count="2">
          <reference field="1" count="1" selected="0">
            <x v="18"/>
          </reference>
          <reference field="2" count="12">
            <x v="0"/>
            <x v="3"/>
            <x v="6"/>
            <x v="9"/>
            <x v="13"/>
            <x v="18"/>
            <x v="20"/>
            <x v="23"/>
            <x v="26"/>
            <x v="29"/>
            <x v="33"/>
            <x v="41"/>
          </reference>
        </references>
      </pivotArea>
    </format>
    <format dxfId="264">
      <pivotArea dataOnly="0" labelOnly="1" fieldPosition="0">
        <references count="2">
          <reference field="1" count="1" selected="0">
            <x v="19"/>
          </reference>
          <reference field="2" count="11">
            <x v="0"/>
            <x v="3"/>
            <x v="6"/>
            <x v="9"/>
            <x v="13"/>
            <x v="20"/>
            <x v="23"/>
            <x v="26"/>
            <x v="29"/>
            <x v="33"/>
            <x v="41"/>
          </reference>
        </references>
      </pivotArea>
    </format>
    <format dxfId="263">
      <pivotArea dataOnly="0" labelOnly="1" fieldPosition="0">
        <references count="2">
          <reference field="1" count="1" selected="0">
            <x v="20"/>
          </reference>
          <reference field="2" count="12">
            <x v="0"/>
            <x v="3"/>
            <x v="6"/>
            <x v="9"/>
            <x v="13"/>
            <x v="18"/>
            <x v="20"/>
            <x v="23"/>
            <x v="26"/>
            <x v="29"/>
            <x v="33"/>
            <x v="41"/>
          </reference>
        </references>
      </pivotArea>
    </format>
    <format dxfId="262">
      <pivotArea dataOnly="0" labelOnly="1" fieldPosition="0">
        <references count="2">
          <reference field="1" count="1" selected="0">
            <x v="21"/>
          </reference>
          <reference field="2" count="12">
            <x v="0"/>
            <x v="3"/>
            <x v="6"/>
            <x v="9"/>
            <x v="13"/>
            <x v="18"/>
            <x v="20"/>
            <x v="23"/>
            <x v="26"/>
            <x v="29"/>
            <x v="33"/>
            <x v="41"/>
          </reference>
        </references>
      </pivotArea>
    </format>
    <format dxfId="261">
      <pivotArea dataOnly="0" labelOnly="1" fieldPosition="0">
        <references count="2">
          <reference field="1" count="1" selected="0">
            <x v="22"/>
          </reference>
          <reference field="2" count="12">
            <x v="0"/>
            <x v="3"/>
            <x v="6"/>
            <x v="9"/>
            <x v="13"/>
            <x v="18"/>
            <x v="20"/>
            <x v="23"/>
            <x v="26"/>
            <x v="29"/>
            <x v="33"/>
            <x v="41"/>
          </reference>
        </references>
      </pivotArea>
    </format>
    <format dxfId="260">
      <pivotArea dataOnly="0" labelOnly="1" fieldPosition="0">
        <references count="2">
          <reference field="1" count="1" selected="0">
            <x v="23"/>
          </reference>
          <reference field="2" count="11">
            <x v="0"/>
            <x v="3"/>
            <x v="6"/>
            <x v="9"/>
            <x v="13"/>
            <x v="20"/>
            <x v="23"/>
            <x v="26"/>
            <x v="29"/>
            <x v="33"/>
            <x v="41"/>
          </reference>
        </references>
      </pivotArea>
    </format>
    <format dxfId="259">
      <pivotArea dataOnly="0" labelOnly="1" fieldPosition="0">
        <references count="2">
          <reference field="1" count="1" selected="0">
            <x v="24"/>
          </reference>
          <reference field="2" count="11">
            <x v="0"/>
            <x v="3"/>
            <x v="6"/>
            <x v="9"/>
            <x v="13"/>
            <x v="20"/>
            <x v="23"/>
            <x v="26"/>
            <x v="29"/>
            <x v="33"/>
            <x v="41"/>
          </reference>
        </references>
      </pivotArea>
    </format>
    <format dxfId="258">
      <pivotArea dataOnly="0" labelOnly="1" fieldPosition="0">
        <references count="2">
          <reference field="1" count="1" selected="0">
            <x v="25"/>
          </reference>
          <reference field="2" count="12">
            <x v="0"/>
            <x v="3"/>
            <x v="6"/>
            <x v="9"/>
            <x v="13"/>
            <x v="18"/>
            <x v="20"/>
            <x v="23"/>
            <x v="26"/>
            <x v="29"/>
            <x v="33"/>
            <x v="41"/>
          </reference>
        </references>
      </pivotArea>
    </format>
    <format dxfId="257">
      <pivotArea dataOnly="0" labelOnly="1" fieldPosition="0">
        <references count="2">
          <reference field="1" count="1" selected="0">
            <x v="26"/>
          </reference>
          <reference field="2" count="12">
            <x v="0"/>
            <x v="3"/>
            <x v="6"/>
            <x v="9"/>
            <x v="13"/>
            <x v="18"/>
            <x v="20"/>
            <x v="23"/>
            <x v="26"/>
            <x v="29"/>
            <x v="33"/>
            <x v="41"/>
          </reference>
        </references>
      </pivotArea>
    </format>
    <format dxfId="256">
      <pivotArea dataOnly="0" labelOnly="1" fieldPosition="0">
        <references count="2">
          <reference field="1" count="1" selected="0">
            <x v="27"/>
          </reference>
          <reference field="2" count="12">
            <x v="0"/>
            <x v="3"/>
            <x v="6"/>
            <x v="9"/>
            <x v="13"/>
            <x v="18"/>
            <x v="20"/>
            <x v="23"/>
            <x v="26"/>
            <x v="29"/>
            <x v="33"/>
            <x v="41"/>
          </reference>
        </references>
      </pivotArea>
    </format>
    <format dxfId="255">
      <pivotArea dataOnly="0" labelOnly="1" fieldPosition="0">
        <references count="2">
          <reference field="1" count="1" selected="0">
            <x v="28"/>
          </reference>
          <reference field="2" count="12">
            <x v="0"/>
            <x v="3"/>
            <x v="6"/>
            <x v="9"/>
            <x v="13"/>
            <x v="18"/>
            <x v="20"/>
            <x v="23"/>
            <x v="26"/>
            <x v="29"/>
            <x v="33"/>
            <x v="41"/>
          </reference>
        </references>
      </pivotArea>
    </format>
    <format dxfId="254">
      <pivotArea dataOnly="0" labelOnly="1" fieldPosition="0">
        <references count="2">
          <reference field="1" count="1" selected="0">
            <x v="29"/>
          </reference>
          <reference field="2" count="25">
            <x v="0"/>
            <x v="2"/>
            <x v="3"/>
            <x v="5"/>
            <x v="6"/>
            <x v="8"/>
            <x v="9"/>
            <x v="11"/>
            <x v="13"/>
            <x v="15"/>
            <x v="16"/>
            <x v="18"/>
            <x v="19"/>
            <x v="20"/>
            <x v="22"/>
            <x v="23"/>
            <x v="25"/>
            <x v="26"/>
            <x v="28"/>
            <x v="29"/>
            <x v="31"/>
            <x v="33"/>
            <x v="35"/>
            <x v="41"/>
            <x v="42"/>
          </reference>
        </references>
      </pivotArea>
    </format>
    <format dxfId="253">
      <pivotArea dataOnly="0" labelOnly="1" fieldPosition="0">
        <references count="2">
          <reference field="1" count="1" selected="0">
            <x v="30"/>
          </reference>
          <reference field="2" count="12">
            <x v="0"/>
            <x v="3"/>
            <x v="6"/>
            <x v="9"/>
            <x v="13"/>
            <x v="18"/>
            <x v="20"/>
            <x v="23"/>
            <x v="26"/>
            <x v="29"/>
            <x v="33"/>
            <x v="41"/>
          </reference>
        </references>
      </pivotArea>
    </format>
    <format dxfId="252">
      <pivotArea dataOnly="0" labelOnly="1" fieldPosition="0">
        <references count="2">
          <reference field="1" count="1" selected="0">
            <x v="31"/>
          </reference>
          <reference field="2" count="25">
            <x v="0"/>
            <x v="2"/>
            <x v="3"/>
            <x v="5"/>
            <x v="6"/>
            <x v="8"/>
            <x v="9"/>
            <x v="11"/>
            <x v="13"/>
            <x v="15"/>
            <x v="16"/>
            <x v="18"/>
            <x v="19"/>
            <x v="20"/>
            <x v="22"/>
            <x v="23"/>
            <x v="25"/>
            <x v="26"/>
            <x v="28"/>
            <x v="29"/>
            <x v="31"/>
            <x v="33"/>
            <x v="35"/>
            <x v="41"/>
            <x v="42"/>
          </reference>
        </references>
      </pivotArea>
    </format>
    <format dxfId="251">
      <pivotArea dataOnly="0" labelOnly="1" fieldPosition="0">
        <references count="2">
          <reference field="1" count="1" selected="0">
            <x v="32"/>
          </reference>
          <reference field="2" count="12">
            <x v="0"/>
            <x v="3"/>
            <x v="6"/>
            <x v="9"/>
            <x v="13"/>
            <x v="18"/>
            <x v="20"/>
            <x v="23"/>
            <x v="26"/>
            <x v="29"/>
            <x v="33"/>
            <x v="41"/>
          </reference>
        </references>
      </pivotArea>
    </format>
    <format dxfId="250">
      <pivotArea dataOnly="0" labelOnly="1" fieldPosition="0">
        <references count="2">
          <reference field="1" count="1" selected="0">
            <x v="33"/>
          </reference>
          <reference field="2" count="12">
            <x v="0"/>
            <x v="3"/>
            <x v="6"/>
            <x v="9"/>
            <x v="13"/>
            <x v="18"/>
            <x v="20"/>
            <x v="23"/>
            <x v="26"/>
            <x v="29"/>
            <x v="33"/>
            <x v="41"/>
          </reference>
        </references>
      </pivotArea>
    </format>
    <format dxfId="249">
      <pivotArea dataOnly="0" labelOnly="1" fieldPosition="0">
        <references count="2">
          <reference field="1" count="1" selected="0">
            <x v="34"/>
          </reference>
          <reference field="2" count="12">
            <x v="0"/>
            <x v="3"/>
            <x v="6"/>
            <x v="9"/>
            <x v="13"/>
            <x v="18"/>
            <x v="20"/>
            <x v="23"/>
            <x v="26"/>
            <x v="29"/>
            <x v="33"/>
            <x v="41"/>
          </reference>
        </references>
      </pivotArea>
    </format>
    <format dxfId="248">
      <pivotArea dataOnly="0" labelOnly="1" fieldPosition="0">
        <references count="2">
          <reference field="1" count="1" selected="0">
            <x v="35"/>
          </reference>
          <reference field="2" count="12">
            <x v="0"/>
            <x v="3"/>
            <x v="6"/>
            <x v="9"/>
            <x v="13"/>
            <x v="18"/>
            <x v="20"/>
            <x v="23"/>
            <x v="26"/>
            <x v="29"/>
            <x v="33"/>
            <x v="41"/>
          </reference>
        </references>
      </pivotArea>
    </format>
    <format dxfId="247">
      <pivotArea dataOnly="0" labelOnly="1" fieldPosition="0">
        <references count="2">
          <reference field="1" count="1" selected="0">
            <x v="36"/>
          </reference>
          <reference field="2" count="24">
            <x v="0"/>
            <x v="2"/>
            <x v="3"/>
            <x v="5"/>
            <x v="6"/>
            <x v="8"/>
            <x v="9"/>
            <x v="11"/>
            <x v="13"/>
            <x v="16"/>
            <x v="18"/>
            <x v="19"/>
            <x v="20"/>
            <x v="22"/>
            <x v="23"/>
            <x v="25"/>
            <x v="26"/>
            <x v="28"/>
            <x v="29"/>
            <x v="31"/>
            <x v="33"/>
            <x v="35"/>
            <x v="41"/>
            <x v="42"/>
          </reference>
        </references>
      </pivotArea>
    </format>
    <format dxfId="246">
      <pivotArea dataOnly="0" labelOnly="1" fieldPosition="0">
        <references count="2">
          <reference field="1" count="1" selected="0">
            <x v="37"/>
          </reference>
          <reference field="2" count="24">
            <x v="0"/>
            <x v="2"/>
            <x v="3"/>
            <x v="5"/>
            <x v="6"/>
            <x v="8"/>
            <x v="9"/>
            <x v="11"/>
            <x v="13"/>
            <x v="15"/>
            <x v="16"/>
            <x v="19"/>
            <x v="20"/>
            <x v="22"/>
            <x v="23"/>
            <x v="25"/>
            <x v="26"/>
            <x v="28"/>
            <x v="29"/>
            <x v="31"/>
            <x v="33"/>
            <x v="35"/>
            <x v="41"/>
            <x v="42"/>
          </reference>
        </references>
      </pivotArea>
    </format>
    <format dxfId="245">
      <pivotArea dataOnly="0" labelOnly="1" fieldPosition="0">
        <references count="2">
          <reference field="1" count="1" selected="0">
            <x v="38"/>
          </reference>
          <reference field="2" count="12">
            <x v="0"/>
            <x v="3"/>
            <x v="6"/>
            <x v="9"/>
            <x v="13"/>
            <x v="18"/>
            <x v="20"/>
            <x v="23"/>
            <x v="26"/>
            <x v="29"/>
            <x v="33"/>
            <x v="41"/>
          </reference>
        </references>
      </pivotArea>
    </format>
    <format dxfId="244">
      <pivotArea dataOnly="0" labelOnly="1" fieldPosition="0">
        <references count="2">
          <reference field="1" count="1" selected="0">
            <x v="39"/>
          </reference>
          <reference field="2" count="12">
            <x v="0"/>
            <x v="3"/>
            <x v="6"/>
            <x v="9"/>
            <x v="13"/>
            <x v="18"/>
            <x v="20"/>
            <x v="23"/>
            <x v="26"/>
            <x v="29"/>
            <x v="33"/>
            <x v="41"/>
          </reference>
        </references>
      </pivotArea>
    </format>
    <format dxfId="243">
      <pivotArea dataOnly="0" labelOnly="1" fieldPosition="0">
        <references count="2">
          <reference field="1" count="1" selected="0">
            <x v="40"/>
          </reference>
          <reference field="2" count="11">
            <x v="0"/>
            <x v="3"/>
            <x v="6"/>
            <x v="9"/>
            <x v="13"/>
            <x v="20"/>
            <x v="23"/>
            <x v="26"/>
            <x v="29"/>
            <x v="33"/>
            <x v="41"/>
          </reference>
        </references>
      </pivotArea>
    </format>
    <format dxfId="242">
      <pivotArea dataOnly="0" labelOnly="1" fieldPosition="0">
        <references count="2">
          <reference field="1" count="1" selected="0">
            <x v="41"/>
          </reference>
          <reference field="2" count="12">
            <x v="0"/>
            <x v="3"/>
            <x v="6"/>
            <x v="9"/>
            <x v="13"/>
            <x v="18"/>
            <x v="20"/>
            <x v="23"/>
            <x v="26"/>
            <x v="29"/>
            <x v="33"/>
            <x v="41"/>
          </reference>
        </references>
      </pivotArea>
    </format>
    <format dxfId="241">
      <pivotArea dataOnly="0" labelOnly="1" fieldPosition="0">
        <references count="2">
          <reference field="1" count="1" selected="0">
            <x v="42"/>
          </reference>
          <reference field="2" count="12">
            <x v="0"/>
            <x v="3"/>
            <x v="6"/>
            <x v="9"/>
            <x v="13"/>
            <x v="18"/>
            <x v="20"/>
            <x v="23"/>
            <x v="26"/>
            <x v="29"/>
            <x v="33"/>
            <x v="41"/>
          </reference>
        </references>
      </pivotArea>
    </format>
    <format dxfId="240">
      <pivotArea dataOnly="0" labelOnly="1" fieldPosition="0">
        <references count="2">
          <reference field="1" count="1" selected="0">
            <x v="43"/>
          </reference>
          <reference field="2" count="24">
            <x v="0"/>
            <x v="2"/>
            <x v="3"/>
            <x v="5"/>
            <x v="6"/>
            <x v="8"/>
            <x v="9"/>
            <x v="11"/>
            <x v="13"/>
            <x v="16"/>
            <x v="18"/>
            <x v="19"/>
            <x v="20"/>
            <x v="22"/>
            <x v="23"/>
            <x v="25"/>
            <x v="26"/>
            <x v="28"/>
            <x v="29"/>
            <x v="31"/>
            <x v="33"/>
            <x v="35"/>
            <x v="41"/>
            <x v="42"/>
          </reference>
        </references>
      </pivotArea>
    </format>
    <format dxfId="239">
      <pivotArea dataOnly="0" labelOnly="1" fieldPosition="0">
        <references count="2">
          <reference field="1" count="1" selected="0">
            <x v="44"/>
          </reference>
          <reference field="2" count="12">
            <x v="0"/>
            <x v="3"/>
            <x v="6"/>
            <x v="9"/>
            <x v="13"/>
            <x v="18"/>
            <x v="20"/>
            <x v="23"/>
            <x v="26"/>
            <x v="29"/>
            <x v="33"/>
            <x v="41"/>
          </reference>
        </references>
      </pivotArea>
    </format>
    <format dxfId="238">
      <pivotArea dataOnly="0" labelOnly="1" fieldPosition="0">
        <references count="2">
          <reference field="1" count="1" selected="0">
            <x v="45"/>
          </reference>
          <reference field="2" count="12">
            <x v="0"/>
            <x v="3"/>
            <x v="6"/>
            <x v="9"/>
            <x v="13"/>
            <x v="18"/>
            <x v="20"/>
            <x v="23"/>
            <x v="26"/>
            <x v="29"/>
            <x v="33"/>
            <x v="41"/>
          </reference>
        </references>
      </pivotArea>
    </format>
    <format dxfId="237">
      <pivotArea dataOnly="0" labelOnly="1" fieldPosition="0">
        <references count="2">
          <reference field="1" count="1" selected="0">
            <x v="46"/>
          </reference>
          <reference field="2" count="12">
            <x v="0"/>
            <x v="3"/>
            <x v="6"/>
            <x v="9"/>
            <x v="13"/>
            <x v="18"/>
            <x v="20"/>
            <x v="23"/>
            <x v="26"/>
            <x v="29"/>
            <x v="33"/>
            <x v="41"/>
          </reference>
        </references>
      </pivotArea>
    </format>
    <format dxfId="236">
      <pivotArea dataOnly="0" labelOnly="1" fieldPosition="0">
        <references count="2">
          <reference field="1" count="1" selected="0">
            <x v="47"/>
          </reference>
          <reference field="2" count="11">
            <x v="0"/>
            <x v="3"/>
            <x v="6"/>
            <x v="9"/>
            <x v="13"/>
            <x v="20"/>
            <x v="23"/>
            <x v="26"/>
            <x v="29"/>
            <x v="33"/>
            <x v="41"/>
          </reference>
        </references>
      </pivotArea>
    </format>
    <format dxfId="235">
      <pivotArea dataOnly="0" labelOnly="1" fieldPosition="0">
        <references count="2">
          <reference field="1" count="1" selected="0">
            <x v="48"/>
          </reference>
          <reference field="2" count="12">
            <x v="0"/>
            <x v="3"/>
            <x v="6"/>
            <x v="9"/>
            <x v="13"/>
            <x v="18"/>
            <x v="20"/>
            <x v="23"/>
            <x v="26"/>
            <x v="29"/>
            <x v="33"/>
            <x v="41"/>
          </reference>
        </references>
      </pivotArea>
    </format>
    <format dxfId="234">
      <pivotArea dataOnly="0" labelOnly="1" fieldPosition="0">
        <references count="2">
          <reference field="1" count="1" selected="0">
            <x v="49"/>
          </reference>
          <reference field="2" count="25">
            <x v="0"/>
            <x v="2"/>
            <x v="3"/>
            <x v="5"/>
            <x v="6"/>
            <x v="8"/>
            <x v="9"/>
            <x v="11"/>
            <x v="13"/>
            <x v="15"/>
            <x v="16"/>
            <x v="18"/>
            <x v="19"/>
            <x v="20"/>
            <x v="22"/>
            <x v="23"/>
            <x v="25"/>
            <x v="26"/>
            <x v="28"/>
            <x v="29"/>
            <x v="31"/>
            <x v="33"/>
            <x v="35"/>
            <x v="41"/>
            <x v="42"/>
          </reference>
        </references>
      </pivotArea>
    </format>
    <format dxfId="233">
      <pivotArea dataOnly="0" labelOnly="1" fieldPosition="0">
        <references count="2">
          <reference field="1" count="1" selected="0">
            <x v="50"/>
          </reference>
          <reference field="2" count="12">
            <x v="0"/>
            <x v="3"/>
            <x v="6"/>
            <x v="9"/>
            <x v="13"/>
            <x v="18"/>
            <x v="20"/>
            <x v="23"/>
            <x v="26"/>
            <x v="29"/>
            <x v="33"/>
            <x v="41"/>
          </reference>
        </references>
      </pivotArea>
    </format>
    <format dxfId="232">
      <pivotArea dataOnly="0" labelOnly="1" fieldPosition="0">
        <references count="2">
          <reference field="1" count="1" selected="0">
            <x v="51"/>
          </reference>
          <reference field="2" count="12">
            <x v="0"/>
            <x v="3"/>
            <x v="6"/>
            <x v="9"/>
            <x v="13"/>
            <x v="18"/>
            <x v="20"/>
            <x v="23"/>
            <x v="26"/>
            <x v="29"/>
            <x v="33"/>
            <x v="41"/>
          </reference>
        </references>
      </pivotArea>
    </format>
    <format dxfId="231">
      <pivotArea dataOnly="0" labelOnly="1" fieldPosition="0">
        <references count="2">
          <reference field="1" count="1" selected="0">
            <x v="52"/>
          </reference>
          <reference field="2" count="24">
            <x v="0"/>
            <x v="2"/>
            <x v="3"/>
            <x v="5"/>
            <x v="6"/>
            <x v="8"/>
            <x v="9"/>
            <x v="11"/>
            <x v="13"/>
            <x v="16"/>
            <x v="18"/>
            <x v="19"/>
            <x v="20"/>
            <x v="22"/>
            <x v="23"/>
            <x v="25"/>
            <x v="26"/>
            <x v="28"/>
            <x v="29"/>
            <x v="31"/>
            <x v="33"/>
            <x v="35"/>
            <x v="41"/>
            <x v="42"/>
          </reference>
        </references>
      </pivotArea>
    </format>
    <format dxfId="230">
      <pivotArea dataOnly="0" labelOnly="1" fieldPosition="0">
        <references count="2">
          <reference field="1" count="1" selected="0">
            <x v="53"/>
          </reference>
          <reference field="2" count="12">
            <x v="0"/>
            <x v="3"/>
            <x v="6"/>
            <x v="9"/>
            <x v="13"/>
            <x v="18"/>
            <x v="20"/>
            <x v="23"/>
            <x v="26"/>
            <x v="29"/>
            <x v="33"/>
            <x v="41"/>
          </reference>
        </references>
      </pivotArea>
    </format>
    <format dxfId="229">
      <pivotArea dataOnly="0" labelOnly="1" fieldPosition="0">
        <references count="2">
          <reference field="1" count="1" selected="0">
            <x v="54"/>
          </reference>
          <reference field="2" count="12">
            <x v="0"/>
            <x v="3"/>
            <x v="6"/>
            <x v="9"/>
            <x v="13"/>
            <x v="18"/>
            <x v="20"/>
            <x v="23"/>
            <x v="26"/>
            <x v="29"/>
            <x v="33"/>
            <x v="41"/>
          </reference>
        </references>
      </pivotArea>
    </format>
    <format dxfId="228">
      <pivotArea dataOnly="0" labelOnly="1" fieldPosition="0">
        <references count="2">
          <reference field="1" count="1" selected="0">
            <x v="55"/>
          </reference>
          <reference field="2" count="25">
            <x v="0"/>
            <x v="2"/>
            <x v="3"/>
            <x v="5"/>
            <x v="6"/>
            <x v="8"/>
            <x v="9"/>
            <x v="11"/>
            <x v="13"/>
            <x v="15"/>
            <x v="16"/>
            <x v="18"/>
            <x v="19"/>
            <x v="20"/>
            <x v="22"/>
            <x v="23"/>
            <x v="25"/>
            <x v="26"/>
            <x v="28"/>
            <x v="29"/>
            <x v="31"/>
            <x v="33"/>
            <x v="35"/>
            <x v="41"/>
            <x v="42"/>
          </reference>
        </references>
      </pivotArea>
    </format>
    <format dxfId="227">
      <pivotArea dataOnly="0" labelOnly="1" fieldPosition="0">
        <references count="2">
          <reference field="1" count="1" selected="0">
            <x v="56"/>
          </reference>
          <reference field="2" count="11">
            <x v="0"/>
            <x v="3"/>
            <x v="6"/>
            <x v="9"/>
            <x v="13"/>
            <x v="20"/>
            <x v="23"/>
            <x v="26"/>
            <x v="29"/>
            <x v="33"/>
            <x v="41"/>
          </reference>
        </references>
      </pivotArea>
    </format>
    <format dxfId="226">
      <pivotArea dataOnly="0" labelOnly="1" fieldPosition="0">
        <references count="2">
          <reference field="1" count="1" selected="0">
            <x v="57"/>
          </reference>
          <reference field="2" count="12">
            <x v="0"/>
            <x v="3"/>
            <x v="6"/>
            <x v="9"/>
            <x v="13"/>
            <x v="18"/>
            <x v="20"/>
            <x v="23"/>
            <x v="26"/>
            <x v="29"/>
            <x v="33"/>
            <x v="41"/>
          </reference>
        </references>
      </pivotArea>
    </format>
    <format dxfId="225">
      <pivotArea dataOnly="0" labelOnly="1" fieldPosition="0">
        <references count="2">
          <reference field="1" count="1" selected="0">
            <x v="58"/>
          </reference>
          <reference field="2" count="12">
            <x v="0"/>
            <x v="3"/>
            <x v="6"/>
            <x v="9"/>
            <x v="13"/>
            <x v="18"/>
            <x v="20"/>
            <x v="23"/>
            <x v="26"/>
            <x v="29"/>
            <x v="33"/>
            <x v="41"/>
          </reference>
        </references>
      </pivotArea>
    </format>
    <format dxfId="224">
      <pivotArea dataOnly="0" labelOnly="1" fieldPosition="0">
        <references count="2">
          <reference field="1" count="1" selected="0">
            <x v="59"/>
          </reference>
          <reference field="2" count="24">
            <x v="0"/>
            <x v="2"/>
            <x v="3"/>
            <x v="5"/>
            <x v="6"/>
            <x v="8"/>
            <x v="9"/>
            <x v="11"/>
            <x v="13"/>
            <x v="16"/>
            <x v="18"/>
            <x v="19"/>
            <x v="20"/>
            <x v="22"/>
            <x v="23"/>
            <x v="25"/>
            <x v="26"/>
            <x v="28"/>
            <x v="29"/>
            <x v="31"/>
            <x v="33"/>
            <x v="35"/>
            <x v="41"/>
            <x v="42"/>
          </reference>
        </references>
      </pivotArea>
    </format>
    <format dxfId="223">
      <pivotArea dataOnly="0" labelOnly="1" fieldPosition="0">
        <references count="2">
          <reference field="1" count="1" selected="0">
            <x v="60"/>
          </reference>
          <reference field="2" count="12">
            <x v="0"/>
            <x v="3"/>
            <x v="6"/>
            <x v="9"/>
            <x v="13"/>
            <x v="18"/>
            <x v="20"/>
            <x v="23"/>
            <x v="26"/>
            <x v="29"/>
            <x v="33"/>
            <x v="41"/>
          </reference>
        </references>
      </pivotArea>
    </format>
    <format dxfId="222">
      <pivotArea dataOnly="0" labelOnly="1" fieldPosition="0">
        <references count="2">
          <reference field="1" count="1" selected="0">
            <x v="61"/>
          </reference>
          <reference field="2" count="12">
            <x v="0"/>
            <x v="3"/>
            <x v="6"/>
            <x v="9"/>
            <x v="13"/>
            <x v="18"/>
            <x v="20"/>
            <x v="23"/>
            <x v="26"/>
            <x v="29"/>
            <x v="33"/>
            <x v="41"/>
          </reference>
        </references>
      </pivotArea>
    </format>
    <format dxfId="221">
      <pivotArea dataOnly="0" labelOnly="1" fieldPosition="0">
        <references count="2">
          <reference field="1" count="1" selected="0">
            <x v="62"/>
          </reference>
          <reference field="2" count="25">
            <x v="0"/>
            <x v="2"/>
            <x v="3"/>
            <x v="5"/>
            <x v="6"/>
            <x v="8"/>
            <x v="9"/>
            <x v="11"/>
            <x v="13"/>
            <x v="15"/>
            <x v="16"/>
            <x v="18"/>
            <x v="19"/>
            <x v="20"/>
            <x v="22"/>
            <x v="23"/>
            <x v="25"/>
            <x v="26"/>
            <x v="28"/>
            <x v="29"/>
            <x v="31"/>
            <x v="33"/>
            <x v="35"/>
            <x v="41"/>
            <x v="42"/>
          </reference>
        </references>
      </pivotArea>
    </format>
    <format dxfId="220">
      <pivotArea dataOnly="0" labelOnly="1" fieldPosition="0">
        <references count="2">
          <reference field="1" count="1" selected="0">
            <x v="63"/>
          </reference>
          <reference field="2" count="24">
            <x v="0"/>
            <x v="2"/>
            <x v="3"/>
            <x v="5"/>
            <x v="6"/>
            <x v="8"/>
            <x v="9"/>
            <x v="11"/>
            <x v="13"/>
            <x v="16"/>
            <x v="18"/>
            <x v="19"/>
            <x v="20"/>
            <x v="22"/>
            <x v="23"/>
            <x v="25"/>
            <x v="26"/>
            <x v="28"/>
            <x v="29"/>
            <x v="31"/>
            <x v="33"/>
            <x v="35"/>
            <x v="41"/>
            <x v="42"/>
          </reference>
        </references>
      </pivotArea>
    </format>
    <format dxfId="219">
      <pivotArea dataOnly="0" labelOnly="1" fieldPosition="0">
        <references count="2">
          <reference field="1" count="1" selected="0">
            <x v="64"/>
          </reference>
          <reference field="2" count="11">
            <x v="0"/>
            <x v="3"/>
            <x v="6"/>
            <x v="9"/>
            <x v="13"/>
            <x v="20"/>
            <x v="23"/>
            <x v="26"/>
            <x v="29"/>
            <x v="33"/>
            <x v="41"/>
          </reference>
        </references>
      </pivotArea>
    </format>
    <format dxfId="218">
      <pivotArea dataOnly="0" labelOnly="1" fieldPosition="0">
        <references count="2">
          <reference field="1" count="1" selected="0">
            <x v="65"/>
          </reference>
          <reference field="2" count="12">
            <x v="0"/>
            <x v="3"/>
            <x v="6"/>
            <x v="9"/>
            <x v="13"/>
            <x v="18"/>
            <x v="20"/>
            <x v="23"/>
            <x v="26"/>
            <x v="29"/>
            <x v="33"/>
            <x v="41"/>
          </reference>
        </references>
      </pivotArea>
    </format>
    <format dxfId="217">
      <pivotArea dataOnly="0" labelOnly="1" fieldPosition="0">
        <references count="2">
          <reference field="1" count="1" selected="0">
            <x v="66"/>
          </reference>
          <reference field="2" count="12">
            <x v="0"/>
            <x v="3"/>
            <x v="6"/>
            <x v="9"/>
            <x v="13"/>
            <x v="18"/>
            <x v="20"/>
            <x v="23"/>
            <x v="26"/>
            <x v="29"/>
            <x v="33"/>
            <x v="41"/>
          </reference>
        </references>
      </pivotArea>
    </format>
    <format dxfId="216">
      <pivotArea dataOnly="0" labelOnly="1" fieldPosition="0">
        <references count="2">
          <reference field="1" count="1" selected="0">
            <x v="67"/>
          </reference>
          <reference field="2" count="12">
            <x v="0"/>
            <x v="3"/>
            <x v="6"/>
            <x v="9"/>
            <x v="13"/>
            <x v="18"/>
            <x v="20"/>
            <x v="23"/>
            <x v="26"/>
            <x v="29"/>
            <x v="33"/>
            <x v="41"/>
          </reference>
        </references>
      </pivotArea>
    </format>
    <format dxfId="215">
      <pivotArea dataOnly="0" labelOnly="1" fieldPosition="0">
        <references count="2">
          <reference field="1" count="1" selected="0">
            <x v="68"/>
          </reference>
          <reference field="2" count="14">
            <x v="2"/>
            <x v="5"/>
            <x v="8"/>
            <x v="11"/>
            <x v="13"/>
            <x v="16"/>
            <x v="19"/>
            <x v="22"/>
            <x v="25"/>
            <x v="28"/>
            <x v="31"/>
            <x v="35"/>
            <x v="41"/>
            <x v="42"/>
          </reference>
        </references>
      </pivotArea>
    </format>
    <format dxfId="214">
      <pivotArea dataOnly="0" labelOnly="1" fieldPosition="0">
        <references count="2">
          <reference field="1" count="1" selected="0">
            <x v="69"/>
          </reference>
          <reference field="2" count="12">
            <x v="0"/>
            <x v="3"/>
            <x v="6"/>
            <x v="9"/>
            <x v="13"/>
            <x v="18"/>
            <x v="20"/>
            <x v="23"/>
            <x v="26"/>
            <x v="29"/>
            <x v="33"/>
            <x v="41"/>
          </reference>
        </references>
      </pivotArea>
    </format>
    <format dxfId="213">
      <pivotArea dataOnly="0" labelOnly="1" fieldPosition="0">
        <references count="2">
          <reference field="1" count="1" selected="0">
            <x v="70"/>
          </reference>
          <reference field="2" count="24">
            <x v="0"/>
            <x v="2"/>
            <x v="3"/>
            <x v="5"/>
            <x v="6"/>
            <x v="8"/>
            <x v="9"/>
            <x v="11"/>
            <x v="13"/>
            <x v="16"/>
            <x v="18"/>
            <x v="19"/>
            <x v="20"/>
            <x v="22"/>
            <x v="23"/>
            <x v="25"/>
            <x v="26"/>
            <x v="28"/>
            <x v="29"/>
            <x v="31"/>
            <x v="33"/>
            <x v="35"/>
            <x v="41"/>
            <x v="42"/>
          </reference>
        </references>
      </pivotArea>
    </format>
    <format dxfId="212">
      <pivotArea dataOnly="0" labelOnly="1" fieldPosition="0">
        <references count="2">
          <reference field="1" count="1" selected="0">
            <x v="71"/>
          </reference>
          <reference field="2" count="11">
            <x v="0"/>
            <x v="3"/>
            <x v="6"/>
            <x v="9"/>
            <x v="13"/>
            <x v="20"/>
            <x v="23"/>
            <x v="26"/>
            <x v="29"/>
            <x v="33"/>
            <x v="41"/>
          </reference>
        </references>
      </pivotArea>
    </format>
    <format dxfId="211">
      <pivotArea dataOnly="0" labelOnly="1" fieldPosition="0">
        <references count="2">
          <reference field="1" count="1" selected="0">
            <x v="72"/>
          </reference>
          <reference field="2" count="15">
            <x v="0"/>
            <x v="3"/>
            <x v="6"/>
            <x v="9"/>
            <x v="13"/>
            <x v="18"/>
            <x v="20"/>
            <x v="23"/>
            <x v="26"/>
            <x v="29"/>
            <x v="33"/>
            <x v="41"/>
            <x v="43"/>
            <x v="44"/>
            <x v="45"/>
          </reference>
        </references>
      </pivotArea>
    </format>
    <format dxfId="210">
      <pivotArea dataOnly="0" labelOnly="1" fieldPosition="0">
        <references count="2">
          <reference field="1" count="1" selected="0">
            <x v="73"/>
          </reference>
          <reference field="2" count="12">
            <x v="0"/>
            <x v="3"/>
            <x v="6"/>
            <x v="9"/>
            <x v="13"/>
            <x v="18"/>
            <x v="20"/>
            <x v="23"/>
            <x v="26"/>
            <x v="29"/>
            <x v="33"/>
            <x v="41"/>
          </reference>
        </references>
      </pivotArea>
    </format>
    <format dxfId="209">
      <pivotArea dataOnly="0" labelOnly="1" fieldPosition="0">
        <references count="2">
          <reference field="1" count="1" selected="0">
            <x v="74"/>
          </reference>
          <reference field="2" count="12">
            <x v="0"/>
            <x v="3"/>
            <x v="6"/>
            <x v="9"/>
            <x v="13"/>
            <x v="18"/>
            <x v="20"/>
            <x v="23"/>
            <x v="26"/>
            <x v="29"/>
            <x v="33"/>
            <x v="41"/>
          </reference>
        </references>
      </pivotArea>
    </format>
    <format dxfId="208">
      <pivotArea dataOnly="0" labelOnly="1" fieldPosition="0">
        <references count="2">
          <reference field="1" count="1" selected="0">
            <x v="75"/>
          </reference>
          <reference field="2" count="12">
            <x v="0"/>
            <x v="3"/>
            <x v="6"/>
            <x v="9"/>
            <x v="13"/>
            <x v="18"/>
            <x v="20"/>
            <x v="23"/>
            <x v="26"/>
            <x v="29"/>
            <x v="33"/>
            <x v="41"/>
          </reference>
        </references>
      </pivotArea>
    </format>
    <format dxfId="207">
      <pivotArea dataOnly="0" labelOnly="1" fieldPosition="0">
        <references count="2">
          <reference field="1" count="1" selected="0">
            <x v="76"/>
          </reference>
          <reference field="2" count="12">
            <x v="0"/>
            <x v="3"/>
            <x v="6"/>
            <x v="9"/>
            <x v="13"/>
            <x v="18"/>
            <x v="20"/>
            <x v="23"/>
            <x v="26"/>
            <x v="29"/>
            <x v="33"/>
            <x v="41"/>
          </reference>
        </references>
      </pivotArea>
    </format>
    <format dxfId="206">
      <pivotArea dataOnly="0" labelOnly="1" fieldPosition="0">
        <references count="2">
          <reference field="1" count="1" selected="0">
            <x v="77"/>
          </reference>
          <reference field="2" count="12">
            <x v="0"/>
            <x v="3"/>
            <x v="6"/>
            <x v="9"/>
            <x v="13"/>
            <x v="18"/>
            <x v="20"/>
            <x v="23"/>
            <x v="26"/>
            <x v="29"/>
            <x v="33"/>
            <x v="41"/>
          </reference>
        </references>
      </pivotArea>
    </format>
    <format dxfId="205">
      <pivotArea dataOnly="0" labelOnly="1" fieldPosition="0">
        <references count="2">
          <reference field="1" count="1" selected="0">
            <x v="78"/>
          </reference>
          <reference field="2" count="12">
            <x v="0"/>
            <x v="3"/>
            <x v="6"/>
            <x v="9"/>
            <x v="13"/>
            <x v="18"/>
            <x v="20"/>
            <x v="23"/>
            <x v="26"/>
            <x v="29"/>
            <x v="33"/>
            <x v="41"/>
          </reference>
        </references>
      </pivotArea>
    </format>
    <format dxfId="204">
      <pivotArea dataOnly="0" labelOnly="1" fieldPosition="0">
        <references count="2">
          <reference field="1" count="1" selected="0">
            <x v="79"/>
          </reference>
          <reference field="2" count="24">
            <x v="0"/>
            <x v="2"/>
            <x v="3"/>
            <x v="5"/>
            <x v="6"/>
            <x v="8"/>
            <x v="9"/>
            <x v="11"/>
            <x v="13"/>
            <x v="16"/>
            <x v="18"/>
            <x v="19"/>
            <x v="20"/>
            <x v="22"/>
            <x v="23"/>
            <x v="25"/>
            <x v="26"/>
            <x v="28"/>
            <x v="29"/>
            <x v="31"/>
            <x v="33"/>
            <x v="35"/>
            <x v="41"/>
            <x v="42"/>
          </reference>
        </references>
      </pivotArea>
    </format>
    <format dxfId="203">
      <pivotArea dataOnly="0" labelOnly="1" fieldPosition="0">
        <references count="2">
          <reference field="1" count="1" selected="0">
            <x v="80"/>
          </reference>
          <reference field="2" count="24">
            <x v="0"/>
            <x v="2"/>
            <x v="3"/>
            <x v="5"/>
            <x v="6"/>
            <x v="8"/>
            <x v="9"/>
            <x v="11"/>
            <x v="13"/>
            <x v="16"/>
            <x v="18"/>
            <x v="19"/>
            <x v="20"/>
            <x v="22"/>
            <x v="23"/>
            <x v="25"/>
            <x v="26"/>
            <x v="28"/>
            <x v="29"/>
            <x v="31"/>
            <x v="33"/>
            <x v="35"/>
            <x v="41"/>
            <x v="42"/>
          </reference>
        </references>
      </pivotArea>
    </format>
    <format dxfId="202">
      <pivotArea dataOnly="0" labelOnly="1" fieldPosition="0">
        <references count="2">
          <reference field="1" count="1" selected="0">
            <x v="81"/>
          </reference>
          <reference field="2" count="12">
            <x v="0"/>
            <x v="3"/>
            <x v="6"/>
            <x v="9"/>
            <x v="13"/>
            <x v="18"/>
            <x v="20"/>
            <x v="23"/>
            <x v="26"/>
            <x v="29"/>
            <x v="33"/>
            <x v="41"/>
          </reference>
        </references>
      </pivotArea>
    </format>
    <format dxfId="201">
      <pivotArea dataOnly="0" labelOnly="1" fieldPosition="0">
        <references count="2">
          <reference field="1" count="1" selected="0">
            <x v="82"/>
          </reference>
          <reference field="2" count="12">
            <x v="0"/>
            <x v="3"/>
            <x v="6"/>
            <x v="9"/>
            <x v="13"/>
            <x v="18"/>
            <x v="20"/>
            <x v="23"/>
            <x v="26"/>
            <x v="29"/>
            <x v="33"/>
            <x v="41"/>
          </reference>
        </references>
      </pivotArea>
    </format>
    <format dxfId="200">
      <pivotArea dataOnly="0" labelOnly="1" fieldPosition="0">
        <references count="2">
          <reference field="1" count="1" selected="0">
            <x v="83"/>
          </reference>
          <reference field="2" count="12">
            <x v="0"/>
            <x v="3"/>
            <x v="6"/>
            <x v="9"/>
            <x v="13"/>
            <x v="18"/>
            <x v="20"/>
            <x v="23"/>
            <x v="26"/>
            <x v="29"/>
            <x v="33"/>
            <x v="41"/>
          </reference>
        </references>
      </pivotArea>
    </format>
    <format dxfId="199">
      <pivotArea dataOnly="0" labelOnly="1" fieldPosition="0">
        <references count="2">
          <reference field="1" count="1" selected="0">
            <x v="84"/>
          </reference>
          <reference field="2" count="11">
            <x v="0"/>
            <x v="3"/>
            <x v="6"/>
            <x v="9"/>
            <x v="13"/>
            <x v="20"/>
            <x v="23"/>
            <x v="26"/>
            <x v="29"/>
            <x v="33"/>
            <x v="41"/>
          </reference>
        </references>
      </pivotArea>
    </format>
    <format dxfId="198">
      <pivotArea dataOnly="0" labelOnly="1" fieldPosition="0">
        <references count="2">
          <reference field="1" count="1" selected="0">
            <x v="85"/>
          </reference>
          <reference field="2" count="12">
            <x v="0"/>
            <x v="3"/>
            <x v="6"/>
            <x v="9"/>
            <x v="13"/>
            <x v="18"/>
            <x v="20"/>
            <x v="23"/>
            <x v="26"/>
            <x v="29"/>
            <x v="33"/>
            <x v="41"/>
          </reference>
        </references>
      </pivotArea>
    </format>
    <format dxfId="197">
      <pivotArea dataOnly="0" labelOnly="1" fieldPosition="0">
        <references count="2">
          <reference field="1" count="1" selected="0">
            <x v="86"/>
          </reference>
          <reference field="2" count="25">
            <x v="0"/>
            <x v="2"/>
            <x v="3"/>
            <x v="5"/>
            <x v="6"/>
            <x v="8"/>
            <x v="9"/>
            <x v="11"/>
            <x v="13"/>
            <x v="15"/>
            <x v="16"/>
            <x v="18"/>
            <x v="19"/>
            <x v="20"/>
            <x v="22"/>
            <x v="23"/>
            <x v="25"/>
            <x v="26"/>
            <x v="28"/>
            <x v="29"/>
            <x v="31"/>
            <x v="33"/>
            <x v="35"/>
            <x v="41"/>
            <x v="42"/>
          </reference>
        </references>
      </pivotArea>
    </format>
    <format dxfId="196">
      <pivotArea dataOnly="0" labelOnly="1" fieldPosition="0">
        <references count="2">
          <reference field="1" count="1" selected="0">
            <x v="87"/>
          </reference>
          <reference field="2" count="11">
            <x v="0"/>
            <x v="3"/>
            <x v="6"/>
            <x v="9"/>
            <x v="13"/>
            <x v="20"/>
            <x v="23"/>
            <x v="26"/>
            <x v="29"/>
            <x v="33"/>
            <x v="41"/>
          </reference>
        </references>
      </pivotArea>
    </format>
    <format dxfId="195">
      <pivotArea dataOnly="0" labelOnly="1" fieldPosition="0">
        <references count="2">
          <reference field="1" count="1" selected="0">
            <x v="88"/>
          </reference>
          <reference field="2" count="12">
            <x v="0"/>
            <x v="3"/>
            <x v="6"/>
            <x v="9"/>
            <x v="13"/>
            <x v="18"/>
            <x v="20"/>
            <x v="23"/>
            <x v="26"/>
            <x v="29"/>
            <x v="33"/>
            <x v="41"/>
          </reference>
        </references>
      </pivotArea>
    </format>
    <format dxfId="194">
      <pivotArea dataOnly="0" labelOnly="1" fieldPosition="0">
        <references count="2">
          <reference field="1" count="1" selected="0">
            <x v="89"/>
          </reference>
          <reference field="2" count="12">
            <x v="0"/>
            <x v="3"/>
            <x v="6"/>
            <x v="9"/>
            <x v="13"/>
            <x v="18"/>
            <x v="20"/>
            <x v="23"/>
            <x v="26"/>
            <x v="29"/>
            <x v="33"/>
            <x v="41"/>
          </reference>
        </references>
      </pivotArea>
    </format>
    <format dxfId="193">
      <pivotArea dataOnly="0" labelOnly="1" fieldPosition="0">
        <references count="2">
          <reference field="1" count="1" selected="0">
            <x v="90"/>
          </reference>
          <reference field="2" count="12">
            <x v="0"/>
            <x v="3"/>
            <x v="6"/>
            <x v="9"/>
            <x v="13"/>
            <x v="18"/>
            <x v="20"/>
            <x v="23"/>
            <x v="26"/>
            <x v="29"/>
            <x v="33"/>
            <x v="41"/>
          </reference>
        </references>
      </pivotArea>
    </format>
    <format dxfId="192">
      <pivotArea dataOnly="0" labelOnly="1" fieldPosition="0">
        <references count="2">
          <reference field="1" count="1" selected="0">
            <x v="91"/>
          </reference>
          <reference field="2" count="12">
            <x v="0"/>
            <x v="3"/>
            <x v="6"/>
            <x v="9"/>
            <x v="13"/>
            <x v="18"/>
            <x v="20"/>
            <x v="23"/>
            <x v="26"/>
            <x v="29"/>
            <x v="33"/>
            <x v="41"/>
          </reference>
        </references>
      </pivotArea>
    </format>
    <format dxfId="191">
      <pivotArea dataOnly="0" labelOnly="1" fieldPosition="0">
        <references count="2">
          <reference field="1" count="1" selected="0">
            <x v="92"/>
          </reference>
          <reference field="2" count="12">
            <x v="0"/>
            <x v="3"/>
            <x v="6"/>
            <x v="9"/>
            <x v="13"/>
            <x v="18"/>
            <x v="20"/>
            <x v="23"/>
            <x v="26"/>
            <x v="29"/>
            <x v="33"/>
            <x v="41"/>
          </reference>
        </references>
      </pivotArea>
    </format>
    <format dxfId="190">
      <pivotArea dataOnly="0" labelOnly="1" fieldPosition="0">
        <references count="2">
          <reference field="1" count="1" selected="0">
            <x v="93"/>
          </reference>
          <reference field="2" count="11">
            <x v="0"/>
            <x v="3"/>
            <x v="6"/>
            <x v="9"/>
            <x v="13"/>
            <x v="20"/>
            <x v="23"/>
            <x v="26"/>
            <x v="29"/>
            <x v="33"/>
            <x v="41"/>
          </reference>
        </references>
      </pivotArea>
    </format>
    <format dxfId="189">
      <pivotArea dataOnly="0" labelOnly="1" fieldPosition="0">
        <references count="2">
          <reference field="1" count="1" selected="0">
            <x v="94"/>
          </reference>
          <reference field="2" count="12">
            <x v="0"/>
            <x v="3"/>
            <x v="6"/>
            <x v="9"/>
            <x v="13"/>
            <x v="18"/>
            <x v="20"/>
            <x v="23"/>
            <x v="26"/>
            <x v="29"/>
            <x v="33"/>
            <x v="41"/>
          </reference>
        </references>
      </pivotArea>
    </format>
    <format dxfId="188">
      <pivotArea dataOnly="0" labelOnly="1" fieldPosition="0">
        <references count="2">
          <reference field="1" count="1" selected="0">
            <x v="95"/>
          </reference>
          <reference field="2" count="11">
            <x v="0"/>
            <x v="3"/>
            <x v="6"/>
            <x v="9"/>
            <x v="13"/>
            <x v="20"/>
            <x v="23"/>
            <x v="26"/>
            <x v="29"/>
            <x v="33"/>
            <x v="41"/>
          </reference>
        </references>
      </pivotArea>
    </format>
    <format dxfId="187">
      <pivotArea dataOnly="0" labelOnly="1" fieldPosition="0">
        <references count="2">
          <reference field="1" count="1" selected="0">
            <x v="96"/>
          </reference>
          <reference field="2" count="12">
            <x v="0"/>
            <x v="3"/>
            <x v="6"/>
            <x v="9"/>
            <x v="13"/>
            <x v="18"/>
            <x v="20"/>
            <x v="23"/>
            <x v="26"/>
            <x v="29"/>
            <x v="33"/>
            <x v="41"/>
          </reference>
        </references>
      </pivotArea>
    </format>
    <format dxfId="186">
      <pivotArea dataOnly="0" labelOnly="1" fieldPosition="0">
        <references count="2">
          <reference field="1" count="1" selected="0">
            <x v="97"/>
          </reference>
          <reference field="2" count="25">
            <x v="0"/>
            <x v="2"/>
            <x v="3"/>
            <x v="5"/>
            <x v="6"/>
            <x v="8"/>
            <x v="9"/>
            <x v="11"/>
            <x v="13"/>
            <x v="15"/>
            <x v="16"/>
            <x v="18"/>
            <x v="19"/>
            <x v="20"/>
            <x v="22"/>
            <x v="23"/>
            <x v="25"/>
            <x v="26"/>
            <x v="28"/>
            <x v="29"/>
            <x v="31"/>
            <x v="33"/>
            <x v="35"/>
            <x v="41"/>
            <x v="42"/>
          </reference>
        </references>
      </pivotArea>
    </format>
    <format dxfId="185">
      <pivotArea dataOnly="0" labelOnly="1" fieldPosition="0">
        <references count="2">
          <reference field="1" count="1" selected="0">
            <x v="98"/>
          </reference>
          <reference field="2" count="24">
            <x v="0"/>
            <x v="2"/>
            <x v="3"/>
            <x v="5"/>
            <x v="6"/>
            <x v="8"/>
            <x v="9"/>
            <x v="11"/>
            <x v="13"/>
            <x v="16"/>
            <x v="18"/>
            <x v="19"/>
            <x v="20"/>
            <x v="22"/>
            <x v="23"/>
            <x v="25"/>
            <x v="26"/>
            <x v="28"/>
            <x v="29"/>
            <x v="31"/>
            <x v="33"/>
            <x v="35"/>
            <x v="41"/>
            <x v="42"/>
          </reference>
        </references>
      </pivotArea>
    </format>
    <format dxfId="184">
      <pivotArea dataOnly="0" labelOnly="1" fieldPosition="0">
        <references count="2">
          <reference field="1" count="1" selected="0">
            <x v="99"/>
          </reference>
          <reference field="2" count="12">
            <x v="0"/>
            <x v="3"/>
            <x v="6"/>
            <x v="9"/>
            <x v="13"/>
            <x v="18"/>
            <x v="20"/>
            <x v="23"/>
            <x v="26"/>
            <x v="29"/>
            <x v="33"/>
            <x v="41"/>
          </reference>
        </references>
      </pivotArea>
    </format>
    <format dxfId="183">
      <pivotArea dataOnly="0" labelOnly="1" fieldPosition="0">
        <references count="2">
          <reference field="1" count="1" selected="0">
            <x v="100"/>
          </reference>
          <reference field="2" count="12">
            <x v="0"/>
            <x v="3"/>
            <x v="6"/>
            <x v="9"/>
            <x v="13"/>
            <x v="18"/>
            <x v="20"/>
            <x v="23"/>
            <x v="26"/>
            <x v="29"/>
            <x v="33"/>
            <x v="41"/>
          </reference>
        </references>
      </pivotArea>
    </format>
    <format dxfId="182">
      <pivotArea dataOnly="0" labelOnly="1" fieldPosition="0">
        <references count="2">
          <reference field="1" count="1" selected="0">
            <x v="101"/>
          </reference>
          <reference field="2" count="24">
            <x v="0"/>
            <x v="2"/>
            <x v="3"/>
            <x v="5"/>
            <x v="6"/>
            <x v="8"/>
            <x v="9"/>
            <x v="11"/>
            <x v="13"/>
            <x v="16"/>
            <x v="18"/>
            <x v="19"/>
            <x v="20"/>
            <x v="22"/>
            <x v="23"/>
            <x v="25"/>
            <x v="26"/>
            <x v="28"/>
            <x v="29"/>
            <x v="31"/>
            <x v="33"/>
            <x v="35"/>
            <x v="41"/>
            <x v="42"/>
          </reference>
        </references>
      </pivotArea>
    </format>
    <format dxfId="181">
      <pivotArea dataOnly="0" labelOnly="1" fieldPosition="0">
        <references count="2">
          <reference field="1" count="1" selected="0">
            <x v="102"/>
          </reference>
          <reference field="2" count="12">
            <x v="0"/>
            <x v="3"/>
            <x v="6"/>
            <x v="9"/>
            <x v="13"/>
            <x v="18"/>
            <x v="20"/>
            <x v="23"/>
            <x v="26"/>
            <x v="29"/>
            <x v="33"/>
            <x v="41"/>
          </reference>
        </references>
      </pivotArea>
    </format>
    <format dxfId="180">
      <pivotArea dataOnly="0" labelOnly="1" fieldPosition="0">
        <references count="2">
          <reference field="1" count="1" selected="0">
            <x v="103"/>
          </reference>
          <reference field="2" count="11">
            <x v="0"/>
            <x v="3"/>
            <x v="6"/>
            <x v="9"/>
            <x v="13"/>
            <x v="20"/>
            <x v="23"/>
            <x v="26"/>
            <x v="29"/>
            <x v="33"/>
            <x v="41"/>
          </reference>
        </references>
      </pivotArea>
    </format>
    <format dxfId="179">
      <pivotArea dataOnly="0" labelOnly="1" fieldPosition="0">
        <references count="2">
          <reference field="1" count="1" selected="0">
            <x v="104"/>
          </reference>
          <reference field="2" count="24">
            <x v="0"/>
            <x v="2"/>
            <x v="3"/>
            <x v="5"/>
            <x v="6"/>
            <x v="8"/>
            <x v="9"/>
            <x v="11"/>
            <x v="13"/>
            <x v="16"/>
            <x v="18"/>
            <x v="19"/>
            <x v="20"/>
            <x v="22"/>
            <x v="23"/>
            <x v="25"/>
            <x v="26"/>
            <x v="28"/>
            <x v="29"/>
            <x v="31"/>
            <x v="33"/>
            <x v="35"/>
            <x v="41"/>
            <x v="42"/>
          </reference>
        </references>
      </pivotArea>
    </format>
    <format dxfId="178">
      <pivotArea dataOnly="0" labelOnly="1" fieldPosition="0">
        <references count="2">
          <reference field="1" count="1" selected="0">
            <x v="105"/>
          </reference>
          <reference field="2" count="24">
            <x v="0"/>
            <x v="2"/>
            <x v="3"/>
            <x v="5"/>
            <x v="6"/>
            <x v="8"/>
            <x v="9"/>
            <x v="11"/>
            <x v="13"/>
            <x v="16"/>
            <x v="18"/>
            <x v="19"/>
            <x v="20"/>
            <x v="22"/>
            <x v="23"/>
            <x v="25"/>
            <x v="26"/>
            <x v="28"/>
            <x v="29"/>
            <x v="31"/>
            <x v="33"/>
            <x v="35"/>
            <x v="41"/>
            <x v="42"/>
          </reference>
        </references>
      </pivotArea>
    </format>
    <format dxfId="177">
      <pivotArea dataOnly="0" labelOnly="1" fieldPosition="0">
        <references count="2">
          <reference field="1" count="1" selected="0">
            <x v="106"/>
          </reference>
          <reference field="2" count="12">
            <x v="0"/>
            <x v="3"/>
            <x v="6"/>
            <x v="9"/>
            <x v="13"/>
            <x v="18"/>
            <x v="20"/>
            <x v="23"/>
            <x v="26"/>
            <x v="29"/>
            <x v="33"/>
            <x v="41"/>
          </reference>
        </references>
      </pivotArea>
    </format>
    <format dxfId="176">
      <pivotArea dataOnly="0" labelOnly="1" fieldPosition="0">
        <references count="2">
          <reference field="1" count="1" selected="0">
            <x v="107"/>
          </reference>
          <reference field="2" count="24">
            <x v="0"/>
            <x v="2"/>
            <x v="3"/>
            <x v="5"/>
            <x v="6"/>
            <x v="8"/>
            <x v="9"/>
            <x v="11"/>
            <x v="13"/>
            <x v="16"/>
            <x v="18"/>
            <x v="19"/>
            <x v="20"/>
            <x v="22"/>
            <x v="23"/>
            <x v="25"/>
            <x v="26"/>
            <x v="28"/>
            <x v="29"/>
            <x v="31"/>
            <x v="33"/>
            <x v="35"/>
            <x v="41"/>
            <x v="42"/>
          </reference>
        </references>
      </pivotArea>
    </format>
    <format dxfId="175">
      <pivotArea dataOnly="0" labelOnly="1" fieldPosition="0">
        <references count="2">
          <reference field="1" count="1" selected="0">
            <x v="108"/>
          </reference>
          <reference field="2" count="12">
            <x v="0"/>
            <x v="3"/>
            <x v="6"/>
            <x v="9"/>
            <x v="13"/>
            <x v="18"/>
            <x v="20"/>
            <x v="23"/>
            <x v="26"/>
            <x v="29"/>
            <x v="33"/>
            <x v="41"/>
          </reference>
        </references>
      </pivotArea>
    </format>
    <format dxfId="174">
      <pivotArea dataOnly="0" labelOnly="1" fieldPosition="0">
        <references count="2">
          <reference field="1" count="1" selected="0">
            <x v="109"/>
          </reference>
          <reference field="2" count="12">
            <x v="0"/>
            <x v="3"/>
            <x v="6"/>
            <x v="9"/>
            <x v="13"/>
            <x v="18"/>
            <x v="20"/>
            <x v="23"/>
            <x v="26"/>
            <x v="29"/>
            <x v="33"/>
            <x v="41"/>
          </reference>
        </references>
      </pivotArea>
    </format>
    <format dxfId="173">
      <pivotArea dataOnly="0" labelOnly="1" fieldPosition="0">
        <references count="2">
          <reference field="1" count="1" selected="0">
            <x v="110"/>
          </reference>
          <reference field="2" count="13">
            <x v="2"/>
            <x v="5"/>
            <x v="8"/>
            <x v="11"/>
            <x v="16"/>
            <x v="19"/>
            <x v="22"/>
            <x v="25"/>
            <x v="28"/>
            <x v="31"/>
            <x v="35"/>
            <x v="41"/>
            <x v="42"/>
          </reference>
        </references>
      </pivotArea>
    </format>
    <format dxfId="172">
      <pivotArea dataOnly="0" labelOnly="1" fieldPosition="0">
        <references count="2">
          <reference field="1" count="1" selected="0">
            <x v="111"/>
          </reference>
          <reference field="2" count="24">
            <x v="0"/>
            <x v="2"/>
            <x v="3"/>
            <x v="5"/>
            <x v="6"/>
            <x v="8"/>
            <x v="9"/>
            <x v="11"/>
            <x v="13"/>
            <x v="16"/>
            <x v="18"/>
            <x v="19"/>
            <x v="20"/>
            <x v="22"/>
            <x v="23"/>
            <x v="25"/>
            <x v="26"/>
            <x v="28"/>
            <x v="29"/>
            <x v="31"/>
            <x v="33"/>
            <x v="35"/>
            <x v="41"/>
            <x v="42"/>
          </reference>
        </references>
      </pivotArea>
    </format>
    <format dxfId="171">
      <pivotArea dataOnly="0" labelOnly="1" fieldPosition="0">
        <references count="2">
          <reference field="1" count="1" selected="0">
            <x v="112"/>
          </reference>
          <reference field="2" count="12">
            <x v="0"/>
            <x v="3"/>
            <x v="6"/>
            <x v="9"/>
            <x v="13"/>
            <x v="18"/>
            <x v="20"/>
            <x v="23"/>
            <x v="26"/>
            <x v="29"/>
            <x v="33"/>
            <x v="41"/>
          </reference>
        </references>
      </pivotArea>
    </format>
    <format dxfId="170">
      <pivotArea dataOnly="0" labelOnly="1" fieldPosition="0">
        <references count="2">
          <reference field="1" count="1" selected="0">
            <x v="113"/>
          </reference>
          <reference field="2" count="11">
            <x v="0"/>
            <x v="3"/>
            <x v="6"/>
            <x v="9"/>
            <x v="13"/>
            <x v="20"/>
            <x v="23"/>
            <x v="26"/>
            <x v="29"/>
            <x v="33"/>
            <x v="41"/>
          </reference>
        </references>
      </pivotArea>
    </format>
    <format dxfId="169">
      <pivotArea dataOnly="0" labelOnly="1" fieldPosition="0">
        <references count="2">
          <reference field="1" count="1" selected="0">
            <x v="114"/>
          </reference>
          <reference field="2" count="12">
            <x v="2"/>
            <x v="5"/>
            <x v="8"/>
            <x v="11"/>
            <x v="16"/>
            <x v="19"/>
            <x v="22"/>
            <x v="25"/>
            <x v="28"/>
            <x v="31"/>
            <x v="35"/>
            <x v="42"/>
          </reference>
        </references>
      </pivotArea>
    </format>
    <format dxfId="168">
      <pivotArea dataOnly="0" labelOnly="1" fieldPosition="0">
        <references count="2">
          <reference field="1" count="1" selected="0">
            <x v="115"/>
          </reference>
          <reference field="2" count="12">
            <x v="0"/>
            <x v="3"/>
            <x v="6"/>
            <x v="9"/>
            <x v="13"/>
            <x v="18"/>
            <x v="20"/>
            <x v="23"/>
            <x v="26"/>
            <x v="29"/>
            <x v="33"/>
            <x v="41"/>
          </reference>
        </references>
      </pivotArea>
    </format>
    <format dxfId="167">
      <pivotArea dataOnly="0" labelOnly="1" fieldPosition="0">
        <references count="2">
          <reference field="1" count="1" selected="0">
            <x v="116"/>
          </reference>
          <reference field="2" count="12">
            <x v="0"/>
            <x v="3"/>
            <x v="6"/>
            <x v="9"/>
            <x v="13"/>
            <x v="18"/>
            <x v="20"/>
            <x v="23"/>
            <x v="26"/>
            <x v="29"/>
            <x v="33"/>
            <x v="41"/>
          </reference>
        </references>
      </pivotArea>
    </format>
    <format dxfId="166">
      <pivotArea dataOnly="0" labelOnly="1" fieldPosition="0">
        <references count="2">
          <reference field="1" count="1" selected="0">
            <x v="117"/>
          </reference>
          <reference field="2" count="12">
            <x v="0"/>
            <x v="3"/>
            <x v="6"/>
            <x v="9"/>
            <x v="13"/>
            <x v="18"/>
            <x v="20"/>
            <x v="23"/>
            <x v="26"/>
            <x v="29"/>
            <x v="33"/>
            <x v="41"/>
          </reference>
        </references>
      </pivotArea>
    </format>
    <format dxfId="165">
      <pivotArea dataOnly="0" labelOnly="1" fieldPosition="0">
        <references count="2">
          <reference field="1" count="1" selected="0">
            <x v="118"/>
          </reference>
          <reference field="2" count="25">
            <x v="0"/>
            <x v="2"/>
            <x v="3"/>
            <x v="5"/>
            <x v="6"/>
            <x v="8"/>
            <x v="9"/>
            <x v="11"/>
            <x v="13"/>
            <x v="15"/>
            <x v="16"/>
            <x v="18"/>
            <x v="19"/>
            <x v="20"/>
            <x v="22"/>
            <x v="23"/>
            <x v="25"/>
            <x v="26"/>
            <x v="28"/>
            <x v="29"/>
            <x v="31"/>
            <x v="33"/>
            <x v="35"/>
            <x v="41"/>
            <x v="42"/>
          </reference>
        </references>
      </pivotArea>
    </format>
    <format dxfId="164">
      <pivotArea dataOnly="0" labelOnly="1" fieldPosition="0">
        <references count="2">
          <reference field="1" count="1" selected="0">
            <x v="119"/>
          </reference>
          <reference field="2" count="12">
            <x v="0"/>
            <x v="3"/>
            <x v="6"/>
            <x v="9"/>
            <x v="13"/>
            <x v="18"/>
            <x v="20"/>
            <x v="23"/>
            <x v="26"/>
            <x v="29"/>
            <x v="33"/>
            <x v="41"/>
          </reference>
        </references>
      </pivotArea>
    </format>
    <format dxfId="163">
      <pivotArea dataOnly="0" labelOnly="1" fieldPosition="0">
        <references count="2">
          <reference field="1" count="1" selected="0">
            <x v="120"/>
          </reference>
          <reference field="2" count="25">
            <x v="0"/>
            <x v="2"/>
            <x v="3"/>
            <x v="5"/>
            <x v="6"/>
            <x v="8"/>
            <x v="9"/>
            <x v="11"/>
            <x v="13"/>
            <x v="15"/>
            <x v="16"/>
            <x v="18"/>
            <x v="19"/>
            <x v="20"/>
            <x v="22"/>
            <x v="23"/>
            <x v="25"/>
            <x v="26"/>
            <x v="28"/>
            <x v="29"/>
            <x v="31"/>
            <x v="33"/>
            <x v="35"/>
            <x v="41"/>
            <x v="42"/>
          </reference>
        </references>
      </pivotArea>
    </format>
    <format dxfId="162">
      <pivotArea dataOnly="0" labelOnly="1" fieldPosition="0">
        <references count="2">
          <reference field="1" count="1" selected="0">
            <x v="121"/>
          </reference>
          <reference field="2" count="11">
            <x v="0"/>
            <x v="3"/>
            <x v="6"/>
            <x v="9"/>
            <x v="13"/>
            <x v="20"/>
            <x v="23"/>
            <x v="26"/>
            <x v="29"/>
            <x v="33"/>
            <x v="41"/>
          </reference>
        </references>
      </pivotArea>
    </format>
    <format dxfId="161">
      <pivotArea dataOnly="0" labelOnly="1" fieldPosition="0">
        <references count="2">
          <reference field="1" count="1" selected="0">
            <x v="122"/>
          </reference>
          <reference field="2" count="12">
            <x v="0"/>
            <x v="3"/>
            <x v="6"/>
            <x v="9"/>
            <x v="13"/>
            <x v="18"/>
            <x v="20"/>
            <x v="23"/>
            <x v="26"/>
            <x v="29"/>
            <x v="33"/>
            <x v="41"/>
          </reference>
        </references>
      </pivotArea>
    </format>
    <format dxfId="160">
      <pivotArea dataOnly="0" labelOnly="1" fieldPosition="0">
        <references count="2">
          <reference field="1" count="1" selected="0">
            <x v="123"/>
          </reference>
          <reference field="2" count="12">
            <x v="0"/>
            <x v="3"/>
            <x v="6"/>
            <x v="9"/>
            <x v="13"/>
            <x v="18"/>
            <x v="20"/>
            <x v="23"/>
            <x v="26"/>
            <x v="29"/>
            <x v="33"/>
            <x v="41"/>
          </reference>
        </references>
      </pivotArea>
    </format>
    <format dxfId="159">
      <pivotArea dataOnly="0" labelOnly="1" fieldPosition="0">
        <references count="2">
          <reference field="1" count="1" selected="0">
            <x v="124"/>
          </reference>
          <reference field="2" count="12">
            <x v="0"/>
            <x v="3"/>
            <x v="6"/>
            <x v="9"/>
            <x v="13"/>
            <x v="18"/>
            <x v="20"/>
            <x v="23"/>
            <x v="26"/>
            <x v="29"/>
            <x v="33"/>
            <x v="41"/>
          </reference>
        </references>
      </pivotArea>
    </format>
    <format dxfId="158">
      <pivotArea dataOnly="0" labelOnly="1" fieldPosition="0">
        <references count="2">
          <reference field="1" count="1" selected="0">
            <x v="125"/>
          </reference>
          <reference field="2" count="12">
            <x v="0"/>
            <x v="3"/>
            <x v="6"/>
            <x v="9"/>
            <x v="13"/>
            <x v="18"/>
            <x v="20"/>
            <x v="23"/>
            <x v="26"/>
            <x v="29"/>
            <x v="33"/>
            <x v="41"/>
          </reference>
        </references>
      </pivotArea>
    </format>
    <format dxfId="157">
      <pivotArea dataOnly="0" labelOnly="1" fieldPosition="0">
        <references count="2">
          <reference field="1" count="1" selected="0">
            <x v="126"/>
          </reference>
          <reference field="2" count="12">
            <x v="0"/>
            <x v="3"/>
            <x v="6"/>
            <x v="9"/>
            <x v="13"/>
            <x v="18"/>
            <x v="20"/>
            <x v="23"/>
            <x v="26"/>
            <x v="29"/>
            <x v="33"/>
            <x v="41"/>
          </reference>
        </references>
      </pivotArea>
    </format>
    <format dxfId="156">
      <pivotArea dataOnly="0" labelOnly="1" fieldPosition="0">
        <references count="2">
          <reference field="1" count="1" selected="0">
            <x v="127"/>
          </reference>
          <reference field="2" count="11">
            <x v="0"/>
            <x v="3"/>
            <x v="6"/>
            <x v="9"/>
            <x v="13"/>
            <x v="20"/>
            <x v="23"/>
            <x v="26"/>
            <x v="29"/>
            <x v="33"/>
            <x v="41"/>
          </reference>
        </references>
      </pivotArea>
    </format>
    <format dxfId="155">
      <pivotArea dataOnly="0" labelOnly="1" fieldPosition="0">
        <references count="2">
          <reference field="1" count="1" selected="0">
            <x v="128"/>
          </reference>
          <reference field="2" count="25">
            <x v="0"/>
            <x v="2"/>
            <x v="3"/>
            <x v="5"/>
            <x v="6"/>
            <x v="8"/>
            <x v="9"/>
            <x v="11"/>
            <x v="13"/>
            <x v="15"/>
            <x v="16"/>
            <x v="18"/>
            <x v="19"/>
            <x v="20"/>
            <x v="22"/>
            <x v="23"/>
            <x v="25"/>
            <x v="26"/>
            <x v="28"/>
            <x v="29"/>
            <x v="31"/>
            <x v="33"/>
            <x v="35"/>
            <x v="41"/>
            <x v="42"/>
          </reference>
        </references>
      </pivotArea>
    </format>
    <format dxfId="154">
      <pivotArea dataOnly="0" labelOnly="1" fieldPosition="0">
        <references count="2">
          <reference field="1" count="1" selected="0">
            <x v="129"/>
          </reference>
          <reference field="2" count="25">
            <x v="0"/>
            <x v="2"/>
            <x v="3"/>
            <x v="5"/>
            <x v="6"/>
            <x v="8"/>
            <x v="9"/>
            <x v="11"/>
            <x v="13"/>
            <x v="15"/>
            <x v="16"/>
            <x v="18"/>
            <x v="19"/>
            <x v="20"/>
            <x v="22"/>
            <x v="23"/>
            <x v="25"/>
            <x v="26"/>
            <x v="28"/>
            <x v="29"/>
            <x v="31"/>
            <x v="33"/>
            <x v="35"/>
            <x v="41"/>
            <x v="42"/>
          </reference>
        </references>
      </pivotArea>
    </format>
    <format dxfId="153">
      <pivotArea dataOnly="0" labelOnly="1" fieldPosition="0">
        <references count="2">
          <reference field="1" count="1" selected="0">
            <x v="130"/>
          </reference>
          <reference field="2" count="12">
            <x v="0"/>
            <x v="3"/>
            <x v="6"/>
            <x v="9"/>
            <x v="13"/>
            <x v="18"/>
            <x v="20"/>
            <x v="23"/>
            <x v="26"/>
            <x v="29"/>
            <x v="33"/>
            <x v="41"/>
          </reference>
        </references>
      </pivotArea>
    </format>
    <format dxfId="152">
      <pivotArea dataOnly="0" labelOnly="1" fieldPosition="0">
        <references count="2">
          <reference field="1" count="1" selected="0">
            <x v="131"/>
          </reference>
          <reference field="2" count="12">
            <x v="0"/>
            <x v="3"/>
            <x v="6"/>
            <x v="9"/>
            <x v="13"/>
            <x v="18"/>
            <x v="20"/>
            <x v="23"/>
            <x v="26"/>
            <x v="29"/>
            <x v="33"/>
            <x v="41"/>
          </reference>
        </references>
      </pivotArea>
    </format>
    <format dxfId="151">
      <pivotArea dataOnly="0" labelOnly="1" fieldPosition="0">
        <references count="2">
          <reference field="1" count="1" selected="0">
            <x v="132"/>
          </reference>
          <reference field="2" count="25">
            <x v="0"/>
            <x v="2"/>
            <x v="3"/>
            <x v="5"/>
            <x v="6"/>
            <x v="8"/>
            <x v="9"/>
            <x v="11"/>
            <x v="13"/>
            <x v="15"/>
            <x v="16"/>
            <x v="18"/>
            <x v="19"/>
            <x v="20"/>
            <x v="22"/>
            <x v="23"/>
            <x v="25"/>
            <x v="26"/>
            <x v="28"/>
            <x v="29"/>
            <x v="31"/>
            <x v="33"/>
            <x v="35"/>
            <x v="41"/>
            <x v="42"/>
          </reference>
        </references>
      </pivotArea>
    </format>
    <format dxfId="150">
      <pivotArea dataOnly="0" labelOnly="1" fieldPosition="0">
        <references count="2">
          <reference field="1" count="1" selected="0">
            <x v="133"/>
          </reference>
          <reference field="2" count="12">
            <x v="0"/>
            <x v="3"/>
            <x v="6"/>
            <x v="9"/>
            <x v="13"/>
            <x v="18"/>
            <x v="20"/>
            <x v="23"/>
            <x v="26"/>
            <x v="29"/>
            <x v="33"/>
            <x v="41"/>
          </reference>
        </references>
      </pivotArea>
    </format>
    <format dxfId="149">
      <pivotArea dataOnly="0" labelOnly="1" fieldPosition="0">
        <references count="2">
          <reference field="1" count="1" selected="0">
            <x v="134"/>
          </reference>
          <reference field="2" count="12">
            <x v="0"/>
            <x v="3"/>
            <x v="6"/>
            <x v="9"/>
            <x v="13"/>
            <x v="18"/>
            <x v="20"/>
            <x v="23"/>
            <x v="26"/>
            <x v="29"/>
            <x v="33"/>
            <x v="41"/>
          </reference>
        </references>
      </pivotArea>
    </format>
    <format dxfId="148">
      <pivotArea dataOnly="0" labelOnly="1" fieldPosition="0">
        <references count="2">
          <reference field="1" count="1" selected="0">
            <x v="135"/>
          </reference>
          <reference field="2" count="25">
            <x v="0"/>
            <x v="2"/>
            <x v="3"/>
            <x v="5"/>
            <x v="6"/>
            <x v="8"/>
            <x v="9"/>
            <x v="11"/>
            <x v="13"/>
            <x v="15"/>
            <x v="16"/>
            <x v="18"/>
            <x v="19"/>
            <x v="20"/>
            <x v="22"/>
            <x v="23"/>
            <x v="25"/>
            <x v="26"/>
            <x v="28"/>
            <x v="29"/>
            <x v="31"/>
            <x v="33"/>
            <x v="35"/>
            <x v="41"/>
            <x v="42"/>
          </reference>
        </references>
      </pivotArea>
    </format>
    <format dxfId="147">
      <pivotArea dataOnly="0" labelOnly="1" fieldPosition="0">
        <references count="2">
          <reference field="1" count="1" selected="0">
            <x v="136"/>
          </reference>
          <reference field="2" count="12">
            <x v="0"/>
            <x v="3"/>
            <x v="6"/>
            <x v="9"/>
            <x v="13"/>
            <x v="18"/>
            <x v="20"/>
            <x v="23"/>
            <x v="26"/>
            <x v="29"/>
            <x v="33"/>
            <x v="41"/>
          </reference>
        </references>
      </pivotArea>
    </format>
    <format dxfId="146">
      <pivotArea dataOnly="0" labelOnly="1" fieldPosition="0">
        <references count="2">
          <reference field="1" count="1" selected="0">
            <x v="137"/>
          </reference>
          <reference field="2" count="24">
            <x v="0"/>
            <x v="2"/>
            <x v="3"/>
            <x v="5"/>
            <x v="6"/>
            <x v="8"/>
            <x v="9"/>
            <x v="11"/>
            <x v="13"/>
            <x v="16"/>
            <x v="18"/>
            <x v="19"/>
            <x v="20"/>
            <x v="22"/>
            <x v="23"/>
            <x v="25"/>
            <x v="26"/>
            <x v="28"/>
            <x v="29"/>
            <x v="31"/>
            <x v="33"/>
            <x v="35"/>
            <x v="41"/>
            <x v="42"/>
          </reference>
        </references>
      </pivotArea>
    </format>
    <format dxfId="145">
      <pivotArea dataOnly="0" labelOnly="1" fieldPosition="0">
        <references count="2">
          <reference field="1" count="1" selected="0">
            <x v="138"/>
          </reference>
          <reference field="2" count="12">
            <x v="0"/>
            <x v="3"/>
            <x v="6"/>
            <x v="9"/>
            <x v="13"/>
            <x v="18"/>
            <x v="20"/>
            <x v="23"/>
            <x v="26"/>
            <x v="29"/>
            <x v="33"/>
            <x v="41"/>
          </reference>
        </references>
      </pivotArea>
    </format>
    <format dxfId="144">
      <pivotArea dataOnly="0" labelOnly="1" fieldPosition="0">
        <references count="2">
          <reference field="1" count="1" selected="0">
            <x v="139"/>
          </reference>
          <reference field="2" count="25">
            <x v="0"/>
            <x v="2"/>
            <x v="3"/>
            <x v="5"/>
            <x v="6"/>
            <x v="8"/>
            <x v="9"/>
            <x v="11"/>
            <x v="13"/>
            <x v="15"/>
            <x v="16"/>
            <x v="18"/>
            <x v="19"/>
            <x v="20"/>
            <x v="22"/>
            <x v="23"/>
            <x v="25"/>
            <x v="26"/>
            <x v="28"/>
            <x v="29"/>
            <x v="31"/>
            <x v="33"/>
            <x v="35"/>
            <x v="41"/>
            <x v="42"/>
          </reference>
        </references>
      </pivotArea>
    </format>
    <format dxfId="143">
      <pivotArea dataOnly="0" labelOnly="1" fieldPosition="0">
        <references count="2">
          <reference field="1" count="1" selected="0">
            <x v="140"/>
          </reference>
          <reference field="2" count="12">
            <x v="0"/>
            <x v="3"/>
            <x v="6"/>
            <x v="9"/>
            <x v="13"/>
            <x v="18"/>
            <x v="20"/>
            <x v="23"/>
            <x v="26"/>
            <x v="29"/>
            <x v="33"/>
            <x v="41"/>
          </reference>
        </references>
      </pivotArea>
    </format>
    <format dxfId="142">
      <pivotArea dataOnly="0" labelOnly="1" fieldPosition="0">
        <references count="2">
          <reference field="1" count="1" selected="0">
            <x v="141"/>
          </reference>
          <reference field="2" count="12">
            <x v="0"/>
            <x v="3"/>
            <x v="6"/>
            <x v="9"/>
            <x v="13"/>
            <x v="18"/>
            <x v="20"/>
            <x v="23"/>
            <x v="26"/>
            <x v="29"/>
            <x v="33"/>
            <x v="41"/>
          </reference>
        </references>
      </pivotArea>
    </format>
    <format dxfId="141">
      <pivotArea dataOnly="0" labelOnly="1" fieldPosition="0">
        <references count="2">
          <reference field="1" count="1" selected="0">
            <x v="142"/>
          </reference>
          <reference field="2" count="25">
            <x v="0"/>
            <x v="2"/>
            <x v="3"/>
            <x v="5"/>
            <x v="6"/>
            <x v="8"/>
            <x v="9"/>
            <x v="11"/>
            <x v="13"/>
            <x v="15"/>
            <x v="16"/>
            <x v="18"/>
            <x v="19"/>
            <x v="20"/>
            <x v="22"/>
            <x v="23"/>
            <x v="25"/>
            <x v="26"/>
            <x v="28"/>
            <x v="29"/>
            <x v="31"/>
            <x v="33"/>
            <x v="35"/>
            <x v="41"/>
            <x v="42"/>
          </reference>
        </references>
      </pivotArea>
    </format>
    <format dxfId="140">
      <pivotArea dataOnly="0" labelOnly="1" fieldPosition="0">
        <references count="2">
          <reference field="1" count="1" selected="0">
            <x v="143"/>
          </reference>
          <reference field="2" count="12">
            <x v="0"/>
            <x v="3"/>
            <x v="6"/>
            <x v="9"/>
            <x v="13"/>
            <x v="18"/>
            <x v="20"/>
            <x v="23"/>
            <x v="26"/>
            <x v="29"/>
            <x v="33"/>
            <x v="41"/>
          </reference>
        </references>
      </pivotArea>
    </format>
    <format dxfId="139">
      <pivotArea dataOnly="0" labelOnly="1" fieldPosition="0">
        <references count="2">
          <reference field="1" count="1" selected="0">
            <x v="144"/>
          </reference>
          <reference field="2" count="12">
            <x v="0"/>
            <x v="3"/>
            <x v="6"/>
            <x v="9"/>
            <x v="13"/>
            <x v="18"/>
            <x v="20"/>
            <x v="23"/>
            <x v="26"/>
            <x v="29"/>
            <x v="33"/>
            <x v="41"/>
          </reference>
        </references>
      </pivotArea>
    </format>
    <format dxfId="138">
      <pivotArea dataOnly="0" labelOnly="1" fieldPosition="0">
        <references count="2">
          <reference field="1" count="1" selected="0">
            <x v="145"/>
          </reference>
          <reference field="2" count="12">
            <x v="0"/>
            <x v="3"/>
            <x v="6"/>
            <x v="9"/>
            <x v="13"/>
            <x v="18"/>
            <x v="20"/>
            <x v="23"/>
            <x v="26"/>
            <x v="29"/>
            <x v="33"/>
            <x v="41"/>
          </reference>
        </references>
      </pivotArea>
    </format>
    <format dxfId="137">
      <pivotArea dataOnly="0" labelOnly="1" fieldPosition="0">
        <references count="2">
          <reference field="1" count="1" selected="0">
            <x v="146"/>
          </reference>
          <reference field="2" count="25">
            <x v="0"/>
            <x v="2"/>
            <x v="3"/>
            <x v="5"/>
            <x v="6"/>
            <x v="8"/>
            <x v="9"/>
            <x v="11"/>
            <x v="13"/>
            <x v="15"/>
            <x v="16"/>
            <x v="18"/>
            <x v="19"/>
            <x v="20"/>
            <x v="22"/>
            <x v="23"/>
            <x v="25"/>
            <x v="26"/>
            <x v="28"/>
            <x v="29"/>
            <x v="31"/>
            <x v="33"/>
            <x v="35"/>
            <x v="41"/>
            <x v="42"/>
          </reference>
        </references>
      </pivotArea>
    </format>
    <format dxfId="136">
      <pivotArea dataOnly="0" labelOnly="1" fieldPosition="0">
        <references count="2">
          <reference field="1" count="1" selected="0">
            <x v="147"/>
          </reference>
          <reference field="2" count="25">
            <x v="0"/>
            <x v="2"/>
            <x v="3"/>
            <x v="5"/>
            <x v="6"/>
            <x v="8"/>
            <x v="9"/>
            <x v="11"/>
            <x v="13"/>
            <x v="15"/>
            <x v="16"/>
            <x v="18"/>
            <x v="19"/>
            <x v="20"/>
            <x v="22"/>
            <x v="23"/>
            <x v="25"/>
            <x v="26"/>
            <x v="28"/>
            <x v="29"/>
            <x v="31"/>
            <x v="33"/>
            <x v="35"/>
            <x v="41"/>
            <x v="42"/>
          </reference>
        </references>
      </pivotArea>
    </format>
    <format dxfId="135">
      <pivotArea dataOnly="0" labelOnly="1" fieldPosition="0">
        <references count="2">
          <reference field="1" count="1" selected="0">
            <x v="148"/>
          </reference>
          <reference field="2" count="12">
            <x v="0"/>
            <x v="3"/>
            <x v="6"/>
            <x v="9"/>
            <x v="13"/>
            <x v="18"/>
            <x v="20"/>
            <x v="23"/>
            <x v="26"/>
            <x v="29"/>
            <x v="33"/>
            <x v="41"/>
          </reference>
        </references>
      </pivotArea>
    </format>
    <format dxfId="134">
      <pivotArea dataOnly="0" labelOnly="1" fieldPosition="0">
        <references count="2">
          <reference field="1" count="1" selected="0">
            <x v="149"/>
          </reference>
          <reference field="2" count="12">
            <x v="0"/>
            <x v="3"/>
            <x v="6"/>
            <x v="9"/>
            <x v="13"/>
            <x v="18"/>
            <x v="20"/>
            <x v="23"/>
            <x v="26"/>
            <x v="29"/>
            <x v="33"/>
            <x v="41"/>
          </reference>
        </references>
      </pivotArea>
    </format>
    <format dxfId="133">
      <pivotArea dataOnly="0" labelOnly="1" fieldPosition="0">
        <references count="2">
          <reference field="1" count="1" selected="0">
            <x v="150"/>
          </reference>
          <reference field="2" count="12">
            <x v="0"/>
            <x v="3"/>
            <x v="6"/>
            <x v="9"/>
            <x v="13"/>
            <x v="18"/>
            <x v="20"/>
            <x v="23"/>
            <x v="26"/>
            <x v="29"/>
            <x v="33"/>
            <x v="41"/>
          </reference>
        </references>
      </pivotArea>
    </format>
    <format dxfId="132">
      <pivotArea dataOnly="0" labelOnly="1" fieldPosition="0">
        <references count="2">
          <reference field="1" count="1" selected="0">
            <x v="151"/>
          </reference>
          <reference field="2" count="25">
            <x v="0"/>
            <x v="2"/>
            <x v="3"/>
            <x v="5"/>
            <x v="6"/>
            <x v="8"/>
            <x v="9"/>
            <x v="11"/>
            <x v="13"/>
            <x v="15"/>
            <x v="16"/>
            <x v="18"/>
            <x v="19"/>
            <x v="20"/>
            <x v="22"/>
            <x v="23"/>
            <x v="25"/>
            <x v="26"/>
            <x v="28"/>
            <x v="29"/>
            <x v="31"/>
            <x v="33"/>
            <x v="35"/>
            <x v="41"/>
            <x v="42"/>
          </reference>
        </references>
      </pivotArea>
    </format>
    <format dxfId="131">
      <pivotArea dataOnly="0" labelOnly="1" fieldPosition="0">
        <references count="2">
          <reference field="1" count="1" selected="0">
            <x v="152"/>
          </reference>
          <reference field="2" count="12">
            <x v="0"/>
            <x v="3"/>
            <x v="6"/>
            <x v="9"/>
            <x v="13"/>
            <x v="18"/>
            <x v="20"/>
            <x v="23"/>
            <x v="26"/>
            <x v="29"/>
            <x v="33"/>
            <x v="41"/>
          </reference>
        </references>
      </pivotArea>
    </format>
    <format dxfId="130">
      <pivotArea dataOnly="0" labelOnly="1" fieldPosition="0">
        <references count="2">
          <reference field="1" count="1" selected="0">
            <x v="153"/>
          </reference>
          <reference field="2" count="12">
            <x v="0"/>
            <x v="3"/>
            <x v="6"/>
            <x v="9"/>
            <x v="13"/>
            <x v="18"/>
            <x v="20"/>
            <x v="23"/>
            <x v="26"/>
            <x v="29"/>
            <x v="33"/>
            <x v="41"/>
          </reference>
        </references>
      </pivotArea>
    </format>
    <format dxfId="129">
      <pivotArea dataOnly="0" labelOnly="1" fieldPosition="0">
        <references count="2">
          <reference field="1" count="1" selected="0">
            <x v="154"/>
          </reference>
          <reference field="2" count="12">
            <x v="0"/>
            <x v="3"/>
            <x v="6"/>
            <x v="9"/>
            <x v="13"/>
            <x v="18"/>
            <x v="20"/>
            <x v="23"/>
            <x v="26"/>
            <x v="29"/>
            <x v="33"/>
            <x v="41"/>
          </reference>
        </references>
      </pivotArea>
    </format>
    <format dxfId="128">
      <pivotArea dataOnly="0" labelOnly="1" fieldPosition="0">
        <references count="2">
          <reference field="1" count="1" selected="0">
            <x v="155"/>
          </reference>
          <reference field="2" count="24">
            <x v="0"/>
            <x v="2"/>
            <x v="3"/>
            <x v="5"/>
            <x v="6"/>
            <x v="8"/>
            <x v="9"/>
            <x v="11"/>
            <x v="13"/>
            <x v="16"/>
            <x v="18"/>
            <x v="19"/>
            <x v="20"/>
            <x v="22"/>
            <x v="23"/>
            <x v="25"/>
            <x v="26"/>
            <x v="28"/>
            <x v="29"/>
            <x v="31"/>
            <x v="33"/>
            <x v="35"/>
            <x v="41"/>
            <x v="42"/>
          </reference>
        </references>
      </pivotArea>
    </format>
    <format dxfId="127">
      <pivotArea dataOnly="0" labelOnly="1" fieldPosition="0">
        <references count="2">
          <reference field="1" count="1" selected="0">
            <x v="156"/>
          </reference>
          <reference field="2" count="12">
            <x v="0"/>
            <x v="3"/>
            <x v="6"/>
            <x v="9"/>
            <x v="13"/>
            <x v="18"/>
            <x v="20"/>
            <x v="23"/>
            <x v="26"/>
            <x v="29"/>
            <x v="33"/>
            <x v="41"/>
          </reference>
        </references>
      </pivotArea>
    </format>
    <format dxfId="126">
      <pivotArea dataOnly="0" labelOnly="1" fieldPosition="0">
        <references count="2">
          <reference field="1" count="1" selected="0">
            <x v="157"/>
          </reference>
          <reference field="2" count="24">
            <x v="0"/>
            <x v="2"/>
            <x v="3"/>
            <x v="5"/>
            <x v="6"/>
            <x v="8"/>
            <x v="9"/>
            <x v="11"/>
            <x v="13"/>
            <x v="16"/>
            <x v="18"/>
            <x v="19"/>
            <x v="20"/>
            <x v="22"/>
            <x v="23"/>
            <x v="25"/>
            <x v="26"/>
            <x v="28"/>
            <x v="29"/>
            <x v="31"/>
            <x v="33"/>
            <x v="35"/>
            <x v="41"/>
            <x v="42"/>
          </reference>
        </references>
      </pivotArea>
    </format>
    <format dxfId="125">
      <pivotArea dataOnly="0" labelOnly="1" fieldPosition="0">
        <references count="2">
          <reference field="1" count="1" selected="0">
            <x v="158"/>
          </reference>
          <reference field="2" count="11">
            <x v="0"/>
            <x v="3"/>
            <x v="6"/>
            <x v="9"/>
            <x v="13"/>
            <x v="20"/>
            <x v="23"/>
            <x v="26"/>
            <x v="29"/>
            <x v="33"/>
            <x v="41"/>
          </reference>
        </references>
      </pivotArea>
    </format>
    <format dxfId="124">
      <pivotArea dataOnly="0" labelOnly="1" fieldPosition="0">
        <references count="2">
          <reference field="1" count="1" selected="0">
            <x v="159"/>
          </reference>
          <reference field="2" count="25">
            <x v="0"/>
            <x v="2"/>
            <x v="3"/>
            <x v="5"/>
            <x v="6"/>
            <x v="8"/>
            <x v="9"/>
            <x v="11"/>
            <x v="13"/>
            <x v="15"/>
            <x v="16"/>
            <x v="18"/>
            <x v="19"/>
            <x v="20"/>
            <x v="22"/>
            <x v="23"/>
            <x v="25"/>
            <x v="26"/>
            <x v="28"/>
            <x v="29"/>
            <x v="31"/>
            <x v="33"/>
            <x v="35"/>
            <x v="41"/>
            <x v="42"/>
          </reference>
        </references>
      </pivotArea>
    </format>
    <format dxfId="123">
      <pivotArea dataOnly="0" labelOnly="1" fieldPosition="0">
        <references count="2">
          <reference field="1" count="1" selected="0">
            <x v="160"/>
          </reference>
          <reference field="2" count="12">
            <x v="0"/>
            <x v="3"/>
            <x v="6"/>
            <x v="9"/>
            <x v="13"/>
            <x v="18"/>
            <x v="20"/>
            <x v="23"/>
            <x v="26"/>
            <x v="29"/>
            <x v="33"/>
            <x v="41"/>
          </reference>
        </references>
      </pivotArea>
    </format>
    <format dxfId="122">
      <pivotArea dataOnly="0" labelOnly="1" fieldPosition="0">
        <references count="2">
          <reference field="1" count="1" selected="0">
            <x v="161"/>
          </reference>
          <reference field="2" count="11">
            <x v="0"/>
            <x v="3"/>
            <x v="6"/>
            <x v="9"/>
            <x v="13"/>
            <x v="20"/>
            <x v="23"/>
            <x v="26"/>
            <x v="29"/>
            <x v="33"/>
            <x v="41"/>
          </reference>
        </references>
      </pivotArea>
    </format>
    <format dxfId="121">
      <pivotArea dataOnly="0" labelOnly="1" fieldPosition="0">
        <references count="2">
          <reference field="1" count="1" selected="0">
            <x v="162"/>
          </reference>
          <reference field="2" count="25">
            <x v="0"/>
            <x v="2"/>
            <x v="3"/>
            <x v="5"/>
            <x v="6"/>
            <x v="8"/>
            <x v="9"/>
            <x v="11"/>
            <x v="13"/>
            <x v="15"/>
            <x v="16"/>
            <x v="18"/>
            <x v="19"/>
            <x v="20"/>
            <x v="22"/>
            <x v="23"/>
            <x v="25"/>
            <x v="26"/>
            <x v="28"/>
            <x v="29"/>
            <x v="31"/>
            <x v="33"/>
            <x v="35"/>
            <x v="41"/>
            <x v="42"/>
          </reference>
        </references>
      </pivotArea>
    </format>
    <format dxfId="120">
      <pivotArea dataOnly="0" labelOnly="1" fieldPosition="0">
        <references count="2">
          <reference field="1" count="1" selected="0">
            <x v="163"/>
          </reference>
          <reference field="2" count="11">
            <x v="0"/>
            <x v="3"/>
            <x v="6"/>
            <x v="9"/>
            <x v="13"/>
            <x v="20"/>
            <x v="23"/>
            <x v="26"/>
            <x v="29"/>
            <x v="33"/>
            <x v="41"/>
          </reference>
        </references>
      </pivotArea>
    </format>
    <format dxfId="119">
      <pivotArea dataOnly="0" labelOnly="1" fieldPosition="0">
        <references count="2">
          <reference field="1" count="1" selected="0">
            <x v="164"/>
          </reference>
          <reference field="2" count="12">
            <x v="0"/>
            <x v="3"/>
            <x v="6"/>
            <x v="9"/>
            <x v="13"/>
            <x v="18"/>
            <x v="20"/>
            <x v="23"/>
            <x v="26"/>
            <x v="29"/>
            <x v="33"/>
            <x v="41"/>
          </reference>
        </references>
      </pivotArea>
    </format>
    <format dxfId="118">
      <pivotArea dataOnly="0" labelOnly="1" fieldPosition="0">
        <references count="2">
          <reference field="1" count="1" selected="0">
            <x v="165"/>
          </reference>
          <reference field="2" count="12">
            <x v="0"/>
            <x v="3"/>
            <x v="6"/>
            <x v="9"/>
            <x v="13"/>
            <x v="18"/>
            <x v="20"/>
            <x v="23"/>
            <x v="26"/>
            <x v="29"/>
            <x v="33"/>
            <x v="41"/>
          </reference>
        </references>
      </pivotArea>
    </format>
    <format dxfId="117">
      <pivotArea dataOnly="0" labelOnly="1" fieldPosition="0">
        <references count="2">
          <reference field="1" count="1" selected="0">
            <x v="166"/>
          </reference>
          <reference field="2" count="25">
            <x v="0"/>
            <x v="2"/>
            <x v="3"/>
            <x v="5"/>
            <x v="6"/>
            <x v="8"/>
            <x v="9"/>
            <x v="11"/>
            <x v="13"/>
            <x v="15"/>
            <x v="16"/>
            <x v="18"/>
            <x v="19"/>
            <x v="20"/>
            <x v="22"/>
            <x v="23"/>
            <x v="25"/>
            <x v="26"/>
            <x v="28"/>
            <x v="29"/>
            <x v="31"/>
            <x v="33"/>
            <x v="35"/>
            <x v="41"/>
            <x v="42"/>
          </reference>
        </references>
      </pivotArea>
    </format>
    <format dxfId="116">
      <pivotArea dataOnly="0" labelOnly="1" fieldPosition="0">
        <references count="2">
          <reference field="1" count="1" selected="0">
            <x v="167"/>
          </reference>
          <reference field="2" count="1">
            <x v="13"/>
          </reference>
        </references>
      </pivotArea>
    </format>
    <format dxfId="115">
      <pivotArea dataOnly="0" labelOnly="1" fieldPosition="0">
        <references count="2">
          <reference field="1" count="1" selected="0">
            <x v="168"/>
          </reference>
          <reference field="2" count="12">
            <x v="0"/>
            <x v="3"/>
            <x v="6"/>
            <x v="9"/>
            <x v="13"/>
            <x v="18"/>
            <x v="20"/>
            <x v="23"/>
            <x v="26"/>
            <x v="29"/>
            <x v="33"/>
            <x v="41"/>
          </reference>
        </references>
      </pivotArea>
    </format>
    <format dxfId="114">
      <pivotArea dataOnly="0" labelOnly="1" fieldPosition="0">
        <references count="2">
          <reference field="1" count="1" selected="0">
            <x v="169"/>
          </reference>
          <reference field="2" count="12">
            <x v="2"/>
            <x v="5"/>
            <x v="8"/>
            <x v="11"/>
            <x v="16"/>
            <x v="19"/>
            <x v="22"/>
            <x v="25"/>
            <x v="28"/>
            <x v="31"/>
            <x v="35"/>
            <x v="42"/>
          </reference>
        </references>
      </pivotArea>
    </format>
    <format dxfId="113">
      <pivotArea dataOnly="0" labelOnly="1" fieldPosition="0">
        <references count="2">
          <reference field="1" count="1" selected="0">
            <x v="170"/>
          </reference>
          <reference field="2" count="12">
            <x v="0"/>
            <x v="3"/>
            <x v="6"/>
            <x v="9"/>
            <x v="13"/>
            <x v="18"/>
            <x v="20"/>
            <x v="23"/>
            <x v="26"/>
            <x v="29"/>
            <x v="33"/>
            <x v="41"/>
          </reference>
        </references>
      </pivotArea>
    </format>
    <format dxfId="112">
      <pivotArea dataOnly="0" labelOnly="1" fieldPosition="0">
        <references count="2">
          <reference field="1" count="1" selected="0">
            <x v="171"/>
          </reference>
          <reference field="2" count="12">
            <x v="0"/>
            <x v="3"/>
            <x v="6"/>
            <x v="9"/>
            <x v="13"/>
            <x v="18"/>
            <x v="20"/>
            <x v="23"/>
            <x v="26"/>
            <x v="29"/>
            <x v="33"/>
            <x v="41"/>
          </reference>
        </references>
      </pivotArea>
    </format>
    <format dxfId="111">
      <pivotArea dataOnly="0" labelOnly="1" fieldPosition="0">
        <references count="2">
          <reference field="1" count="1" selected="0">
            <x v="172"/>
          </reference>
          <reference field="2" count="12">
            <x v="0"/>
            <x v="3"/>
            <x v="6"/>
            <x v="9"/>
            <x v="13"/>
            <x v="18"/>
            <x v="20"/>
            <x v="23"/>
            <x v="26"/>
            <x v="29"/>
            <x v="33"/>
            <x v="41"/>
          </reference>
        </references>
      </pivotArea>
    </format>
    <format dxfId="110">
      <pivotArea dataOnly="0" labelOnly="1" fieldPosition="0">
        <references count="2">
          <reference field="1" count="1" selected="0">
            <x v="173"/>
          </reference>
          <reference field="2" count="12">
            <x v="0"/>
            <x v="3"/>
            <x v="6"/>
            <x v="9"/>
            <x v="13"/>
            <x v="18"/>
            <x v="20"/>
            <x v="23"/>
            <x v="26"/>
            <x v="29"/>
            <x v="33"/>
            <x v="41"/>
          </reference>
        </references>
      </pivotArea>
    </format>
    <format dxfId="109">
      <pivotArea dataOnly="0" labelOnly="1" fieldPosition="0">
        <references count="2">
          <reference field="1" count="1" selected="0">
            <x v="174"/>
          </reference>
          <reference field="2" count="11">
            <x v="0"/>
            <x v="3"/>
            <x v="6"/>
            <x v="9"/>
            <x v="13"/>
            <x v="20"/>
            <x v="23"/>
            <x v="26"/>
            <x v="29"/>
            <x v="33"/>
            <x v="41"/>
          </reference>
        </references>
      </pivotArea>
    </format>
    <format dxfId="108">
      <pivotArea dataOnly="0" labelOnly="1" fieldPosition="0">
        <references count="2">
          <reference field="1" count="1" selected="0">
            <x v="175"/>
          </reference>
          <reference field="2" count="12">
            <x v="0"/>
            <x v="3"/>
            <x v="6"/>
            <x v="9"/>
            <x v="13"/>
            <x v="18"/>
            <x v="20"/>
            <x v="23"/>
            <x v="26"/>
            <x v="29"/>
            <x v="33"/>
            <x v="41"/>
          </reference>
        </references>
      </pivotArea>
    </format>
    <format dxfId="107">
      <pivotArea dataOnly="0" labelOnly="1" fieldPosition="0">
        <references count="2">
          <reference field="1" count="1" selected="0">
            <x v="176"/>
          </reference>
          <reference field="2" count="12">
            <x v="0"/>
            <x v="3"/>
            <x v="6"/>
            <x v="9"/>
            <x v="13"/>
            <x v="18"/>
            <x v="20"/>
            <x v="23"/>
            <x v="26"/>
            <x v="29"/>
            <x v="33"/>
            <x v="41"/>
          </reference>
        </references>
      </pivotArea>
    </format>
    <format dxfId="106">
      <pivotArea dataOnly="0" labelOnly="1" fieldPosition="0">
        <references count="2">
          <reference field="1" count="1" selected="0">
            <x v="177"/>
          </reference>
          <reference field="2" count="12">
            <x v="0"/>
            <x v="3"/>
            <x v="6"/>
            <x v="9"/>
            <x v="13"/>
            <x v="18"/>
            <x v="20"/>
            <x v="23"/>
            <x v="26"/>
            <x v="29"/>
            <x v="33"/>
            <x v="41"/>
          </reference>
        </references>
      </pivotArea>
    </format>
    <format dxfId="105">
      <pivotArea dataOnly="0" labelOnly="1" fieldPosition="0">
        <references count="2">
          <reference field="1" count="1" selected="0">
            <x v="178"/>
          </reference>
          <reference field="2" count="12">
            <x v="0"/>
            <x v="3"/>
            <x v="6"/>
            <x v="9"/>
            <x v="13"/>
            <x v="18"/>
            <x v="20"/>
            <x v="23"/>
            <x v="26"/>
            <x v="29"/>
            <x v="33"/>
            <x v="41"/>
          </reference>
        </references>
      </pivotArea>
    </format>
    <format dxfId="104">
      <pivotArea dataOnly="0" labelOnly="1" fieldPosition="0">
        <references count="2">
          <reference field="1" count="1" selected="0">
            <x v="179"/>
          </reference>
          <reference field="2" count="11">
            <x v="0"/>
            <x v="3"/>
            <x v="6"/>
            <x v="9"/>
            <x v="13"/>
            <x v="20"/>
            <x v="23"/>
            <x v="26"/>
            <x v="29"/>
            <x v="33"/>
            <x v="41"/>
          </reference>
        </references>
      </pivotArea>
    </format>
    <format dxfId="103">
      <pivotArea dataOnly="0" labelOnly="1" fieldPosition="0">
        <references count="2">
          <reference field="1" count="1" selected="0">
            <x v="180"/>
          </reference>
          <reference field="2" count="12">
            <x v="0"/>
            <x v="3"/>
            <x v="6"/>
            <x v="9"/>
            <x v="13"/>
            <x v="18"/>
            <x v="20"/>
            <x v="23"/>
            <x v="26"/>
            <x v="29"/>
            <x v="33"/>
            <x v="41"/>
          </reference>
        </references>
      </pivotArea>
    </format>
    <format dxfId="102">
      <pivotArea dataOnly="0" labelOnly="1" fieldPosition="0">
        <references count="2">
          <reference field="1" count="1" selected="0">
            <x v="181"/>
          </reference>
          <reference field="2" count="24">
            <x v="0"/>
            <x v="2"/>
            <x v="3"/>
            <x v="5"/>
            <x v="6"/>
            <x v="8"/>
            <x v="9"/>
            <x v="11"/>
            <x v="13"/>
            <x v="16"/>
            <x v="18"/>
            <x v="19"/>
            <x v="20"/>
            <x v="22"/>
            <x v="23"/>
            <x v="25"/>
            <x v="26"/>
            <x v="28"/>
            <x v="29"/>
            <x v="31"/>
            <x v="33"/>
            <x v="35"/>
            <x v="41"/>
            <x v="42"/>
          </reference>
        </references>
      </pivotArea>
    </format>
    <format dxfId="101">
      <pivotArea dataOnly="0" labelOnly="1" fieldPosition="0">
        <references count="2">
          <reference field="1" count="1" selected="0">
            <x v="182"/>
          </reference>
          <reference field="2" count="34">
            <x v="0"/>
            <x v="2"/>
            <x v="3"/>
            <x v="5"/>
            <x v="6"/>
            <x v="8"/>
            <x v="9"/>
            <x v="11"/>
            <x v="13"/>
            <x v="15"/>
            <x v="16"/>
            <x v="18"/>
            <x v="19"/>
            <x v="20"/>
            <x v="22"/>
            <x v="23"/>
            <x v="25"/>
            <x v="26"/>
            <x v="28"/>
            <x v="29"/>
            <x v="31"/>
            <x v="33"/>
            <x v="35"/>
            <x v="41"/>
            <x v="42"/>
            <x v="46"/>
            <x v="47"/>
            <x v="48"/>
            <x v="49"/>
            <x v="50"/>
            <x v="51"/>
            <x v="52"/>
            <x v="53"/>
            <x v="54"/>
          </reference>
        </references>
      </pivotArea>
    </format>
    <format dxfId="100">
      <pivotArea dataOnly="0" labelOnly="1" fieldPosition="0">
        <references count="2">
          <reference field="1" count="1" selected="0">
            <x v="183"/>
          </reference>
          <reference field="2" count="12">
            <x v="0"/>
            <x v="3"/>
            <x v="6"/>
            <x v="9"/>
            <x v="13"/>
            <x v="18"/>
            <x v="20"/>
            <x v="23"/>
            <x v="26"/>
            <x v="29"/>
            <x v="33"/>
            <x v="41"/>
          </reference>
        </references>
      </pivotArea>
    </format>
    <format dxfId="99">
      <pivotArea dataOnly="0" labelOnly="1" fieldPosition="0">
        <references count="2">
          <reference field="1" count="1" selected="0">
            <x v="184"/>
          </reference>
          <reference field="2" count="12">
            <x v="0"/>
            <x v="3"/>
            <x v="6"/>
            <x v="9"/>
            <x v="13"/>
            <x v="18"/>
            <x v="20"/>
            <x v="23"/>
            <x v="26"/>
            <x v="29"/>
            <x v="33"/>
            <x v="41"/>
          </reference>
        </references>
      </pivotArea>
    </format>
    <format dxfId="98">
      <pivotArea dataOnly="0" labelOnly="1" fieldPosition="0">
        <references count="2">
          <reference field="1" count="1" selected="0">
            <x v="185"/>
          </reference>
          <reference field="2" count="25">
            <x v="0"/>
            <x v="2"/>
            <x v="3"/>
            <x v="5"/>
            <x v="6"/>
            <x v="8"/>
            <x v="9"/>
            <x v="11"/>
            <x v="13"/>
            <x v="15"/>
            <x v="16"/>
            <x v="18"/>
            <x v="19"/>
            <x v="20"/>
            <x v="22"/>
            <x v="23"/>
            <x v="25"/>
            <x v="26"/>
            <x v="28"/>
            <x v="29"/>
            <x v="31"/>
            <x v="33"/>
            <x v="35"/>
            <x v="41"/>
            <x v="42"/>
          </reference>
        </references>
      </pivotArea>
    </format>
    <format dxfId="97">
      <pivotArea dataOnly="0" labelOnly="1" fieldPosition="0">
        <references count="2">
          <reference field="1" count="1" selected="0">
            <x v="186"/>
          </reference>
          <reference field="2" count="12">
            <x v="0"/>
            <x v="3"/>
            <x v="6"/>
            <x v="9"/>
            <x v="13"/>
            <x v="18"/>
            <x v="20"/>
            <x v="23"/>
            <x v="26"/>
            <x v="29"/>
            <x v="33"/>
            <x v="41"/>
          </reference>
        </references>
      </pivotArea>
    </format>
    <format dxfId="96">
      <pivotArea dataOnly="0" labelOnly="1" fieldPosition="0">
        <references count="2">
          <reference field="1" count="1" selected="0">
            <x v="187"/>
          </reference>
          <reference field="2" count="12">
            <x v="0"/>
            <x v="3"/>
            <x v="6"/>
            <x v="9"/>
            <x v="13"/>
            <x v="18"/>
            <x v="20"/>
            <x v="23"/>
            <x v="26"/>
            <x v="29"/>
            <x v="33"/>
            <x v="41"/>
          </reference>
        </references>
      </pivotArea>
    </format>
    <format dxfId="95">
      <pivotArea dataOnly="0" labelOnly="1" fieldPosition="0">
        <references count="2">
          <reference field="1" count="1" selected="0">
            <x v="188"/>
          </reference>
          <reference field="2" count="12">
            <x v="0"/>
            <x v="3"/>
            <x v="6"/>
            <x v="9"/>
            <x v="13"/>
            <x v="18"/>
            <x v="20"/>
            <x v="23"/>
            <x v="26"/>
            <x v="29"/>
            <x v="33"/>
            <x v="41"/>
          </reference>
        </references>
      </pivotArea>
    </format>
    <format dxfId="94">
      <pivotArea dataOnly="0" labelOnly="1" fieldPosition="0">
        <references count="2">
          <reference field="1" count="1" selected="0">
            <x v="189"/>
          </reference>
          <reference field="2" count="11">
            <x v="0"/>
            <x v="3"/>
            <x v="6"/>
            <x v="9"/>
            <x v="13"/>
            <x v="20"/>
            <x v="23"/>
            <x v="26"/>
            <x v="29"/>
            <x v="33"/>
            <x v="41"/>
          </reference>
        </references>
      </pivotArea>
    </format>
    <format dxfId="93">
      <pivotArea dataOnly="0" labelOnly="1" fieldPosition="0">
        <references count="2">
          <reference field="1" count="1" selected="0">
            <x v="190"/>
          </reference>
          <reference field="2" count="12">
            <x v="0"/>
            <x v="3"/>
            <x v="6"/>
            <x v="9"/>
            <x v="13"/>
            <x v="18"/>
            <x v="20"/>
            <x v="23"/>
            <x v="26"/>
            <x v="29"/>
            <x v="33"/>
            <x v="41"/>
          </reference>
        </references>
      </pivotArea>
    </format>
    <format dxfId="92">
      <pivotArea dataOnly="0" labelOnly="1" fieldPosition="0">
        <references count="2">
          <reference field="1" count="1" selected="0">
            <x v="191"/>
          </reference>
          <reference field="2" count="10">
            <x v="0"/>
            <x v="3"/>
            <x v="6"/>
            <x v="9"/>
            <x v="20"/>
            <x v="23"/>
            <x v="26"/>
            <x v="29"/>
            <x v="33"/>
            <x v="41"/>
          </reference>
        </references>
      </pivotArea>
    </format>
    <format dxfId="91">
      <pivotArea dataOnly="0" labelOnly="1" fieldPosition="0">
        <references count="2">
          <reference field="1" count="1" selected="0">
            <x v="192"/>
          </reference>
          <reference field="2" count="12">
            <x v="0"/>
            <x v="3"/>
            <x v="6"/>
            <x v="9"/>
            <x v="13"/>
            <x v="18"/>
            <x v="20"/>
            <x v="23"/>
            <x v="26"/>
            <x v="29"/>
            <x v="33"/>
            <x v="41"/>
          </reference>
        </references>
      </pivotArea>
    </format>
    <format dxfId="90">
      <pivotArea dataOnly="0" labelOnly="1" fieldPosition="0">
        <references count="2">
          <reference field="1" count="1" selected="0">
            <x v="193"/>
          </reference>
          <reference field="2" count="11">
            <x v="0"/>
            <x v="3"/>
            <x v="6"/>
            <x v="9"/>
            <x v="13"/>
            <x v="20"/>
            <x v="23"/>
            <x v="26"/>
            <x v="29"/>
            <x v="33"/>
            <x v="41"/>
          </reference>
        </references>
      </pivotArea>
    </format>
    <format dxfId="89">
      <pivotArea dataOnly="0" labelOnly="1" fieldPosition="0">
        <references count="2">
          <reference field="1" count="1" selected="0">
            <x v="194"/>
          </reference>
          <reference field="2" count="12">
            <x v="0"/>
            <x v="3"/>
            <x v="6"/>
            <x v="9"/>
            <x v="13"/>
            <x v="18"/>
            <x v="20"/>
            <x v="23"/>
            <x v="26"/>
            <x v="29"/>
            <x v="33"/>
            <x v="41"/>
          </reference>
        </references>
      </pivotArea>
    </format>
    <format dxfId="88">
      <pivotArea dataOnly="0" labelOnly="1" fieldPosition="0">
        <references count="2">
          <reference field="1" count="1" selected="0">
            <x v="195"/>
          </reference>
          <reference field="2" count="12">
            <x v="0"/>
            <x v="3"/>
            <x v="6"/>
            <x v="9"/>
            <x v="13"/>
            <x v="18"/>
            <x v="20"/>
            <x v="23"/>
            <x v="26"/>
            <x v="29"/>
            <x v="33"/>
            <x v="41"/>
          </reference>
        </references>
      </pivotArea>
    </format>
    <format dxfId="87">
      <pivotArea dataOnly="0" labelOnly="1" fieldPosition="0">
        <references count="2">
          <reference field="1" count="1" selected="0">
            <x v="196"/>
          </reference>
          <reference field="2" count="25">
            <x v="0"/>
            <x v="2"/>
            <x v="3"/>
            <x v="5"/>
            <x v="6"/>
            <x v="8"/>
            <x v="9"/>
            <x v="11"/>
            <x v="13"/>
            <x v="15"/>
            <x v="16"/>
            <x v="18"/>
            <x v="19"/>
            <x v="20"/>
            <x v="22"/>
            <x v="23"/>
            <x v="25"/>
            <x v="26"/>
            <x v="28"/>
            <x v="29"/>
            <x v="31"/>
            <x v="33"/>
            <x v="35"/>
            <x v="41"/>
            <x v="42"/>
          </reference>
        </references>
      </pivotArea>
    </format>
    <format dxfId="86">
      <pivotArea dataOnly="0" labelOnly="1" fieldPosition="0">
        <references count="2">
          <reference field="1" count="1" selected="0">
            <x v="197"/>
          </reference>
          <reference field="2" count="12">
            <x v="0"/>
            <x v="3"/>
            <x v="6"/>
            <x v="9"/>
            <x v="13"/>
            <x v="18"/>
            <x v="20"/>
            <x v="23"/>
            <x v="26"/>
            <x v="29"/>
            <x v="33"/>
            <x v="41"/>
          </reference>
        </references>
      </pivotArea>
    </format>
    <format dxfId="85">
      <pivotArea dataOnly="0" labelOnly="1" fieldPosition="0">
        <references count="2">
          <reference field="1" count="1" selected="0">
            <x v="198"/>
          </reference>
          <reference field="2" count="11">
            <x v="0"/>
            <x v="3"/>
            <x v="6"/>
            <x v="9"/>
            <x v="13"/>
            <x v="20"/>
            <x v="23"/>
            <x v="26"/>
            <x v="29"/>
            <x v="33"/>
            <x v="41"/>
          </reference>
        </references>
      </pivotArea>
    </format>
    <format dxfId="84">
      <pivotArea dataOnly="0" labelOnly="1" fieldPosition="0">
        <references count="2">
          <reference field="1" count="1" selected="0">
            <x v="199"/>
          </reference>
          <reference field="2" count="12">
            <x v="0"/>
            <x v="3"/>
            <x v="6"/>
            <x v="9"/>
            <x v="13"/>
            <x v="18"/>
            <x v="20"/>
            <x v="23"/>
            <x v="26"/>
            <x v="29"/>
            <x v="33"/>
            <x v="41"/>
          </reference>
        </references>
      </pivotArea>
    </format>
    <format dxfId="83">
      <pivotArea dataOnly="0" labelOnly="1" fieldPosition="0">
        <references count="2">
          <reference field="1" count="1" selected="0">
            <x v="200"/>
          </reference>
          <reference field="2" count="24">
            <x v="0"/>
            <x v="2"/>
            <x v="3"/>
            <x v="5"/>
            <x v="6"/>
            <x v="8"/>
            <x v="9"/>
            <x v="11"/>
            <x v="13"/>
            <x v="16"/>
            <x v="18"/>
            <x v="19"/>
            <x v="20"/>
            <x v="22"/>
            <x v="23"/>
            <x v="25"/>
            <x v="26"/>
            <x v="28"/>
            <x v="29"/>
            <x v="31"/>
            <x v="33"/>
            <x v="35"/>
            <x v="41"/>
            <x v="42"/>
          </reference>
        </references>
      </pivotArea>
    </format>
    <format dxfId="82">
      <pivotArea dataOnly="0" labelOnly="1" fieldPosition="0">
        <references count="2">
          <reference field="1" count="1" selected="0">
            <x v="201"/>
          </reference>
          <reference field="2" count="25">
            <x v="0"/>
            <x v="2"/>
            <x v="3"/>
            <x v="5"/>
            <x v="6"/>
            <x v="8"/>
            <x v="9"/>
            <x v="11"/>
            <x v="13"/>
            <x v="15"/>
            <x v="16"/>
            <x v="18"/>
            <x v="19"/>
            <x v="20"/>
            <x v="22"/>
            <x v="23"/>
            <x v="25"/>
            <x v="26"/>
            <x v="28"/>
            <x v="29"/>
            <x v="31"/>
            <x v="33"/>
            <x v="35"/>
            <x v="41"/>
            <x v="42"/>
          </reference>
        </references>
      </pivotArea>
    </format>
    <format dxfId="81">
      <pivotArea dataOnly="0" labelOnly="1" fieldPosition="0">
        <references count="2">
          <reference field="1" count="1" selected="0">
            <x v="202"/>
          </reference>
          <reference field="2" count="12">
            <x v="0"/>
            <x v="3"/>
            <x v="6"/>
            <x v="9"/>
            <x v="13"/>
            <x v="18"/>
            <x v="20"/>
            <x v="23"/>
            <x v="26"/>
            <x v="29"/>
            <x v="33"/>
            <x v="41"/>
          </reference>
        </references>
      </pivotArea>
    </format>
    <format dxfId="80">
      <pivotArea dataOnly="0" labelOnly="1" fieldPosition="0">
        <references count="2">
          <reference field="1" count="1" selected="0">
            <x v="203"/>
          </reference>
          <reference field="2" count="25">
            <x v="0"/>
            <x v="2"/>
            <x v="3"/>
            <x v="5"/>
            <x v="6"/>
            <x v="8"/>
            <x v="9"/>
            <x v="11"/>
            <x v="13"/>
            <x v="15"/>
            <x v="16"/>
            <x v="18"/>
            <x v="19"/>
            <x v="20"/>
            <x v="22"/>
            <x v="23"/>
            <x v="25"/>
            <x v="26"/>
            <x v="28"/>
            <x v="29"/>
            <x v="31"/>
            <x v="33"/>
            <x v="35"/>
            <x v="41"/>
            <x v="42"/>
          </reference>
        </references>
      </pivotArea>
    </format>
    <format dxfId="79">
      <pivotArea dataOnly="0" labelOnly="1" fieldPosition="0">
        <references count="2">
          <reference field="1" count="1" selected="0">
            <x v="204"/>
          </reference>
          <reference field="2" count="12">
            <x v="0"/>
            <x v="3"/>
            <x v="6"/>
            <x v="9"/>
            <x v="13"/>
            <x v="18"/>
            <x v="20"/>
            <x v="23"/>
            <x v="26"/>
            <x v="29"/>
            <x v="33"/>
            <x v="41"/>
          </reference>
        </references>
      </pivotArea>
    </format>
    <format dxfId="78">
      <pivotArea dataOnly="0" labelOnly="1" fieldPosition="0">
        <references count="2">
          <reference field="1" count="1" selected="0">
            <x v="205"/>
          </reference>
          <reference field="2" count="25">
            <x v="0"/>
            <x v="2"/>
            <x v="3"/>
            <x v="5"/>
            <x v="6"/>
            <x v="8"/>
            <x v="9"/>
            <x v="11"/>
            <x v="13"/>
            <x v="15"/>
            <x v="16"/>
            <x v="18"/>
            <x v="19"/>
            <x v="20"/>
            <x v="22"/>
            <x v="23"/>
            <x v="25"/>
            <x v="26"/>
            <x v="28"/>
            <x v="29"/>
            <x v="31"/>
            <x v="33"/>
            <x v="35"/>
            <x v="41"/>
            <x v="42"/>
          </reference>
        </references>
      </pivotArea>
    </format>
    <format dxfId="77">
      <pivotArea dataOnly="0" labelOnly="1" fieldPosition="0">
        <references count="2">
          <reference field="1" count="1" selected="0">
            <x v="206"/>
          </reference>
          <reference field="2" count="12">
            <x v="0"/>
            <x v="3"/>
            <x v="6"/>
            <x v="9"/>
            <x v="13"/>
            <x v="18"/>
            <x v="20"/>
            <x v="23"/>
            <x v="26"/>
            <x v="29"/>
            <x v="33"/>
            <x v="41"/>
          </reference>
        </references>
      </pivotArea>
    </format>
    <format dxfId="76">
      <pivotArea dataOnly="0" labelOnly="1" fieldPosition="0">
        <references count="2">
          <reference field="1" count="1" selected="0">
            <x v="207"/>
          </reference>
          <reference field="2" count="1">
            <x v="42"/>
          </reference>
        </references>
      </pivotArea>
    </format>
    <format dxfId="75">
      <pivotArea dataOnly="0" labelOnly="1" fieldPosition="0">
        <references count="2">
          <reference field="1" count="1" selected="0">
            <x v="208"/>
          </reference>
          <reference field="2" count="25">
            <x v="0"/>
            <x v="2"/>
            <x v="3"/>
            <x v="5"/>
            <x v="6"/>
            <x v="8"/>
            <x v="9"/>
            <x v="11"/>
            <x v="13"/>
            <x v="15"/>
            <x v="16"/>
            <x v="18"/>
            <x v="19"/>
            <x v="20"/>
            <x v="22"/>
            <x v="23"/>
            <x v="25"/>
            <x v="26"/>
            <x v="28"/>
            <x v="29"/>
            <x v="31"/>
            <x v="33"/>
            <x v="35"/>
            <x v="41"/>
            <x v="42"/>
          </reference>
        </references>
      </pivotArea>
    </format>
    <format dxfId="74">
      <pivotArea dataOnly="0" labelOnly="1" fieldPosition="0">
        <references count="2">
          <reference field="1" count="1" selected="0">
            <x v="209"/>
          </reference>
          <reference field="2" count="28">
            <x v="0"/>
            <x v="2"/>
            <x v="3"/>
            <x v="5"/>
            <x v="6"/>
            <x v="8"/>
            <x v="9"/>
            <x v="11"/>
            <x v="13"/>
            <x v="16"/>
            <x v="18"/>
            <x v="19"/>
            <x v="20"/>
            <x v="22"/>
            <x v="23"/>
            <x v="25"/>
            <x v="26"/>
            <x v="28"/>
            <x v="29"/>
            <x v="31"/>
            <x v="33"/>
            <x v="35"/>
            <x v="41"/>
            <x v="42"/>
            <x v="46"/>
            <x v="47"/>
            <x v="50"/>
            <x v="51"/>
          </reference>
        </references>
      </pivotArea>
    </format>
    <format dxfId="73">
      <pivotArea dataOnly="0" labelOnly="1" fieldPosition="0">
        <references count="2">
          <reference field="1" count="1" selected="0">
            <x v="210"/>
          </reference>
          <reference field="2" count="12">
            <x v="0"/>
            <x v="3"/>
            <x v="6"/>
            <x v="9"/>
            <x v="13"/>
            <x v="18"/>
            <x v="20"/>
            <x v="23"/>
            <x v="26"/>
            <x v="29"/>
            <x v="33"/>
            <x v="41"/>
          </reference>
        </references>
      </pivotArea>
    </format>
    <format dxfId="72">
      <pivotArea dataOnly="0" labelOnly="1" fieldPosition="0">
        <references count="2">
          <reference field="1" count="1" selected="0">
            <x v="211"/>
          </reference>
          <reference field="2" count="16">
            <x v="6"/>
            <x v="8"/>
            <x v="9"/>
            <x v="11"/>
            <x v="13"/>
            <x v="16"/>
            <x v="18"/>
            <x v="19"/>
            <x v="26"/>
            <x v="28"/>
            <x v="29"/>
            <x v="31"/>
            <x v="33"/>
            <x v="35"/>
            <x v="41"/>
            <x v="42"/>
          </reference>
        </references>
      </pivotArea>
    </format>
    <format dxfId="71">
      <pivotArea dataOnly="0" labelOnly="1" fieldPosition="0">
        <references count="2">
          <reference field="1" count="1" selected="0">
            <x v="212"/>
          </reference>
          <reference field="2" count="12">
            <x v="0"/>
            <x v="3"/>
            <x v="6"/>
            <x v="9"/>
            <x v="13"/>
            <x v="18"/>
            <x v="20"/>
            <x v="23"/>
            <x v="26"/>
            <x v="29"/>
            <x v="33"/>
            <x v="41"/>
          </reference>
        </references>
      </pivotArea>
    </format>
    <format dxfId="70">
      <pivotArea dataOnly="0" labelOnly="1" fieldPosition="0">
        <references count="2">
          <reference field="1" count="1" selected="0">
            <x v="213"/>
          </reference>
          <reference field="2" count="24">
            <x v="0"/>
            <x v="2"/>
            <x v="3"/>
            <x v="5"/>
            <x v="6"/>
            <x v="8"/>
            <x v="9"/>
            <x v="11"/>
            <x v="13"/>
            <x v="16"/>
            <x v="18"/>
            <x v="19"/>
            <x v="20"/>
            <x v="22"/>
            <x v="23"/>
            <x v="25"/>
            <x v="26"/>
            <x v="28"/>
            <x v="29"/>
            <x v="31"/>
            <x v="33"/>
            <x v="35"/>
            <x v="41"/>
            <x v="42"/>
          </reference>
        </references>
      </pivotArea>
    </format>
    <format dxfId="69">
      <pivotArea dataOnly="0" labelOnly="1" fieldPosition="0">
        <references count="2">
          <reference field="1" count="1" selected="0">
            <x v="214"/>
          </reference>
          <reference field="2" count="24">
            <x v="0"/>
            <x v="2"/>
            <x v="3"/>
            <x v="5"/>
            <x v="6"/>
            <x v="8"/>
            <x v="9"/>
            <x v="11"/>
            <x v="13"/>
            <x v="16"/>
            <x v="18"/>
            <x v="19"/>
            <x v="20"/>
            <x v="22"/>
            <x v="23"/>
            <x v="25"/>
            <x v="26"/>
            <x v="28"/>
            <x v="29"/>
            <x v="31"/>
            <x v="33"/>
            <x v="35"/>
            <x v="41"/>
            <x v="42"/>
          </reference>
        </references>
      </pivotArea>
    </format>
    <format dxfId="68">
      <pivotArea dataOnly="0" labelOnly="1" fieldPosition="0">
        <references count="2">
          <reference field="1" count="1" selected="0">
            <x v="215"/>
          </reference>
          <reference field="2" count="12">
            <x v="0"/>
            <x v="3"/>
            <x v="6"/>
            <x v="9"/>
            <x v="13"/>
            <x v="18"/>
            <x v="20"/>
            <x v="23"/>
            <x v="26"/>
            <x v="29"/>
            <x v="33"/>
            <x v="41"/>
          </reference>
        </references>
      </pivotArea>
    </format>
    <format dxfId="67">
      <pivotArea dataOnly="0" labelOnly="1" fieldPosition="0">
        <references count="2">
          <reference field="1" count="1" selected="0">
            <x v="216"/>
          </reference>
          <reference field="2" count="6">
            <x v="6"/>
            <x v="9"/>
            <x v="26"/>
            <x v="29"/>
            <x v="33"/>
            <x v="41"/>
          </reference>
        </references>
      </pivotArea>
    </format>
    <format dxfId="66">
      <pivotArea dataOnly="0" labelOnly="1" fieldPosition="0">
        <references count="2">
          <reference field="1" count="1" selected="0">
            <x v="217"/>
          </reference>
          <reference field="2" count="25">
            <x v="0"/>
            <x v="2"/>
            <x v="3"/>
            <x v="5"/>
            <x v="6"/>
            <x v="8"/>
            <x v="9"/>
            <x v="11"/>
            <x v="13"/>
            <x v="15"/>
            <x v="16"/>
            <x v="18"/>
            <x v="19"/>
            <x v="20"/>
            <x v="22"/>
            <x v="23"/>
            <x v="25"/>
            <x v="26"/>
            <x v="28"/>
            <x v="29"/>
            <x v="31"/>
            <x v="33"/>
            <x v="35"/>
            <x v="41"/>
            <x v="42"/>
          </reference>
        </references>
      </pivotArea>
    </format>
    <format dxfId="65">
      <pivotArea dataOnly="0" labelOnly="1" fieldPosition="0">
        <references count="2">
          <reference field="1" count="1" selected="0">
            <x v="218"/>
          </reference>
          <reference field="2" count="3">
            <x v="13"/>
            <x v="18"/>
            <x v="41"/>
          </reference>
        </references>
      </pivotArea>
    </format>
    <format dxfId="64">
      <pivotArea dataOnly="0" labelOnly="1" fieldPosition="0">
        <references count="2">
          <reference field="1" count="1" selected="0">
            <x v="219"/>
          </reference>
          <reference field="2" count="25">
            <x v="0"/>
            <x v="2"/>
            <x v="3"/>
            <x v="5"/>
            <x v="6"/>
            <x v="8"/>
            <x v="9"/>
            <x v="11"/>
            <x v="13"/>
            <x v="15"/>
            <x v="16"/>
            <x v="18"/>
            <x v="19"/>
            <x v="20"/>
            <x v="22"/>
            <x v="23"/>
            <x v="25"/>
            <x v="26"/>
            <x v="28"/>
            <x v="29"/>
            <x v="31"/>
            <x v="33"/>
            <x v="35"/>
            <x v="41"/>
            <x v="42"/>
          </reference>
        </references>
      </pivotArea>
    </format>
    <format dxfId="63">
      <pivotArea dataOnly="0" labelOnly="1" fieldPosition="0">
        <references count="2">
          <reference field="1" count="1" selected="0">
            <x v="220"/>
          </reference>
          <reference field="2" count="12">
            <x v="0"/>
            <x v="3"/>
            <x v="6"/>
            <x v="9"/>
            <x v="13"/>
            <x v="18"/>
            <x v="20"/>
            <x v="23"/>
            <x v="26"/>
            <x v="29"/>
            <x v="33"/>
            <x v="41"/>
          </reference>
        </references>
      </pivotArea>
    </format>
    <format dxfId="62">
      <pivotArea dataOnly="0" labelOnly="1" fieldPosition="0">
        <references count="2">
          <reference field="1" count="1" selected="0">
            <x v="221"/>
          </reference>
          <reference field="2" count="12">
            <x v="0"/>
            <x v="3"/>
            <x v="6"/>
            <x v="9"/>
            <x v="13"/>
            <x v="18"/>
            <x v="20"/>
            <x v="23"/>
            <x v="26"/>
            <x v="29"/>
            <x v="33"/>
            <x v="41"/>
          </reference>
        </references>
      </pivotArea>
    </format>
    <format dxfId="61">
      <pivotArea dataOnly="0" labelOnly="1" fieldPosition="0">
        <references count="2">
          <reference field="1" count="1" selected="0">
            <x v="222"/>
          </reference>
          <reference field="2" count="24">
            <x v="0"/>
            <x v="2"/>
            <x v="3"/>
            <x v="5"/>
            <x v="6"/>
            <x v="8"/>
            <x v="9"/>
            <x v="11"/>
            <x v="13"/>
            <x v="16"/>
            <x v="18"/>
            <x v="19"/>
            <x v="20"/>
            <x v="22"/>
            <x v="23"/>
            <x v="25"/>
            <x v="26"/>
            <x v="28"/>
            <x v="29"/>
            <x v="31"/>
            <x v="33"/>
            <x v="35"/>
            <x v="41"/>
            <x v="42"/>
          </reference>
        </references>
      </pivotArea>
    </format>
    <format dxfId="60">
      <pivotArea dataOnly="0" labelOnly="1" fieldPosition="0">
        <references count="2">
          <reference field="1" count="1" selected="0">
            <x v="223"/>
          </reference>
          <reference field="2" count="12">
            <x v="0"/>
            <x v="3"/>
            <x v="6"/>
            <x v="9"/>
            <x v="13"/>
            <x v="18"/>
            <x v="20"/>
            <x v="23"/>
            <x v="26"/>
            <x v="29"/>
            <x v="33"/>
            <x v="41"/>
          </reference>
        </references>
      </pivotArea>
    </format>
    <format dxfId="59">
      <pivotArea dataOnly="0" labelOnly="1" fieldPosition="0">
        <references count="2">
          <reference field="1" count="1" selected="0">
            <x v="224"/>
          </reference>
          <reference field="2" count="26">
            <x v="0"/>
            <x v="2"/>
            <x v="3"/>
            <x v="5"/>
            <x v="6"/>
            <x v="8"/>
            <x v="9"/>
            <x v="11"/>
            <x v="12"/>
            <x v="13"/>
            <x v="15"/>
            <x v="16"/>
            <x v="17"/>
            <x v="18"/>
            <x v="20"/>
            <x v="22"/>
            <x v="23"/>
            <x v="25"/>
            <x v="26"/>
            <x v="28"/>
            <x v="29"/>
            <x v="31"/>
            <x v="33"/>
            <x v="35"/>
            <x v="41"/>
            <x v="42"/>
          </reference>
        </references>
      </pivotArea>
    </format>
    <format dxfId="58">
      <pivotArea dataOnly="0" labelOnly="1" fieldPosition="0">
        <references count="2">
          <reference field="1" count="1" selected="0">
            <x v="225"/>
          </reference>
          <reference field="2" count="12">
            <x v="0"/>
            <x v="3"/>
            <x v="6"/>
            <x v="9"/>
            <x v="13"/>
            <x v="18"/>
            <x v="20"/>
            <x v="23"/>
            <x v="26"/>
            <x v="29"/>
            <x v="33"/>
            <x v="41"/>
          </reference>
        </references>
      </pivotArea>
    </format>
    <format dxfId="57">
      <pivotArea dataOnly="0" labelOnly="1" fieldPosition="0">
        <references count="2">
          <reference field="1" count="1" selected="0">
            <x v="226"/>
          </reference>
          <reference field="2" count="25">
            <x v="0"/>
            <x v="2"/>
            <x v="3"/>
            <x v="5"/>
            <x v="6"/>
            <x v="8"/>
            <x v="9"/>
            <x v="11"/>
            <x v="13"/>
            <x v="15"/>
            <x v="16"/>
            <x v="18"/>
            <x v="19"/>
            <x v="20"/>
            <x v="22"/>
            <x v="23"/>
            <x v="25"/>
            <x v="26"/>
            <x v="28"/>
            <x v="29"/>
            <x v="31"/>
            <x v="33"/>
            <x v="35"/>
            <x v="41"/>
            <x v="42"/>
          </reference>
        </references>
      </pivotArea>
    </format>
    <format dxfId="56">
      <pivotArea dataOnly="0" labelOnly="1" fieldPosition="0">
        <references count="2">
          <reference field="1" count="1" selected="0">
            <x v="227"/>
          </reference>
          <reference field="2" count="12">
            <x v="0"/>
            <x v="3"/>
            <x v="6"/>
            <x v="9"/>
            <x v="13"/>
            <x v="18"/>
            <x v="20"/>
            <x v="23"/>
            <x v="26"/>
            <x v="29"/>
            <x v="33"/>
            <x v="41"/>
          </reference>
        </references>
      </pivotArea>
    </format>
    <format dxfId="55">
      <pivotArea dataOnly="0" labelOnly="1" fieldPosition="0">
        <references count="2">
          <reference field="1" count="1" selected="0">
            <x v="228"/>
          </reference>
          <reference field="2" count="25">
            <x v="0"/>
            <x v="2"/>
            <x v="3"/>
            <x v="5"/>
            <x v="6"/>
            <x v="8"/>
            <x v="9"/>
            <x v="11"/>
            <x v="13"/>
            <x v="15"/>
            <x v="16"/>
            <x v="18"/>
            <x v="19"/>
            <x v="20"/>
            <x v="22"/>
            <x v="23"/>
            <x v="25"/>
            <x v="26"/>
            <x v="28"/>
            <x v="29"/>
            <x v="31"/>
            <x v="33"/>
            <x v="35"/>
            <x v="41"/>
            <x v="42"/>
          </reference>
        </references>
      </pivotArea>
    </format>
    <format dxfId="54">
      <pivotArea dataOnly="0" labelOnly="1" fieldPosition="0">
        <references count="2">
          <reference field="1" count="1" selected="0">
            <x v="229"/>
          </reference>
          <reference field="2" count="12">
            <x v="0"/>
            <x v="3"/>
            <x v="6"/>
            <x v="9"/>
            <x v="13"/>
            <x v="18"/>
            <x v="20"/>
            <x v="23"/>
            <x v="26"/>
            <x v="29"/>
            <x v="33"/>
            <x v="41"/>
          </reference>
        </references>
      </pivotArea>
    </format>
    <format dxfId="53">
      <pivotArea dataOnly="0" labelOnly="1" fieldPosition="0">
        <references count="2">
          <reference field="1" count="1" selected="0">
            <x v="230"/>
          </reference>
          <reference field="2" count="12">
            <x v="0"/>
            <x v="3"/>
            <x v="6"/>
            <x v="9"/>
            <x v="13"/>
            <x v="18"/>
            <x v="20"/>
            <x v="23"/>
            <x v="26"/>
            <x v="29"/>
            <x v="33"/>
            <x v="41"/>
          </reference>
        </references>
      </pivotArea>
    </format>
    <format dxfId="52">
      <pivotArea dataOnly="0" labelOnly="1" fieldPosition="0">
        <references count="2">
          <reference field="1" count="1" selected="0">
            <x v="231"/>
          </reference>
          <reference field="2" count="11">
            <x v="0"/>
            <x v="3"/>
            <x v="6"/>
            <x v="9"/>
            <x v="13"/>
            <x v="20"/>
            <x v="23"/>
            <x v="26"/>
            <x v="29"/>
            <x v="33"/>
            <x v="41"/>
          </reference>
        </references>
      </pivotArea>
    </format>
    <format dxfId="51">
      <pivotArea dataOnly="0" labelOnly="1" fieldPosition="0">
        <references count="2">
          <reference field="1" count="1" selected="0">
            <x v="232"/>
          </reference>
          <reference field="2" count="1">
            <x v="41"/>
          </reference>
        </references>
      </pivotArea>
    </format>
    <format dxfId="50">
      <pivotArea dataOnly="0" labelOnly="1" fieldPosition="0">
        <references count="2">
          <reference field="1" count="1" selected="0">
            <x v="233"/>
          </reference>
          <reference field="2" count="25">
            <x v="0"/>
            <x v="2"/>
            <x v="3"/>
            <x v="5"/>
            <x v="6"/>
            <x v="8"/>
            <x v="9"/>
            <x v="11"/>
            <x v="13"/>
            <x v="15"/>
            <x v="16"/>
            <x v="18"/>
            <x v="19"/>
            <x v="20"/>
            <x v="22"/>
            <x v="23"/>
            <x v="25"/>
            <x v="26"/>
            <x v="28"/>
            <x v="29"/>
            <x v="31"/>
            <x v="33"/>
            <x v="35"/>
            <x v="41"/>
            <x v="42"/>
          </reference>
        </references>
      </pivotArea>
    </format>
    <format dxfId="49">
      <pivotArea dataOnly="0" labelOnly="1" fieldPosition="0">
        <references count="2">
          <reference field="1" count="1" selected="0">
            <x v="234"/>
          </reference>
          <reference field="2" count="12">
            <x v="0"/>
            <x v="3"/>
            <x v="6"/>
            <x v="9"/>
            <x v="13"/>
            <x v="18"/>
            <x v="20"/>
            <x v="23"/>
            <x v="26"/>
            <x v="29"/>
            <x v="33"/>
            <x v="41"/>
          </reference>
        </references>
      </pivotArea>
    </format>
    <format dxfId="48">
      <pivotArea dataOnly="0" labelOnly="1" fieldPosition="0">
        <references count="2">
          <reference field="1" count="1" selected="0">
            <x v="235"/>
          </reference>
          <reference field="2" count="25">
            <x v="0"/>
            <x v="2"/>
            <x v="3"/>
            <x v="5"/>
            <x v="6"/>
            <x v="8"/>
            <x v="9"/>
            <x v="11"/>
            <x v="13"/>
            <x v="15"/>
            <x v="16"/>
            <x v="18"/>
            <x v="19"/>
            <x v="20"/>
            <x v="22"/>
            <x v="23"/>
            <x v="25"/>
            <x v="26"/>
            <x v="28"/>
            <x v="29"/>
            <x v="31"/>
            <x v="33"/>
            <x v="35"/>
            <x v="41"/>
            <x v="42"/>
          </reference>
        </references>
      </pivotArea>
    </format>
    <format dxfId="47">
      <pivotArea dataOnly="0" labelOnly="1" fieldPosition="0">
        <references count="2">
          <reference field="1" count="1" selected="0">
            <x v="236"/>
          </reference>
          <reference field="2" count="12">
            <x v="0"/>
            <x v="3"/>
            <x v="6"/>
            <x v="9"/>
            <x v="13"/>
            <x v="18"/>
            <x v="20"/>
            <x v="23"/>
            <x v="26"/>
            <x v="29"/>
            <x v="33"/>
            <x v="41"/>
          </reference>
        </references>
      </pivotArea>
    </format>
    <format dxfId="46">
      <pivotArea dataOnly="0" labelOnly="1" fieldPosition="0">
        <references count="2">
          <reference field="1" count="1" selected="0">
            <x v="237"/>
          </reference>
          <reference field="2" count="12">
            <x v="0"/>
            <x v="3"/>
            <x v="6"/>
            <x v="9"/>
            <x v="13"/>
            <x v="18"/>
            <x v="20"/>
            <x v="23"/>
            <x v="26"/>
            <x v="29"/>
            <x v="33"/>
            <x v="41"/>
          </reference>
        </references>
      </pivotArea>
    </format>
    <format dxfId="45">
      <pivotArea dataOnly="0" labelOnly="1" fieldPosition="0">
        <references count="2">
          <reference field="1" count="1" selected="0">
            <x v="238"/>
          </reference>
          <reference field="2" count="25">
            <x v="0"/>
            <x v="2"/>
            <x v="3"/>
            <x v="5"/>
            <x v="6"/>
            <x v="8"/>
            <x v="9"/>
            <x v="11"/>
            <x v="13"/>
            <x v="15"/>
            <x v="16"/>
            <x v="18"/>
            <x v="19"/>
            <x v="20"/>
            <x v="22"/>
            <x v="23"/>
            <x v="25"/>
            <x v="26"/>
            <x v="28"/>
            <x v="29"/>
            <x v="31"/>
            <x v="33"/>
            <x v="35"/>
            <x v="41"/>
            <x v="42"/>
          </reference>
        </references>
      </pivotArea>
    </format>
    <format dxfId="44">
      <pivotArea dataOnly="0" labelOnly="1" fieldPosition="0">
        <references count="2">
          <reference field="1" count="1" selected="0">
            <x v="239"/>
          </reference>
          <reference field="2" count="12">
            <x v="0"/>
            <x v="3"/>
            <x v="6"/>
            <x v="9"/>
            <x v="13"/>
            <x v="18"/>
            <x v="20"/>
            <x v="23"/>
            <x v="26"/>
            <x v="29"/>
            <x v="33"/>
            <x v="41"/>
          </reference>
        </references>
      </pivotArea>
    </format>
    <format dxfId="43">
      <pivotArea dataOnly="0" labelOnly="1" fieldPosition="0">
        <references count="2">
          <reference field="1" count="1" selected="0">
            <x v="240"/>
          </reference>
          <reference field="2" count="12">
            <x v="0"/>
            <x v="3"/>
            <x v="6"/>
            <x v="9"/>
            <x v="13"/>
            <x v="18"/>
            <x v="20"/>
            <x v="23"/>
            <x v="26"/>
            <x v="29"/>
            <x v="33"/>
            <x v="41"/>
          </reference>
        </references>
      </pivotArea>
    </format>
    <format dxfId="42">
      <pivotArea dataOnly="0" labelOnly="1" fieldPosition="0">
        <references count="2">
          <reference field="1" count="1" selected="0">
            <x v="241"/>
          </reference>
          <reference field="2" count="12">
            <x v="0"/>
            <x v="3"/>
            <x v="6"/>
            <x v="9"/>
            <x v="13"/>
            <x v="18"/>
            <x v="20"/>
            <x v="23"/>
            <x v="26"/>
            <x v="29"/>
            <x v="33"/>
            <x v="41"/>
          </reference>
        </references>
      </pivotArea>
    </format>
    <format dxfId="41">
      <pivotArea dataOnly="0" labelOnly="1" fieldPosition="0">
        <references count="2">
          <reference field="1" count="1" selected="0">
            <x v="242"/>
          </reference>
          <reference field="2" count="12">
            <x v="0"/>
            <x v="3"/>
            <x v="6"/>
            <x v="9"/>
            <x v="13"/>
            <x v="18"/>
            <x v="20"/>
            <x v="23"/>
            <x v="26"/>
            <x v="29"/>
            <x v="33"/>
            <x v="41"/>
          </reference>
        </references>
      </pivotArea>
    </format>
    <format dxfId="40">
      <pivotArea dataOnly="0" labelOnly="1" fieldPosition="0">
        <references count="2">
          <reference field="1" count="1" selected="0">
            <x v="243"/>
          </reference>
          <reference field="2" count="24">
            <x v="0"/>
            <x v="2"/>
            <x v="3"/>
            <x v="5"/>
            <x v="6"/>
            <x v="8"/>
            <x v="9"/>
            <x v="11"/>
            <x v="13"/>
            <x v="16"/>
            <x v="18"/>
            <x v="19"/>
            <x v="20"/>
            <x v="22"/>
            <x v="23"/>
            <x v="25"/>
            <x v="26"/>
            <x v="28"/>
            <x v="29"/>
            <x v="31"/>
            <x v="33"/>
            <x v="35"/>
            <x v="41"/>
            <x v="42"/>
          </reference>
        </references>
      </pivotArea>
    </format>
    <format dxfId="39">
      <pivotArea dataOnly="0" labelOnly="1" fieldPosition="0">
        <references count="2">
          <reference field="1" count="1" selected="0">
            <x v="244"/>
          </reference>
          <reference field="2" count="12">
            <x v="0"/>
            <x v="3"/>
            <x v="6"/>
            <x v="9"/>
            <x v="13"/>
            <x v="18"/>
            <x v="20"/>
            <x v="23"/>
            <x v="26"/>
            <x v="29"/>
            <x v="33"/>
            <x v="41"/>
          </reference>
        </references>
      </pivotArea>
    </format>
    <format dxfId="38">
      <pivotArea dataOnly="0" labelOnly="1" fieldPosition="0">
        <references count="2">
          <reference field="1" count="1" selected="0">
            <x v="245"/>
          </reference>
          <reference field="2" count="25">
            <x v="0"/>
            <x v="2"/>
            <x v="3"/>
            <x v="5"/>
            <x v="6"/>
            <x v="8"/>
            <x v="9"/>
            <x v="11"/>
            <x v="13"/>
            <x v="15"/>
            <x v="16"/>
            <x v="18"/>
            <x v="19"/>
            <x v="20"/>
            <x v="22"/>
            <x v="23"/>
            <x v="25"/>
            <x v="26"/>
            <x v="28"/>
            <x v="29"/>
            <x v="31"/>
            <x v="33"/>
            <x v="35"/>
            <x v="41"/>
            <x v="42"/>
          </reference>
        </references>
      </pivotArea>
    </format>
    <format dxfId="37">
      <pivotArea dataOnly="0" labelOnly="1" fieldPosition="0">
        <references count="2">
          <reference field="1" count="1" selected="0">
            <x v="246"/>
          </reference>
          <reference field="2" count="25">
            <x v="0"/>
            <x v="2"/>
            <x v="3"/>
            <x v="5"/>
            <x v="6"/>
            <x v="8"/>
            <x v="9"/>
            <x v="11"/>
            <x v="13"/>
            <x v="15"/>
            <x v="16"/>
            <x v="18"/>
            <x v="19"/>
            <x v="20"/>
            <x v="22"/>
            <x v="23"/>
            <x v="25"/>
            <x v="26"/>
            <x v="28"/>
            <x v="29"/>
            <x v="31"/>
            <x v="33"/>
            <x v="35"/>
            <x v="41"/>
            <x v="42"/>
          </reference>
        </references>
      </pivotArea>
    </format>
    <format dxfId="36">
      <pivotArea dataOnly="0" labelOnly="1" fieldPosition="0">
        <references count="2">
          <reference field="1" count="1" selected="0">
            <x v="247"/>
          </reference>
          <reference field="2" count="12">
            <x v="0"/>
            <x v="3"/>
            <x v="6"/>
            <x v="9"/>
            <x v="13"/>
            <x v="18"/>
            <x v="20"/>
            <x v="23"/>
            <x v="26"/>
            <x v="29"/>
            <x v="33"/>
            <x v="41"/>
          </reference>
        </references>
      </pivotArea>
    </format>
    <format dxfId="35">
      <pivotArea dataOnly="0" labelOnly="1" fieldPosition="0">
        <references count="2">
          <reference field="1" count="1" selected="0">
            <x v="248"/>
          </reference>
          <reference field="2" count="11">
            <x v="0"/>
            <x v="3"/>
            <x v="6"/>
            <x v="9"/>
            <x v="13"/>
            <x v="20"/>
            <x v="23"/>
            <x v="26"/>
            <x v="29"/>
            <x v="33"/>
            <x v="41"/>
          </reference>
        </references>
      </pivotArea>
    </format>
    <format dxfId="34">
      <pivotArea dataOnly="0" labelOnly="1" fieldPosition="0">
        <references count="2">
          <reference field="1" count="1" selected="0">
            <x v="249"/>
          </reference>
          <reference field="2" count="25">
            <x v="0"/>
            <x v="2"/>
            <x v="3"/>
            <x v="5"/>
            <x v="6"/>
            <x v="8"/>
            <x v="9"/>
            <x v="11"/>
            <x v="13"/>
            <x v="15"/>
            <x v="16"/>
            <x v="18"/>
            <x v="19"/>
            <x v="20"/>
            <x v="22"/>
            <x v="23"/>
            <x v="25"/>
            <x v="26"/>
            <x v="28"/>
            <x v="29"/>
            <x v="31"/>
            <x v="33"/>
            <x v="35"/>
            <x v="41"/>
            <x v="42"/>
          </reference>
        </references>
      </pivotArea>
    </format>
    <format dxfId="33">
      <pivotArea dataOnly="0" labelOnly="1" fieldPosition="0">
        <references count="2">
          <reference field="1" count="1" selected="0">
            <x v="250"/>
          </reference>
          <reference field="2" count="24">
            <x v="0"/>
            <x v="2"/>
            <x v="3"/>
            <x v="5"/>
            <x v="6"/>
            <x v="8"/>
            <x v="9"/>
            <x v="11"/>
            <x v="13"/>
            <x v="16"/>
            <x v="18"/>
            <x v="19"/>
            <x v="20"/>
            <x v="22"/>
            <x v="23"/>
            <x v="25"/>
            <x v="26"/>
            <x v="28"/>
            <x v="29"/>
            <x v="31"/>
            <x v="33"/>
            <x v="35"/>
            <x v="41"/>
            <x v="42"/>
          </reference>
        </references>
      </pivotArea>
    </format>
    <format dxfId="32">
      <pivotArea dataOnly="0" labelOnly="1" fieldPosition="0">
        <references count="2">
          <reference field="1" count="1" selected="0">
            <x v="251"/>
          </reference>
          <reference field="2" count="25">
            <x v="0"/>
            <x v="2"/>
            <x v="3"/>
            <x v="5"/>
            <x v="6"/>
            <x v="8"/>
            <x v="9"/>
            <x v="11"/>
            <x v="13"/>
            <x v="15"/>
            <x v="16"/>
            <x v="18"/>
            <x v="19"/>
            <x v="20"/>
            <x v="22"/>
            <x v="23"/>
            <x v="25"/>
            <x v="26"/>
            <x v="28"/>
            <x v="29"/>
            <x v="31"/>
            <x v="33"/>
            <x v="35"/>
            <x v="41"/>
            <x v="42"/>
          </reference>
        </references>
      </pivotArea>
    </format>
    <format dxfId="31">
      <pivotArea dataOnly="0" labelOnly="1" fieldPosition="0">
        <references count="2">
          <reference field="1" count="1" selected="0">
            <x v="252"/>
          </reference>
          <reference field="2" count="12">
            <x v="0"/>
            <x v="3"/>
            <x v="6"/>
            <x v="9"/>
            <x v="13"/>
            <x v="18"/>
            <x v="20"/>
            <x v="23"/>
            <x v="26"/>
            <x v="29"/>
            <x v="33"/>
            <x v="41"/>
          </reference>
        </references>
      </pivotArea>
    </format>
    <format dxfId="30">
      <pivotArea dataOnly="0" labelOnly="1" fieldPosition="0">
        <references count="2">
          <reference field="1" count="1" selected="0">
            <x v="253"/>
          </reference>
          <reference field="2" count="12">
            <x v="0"/>
            <x v="3"/>
            <x v="6"/>
            <x v="9"/>
            <x v="13"/>
            <x v="18"/>
            <x v="20"/>
            <x v="23"/>
            <x v="26"/>
            <x v="29"/>
            <x v="33"/>
            <x v="41"/>
          </reference>
        </references>
      </pivotArea>
    </format>
    <format dxfId="29">
      <pivotArea dataOnly="0" labelOnly="1" fieldPosition="0">
        <references count="2">
          <reference field="1" count="1" selected="0">
            <x v="254"/>
          </reference>
          <reference field="2" count="12">
            <x v="0"/>
            <x v="3"/>
            <x v="6"/>
            <x v="9"/>
            <x v="13"/>
            <x v="18"/>
            <x v="20"/>
            <x v="23"/>
            <x v="26"/>
            <x v="29"/>
            <x v="33"/>
            <x v="41"/>
          </reference>
        </references>
      </pivotArea>
    </format>
    <format dxfId="28">
      <pivotArea dataOnly="0" labelOnly="1" fieldPosition="0">
        <references count="2">
          <reference field="1" count="1" selected="0">
            <x v="255"/>
          </reference>
          <reference field="2" count="12">
            <x v="0"/>
            <x v="3"/>
            <x v="6"/>
            <x v="9"/>
            <x v="13"/>
            <x v="18"/>
            <x v="20"/>
            <x v="23"/>
            <x v="26"/>
            <x v="29"/>
            <x v="33"/>
            <x v="41"/>
          </reference>
        </references>
      </pivotArea>
    </format>
    <format dxfId="27">
      <pivotArea dataOnly="0" labelOnly="1" fieldPosition="0">
        <references count="2">
          <reference field="1" count="1" selected="0">
            <x v="256"/>
          </reference>
          <reference field="2" count="12">
            <x v="0"/>
            <x v="3"/>
            <x v="6"/>
            <x v="9"/>
            <x v="13"/>
            <x v="18"/>
            <x v="20"/>
            <x v="23"/>
            <x v="26"/>
            <x v="29"/>
            <x v="33"/>
            <x v="41"/>
          </reference>
        </references>
      </pivotArea>
    </format>
    <format dxfId="26">
      <pivotArea dataOnly="0" labelOnly="1" fieldPosition="0">
        <references count="2">
          <reference field="1" count="1" selected="0">
            <x v="257"/>
          </reference>
          <reference field="2" count="12">
            <x v="0"/>
            <x v="3"/>
            <x v="6"/>
            <x v="9"/>
            <x v="13"/>
            <x v="18"/>
            <x v="20"/>
            <x v="23"/>
            <x v="26"/>
            <x v="29"/>
            <x v="33"/>
            <x v="41"/>
          </reference>
        </references>
      </pivotArea>
    </format>
    <format dxfId="25">
      <pivotArea dataOnly="0" labelOnly="1" fieldPosition="0">
        <references count="2">
          <reference field="1" count="1" selected="0">
            <x v="258"/>
          </reference>
          <reference field="2" count="12">
            <x v="0"/>
            <x v="3"/>
            <x v="6"/>
            <x v="9"/>
            <x v="13"/>
            <x v="18"/>
            <x v="20"/>
            <x v="23"/>
            <x v="26"/>
            <x v="29"/>
            <x v="33"/>
            <x v="41"/>
          </reference>
        </references>
      </pivotArea>
    </format>
    <format dxfId="24">
      <pivotArea dataOnly="0" labelOnly="1" fieldPosition="0">
        <references count="2">
          <reference field="1" count="1" selected="0">
            <x v="259"/>
          </reference>
          <reference field="2" count="25">
            <x v="0"/>
            <x v="2"/>
            <x v="3"/>
            <x v="5"/>
            <x v="6"/>
            <x v="8"/>
            <x v="9"/>
            <x v="11"/>
            <x v="13"/>
            <x v="15"/>
            <x v="16"/>
            <x v="18"/>
            <x v="19"/>
            <x v="20"/>
            <x v="22"/>
            <x v="23"/>
            <x v="25"/>
            <x v="26"/>
            <x v="28"/>
            <x v="29"/>
            <x v="31"/>
            <x v="33"/>
            <x v="35"/>
            <x v="41"/>
            <x v="42"/>
          </reference>
        </references>
      </pivotArea>
    </format>
    <format dxfId="23">
      <pivotArea dataOnly="0" labelOnly="1" fieldPosition="0">
        <references count="2">
          <reference field="1" count="1" selected="0">
            <x v="260"/>
          </reference>
          <reference field="2" count="12">
            <x v="0"/>
            <x v="3"/>
            <x v="6"/>
            <x v="9"/>
            <x v="13"/>
            <x v="18"/>
            <x v="20"/>
            <x v="23"/>
            <x v="26"/>
            <x v="29"/>
            <x v="33"/>
            <x v="41"/>
          </reference>
        </references>
      </pivotArea>
    </format>
    <format dxfId="22">
      <pivotArea dataOnly="0" labelOnly="1" fieldPosition="0">
        <references count="2">
          <reference field="1" count="1" selected="0">
            <x v="261"/>
          </reference>
          <reference field="2" count="11">
            <x v="0"/>
            <x v="3"/>
            <x v="6"/>
            <x v="9"/>
            <x v="13"/>
            <x v="20"/>
            <x v="23"/>
            <x v="26"/>
            <x v="29"/>
            <x v="33"/>
            <x v="41"/>
          </reference>
        </references>
      </pivotArea>
    </format>
    <format dxfId="21">
      <pivotArea dataOnly="0" labelOnly="1" fieldPosition="0">
        <references count="2">
          <reference field="1" count="1" selected="0">
            <x v="262"/>
          </reference>
          <reference field="2" count="11">
            <x v="0"/>
            <x v="3"/>
            <x v="6"/>
            <x v="9"/>
            <x v="13"/>
            <x v="20"/>
            <x v="23"/>
            <x v="26"/>
            <x v="29"/>
            <x v="33"/>
            <x v="41"/>
          </reference>
        </references>
      </pivotArea>
    </format>
    <format dxfId="20">
      <pivotArea dataOnly="0" labelOnly="1" fieldPosition="0">
        <references count="2">
          <reference field="1" count="1" selected="0">
            <x v="263"/>
          </reference>
          <reference field="2" count="12">
            <x v="0"/>
            <x v="3"/>
            <x v="6"/>
            <x v="9"/>
            <x v="13"/>
            <x v="18"/>
            <x v="20"/>
            <x v="23"/>
            <x v="26"/>
            <x v="29"/>
            <x v="33"/>
            <x v="41"/>
          </reference>
        </references>
      </pivotArea>
    </format>
    <format dxfId="19">
      <pivotArea dataOnly="0" labelOnly="1" fieldPosition="0">
        <references count="2">
          <reference field="1" count="1" selected="0">
            <x v="264"/>
          </reference>
          <reference field="2" count="12">
            <x v="0"/>
            <x v="3"/>
            <x v="6"/>
            <x v="9"/>
            <x v="13"/>
            <x v="18"/>
            <x v="20"/>
            <x v="23"/>
            <x v="26"/>
            <x v="29"/>
            <x v="33"/>
            <x v="41"/>
          </reference>
        </references>
      </pivotArea>
    </format>
    <format dxfId="18">
      <pivotArea dataOnly="0" labelOnly="1" fieldPosition="0">
        <references count="2">
          <reference field="1" count="1" selected="0">
            <x v="265"/>
          </reference>
          <reference field="2" count="24">
            <x v="0"/>
            <x v="2"/>
            <x v="3"/>
            <x v="5"/>
            <x v="6"/>
            <x v="8"/>
            <x v="9"/>
            <x v="11"/>
            <x v="13"/>
            <x v="16"/>
            <x v="18"/>
            <x v="19"/>
            <x v="20"/>
            <x v="22"/>
            <x v="23"/>
            <x v="25"/>
            <x v="26"/>
            <x v="28"/>
            <x v="29"/>
            <x v="31"/>
            <x v="33"/>
            <x v="35"/>
            <x v="41"/>
            <x v="42"/>
          </reference>
        </references>
      </pivotArea>
    </format>
    <format dxfId="17">
      <pivotArea dataOnly="0" labelOnly="1" fieldPosition="0">
        <references count="2">
          <reference field="1" count="1" selected="0">
            <x v="266"/>
          </reference>
          <reference field="2" count="12">
            <x v="0"/>
            <x v="3"/>
            <x v="6"/>
            <x v="9"/>
            <x v="13"/>
            <x v="18"/>
            <x v="20"/>
            <x v="23"/>
            <x v="26"/>
            <x v="29"/>
            <x v="33"/>
            <x v="41"/>
          </reference>
        </references>
      </pivotArea>
    </format>
    <format dxfId="16">
      <pivotArea dataOnly="0" labelOnly="1" fieldPosition="0">
        <references count="2">
          <reference field="1" count="1" selected="0">
            <x v="267"/>
          </reference>
          <reference field="2" count="12">
            <x v="0"/>
            <x v="3"/>
            <x v="6"/>
            <x v="9"/>
            <x v="13"/>
            <x v="18"/>
            <x v="20"/>
            <x v="23"/>
            <x v="26"/>
            <x v="29"/>
            <x v="33"/>
            <x v="41"/>
          </reference>
        </references>
      </pivotArea>
    </format>
    <format dxfId="15">
      <pivotArea dataOnly="0" labelOnly="1" fieldPosition="0">
        <references count="2">
          <reference field="1" count="1" selected="0">
            <x v="268"/>
          </reference>
          <reference field="2" count="25">
            <x v="0"/>
            <x v="2"/>
            <x v="3"/>
            <x v="5"/>
            <x v="6"/>
            <x v="8"/>
            <x v="9"/>
            <x v="11"/>
            <x v="13"/>
            <x v="15"/>
            <x v="16"/>
            <x v="18"/>
            <x v="19"/>
            <x v="20"/>
            <x v="22"/>
            <x v="23"/>
            <x v="25"/>
            <x v="26"/>
            <x v="28"/>
            <x v="29"/>
            <x v="31"/>
            <x v="33"/>
            <x v="35"/>
            <x v="41"/>
            <x v="42"/>
          </reference>
        </references>
      </pivotArea>
    </format>
    <format dxfId="14">
      <pivotArea dataOnly="0" labelOnly="1" fieldPosition="0">
        <references count="2">
          <reference field="1" count="1" selected="0">
            <x v="269"/>
          </reference>
          <reference field="2" count="25">
            <x v="0"/>
            <x v="2"/>
            <x v="3"/>
            <x v="5"/>
            <x v="6"/>
            <x v="8"/>
            <x v="9"/>
            <x v="11"/>
            <x v="13"/>
            <x v="15"/>
            <x v="16"/>
            <x v="18"/>
            <x v="19"/>
            <x v="20"/>
            <x v="22"/>
            <x v="23"/>
            <x v="25"/>
            <x v="26"/>
            <x v="28"/>
            <x v="29"/>
            <x v="31"/>
            <x v="33"/>
            <x v="35"/>
            <x v="41"/>
            <x v="42"/>
          </reference>
        </references>
      </pivotArea>
    </format>
    <format dxfId="13">
      <pivotArea dataOnly="0" labelOnly="1" fieldPosition="0">
        <references count="2">
          <reference field="1" count="1" selected="0">
            <x v="270"/>
          </reference>
          <reference field="2" count="12">
            <x v="0"/>
            <x v="3"/>
            <x v="6"/>
            <x v="9"/>
            <x v="13"/>
            <x v="18"/>
            <x v="20"/>
            <x v="23"/>
            <x v="26"/>
            <x v="29"/>
            <x v="33"/>
            <x v="41"/>
          </reference>
        </references>
      </pivotArea>
    </format>
    <format dxfId="12">
      <pivotArea dataOnly="0" labelOnly="1" outline="0" fieldPosition="0">
        <references count="1">
          <reference field="4294967294" count="3">
            <x v="0"/>
            <x v="1"/>
            <x v="2"/>
          </reference>
        </references>
      </pivotArea>
    </format>
    <format dxfId="0">
      <pivotArea collapsedLevelsAreSubtotals="1" fieldPosition="0">
        <references count="1">
          <reference field="1"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7A37755-468C-40D5-9059-23D7D85CC63A}" name="Table13" displayName="Table13" ref="A3:G6346" totalsRowShown="0" headerRowDxfId="11" dataDxfId="10" tableBorderDxfId="9" headerRowCellStyle="Normal 2" dataCellStyle="Normal 2">
  <autoFilter ref="A3:G6346" xr:uid="{04D8EE01-CDA4-4C12-96AE-90E2B276D0D6}"/>
  <sortState xmlns:xlrd2="http://schemas.microsoft.com/office/spreadsheetml/2017/richdata2" ref="A4:G6346">
    <sortCondition ref="B4:B6346"/>
    <sortCondition ref="C4:C6346"/>
  </sortState>
  <tableColumns count="7">
    <tableColumn id="1" xr3:uid="{25F726B1-8351-41D5-8E3C-861B1F12B611}" name="State" dataDxfId="8" dataCellStyle="Normal 2"/>
    <tableColumn id="2" xr3:uid="{ED3980EC-D8A5-4712-BCEC-2534A273A4F6}" name="Beneficiary Name" dataDxfId="7" dataCellStyle="Normal 2"/>
    <tableColumn id="4" xr3:uid="{BCDFF116-0321-4A3B-9B29-238104D21EF4}" name="Payment Type" dataDxfId="6" dataCellStyle="Normal 2"/>
    <tableColumn id="6" xr3:uid="{35D56678-8647-47D1-8718-52CE03607A0E}" name="Payment Amount" dataDxfId="5" dataCellStyle="Normal 2"/>
    <tableColumn id="7" xr3:uid="{2E84100D-7B58-4D6E-89BF-B95E6399728A}" name="Payment Date" dataDxfId="4" dataCellStyle="Normal 2"/>
    <tableColumn id="8" xr3:uid="{D2D71B42-C09A-4959-98BA-B5083F72E82A}" name="Backstop Holdback from Subdivision Fund" dataDxfId="3" dataCellStyle="Normal 2"/>
    <tableColumn id="9" xr3:uid="{E25EFEDF-E9D5-4F0C-9495-57C0D24D68E3}" name="Notes" dataDxfId="2"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44AF-944E-4F00-A882-D312EAD57652}">
  <dimension ref="A1:G12216"/>
  <sheetViews>
    <sheetView tabSelected="1" zoomScale="80" zoomScaleNormal="80" workbookViewId="0">
      <selection activeCell="A28" sqref="A28"/>
    </sheetView>
  </sheetViews>
  <sheetFormatPr defaultColWidth="0" defaultRowHeight="19.2" zeroHeight="1" x14ac:dyDescent="0.45"/>
  <cols>
    <col min="1" max="1" width="67.33203125" style="30" bestFit="1" customWidth="1"/>
    <col min="2" max="2" width="24" style="30" bestFit="1" customWidth="1"/>
    <col min="3" max="3" width="17.5546875" style="30" bestFit="1" customWidth="1"/>
    <col min="4" max="4" width="26.77734375" style="31" customWidth="1"/>
    <col min="5" max="5" width="7.33203125" style="27" customWidth="1"/>
    <col min="6" max="6" width="43.109375" style="18" customWidth="1"/>
    <col min="7" max="7" width="38.109375" style="18" customWidth="1"/>
    <col min="8" max="16384" width="9.5546875" style="18" hidden="1"/>
  </cols>
  <sheetData>
    <row r="1" spans="1:7" ht="9.75" customHeight="1" thickBot="1" x14ac:dyDescent="0.5">
      <c r="A1" s="29" t="s">
        <v>398</v>
      </c>
      <c r="B1" s="18"/>
      <c r="C1" s="18"/>
      <c r="D1" s="27"/>
    </row>
    <row r="2" spans="1:7" x14ac:dyDescent="0.45">
      <c r="A2" s="47" t="s">
        <v>0</v>
      </c>
      <c r="B2" s="48" t="s">
        <v>1</v>
      </c>
      <c r="C2" s="48" t="s">
        <v>2</v>
      </c>
      <c r="D2" s="49" t="s">
        <v>3</v>
      </c>
      <c r="E2" s="50"/>
      <c r="F2" s="32" t="s">
        <v>4</v>
      </c>
      <c r="G2" s="33" t="s">
        <v>5</v>
      </c>
    </row>
    <row r="3" spans="1:7" x14ac:dyDescent="0.45">
      <c r="A3" s="51" t="s">
        <v>6</v>
      </c>
      <c r="B3" s="54"/>
      <c r="C3" s="62"/>
      <c r="D3" s="54"/>
      <c r="E3" s="54"/>
      <c r="F3" s="34" t="s">
        <v>7</v>
      </c>
      <c r="G3" s="35" t="s">
        <v>8</v>
      </c>
    </row>
    <row r="4" spans="1:7" x14ac:dyDescent="0.45">
      <c r="A4" s="55" t="s">
        <v>9</v>
      </c>
      <c r="B4" s="52">
        <v>5454727.71</v>
      </c>
      <c r="C4" s="53">
        <v>45519</v>
      </c>
      <c r="D4" s="52">
        <v>0</v>
      </c>
      <c r="E4" s="54"/>
      <c r="F4" s="36">
        <f>SUMIFS(B4:B6855, A4:A6855, "*abatement*", A4:A6855, "*allergan*")</f>
        <v>39190974.480000056</v>
      </c>
      <c r="G4" s="37">
        <f>SUMIFS(B4:B6855, A4:A6855, "*subdivision*", A4:A6855, "*allergan*")</f>
        <v>8630482.2599999998</v>
      </c>
    </row>
    <row r="5" spans="1:7" x14ac:dyDescent="0.45">
      <c r="A5" s="55" t="s">
        <v>10</v>
      </c>
      <c r="B5" s="52">
        <v>5547659.2699999996</v>
      </c>
      <c r="C5" s="53">
        <v>45519</v>
      </c>
      <c r="D5" s="52">
        <v>0</v>
      </c>
      <c r="E5" s="54"/>
      <c r="F5" s="34" t="s">
        <v>12</v>
      </c>
      <c r="G5" s="35" t="s">
        <v>13</v>
      </c>
    </row>
    <row r="6" spans="1:7" x14ac:dyDescent="0.45">
      <c r="A6" s="55" t="s">
        <v>11</v>
      </c>
      <c r="B6" s="52">
        <v>5552531.5099999998</v>
      </c>
      <c r="C6" s="53">
        <v>45519</v>
      </c>
      <c r="D6" s="52">
        <v>0</v>
      </c>
      <c r="E6" s="54"/>
      <c r="F6" s="36">
        <f>SUMIFS(B4:B6855, A4:A6855, "*abatement*", A4:A6855, "*cvs*")</f>
        <v>41896203.960000001</v>
      </c>
      <c r="G6" s="37">
        <f>SUMIFS(B4:B6855, A4:A6855, "*subdivision*", A4:A6855, "*cvs*")</f>
        <v>8942539.0700000003</v>
      </c>
    </row>
    <row r="7" spans="1:7" x14ac:dyDescent="0.45">
      <c r="A7" s="55" t="s">
        <v>14</v>
      </c>
      <c r="B7" s="52">
        <v>25209.58</v>
      </c>
      <c r="C7" s="53">
        <v>45380</v>
      </c>
      <c r="D7" s="52">
        <v>0</v>
      </c>
      <c r="E7" s="54"/>
      <c r="F7" s="34" t="s">
        <v>17</v>
      </c>
      <c r="G7" s="35" t="s">
        <v>18</v>
      </c>
    </row>
    <row r="8" spans="1:7" x14ac:dyDescent="0.45">
      <c r="A8" s="55" t="s">
        <v>15</v>
      </c>
      <c r="B8" s="52">
        <v>4455524.76</v>
      </c>
      <c r="C8" s="53">
        <v>45519</v>
      </c>
      <c r="D8" s="52">
        <v>0</v>
      </c>
      <c r="E8" s="54"/>
      <c r="F8" s="36">
        <f>SUMIFS(B4:B6855, A4:A6855, "*abatement*", A4:A6855, "*distributor*")</f>
        <v>250196225.91999999</v>
      </c>
      <c r="G8" s="37">
        <f>SUMIFS(B4:B6855, A4:A6855, "*subdivision*", A4:A6855, "*distributor*", A4:A6855, "&lt;&gt;*special*")</f>
        <v>45138380.770000033</v>
      </c>
    </row>
    <row r="9" spans="1:7" x14ac:dyDescent="0.45">
      <c r="A9" s="55" t="s">
        <v>16</v>
      </c>
      <c r="B9" s="52">
        <v>22306678.920000002</v>
      </c>
      <c r="C9" s="53">
        <v>44771</v>
      </c>
      <c r="D9" s="52">
        <v>0</v>
      </c>
      <c r="E9" s="54"/>
      <c r="F9" s="34" t="s">
        <v>22</v>
      </c>
      <c r="G9" s="35" t="s">
        <v>23</v>
      </c>
    </row>
    <row r="10" spans="1:7" x14ac:dyDescent="0.45">
      <c r="A10" s="55" t="s">
        <v>19</v>
      </c>
      <c r="B10" s="52">
        <v>2286.3000000000002</v>
      </c>
      <c r="C10" s="53">
        <v>45383</v>
      </c>
      <c r="D10" s="52">
        <v>0</v>
      </c>
      <c r="E10" s="54"/>
      <c r="F10" s="36">
        <f>SUMIFS(B4:B6855, A4:A6855, "*abatement*", A4:A6855, "*janssen*")</f>
        <v>153294275.65000024</v>
      </c>
      <c r="G10" s="37">
        <f>SUMIFS(B4:B6855, A4:A6855, "*subdivision*", A4:A6855, "*janssen*")</f>
        <v>29796512.11999999</v>
      </c>
    </row>
    <row r="11" spans="1:7" x14ac:dyDescent="0.45">
      <c r="A11" s="55" t="s">
        <v>20</v>
      </c>
      <c r="B11" s="52">
        <v>122814.45</v>
      </c>
      <c r="C11" s="53">
        <v>44985</v>
      </c>
      <c r="D11" s="52">
        <v>0</v>
      </c>
      <c r="E11" s="54"/>
      <c r="F11" s="34" t="s">
        <v>27</v>
      </c>
      <c r="G11" s="35" t="s">
        <v>28</v>
      </c>
    </row>
    <row r="12" spans="1:7" x14ac:dyDescent="0.45">
      <c r="A12" s="55" t="s">
        <v>21</v>
      </c>
      <c r="B12" s="52">
        <v>30919974.25</v>
      </c>
      <c r="C12" s="53">
        <v>44925</v>
      </c>
      <c r="D12" s="52">
        <v>0</v>
      </c>
      <c r="E12" s="54"/>
      <c r="F12" s="36">
        <f>SUMIFS(B4:B6855, A4:A6855, "*abatement*", A4:A6855, "*teva*")</f>
        <v>35644293.139999986</v>
      </c>
      <c r="G12" s="37">
        <f>SUMIFS(B4:B6855, A4:A6855, "*subdivision*", A4:A6855, "*teva*")</f>
        <v>7849445.9999999972</v>
      </c>
    </row>
    <row r="13" spans="1:7" x14ac:dyDescent="0.45">
      <c r="A13" s="55" t="s">
        <v>24</v>
      </c>
      <c r="B13" s="52">
        <v>27619639.59</v>
      </c>
      <c r="C13" s="53">
        <v>45140</v>
      </c>
      <c r="D13" s="52">
        <v>0</v>
      </c>
      <c r="E13" s="54"/>
      <c r="F13" s="34" t="s">
        <v>32</v>
      </c>
      <c r="G13" s="35" t="s">
        <v>33</v>
      </c>
    </row>
    <row r="14" spans="1:7" x14ac:dyDescent="0.45">
      <c r="A14" s="55" t="s">
        <v>25</v>
      </c>
      <c r="B14" s="52">
        <v>13319707.4</v>
      </c>
      <c r="C14" s="53">
        <v>45504</v>
      </c>
      <c r="D14" s="52">
        <v>0</v>
      </c>
      <c r="E14" s="54"/>
      <c r="F14" s="36">
        <f>SUMIFS(B4:B6855, A4:A6855, "*abatement*", A4:A6855, "*walgreens*")</f>
        <v>63924163.670000032</v>
      </c>
      <c r="G14" s="37">
        <f>SUMIFS(B4:B6855, A4:A6855, "*subdivision*", A4:A6855, "*walgreens*")</f>
        <v>13479746.25999999</v>
      </c>
    </row>
    <row r="15" spans="1:7" x14ac:dyDescent="0.45">
      <c r="A15" s="55" t="s">
        <v>26</v>
      </c>
      <c r="B15" s="52">
        <v>5915958.7300000004</v>
      </c>
      <c r="C15" s="53">
        <v>45412</v>
      </c>
      <c r="D15" s="52">
        <v>0</v>
      </c>
      <c r="E15" s="54"/>
      <c r="F15" s="38" t="s">
        <v>37</v>
      </c>
      <c r="G15" s="39" t="s">
        <v>38</v>
      </c>
    </row>
    <row r="16" spans="1:7" ht="19.8" thickBot="1" x14ac:dyDescent="0.5">
      <c r="A16" s="55" t="s">
        <v>29</v>
      </c>
      <c r="B16" s="52">
        <v>6266319.04</v>
      </c>
      <c r="C16" s="53">
        <v>44925</v>
      </c>
      <c r="D16" s="52">
        <v>0</v>
      </c>
      <c r="E16" s="54"/>
      <c r="F16" s="36">
        <f>SUMIFS(B4:B6855, A4:A6855, "*abatement*", A4:A6855, "*walmart*")</f>
        <v>172952022.3000001</v>
      </c>
      <c r="G16" s="37">
        <f>SUMIFS(B4:B6855, A4:A6855, "*subdivision*", A4:A6855, "*walmart*")</f>
        <v>36915760.340000004</v>
      </c>
    </row>
    <row r="17" spans="1:7" x14ac:dyDescent="0.45">
      <c r="A17" s="55" t="s">
        <v>30</v>
      </c>
      <c r="B17" s="52">
        <v>85138.36</v>
      </c>
      <c r="C17" s="53">
        <v>45383</v>
      </c>
      <c r="D17" s="52">
        <v>0</v>
      </c>
      <c r="E17" s="54"/>
      <c r="F17" s="40" t="s">
        <v>42</v>
      </c>
      <c r="G17" s="41" t="s">
        <v>43</v>
      </c>
    </row>
    <row r="18" spans="1:7" ht="19.8" thickBot="1" x14ac:dyDescent="0.5">
      <c r="A18" s="55" t="s">
        <v>31</v>
      </c>
      <c r="B18" s="52">
        <v>9899182.5299999993</v>
      </c>
      <c r="C18" s="53">
        <v>44925</v>
      </c>
      <c r="D18" s="52">
        <v>0</v>
      </c>
      <c r="E18" s="54"/>
      <c r="F18" s="42">
        <f>SUMIFS(B4:B6855, A4:A6855, "*abatement*")</f>
        <v>757098159.11999965</v>
      </c>
      <c r="G18" s="43">
        <f>SUMIFS(B4:B6855, A4:A6855, "*subdivision*", A4:A6855, "&lt;&gt;*special*")</f>
        <v>150752866.82000032</v>
      </c>
    </row>
    <row r="19" spans="1:7" x14ac:dyDescent="0.45">
      <c r="A19" s="55" t="s">
        <v>34</v>
      </c>
      <c r="B19" s="52">
        <v>10984863.949999999</v>
      </c>
      <c r="C19" s="53">
        <v>45093</v>
      </c>
      <c r="D19" s="52">
        <v>0</v>
      </c>
      <c r="E19" s="54"/>
      <c r="F19" s="44" t="s">
        <v>46</v>
      </c>
      <c r="G19" s="45" t="s">
        <v>47</v>
      </c>
    </row>
    <row r="20" spans="1:7" ht="19.8" thickBot="1" x14ac:dyDescent="0.5">
      <c r="A20" s="55" t="s">
        <v>35</v>
      </c>
      <c r="B20" s="52">
        <v>14935666.390000001</v>
      </c>
      <c r="C20" s="53">
        <v>45460</v>
      </c>
      <c r="D20" s="52">
        <v>0</v>
      </c>
      <c r="E20" s="54"/>
      <c r="F20" s="42">
        <f>SUMIFS(B4:B6855, A4:A6855, "*special*")</f>
        <v>3471583.28</v>
      </c>
      <c r="G20" s="43">
        <f>SUMIFS(B4:B6855, A4:A6855, "*osf*")  + SUMIFS(B4:B6855, A4:A6855, "*state cost fund*")</f>
        <v>246087508.99000001</v>
      </c>
    </row>
    <row r="21" spans="1:7" x14ac:dyDescent="0.45">
      <c r="A21" s="55" t="s">
        <v>36</v>
      </c>
      <c r="B21" s="52">
        <v>12888017.74</v>
      </c>
      <c r="C21" s="53">
        <v>45824</v>
      </c>
      <c r="D21" s="52">
        <v>0</v>
      </c>
      <c r="E21" s="54"/>
      <c r="F21" s="64" t="s">
        <v>51</v>
      </c>
      <c r="G21" s="65"/>
    </row>
    <row r="22" spans="1:7" ht="19.8" thickBot="1" x14ac:dyDescent="0.5">
      <c r="A22" s="55" t="s">
        <v>39</v>
      </c>
      <c r="B22" s="52">
        <v>1691002.58</v>
      </c>
      <c r="C22" s="53">
        <v>45838</v>
      </c>
      <c r="D22" s="52">
        <v>0</v>
      </c>
      <c r="E22" s="54"/>
      <c r="F22" s="66">
        <f>SUM(B4:B6855)</f>
        <v>1157410118.2099988</v>
      </c>
      <c r="G22" s="67"/>
    </row>
    <row r="23" spans="1:7" x14ac:dyDescent="0.45">
      <c r="A23" s="55" t="s">
        <v>40</v>
      </c>
      <c r="B23" s="52">
        <v>1608659.63</v>
      </c>
      <c r="C23" s="53">
        <v>45838</v>
      </c>
      <c r="D23" s="52">
        <v>0</v>
      </c>
      <c r="E23" s="54"/>
    </row>
    <row r="24" spans="1:7" x14ac:dyDescent="0.45">
      <c r="A24" s="55" t="s">
        <v>41</v>
      </c>
      <c r="B24" s="52">
        <v>4911563.91</v>
      </c>
      <c r="C24" s="53">
        <v>45519</v>
      </c>
      <c r="D24" s="52">
        <v>0</v>
      </c>
      <c r="E24" s="54"/>
      <c r="F24" s="27"/>
      <c r="G24" s="27"/>
    </row>
    <row r="25" spans="1:7" x14ac:dyDescent="0.45">
      <c r="A25" s="55" t="s">
        <v>44</v>
      </c>
      <c r="B25" s="52">
        <v>7596557.8499999996</v>
      </c>
      <c r="C25" s="53">
        <v>45519</v>
      </c>
      <c r="D25" s="52">
        <v>0</v>
      </c>
      <c r="E25" s="54"/>
      <c r="F25" s="27"/>
    </row>
    <row r="26" spans="1:7" x14ac:dyDescent="0.45">
      <c r="A26" s="55" t="s">
        <v>45</v>
      </c>
      <c r="B26" s="52">
        <v>5956909.5599999996</v>
      </c>
      <c r="C26" s="53">
        <v>45519</v>
      </c>
      <c r="D26" s="52">
        <v>0</v>
      </c>
      <c r="E26" s="54"/>
    </row>
    <row r="27" spans="1:7" x14ac:dyDescent="0.45">
      <c r="A27" s="55" t="s">
        <v>48</v>
      </c>
      <c r="B27" s="52">
        <v>4430419.5</v>
      </c>
      <c r="C27" s="53">
        <v>45519</v>
      </c>
      <c r="D27" s="52">
        <v>0</v>
      </c>
      <c r="E27" s="54"/>
    </row>
    <row r="28" spans="1:7" x14ac:dyDescent="0.45">
      <c r="A28" s="55" t="s">
        <v>49</v>
      </c>
      <c r="B28" s="52">
        <v>498461.14</v>
      </c>
      <c r="C28" s="53">
        <v>45672</v>
      </c>
      <c r="D28" s="52">
        <v>0</v>
      </c>
      <c r="E28" s="54"/>
    </row>
    <row r="29" spans="1:7" x14ac:dyDescent="0.45">
      <c r="A29" s="55" t="s">
        <v>50</v>
      </c>
      <c r="B29" s="52">
        <v>3931958.36</v>
      </c>
      <c r="C29" s="53">
        <v>45762</v>
      </c>
      <c r="D29" s="52">
        <v>0</v>
      </c>
      <c r="E29" s="54"/>
    </row>
    <row r="30" spans="1:7" x14ac:dyDescent="0.45">
      <c r="A30" s="55" t="s">
        <v>52</v>
      </c>
      <c r="B30" s="52">
        <v>39160075.979999997</v>
      </c>
      <c r="C30" s="53">
        <v>45519</v>
      </c>
      <c r="D30" s="52">
        <v>0</v>
      </c>
      <c r="E30" s="54"/>
    </row>
    <row r="31" spans="1:7" x14ac:dyDescent="0.45">
      <c r="A31" s="51" t="s">
        <v>53</v>
      </c>
      <c r="B31" s="52"/>
      <c r="C31" s="53"/>
      <c r="D31" s="52"/>
      <c r="E31" s="54"/>
    </row>
    <row r="32" spans="1:7" x14ac:dyDescent="0.45">
      <c r="A32" s="55" t="s">
        <v>54</v>
      </c>
      <c r="B32" s="52">
        <v>2675.27</v>
      </c>
      <c r="C32" s="53">
        <v>44880</v>
      </c>
      <c r="D32" s="52">
        <v>0</v>
      </c>
      <c r="E32" s="54"/>
    </row>
    <row r="33" spans="1:5" x14ac:dyDescent="0.45">
      <c r="A33" s="55" t="s">
        <v>55</v>
      </c>
      <c r="B33" s="52">
        <v>2811.58</v>
      </c>
      <c r="C33" s="53">
        <v>44925</v>
      </c>
      <c r="D33" s="52">
        <v>0</v>
      </c>
      <c r="E33" s="54"/>
    </row>
    <row r="34" spans="1:5" x14ac:dyDescent="0.45">
      <c r="A34" s="55" t="s">
        <v>56</v>
      </c>
      <c r="B34" s="52">
        <v>2369.25</v>
      </c>
      <c r="C34" s="53">
        <v>45139</v>
      </c>
      <c r="D34" s="52">
        <v>0</v>
      </c>
      <c r="E34" s="54"/>
    </row>
    <row r="35" spans="1:5" x14ac:dyDescent="0.45">
      <c r="A35" s="55" t="s">
        <v>57</v>
      </c>
      <c r="B35" s="52">
        <v>2996.7</v>
      </c>
      <c r="C35" s="53">
        <v>45504</v>
      </c>
      <c r="D35" s="52">
        <v>0</v>
      </c>
      <c r="E35" s="54"/>
    </row>
    <row r="36" spans="1:5" x14ac:dyDescent="0.45">
      <c r="A36" s="55" t="s">
        <v>58</v>
      </c>
      <c r="B36" s="52">
        <v>1330.99</v>
      </c>
      <c r="C36" s="53">
        <v>45412</v>
      </c>
      <c r="D36" s="52">
        <v>0</v>
      </c>
      <c r="E36" s="54"/>
    </row>
    <row r="37" spans="1:5" x14ac:dyDescent="0.45">
      <c r="A37" s="51" t="s">
        <v>59</v>
      </c>
      <c r="B37" s="52"/>
      <c r="C37" s="53"/>
      <c r="D37" s="52"/>
      <c r="E37" s="54"/>
    </row>
    <row r="38" spans="1:5" x14ac:dyDescent="0.45">
      <c r="A38" s="55" t="s">
        <v>60</v>
      </c>
      <c r="B38" s="52">
        <v>502416.73</v>
      </c>
      <c r="C38" s="53">
        <v>45519</v>
      </c>
      <c r="D38" s="52">
        <v>0</v>
      </c>
      <c r="E38" s="54"/>
    </row>
    <row r="39" spans="1:5" x14ac:dyDescent="0.45">
      <c r="A39" s="55" t="s">
        <v>61</v>
      </c>
      <c r="B39" s="52">
        <v>130632.06</v>
      </c>
      <c r="C39" s="53">
        <v>45519</v>
      </c>
      <c r="D39" s="52">
        <v>0</v>
      </c>
      <c r="E39" s="54"/>
    </row>
    <row r="40" spans="1:5" x14ac:dyDescent="0.45">
      <c r="A40" s="55" t="s">
        <v>62</v>
      </c>
      <c r="B40" s="52">
        <v>485854.71999999997</v>
      </c>
      <c r="C40" s="53">
        <v>45519</v>
      </c>
      <c r="D40" s="52">
        <v>0</v>
      </c>
      <c r="E40" s="54"/>
    </row>
    <row r="41" spans="1:5" x14ac:dyDescent="0.45">
      <c r="A41" s="55" t="s">
        <v>63</v>
      </c>
      <c r="B41" s="52">
        <v>126325.82</v>
      </c>
      <c r="C41" s="53">
        <v>45519</v>
      </c>
      <c r="D41" s="52">
        <v>0</v>
      </c>
      <c r="E41" s="54"/>
    </row>
    <row r="42" spans="1:5" x14ac:dyDescent="0.45">
      <c r="A42" s="55" t="s">
        <v>64</v>
      </c>
      <c r="B42" s="52">
        <v>574270.18000000005</v>
      </c>
      <c r="C42" s="53">
        <v>45519</v>
      </c>
      <c r="D42" s="52">
        <v>0</v>
      </c>
      <c r="E42" s="54"/>
    </row>
    <row r="43" spans="1:5" x14ac:dyDescent="0.45">
      <c r="A43" s="55" t="s">
        <v>65</v>
      </c>
      <c r="B43" s="52">
        <v>143786.41</v>
      </c>
      <c r="C43" s="53">
        <v>45519</v>
      </c>
      <c r="D43" s="52">
        <v>0</v>
      </c>
      <c r="E43" s="54"/>
    </row>
    <row r="44" spans="1:5" x14ac:dyDescent="0.45">
      <c r="A44" s="55" t="s">
        <v>66</v>
      </c>
      <c r="B44" s="52">
        <v>450194.22</v>
      </c>
      <c r="C44" s="53">
        <v>45519</v>
      </c>
      <c r="D44" s="52">
        <v>0</v>
      </c>
      <c r="E44" s="54"/>
    </row>
    <row r="45" spans="1:5" x14ac:dyDescent="0.45">
      <c r="A45" s="55" t="s">
        <v>67</v>
      </c>
      <c r="B45" s="52">
        <v>112720.13</v>
      </c>
      <c r="C45" s="53">
        <v>45519</v>
      </c>
      <c r="D45" s="52">
        <v>0</v>
      </c>
      <c r="E45" s="54"/>
    </row>
    <row r="46" spans="1:5" x14ac:dyDescent="0.45">
      <c r="A46" s="55" t="s">
        <v>54</v>
      </c>
      <c r="B46" s="52">
        <v>1373775.32</v>
      </c>
      <c r="C46" s="53">
        <v>44880</v>
      </c>
      <c r="D46" s="52">
        <v>0</v>
      </c>
      <c r="E46" s="54"/>
    </row>
    <row r="47" spans="1:5" x14ac:dyDescent="0.45">
      <c r="A47" s="55" t="s">
        <v>68</v>
      </c>
      <c r="B47" s="52">
        <v>336490.73</v>
      </c>
      <c r="C47" s="53">
        <v>44880</v>
      </c>
      <c r="D47" s="52">
        <v>0</v>
      </c>
      <c r="E47" s="54"/>
    </row>
    <row r="48" spans="1:5" x14ac:dyDescent="0.45">
      <c r="A48" s="55" t="s">
        <v>55</v>
      </c>
      <c r="B48" s="52">
        <v>1443770.88</v>
      </c>
      <c r="C48" s="53">
        <v>44925</v>
      </c>
      <c r="D48" s="52">
        <v>0</v>
      </c>
      <c r="E48" s="54"/>
    </row>
    <row r="49" spans="1:5" x14ac:dyDescent="0.45">
      <c r="A49" s="55" t="s">
        <v>69</v>
      </c>
      <c r="B49" s="52">
        <v>353635.36</v>
      </c>
      <c r="C49" s="53">
        <v>44925</v>
      </c>
      <c r="D49" s="52">
        <v>0</v>
      </c>
      <c r="E49" s="54"/>
    </row>
    <row r="50" spans="1:5" x14ac:dyDescent="0.45">
      <c r="A50" s="55" t="s">
        <v>56</v>
      </c>
      <c r="B50" s="52">
        <v>1190185.92</v>
      </c>
      <c r="C50" s="53">
        <v>45140</v>
      </c>
      <c r="D50" s="52">
        <v>0</v>
      </c>
      <c r="E50" s="54"/>
    </row>
    <row r="51" spans="1:5" x14ac:dyDescent="0.45">
      <c r="A51" s="55" t="s">
        <v>70</v>
      </c>
      <c r="B51" s="52">
        <v>298000.08</v>
      </c>
      <c r="C51" s="53">
        <v>45140</v>
      </c>
      <c r="D51" s="52">
        <v>0</v>
      </c>
      <c r="E51" s="54"/>
    </row>
    <row r="52" spans="1:5" x14ac:dyDescent="0.45">
      <c r="A52" s="55" t="s">
        <v>57</v>
      </c>
      <c r="B52" s="52">
        <v>1505383.54</v>
      </c>
      <c r="C52" s="53">
        <v>45504</v>
      </c>
      <c r="D52" s="52">
        <v>0</v>
      </c>
      <c r="E52" s="54"/>
    </row>
    <row r="53" spans="1:5" x14ac:dyDescent="0.45">
      <c r="A53" s="55" t="s">
        <v>71</v>
      </c>
      <c r="B53" s="52">
        <v>789148</v>
      </c>
      <c r="C53" s="53">
        <v>45504</v>
      </c>
      <c r="D53" s="52">
        <v>0</v>
      </c>
      <c r="E53" s="54"/>
    </row>
    <row r="54" spans="1:5" x14ac:dyDescent="0.45">
      <c r="A54" s="55" t="s">
        <v>72</v>
      </c>
      <c r="B54" s="52">
        <v>270988.58</v>
      </c>
      <c r="C54" s="53">
        <v>45504</v>
      </c>
      <c r="D54" s="52">
        <v>0</v>
      </c>
      <c r="E54" s="54"/>
    </row>
    <row r="55" spans="1:5" x14ac:dyDescent="0.45">
      <c r="A55" s="55" t="s">
        <v>58</v>
      </c>
      <c r="B55" s="52">
        <v>668617.31000000006</v>
      </c>
      <c r="C55" s="53">
        <v>45412</v>
      </c>
      <c r="D55" s="52">
        <v>0</v>
      </c>
      <c r="E55" s="54"/>
    </row>
    <row r="56" spans="1:5" x14ac:dyDescent="0.45">
      <c r="A56" s="55" t="s">
        <v>73</v>
      </c>
      <c r="B56" s="52">
        <v>167409.15</v>
      </c>
      <c r="C56" s="53">
        <v>45412</v>
      </c>
      <c r="D56" s="52">
        <v>0</v>
      </c>
      <c r="E56" s="54"/>
    </row>
    <row r="57" spans="1:5" x14ac:dyDescent="0.45">
      <c r="A57" s="55" t="s">
        <v>74</v>
      </c>
      <c r="B57" s="52">
        <v>517195.18</v>
      </c>
      <c r="C57" s="53">
        <v>44985</v>
      </c>
      <c r="D57" s="52">
        <v>0</v>
      </c>
      <c r="E57" s="54"/>
    </row>
    <row r="58" spans="1:5" x14ac:dyDescent="0.45">
      <c r="A58" s="55" t="s">
        <v>75</v>
      </c>
      <c r="B58" s="52">
        <v>119792.86</v>
      </c>
      <c r="C58" s="53">
        <v>44985</v>
      </c>
      <c r="D58" s="52">
        <v>0</v>
      </c>
      <c r="E58" s="54"/>
    </row>
    <row r="59" spans="1:5" x14ac:dyDescent="0.45">
      <c r="A59" s="55" t="s">
        <v>76</v>
      </c>
      <c r="B59" s="52">
        <v>1206626.8400000001</v>
      </c>
      <c r="C59" s="53">
        <v>44985</v>
      </c>
      <c r="D59" s="52">
        <v>0</v>
      </c>
      <c r="E59" s="54"/>
    </row>
    <row r="60" spans="1:5" x14ac:dyDescent="0.45">
      <c r="A60" s="55" t="s">
        <v>77</v>
      </c>
      <c r="B60" s="52">
        <v>279479.17</v>
      </c>
      <c r="C60" s="53">
        <v>44985</v>
      </c>
      <c r="D60" s="52">
        <v>0</v>
      </c>
      <c r="E60" s="54"/>
    </row>
    <row r="61" spans="1:5" x14ac:dyDescent="0.45">
      <c r="A61" s="55" t="s">
        <v>78</v>
      </c>
      <c r="B61" s="52">
        <v>907811.81</v>
      </c>
      <c r="C61" s="53">
        <v>45127</v>
      </c>
      <c r="D61" s="52">
        <v>0</v>
      </c>
      <c r="E61" s="54"/>
    </row>
    <row r="62" spans="1:5" x14ac:dyDescent="0.45">
      <c r="A62" s="55" t="s">
        <v>79</v>
      </c>
      <c r="B62" s="52">
        <v>210267.57</v>
      </c>
      <c r="C62" s="53">
        <v>45127</v>
      </c>
      <c r="D62" s="52">
        <v>0</v>
      </c>
      <c r="E62" s="54"/>
    </row>
    <row r="63" spans="1:5" x14ac:dyDescent="0.45">
      <c r="A63" s="55" t="s">
        <v>80</v>
      </c>
      <c r="B63" s="52">
        <v>1322894.97</v>
      </c>
      <c r="C63" s="53">
        <v>45488</v>
      </c>
      <c r="D63" s="52">
        <v>0</v>
      </c>
      <c r="E63" s="54"/>
    </row>
    <row r="64" spans="1:5" x14ac:dyDescent="0.45">
      <c r="A64" s="55" t="s">
        <v>81</v>
      </c>
      <c r="B64" s="52">
        <v>329461.98</v>
      </c>
      <c r="C64" s="53">
        <v>45488</v>
      </c>
      <c r="D64" s="52">
        <v>0</v>
      </c>
      <c r="E64" s="54"/>
    </row>
    <row r="65" spans="1:5" x14ac:dyDescent="0.45">
      <c r="A65" s="55" t="s">
        <v>82</v>
      </c>
      <c r="B65" s="52">
        <v>456372.2</v>
      </c>
      <c r="C65" s="53">
        <v>45519</v>
      </c>
      <c r="D65" s="52">
        <v>0</v>
      </c>
      <c r="E65" s="54"/>
    </row>
    <row r="66" spans="1:5" x14ac:dyDescent="0.45">
      <c r="A66" s="55" t="s">
        <v>83</v>
      </c>
      <c r="B66" s="52">
        <v>118660.14</v>
      </c>
      <c r="C66" s="53">
        <v>45519</v>
      </c>
      <c r="D66" s="52">
        <v>0</v>
      </c>
      <c r="E66" s="54"/>
    </row>
    <row r="67" spans="1:5" x14ac:dyDescent="0.45">
      <c r="A67" s="55" t="s">
        <v>84</v>
      </c>
      <c r="B67" s="52">
        <v>442463.26</v>
      </c>
      <c r="C67" s="53">
        <v>45519</v>
      </c>
      <c r="D67" s="52">
        <v>0</v>
      </c>
      <c r="E67" s="54"/>
    </row>
    <row r="68" spans="1:5" x14ac:dyDescent="0.45">
      <c r="A68" s="55" t="s">
        <v>85</v>
      </c>
      <c r="B68" s="52">
        <v>115043.71</v>
      </c>
      <c r="C68" s="53">
        <v>45519</v>
      </c>
      <c r="D68" s="52">
        <v>0</v>
      </c>
      <c r="E68" s="54"/>
    </row>
    <row r="69" spans="1:5" x14ac:dyDescent="0.45">
      <c r="A69" s="55" t="s">
        <v>86</v>
      </c>
      <c r="B69" s="52">
        <v>673750.68</v>
      </c>
      <c r="C69" s="53">
        <v>45519</v>
      </c>
      <c r="D69" s="52">
        <v>0</v>
      </c>
      <c r="E69" s="54"/>
    </row>
    <row r="70" spans="1:5" x14ac:dyDescent="0.45">
      <c r="A70" s="55" t="s">
        <v>87</v>
      </c>
      <c r="B70" s="52">
        <v>168694.45</v>
      </c>
      <c r="C70" s="53">
        <v>45519</v>
      </c>
      <c r="D70" s="52">
        <v>0</v>
      </c>
      <c r="E70" s="54"/>
    </row>
    <row r="71" spans="1:5" x14ac:dyDescent="0.45">
      <c r="A71" s="55" t="s">
        <v>88</v>
      </c>
      <c r="B71" s="52">
        <v>444720.46</v>
      </c>
      <c r="C71" s="53">
        <v>45519</v>
      </c>
      <c r="D71" s="52">
        <v>0</v>
      </c>
      <c r="E71" s="54"/>
    </row>
    <row r="72" spans="1:5" x14ac:dyDescent="0.45">
      <c r="A72" s="55" t="s">
        <v>89</v>
      </c>
      <c r="B72" s="52">
        <v>111349.61</v>
      </c>
      <c r="C72" s="53">
        <v>45519</v>
      </c>
      <c r="D72" s="52">
        <v>0</v>
      </c>
      <c r="E72" s="54"/>
    </row>
    <row r="73" spans="1:5" x14ac:dyDescent="0.45">
      <c r="A73" s="55" t="s">
        <v>90</v>
      </c>
      <c r="B73" s="52">
        <v>444720.46</v>
      </c>
      <c r="C73" s="53">
        <v>45762</v>
      </c>
      <c r="D73" s="52">
        <v>0</v>
      </c>
      <c r="E73" s="54"/>
    </row>
    <row r="74" spans="1:5" x14ac:dyDescent="0.45">
      <c r="A74" s="55" t="s">
        <v>91</v>
      </c>
      <c r="B74" s="52">
        <v>111349.61</v>
      </c>
      <c r="C74" s="53">
        <v>45762</v>
      </c>
      <c r="D74" s="52">
        <v>0</v>
      </c>
      <c r="E74" s="54"/>
    </row>
    <row r="75" spans="1:5" x14ac:dyDescent="0.45">
      <c r="A75" s="55" t="s">
        <v>92</v>
      </c>
      <c r="B75" s="52">
        <v>4229098.87</v>
      </c>
      <c r="C75" s="53">
        <v>45519</v>
      </c>
      <c r="D75" s="52">
        <v>0</v>
      </c>
      <c r="E75" s="54"/>
    </row>
    <row r="76" spans="1:5" x14ac:dyDescent="0.45">
      <c r="A76" s="55" t="s">
        <v>93</v>
      </c>
      <c r="B76" s="52">
        <v>1058886.5</v>
      </c>
      <c r="C76" s="53">
        <v>45519</v>
      </c>
      <c r="D76" s="52">
        <v>0</v>
      </c>
      <c r="E76" s="54"/>
    </row>
    <row r="77" spans="1:5" x14ac:dyDescent="0.45">
      <c r="A77" s="51" t="s">
        <v>94</v>
      </c>
      <c r="B77" s="52"/>
      <c r="C77" s="53"/>
      <c r="D77" s="52"/>
      <c r="E77" s="54"/>
    </row>
    <row r="78" spans="1:5" x14ac:dyDescent="0.45">
      <c r="A78" s="55" t="s">
        <v>60</v>
      </c>
      <c r="B78" s="52">
        <v>2692.99</v>
      </c>
      <c r="C78" s="53">
        <v>45519</v>
      </c>
      <c r="D78" s="52">
        <v>0</v>
      </c>
      <c r="E78" s="54"/>
    </row>
    <row r="79" spans="1:5" x14ac:dyDescent="0.45">
      <c r="A79" s="55" t="s">
        <v>62</v>
      </c>
      <c r="B79" s="52">
        <v>2604.21</v>
      </c>
      <c r="C79" s="53">
        <v>45519</v>
      </c>
      <c r="D79" s="52">
        <v>0</v>
      </c>
      <c r="E79" s="54"/>
    </row>
    <row r="80" spans="1:5" x14ac:dyDescent="0.45">
      <c r="A80" s="55" t="s">
        <v>64</v>
      </c>
      <c r="B80" s="52">
        <v>3078.13</v>
      </c>
      <c r="C80" s="53">
        <v>45519</v>
      </c>
      <c r="D80" s="52">
        <v>0</v>
      </c>
      <c r="E80" s="54"/>
    </row>
    <row r="81" spans="1:5" x14ac:dyDescent="0.45">
      <c r="A81" s="55" t="s">
        <v>66</v>
      </c>
      <c r="B81" s="52">
        <v>2413.0700000000002</v>
      </c>
      <c r="C81" s="53">
        <v>45519</v>
      </c>
      <c r="D81" s="52">
        <v>0</v>
      </c>
      <c r="E81" s="54"/>
    </row>
    <row r="82" spans="1:5" x14ac:dyDescent="0.45">
      <c r="A82" s="55" t="s">
        <v>54</v>
      </c>
      <c r="B82" s="52">
        <v>7203.47</v>
      </c>
      <c r="C82" s="53">
        <v>44880</v>
      </c>
      <c r="D82" s="52">
        <v>0</v>
      </c>
      <c r="E82" s="54"/>
    </row>
    <row r="83" spans="1:5" x14ac:dyDescent="0.45">
      <c r="A83" s="55" t="s">
        <v>55</v>
      </c>
      <c r="B83" s="52">
        <v>7570.5</v>
      </c>
      <c r="C83" s="53">
        <v>44925</v>
      </c>
      <c r="D83" s="52">
        <v>0</v>
      </c>
      <c r="E83" s="54"/>
    </row>
    <row r="84" spans="1:5" x14ac:dyDescent="0.45">
      <c r="A84" s="55" t="s">
        <v>56</v>
      </c>
      <c r="B84" s="52">
        <v>6379.48</v>
      </c>
      <c r="C84" s="53">
        <v>45139</v>
      </c>
      <c r="D84" s="52">
        <v>0</v>
      </c>
      <c r="E84" s="54"/>
    </row>
    <row r="85" spans="1:5" x14ac:dyDescent="0.45">
      <c r="A85" s="55" t="s">
        <v>57</v>
      </c>
      <c r="B85" s="52">
        <v>8068.96</v>
      </c>
      <c r="C85" s="53">
        <v>45504</v>
      </c>
      <c r="D85" s="52">
        <v>0</v>
      </c>
      <c r="E85" s="54"/>
    </row>
    <row r="86" spans="1:5" x14ac:dyDescent="0.45">
      <c r="A86" s="55" t="s">
        <v>58</v>
      </c>
      <c r="B86" s="52">
        <v>3583.83</v>
      </c>
      <c r="C86" s="53">
        <v>45412</v>
      </c>
      <c r="D86" s="52">
        <v>0</v>
      </c>
      <c r="E86" s="54"/>
    </row>
    <row r="87" spans="1:5" x14ac:dyDescent="0.45">
      <c r="A87" s="55" t="s">
        <v>82</v>
      </c>
      <c r="B87" s="52">
        <v>2446.19</v>
      </c>
      <c r="C87" s="53">
        <v>45519</v>
      </c>
      <c r="D87" s="52">
        <v>0</v>
      </c>
      <c r="E87" s="54"/>
    </row>
    <row r="88" spans="1:5" x14ac:dyDescent="0.45">
      <c r="A88" s="55" t="s">
        <v>84</v>
      </c>
      <c r="B88" s="52">
        <v>2371.63</v>
      </c>
      <c r="C88" s="53">
        <v>45519</v>
      </c>
      <c r="D88" s="52">
        <v>0</v>
      </c>
      <c r="E88" s="54"/>
    </row>
    <row r="89" spans="1:5" x14ac:dyDescent="0.45">
      <c r="A89" s="55" t="s">
        <v>86</v>
      </c>
      <c r="B89" s="52">
        <v>3611.35</v>
      </c>
      <c r="C89" s="53">
        <v>45519</v>
      </c>
      <c r="D89" s="52">
        <v>0</v>
      </c>
      <c r="E89" s="54"/>
    </row>
    <row r="90" spans="1:5" x14ac:dyDescent="0.45">
      <c r="A90" s="55" t="s">
        <v>88</v>
      </c>
      <c r="B90" s="52">
        <v>2383.73</v>
      </c>
      <c r="C90" s="53">
        <v>45519</v>
      </c>
      <c r="D90" s="52">
        <v>0</v>
      </c>
      <c r="E90" s="54"/>
    </row>
    <row r="91" spans="1:5" x14ac:dyDescent="0.45">
      <c r="A91" s="55" t="s">
        <v>90</v>
      </c>
      <c r="B91" s="52">
        <v>2383.73</v>
      </c>
      <c r="C91" s="53">
        <v>45762</v>
      </c>
      <c r="D91" s="52">
        <v>0</v>
      </c>
      <c r="E91" s="54"/>
    </row>
    <row r="92" spans="1:5" x14ac:dyDescent="0.45">
      <c r="A92" s="55" t="s">
        <v>92</v>
      </c>
      <c r="B92" s="52">
        <v>22668.26</v>
      </c>
      <c r="C92" s="53">
        <v>45519</v>
      </c>
      <c r="D92" s="52">
        <v>0</v>
      </c>
      <c r="E92" s="54"/>
    </row>
    <row r="93" spans="1:5" x14ac:dyDescent="0.45">
      <c r="A93" s="51" t="s">
        <v>95</v>
      </c>
      <c r="B93" s="52"/>
      <c r="C93" s="53"/>
      <c r="D93" s="52"/>
      <c r="E93" s="54"/>
    </row>
    <row r="94" spans="1:5" x14ac:dyDescent="0.45">
      <c r="A94" s="55" t="s">
        <v>60</v>
      </c>
      <c r="B94" s="52">
        <v>8578.8700000000008</v>
      </c>
      <c r="C94" s="53">
        <v>45519</v>
      </c>
      <c r="D94" s="52">
        <v>0</v>
      </c>
      <c r="E94" s="54"/>
    </row>
    <row r="95" spans="1:5" x14ac:dyDescent="0.45">
      <c r="A95" s="55" t="s">
        <v>62</v>
      </c>
      <c r="B95" s="52">
        <v>8296.07</v>
      </c>
      <c r="C95" s="53">
        <v>45519</v>
      </c>
      <c r="D95" s="52">
        <v>0</v>
      </c>
      <c r="E95" s="54"/>
    </row>
    <row r="96" spans="1:5" x14ac:dyDescent="0.45">
      <c r="A96" s="55" t="s">
        <v>64</v>
      </c>
      <c r="B96" s="52">
        <v>9805.7800000000007</v>
      </c>
      <c r="C96" s="53">
        <v>45519</v>
      </c>
      <c r="D96" s="52">
        <v>0</v>
      </c>
      <c r="E96" s="54"/>
    </row>
    <row r="97" spans="1:5" x14ac:dyDescent="0.45">
      <c r="A97" s="55" t="s">
        <v>66</v>
      </c>
      <c r="B97" s="52">
        <v>7687.16</v>
      </c>
      <c r="C97" s="53">
        <v>45519</v>
      </c>
      <c r="D97" s="52">
        <v>0</v>
      </c>
      <c r="E97" s="54"/>
    </row>
    <row r="98" spans="1:5" x14ac:dyDescent="0.45">
      <c r="A98" s="55" t="s">
        <v>54</v>
      </c>
      <c r="B98" s="52">
        <v>22947.61</v>
      </c>
      <c r="C98" s="53">
        <v>44880</v>
      </c>
      <c r="D98" s="52">
        <v>0</v>
      </c>
      <c r="E98" s="54"/>
    </row>
    <row r="99" spans="1:5" x14ac:dyDescent="0.45">
      <c r="A99" s="55" t="s">
        <v>55</v>
      </c>
      <c r="B99" s="52">
        <v>24116.82</v>
      </c>
      <c r="C99" s="53">
        <v>44925</v>
      </c>
      <c r="D99" s="52">
        <v>0</v>
      </c>
      <c r="E99" s="54"/>
    </row>
    <row r="100" spans="1:5" x14ac:dyDescent="0.45">
      <c r="A100" s="55" t="s">
        <v>56</v>
      </c>
      <c r="B100" s="52">
        <v>20322.669999999998</v>
      </c>
      <c r="C100" s="53">
        <v>45139</v>
      </c>
      <c r="D100" s="52">
        <v>0</v>
      </c>
      <c r="E100" s="54"/>
    </row>
    <row r="101" spans="1:5" x14ac:dyDescent="0.45">
      <c r="A101" s="55" t="s">
        <v>57</v>
      </c>
      <c r="B101" s="52">
        <v>25704.73</v>
      </c>
      <c r="C101" s="53">
        <v>45504</v>
      </c>
      <c r="D101" s="52">
        <v>0</v>
      </c>
      <c r="E101" s="54"/>
    </row>
    <row r="102" spans="1:5" x14ac:dyDescent="0.45">
      <c r="A102" s="55" t="s">
        <v>58</v>
      </c>
      <c r="B102" s="52">
        <v>11416.78</v>
      </c>
      <c r="C102" s="53">
        <v>45412</v>
      </c>
      <c r="D102" s="52">
        <v>0</v>
      </c>
      <c r="E102" s="54"/>
    </row>
    <row r="103" spans="1:5" x14ac:dyDescent="0.45">
      <c r="A103" s="55" t="s">
        <v>74</v>
      </c>
      <c r="B103" s="52">
        <v>8169.5</v>
      </c>
      <c r="C103" s="53">
        <v>44985</v>
      </c>
      <c r="D103" s="52">
        <v>0</v>
      </c>
      <c r="E103" s="54"/>
    </row>
    <row r="104" spans="1:5" x14ac:dyDescent="0.45">
      <c r="A104" s="55" t="s">
        <v>76</v>
      </c>
      <c r="B104" s="52">
        <v>19059.599999999999</v>
      </c>
      <c r="C104" s="53">
        <v>44985</v>
      </c>
      <c r="D104" s="52">
        <v>0</v>
      </c>
      <c r="E104" s="54"/>
    </row>
    <row r="105" spans="1:5" x14ac:dyDescent="0.45">
      <c r="A105" s="55" t="s">
        <v>78</v>
      </c>
      <c r="B105" s="52">
        <v>14339.59</v>
      </c>
      <c r="C105" s="53">
        <v>45127</v>
      </c>
      <c r="D105" s="52">
        <v>0</v>
      </c>
      <c r="E105" s="54"/>
    </row>
    <row r="106" spans="1:5" x14ac:dyDescent="0.45">
      <c r="A106" s="55" t="s">
        <v>80</v>
      </c>
      <c r="B106" s="52">
        <v>22468.27</v>
      </c>
      <c r="C106" s="53">
        <v>45488</v>
      </c>
      <c r="D106" s="52">
        <v>0</v>
      </c>
      <c r="E106" s="54"/>
    </row>
    <row r="107" spans="1:5" x14ac:dyDescent="0.45">
      <c r="A107" s="55" t="s">
        <v>82</v>
      </c>
      <c r="B107" s="52">
        <v>7792.65</v>
      </c>
      <c r="C107" s="53">
        <v>45519</v>
      </c>
      <c r="D107" s="52">
        <v>0</v>
      </c>
      <c r="E107" s="54"/>
    </row>
    <row r="108" spans="1:5" x14ac:dyDescent="0.45">
      <c r="A108" s="55" t="s">
        <v>84</v>
      </c>
      <c r="B108" s="52">
        <v>7555.15</v>
      </c>
      <c r="C108" s="53">
        <v>45519</v>
      </c>
      <c r="D108" s="52">
        <v>0</v>
      </c>
      <c r="E108" s="54"/>
    </row>
    <row r="109" spans="1:5" x14ac:dyDescent="0.45">
      <c r="A109" s="55" t="s">
        <v>86</v>
      </c>
      <c r="B109" s="52">
        <v>11504.43</v>
      </c>
      <c r="C109" s="53">
        <v>45519</v>
      </c>
      <c r="D109" s="52">
        <v>0</v>
      </c>
      <c r="E109" s="54"/>
    </row>
    <row r="110" spans="1:5" x14ac:dyDescent="0.45">
      <c r="A110" s="55" t="s">
        <v>88</v>
      </c>
      <c r="B110" s="52">
        <v>7593.69</v>
      </c>
      <c r="C110" s="53">
        <v>45519</v>
      </c>
      <c r="D110" s="52">
        <v>0</v>
      </c>
      <c r="E110" s="54"/>
    </row>
    <row r="111" spans="1:5" x14ac:dyDescent="0.45">
      <c r="A111" s="55" t="s">
        <v>90</v>
      </c>
      <c r="B111" s="52">
        <v>7593.69</v>
      </c>
      <c r="C111" s="53">
        <v>45762</v>
      </c>
      <c r="D111" s="52">
        <v>0</v>
      </c>
      <c r="E111" s="54"/>
    </row>
    <row r="112" spans="1:5" x14ac:dyDescent="0.45">
      <c r="A112" s="55" t="s">
        <v>92</v>
      </c>
      <c r="B112" s="52">
        <v>72212.72</v>
      </c>
      <c r="C112" s="53">
        <v>45519</v>
      </c>
      <c r="D112" s="52">
        <v>0</v>
      </c>
      <c r="E112" s="54"/>
    </row>
    <row r="113" spans="1:5" x14ac:dyDescent="0.45">
      <c r="A113" s="51" t="s">
        <v>96</v>
      </c>
      <c r="B113" s="52"/>
      <c r="C113" s="53"/>
      <c r="D113" s="52"/>
      <c r="E113" s="54"/>
    </row>
    <row r="114" spans="1:5" x14ac:dyDescent="0.45">
      <c r="A114" s="55" t="s">
        <v>60</v>
      </c>
      <c r="B114" s="52">
        <v>46524.73</v>
      </c>
      <c r="C114" s="53">
        <v>45519</v>
      </c>
      <c r="D114" s="52">
        <v>0</v>
      </c>
      <c r="E114" s="54"/>
    </row>
    <row r="115" spans="1:5" x14ac:dyDescent="0.45">
      <c r="A115" s="55" t="s">
        <v>61</v>
      </c>
      <c r="B115" s="52">
        <v>12664.86</v>
      </c>
      <c r="C115" s="53">
        <v>45519</v>
      </c>
      <c r="D115" s="52">
        <v>0</v>
      </c>
      <c r="E115" s="54"/>
    </row>
    <row r="116" spans="1:5" x14ac:dyDescent="0.45">
      <c r="A116" s="55" t="s">
        <v>62</v>
      </c>
      <c r="B116" s="52">
        <v>44991.06</v>
      </c>
      <c r="C116" s="53">
        <v>45519</v>
      </c>
      <c r="D116" s="52">
        <v>0</v>
      </c>
      <c r="E116" s="54"/>
    </row>
    <row r="117" spans="1:5" x14ac:dyDescent="0.45">
      <c r="A117" s="55" t="s">
        <v>63</v>
      </c>
      <c r="B117" s="52">
        <v>12247.37</v>
      </c>
      <c r="C117" s="53">
        <v>45519</v>
      </c>
      <c r="D117" s="52">
        <v>0</v>
      </c>
      <c r="E117" s="54"/>
    </row>
    <row r="118" spans="1:5" x14ac:dyDescent="0.45">
      <c r="A118" s="55" t="s">
        <v>64</v>
      </c>
      <c r="B118" s="52">
        <v>53178.5</v>
      </c>
      <c r="C118" s="53">
        <v>45519</v>
      </c>
      <c r="D118" s="52">
        <v>0</v>
      </c>
      <c r="E118" s="54"/>
    </row>
    <row r="119" spans="1:5" x14ac:dyDescent="0.45">
      <c r="A119" s="55" t="s">
        <v>65</v>
      </c>
      <c r="B119" s="52">
        <v>13940.19</v>
      </c>
      <c r="C119" s="53">
        <v>45519</v>
      </c>
      <c r="D119" s="52">
        <v>0</v>
      </c>
      <c r="E119" s="54"/>
    </row>
    <row r="120" spans="1:5" x14ac:dyDescent="0.45">
      <c r="A120" s="55" t="s">
        <v>66</v>
      </c>
      <c r="B120" s="52">
        <v>41688.83</v>
      </c>
      <c r="C120" s="53">
        <v>45519</v>
      </c>
      <c r="D120" s="52">
        <v>0</v>
      </c>
      <c r="E120" s="54"/>
    </row>
    <row r="121" spans="1:5" x14ac:dyDescent="0.45">
      <c r="A121" s="55" t="s">
        <v>67</v>
      </c>
      <c r="B121" s="52">
        <v>10928.29</v>
      </c>
      <c r="C121" s="53">
        <v>45519</v>
      </c>
      <c r="D121" s="52">
        <v>0</v>
      </c>
      <c r="E121" s="54"/>
    </row>
    <row r="122" spans="1:5" x14ac:dyDescent="0.45">
      <c r="A122" s="55" t="s">
        <v>54</v>
      </c>
      <c r="B122" s="52">
        <v>124448.98</v>
      </c>
      <c r="C122" s="53">
        <v>44880</v>
      </c>
      <c r="D122" s="52">
        <v>0</v>
      </c>
      <c r="E122" s="54"/>
    </row>
    <row r="123" spans="1:5" x14ac:dyDescent="0.45">
      <c r="A123" s="55" t="s">
        <v>68</v>
      </c>
      <c r="B123" s="52">
        <v>27910.83</v>
      </c>
      <c r="C123" s="53">
        <v>44880</v>
      </c>
      <c r="D123" s="52">
        <v>4712.16</v>
      </c>
      <c r="E123" s="54"/>
    </row>
    <row r="124" spans="1:5" x14ac:dyDescent="0.45">
      <c r="A124" s="55" t="s">
        <v>55</v>
      </c>
      <c r="B124" s="52">
        <v>130789.81</v>
      </c>
      <c r="C124" s="53">
        <v>44925</v>
      </c>
      <c r="D124" s="52">
        <v>0</v>
      </c>
      <c r="E124" s="54"/>
    </row>
    <row r="125" spans="1:5" x14ac:dyDescent="0.45">
      <c r="A125" s="55" t="s">
        <v>69</v>
      </c>
      <c r="B125" s="52">
        <v>29332.93</v>
      </c>
      <c r="C125" s="53">
        <v>44925</v>
      </c>
      <c r="D125" s="52">
        <v>4952.25</v>
      </c>
      <c r="E125" s="54"/>
    </row>
    <row r="126" spans="1:5" x14ac:dyDescent="0.45">
      <c r="A126" s="55" t="s">
        <v>56</v>
      </c>
      <c r="B126" s="52">
        <v>110213.45</v>
      </c>
      <c r="C126" s="53">
        <v>45140</v>
      </c>
      <c r="D126" s="52">
        <v>0</v>
      </c>
      <c r="E126" s="54"/>
    </row>
    <row r="127" spans="1:5" x14ac:dyDescent="0.45">
      <c r="A127" s="55" t="s">
        <v>70</v>
      </c>
      <c r="B127" s="52">
        <v>28891.3</v>
      </c>
      <c r="C127" s="53">
        <v>45140</v>
      </c>
      <c r="D127" s="52">
        <v>0</v>
      </c>
      <c r="E127" s="54"/>
    </row>
    <row r="128" spans="1:5" x14ac:dyDescent="0.45">
      <c r="A128" s="55" t="s">
        <v>57</v>
      </c>
      <c r="B128" s="52">
        <v>139401.34</v>
      </c>
      <c r="C128" s="53">
        <v>45504</v>
      </c>
      <c r="D128" s="52">
        <v>0</v>
      </c>
      <c r="E128" s="54"/>
    </row>
    <row r="129" spans="1:5" x14ac:dyDescent="0.45">
      <c r="A129" s="55" t="s">
        <v>72</v>
      </c>
      <c r="B129" s="52">
        <v>21302.3</v>
      </c>
      <c r="C129" s="53">
        <v>45504</v>
      </c>
      <c r="D129" s="52">
        <v>4970.22</v>
      </c>
      <c r="E129" s="54"/>
    </row>
    <row r="130" spans="1:5" x14ac:dyDescent="0.45">
      <c r="A130" s="55" t="s">
        <v>58</v>
      </c>
      <c r="B130" s="52">
        <v>61915.22</v>
      </c>
      <c r="C130" s="53">
        <v>45412</v>
      </c>
      <c r="D130" s="52">
        <v>0</v>
      </c>
      <c r="E130" s="54"/>
    </row>
    <row r="131" spans="1:5" x14ac:dyDescent="0.45">
      <c r="A131" s="55" t="s">
        <v>73</v>
      </c>
      <c r="B131" s="52">
        <v>13886.06</v>
      </c>
      <c r="C131" s="53">
        <v>45412</v>
      </c>
      <c r="D131" s="52">
        <v>2344.37</v>
      </c>
      <c r="E131" s="54"/>
    </row>
    <row r="132" spans="1:5" x14ac:dyDescent="0.45">
      <c r="A132" s="55" t="s">
        <v>74</v>
      </c>
      <c r="B132" s="52">
        <v>44304.639999999999</v>
      </c>
      <c r="C132" s="53">
        <v>44985</v>
      </c>
      <c r="D132" s="52">
        <v>0</v>
      </c>
      <c r="E132" s="54"/>
    </row>
    <row r="133" spans="1:5" x14ac:dyDescent="0.45">
      <c r="A133" s="55" t="s">
        <v>75</v>
      </c>
      <c r="B133" s="52">
        <v>9936.44</v>
      </c>
      <c r="C133" s="53">
        <v>44985</v>
      </c>
      <c r="D133" s="52">
        <v>1677.56</v>
      </c>
      <c r="E133" s="54"/>
    </row>
    <row r="134" spans="1:5" x14ac:dyDescent="0.45">
      <c r="A134" s="55" t="s">
        <v>76</v>
      </c>
      <c r="B134" s="52">
        <v>103363.61</v>
      </c>
      <c r="C134" s="53">
        <v>44985</v>
      </c>
      <c r="D134" s="52">
        <v>0</v>
      </c>
      <c r="E134" s="54"/>
    </row>
    <row r="135" spans="1:5" x14ac:dyDescent="0.45">
      <c r="A135" s="55" t="s">
        <v>77</v>
      </c>
      <c r="B135" s="52">
        <v>23181.91</v>
      </c>
      <c r="C135" s="53">
        <v>44985</v>
      </c>
      <c r="D135" s="52">
        <v>3913.78</v>
      </c>
      <c r="E135" s="54"/>
    </row>
    <row r="136" spans="1:5" x14ac:dyDescent="0.45">
      <c r="A136" s="55" t="s">
        <v>78</v>
      </c>
      <c r="B136" s="52">
        <v>77766.14</v>
      </c>
      <c r="C136" s="53">
        <v>45127</v>
      </c>
      <c r="D136" s="52">
        <v>0</v>
      </c>
      <c r="E136" s="54"/>
    </row>
    <row r="137" spans="1:5" x14ac:dyDescent="0.45">
      <c r="A137" s="55" t="s">
        <v>79</v>
      </c>
      <c r="B137" s="52">
        <v>17441.03</v>
      </c>
      <c r="C137" s="53">
        <v>45127</v>
      </c>
      <c r="D137" s="52">
        <v>2944.55</v>
      </c>
      <c r="E137" s="54"/>
    </row>
    <row r="138" spans="1:5" x14ac:dyDescent="0.45">
      <c r="A138" s="55" t="s">
        <v>80</v>
      </c>
      <c r="B138" s="52">
        <v>121849.44</v>
      </c>
      <c r="C138" s="53">
        <v>45488</v>
      </c>
      <c r="D138" s="52">
        <v>0</v>
      </c>
      <c r="E138" s="54"/>
    </row>
    <row r="139" spans="1:5" x14ac:dyDescent="0.45">
      <c r="A139" s="55" t="s">
        <v>81</v>
      </c>
      <c r="B139" s="52">
        <v>27327.82</v>
      </c>
      <c r="C139" s="53">
        <v>45488</v>
      </c>
      <c r="D139" s="52">
        <v>4613.7299999999996</v>
      </c>
      <c r="E139" s="54"/>
    </row>
    <row r="140" spans="1:5" x14ac:dyDescent="0.45">
      <c r="A140" s="55" t="s">
        <v>82</v>
      </c>
      <c r="B140" s="52">
        <v>42260.92</v>
      </c>
      <c r="C140" s="53">
        <v>45519</v>
      </c>
      <c r="D140" s="52">
        <v>0</v>
      </c>
      <c r="E140" s="54"/>
    </row>
    <row r="141" spans="1:5" x14ac:dyDescent="0.45">
      <c r="A141" s="55" t="s">
        <v>83</v>
      </c>
      <c r="B141" s="52">
        <v>11504.18</v>
      </c>
      <c r="C141" s="53">
        <v>45519</v>
      </c>
      <c r="D141" s="52">
        <v>0</v>
      </c>
      <c r="E141" s="54"/>
    </row>
    <row r="142" spans="1:5" x14ac:dyDescent="0.45">
      <c r="A142" s="55" t="s">
        <v>84</v>
      </c>
      <c r="B142" s="52">
        <v>40972.93</v>
      </c>
      <c r="C142" s="53">
        <v>45519</v>
      </c>
      <c r="D142" s="52">
        <v>0</v>
      </c>
      <c r="E142" s="54"/>
    </row>
    <row r="143" spans="1:5" x14ac:dyDescent="0.45">
      <c r="A143" s="55" t="s">
        <v>85</v>
      </c>
      <c r="B143" s="52">
        <v>11153.56</v>
      </c>
      <c r="C143" s="53">
        <v>45519</v>
      </c>
      <c r="D143" s="52">
        <v>0</v>
      </c>
      <c r="E143" s="54"/>
    </row>
    <row r="144" spans="1:5" x14ac:dyDescent="0.45">
      <c r="A144" s="55" t="s">
        <v>86</v>
      </c>
      <c r="B144" s="52">
        <v>62390.58</v>
      </c>
      <c r="C144" s="53">
        <v>45519</v>
      </c>
      <c r="D144" s="52">
        <v>0</v>
      </c>
      <c r="E144" s="54"/>
    </row>
    <row r="145" spans="1:5" x14ac:dyDescent="0.45">
      <c r="A145" s="55" t="s">
        <v>87</v>
      </c>
      <c r="B145" s="52">
        <v>16355.04</v>
      </c>
      <c r="C145" s="53">
        <v>45519</v>
      </c>
      <c r="D145" s="52">
        <v>0</v>
      </c>
      <c r="E145" s="54"/>
    </row>
    <row r="146" spans="1:5" x14ac:dyDescent="0.45">
      <c r="A146" s="55" t="s">
        <v>88</v>
      </c>
      <c r="B146" s="52">
        <v>41181.949999999997</v>
      </c>
      <c r="C146" s="53">
        <v>45519</v>
      </c>
      <c r="D146" s="52">
        <v>0</v>
      </c>
      <c r="E146" s="54"/>
    </row>
    <row r="147" spans="1:5" x14ac:dyDescent="0.45">
      <c r="A147" s="55" t="s">
        <v>89</v>
      </c>
      <c r="B147" s="52">
        <v>10795.42</v>
      </c>
      <c r="C147" s="53">
        <v>45519</v>
      </c>
      <c r="D147" s="52">
        <v>0</v>
      </c>
      <c r="E147" s="54"/>
    </row>
    <row r="148" spans="1:5" x14ac:dyDescent="0.45">
      <c r="A148" s="55" t="s">
        <v>90</v>
      </c>
      <c r="B148" s="52">
        <v>41181.949999999997</v>
      </c>
      <c r="C148" s="53">
        <v>45762</v>
      </c>
      <c r="D148" s="52">
        <v>0</v>
      </c>
      <c r="E148" s="54"/>
    </row>
    <row r="149" spans="1:5" x14ac:dyDescent="0.45">
      <c r="A149" s="55" t="s">
        <v>91</v>
      </c>
      <c r="B149" s="52">
        <v>10795.42</v>
      </c>
      <c r="C149" s="53">
        <v>45762</v>
      </c>
      <c r="D149" s="52">
        <v>0</v>
      </c>
      <c r="E149" s="54"/>
    </row>
    <row r="150" spans="1:5" x14ac:dyDescent="0.45">
      <c r="A150" s="55" t="s">
        <v>92</v>
      </c>
      <c r="B150" s="52">
        <v>391622.5</v>
      </c>
      <c r="C150" s="53">
        <v>45519</v>
      </c>
      <c r="D150" s="52">
        <v>0</v>
      </c>
      <c r="E150" s="54"/>
    </row>
    <row r="151" spans="1:5" x14ac:dyDescent="0.45">
      <c r="A151" s="55" t="s">
        <v>93</v>
      </c>
      <c r="B151" s="52">
        <v>102659.74</v>
      </c>
      <c r="C151" s="53">
        <v>45519</v>
      </c>
      <c r="D151" s="52">
        <v>0</v>
      </c>
      <c r="E151" s="54"/>
    </row>
    <row r="152" spans="1:5" x14ac:dyDescent="0.45">
      <c r="A152" s="51" t="s">
        <v>97</v>
      </c>
      <c r="B152" s="52"/>
      <c r="C152" s="53"/>
      <c r="D152" s="52"/>
      <c r="E152" s="54"/>
    </row>
    <row r="153" spans="1:5" x14ac:dyDescent="0.45">
      <c r="A153" s="55" t="s">
        <v>60</v>
      </c>
      <c r="B153" s="52">
        <v>3420.18</v>
      </c>
      <c r="C153" s="53">
        <v>45519</v>
      </c>
      <c r="D153" s="52">
        <v>0</v>
      </c>
      <c r="E153" s="54"/>
    </row>
    <row r="154" spans="1:5" x14ac:dyDescent="0.45">
      <c r="A154" s="55" t="s">
        <v>62</v>
      </c>
      <c r="B154" s="52">
        <v>3307.44</v>
      </c>
      <c r="C154" s="53">
        <v>45519</v>
      </c>
      <c r="D154" s="52">
        <v>0</v>
      </c>
      <c r="E154" s="54"/>
    </row>
    <row r="155" spans="1:5" x14ac:dyDescent="0.45">
      <c r="A155" s="55" t="s">
        <v>64</v>
      </c>
      <c r="B155" s="52">
        <v>3909.32</v>
      </c>
      <c r="C155" s="53">
        <v>45519</v>
      </c>
      <c r="D155" s="52">
        <v>0</v>
      </c>
      <c r="E155" s="54"/>
    </row>
    <row r="156" spans="1:5" x14ac:dyDescent="0.45">
      <c r="A156" s="55" t="s">
        <v>66</v>
      </c>
      <c r="B156" s="52">
        <v>3064.68</v>
      </c>
      <c r="C156" s="53">
        <v>45519</v>
      </c>
      <c r="D156" s="52">
        <v>0</v>
      </c>
      <c r="E156" s="54"/>
    </row>
    <row r="157" spans="1:5" x14ac:dyDescent="0.45">
      <c r="A157" s="55" t="s">
        <v>56</v>
      </c>
      <c r="B157" s="52">
        <v>8102.15</v>
      </c>
      <c r="C157" s="53">
        <v>45140</v>
      </c>
      <c r="D157" s="52">
        <v>0</v>
      </c>
      <c r="E157" s="54"/>
    </row>
    <row r="158" spans="1:5" x14ac:dyDescent="0.45">
      <c r="A158" s="55" t="s">
        <v>57</v>
      </c>
      <c r="B158" s="52">
        <v>10247.84</v>
      </c>
      <c r="C158" s="53">
        <v>45504</v>
      </c>
      <c r="D158" s="52">
        <v>0</v>
      </c>
      <c r="E158" s="54"/>
    </row>
    <row r="159" spans="1:5" x14ac:dyDescent="0.45">
      <c r="A159" s="55" t="s">
        <v>58</v>
      </c>
      <c r="B159" s="52">
        <v>4551.59</v>
      </c>
      <c r="C159" s="53">
        <v>45412</v>
      </c>
      <c r="D159" s="52">
        <v>0</v>
      </c>
      <c r="E159" s="54"/>
    </row>
    <row r="160" spans="1:5" x14ac:dyDescent="0.45">
      <c r="A160" s="55" t="s">
        <v>74</v>
      </c>
      <c r="B160" s="52">
        <v>3256.98</v>
      </c>
      <c r="C160" s="53">
        <v>45127</v>
      </c>
      <c r="D160" s="52">
        <v>0</v>
      </c>
      <c r="E160" s="54"/>
    </row>
    <row r="161" spans="1:5" x14ac:dyDescent="0.45">
      <c r="A161" s="55" t="s">
        <v>76</v>
      </c>
      <c r="B161" s="52">
        <v>7598.59</v>
      </c>
      <c r="C161" s="53">
        <v>45127</v>
      </c>
      <c r="D161" s="52">
        <v>0</v>
      </c>
      <c r="E161" s="54"/>
    </row>
    <row r="162" spans="1:5" x14ac:dyDescent="0.45">
      <c r="A162" s="55" t="s">
        <v>78</v>
      </c>
      <c r="B162" s="52">
        <v>5716.84</v>
      </c>
      <c r="C162" s="53">
        <v>45127</v>
      </c>
      <c r="D162" s="52">
        <v>0</v>
      </c>
      <c r="E162" s="54"/>
    </row>
    <row r="163" spans="1:5" x14ac:dyDescent="0.45">
      <c r="A163" s="55" t="s">
        <v>80</v>
      </c>
      <c r="B163" s="52">
        <v>8957.5400000000009</v>
      </c>
      <c r="C163" s="53">
        <v>45488</v>
      </c>
      <c r="D163" s="52">
        <v>0</v>
      </c>
      <c r="E163" s="54"/>
    </row>
    <row r="164" spans="1:5" x14ac:dyDescent="0.45">
      <c r="A164" s="55" t="s">
        <v>82</v>
      </c>
      <c r="B164" s="52">
        <v>3106.74</v>
      </c>
      <c r="C164" s="53">
        <v>45519</v>
      </c>
      <c r="D164" s="52">
        <v>0</v>
      </c>
      <c r="E164" s="54"/>
    </row>
    <row r="165" spans="1:5" x14ac:dyDescent="0.45">
      <c r="A165" s="55" t="s">
        <v>84</v>
      </c>
      <c r="B165" s="52">
        <v>3012.05</v>
      </c>
      <c r="C165" s="53">
        <v>45519</v>
      </c>
      <c r="D165" s="52">
        <v>0</v>
      </c>
      <c r="E165" s="54"/>
    </row>
    <row r="166" spans="1:5" x14ac:dyDescent="0.45">
      <c r="A166" s="55" t="s">
        <v>86</v>
      </c>
      <c r="B166" s="52">
        <v>4586.53</v>
      </c>
      <c r="C166" s="53">
        <v>45519</v>
      </c>
      <c r="D166" s="52">
        <v>0</v>
      </c>
      <c r="E166" s="54"/>
    </row>
    <row r="167" spans="1:5" x14ac:dyDescent="0.45">
      <c r="A167" s="55" t="s">
        <v>88</v>
      </c>
      <c r="B167" s="52">
        <v>3027.42</v>
      </c>
      <c r="C167" s="53">
        <v>45519</v>
      </c>
      <c r="D167" s="52">
        <v>0</v>
      </c>
      <c r="E167" s="54"/>
    </row>
    <row r="168" spans="1:5" x14ac:dyDescent="0.45">
      <c r="A168" s="55" t="s">
        <v>90</v>
      </c>
      <c r="B168" s="52">
        <v>3027.42</v>
      </c>
      <c r="C168" s="53">
        <v>45762</v>
      </c>
      <c r="D168" s="52">
        <v>0</v>
      </c>
      <c r="E168" s="54"/>
    </row>
    <row r="169" spans="1:5" x14ac:dyDescent="0.45">
      <c r="A169" s="55" t="s">
        <v>92</v>
      </c>
      <c r="B169" s="52">
        <v>28789.43</v>
      </c>
      <c r="C169" s="53">
        <v>45519</v>
      </c>
      <c r="D169" s="52">
        <v>0</v>
      </c>
      <c r="E169" s="54"/>
    </row>
    <row r="170" spans="1:5" x14ac:dyDescent="0.45">
      <c r="A170" s="51" t="s">
        <v>98</v>
      </c>
      <c r="B170" s="52"/>
      <c r="C170" s="53"/>
      <c r="D170" s="52"/>
      <c r="E170" s="54"/>
    </row>
    <row r="171" spans="1:5" x14ac:dyDescent="0.45">
      <c r="A171" s="55" t="s">
        <v>60</v>
      </c>
      <c r="B171" s="52">
        <v>114026.45</v>
      </c>
      <c r="C171" s="53">
        <v>45519</v>
      </c>
      <c r="D171" s="52">
        <v>0</v>
      </c>
      <c r="E171" s="54"/>
    </row>
    <row r="172" spans="1:5" x14ac:dyDescent="0.45">
      <c r="A172" s="55" t="s">
        <v>61</v>
      </c>
      <c r="B172" s="52">
        <v>9280.07</v>
      </c>
      <c r="C172" s="53">
        <v>45519</v>
      </c>
      <c r="D172" s="52">
        <v>21759.97</v>
      </c>
      <c r="E172" s="54"/>
    </row>
    <row r="173" spans="1:5" x14ac:dyDescent="0.45">
      <c r="A173" s="55" t="s">
        <v>62</v>
      </c>
      <c r="B173" s="52">
        <v>110267.61</v>
      </c>
      <c r="C173" s="53">
        <v>45519</v>
      </c>
      <c r="D173" s="52">
        <v>0</v>
      </c>
      <c r="E173" s="54"/>
    </row>
    <row r="174" spans="1:5" x14ac:dyDescent="0.45">
      <c r="A174" s="55" t="s">
        <v>63</v>
      </c>
      <c r="B174" s="52">
        <v>8974.15</v>
      </c>
      <c r="C174" s="53">
        <v>45519</v>
      </c>
      <c r="D174" s="52">
        <v>21042.66</v>
      </c>
      <c r="E174" s="54"/>
    </row>
    <row r="175" spans="1:5" x14ac:dyDescent="0.45">
      <c r="A175" s="55" t="s">
        <v>64</v>
      </c>
      <c r="B175" s="52">
        <v>130334.02</v>
      </c>
      <c r="C175" s="53">
        <v>45519</v>
      </c>
      <c r="D175" s="52">
        <v>0</v>
      </c>
      <c r="E175" s="54"/>
    </row>
    <row r="176" spans="1:5" x14ac:dyDescent="0.45">
      <c r="A176" s="55" t="s">
        <v>65</v>
      </c>
      <c r="B176" s="52">
        <v>9490.74</v>
      </c>
      <c r="C176" s="53">
        <v>45519</v>
      </c>
      <c r="D176" s="52">
        <v>24674.959999999999</v>
      </c>
      <c r="E176" s="54"/>
    </row>
    <row r="177" spans="1:5" x14ac:dyDescent="0.45">
      <c r="A177" s="55" t="s">
        <v>66</v>
      </c>
      <c r="B177" s="52">
        <v>102174.25</v>
      </c>
      <c r="C177" s="53">
        <v>45519</v>
      </c>
      <c r="D177" s="52">
        <v>0</v>
      </c>
      <c r="E177" s="54"/>
    </row>
    <row r="178" spans="1:5" x14ac:dyDescent="0.45">
      <c r="A178" s="55" t="s">
        <v>67</v>
      </c>
      <c r="B178" s="52">
        <v>7440.19</v>
      </c>
      <c r="C178" s="53">
        <v>45519</v>
      </c>
      <c r="D178" s="52">
        <v>19343.72</v>
      </c>
      <c r="E178" s="54"/>
    </row>
    <row r="179" spans="1:5" x14ac:dyDescent="0.45">
      <c r="A179" s="55" t="s">
        <v>54</v>
      </c>
      <c r="B179" s="52">
        <v>305009.28999999998</v>
      </c>
      <c r="C179" s="53">
        <v>44880</v>
      </c>
      <c r="D179" s="52">
        <v>0</v>
      </c>
      <c r="E179" s="54"/>
    </row>
    <row r="180" spans="1:5" x14ac:dyDescent="0.45">
      <c r="A180" s="55" t="s">
        <v>68</v>
      </c>
      <c r="B180" s="52">
        <v>22210.35</v>
      </c>
      <c r="C180" s="53">
        <v>44880</v>
      </c>
      <c r="D180" s="52">
        <v>57744.639999999999</v>
      </c>
      <c r="E180" s="54"/>
    </row>
    <row r="181" spans="1:5" x14ac:dyDescent="0.45">
      <c r="A181" s="55" t="s">
        <v>55</v>
      </c>
      <c r="B181" s="52">
        <v>320549.89</v>
      </c>
      <c r="C181" s="53">
        <v>44925</v>
      </c>
      <c r="D181" s="52">
        <v>0</v>
      </c>
      <c r="E181" s="54"/>
    </row>
    <row r="182" spans="1:5" x14ac:dyDescent="0.45">
      <c r="A182" s="55" t="s">
        <v>69</v>
      </c>
      <c r="B182" s="52">
        <v>23341.99</v>
      </c>
      <c r="C182" s="53">
        <v>44925</v>
      </c>
      <c r="D182" s="52">
        <v>60686.8</v>
      </c>
      <c r="E182" s="54"/>
    </row>
    <row r="183" spans="1:5" x14ac:dyDescent="0.45">
      <c r="A183" s="55" t="s">
        <v>56</v>
      </c>
      <c r="B183" s="52">
        <v>270119.75</v>
      </c>
      <c r="C183" s="53">
        <v>45140</v>
      </c>
      <c r="D183" s="52">
        <v>0</v>
      </c>
      <c r="E183" s="54"/>
    </row>
    <row r="184" spans="1:5" x14ac:dyDescent="0.45">
      <c r="A184" s="55" t="s">
        <v>70</v>
      </c>
      <c r="B184" s="52">
        <v>19669.740000000002</v>
      </c>
      <c r="C184" s="53">
        <v>45140</v>
      </c>
      <c r="D184" s="52">
        <v>51139.32</v>
      </c>
      <c r="E184" s="54"/>
    </row>
    <row r="185" spans="1:5" x14ac:dyDescent="0.45">
      <c r="A185" s="55" t="s">
        <v>57</v>
      </c>
      <c r="B185" s="52">
        <v>341655.72</v>
      </c>
      <c r="C185" s="53">
        <v>45504</v>
      </c>
      <c r="D185" s="52">
        <v>0</v>
      </c>
      <c r="E185" s="54"/>
    </row>
    <row r="186" spans="1:5" x14ac:dyDescent="0.45">
      <c r="A186" s="55" t="s">
        <v>72</v>
      </c>
      <c r="B186" s="52">
        <v>3483.77</v>
      </c>
      <c r="C186" s="53">
        <v>45504</v>
      </c>
      <c r="D186" s="52">
        <v>60906.97</v>
      </c>
      <c r="E186" s="54"/>
    </row>
    <row r="187" spans="1:5" x14ac:dyDescent="0.45">
      <c r="A187" s="55" t="s">
        <v>58</v>
      </c>
      <c r="B187" s="52">
        <v>151746.66</v>
      </c>
      <c r="C187" s="53">
        <v>45412</v>
      </c>
      <c r="D187" s="52">
        <v>0</v>
      </c>
      <c r="E187" s="54"/>
    </row>
    <row r="188" spans="1:5" x14ac:dyDescent="0.45">
      <c r="A188" s="55" t="s">
        <v>73</v>
      </c>
      <c r="B188" s="52">
        <v>11049.98</v>
      </c>
      <c r="C188" s="53">
        <v>45412</v>
      </c>
      <c r="D188" s="52">
        <v>28728.82</v>
      </c>
      <c r="E188" s="54"/>
    </row>
    <row r="189" spans="1:5" x14ac:dyDescent="0.45">
      <c r="A189" s="55" t="s">
        <v>74</v>
      </c>
      <c r="B189" s="52">
        <v>108585.27</v>
      </c>
      <c r="C189" s="53">
        <v>44985</v>
      </c>
      <c r="D189" s="52">
        <v>0</v>
      </c>
      <c r="E189" s="54"/>
    </row>
    <row r="190" spans="1:5" x14ac:dyDescent="0.45">
      <c r="A190" s="55" t="s">
        <v>75</v>
      </c>
      <c r="B190" s="52">
        <v>7907.03</v>
      </c>
      <c r="C190" s="53">
        <v>44985</v>
      </c>
      <c r="D190" s="52">
        <v>20557.46</v>
      </c>
      <c r="E190" s="54"/>
    </row>
    <row r="191" spans="1:5" x14ac:dyDescent="0.45">
      <c r="A191" s="55" t="s">
        <v>76</v>
      </c>
      <c r="B191" s="52">
        <v>253331.62</v>
      </c>
      <c r="C191" s="53">
        <v>44985</v>
      </c>
      <c r="D191" s="52">
        <v>0</v>
      </c>
      <c r="E191" s="54"/>
    </row>
    <row r="192" spans="1:5" x14ac:dyDescent="0.45">
      <c r="A192" s="55" t="s">
        <v>77</v>
      </c>
      <c r="B192" s="52">
        <v>18447.25</v>
      </c>
      <c r="C192" s="53">
        <v>44985</v>
      </c>
      <c r="D192" s="52">
        <v>47960.98</v>
      </c>
      <c r="E192" s="54"/>
    </row>
    <row r="193" spans="1:5" x14ac:dyDescent="0.45">
      <c r="A193" s="55" t="s">
        <v>78</v>
      </c>
      <c r="B193" s="52">
        <v>190595.33</v>
      </c>
      <c r="C193" s="53">
        <v>45127</v>
      </c>
      <c r="D193" s="52">
        <v>0</v>
      </c>
      <c r="E193" s="54"/>
    </row>
    <row r="194" spans="1:5" x14ac:dyDescent="0.45">
      <c r="A194" s="55" t="s">
        <v>79</v>
      </c>
      <c r="B194" s="52">
        <v>13878.88</v>
      </c>
      <c r="C194" s="53">
        <v>45127</v>
      </c>
      <c r="D194" s="52">
        <v>36083.69</v>
      </c>
      <c r="E194" s="54"/>
    </row>
    <row r="195" spans="1:5" x14ac:dyDescent="0.45">
      <c r="A195" s="55" t="s">
        <v>80</v>
      </c>
      <c r="B195" s="52">
        <v>298638.13</v>
      </c>
      <c r="C195" s="53">
        <v>45488</v>
      </c>
      <c r="D195" s="52">
        <v>0</v>
      </c>
      <c r="E195" s="54"/>
    </row>
    <row r="196" spans="1:5" x14ac:dyDescent="0.45">
      <c r="A196" s="55" t="s">
        <v>81</v>
      </c>
      <c r="B196" s="52">
        <v>21746.41</v>
      </c>
      <c r="C196" s="53">
        <v>45488</v>
      </c>
      <c r="D196" s="52">
        <v>56538.45</v>
      </c>
      <c r="E196" s="54"/>
    </row>
    <row r="197" spans="1:5" x14ac:dyDescent="0.45">
      <c r="A197" s="55" t="s">
        <v>82</v>
      </c>
      <c r="B197" s="52">
        <v>103576.37</v>
      </c>
      <c r="C197" s="53">
        <v>45519</v>
      </c>
      <c r="D197" s="52">
        <v>0</v>
      </c>
      <c r="E197" s="54"/>
    </row>
    <row r="198" spans="1:5" x14ac:dyDescent="0.45">
      <c r="A198" s="55" t="s">
        <v>83</v>
      </c>
      <c r="B198" s="52">
        <v>8429.58</v>
      </c>
      <c r="C198" s="53">
        <v>45519</v>
      </c>
      <c r="D198" s="52">
        <v>19765.759999999998</v>
      </c>
      <c r="E198" s="54"/>
    </row>
    <row r="199" spans="1:5" x14ac:dyDescent="0.45">
      <c r="A199" s="55" t="s">
        <v>84</v>
      </c>
      <c r="B199" s="52">
        <v>100419.66</v>
      </c>
      <c r="C199" s="53">
        <v>45519</v>
      </c>
      <c r="D199" s="52">
        <v>0</v>
      </c>
      <c r="E199" s="54"/>
    </row>
    <row r="200" spans="1:5" x14ac:dyDescent="0.45">
      <c r="A200" s="55" t="s">
        <v>85</v>
      </c>
      <c r="B200" s="52">
        <v>8172.67</v>
      </c>
      <c r="C200" s="53">
        <v>45519</v>
      </c>
      <c r="D200" s="52">
        <v>19163.349999999999</v>
      </c>
      <c r="E200" s="54"/>
    </row>
    <row r="201" spans="1:5" x14ac:dyDescent="0.45">
      <c r="A201" s="55" t="s">
        <v>86</v>
      </c>
      <c r="B201" s="52">
        <v>152911.71</v>
      </c>
      <c r="C201" s="53">
        <v>45519</v>
      </c>
      <c r="D201" s="52">
        <v>0</v>
      </c>
      <c r="E201" s="54"/>
    </row>
    <row r="202" spans="1:5" x14ac:dyDescent="0.45">
      <c r="A202" s="55" t="s">
        <v>87</v>
      </c>
      <c r="B202" s="52">
        <v>11134.81</v>
      </c>
      <c r="C202" s="53">
        <v>45519</v>
      </c>
      <c r="D202" s="52">
        <v>28949.39</v>
      </c>
      <c r="E202" s="54"/>
    </row>
    <row r="203" spans="1:5" x14ac:dyDescent="0.45">
      <c r="A203" s="55" t="s">
        <v>88</v>
      </c>
      <c r="B203" s="52">
        <v>100931.94</v>
      </c>
      <c r="C203" s="53">
        <v>45519</v>
      </c>
      <c r="D203" s="52">
        <v>0</v>
      </c>
      <c r="E203" s="54"/>
    </row>
    <row r="204" spans="1:5" x14ac:dyDescent="0.45">
      <c r="A204" s="55" t="s">
        <v>89</v>
      </c>
      <c r="B204" s="52">
        <v>7349.72</v>
      </c>
      <c r="C204" s="53">
        <v>45519</v>
      </c>
      <c r="D204" s="52">
        <v>19108.53</v>
      </c>
      <c r="E204" s="54"/>
    </row>
    <row r="205" spans="1:5" x14ac:dyDescent="0.45">
      <c r="A205" s="55" t="s">
        <v>90</v>
      </c>
      <c r="B205" s="52">
        <v>100931.94</v>
      </c>
      <c r="C205" s="53">
        <v>45762</v>
      </c>
      <c r="D205" s="52">
        <v>0</v>
      </c>
      <c r="E205" s="54"/>
    </row>
    <row r="206" spans="1:5" x14ac:dyDescent="0.45">
      <c r="A206" s="55" t="s">
        <v>91</v>
      </c>
      <c r="B206" s="52">
        <v>7349.72</v>
      </c>
      <c r="C206" s="53">
        <v>45762</v>
      </c>
      <c r="D206" s="52">
        <v>19108.53</v>
      </c>
      <c r="E206" s="54"/>
    </row>
    <row r="207" spans="1:5" x14ac:dyDescent="0.45">
      <c r="A207" s="55" t="s">
        <v>92</v>
      </c>
      <c r="B207" s="52">
        <v>959819.06</v>
      </c>
      <c r="C207" s="53">
        <v>45519</v>
      </c>
      <c r="D207" s="52">
        <v>0</v>
      </c>
      <c r="E207" s="54"/>
    </row>
    <row r="208" spans="1:5" x14ac:dyDescent="0.45">
      <c r="A208" s="55" t="s">
        <v>93</v>
      </c>
      <c r="B208" s="52">
        <v>69892.679999999993</v>
      </c>
      <c r="C208" s="53">
        <v>45519</v>
      </c>
      <c r="D208" s="52">
        <v>181713.83</v>
      </c>
      <c r="E208" s="54"/>
    </row>
    <row r="209" spans="1:5" x14ac:dyDescent="0.45">
      <c r="A209" s="51" t="s">
        <v>99</v>
      </c>
      <c r="B209" s="52"/>
      <c r="C209" s="53"/>
      <c r="D209" s="52"/>
      <c r="E209" s="54"/>
    </row>
    <row r="210" spans="1:5" x14ac:dyDescent="0.45">
      <c r="A210" s="55" t="s">
        <v>60</v>
      </c>
      <c r="B210" s="52">
        <v>5181.68</v>
      </c>
      <c r="C210" s="53">
        <v>45519</v>
      </c>
      <c r="D210" s="52">
        <v>0</v>
      </c>
      <c r="E210" s="54"/>
    </row>
    <row r="211" spans="1:5" x14ac:dyDescent="0.45">
      <c r="A211" s="55" t="s">
        <v>62</v>
      </c>
      <c r="B211" s="52">
        <v>5010.8599999999997</v>
      </c>
      <c r="C211" s="53">
        <v>45519</v>
      </c>
      <c r="D211" s="52">
        <v>0</v>
      </c>
      <c r="E211" s="54"/>
    </row>
    <row r="212" spans="1:5" x14ac:dyDescent="0.45">
      <c r="A212" s="55" t="s">
        <v>64</v>
      </c>
      <c r="B212" s="52">
        <v>5922.74</v>
      </c>
      <c r="C212" s="53">
        <v>45519</v>
      </c>
      <c r="D212" s="52">
        <v>0</v>
      </c>
      <c r="E212" s="54"/>
    </row>
    <row r="213" spans="1:5" x14ac:dyDescent="0.45">
      <c r="A213" s="55" t="s">
        <v>66</v>
      </c>
      <c r="B213" s="52">
        <v>4643.08</v>
      </c>
      <c r="C213" s="53">
        <v>45519</v>
      </c>
      <c r="D213" s="52">
        <v>0</v>
      </c>
      <c r="E213" s="54"/>
    </row>
    <row r="214" spans="1:5" x14ac:dyDescent="0.45">
      <c r="A214" s="55" t="s">
        <v>54</v>
      </c>
      <c r="B214" s="52">
        <v>13860.46</v>
      </c>
      <c r="C214" s="53">
        <v>44880</v>
      </c>
      <c r="D214" s="52">
        <v>0</v>
      </c>
      <c r="E214" s="54"/>
    </row>
    <row r="215" spans="1:5" x14ac:dyDescent="0.45">
      <c r="A215" s="55" t="s">
        <v>55</v>
      </c>
      <c r="B215" s="52">
        <v>14566.67</v>
      </c>
      <c r="C215" s="53">
        <v>44925</v>
      </c>
      <c r="D215" s="52">
        <v>0</v>
      </c>
      <c r="E215" s="54"/>
    </row>
    <row r="216" spans="1:5" x14ac:dyDescent="0.45">
      <c r="A216" s="55" t="s">
        <v>56</v>
      </c>
      <c r="B216" s="52">
        <v>12274.99</v>
      </c>
      <c r="C216" s="53">
        <v>45140</v>
      </c>
      <c r="D216" s="52">
        <v>0</v>
      </c>
      <c r="E216" s="54"/>
    </row>
    <row r="217" spans="1:5" x14ac:dyDescent="0.45">
      <c r="A217" s="55" t="s">
        <v>57</v>
      </c>
      <c r="B217" s="52">
        <v>15525.78</v>
      </c>
      <c r="C217" s="53">
        <v>45504</v>
      </c>
      <c r="D217" s="52">
        <v>0</v>
      </c>
      <c r="E217" s="54"/>
    </row>
    <row r="218" spans="1:5" x14ac:dyDescent="0.45">
      <c r="A218" s="55" t="s">
        <v>58</v>
      </c>
      <c r="B218" s="52">
        <v>6895.79</v>
      </c>
      <c r="C218" s="53">
        <v>45412</v>
      </c>
      <c r="D218" s="52">
        <v>0</v>
      </c>
      <c r="E218" s="54"/>
    </row>
    <row r="219" spans="1:5" x14ac:dyDescent="0.45">
      <c r="A219" s="55" t="s">
        <v>74</v>
      </c>
      <c r="B219" s="52">
        <v>4934.41</v>
      </c>
      <c r="C219" s="53">
        <v>44985</v>
      </c>
      <c r="D219" s="52">
        <v>0</v>
      </c>
      <c r="E219" s="54"/>
    </row>
    <row r="220" spans="1:5" x14ac:dyDescent="0.45">
      <c r="A220" s="55" t="s">
        <v>76</v>
      </c>
      <c r="B220" s="52">
        <v>11512.09</v>
      </c>
      <c r="C220" s="53">
        <v>44985</v>
      </c>
      <c r="D220" s="52">
        <v>0</v>
      </c>
      <c r="E220" s="54"/>
    </row>
    <row r="221" spans="1:5" x14ac:dyDescent="0.45">
      <c r="A221" s="55" t="s">
        <v>78</v>
      </c>
      <c r="B221" s="52">
        <v>8661.18</v>
      </c>
      <c r="C221" s="53">
        <v>45127</v>
      </c>
      <c r="D221" s="52">
        <v>0</v>
      </c>
      <c r="E221" s="54"/>
    </row>
    <row r="222" spans="1:5" x14ac:dyDescent="0.45">
      <c r="A222" s="55" t="s">
        <v>80</v>
      </c>
      <c r="B222" s="52">
        <v>13570.94</v>
      </c>
      <c r="C222" s="53">
        <v>45488</v>
      </c>
      <c r="D222" s="52">
        <v>0</v>
      </c>
      <c r="E222" s="54"/>
    </row>
    <row r="223" spans="1:5" x14ac:dyDescent="0.45">
      <c r="A223" s="55" t="s">
        <v>82</v>
      </c>
      <c r="B223" s="52">
        <v>4706.8</v>
      </c>
      <c r="C223" s="53">
        <v>45519</v>
      </c>
      <c r="D223" s="52">
        <v>0</v>
      </c>
      <c r="E223" s="54"/>
    </row>
    <row r="224" spans="1:5" x14ac:dyDescent="0.45">
      <c r="A224" s="55" t="s">
        <v>84</v>
      </c>
      <c r="B224" s="52">
        <v>4563.3500000000004</v>
      </c>
      <c r="C224" s="53">
        <v>45519</v>
      </c>
      <c r="D224" s="52">
        <v>0</v>
      </c>
      <c r="E224" s="54"/>
    </row>
    <row r="225" spans="1:5" x14ac:dyDescent="0.45">
      <c r="A225" s="55" t="s">
        <v>86</v>
      </c>
      <c r="B225" s="52">
        <v>6948.73</v>
      </c>
      <c r="C225" s="53">
        <v>45519</v>
      </c>
      <c r="D225" s="52">
        <v>0</v>
      </c>
      <c r="E225" s="54"/>
    </row>
    <row r="226" spans="1:5" x14ac:dyDescent="0.45">
      <c r="A226" s="55" t="s">
        <v>88</v>
      </c>
      <c r="B226" s="52">
        <v>4586.63</v>
      </c>
      <c r="C226" s="53">
        <v>45519</v>
      </c>
      <c r="D226" s="52">
        <v>0</v>
      </c>
      <c r="E226" s="54"/>
    </row>
    <row r="227" spans="1:5" x14ac:dyDescent="0.45">
      <c r="A227" s="55" t="s">
        <v>90</v>
      </c>
      <c r="B227" s="52">
        <v>4586.63</v>
      </c>
      <c r="C227" s="53">
        <v>45762</v>
      </c>
      <c r="D227" s="52">
        <v>0</v>
      </c>
      <c r="E227" s="54"/>
    </row>
    <row r="228" spans="1:5" x14ac:dyDescent="0.45">
      <c r="A228" s="55" t="s">
        <v>92</v>
      </c>
      <c r="B228" s="52">
        <v>43616.83</v>
      </c>
      <c r="C228" s="53">
        <v>45519</v>
      </c>
      <c r="D228" s="52">
        <v>0</v>
      </c>
      <c r="E228" s="54"/>
    </row>
    <row r="229" spans="1:5" x14ac:dyDescent="0.45">
      <c r="A229" s="51" t="s">
        <v>100</v>
      </c>
      <c r="B229" s="52"/>
      <c r="C229" s="53"/>
      <c r="D229" s="52"/>
      <c r="E229" s="54"/>
    </row>
    <row r="230" spans="1:5" x14ac:dyDescent="0.45">
      <c r="A230" s="55" t="s">
        <v>60</v>
      </c>
      <c r="B230" s="52">
        <v>6689.93</v>
      </c>
      <c r="C230" s="53">
        <v>45519</v>
      </c>
      <c r="D230" s="52">
        <v>0</v>
      </c>
      <c r="E230" s="54"/>
    </row>
    <row r="231" spans="1:5" x14ac:dyDescent="0.45">
      <c r="A231" s="55" t="s">
        <v>62</v>
      </c>
      <c r="B231" s="52">
        <v>6469.4</v>
      </c>
      <c r="C231" s="53">
        <v>45519</v>
      </c>
      <c r="D231" s="52">
        <v>0</v>
      </c>
      <c r="E231" s="54"/>
    </row>
    <row r="232" spans="1:5" x14ac:dyDescent="0.45">
      <c r="A232" s="55" t="s">
        <v>64</v>
      </c>
      <c r="B232" s="52">
        <v>7646.7</v>
      </c>
      <c r="C232" s="53">
        <v>45519</v>
      </c>
      <c r="D232" s="52">
        <v>0</v>
      </c>
      <c r="E232" s="54"/>
    </row>
    <row r="233" spans="1:5" x14ac:dyDescent="0.45">
      <c r="A233" s="55" t="s">
        <v>66</v>
      </c>
      <c r="B233" s="52">
        <v>5994.56</v>
      </c>
      <c r="C233" s="53">
        <v>45519</v>
      </c>
      <c r="D233" s="52">
        <v>0</v>
      </c>
      <c r="E233" s="54"/>
    </row>
    <row r="234" spans="1:5" x14ac:dyDescent="0.45">
      <c r="A234" s="55" t="s">
        <v>54</v>
      </c>
      <c r="B234" s="52">
        <v>17894.900000000001</v>
      </c>
      <c r="C234" s="53">
        <v>44880</v>
      </c>
      <c r="D234" s="52">
        <v>0</v>
      </c>
      <c r="E234" s="54"/>
    </row>
    <row r="235" spans="1:5" x14ac:dyDescent="0.45">
      <c r="A235" s="55" t="s">
        <v>55</v>
      </c>
      <c r="B235" s="52">
        <v>18806.669999999998</v>
      </c>
      <c r="C235" s="53">
        <v>44925</v>
      </c>
      <c r="D235" s="52">
        <v>0</v>
      </c>
      <c r="E235" s="54"/>
    </row>
    <row r="236" spans="1:5" x14ac:dyDescent="0.45">
      <c r="A236" s="55" t="s">
        <v>56</v>
      </c>
      <c r="B236" s="52">
        <v>15847.93</v>
      </c>
      <c r="C236" s="53">
        <v>45140</v>
      </c>
      <c r="D236" s="52">
        <v>0</v>
      </c>
      <c r="E236" s="54"/>
    </row>
    <row r="237" spans="1:5" x14ac:dyDescent="0.45">
      <c r="A237" s="55" t="s">
        <v>57</v>
      </c>
      <c r="B237" s="52">
        <v>20044.95</v>
      </c>
      <c r="C237" s="53">
        <v>45504</v>
      </c>
      <c r="D237" s="52">
        <v>0</v>
      </c>
      <c r="E237" s="54"/>
    </row>
    <row r="238" spans="1:5" x14ac:dyDescent="0.45">
      <c r="A238" s="55" t="s">
        <v>58</v>
      </c>
      <c r="B238" s="52">
        <v>8902.98</v>
      </c>
      <c r="C238" s="53">
        <v>45412</v>
      </c>
      <c r="D238" s="52">
        <v>0</v>
      </c>
      <c r="E238" s="54"/>
    </row>
    <row r="239" spans="1:5" x14ac:dyDescent="0.45">
      <c r="A239" s="55" t="s">
        <v>82</v>
      </c>
      <c r="B239" s="52">
        <v>6076.83</v>
      </c>
      <c r="C239" s="53">
        <v>45519</v>
      </c>
      <c r="D239" s="52">
        <v>0</v>
      </c>
      <c r="E239" s="54"/>
    </row>
    <row r="240" spans="1:5" x14ac:dyDescent="0.45">
      <c r="A240" s="55" t="s">
        <v>84</v>
      </c>
      <c r="B240" s="52">
        <v>5891.62</v>
      </c>
      <c r="C240" s="53">
        <v>45519</v>
      </c>
      <c r="D240" s="52">
        <v>0</v>
      </c>
      <c r="E240" s="54"/>
    </row>
    <row r="241" spans="1:5" x14ac:dyDescent="0.45">
      <c r="A241" s="55" t="s">
        <v>86</v>
      </c>
      <c r="B241" s="52">
        <v>8971.33</v>
      </c>
      <c r="C241" s="53">
        <v>45519</v>
      </c>
      <c r="D241" s="52">
        <v>0</v>
      </c>
      <c r="E241" s="54"/>
    </row>
    <row r="242" spans="1:5" x14ac:dyDescent="0.45">
      <c r="A242" s="55" t="s">
        <v>88</v>
      </c>
      <c r="B242" s="52">
        <v>5921.68</v>
      </c>
      <c r="C242" s="53">
        <v>45519</v>
      </c>
      <c r="D242" s="52">
        <v>0</v>
      </c>
      <c r="E242" s="54"/>
    </row>
    <row r="243" spans="1:5" x14ac:dyDescent="0.45">
      <c r="A243" s="55" t="s">
        <v>90</v>
      </c>
      <c r="B243" s="52">
        <v>5921.68</v>
      </c>
      <c r="C243" s="53">
        <v>45762</v>
      </c>
      <c r="D243" s="52">
        <v>0</v>
      </c>
      <c r="E243" s="54"/>
    </row>
    <row r="244" spans="1:5" x14ac:dyDescent="0.45">
      <c r="A244" s="55" t="s">
        <v>92</v>
      </c>
      <c r="B244" s="52">
        <v>56312.6</v>
      </c>
      <c r="C244" s="53">
        <v>45519</v>
      </c>
      <c r="D244" s="52">
        <v>0</v>
      </c>
      <c r="E244" s="54"/>
    </row>
    <row r="245" spans="1:5" x14ac:dyDescent="0.45">
      <c r="A245" s="51" t="s">
        <v>101</v>
      </c>
      <c r="B245" s="52"/>
      <c r="C245" s="53"/>
      <c r="D245" s="52"/>
      <c r="E245" s="54"/>
    </row>
    <row r="246" spans="1:5" x14ac:dyDescent="0.45">
      <c r="A246" s="55" t="s">
        <v>60</v>
      </c>
      <c r="B246" s="52">
        <v>11186.46</v>
      </c>
      <c r="C246" s="53">
        <v>45519</v>
      </c>
      <c r="D246" s="52">
        <v>0</v>
      </c>
      <c r="E246" s="54"/>
    </row>
    <row r="247" spans="1:5" x14ac:dyDescent="0.45">
      <c r="A247" s="55" t="s">
        <v>62</v>
      </c>
      <c r="B247" s="52">
        <v>10817.7</v>
      </c>
      <c r="C247" s="53">
        <v>45519</v>
      </c>
      <c r="D247" s="52">
        <v>0</v>
      </c>
      <c r="E247" s="54"/>
    </row>
    <row r="248" spans="1:5" x14ac:dyDescent="0.45">
      <c r="A248" s="55" t="s">
        <v>64</v>
      </c>
      <c r="B248" s="52">
        <v>12786.3</v>
      </c>
      <c r="C248" s="53">
        <v>45519</v>
      </c>
      <c r="D248" s="52">
        <v>0</v>
      </c>
      <c r="E248" s="54"/>
    </row>
    <row r="249" spans="1:5" x14ac:dyDescent="0.45">
      <c r="A249" s="55" t="s">
        <v>66</v>
      </c>
      <c r="B249" s="52">
        <v>10023.709999999999</v>
      </c>
      <c r="C249" s="53">
        <v>45519</v>
      </c>
      <c r="D249" s="52">
        <v>0</v>
      </c>
      <c r="E249" s="54"/>
    </row>
    <row r="250" spans="1:5" x14ac:dyDescent="0.45">
      <c r="A250" s="55" t="s">
        <v>54</v>
      </c>
      <c r="B250" s="52">
        <v>29922.65</v>
      </c>
      <c r="C250" s="53">
        <v>44880</v>
      </c>
      <c r="D250" s="52">
        <v>0</v>
      </c>
      <c r="E250" s="54"/>
    </row>
    <row r="251" spans="1:5" x14ac:dyDescent="0.45">
      <c r="A251" s="55" t="s">
        <v>55</v>
      </c>
      <c r="B251" s="52">
        <v>31447.24</v>
      </c>
      <c r="C251" s="53">
        <v>44925</v>
      </c>
      <c r="D251" s="52">
        <v>0</v>
      </c>
      <c r="E251" s="54"/>
    </row>
    <row r="252" spans="1:5" x14ac:dyDescent="0.45">
      <c r="A252" s="55" t="s">
        <v>56</v>
      </c>
      <c r="B252" s="52">
        <v>26499.84</v>
      </c>
      <c r="C252" s="53">
        <v>45140</v>
      </c>
      <c r="D252" s="52">
        <v>0</v>
      </c>
      <c r="E252" s="54"/>
    </row>
    <row r="253" spans="1:5" x14ac:dyDescent="0.45">
      <c r="A253" s="55" t="s">
        <v>57</v>
      </c>
      <c r="B253" s="52">
        <v>33517.81</v>
      </c>
      <c r="C253" s="53">
        <v>45504</v>
      </c>
      <c r="D253" s="52">
        <v>0</v>
      </c>
      <c r="E253" s="54"/>
    </row>
    <row r="254" spans="1:5" x14ac:dyDescent="0.45">
      <c r="A254" s="55" t="s">
        <v>58</v>
      </c>
      <c r="B254" s="52">
        <v>14886.96</v>
      </c>
      <c r="C254" s="53">
        <v>45412</v>
      </c>
      <c r="D254" s="52">
        <v>0</v>
      </c>
      <c r="E254" s="54"/>
    </row>
    <row r="255" spans="1:5" x14ac:dyDescent="0.45">
      <c r="A255" s="55" t="s">
        <v>82</v>
      </c>
      <c r="B255" s="52">
        <v>10161.26</v>
      </c>
      <c r="C255" s="53">
        <v>45519</v>
      </c>
      <c r="D255" s="52">
        <v>0</v>
      </c>
      <c r="E255" s="54"/>
    </row>
    <row r="256" spans="1:5" x14ac:dyDescent="0.45">
      <c r="A256" s="55" t="s">
        <v>84</v>
      </c>
      <c r="B256" s="52">
        <v>9851.58</v>
      </c>
      <c r="C256" s="53">
        <v>45519</v>
      </c>
      <c r="D256" s="52">
        <v>0</v>
      </c>
      <c r="E256" s="54"/>
    </row>
    <row r="257" spans="1:5" x14ac:dyDescent="0.45">
      <c r="A257" s="55" t="s">
        <v>86</v>
      </c>
      <c r="B257" s="52">
        <v>15001.26</v>
      </c>
      <c r="C257" s="53">
        <v>45519</v>
      </c>
      <c r="D257" s="52">
        <v>0</v>
      </c>
      <c r="E257" s="54"/>
    </row>
    <row r="258" spans="1:5" x14ac:dyDescent="0.45">
      <c r="A258" s="55" t="s">
        <v>88</v>
      </c>
      <c r="B258" s="52">
        <v>9901.83</v>
      </c>
      <c r="C258" s="53">
        <v>45519</v>
      </c>
      <c r="D258" s="52">
        <v>0</v>
      </c>
      <c r="E258" s="54"/>
    </row>
    <row r="259" spans="1:5" x14ac:dyDescent="0.45">
      <c r="A259" s="55" t="s">
        <v>90</v>
      </c>
      <c r="B259" s="52">
        <v>9901.83</v>
      </c>
      <c r="C259" s="53">
        <v>45762</v>
      </c>
      <c r="D259" s="52">
        <v>0</v>
      </c>
      <c r="E259" s="54"/>
    </row>
    <row r="260" spans="1:5" x14ac:dyDescent="0.45">
      <c r="A260" s="55" t="s">
        <v>92</v>
      </c>
      <c r="B260" s="52">
        <v>94162.14</v>
      </c>
      <c r="C260" s="53">
        <v>45519</v>
      </c>
      <c r="D260" s="52">
        <v>0</v>
      </c>
      <c r="E260" s="54"/>
    </row>
    <row r="261" spans="1:5" x14ac:dyDescent="0.45">
      <c r="A261" s="51" t="s">
        <v>102</v>
      </c>
      <c r="B261" s="52"/>
      <c r="C261" s="53"/>
      <c r="D261" s="52"/>
      <c r="E261" s="54"/>
    </row>
    <row r="262" spans="1:5" x14ac:dyDescent="0.45">
      <c r="A262" s="55" t="s">
        <v>60</v>
      </c>
      <c r="B262" s="52">
        <v>4974.09</v>
      </c>
      <c r="C262" s="53">
        <v>45519</v>
      </c>
      <c r="D262" s="52">
        <v>0</v>
      </c>
      <c r="E262" s="54"/>
    </row>
    <row r="263" spans="1:5" x14ac:dyDescent="0.45">
      <c r="A263" s="55" t="s">
        <v>62</v>
      </c>
      <c r="B263" s="52">
        <v>4810.13</v>
      </c>
      <c r="C263" s="53">
        <v>45519</v>
      </c>
      <c r="D263" s="52">
        <v>0</v>
      </c>
      <c r="E263" s="54"/>
    </row>
    <row r="264" spans="1:5" x14ac:dyDescent="0.45">
      <c r="A264" s="55" t="s">
        <v>64</v>
      </c>
      <c r="B264" s="52">
        <v>5685.47</v>
      </c>
      <c r="C264" s="53">
        <v>45519</v>
      </c>
      <c r="D264" s="52">
        <v>0</v>
      </c>
      <c r="E264" s="54"/>
    </row>
    <row r="265" spans="1:5" x14ac:dyDescent="0.45">
      <c r="A265" s="55" t="s">
        <v>66</v>
      </c>
      <c r="B265" s="52">
        <v>4457.07</v>
      </c>
      <c r="C265" s="53">
        <v>45519</v>
      </c>
      <c r="D265" s="52">
        <v>0</v>
      </c>
      <c r="E265" s="54"/>
    </row>
    <row r="266" spans="1:5" x14ac:dyDescent="0.45">
      <c r="A266" s="55" t="s">
        <v>54</v>
      </c>
      <c r="B266" s="52">
        <v>13305.2</v>
      </c>
      <c r="C266" s="53">
        <v>44880</v>
      </c>
      <c r="D266" s="52">
        <v>0</v>
      </c>
      <c r="E266" s="54"/>
    </row>
    <row r="267" spans="1:5" x14ac:dyDescent="0.45">
      <c r="A267" s="55" t="s">
        <v>55</v>
      </c>
      <c r="B267" s="52">
        <v>13983.12</v>
      </c>
      <c r="C267" s="53">
        <v>44925</v>
      </c>
      <c r="D267" s="52">
        <v>0</v>
      </c>
      <c r="E267" s="54"/>
    </row>
    <row r="268" spans="1:5" x14ac:dyDescent="0.45">
      <c r="A268" s="55" t="s">
        <v>56</v>
      </c>
      <c r="B268" s="52">
        <v>11783.24</v>
      </c>
      <c r="C268" s="53">
        <v>45139</v>
      </c>
      <c r="D268" s="52">
        <v>0</v>
      </c>
      <c r="E268" s="54"/>
    </row>
    <row r="269" spans="1:5" x14ac:dyDescent="0.45">
      <c r="A269" s="55" t="s">
        <v>57</v>
      </c>
      <c r="B269" s="52">
        <v>14903.8</v>
      </c>
      <c r="C269" s="53">
        <v>45504</v>
      </c>
      <c r="D269" s="52">
        <v>0</v>
      </c>
      <c r="E269" s="54"/>
    </row>
    <row r="270" spans="1:5" x14ac:dyDescent="0.45">
      <c r="A270" s="55" t="s">
        <v>58</v>
      </c>
      <c r="B270" s="52">
        <v>6619.54</v>
      </c>
      <c r="C270" s="53">
        <v>45412</v>
      </c>
      <c r="D270" s="52">
        <v>0</v>
      </c>
      <c r="E270" s="54"/>
    </row>
    <row r="271" spans="1:5" x14ac:dyDescent="0.45">
      <c r="A271" s="55" t="s">
        <v>78</v>
      </c>
      <c r="B271" s="52">
        <v>8314.2000000000007</v>
      </c>
      <c r="C271" s="53">
        <v>45127</v>
      </c>
      <c r="D271" s="52">
        <v>0</v>
      </c>
      <c r="E271" s="54"/>
    </row>
    <row r="272" spans="1:5" x14ac:dyDescent="0.45">
      <c r="A272" s="55" t="s">
        <v>80</v>
      </c>
      <c r="B272" s="52">
        <v>13027.28</v>
      </c>
      <c r="C272" s="53">
        <v>45488</v>
      </c>
      <c r="D272" s="52">
        <v>0</v>
      </c>
      <c r="E272" s="54"/>
    </row>
    <row r="273" spans="1:5" x14ac:dyDescent="0.45">
      <c r="A273" s="55" t="s">
        <v>82</v>
      </c>
      <c r="B273" s="52">
        <v>4518.24</v>
      </c>
      <c r="C273" s="53">
        <v>45519</v>
      </c>
      <c r="D273" s="52">
        <v>0</v>
      </c>
      <c r="E273" s="54"/>
    </row>
    <row r="274" spans="1:5" x14ac:dyDescent="0.45">
      <c r="A274" s="55" t="s">
        <v>84</v>
      </c>
      <c r="B274" s="52">
        <v>4380.54</v>
      </c>
      <c r="C274" s="53">
        <v>45519</v>
      </c>
      <c r="D274" s="52">
        <v>0</v>
      </c>
      <c r="E274" s="54"/>
    </row>
    <row r="275" spans="1:5" x14ac:dyDescent="0.45">
      <c r="A275" s="55" t="s">
        <v>86</v>
      </c>
      <c r="B275" s="52">
        <v>6670.36</v>
      </c>
      <c r="C275" s="53">
        <v>45519</v>
      </c>
      <c r="D275" s="52">
        <v>0</v>
      </c>
      <c r="E275" s="54"/>
    </row>
    <row r="276" spans="1:5" x14ac:dyDescent="0.45">
      <c r="A276" s="55" t="s">
        <v>88</v>
      </c>
      <c r="B276" s="52">
        <v>4402.88</v>
      </c>
      <c r="C276" s="53">
        <v>45519</v>
      </c>
      <c r="D276" s="52">
        <v>0</v>
      </c>
      <c r="E276" s="54"/>
    </row>
    <row r="277" spans="1:5" x14ac:dyDescent="0.45">
      <c r="A277" s="55" t="s">
        <v>90</v>
      </c>
      <c r="B277" s="52">
        <v>4402.88</v>
      </c>
      <c r="C277" s="53">
        <v>45762</v>
      </c>
      <c r="D277" s="52">
        <v>0</v>
      </c>
      <c r="E277" s="54"/>
    </row>
    <row r="278" spans="1:5" x14ac:dyDescent="0.45">
      <c r="A278" s="55" t="s">
        <v>92</v>
      </c>
      <c r="B278" s="52">
        <v>41869.5</v>
      </c>
      <c r="C278" s="53">
        <v>45519</v>
      </c>
      <c r="D278" s="52">
        <v>0</v>
      </c>
      <c r="E278" s="54"/>
    </row>
    <row r="279" spans="1:5" x14ac:dyDescent="0.45">
      <c r="A279" s="51" t="s">
        <v>103</v>
      </c>
      <c r="B279" s="52"/>
      <c r="C279" s="53"/>
      <c r="D279" s="52"/>
      <c r="E279" s="54"/>
    </row>
    <row r="280" spans="1:5" x14ac:dyDescent="0.45">
      <c r="A280" s="55" t="s">
        <v>60</v>
      </c>
      <c r="B280" s="52">
        <v>1160.0999999999999</v>
      </c>
      <c r="C280" s="53">
        <v>45519</v>
      </c>
      <c r="D280" s="52">
        <v>0</v>
      </c>
      <c r="E280" s="54"/>
    </row>
    <row r="281" spans="1:5" x14ac:dyDescent="0.45">
      <c r="A281" s="55" t="s">
        <v>62</v>
      </c>
      <c r="B281" s="52">
        <v>1121.8499999999999</v>
      </c>
      <c r="C281" s="53">
        <v>45519</v>
      </c>
      <c r="D281" s="52">
        <v>0</v>
      </c>
      <c r="E281" s="54"/>
    </row>
    <row r="282" spans="1:5" x14ac:dyDescent="0.45">
      <c r="A282" s="55" t="s">
        <v>64</v>
      </c>
      <c r="B282" s="52">
        <v>1326.01</v>
      </c>
      <c r="C282" s="53">
        <v>45519</v>
      </c>
      <c r="D282" s="52">
        <v>0</v>
      </c>
      <c r="E282" s="54"/>
    </row>
    <row r="283" spans="1:5" x14ac:dyDescent="0.45">
      <c r="A283" s="55" t="s">
        <v>66</v>
      </c>
      <c r="B283" s="52">
        <v>1039.51</v>
      </c>
      <c r="C283" s="53">
        <v>45519</v>
      </c>
      <c r="D283" s="52">
        <v>0</v>
      </c>
      <c r="E283" s="54"/>
    </row>
    <row r="284" spans="1:5" x14ac:dyDescent="0.45">
      <c r="A284" s="55" t="s">
        <v>54</v>
      </c>
      <c r="B284" s="52">
        <v>3103.14</v>
      </c>
      <c r="C284" s="53">
        <v>44895</v>
      </c>
      <c r="D284" s="52">
        <v>0</v>
      </c>
      <c r="E284" s="54"/>
    </row>
    <row r="285" spans="1:5" x14ac:dyDescent="0.45">
      <c r="A285" s="55" t="s">
        <v>55</v>
      </c>
      <c r="B285" s="52">
        <v>3261.25</v>
      </c>
      <c r="C285" s="53">
        <v>44925</v>
      </c>
      <c r="D285" s="52">
        <v>0</v>
      </c>
      <c r="E285" s="54"/>
    </row>
    <row r="286" spans="1:5" x14ac:dyDescent="0.45">
      <c r="A286" s="55" t="s">
        <v>56</v>
      </c>
      <c r="B286" s="52">
        <v>2748.18</v>
      </c>
      <c r="C286" s="53">
        <v>45140</v>
      </c>
      <c r="D286" s="52">
        <v>0</v>
      </c>
      <c r="E286" s="54"/>
    </row>
    <row r="287" spans="1:5" x14ac:dyDescent="0.45">
      <c r="A287" s="55" t="s">
        <v>57</v>
      </c>
      <c r="B287" s="52">
        <v>3475.98</v>
      </c>
      <c r="C287" s="53">
        <v>45504</v>
      </c>
      <c r="D287" s="52">
        <v>0</v>
      </c>
      <c r="E287" s="54"/>
    </row>
    <row r="288" spans="1:5" x14ac:dyDescent="0.45">
      <c r="A288" s="55" t="s">
        <v>58</v>
      </c>
      <c r="B288" s="52">
        <v>1543.86</v>
      </c>
      <c r="C288" s="53">
        <v>45412</v>
      </c>
      <c r="D288" s="52">
        <v>0</v>
      </c>
      <c r="E288" s="54"/>
    </row>
    <row r="289" spans="1:5" x14ac:dyDescent="0.45">
      <c r="A289" s="55" t="s">
        <v>74</v>
      </c>
      <c r="B289" s="52">
        <v>1104.74</v>
      </c>
      <c r="C289" s="53">
        <v>44985</v>
      </c>
      <c r="D289" s="52">
        <v>0</v>
      </c>
      <c r="E289" s="54"/>
    </row>
    <row r="290" spans="1:5" x14ac:dyDescent="0.45">
      <c r="A290" s="55" t="s">
        <v>76</v>
      </c>
      <c r="B290" s="52">
        <v>2577.38</v>
      </c>
      <c r="C290" s="53">
        <v>44985</v>
      </c>
      <c r="D290" s="52">
        <v>0</v>
      </c>
      <c r="E290" s="54"/>
    </row>
    <row r="291" spans="1:5" x14ac:dyDescent="0.45">
      <c r="A291" s="55" t="s">
        <v>78</v>
      </c>
      <c r="B291" s="52">
        <v>1939.1</v>
      </c>
      <c r="C291" s="53">
        <v>45127</v>
      </c>
      <c r="D291" s="52">
        <v>0</v>
      </c>
      <c r="E291" s="54"/>
    </row>
    <row r="292" spans="1:5" x14ac:dyDescent="0.45">
      <c r="A292" s="55" t="s">
        <v>80</v>
      </c>
      <c r="B292" s="52">
        <v>3038.32</v>
      </c>
      <c r="C292" s="53">
        <v>45488</v>
      </c>
      <c r="D292" s="52">
        <v>0</v>
      </c>
      <c r="E292" s="54"/>
    </row>
    <row r="293" spans="1:5" x14ac:dyDescent="0.45">
      <c r="A293" s="55" t="s">
        <v>82</v>
      </c>
      <c r="B293" s="52">
        <v>1053.78</v>
      </c>
      <c r="C293" s="53">
        <v>45519</v>
      </c>
      <c r="D293" s="52">
        <v>0</v>
      </c>
      <c r="E293" s="54"/>
    </row>
    <row r="294" spans="1:5" x14ac:dyDescent="0.45">
      <c r="A294" s="55" t="s">
        <v>84</v>
      </c>
      <c r="B294" s="52">
        <v>1021.66</v>
      </c>
      <c r="C294" s="53">
        <v>45519</v>
      </c>
      <c r="D294" s="52">
        <v>0</v>
      </c>
      <c r="E294" s="54"/>
    </row>
    <row r="295" spans="1:5" x14ac:dyDescent="0.45">
      <c r="A295" s="55" t="s">
        <v>86</v>
      </c>
      <c r="B295" s="52">
        <v>1555.71</v>
      </c>
      <c r="C295" s="53">
        <v>45519</v>
      </c>
      <c r="D295" s="52">
        <v>0</v>
      </c>
      <c r="E295" s="54"/>
    </row>
    <row r="296" spans="1:5" x14ac:dyDescent="0.45">
      <c r="A296" s="55" t="s">
        <v>88</v>
      </c>
      <c r="B296" s="52">
        <v>1026.8699999999999</v>
      </c>
      <c r="C296" s="53">
        <v>45519</v>
      </c>
      <c r="D296" s="52">
        <v>0</v>
      </c>
      <c r="E296" s="54"/>
    </row>
    <row r="297" spans="1:5" x14ac:dyDescent="0.45">
      <c r="A297" s="55" t="s">
        <v>90</v>
      </c>
      <c r="B297" s="52">
        <v>1026.8699999999999</v>
      </c>
      <c r="C297" s="53">
        <v>45762</v>
      </c>
      <c r="D297" s="52">
        <v>0</v>
      </c>
      <c r="E297" s="54"/>
    </row>
    <row r="298" spans="1:5" x14ac:dyDescent="0.45">
      <c r="A298" s="55" t="s">
        <v>92</v>
      </c>
      <c r="B298" s="52">
        <v>9765.1200000000008</v>
      </c>
      <c r="C298" s="53">
        <v>45519</v>
      </c>
      <c r="D298" s="52">
        <v>0</v>
      </c>
      <c r="E298" s="54"/>
    </row>
    <row r="299" spans="1:5" x14ac:dyDescent="0.45">
      <c r="A299" s="51" t="s">
        <v>104</v>
      </c>
      <c r="B299" s="52"/>
      <c r="C299" s="53"/>
      <c r="D299" s="52"/>
      <c r="E299" s="54"/>
    </row>
    <row r="300" spans="1:5" x14ac:dyDescent="0.45">
      <c r="A300" s="55" t="s">
        <v>54</v>
      </c>
      <c r="B300" s="52">
        <v>16087.66</v>
      </c>
      <c r="C300" s="53">
        <v>44880</v>
      </c>
      <c r="D300" s="52">
        <v>0</v>
      </c>
      <c r="E300" s="54"/>
    </row>
    <row r="301" spans="1:5" x14ac:dyDescent="0.45">
      <c r="A301" s="55" t="s">
        <v>55</v>
      </c>
      <c r="B301" s="52">
        <v>16907.349999999999</v>
      </c>
      <c r="C301" s="53">
        <v>44925</v>
      </c>
      <c r="D301" s="52">
        <v>0</v>
      </c>
      <c r="E301" s="54"/>
    </row>
    <row r="302" spans="1:5" x14ac:dyDescent="0.45">
      <c r="A302" s="55" t="s">
        <v>56</v>
      </c>
      <c r="B302" s="52">
        <v>14247.42</v>
      </c>
      <c r="C302" s="53">
        <v>45139</v>
      </c>
      <c r="D302" s="52">
        <v>0</v>
      </c>
      <c r="E302" s="54"/>
    </row>
    <row r="303" spans="1:5" x14ac:dyDescent="0.45">
      <c r="A303" s="55" t="s">
        <v>74</v>
      </c>
      <c r="B303" s="52">
        <v>5727.31</v>
      </c>
      <c r="C303" s="53">
        <v>44985</v>
      </c>
      <c r="D303" s="52">
        <v>0</v>
      </c>
      <c r="E303" s="54"/>
    </row>
    <row r="304" spans="1:5" x14ac:dyDescent="0.45">
      <c r="A304" s="55" t="s">
        <v>76</v>
      </c>
      <c r="B304" s="52">
        <v>13361.93</v>
      </c>
      <c r="C304" s="53">
        <v>44985</v>
      </c>
      <c r="D304" s="52">
        <v>0</v>
      </c>
      <c r="E304" s="54"/>
    </row>
    <row r="305" spans="1:5" x14ac:dyDescent="0.45">
      <c r="A305" s="55" t="s">
        <v>78</v>
      </c>
      <c r="B305" s="52">
        <v>10052.92</v>
      </c>
      <c r="C305" s="53">
        <v>45127</v>
      </c>
      <c r="D305" s="52">
        <v>0</v>
      </c>
      <c r="E305" s="54"/>
    </row>
    <row r="306" spans="1:5" x14ac:dyDescent="0.45">
      <c r="A306" s="51" t="s">
        <v>105</v>
      </c>
      <c r="B306" s="52"/>
      <c r="C306" s="53"/>
      <c r="D306" s="52"/>
      <c r="E306" s="54"/>
    </row>
    <row r="307" spans="1:5" x14ac:dyDescent="0.45">
      <c r="A307" s="55" t="s">
        <v>78</v>
      </c>
      <c r="B307" s="52">
        <v>5894.17</v>
      </c>
      <c r="C307" s="53">
        <v>45127</v>
      </c>
      <c r="D307" s="52">
        <v>0</v>
      </c>
      <c r="E307" s="54"/>
    </row>
    <row r="308" spans="1:5" x14ac:dyDescent="0.45">
      <c r="A308" s="55" t="s">
        <v>80</v>
      </c>
      <c r="B308" s="52">
        <v>9235.4</v>
      </c>
      <c r="C308" s="53">
        <v>45488</v>
      </c>
      <c r="D308" s="52">
        <v>0</v>
      </c>
      <c r="E308" s="54"/>
    </row>
    <row r="309" spans="1:5" x14ac:dyDescent="0.45">
      <c r="A309" s="51" t="s">
        <v>106</v>
      </c>
      <c r="B309" s="52"/>
      <c r="C309" s="53"/>
      <c r="D309" s="52"/>
      <c r="E309" s="54"/>
    </row>
    <row r="310" spans="1:5" x14ac:dyDescent="0.45">
      <c r="A310" s="55" t="s">
        <v>60</v>
      </c>
      <c r="B310" s="52">
        <v>1407.75</v>
      </c>
      <c r="C310" s="53">
        <v>45519</v>
      </c>
      <c r="D310" s="52">
        <v>0</v>
      </c>
      <c r="E310" s="54"/>
    </row>
    <row r="311" spans="1:5" x14ac:dyDescent="0.45">
      <c r="A311" s="55" t="s">
        <v>62</v>
      </c>
      <c r="B311" s="52">
        <v>1361.34</v>
      </c>
      <c r="C311" s="53">
        <v>45519</v>
      </c>
      <c r="D311" s="52">
        <v>0</v>
      </c>
      <c r="E311" s="54"/>
    </row>
    <row r="312" spans="1:5" x14ac:dyDescent="0.45">
      <c r="A312" s="55" t="s">
        <v>64</v>
      </c>
      <c r="B312" s="52">
        <v>1609.08</v>
      </c>
      <c r="C312" s="53">
        <v>45519</v>
      </c>
      <c r="D312" s="52">
        <v>0</v>
      </c>
      <c r="E312" s="54"/>
    </row>
    <row r="313" spans="1:5" x14ac:dyDescent="0.45">
      <c r="A313" s="55" t="s">
        <v>66</v>
      </c>
      <c r="B313" s="52">
        <v>1261.42</v>
      </c>
      <c r="C313" s="53">
        <v>45519</v>
      </c>
      <c r="D313" s="52">
        <v>0</v>
      </c>
      <c r="E313" s="54"/>
    </row>
    <row r="314" spans="1:5" x14ac:dyDescent="0.45">
      <c r="A314" s="55" t="s">
        <v>54</v>
      </c>
      <c r="B314" s="52">
        <v>3765.59</v>
      </c>
      <c r="C314" s="53">
        <v>44880</v>
      </c>
      <c r="D314" s="52">
        <v>0</v>
      </c>
      <c r="E314" s="54"/>
    </row>
    <row r="315" spans="1:5" x14ac:dyDescent="0.45">
      <c r="A315" s="55" t="s">
        <v>55</v>
      </c>
      <c r="B315" s="52">
        <v>3957.45</v>
      </c>
      <c r="C315" s="53">
        <v>44925</v>
      </c>
      <c r="D315" s="52">
        <v>0</v>
      </c>
      <c r="E315" s="54"/>
    </row>
    <row r="316" spans="1:5" x14ac:dyDescent="0.45">
      <c r="A316" s="55" t="s">
        <v>56</v>
      </c>
      <c r="B316" s="52">
        <v>3334.85</v>
      </c>
      <c r="C316" s="53">
        <v>45139</v>
      </c>
      <c r="D316" s="52">
        <v>0</v>
      </c>
      <c r="E316" s="54"/>
    </row>
    <row r="317" spans="1:5" x14ac:dyDescent="0.45">
      <c r="A317" s="55" t="s">
        <v>57</v>
      </c>
      <c r="B317" s="52">
        <v>4218.0200000000004</v>
      </c>
      <c r="C317" s="53">
        <v>45504</v>
      </c>
      <c r="D317" s="52">
        <v>0</v>
      </c>
      <c r="E317" s="54"/>
    </row>
    <row r="318" spans="1:5" x14ac:dyDescent="0.45">
      <c r="A318" s="55" t="s">
        <v>58</v>
      </c>
      <c r="B318" s="52">
        <v>1873.44</v>
      </c>
      <c r="C318" s="53">
        <v>45412</v>
      </c>
      <c r="D318" s="52">
        <v>0</v>
      </c>
      <c r="E318" s="54"/>
    </row>
    <row r="319" spans="1:5" x14ac:dyDescent="0.45">
      <c r="A319" s="55" t="s">
        <v>82</v>
      </c>
      <c r="B319" s="52">
        <v>1278.74</v>
      </c>
      <c r="C319" s="53">
        <v>45519</v>
      </c>
      <c r="D319" s="52">
        <v>0</v>
      </c>
      <c r="E319" s="54"/>
    </row>
    <row r="320" spans="1:5" x14ac:dyDescent="0.45">
      <c r="A320" s="55" t="s">
        <v>84</v>
      </c>
      <c r="B320" s="52">
        <v>1239.76</v>
      </c>
      <c r="C320" s="53">
        <v>45519</v>
      </c>
      <c r="D320" s="52">
        <v>0</v>
      </c>
      <c r="E320" s="54"/>
    </row>
    <row r="321" spans="1:5" x14ac:dyDescent="0.45">
      <c r="A321" s="55" t="s">
        <v>86</v>
      </c>
      <c r="B321" s="52">
        <v>1887.82</v>
      </c>
      <c r="C321" s="53">
        <v>45519</v>
      </c>
      <c r="D321" s="52">
        <v>0</v>
      </c>
      <c r="E321" s="54"/>
    </row>
    <row r="322" spans="1:5" x14ac:dyDescent="0.45">
      <c r="A322" s="55" t="s">
        <v>88</v>
      </c>
      <c r="B322" s="52">
        <v>1246.0899999999999</v>
      </c>
      <c r="C322" s="53">
        <v>45519</v>
      </c>
      <c r="D322" s="52">
        <v>0</v>
      </c>
      <c r="E322" s="54"/>
    </row>
    <row r="323" spans="1:5" x14ac:dyDescent="0.45">
      <c r="A323" s="55" t="s">
        <v>90</v>
      </c>
      <c r="B323" s="52">
        <v>1246.0899999999999</v>
      </c>
      <c r="C323" s="53">
        <v>45762</v>
      </c>
      <c r="D323" s="52">
        <v>0</v>
      </c>
      <c r="E323" s="54"/>
    </row>
    <row r="324" spans="1:5" x14ac:dyDescent="0.45">
      <c r="A324" s="55" t="s">
        <v>92</v>
      </c>
      <c r="B324" s="52">
        <v>11849.76</v>
      </c>
      <c r="C324" s="53">
        <v>45519</v>
      </c>
      <c r="D324" s="52">
        <v>0</v>
      </c>
      <c r="E324" s="54"/>
    </row>
    <row r="325" spans="1:5" x14ac:dyDescent="0.45">
      <c r="A325" s="51" t="s">
        <v>107</v>
      </c>
      <c r="B325" s="52"/>
      <c r="C325" s="53"/>
      <c r="D325" s="52"/>
      <c r="E325" s="54"/>
    </row>
    <row r="326" spans="1:5" x14ac:dyDescent="0.45">
      <c r="A326" s="55" t="s">
        <v>60</v>
      </c>
      <c r="B326" s="52">
        <v>5269.05</v>
      </c>
      <c r="C326" s="53">
        <v>45519</v>
      </c>
      <c r="D326" s="52">
        <v>0</v>
      </c>
      <c r="E326" s="54"/>
    </row>
    <row r="327" spans="1:5" x14ac:dyDescent="0.45">
      <c r="A327" s="55" t="s">
        <v>62</v>
      </c>
      <c r="B327" s="52">
        <v>5095.3500000000004</v>
      </c>
      <c r="C327" s="53">
        <v>45519</v>
      </c>
      <c r="D327" s="52">
        <v>0</v>
      </c>
      <c r="E327" s="54"/>
    </row>
    <row r="328" spans="1:5" x14ac:dyDescent="0.45">
      <c r="A328" s="55" t="s">
        <v>64</v>
      </c>
      <c r="B328" s="52">
        <v>6022.6</v>
      </c>
      <c r="C328" s="53">
        <v>45519</v>
      </c>
      <c r="D328" s="52">
        <v>0</v>
      </c>
      <c r="E328" s="54"/>
    </row>
    <row r="329" spans="1:5" x14ac:dyDescent="0.45">
      <c r="A329" s="55" t="s">
        <v>66</v>
      </c>
      <c r="B329" s="52">
        <v>4721.37</v>
      </c>
      <c r="C329" s="53">
        <v>45519</v>
      </c>
      <c r="D329" s="52">
        <v>0</v>
      </c>
      <c r="E329" s="54"/>
    </row>
    <row r="330" spans="1:5" x14ac:dyDescent="0.45">
      <c r="A330" s="55" t="s">
        <v>54</v>
      </c>
      <c r="B330" s="52">
        <v>14094.17</v>
      </c>
      <c r="C330" s="53">
        <v>44880</v>
      </c>
      <c r="D330" s="52">
        <v>0</v>
      </c>
      <c r="E330" s="54"/>
    </row>
    <row r="331" spans="1:5" x14ac:dyDescent="0.45">
      <c r="A331" s="55" t="s">
        <v>55</v>
      </c>
      <c r="B331" s="52">
        <v>14812.28</v>
      </c>
      <c r="C331" s="53">
        <v>44925</v>
      </c>
      <c r="D331" s="52">
        <v>0</v>
      </c>
      <c r="E331" s="54"/>
    </row>
    <row r="332" spans="1:5" x14ac:dyDescent="0.45">
      <c r="A332" s="55" t="s">
        <v>56</v>
      </c>
      <c r="B332" s="52">
        <v>12481.96</v>
      </c>
      <c r="C332" s="53">
        <v>45140</v>
      </c>
      <c r="D332" s="52">
        <v>0</v>
      </c>
      <c r="E332" s="54"/>
    </row>
    <row r="333" spans="1:5" x14ac:dyDescent="0.45">
      <c r="A333" s="55" t="s">
        <v>57</v>
      </c>
      <c r="B333" s="52">
        <v>15787.56</v>
      </c>
      <c r="C333" s="53">
        <v>45504</v>
      </c>
      <c r="D333" s="52">
        <v>0</v>
      </c>
      <c r="E333" s="54"/>
    </row>
    <row r="334" spans="1:5" x14ac:dyDescent="0.45">
      <c r="A334" s="55" t="s">
        <v>58</v>
      </c>
      <c r="B334" s="52">
        <v>7012.06</v>
      </c>
      <c r="C334" s="53">
        <v>45412</v>
      </c>
      <c r="D334" s="52">
        <v>0</v>
      </c>
      <c r="E334" s="54"/>
    </row>
    <row r="335" spans="1:5" x14ac:dyDescent="0.45">
      <c r="A335" s="55" t="s">
        <v>74</v>
      </c>
      <c r="B335" s="52">
        <v>5017.6099999999997</v>
      </c>
      <c r="C335" s="53">
        <v>44985</v>
      </c>
      <c r="D335" s="52">
        <v>0</v>
      </c>
      <c r="E335" s="54"/>
    </row>
    <row r="336" spans="1:5" x14ac:dyDescent="0.45">
      <c r="A336" s="55" t="s">
        <v>76</v>
      </c>
      <c r="B336" s="52">
        <v>11706.19</v>
      </c>
      <c r="C336" s="53">
        <v>44985</v>
      </c>
      <c r="D336" s="52">
        <v>0</v>
      </c>
      <c r="E336" s="54"/>
    </row>
    <row r="337" spans="1:5" x14ac:dyDescent="0.45">
      <c r="A337" s="55" t="s">
        <v>78</v>
      </c>
      <c r="B337" s="52">
        <v>8807.2099999999991</v>
      </c>
      <c r="C337" s="53">
        <v>45127</v>
      </c>
      <c r="D337" s="52">
        <v>0</v>
      </c>
      <c r="E337" s="54"/>
    </row>
    <row r="338" spans="1:5" x14ac:dyDescent="0.45">
      <c r="A338" s="55" t="s">
        <v>80</v>
      </c>
      <c r="B338" s="52">
        <v>13799.76</v>
      </c>
      <c r="C338" s="53">
        <v>45488</v>
      </c>
      <c r="D338" s="52">
        <v>0</v>
      </c>
      <c r="E338" s="54"/>
    </row>
    <row r="339" spans="1:5" x14ac:dyDescent="0.45">
      <c r="A339" s="55" t="s">
        <v>82</v>
      </c>
      <c r="B339" s="52">
        <v>4786.16</v>
      </c>
      <c r="C339" s="53">
        <v>45519</v>
      </c>
      <c r="D339" s="52">
        <v>0</v>
      </c>
      <c r="E339" s="54"/>
    </row>
    <row r="340" spans="1:5" x14ac:dyDescent="0.45">
      <c r="A340" s="55" t="s">
        <v>84</v>
      </c>
      <c r="B340" s="52">
        <v>4640.29</v>
      </c>
      <c r="C340" s="53">
        <v>45519</v>
      </c>
      <c r="D340" s="52">
        <v>0</v>
      </c>
      <c r="E340" s="54"/>
    </row>
    <row r="341" spans="1:5" x14ac:dyDescent="0.45">
      <c r="A341" s="55" t="s">
        <v>86</v>
      </c>
      <c r="B341" s="52">
        <v>7065.89</v>
      </c>
      <c r="C341" s="53">
        <v>45519</v>
      </c>
      <c r="D341" s="52">
        <v>0</v>
      </c>
      <c r="E341" s="54"/>
    </row>
    <row r="342" spans="1:5" x14ac:dyDescent="0.45">
      <c r="A342" s="55" t="s">
        <v>88</v>
      </c>
      <c r="B342" s="52">
        <v>4663.96</v>
      </c>
      <c r="C342" s="53">
        <v>45519</v>
      </c>
      <c r="D342" s="52">
        <v>0</v>
      </c>
      <c r="E342" s="54"/>
    </row>
    <row r="343" spans="1:5" x14ac:dyDescent="0.45">
      <c r="A343" s="55" t="s">
        <v>90</v>
      </c>
      <c r="B343" s="52">
        <v>4663.96</v>
      </c>
      <c r="C343" s="53">
        <v>45762</v>
      </c>
      <c r="D343" s="52">
        <v>0</v>
      </c>
      <c r="E343" s="54"/>
    </row>
    <row r="344" spans="1:5" x14ac:dyDescent="0.45">
      <c r="A344" s="55" t="s">
        <v>92</v>
      </c>
      <c r="B344" s="52">
        <v>44352.26</v>
      </c>
      <c r="C344" s="53">
        <v>45519</v>
      </c>
      <c r="D344" s="52">
        <v>0</v>
      </c>
      <c r="E344" s="54"/>
    </row>
    <row r="345" spans="1:5" x14ac:dyDescent="0.45">
      <c r="A345" s="51" t="s">
        <v>108</v>
      </c>
      <c r="B345" s="52"/>
      <c r="C345" s="53"/>
      <c r="D345" s="52"/>
      <c r="E345" s="54"/>
    </row>
    <row r="346" spans="1:5" x14ac:dyDescent="0.45">
      <c r="A346" s="55" t="s">
        <v>60</v>
      </c>
      <c r="B346" s="52">
        <v>43660.29</v>
      </c>
      <c r="C346" s="53">
        <v>45519</v>
      </c>
      <c r="D346" s="52">
        <v>0</v>
      </c>
      <c r="E346" s="54"/>
    </row>
    <row r="347" spans="1:5" x14ac:dyDescent="0.45">
      <c r="A347" s="55" t="s">
        <v>62</v>
      </c>
      <c r="B347" s="52">
        <v>42221.05</v>
      </c>
      <c r="C347" s="53">
        <v>45519</v>
      </c>
      <c r="D347" s="52">
        <v>0</v>
      </c>
      <c r="E347" s="54"/>
    </row>
    <row r="348" spans="1:5" x14ac:dyDescent="0.45">
      <c r="A348" s="55" t="s">
        <v>64</v>
      </c>
      <c r="B348" s="52">
        <v>49904.4</v>
      </c>
      <c r="C348" s="53">
        <v>45519</v>
      </c>
      <c r="D348" s="52">
        <v>0</v>
      </c>
      <c r="E348" s="54"/>
    </row>
    <row r="349" spans="1:5" x14ac:dyDescent="0.45">
      <c r="A349" s="55" t="s">
        <v>66</v>
      </c>
      <c r="B349" s="52">
        <v>39122.129999999997</v>
      </c>
      <c r="C349" s="53">
        <v>45519</v>
      </c>
      <c r="D349" s="52">
        <v>0</v>
      </c>
      <c r="E349" s="54"/>
    </row>
    <row r="350" spans="1:5" x14ac:dyDescent="0.45">
      <c r="A350" s="55" t="s">
        <v>54</v>
      </c>
      <c r="B350" s="52">
        <v>116786.89</v>
      </c>
      <c r="C350" s="53">
        <v>44880</v>
      </c>
      <c r="D350" s="52">
        <v>0</v>
      </c>
      <c r="E350" s="54"/>
    </row>
    <row r="351" spans="1:5" x14ac:dyDescent="0.45">
      <c r="A351" s="55" t="s">
        <v>55</v>
      </c>
      <c r="B351" s="52">
        <v>122737.33</v>
      </c>
      <c r="C351" s="53">
        <v>44925</v>
      </c>
      <c r="D351" s="52">
        <v>0</v>
      </c>
      <c r="E351" s="54"/>
    </row>
    <row r="352" spans="1:5" x14ac:dyDescent="0.45">
      <c r="A352" s="55" t="s">
        <v>56</v>
      </c>
      <c r="B352" s="52">
        <v>103427.82</v>
      </c>
      <c r="C352" s="53">
        <v>45140</v>
      </c>
      <c r="D352" s="52">
        <v>0</v>
      </c>
      <c r="E352" s="54"/>
    </row>
    <row r="353" spans="1:5" x14ac:dyDescent="0.45">
      <c r="A353" s="55" t="s">
        <v>57</v>
      </c>
      <c r="B353" s="52">
        <v>130818.67</v>
      </c>
      <c r="C353" s="53">
        <v>45504</v>
      </c>
      <c r="D353" s="52">
        <v>0</v>
      </c>
      <c r="E353" s="54"/>
    </row>
    <row r="354" spans="1:5" x14ac:dyDescent="0.45">
      <c r="A354" s="55" t="s">
        <v>58</v>
      </c>
      <c r="B354" s="52">
        <v>58103.22</v>
      </c>
      <c r="C354" s="53">
        <v>45412</v>
      </c>
      <c r="D354" s="52">
        <v>0</v>
      </c>
      <c r="E354" s="54"/>
    </row>
    <row r="355" spans="1:5" x14ac:dyDescent="0.45">
      <c r="A355" s="55" t="s">
        <v>74</v>
      </c>
      <c r="B355" s="52">
        <v>41576.879999999997</v>
      </c>
      <c r="C355" s="53">
        <v>44985</v>
      </c>
      <c r="D355" s="52">
        <v>0</v>
      </c>
      <c r="E355" s="54"/>
    </row>
    <row r="356" spans="1:5" x14ac:dyDescent="0.45">
      <c r="A356" s="55" t="s">
        <v>76</v>
      </c>
      <c r="B356" s="52">
        <v>96999.71</v>
      </c>
      <c r="C356" s="53">
        <v>44985</v>
      </c>
      <c r="D356" s="52">
        <v>0</v>
      </c>
      <c r="E356" s="54"/>
    </row>
    <row r="357" spans="1:5" x14ac:dyDescent="0.45">
      <c r="A357" s="55" t="s">
        <v>78</v>
      </c>
      <c r="B357" s="52">
        <v>72978.22</v>
      </c>
      <c r="C357" s="53">
        <v>45127</v>
      </c>
      <c r="D357" s="52">
        <v>0</v>
      </c>
      <c r="E357" s="54"/>
    </row>
    <row r="358" spans="1:5" x14ac:dyDescent="0.45">
      <c r="A358" s="55" t="s">
        <v>80</v>
      </c>
      <c r="B358" s="52">
        <v>114347.4</v>
      </c>
      <c r="C358" s="53">
        <v>45488</v>
      </c>
      <c r="D358" s="52">
        <v>0</v>
      </c>
      <c r="E358" s="54"/>
    </row>
    <row r="359" spans="1:5" x14ac:dyDescent="0.45">
      <c r="A359" s="55" t="s">
        <v>82</v>
      </c>
      <c r="B359" s="52">
        <v>39659</v>
      </c>
      <c r="C359" s="53">
        <v>45519</v>
      </c>
      <c r="D359" s="52">
        <v>0</v>
      </c>
      <c r="E359" s="54"/>
    </row>
    <row r="360" spans="1:5" x14ac:dyDescent="0.45">
      <c r="A360" s="55" t="s">
        <v>84</v>
      </c>
      <c r="B360" s="52">
        <v>38450.300000000003</v>
      </c>
      <c r="C360" s="53">
        <v>45519</v>
      </c>
      <c r="D360" s="52">
        <v>0</v>
      </c>
      <c r="E360" s="54"/>
    </row>
    <row r="361" spans="1:5" x14ac:dyDescent="0.45">
      <c r="A361" s="55" t="s">
        <v>86</v>
      </c>
      <c r="B361" s="52">
        <v>58549.31</v>
      </c>
      <c r="C361" s="53">
        <v>45519</v>
      </c>
      <c r="D361" s="52">
        <v>0</v>
      </c>
      <c r="E361" s="54"/>
    </row>
    <row r="362" spans="1:5" x14ac:dyDescent="0.45">
      <c r="A362" s="55" t="s">
        <v>88</v>
      </c>
      <c r="B362" s="52">
        <v>38646.449999999997</v>
      </c>
      <c r="C362" s="53">
        <v>45519</v>
      </c>
      <c r="D362" s="52">
        <v>0</v>
      </c>
      <c r="E362" s="54"/>
    </row>
    <row r="363" spans="1:5" x14ac:dyDescent="0.45">
      <c r="A363" s="55" t="s">
        <v>90</v>
      </c>
      <c r="B363" s="52">
        <v>38646.449999999997</v>
      </c>
      <c r="C363" s="53">
        <v>45762</v>
      </c>
      <c r="D363" s="52">
        <v>0</v>
      </c>
      <c r="E363" s="54"/>
    </row>
    <row r="364" spans="1:5" x14ac:dyDescent="0.45">
      <c r="A364" s="55" t="s">
        <v>92</v>
      </c>
      <c r="B364" s="52">
        <v>367511.03999999998</v>
      </c>
      <c r="C364" s="53">
        <v>45519</v>
      </c>
      <c r="D364" s="52">
        <v>0</v>
      </c>
      <c r="E364" s="54"/>
    </row>
    <row r="365" spans="1:5" x14ac:dyDescent="0.45">
      <c r="A365" s="51" t="s">
        <v>109</v>
      </c>
      <c r="B365" s="52"/>
      <c r="C365" s="53"/>
      <c r="D365" s="52"/>
      <c r="E365" s="54"/>
    </row>
    <row r="366" spans="1:5" x14ac:dyDescent="0.45">
      <c r="A366" s="55" t="s">
        <v>60</v>
      </c>
      <c r="B366" s="52">
        <v>5460.53</v>
      </c>
      <c r="C366" s="53">
        <v>45519</v>
      </c>
      <c r="D366" s="52">
        <v>0</v>
      </c>
      <c r="E366" s="54"/>
    </row>
    <row r="367" spans="1:5" x14ac:dyDescent="0.45">
      <c r="A367" s="55" t="s">
        <v>62</v>
      </c>
      <c r="B367" s="52">
        <v>5280.53</v>
      </c>
      <c r="C367" s="53">
        <v>45519</v>
      </c>
      <c r="D367" s="52">
        <v>0</v>
      </c>
      <c r="E367" s="54"/>
    </row>
    <row r="368" spans="1:5" x14ac:dyDescent="0.45">
      <c r="A368" s="55" t="s">
        <v>64</v>
      </c>
      <c r="B368" s="52">
        <v>6241.48</v>
      </c>
      <c r="C368" s="53">
        <v>45519</v>
      </c>
      <c r="D368" s="52">
        <v>0</v>
      </c>
      <c r="E368" s="54"/>
    </row>
    <row r="369" spans="1:5" x14ac:dyDescent="0.45">
      <c r="A369" s="55" t="s">
        <v>66</v>
      </c>
      <c r="B369" s="52">
        <v>4892.95</v>
      </c>
      <c r="C369" s="53">
        <v>45519</v>
      </c>
      <c r="D369" s="52">
        <v>0</v>
      </c>
      <c r="E369" s="54"/>
    </row>
    <row r="370" spans="1:5" x14ac:dyDescent="0.45">
      <c r="A370" s="55" t="s">
        <v>54</v>
      </c>
      <c r="B370" s="52">
        <v>14606.38</v>
      </c>
      <c r="C370" s="53">
        <v>44880</v>
      </c>
      <c r="D370" s="52">
        <v>0</v>
      </c>
      <c r="E370" s="54"/>
    </row>
    <row r="371" spans="1:5" x14ac:dyDescent="0.45">
      <c r="A371" s="55" t="s">
        <v>55</v>
      </c>
      <c r="B371" s="52">
        <v>15350.59</v>
      </c>
      <c r="C371" s="53">
        <v>44925</v>
      </c>
      <c r="D371" s="52">
        <v>0</v>
      </c>
      <c r="E371" s="54"/>
    </row>
    <row r="372" spans="1:5" x14ac:dyDescent="0.45">
      <c r="A372" s="55" t="s">
        <v>56</v>
      </c>
      <c r="B372" s="52">
        <v>12935.58</v>
      </c>
      <c r="C372" s="53">
        <v>45140</v>
      </c>
      <c r="D372" s="52">
        <v>0</v>
      </c>
      <c r="E372" s="54"/>
    </row>
    <row r="373" spans="1:5" x14ac:dyDescent="0.45">
      <c r="A373" s="55" t="s">
        <v>57</v>
      </c>
      <c r="B373" s="52">
        <v>16361.31</v>
      </c>
      <c r="C373" s="53">
        <v>45504</v>
      </c>
      <c r="D373" s="52">
        <v>0</v>
      </c>
      <c r="E373" s="54"/>
    </row>
    <row r="374" spans="1:5" x14ac:dyDescent="0.45">
      <c r="A374" s="55" t="s">
        <v>58</v>
      </c>
      <c r="B374" s="52">
        <v>7266.89</v>
      </c>
      <c r="C374" s="53">
        <v>45412</v>
      </c>
      <c r="D374" s="52">
        <v>0</v>
      </c>
      <c r="E374" s="54"/>
    </row>
    <row r="375" spans="1:5" x14ac:dyDescent="0.45">
      <c r="A375" s="55" t="s">
        <v>82</v>
      </c>
      <c r="B375" s="52">
        <v>4960.1000000000004</v>
      </c>
      <c r="C375" s="53">
        <v>45519</v>
      </c>
      <c r="D375" s="52">
        <v>0</v>
      </c>
      <c r="E375" s="54"/>
    </row>
    <row r="376" spans="1:5" x14ac:dyDescent="0.45">
      <c r="A376" s="55" t="s">
        <v>84</v>
      </c>
      <c r="B376" s="52">
        <v>4808.93</v>
      </c>
      <c r="C376" s="53">
        <v>45519</v>
      </c>
      <c r="D376" s="52">
        <v>0</v>
      </c>
      <c r="E376" s="54"/>
    </row>
    <row r="377" spans="1:5" x14ac:dyDescent="0.45">
      <c r="A377" s="55" t="s">
        <v>86</v>
      </c>
      <c r="B377" s="52">
        <v>7322.68</v>
      </c>
      <c r="C377" s="53">
        <v>45519</v>
      </c>
      <c r="D377" s="52">
        <v>0</v>
      </c>
      <c r="E377" s="54"/>
    </row>
    <row r="378" spans="1:5" x14ac:dyDescent="0.45">
      <c r="A378" s="55" t="s">
        <v>88</v>
      </c>
      <c r="B378" s="52">
        <v>4833.46</v>
      </c>
      <c r="C378" s="53">
        <v>45519</v>
      </c>
      <c r="D378" s="52">
        <v>0</v>
      </c>
      <c r="E378" s="54"/>
    </row>
    <row r="379" spans="1:5" x14ac:dyDescent="0.45">
      <c r="A379" s="55" t="s">
        <v>90</v>
      </c>
      <c r="B379" s="52">
        <v>4833.46</v>
      </c>
      <c r="C379" s="53">
        <v>45762</v>
      </c>
      <c r="D379" s="52">
        <v>0</v>
      </c>
      <c r="E379" s="54"/>
    </row>
    <row r="380" spans="1:5" x14ac:dyDescent="0.45">
      <c r="A380" s="55" t="s">
        <v>92</v>
      </c>
      <c r="B380" s="52">
        <v>45964.1</v>
      </c>
      <c r="C380" s="53">
        <v>45519</v>
      </c>
      <c r="D380" s="52">
        <v>0</v>
      </c>
      <c r="E380" s="54"/>
    </row>
    <row r="381" spans="1:5" x14ac:dyDescent="0.45">
      <c r="A381" s="51" t="s">
        <v>110</v>
      </c>
      <c r="B381" s="52"/>
      <c r="C381" s="53"/>
      <c r="D381" s="52"/>
      <c r="E381" s="54"/>
    </row>
    <row r="382" spans="1:5" x14ac:dyDescent="0.45">
      <c r="A382" s="55" t="s">
        <v>60</v>
      </c>
      <c r="B382" s="52">
        <v>3050.02</v>
      </c>
      <c r="C382" s="53">
        <v>45519</v>
      </c>
      <c r="D382" s="52">
        <v>0</v>
      </c>
      <c r="E382" s="54"/>
    </row>
    <row r="383" spans="1:5" x14ac:dyDescent="0.45">
      <c r="A383" s="55" t="s">
        <v>62</v>
      </c>
      <c r="B383" s="52">
        <v>2949.47</v>
      </c>
      <c r="C383" s="53">
        <v>45519</v>
      </c>
      <c r="D383" s="52">
        <v>0</v>
      </c>
      <c r="E383" s="54"/>
    </row>
    <row r="384" spans="1:5" x14ac:dyDescent="0.45">
      <c r="A384" s="55" t="s">
        <v>64</v>
      </c>
      <c r="B384" s="52">
        <v>3486.22</v>
      </c>
      <c r="C384" s="53">
        <v>45519</v>
      </c>
      <c r="D384" s="52">
        <v>0</v>
      </c>
      <c r="E384" s="54"/>
    </row>
    <row r="385" spans="1:5" x14ac:dyDescent="0.45">
      <c r="A385" s="55" t="s">
        <v>66</v>
      </c>
      <c r="B385" s="52">
        <v>2732.99</v>
      </c>
      <c r="C385" s="53">
        <v>45519</v>
      </c>
      <c r="D385" s="52">
        <v>0</v>
      </c>
      <c r="E385" s="54"/>
    </row>
    <row r="386" spans="1:5" x14ac:dyDescent="0.45">
      <c r="A386" s="55" t="s">
        <v>54</v>
      </c>
      <c r="B386" s="52">
        <v>8158.49</v>
      </c>
      <c r="C386" s="53">
        <v>44880</v>
      </c>
      <c r="D386" s="52">
        <v>0</v>
      </c>
      <c r="E386" s="54"/>
    </row>
    <row r="387" spans="1:5" x14ac:dyDescent="0.45">
      <c r="A387" s="55" t="s">
        <v>55</v>
      </c>
      <c r="B387" s="52">
        <v>8574.17</v>
      </c>
      <c r="C387" s="53">
        <v>44925</v>
      </c>
      <c r="D387" s="52">
        <v>0</v>
      </c>
      <c r="E387" s="54"/>
    </row>
    <row r="388" spans="1:5" x14ac:dyDescent="0.45">
      <c r="A388" s="55" t="s">
        <v>56</v>
      </c>
      <c r="B388" s="52">
        <v>7225.25</v>
      </c>
      <c r="C388" s="53">
        <v>45140</v>
      </c>
      <c r="D388" s="52">
        <v>0</v>
      </c>
      <c r="E388" s="54"/>
    </row>
    <row r="389" spans="1:5" x14ac:dyDescent="0.45">
      <c r="A389" s="55" t="s">
        <v>57</v>
      </c>
      <c r="B389" s="52">
        <v>9138.7199999999993</v>
      </c>
      <c r="C389" s="53">
        <v>45504</v>
      </c>
      <c r="D389" s="52">
        <v>0</v>
      </c>
      <c r="E389" s="54"/>
    </row>
    <row r="390" spans="1:5" x14ac:dyDescent="0.45">
      <c r="A390" s="55" t="s">
        <v>58</v>
      </c>
      <c r="B390" s="52">
        <v>4058.97</v>
      </c>
      <c r="C390" s="53">
        <v>45412</v>
      </c>
      <c r="D390" s="52">
        <v>0</v>
      </c>
      <c r="E390" s="54"/>
    </row>
    <row r="391" spans="1:5" x14ac:dyDescent="0.45">
      <c r="A391" s="55" t="s">
        <v>74</v>
      </c>
      <c r="B391" s="52">
        <v>2904.47</v>
      </c>
      <c r="C391" s="53">
        <v>44985</v>
      </c>
      <c r="D391" s="52">
        <v>0</v>
      </c>
      <c r="E391" s="54"/>
    </row>
    <row r="392" spans="1:5" x14ac:dyDescent="0.45">
      <c r="A392" s="55" t="s">
        <v>76</v>
      </c>
      <c r="B392" s="52">
        <v>6776.2</v>
      </c>
      <c r="C392" s="53">
        <v>44985</v>
      </c>
      <c r="D392" s="52">
        <v>0</v>
      </c>
      <c r="E392" s="54"/>
    </row>
    <row r="393" spans="1:5" x14ac:dyDescent="0.45">
      <c r="A393" s="55" t="s">
        <v>78</v>
      </c>
      <c r="B393" s="52">
        <v>5098.1000000000004</v>
      </c>
      <c r="C393" s="53">
        <v>45127</v>
      </c>
      <c r="D393" s="52">
        <v>0</v>
      </c>
      <c r="E393" s="54"/>
    </row>
    <row r="394" spans="1:5" x14ac:dyDescent="0.45">
      <c r="A394" s="55" t="s">
        <v>80</v>
      </c>
      <c r="B394" s="52">
        <v>7988.07</v>
      </c>
      <c r="C394" s="53">
        <v>45488</v>
      </c>
      <c r="D394" s="52">
        <v>0</v>
      </c>
      <c r="E394" s="54"/>
    </row>
    <row r="395" spans="1:5" x14ac:dyDescent="0.45">
      <c r="A395" s="55" t="s">
        <v>82</v>
      </c>
      <c r="B395" s="52">
        <v>2770.49</v>
      </c>
      <c r="C395" s="53">
        <v>45519</v>
      </c>
      <c r="D395" s="52">
        <v>0</v>
      </c>
      <c r="E395" s="54"/>
    </row>
    <row r="396" spans="1:5" x14ac:dyDescent="0.45">
      <c r="A396" s="55" t="s">
        <v>84</v>
      </c>
      <c r="B396" s="52">
        <v>2686.06</v>
      </c>
      <c r="C396" s="53">
        <v>45519</v>
      </c>
      <c r="D396" s="52">
        <v>0</v>
      </c>
      <c r="E396" s="54"/>
    </row>
    <row r="397" spans="1:5" x14ac:dyDescent="0.45">
      <c r="A397" s="55" t="s">
        <v>86</v>
      </c>
      <c r="B397" s="52">
        <v>4090.13</v>
      </c>
      <c r="C397" s="53">
        <v>45519</v>
      </c>
      <c r="D397" s="52">
        <v>0</v>
      </c>
      <c r="E397" s="54"/>
    </row>
    <row r="398" spans="1:5" x14ac:dyDescent="0.45">
      <c r="A398" s="55" t="s">
        <v>88</v>
      </c>
      <c r="B398" s="52">
        <v>2699.76</v>
      </c>
      <c r="C398" s="53">
        <v>45519</v>
      </c>
      <c r="D398" s="52">
        <v>0</v>
      </c>
      <c r="E398" s="54"/>
    </row>
    <row r="399" spans="1:5" x14ac:dyDescent="0.45">
      <c r="A399" s="55" t="s">
        <v>90</v>
      </c>
      <c r="B399" s="52">
        <v>2699.76</v>
      </c>
      <c r="C399" s="53">
        <v>45762</v>
      </c>
      <c r="D399" s="52">
        <v>0</v>
      </c>
      <c r="E399" s="54"/>
    </row>
    <row r="400" spans="1:5" x14ac:dyDescent="0.45">
      <c r="A400" s="55" t="s">
        <v>92</v>
      </c>
      <c r="B400" s="52">
        <v>25673.55</v>
      </c>
      <c r="C400" s="53">
        <v>45519</v>
      </c>
      <c r="D400" s="52">
        <v>0</v>
      </c>
      <c r="E400" s="54"/>
    </row>
    <row r="401" spans="1:5" x14ac:dyDescent="0.45">
      <c r="A401" s="51" t="s">
        <v>111</v>
      </c>
      <c r="B401" s="52"/>
      <c r="C401" s="53"/>
      <c r="D401" s="52"/>
      <c r="E401" s="54"/>
    </row>
    <row r="402" spans="1:5" x14ac:dyDescent="0.45">
      <c r="A402" s="55" t="s">
        <v>60</v>
      </c>
      <c r="B402" s="52">
        <v>4276.46</v>
      </c>
      <c r="C402" s="53">
        <v>45519</v>
      </c>
      <c r="D402" s="52">
        <v>0</v>
      </c>
      <c r="E402" s="54"/>
    </row>
    <row r="403" spans="1:5" x14ac:dyDescent="0.45">
      <c r="A403" s="55" t="s">
        <v>62</v>
      </c>
      <c r="B403" s="52">
        <v>4135.49</v>
      </c>
      <c r="C403" s="53">
        <v>45519</v>
      </c>
      <c r="D403" s="52">
        <v>0</v>
      </c>
      <c r="E403" s="54"/>
    </row>
    <row r="404" spans="1:5" x14ac:dyDescent="0.45">
      <c r="A404" s="55" t="s">
        <v>64</v>
      </c>
      <c r="B404" s="52">
        <v>4888.0600000000004</v>
      </c>
      <c r="C404" s="53">
        <v>45519</v>
      </c>
      <c r="D404" s="52">
        <v>0</v>
      </c>
      <c r="E404" s="54"/>
    </row>
    <row r="405" spans="1:5" x14ac:dyDescent="0.45">
      <c r="A405" s="55" t="s">
        <v>66</v>
      </c>
      <c r="B405" s="52">
        <v>3831.95</v>
      </c>
      <c r="C405" s="53">
        <v>45519</v>
      </c>
      <c r="D405" s="52">
        <v>0</v>
      </c>
      <c r="E405" s="54"/>
    </row>
    <row r="406" spans="1:5" x14ac:dyDescent="0.45">
      <c r="A406" s="55" t="s">
        <v>54</v>
      </c>
      <c r="B406" s="52">
        <v>11439.1</v>
      </c>
      <c r="C406" s="53">
        <v>44880</v>
      </c>
      <c r="D406" s="52">
        <v>0</v>
      </c>
      <c r="E406" s="54"/>
    </row>
    <row r="407" spans="1:5" x14ac:dyDescent="0.45">
      <c r="A407" s="55" t="s">
        <v>55</v>
      </c>
      <c r="B407" s="52">
        <v>12021.94</v>
      </c>
      <c r="C407" s="53">
        <v>44925</v>
      </c>
      <c r="D407" s="52">
        <v>0</v>
      </c>
      <c r="E407" s="54"/>
    </row>
    <row r="408" spans="1:5" x14ac:dyDescent="0.45">
      <c r="A408" s="55" t="s">
        <v>56</v>
      </c>
      <c r="B408" s="52">
        <v>10130.6</v>
      </c>
      <c r="C408" s="53">
        <v>45139</v>
      </c>
      <c r="D408" s="52">
        <v>0</v>
      </c>
      <c r="E408" s="54"/>
    </row>
    <row r="409" spans="1:5" x14ac:dyDescent="0.45">
      <c r="A409" s="55" t="s">
        <v>57</v>
      </c>
      <c r="B409" s="52">
        <v>12813.49</v>
      </c>
      <c r="C409" s="53">
        <v>45504</v>
      </c>
      <c r="D409" s="52">
        <v>0</v>
      </c>
      <c r="E409" s="54"/>
    </row>
    <row r="410" spans="1:5" x14ac:dyDescent="0.45">
      <c r="A410" s="55" t="s">
        <v>58</v>
      </c>
      <c r="B410" s="52">
        <v>5691.12</v>
      </c>
      <c r="C410" s="53">
        <v>45412</v>
      </c>
      <c r="D410" s="52">
        <v>0</v>
      </c>
      <c r="E410" s="54"/>
    </row>
    <row r="411" spans="1:5" x14ac:dyDescent="0.45">
      <c r="A411" s="55" t="s">
        <v>82</v>
      </c>
      <c r="B411" s="52">
        <v>3884.54</v>
      </c>
      <c r="C411" s="53">
        <v>45519</v>
      </c>
      <c r="D411" s="52">
        <v>0</v>
      </c>
      <c r="E411" s="54"/>
    </row>
    <row r="412" spans="1:5" x14ac:dyDescent="0.45">
      <c r="A412" s="55" t="s">
        <v>84</v>
      </c>
      <c r="B412" s="52">
        <v>3766.15</v>
      </c>
      <c r="C412" s="53">
        <v>45519</v>
      </c>
      <c r="D412" s="52">
        <v>0</v>
      </c>
      <c r="E412" s="54"/>
    </row>
    <row r="413" spans="1:5" x14ac:dyDescent="0.45">
      <c r="A413" s="55" t="s">
        <v>86</v>
      </c>
      <c r="B413" s="52">
        <v>5734.82</v>
      </c>
      <c r="C413" s="53">
        <v>45519</v>
      </c>
      <c r="D413" s="52">
        <v>0</v>
      </c>
      <c r="E413" s="54"/>
    </row>
    <row r="414" spans="1:5" x14ac:dyDescent="0.45">
      <c r="A414" s="55" t="s">
        <v>88</v>
      </c>
      <c r="B414" s="52">
        <v>3785.36</v>
      </c>
      <c r="C414" s="53">
        <v>45519</v>
      </c>
      <c r="D414" s="52">
        <v>0</v>
      </c>
      <c r="E414" s="54"/>
    </row>
    <row r="415" spans="1:5" x14ac:dyDescent="0.45">
      <c r="A415" s="55" t="s">
        <v>90</v>
      </c>
      <c r="B415" s="52">
        <v>3785.36</v>
      </c>
      <c r="C415" s="53">
        <v>45762</v>
      </c>
      <c r="D415" s="52">
        <v>0</v>
      </c>
      <c r="E415" s="54"/>
    </row>
    <row r="416" spans="1:5" x14ac:dyDescent="0.45">
      <c r="A416" s="55" t="s">
        <v>92</v>
      </c>
      <c r="B416" s="52">
        <v>35997.15</v>
      </c>
      <c r="C416" s="53">
        <v>45519</v>
      </c>
      <c r="D416" s="52">
        <v>0</v>
      </c>
      <c r="E416" s="54"/>
    </row>
    <row r="417" spans="1:5" x14ac:dyDescent="0.45">
      <c r="A417" s="51" t="s">
        <v>112</v>
      </c>
      <c r="B417" s="52"/>
      <c r="C417" s="53"/>
      <c r="D417" s="52"/>
      <c r="E417" s="54"/>
    </row>
    <row r="418" spans="1:5" x14ac:dyDescent="0.45">
      <c r="A418" s="55" t="s">
        <v>60</v>
      </c>
      <c r="B418" s="52">
        <v>1718.8</v>
      </c>
      <c r="C418" s="53">
        <v>45519</v>
      </c>
      <c r="D418" s="52">
        <v>0</v>
      </c>
      <c r="E418" s="54"/>
    </row>
    <row r="419" spans="1:5" x14ac:dyDescent="0.45">
      <c r="A419" s="55" t="s">
        <v>62</v>
      </c>
      <c r="B419" s="52">
        <v>1662.14</v>
      </c>
      <c r="C419" s="53">
        <v>45519</v>
      </c>
      <c r="D419" s="52">
        <v>0</v>
      </c>
      <c r="E419" s="54"/>
    </row>
    <row r="420" spans="1:5" x14ac:dyDescent="0.45">
      <c r="A420" s="55" t="s">
        <v>64</v>
      </c>
      <c r="B420" s="52">
        <v>1964.61</v>
      </c>
      <c r="C420" s="53">
        <v>45519</v>
      </c>
      <c r="D420" s="52">
        <v>0</v>
      </c>
      <c r="E420" s="54"/>
    </row>
    <row r="421" spans="1:5" x14ac:dyDescent="0.45">
      <c r="A421" s="55" t="s">
        <v>66</v>
      </c>
      <c r="B421" s="52">
        <v>1540.14</v>
      </c>
      <c r="C421" s="53">
        <v>45519</v>
      </c>
      <c r="D421" s="52">
        <v>0</v>
      </c>
      <c r="E421" s="54"/>
    </row>
    <row r="422" spans="1:5" x14ac:dyDescent="0.45">
      <c r="A422" s="55" t="s">
        <v>54</v>
      </c>
      <c r="B422" s="52">
        <v>4597.6000000000004</v>
      </c>
      <c r="C422" s="53">
        <v>44910</v>
      </c>
      <c r="D422" s="52">
        <v>0</v>
      </c>
      <c r="E422" s="54"/>
    </row>
    <row r="423" spans="1:5" x14ac:dyDescent="0.45">
      <c r="A423" s="55" t="s">
        <v>55</v>
      </c>
      <c r="B423" s="52">
        <v>4831.8599999999997</v>
      </c>
      <c r="C423" s="53">
        <v>44925</v>
      </c>
      <c r="D423" s="52">
        <v>0</v>
      </c>
      <c r="E423" s="54"/>
    </row>
    <row r="424" spans="1:5" x14ac:dyDescent="0.45">
      <c r="A424" s="55" t="s">
        <v>56</v>
      </c>
      <c r="B424" s="52">
        <v>4071.69</v>
      </c>
      <c r="C424" s="53">
        <v>45140</v>
      </c>
      <c r="D424" s="52">
        <v>0</v>
      </c>
      <c r="E424" s="54"/>
    </row>
    <row r="425" spans="1:5" x14ac:dyDescent="0.45">
      <c r="A425" s="55" t="s">
        <v>57</v>
      </c>
      <c r="B425" s="52">
        <v>5150</v>
      </c>
      <c r="C425" s="53">
        <v>45504</v>
      </c>
      <c r="D425" s="52">
        <v>0</v>
      </c>
      <c r="E425" s="54"/>
    </row>
    <row r="426" spans="1:5" x14ac:dyDescent="0.45">
      <c r="A426" s="55" t="s">
        <v>58</v>
      </c>
      <c r="B426" s="52">
        <v>2287.38</v>
      </c>
      <c r="C426" s="53">
        <v>45412</v>
      </c>
      <c r="D426" s="52">
        <v>0</v>
      </c>
      <c r="E426" s="54"/>
    </row>
    <row r="427" spans="1:5" x14ac:dyDescent="0.45">
      <c r="A427" s="55" t="s">
        <v>74</v>
      </c>
      <c r="B427" s="52">
        <v>1636.78</v>
      </c>
      <c r="C427" s="53">
        <v>44985</v>
      </c>
      <c r="D427" s="52">
        <v>0</v>
      </c>
      <c r="E427" s="54"/>
    </row>
    <row r="428" spans="1:5" x14ac:dyDescent="0.45">
      <c r="A428" s="55" t="s">
        <v>76</v>
      </c>
      <c r="B428" s="52">
        <v>3818.63</v>
      </c>
      <c r="C428" s="53">
        <v>44985</v>
      </c>
      <c r="D428" s="52">
        <v>0</v>
      </c>
      <c r="E428" s="54"/>
    </row>
    <row r="429" spans="1:5" x14ac:dyDescent="0.45">
      <c r="A429" s="55" t="s">
        <v>78</v>
      </c>
      <c r="B429" s="52">
        <v>2872.97</v>
      </c>
      <c r="C429" s="53">
        <v>45127</v>
      </c>
      <c r="D429" s="52">
        <v>0</v>
      </c>
      <c r="E429" s="54"/>
    </row>
    <row r="430" spans="1:5" x14ac:dyDescent="0.45">
      <c r="A430" s="55" t="s">
        <v>80</v>
      </c>
      <c r="B430" s="52">
        <v>4501.57</v>
      </c>
      <c r="C430" s="53">
        <v>45488</v>
      </c>
      <c r="D430" s="52">
        <v>0</v>
      </c>
      <c r="E430" s="54"/>
    </row>
    <row r="431" spans="1:5" x14ac:dyDescent="0.45">
      <c r="A431" s="55" t="s">
        <v>82</v>
      </c>
      <c r="B431" s="52">
        <v>1561.27</v>
      </c>
      <c r="C431" s="53">
        <v>45519</v>
      </c>
      <c r="D431" s="52">
        <v>0</v>
      </c>
      <c r="E431" s="54"/>
    </row>
    <row r="432" spans="1:5" x14ac:dyDescent="0.45">
      <c r="A432" s="55" t="s">
        <v>84</v>
      </c>
      <c r="B432" s="52">
        <v>1513.69</v>
      </c>
      <c r="C432" s="53">
        <v>45519</v>
      </c>
      <c r="D432" s="52">
        <v>0</v>
      </c>
      <c r="E432" s="54"/>
    </row>
    <row r="433" spans="1:5" x14ac:dyDescent="0.45">
      <c r="A433" s="55" t="s">
        <v>86</v>
      </c>
      <c r="B433" s="52">
        <v>2304.94</v>
      </c>
      <c r="C433" s="53">
        <v>45519</v>
      </c>
      <c r="D433" s="52">
        <v>0</v>
      </c>
      <c r="E433" s="54"/>
    </row>
    <row r="434" spans="1:5" x14ac:dyDescent="0.45">
      <c r="A434" s="55" t="s">
        <v>88</v>
      </c>
      <c r="B434" s="52">
        <v>1521.41</v>
      </c>
      <c r="C434" s="53">
        <v>45519</v>
      </c>
      <c r="D434" s="52">
        <v>0</v>
      </c>
      <c r="E434" s="54"/>
    </row>
    <row r="435" spans="1:5" x14ac:dyDescent="0.45">
      <c r="A435" s="55" t="s">
        <v>90</v>
      </c>
      <c r="B435" s="52">
        <v>1521.41</v>
      </c>
      <c r="C435" s="53">
        <v>45762</v>
      </c>
      <c r="D435" s="52">
        <v>0</v>
      </c>
      <c r="E435" s="54"/>
    </row>
    <row r="436" spans="1:5" x14ac:dyDescent="0.45">
      <c r="A436" s="55" t="s">
        <v>92</v>
      </c>
      <c r="B436" s="52">
        <v>14467.98</v>
      </c>
      <c r="C436" s="53">
        <v>45519</v>
      </c>
      <c r="D436" s="52">
        <v>0</v>
      </c>
      <c r="E436" s="54"/>
    </row>
    <row r="437" spans="1:5" x14ac:dyDescent="0.45">
      <c r="A437" s="51" t="s">
        <v>113</v>
      </c>
      <c r="B437" s="52"/>
      <c r="C437" s="53"/>
      <c r="D437" s="52"/>
      <c r="E437" s="54"/>
    </row>
    <row r="438" spans="1:5" x14ac:dyDescent="0.45">
      <c r="A438" s="55" t="s">
        <v>60</v>
      </c>
      <c r="B438" s="52">
        <v>2856.23</v>
      </c>
      <c r="C438" s="53">
        <v>45519</v>
      </c>
      <c r="D438" s="52">
        <v>0</v>
      </c>
      <c r="E438" s="54"/>
    </row>
    <row r="439" spans="1:5" x14ac:dyDescent="0.45">
      <c r="A439" s="55" t="s">
        <v>62</v>
      </c>
      <c r="B439" s="52">
        <v>2762.07</v>
      </c>
      <c r="C439" s="53">
        <v>45519</v>
      </c>
      <c r="D439" s="52">
        <v>0</v>
      </c>
      <c r="E439" s="54"/>
    </row>
    <row r="440" spans="1:5" x14ac:dyDescent="0.45">
      <c r="A440" s="55" t="s">
        <v>64</v>
      </c>
      <c r="B440" s="52">
        <v>3264.71</v>
      </c>
      <c r="C440" s="53">
        <v>45519</v>
      </c>
      <c r="D440" s="52">
        <v>0</v>
      </c>
      <c r="E440" s="54"/>
    </row>
    <row r="441" spans="1:5" x14ac:dyDescent="0.45">
      <c r="A441" s="55" t="s">
        <v>66</v>
      </c>
      <c r="B441" s="52">
        <v>2559.34</v>
      </c>
      <c r="C441" s="53">
        <v>45519</v>
      </c>
      <c r="D441" s="52">
        <v>0</v>
      </c>
      <c r="E441" s="54"/>
    </row>
    <row r="442" spans="1:5" x14ac:dyDescent="0.45">
      <c r="A442" s="55" t="s">
        <v>54</v>
      </c>
      <c r="B442" s="52">
        <v>7640.12</v>
      </c>
      <c r="C442" s="53">
        <v>44880</v>
      </c>
      <c r="D442" s="52">
        <v>0</v>
      </c>
      <c r="E442" s="54"/>
    </row>
    <row r="443" spans="1:5" x14ac:dyDescent="0.45">
      <c r="A443" s="55" t="s">
        <v>55</v>
      </c>
      <c r="B443" s="52">
        <v>8029.4</v>
      </c>
      <c r="C443" s="53">
        <v>44925</v>
      </c>
      <c r="D443" s="52">
        <v>0</v>
      </c>
      <c r="E443" s="54"/>
    </row>
    <row r="444" spans="1:5" x14ac:dyDescent="0.45">
      <c r="A444" s="55" t="s">
        <v>56</v>
      </c>
      <c r="B444" s="52">
        <v>6766.18</v>
      </c>
      <c r="C444" s="53">
        <v>45139</v>
      </c>
      <c r="D444" s="52">
        <v>0</v>
      </c>
      <c r="E444" s="54"/>
    </row>
    <row r="445" spans="1:5" x14ac:dyDescent="0.45">
      <c r="A445" s="55" t="s">
        <v>57</v>
      </c>
      <c r="B445" s="52">
        <v>8558.07</v>
      </c>
      <c r="C445" s="53">
        <v>45504</v>
      </c>
      <c r="D445" s="52">
        <v>0</v>
      </c>
      <c r="E445" s="54"/>
    </row>
    <row r="446" spans="1:5" x14ac:dyDescent="0.45">
      <c r="A446" s="55" t="s">
        <v>58</v>
      </c>
      <c r="B446" s="52">
        <v>3801.08</v>
      </c>
      <c r="C446" s="53">
        <v>45412</v>
      </c>
      <c r="D446" s="52">
        <v>0</v>
      </c>
      <c r="E446" s="54"/>
    </row>
    <row r="447" spans="1:5" x14ac:dyDescent="0.45">
      <c r="A447" s="55" t="s">
        <v>74</v>
      </c>
      <c r="B447" s="52">
        <v>2719.93</v>
      </c>
      <c r="C447" s="53">
        <v>44985</v>
      </c>
      <c r="D447" s="52">
        <v>0</v>
      </c>
      <c r="E447" s="54"/>
    </row>
    <row r="448" spans="1:5" x14ac:dyDescent="0.45">
      <c r="A448" s="55" t="s">
        <v>76</v>
      </c>
      <c r="B448" s="52">
        <v>6345.66</v>
      </c>
      <c r="C448" s="53">
        <v>44985</v>
      </c>
      <c r="D448" s="52">
        <v>0</v>
      </c>
      <c r="E448" s="54"/>
    </row>
    <row r="449" spans="1:5" x14ac:dyDescent="0.45">
      <c r="A449" s="55" t="s">
        <v>78</v>
      </c>
      <c r="B449" s="52">
        <v>4774.1899999999996</v>
      </c>
      <c r="C449" s="53">
        <v>45127</v>
      </c>
      <c r="D449" s="52">
        <v>0</v>
      </c>
      <c r="E449" s="54"/>
    </row>
    <row r="450" spans="1:5" x14ac:dyDescent="0.45">
      <c r="A450" s="55" t="s">
        <v>80</v>
      </c>
      <c r="B450" s="52">
        <v>7480.53</v>
      </c>
      <c r="C450" s="53">
        <v>45488</v>
      </c>
      <c r="D450" s="52">
        <v>0</v>
      </c>
      <c r="E450" s="54"/>
    </row>
    <row r="451" spans="1:5" x14ac:dyDescent="0.45">
      <c r="A451" s="55" t="s">
        <v>82</v>
      </c>
      <c r="B451" s="52">
        <v>2594.4699999999998</v>
      </c>
      <c r="C451" s="53">
        <v>45519</v>
      </c>
      <c r="D451" s="52">
        <v>0</v>
      </c>
      <c r="E451" s="54"/>
    </row>
    <row r="452" spans="1:5" x14ac:dyDescent="0.45">
      <c r="A452" s="55" t="s">
        <v>84</v>
      </c>
      <c r="B452" s="52">
        <v>2515.39</v>
      </c>
      <c r="C452" s="53">
        <v>45519</v>
      </c>
      <c r="D452" s="52">
        <v>0</v>
      </c>
      <c r="E452" s="54"/>
    </row>
    <row r="453" spans="1:5" x14ac:dyDescent="0.45">
      <c r="A453" s="55" t="s">
        <v>86</v>
      </c>
      <c r="B453" s="52">
        <v>3830.26</v>
      </c>
      <c r="C453" s="53">
        <v>45519</v>
      </c>
      <c r="D453" s="52">
        <v>0</v>
      </c>
      <c r="E453" s="54"/>
    </row>
    <row r="454" spans="1:5" x14ac:dyDescent="0.45">
      <c r="A454" s="55" t="s">
        <v>88</v>
      </c>
      <c r="B454" s="52">
        <v>2528.23</v>
      </c>
      <c r="C454" s="53">
        <v>45519</v>
      </c>
      <c r="D454" s="52">
        <v>0</v>
      </c>
      <c r="E454" s="54"/>
    </row>
    <row r="455" spans="1:5" x14ac:dyDescent="0.45">
      <c r="A455" s="55" t="s">
        <v>90</v>
      </c>
      <c r="B455" s="52">
        <v>2528.23</v>
      </c>
      <c r="C455" s="53">
        <v>45762</v>
      </c>
      <c r="D455" s="52">
        <v>0</v>
      </c>
      <c r="E455" s="54"/>
    </row>
    <row r="456" spans="1:5" x14ac:dyDescent="0.45">
      <c r="A456" s="55" t="s">
        <v>92</v>
      </c>
      <c r="B456" s="52">
        <v>24042.34</v>
      </c>
      <c r="C456" s="53">
        <v>45519</v>
      </c>
      <c r="D456" s="52">
        <v>0</v>
      </c>
      <c r="E456" s="54"/>
    </row>
    <row r="457" spans="1:5" x14ac:dyDescent="0.45">
      <c r="A457" s="51" t="s">
        <v>114</v>
      </c>
      <c r="B457" s="52"/>
      <c r="C457" s="53"/>
      <c r="D457" s="52"/>
      <c r="E457" s="54"/>
    </row>
    <row r="458" spans="1:5" x14ac:dyDescent="0.45">
      <c r="A458" s="55" t="s">
        <v>60</v>
      </c>
      <c r="B458" s="52">
        <v>31227.360000000001</v>
      </c>
      <c r="C458" s="53">
        <v>45519</v>
      </c>
      <c r="D458" s="52">
        <v>0</v>
      </c>
      <c r="E458" s="54"/>
    </row>
    <row r="459" spans="1:5" x14ac:dyDescent="0.45">
      <c r="A459" s="55" t="s">
        <v>62</v>
      </c>
      <c r="B459" s="52">
        <v>30197.96</v>
      </c>
      <c r="C459" s="53">
        <v>45519</v>
      </c>
      <c r="D459" s="52">
        <v>0</v>
      </c>
      <c r="E459" s="54"/>
    </row>
    <row r="460" spans="1:5" x14ac:dyDescent="0.45">
      <c r="A460" s="55" t="s">
        <v>64</v>
      </c>
      <c r="B460" s="52">
        <v>35693.360000000001</v>
      </c>
      <c r="C460" s="53">
        <v>45519</v>
      </c>
      <c r="D460" s="52">
        <v>0</v>
      </c>
      <c r="E460" s="54"/>
    </row>
    <row r="461" spans="1:5" x14ac:dyDescent="0.45">
      <c r="A461" s="55" t="s">
        <v>66</v>
      </c>
      <c r="B461" s="52">
        <v>27981.5</v>
      </c>
      <c r="C461" s="53">
        <v>45519</v>
      </c>
      <c r="D461" s="52">
        <v>0</v>
      </c>
      <c r="E461" s="54"/>
    </row>
    <row r="462" spans="1:5" x14ac:dyDescent="0.45">
      <c r="A462" s="55" t="s">
        <v>54</v>
      </c>
      <c r="B462" s="52">
        <v>83530.03</v>
      </c>
      <c r="C462" s="53">
        <v>44880</v>
      </c>
      <c r="D462" s="52">
        <v>0</v>
      </c>
      <c r="E462" s="54"/>
    </row>
    <row r="463" spans="1:5" x14ac:dyDescent="0.45">
      <c r="A463" s="55" t="s">
        <v>55</v>
      </c>
      <c r="B463" s="52">
        <v>87785.99</v>
      </c>
      <c r="C463" s="53">
        <v>44925</v>
      </c>
      <c r="D463" s="52">
        <v>0</v>
      </c>
      <c r="E463" s="54"/>
    </row>
    <row r="464" spans="1:5" x14ac:dyDescent="0.45">
      <c r="A464" s="55" t="s">
        <v>56</v>
      </c>
      <c r="B464" s="52">
        <v>73975.16</v>
      </c>
      <c r="C464" s="53">
        <v>45139</v>
      </c>
      <c r="D464" s="52">
        <v>0</v>
      </c>
      <c r="E464" s="54"/>
    </row>
    <row r="465" spans="1:5" x14ac:dyDescent="0.45">
      <c r="A465" s="55" t="s">
        <v>57</v>
      </c>
      <c r="B465" s="52">
        <v>93566.05</v>
      </c>
      <c r="C465" s="53">
        <v>45504</v>
      </c>
      <c r="D465" s="52">
        <v>0</v>
      </c>
      <c r="E465" s="54"/>
    </row>
    <row r="466" spans="1:5" x14ac:dyDescent="0.45">
      <c r="A466" s="55" t="s">
        <v>58</v>
      </c>
      <c r="B466" s="52">
        <v>41557.43</v>
      </c>
      <c r="C466" s="53">
        <v>45412</v>
      </c>
      <c r="D466" s="52">
        <v>0</v>
      </c>
      <c r="E466" s="54"/>
    </row>
    <row r="467" spans="1:5" x14ac:dyDescent="0.45">
      <c r="A467" s="55" t="s">
        <v>74</v>
      </c>
      <c r="B467" s="52">
        <v>29737.23</v>
      </c>
      <c r="C467" s="53">
        <v>44985</v>
      </c>
      <c r="D467" s="52">
        <v>0</v>
      </c>
      <c r="E467" s="54"/>
    </row>
    <row r="468" spans="1:5" x14ac:dyDescent="0.45">
      <c r="A468" s="55" t="s">
        <v>76</v>
      </c>
      <c r="B468" s="52">
        <v>69377.55</v>
      </c>
      <c r="C468" s="53">
        <v>44985</v>
      </c>
      <c r="D468" s="52">
        <v>0</v>
      </c>
      <c r="E468" s="54"/>
    </row>
    <row r="469" spans="1:5" x14ac:dyDescent="0.45">
      <c r="A469" s="55" t="s">
        <v>78</v>
      </c>
      <c r="B469" s="52">
        <v>52196.55</v>
      </c>
      <c r="C469" s="53">
        <v>45127</v>
      </c>
      <c r="D469" s="52">
        <v>0</v>
      </c>
      <c r="E469" s="54"/>
    </row>
    <row r="470" spans="1:5" x14ac:dyDescent="0.45">
      <c r="A470" s="55" t="s">
        <v>80</v>
      </c>
      <c r="B470" s="52">
        <v>81785.22</v>
      </c>
      <c r="C470" s="53">
        <v>45488</v>
      </c>
      <c r="D470" s="52">
        <v>0</v>
      </c>
      <c r="E470" s="54"/>
    </row>
    <row r="471" spans="1:5" x14ac:dyDescent="0.45">
      <c r="A471" s="55" t="s">
        <v>82</v>
      </c>
      <c r="B471" s="52">
        <v>28365.49</v>
      </c>
      <c r="C471" s="53">
        <v>45519</v>
      </c>
      <c r="D471" s="52">
        <v>0</v>
      </c>
      <c r="E471" s="54"/>
    </row>
    <row r="472" spans="1:5" x14ac:dyDescent="0.45">
      <c r="A472" s="55" t="s">
        <v>84</v>
      </c>
      <c r="B472" s="52">
        <v>27500.99</v>
      </c>
      <c r="C472" s="53">
        <v>45519</v>
      </c>
      <c r="D472" s="52">
        <v>0</v>
      </c>
      <c r="E472" s="54"/>
    </row>
    <row r="473" spans="1:5" x14ac:dyDescent="0.45">
      <c r="A473" s="55" t="s">
        <v>86</v>
      </c>
      <c r="B473" s="52">
        <v>41876.5</v>
      </c>
      <c r="C473" s="53">
        <v>45519</v>
      </c>
      <c r="D473" s="52">
        <v>0</v>
      </c>
      <c r="E473" s="54"/>
    </row>
    <row r="474" spans="1:5" x14ac:dyDescent="0.45">
      <c r="A474" s="55" t="s">
        <v>88</v>
      </c>
      <c r="B474" s="52">
        <v>27641.279999999999</v>
      </c>
      <c r="C474" s="53">
        <v>45519</v>
      </c>
      <c r="D474" s="52">
        <v>0</v>
      </c>
      <c r="E474" s="54"/>
    </row>
    <row r="475" spans="1:5" x14ac:dyDescent="0.45">
      <c r="A475" s="55" t="s">
        <v>90</v>
      </c>
      <c r="B475" s="52">
        <v>27641.279999999999</v>
      </c>
      <c r="C475" s="53">
        <v>45762</v>
      </c>
      <c r="D475" s="52">
        <v>0</v>
      </c>
      <c r="E475" s="54"/>
    </row>
    <row r="476" spans="1:5" x14ac:dyDescent="0.45">
      <c r="A476" s="55" t="s">
        <v>92</v>
      </c>
      <c r="B476" s="52">
        <v>262856.64</v>
      </c>
      <c r="C476" s="53">
        <v>45519</v>
      </c>
      <c r="D476" s="52">
        <v>0</v>
      </c>
      <c r="E476" s="54"/>
    </row>
    <row r="477" spans="1:5" x14ac:dyDescent="0.45">
      <c r="A477" s="51" t="s">
        <v>115</v>
      </c>
      <c r="B477" s="52"/>
      <c r="C477" s="53"/>
      <c r="D477" s="52"/>
      <c r="E477" s="54"/>
    </row>
    <row r="478" spans="1:5" x14ac:dyDescent="0.45">
      <c r="A478" s="55" t="s">
        <v>60</v>
      </c>
      <c r="B478" s="52">
        <v>13366.4</v>
      </c>
      <c r="C478" s="53">
        <v>45519</v>
      </c>
      <c r="D478" s="52">
        <v>0</v>
      </c>
      <c r="E478" s="54"/>
    </row>
    <row r="479" spans="1:5" x14ac:dyDescent="0.45">
      <c r="A479" s="55" t="s">
        <v>62</v>
      </c>
      <c r="B479" s="52">
        <v>12925.78</v>
      </c>
      <c r="C479" s="53">
        <v>45519</v>
      </c>
      <c r="D479" s="52">
        <v>0</v>
      </c>
      <c r="E479" s="54"/>
    </row>
    <row r="480" spans="1:5" x14ac:dyDescent="0.45">
      <c r="A480" s="55" t="s">
        <v>64</v>
      </c>
      <c r="B480" s="52">
        <v>15278.01</v>
      </c>
      <c r="C480" s="53">
        <v>45519</v>
      </c>
      <c r="D480" s="52">
        <v>0</v>
      </c>
      <c r="E480" s="54"/>
    </row>
    <row r="481" spans="1:5" x14ac:dyDescent="0.45">
      <c r="A481" s="55" t="s">
        <v>66</v>
      </c>
      <c r="B481" s="52">
        <v>11977.06</v>
      </c>
      <c r="C481" s="53">
        <v>45519</v>
      </c>
      <c r="D481" s="52">
        <v>0</v>
      </c>
      <c r="E481" s="54"/>
    </row>
    <row r="482" spans="1:5" x14ac:dyDescent="0.45">
      <c r="A482" s="55" t="s">
        <v>54</v>
      </c>
      <c r="B482" s="52">
        <v>35753.78</v>
      </c>
      <c r="C482" s="53">
        <v>44880</v>
      </c>
      <c r="D482" s="52">
        <v>0</v>
      </c>
      <c r="E482" s="54"/>
    </row>
    <row r="483" spans="1:5" x14ac:dyDescent="0.45">
      <c r="A483" s="55" t="s">
        <v>55</v>
      </c>
      <c r="B483" s="52">
        <v>37575.480000000003</v>
      </c>
      <c r="C483" s="53">
        <v>44925</v>
      </c>
      <c r="D483" s="52">
        <v>0</v>
      </c>
      <c r="E483" s="54"/>
    </row>
    <row r="484" spans="1:5" x14ac:dyDescent="0.45">
      <c r="A484" s="55" t="s">
        <v>56</v>
      </c>
      <c r="B484" s="52">
        <v>31663.96</v>
      </c>
      <c r="C484" s="53">
        <v>45140</v>
      </c>
      <c r="D484" s="52">
        <v>0</v>
      </c>
      <c r="E484" s="54"/>
    </row>
    <row r="485" spans="1:5" x14ac:dyDescent="0.45">
      <c r="A485" s="55" t="s">
        <v>57</v>
      </c>
      <c r="B485" s="52">
        <v>40049.54</v>
      </c>
      <c r="C485" s="53">
        <v>45504</v>
      </c>
      <c r="D485" s="52">
        <v>0</v>
      </c>
      <c r="E485" s="54"/>
    </row>
    <row r="486" spans="1:5" x14ac:dyDescent="0.45">
      <c r="A486" s="55" t="s">
        <v>58</v>
      </c>
      <c r="B486" s="52">
        <v>17788.04</v>
      </c>
      <c r="C486" s="53">
        <v>45412</v>
      </c>
      <c r="D486" s="52">
        <v>0</v>
      </c>
      <c r="E486" s="54"/>
    </row>
    <row r="487" spans="1:5" x14ac:dyDescent="0.45">
      <c r="A487" s="55" t="s">
        <v>82</v>
      </c>
      <c r="B487" s="52">
        <v>12141.42</v>
      </c>
      <c r="C487" s="53">
        <v>45519</v>
      </c>
      <c r="D487" s="52">
        <v>0</v>
      </c>
      <c r="E487" s="54"/>
    </row>
    <row r="488" spans="1:5" x14ac:dyDescent="0.45">
      <c r="A488" s="55" t="s">
        <v>84</v>
      </c>
      <c r="B488" s="52">
        <v>11771.39</v>
      </c>
      <c r="C488" s="53">
        <v>45519</v>
      </c>
      <c r="D488" s="52">
        <v>0</v>
      </c>
      <c r="E488" s="54"/>
    </row>
    <row r="489" spans="1:5" x14ac:dyDescent="0.45">
      <c r="A489" s="55" t="s">
        <v>86</v>
      </c>
      <c r="B489" s="52">
        <v>17924.61</v>
      </c>
      <c r="C489" s="53">
        <v>45519</v>
      </c>
      <c r="D489" s="52">
        <v>0</v>
      </c>
      <c r="E489" s="54"/>
    </row>
    <row r="490" spans="1:5" x14ac:dyDescent="0.45">
      <c r="A490" s="55" t="s">
        <v>88</v>
      </c>
      <c r="B490" s="52">
        <v>11831.44</v>
      </c>
      <c r="C490" s="53">
        <v>45519</v>
      </c>
      <c r="D490" s="52">
        <v>0</v>
      </c>
      <c r="E490" s="54"/>
    </row>
    <row r="491" spans="1:5" x14ac:dyDescent="0.45">
      <c r="A491" s="55" t="s">
        <v>90</v>
      </c>
      <c r="B491" s="52">
        <v>11831.44</v>
      </c>
      <c r="C491" s="53">
        <v>45762</v>
      </c>
      <c r="D491" s="52">
        <v>0</v>
      </c>
      <c r="E491" s="54"/>
    </row>
    <row r="492" spans="1:5" x14ac:dyDescent="0.45">
      <c r="A492" s="55" t="s">
        <v>92</v>
      </c>
      <c r="B492" s="52">
        <v>112511.84</v>
      </c>
      <c r="C492" s="53">
        <v>45519</v>
      </c>
      <c r="D492" s="52">
        <v>0</v>
      </c>
      <c r="E492" s="54"/>
    </row>
    <row r="493" spans="1:5" x14ac:dyDescent="0.45">
      <c r="A493" s="51" t="s">
        <v>116</v>
      </c>
      <c r="B493" s="52"/>
      <c r="C493" s="53"/>
      <c r="D493" s="52"/>
      <c r="E493" s="54"/>
    </row>
    <row r="494" spans="1:5" x14ac:dyDescent="0.45">
      <c r="A494" s="55" t="s">
        <v>60</v>
      </c>
      <c r="B494" s="52">
        <v>2416.7600000000002</v>
      </c>
      <c r="C494" s="53">
        <v>45519</v>
      </c>
      <c r="D494" s="52">
        <v>0</v>
      </c>
      <c r="E494" s="54"/>
    </row>
    <row r="495" spans="1:5" x14ac:dyDescent="0.45">
      <c r="A495" s="55" t="s">
        <v>62</v>
      </c>
      <c r="B495" s="52">
        <v>2337.09</v>
      </c>
      <c r="C495" s="53">
        <v>45519</v>
      </c>
      <c r="D495" s="52">
        <v>0</v>
      </c>
      <c r="E495" s="54"/>
    </row>
    <row r="496" spans="1:5" x14ac:dyDescent="0.45">
      <c r="A496" s="55" t="s">
        <v>64</v>
      </c>
      <c r="B496" s="52">
        <v>2762.39</v>
      </c>
      <c r="C496" s="53">
        <v>45519</v>
      </c>
      <c r="D496" s="52">
        <v>0</v>
      </c>
      <c r="E496" s="54"/>
    </row>
    <row r="497" spans="1:5" x14ac:dyDescent="0.45">
      <c r="A497" s="55" t="s">
        <v>66</v>
      </c>
      <c r="B497" s="52">
        <v>2165.5500000000002</v>
      </c>
      <c r="C497" s="53">
        <v>45519</v>
      </c>
      <c r="D497" s="52">
        <v>0</v>
      </c>
      <c r="E497" s="54"/>
    </row>
    <row r="498" spans="1:5" x14ac:dyDescent="0.45">
      <c r="A498" s="55" t="s">
        <v>54</v>
      </c>
      <c r="B498" s="52">
        <v>6464.59</v>
      </c>
      <c r="C498" s="53">
        <v>44880</v>
      </c>
      <c r="D498" s="52">
        <v>0</v>
      </c>
      <c r="E498" s="54"/>
    </row>
    <row r="499" spans="1:5" x14ac:dyDescent="0.45">
      <c r="A499" s="55" t="s">
        <v>55</v>
      </c>
      <c r="B499" s="52">
        <v>6793.96</v>
      </c>
      <c r="C499" s="53">
        <v>44925</v>
      </c>
      <c r="D499" s="52">
        <v>0</v>
      </c>
      <c r="E499" s="54"/>
    </row>
    <row r="500" spans="1:5" x14ac:dyDescent="0.45">
      <c r="A500" s="55" t="s">
        <v>56</v>
      </c>
      <c r="B500" s="52">
        <v>5725.11</v>
      </c>
      <c r="C500" s="53">
        <v>45139</v>
      </c>
      <c r="D500" s="52">
        <v>0</v>
      </c>
      <c r="E500" s="54"/>
    </row>
    <row r="501" spans="1:5" x14ac:dyDescent="0.45">
      <c r="A501" s="55" t="s">
        <v>57</v>
      </c>
      <c r="B501" s="52">
        <v>7241.3</v>
      </c>
      <c r="C501" s="53">
        <v>45504</v>
      </c>
      <c r="D501" s="52">
        <v>0</v>
      </c>
      <c r="E501" s="54"/>
    </row>
    <row r="502" spans="1:5" x14ac:dyDescent="0.45">
      <c r="A502" s="55" t="s">
        <v>58</v>
      </c>
      <c r="B502" s="52">
        <v>3216.23</v>
      </c>
      <c r="C502" s="53">
        <v>45412</v>
      </c>
      <c r="D502" s="52">
        <v>0</v>
      </c>
      <c r="E502" s="54"/>
    </row>
    <row r="503" spans="1:5" x14ac:dyDescent="0.45">
      <c r="A503" s="55" t="s">
        <v>82</v>
      </c>
      <c r="B503" s="52">
        <v>2195.27</v>
      </c>
      <c r="C503" s="53">
        <v>45519</v>
      </c>
      <c r="D503" s="52">
        <v>0</v>
      </c>
      <c r="E503" s="54"/>
    </row>
    <row r="504" spans="1:5" x14ac:dyDescent="0.45">
      <c r="A504" s="55" t="s">
        <v>84</v>
      </c>
      <c r="B504" s="52">
        <v>2128.37</v>
      </c>
      <c r="C504" s="53">
        <v>45519</v>
      </c>
      <c r="D504" s="52">
        <v>0</v>
      </c>
      <c r="E504" s="54"/>
    </row>
    <row r="505" spans="1:5" x14ac:dyDescent="0.45">
      <c r="A505" s="55" t="s">
        <v>86</v>
      </c>
      <c r="B505" s="52">
        <v>3240.92</v>
      </c>
      <c r="C505" s="53">
        <v>45519</v>
      </c>
      <c r="D505" s="52">
        <v>0</v>
      </c>
      <c r="E505" s="54"/>
    </row>
    <row r="506" spans="1:5" x14ac:dyDescent="0.45">
      <c r="A506" s="55" t="s">
        <v>88</v>
      </c>
      <c r="B506" s="52">
        <v>2139.2199999999998</v>
      </c>
      <c r="C506" s="53">
        <v>45519</v>
      </c>
      <c r="D506" s="52">
        <v>0</v>
      </c>
      <c r="E506" s="54"/>
    </row>
    <row r="507" spans="1:5" x14ac:dyDescent="0.45">
      <c r="A507" s="55" t="s">
        <v>90</v>
      </c>
      <c r="B507" s="52">
        <v>2139.2199999999998</v>
      </c>
      <c r="C507" s="53">
        <v>45762</v>
      </c>
      <c r="D507" s="52">
        <v>0</v>
      </c>
      <c r="E507" s="54"/>
    </row>
    <row r="508" spans="1:5" x14ac:dyDescent="0.45">
      <c r="A508" s="55" t="s">
        <v>92</v>
      </c>
      <c r="B508" s="52">
        <v>20343.09</v>
      </c>
      <c r="C508" s="53">
        <v>45519</v>
      </c>
      <c r="D508" s="52">
        <v>0</v>
      </c>
      <c r="E508" s="54"/>
    </row>
    <row r="509" spans="1:5" x14ac:dyDescent="0.45">
      <c r="A509" s="51" t="s">
        <v>117</v>
      </c>
      <c r="B509" s="52"/>
      <c r="C509" s="53"/>
      <c r="D509" s="52"/>
      <c r="E509" s="54"/>
    </row>
    <row r="510" spans="1:5" x14ac:dyDescent="0.45">
      <c r="A510" s="55" t="s">
        <v>60</v>
      </c>
      <c r="B510" s="52">
        <v>2198.67</v>
      </c>
      <c r="C510" s="53">
        <v>45519</v>
      </c>
      <c r="D510" s="52">
        <v>0</v>
      </c>
      <c r="E510" s="54"/>
    </row>
    <row r="511" spans="1:5" x14ac:dyDescent="0.45">
      <c r="A511" s="55" t="s">
        <v>62</v>
      </c>
      <c r="B511" s="52">
        <v>2126.19</v>
      </c>
      <c r="C511" s="53">
        <v>45519</v>
      </c>
      <c r="D511" s="52">
        <v>0</v>
      </c>
      <c r="E511" s="54"/>
    </row>
    <row r="512" spans="1:5" x14ac:dyDescent="0.45">
      <c r="A512" s="55" t="s">
        <v>64</v>
      </c>
      <c r="B512" s="52">
        <v>2513.11</v>
      </c>
      <c r="C512" s="53">
        <v>45519</v>
      </c>
      <c r="D512" s="52">
        <v>0</v>
      </c>
      <c r="E512" s="54"/>
    </row>
    <row r="513" spans="1:5" x14ac:dyDescent="0.45">
      <c r="A513" s="55" t="s">
        <v>66</v>
      </c>
      <c r="B513" s="52">
        <v>1970.13</v>
      </c>
      <c r="C513" s="53">
        <v>45519</v>
      </c>
      <c r="D513" s="52">
        <v>0</v>
      </c>
      <c r="E513" s="54"/>
    </row>
    <row r="514" spans="1:5" x14ac:dyDescent="0.45">
      <c r="A514" s="55" t="s">
        <v>54</v>
      </c>
      <c r="B514" s="52">
        <v>5881.21</v>
      </c>
      <c r="C514" s="53">
        <v>44880</v>
      </c>
      <c r="D514" s="52">
        <v>0</v>
      </c>
      <c r="E514" s="54"/>
    </row>
    <row r="515" spans="1:5" x14ac:dyDescent="0.45">
      <c r="A515" s="55" t="s">
        <v>55</v>
      </c>
      <c r="B515" s="52">
        <v>6180.86</v>
      </c>
      <c r="C515" s="53">
        <v>44925</v>
      </c>
      <c r="D515" s="52">
        <v>0</v>
      </c>
      <c r="E515" s="54"/>
    </row>
    <row r="516" spans="1:5" x14ac:dyDescent="0.45">
      <c r="A516" s="55" t="s">
        <v>56</v>
      </c>
      <c r="B516" s="52">
        <v>5208.47</v>
      </c>
      <c r="C516" s="53">
        <v>45139</v>
      </c>
      <c r="D516" s="52">
        <v>0</v>
      </c>
      <c r="E516" s="54"/>
    </row>
    <row r="517" spans="1:5" x14ac:dyDescent="0.45">
      <c r="A517" s="55" t="s">
        <v>57</v>
      </c>
      <c r="B517" s="52">
        <v>6587.83</v>
      </c>
      <c r="C517" s="53">
        <v>45504</v>
      </c>
      <c r="D517" s="52">
        <v>0</v>
      </c>
      <c r="E517" s="54"/>
    </row>
    <row r="518" spans="1:5" x14ac:dyDescent="0.45">
      <c r="A518" s="55" t="s">
        <v>58</v>
      </c>
      <c r="B518" s="52">
        <v>2925.99</v>
      </c>
      <c r="C518" s="53">
        <v>45412</v>
      </c>
      <c r="D518" s="52">
        <v>0</v>
      </c>
      <c r="E518" s="54"/>
    </row>
    <row r="519" spans="1:5" x14ac:dyDescent="0.45">
      <c r="A519" s="55" t="s">
        <v>74</v>
      </c>
      <c r="B519" s="52">
        <v>2093.75</v>
      </c>
      <c r="C519" s="53">
        <v>44985</v>
      </c>
      <c r="D519" s="52">
        <v>0</v>
      </c>
      <c r="E519" s="54"/>
    </row>
    <row r="520" spans="1:5" x14ac:dyDescent="0.45">
      <c r="A520" s="55" t="s">
        <v>76</v>
      </c>
      <c r="B520" s="52">
        <v>4884.76</v>
      </c>
      <c r="C520" s="53">
        <v>44985</v>
      </c>
      <c r="D520" s="52">
        <v>0</v>
      </c>
      <c r="E520" s="54"/>
    </row>
    <row r="521" spans="1:5" x14ac:dyDescent="0.45">
      <c r="A521" s="55" t="s">
        <v>78</v>
      </c>
      <c r="B521" s="52">
        <v>3675.07</v>
      </c>
      <c r="C521" s="53">
        <v>45127</v>
      </c>
      <c r="D521" s="52">
        <v>0</v>
      </c>
      <c r="E521" s="54"/>
    </row>
    <row r="522" spans="1:5" x14ac:dyDescent="0.45">
      <c r="A522" s="55" t="s">
        <v>80</v>
      </c>
      <c r="B522" s="52">
        <v>5758.36</v>
      </c>
      <c r="C522" s="53">
        <v>45488</v>
      </c>
      <c r="D522" s="52">
        <v>0</v>
      </c>
      <c r="E522" s="54"/>
    </row>
    <row r="523" spans="1:5" x14ac:dyDescent="0.45">
      <c r="A523" s="55" t="s">
        <v>82</v>
      </c>
      <c r="B523" s="52">
        <v>1997.17</v>
      </c>
      <c r="C523" s="53">
        <v>45519</v>
      </c>
      <c r="D523" s="52">
        <v>0</v>
      </c>
      <c r="E523" s="54"/>
    </row>
    <row r="524" spans="1:5" x14ac:dyDescent="0.45">
      <c r="A524" s="55" t="s">
        <v>84</v>
      </c>
      <c r="B524" s="52">
        <v>1936.3</v>
      </c>
      <c r="C524" s="53">
        <v>45519</v>
      </c>
      <c r="D524" s="52">
        <v>0</v>
      </c>
      <c r="E524" s="54"/>
    </row>
    <row r="525" spans="1:5" x14ac:dyDescent="0.45">
      <c r="A525" s="55" t="s">
        <v>86</v>
      </c>
      <c r="B525" s="52">
        <v>2948.45</v>
      </c>
      <c r="C525" s="53">
        <v>45519</v>
      </c>
      <c r="D525" s="52">
        <v>0</v>
      </c>
      <c r="E525" s="54"/>
    </row>
    <row r="526" spans="1:5" x14ac:dyDescent="0.45">
      <c r="A526" s="55" t="s">
        <v>88</v>
      </c>
      <c r="B526" s="52">
        <v>1946.18</v>
      </c>
      <c r="C526" s="53">
        <v>45519</v>
      </c>
      <c r="D526" s="52">
        <v>0</v>
      </c>
      <c r="E526" s="54"/>
    </row>
    <row r="527" spans="1:5" x14ac:dyDescent="0.45">
      <c r="A527" s="55" t="s">
        <v>90</v>
      </c>
      <c r="B527" s="52">
        <v>1946.18</v>
      </c>
      <c r="C527" s="53">
        <v>45762</v>
      </c>
      <c r="D527" s="52">
        <v>0</v>
      </c>
      <c r="E527" s="54"/>
    </row>
    <row r="528" spans="1:5" x14ac:dyDescent="0.45">
      <c r="A528" s="55" t="s">
        <v>92</v>
      </c>
      <c r="B528" s="52">
        <v>18507.29</v>
      </c>
      <c r="C528" s="53">
        <v>45519</v>
      </c>
      <c r="D528" s="52">
        <v>0</v>
      </c>
      <c r="E528" s="54"/>
    </row>
    <row r="529" spans="1:5" x14ac:dyDescent="0.45">
      <c r="A529" s="51" t="s">
        <v>118</v>
      </c>
      <c r="B529" s="52"/>
      <c r="C529" s="53"/>
      <c r="D529" s="52"/>
      <c r="E529" s="54"/>
    </row>
    <row r="530" spans="1:5" x14ac:dyDescent="0.45">
      <c r="A530" s="55" t="s">
        <v>60</v>
      </c>
      <c r="B530" s="52">
        <v>17714.46</v>
      </c>
      <c r="C530" s="53">
        <v>45519</v>
      </c>
      <c r="D530" s="52">
        <v>0</v>
      </c>
      <c r="E530" s="54"/>
    </row>
    <row r="531" spans="1:5" x14ac:dyDescent="0.45">
      <c r="A531" s="55" t="s">
        <v>62</v>
      </c>
      <c r="B531" s="52">
        <v>17130.509999999998</v>
      </c>
      <c r="C531" s="53">
        <v>45519</v>
      </c>
      <c r="D531" s="52">
        <v>0</v>
      </c>
      <c r="E531" s="54"/>
    </row>
    <row r="532" spans="1:5" x14ac:dyDescent="0.45">
      <c r="A532" s="55" t="s">
        <v>64</v>
      </c>
      <c r="B532" s="52">
        <v>20247.91</v>
      </c>
      <c r="C532" s="53">
        <v>45519</v>
      </c>
      <c r="D532" s="52">
        <v>0</v>
      </c>
      <c r="E532" s="54"/>
    </row>
    <row r="533" spans="1:5" x14ac:dyDescent="0.45">
      <c r="A533" s="55" t="s">
        <v>66</v>
      </c>
      <c r="B533" s="52">
        <v>15873.18</v>
      </c>
      <c r="C533" s="53">
        <v>45519</v>
      </c>
      <c r="D533" s="52">
        <v>0</v>
      </c>
      <c r="E533" s="54"/>
    </row>
    <row r="534" spans="1:5" x14ac:dyDescent="0.45">
      <c r="A534" s="55" t="s">
        <v>54</v>
      </c>
      <c r="B534" s="52">
        <v>47384.41</v>
      </c>
      <c r="C534" s="53">
        <v>44880</v>
      </c>
      <c r="D534" s="52">
        <v>0</v>
      </c>
      <c r="E534" s="54"/>
    </row>
    <row r="535" spans="1:5" x14ac:dyDescent="0.45">
      <c r="A535" s="55" t="s">
        <v>55</v>
      </c>
      <c r="B535" s="52">
        <v>49798.7</v>
      </c>
      <c r="C535" s="53">
        <v>44925</v>
      </c>
      <c r="D535" s="52">
        <v>0</v>
      </c>
      <c r="E535" s="54"/>
    </row>
    <row r="536" spans="1:5" x14ac:dyDescent="0.45">
      <c r="A536" s="55" t="s">
        <v>56</v>
      </c>
      <c r="B536" s="52">
        <v>41964.18</v>
      </c>
      <c r="C536" s="53">
        <v>45169</v>
      </c>
      <c r="D536" s="52">
        <v>0</v>
      </c>
      <c r="E536" s="54"/>
    </row>
    <row r="537" spans="1:5" x14ac:dyDescent="0.45">
      <c r="A537" s="55" t="s">
        <v>57</v>
      </c>
      <c r="B537" s="52">
        <v>53077.58</v>
      </c>
      <c r="C537" s="53">
        <v>45504</v>
      </c>
      <c r="D537" s="52">
        <v>0</v>
      </c>
      <c r="E537" s="54"/>
    </row>
    <row r="538" spans="1:5" x14ac:dyDescent="0.45">
      <c r="A538" s="55" t="s">
        <v>58</v>
      </c>
      <c r="B538" s="52">
        <v>23574.45</v>
      </c>
      <c r="C538" s="53">
        <v>45412</v>
      </c>
      <c r="D538" s="52">
        <v>0</v>
      </c>
      <c r="E538" s="54"/>
    </row>
    <row r="539" spans="1:5" x14ac:dyDescent="0.45">
      <c r="A539" s="55" t="s">
        <v>80</v>
      </c>
      <c r="B539" s="52">
        <v>46394.62</v>
      </c>
      <c r="C539" s="53">
        <v>45488</v>
      </c>
      <c r="D539" s="52">
        <v>0</v>
      </c>
      <c r="E539" s="54"/>
    </row>
    <row r="540" spans="1:5" x14ac:dyDescent="0.45">
      <c r="A540" s="55" t="s">
        <v>82</v>
      </c>
      <c r="B540" s="52">
        <v>16091</v>
      </c>
      <c r="C540" s="53">
        <v>45519</v>
      </c>
      <c r="D540" s="52">
        <v>0</v>
      </c>
      <c r="E540" s="54"/>
    </row>
    <row r="541" spans="1:5" x14ac:dyDescent="0.45">
      <c r="A541" s="55" t="s">
        <v>84</v>
      </c>
      <c r="B541" s="52">
        <v>15600.59</v>
      </c>
      <c r="C541" s="53">
        <v>45519</v>
      </c>
      <c r="D541" s="52">
        <v>0</v>
      </c>
      <c r="E541" s="54"/>
    </row>
    <row r="542" spans="1:5" x14ac:dyDescent="0.45">
      <c r="A542" s="55" t="s">
        <v>86</v>
      </c>
      <c r="B542" s="52">
        <v>23755.439999999999</v>
      </c>
      <c r="C542" s="53">
        <v>45519</v>
      </c>
      <c r="D542" s="52">
        <v>0</v>
      </c>
      <c r="E542" s="54"/>
    </row>
    <row r="543" spans="1:5" x14ac:dyDescent="0.45">
      <c r="A543" s="55" t="s">
        <v>88</v>
      </c>
      <c r="B543" s="52">
        <v>15680.18</v>
      </c>
      <c r="C543" s="53">
        <v>45519</v>
      </c>
      <c r="D543" s="52">
        <v>0</v>
      </c>
      <c r="E543" s="54"/>
    </row>
    <row r="544" spans="1:5" x14ac:dyDescent="0.45">
      <c r="A544" s="55" t="s">
        <v>90</v>
      </c>
      <c r="B544" s="52">
        <v>15680.18</v>
      </c>
      <c r="C544" s="53">
        <v>45762</v>
      </c>
      <c r="D544" s="52">
        <v>0</v>
      </c>
      <c r="E544" s="54"/>
    </row>
    <row r="545" spans="1:5" x14ac:dyDescent="0.45">
      <c r="A545" s="55" t="s">
        <v>92</v>
      </c>
      <c r="B545" s="52">
        <v>149111.72</v>
      </c>
      <c r="C545" s="53">
        <v>45519</v>
      </c>
      <c r="D545" s="52">
        <v>0</v>
      </c>
      <c r="E545" s="54"/>
    </row>
    <row r="546" spans="1:5" x14ac:dyDescent="0.45">
      <c r="A546" s="51" t="s">
        <v>119</v>
      </c>
      <c r="B546" s="52"/>
      <c r="C546" s="53"/>
      <c r="D546" s="52"/>
      <c r="E546" s="54"/>
    </row>
    <row r="547" spans="1:5" x14ac:dyDescent="0.45">
      <c r="A547" s="55" t="s">
        <v>60</v>
      </c>
      <c r="B547" s="52">
        <v>17850.77</v>
      </c>
      <c r="C547" s="53">
        <v>45519</v>
      </c>
      <c r="D547" s="52">
        <v>0</v>
      </c>
      <c r="E547" s="54"/>
    </row>
    <row r="548" spans="1:5" x14ac:dyDescent="0.45">
      <c r="A548" s="55" t="s">
        <v>62</v>
      </c>
      <c r="B548" s="52">
        <v>17262.330000000002</v>
      </c>
      <c r="C548" s="53">
        <v>45519</v>
      </c>
      <c r="D548" s="52">
        <v>0</v>
      </c>
      <c r="E548" s="54"/>
    </row>
    <row r="549" spans="1:5" x14ac:dyDescent="0.45">
      <c r="A549" s="55" t="s">
        <v>64</v>
      </c>
      <c r="B549" s="52">
        <v>20403.71</v>
      </c>
      <c r="C549" s="53">
        <v>45519</v>
      </c>
      <c r="D549" s="52">
        <v>0</v>
      </c>
      <c r="E549" s="54"/>
    </row>
    <row r="550" spans="1:5" x14ac:dyDescent="0.45">
      <c r="A550" s="55" t="s">
        <v>66</v>
      </c>
      <c r="B550" s="52">
        <v>15995.32</v>
      </c>
      <c r="C550" s="53">
        <v>45519</v>
      </c>
      <c r="D550" s="52">
        <v>0</v>
      </c>
      <c r="E550" s="54"/>
    </row>
    <row r="551" spans="1:5" x14ac:dyDescent="0.45">
      <c r="A551" s="55" t="s">
        <v>54</v>
      </c>
      <c r="B551" s="52">
        <v>47749.02</v>
      </c>
      <c r="C551" s="53">
        <v>44880</v>
      </c>
      <c r="D551" s="52">
        <v>0</v>
      </c>
      <c r="E551" s="54"/>
    </row>
    <row r="552" spans="1:5" x14ac:dyDescent="0.45">
      <c r="A552" s="55" t="s">
        <v>55</v>
      </c>
      <c r="B552" s="52">
        <v>50181.89</v>
      </c>
      <c r="C552" s="53">
        <v>44925</v>
      </c>
      <c r="D552" s="52">
        <v>0</v>
      </c>
      <c r="E552" s="54"/>
    </row>
    <row r="553" spans="1:5" x14ac:dyDescent="0.45">
      <c r="A553" s="55" t="s">
        <v>56</v>
      </c>
      <c r="B553" s="52">
        <v>42287.08</v>
      </c>
      <c r="C553" s="53">
        <v>45140</v>
      </c>
      <c r="D553" s="52">
        <v>0</v>
      </c>
      <c r="E553" s="54"/>
    </row>
    <row r="554" spans="1:5" x14ac:dyDescent="0.45">
      <c r="A554" s="55" t="s">
        <v>57</v>
      </c>
      <c r="B554" s="52">
        <v>53485.99</v>
      </c>
      <c r="C554" s="53">
        <v>45504</v>
      </c>
      <c r="D554" s="52">
        <v>0</v>
      </c>
      <c r="E554" s="54"/>
    </row>
    <row r="555" spans="1:5" x14ac:dyDescent="0.45">
      <c r="A555" s="55" t="s">
        <v>58</v>
      </c>
      <c r="B555" s="52">
        <v>23755.85</v>
      </c>
      <c r="C555" s="53">
        <v>45412</v>
      </c>
      <c r="D555" s="52">
        <v>0</v>
      </c>
      <c r="E555" s="54"/>
    </row>
    <row r="556" spans="1:5" x14ac:dyDescent="0.45">
      <c r="A556" s="55" t="s">
        <v>74</v>
      </c>
      <c r="B556" s="52">
        <v>16998.96</v>
      </c>
      <c r="C556" s="53">
        <v>44985</v>
      </c>
      <c r="D556" s="52">
        <v>0</v>
      </c>
      <c r="E556" s="54"/>
    </row>
    <row r="557" spans="1:5" x14ac:dyDescent="0.45">
      <c r="A557" s="55" t="s">
        <v>76</v>
      </c>
      <c r="B557" s="52">
        <v>39658.910000000003</v>
      </c>
      <c r="C557" s="53">
        <v>44985</v>
      </c>
      <c r="D557" s="52">
        <v>0</v>
      </c>
      <c r="E557" s="54"/>
    </row>
    <row r="558" spans="1:5" x14ac:dyDescent="0.45">
      <c r="A558" s="55" t="s">
        <v>78</v>
      </c>
      <c r="B558" s="52">
        <v>29837.58</v>
      </c>
      <c r="C558" s="53">
        <v>45140</v>
      </c>
      <c r="D558" s="52">
        <v>0</v>
      </c>
      <c r="E558" s="54"/>
    </row>
    <row r="559" spans="1:5" x14ac:dyDescent="0.45">
      <c r="A559" s="55" t="s">
        <v>80</v>
      </c>
      <c r="B559" s="52">
        <v>46751.62</v>
      </c>
      <c r="C559" s="53">
        <v>45488</v>
      </c>
      <c r="D559" s="52">
        <v>0</v>
      </c>
      <c r="E559" s="54"/>
    </row>
    <row r="560" spans="1:5" x14ac:dyDescent="0.45">
      <c r="A560" s="55" t="s">
        <v>82</v>
      </c>
      <c r="B560" s="52">
        <v>16214.82</v>
      </c>
      <c r="C560" s="53">
        <v>45519</v>
      </c>
      <c r="D560" s="52">
        <v>0</v>
      </c>
      <c r="E560" s="54"/>
    </row>
    <row r="561" spans="1:5" x14ac:dyDescent="0.45">
      <c r="A561" s="55" t="s">
        <v>84</v>
      </c>
      <c r="B561" s="52">
        <v>15720.64</v>
      </c>
      <c r="C561" s="53">
        <v>45519</v>
      </c>
      <c r="D561" s="52">
        <v>0</v>
      </c>
      <c r="E561" s="54"/>
    </row>
    <row r="562" spans="1:5" x14ac:dyDescent="0.45">
      <c r="A562" s="55" t="s">
        <v>86</v>
      </c>
      <c r="B562" s="52">
        <v>23938.240000000002</v>
      </c>
      <c r="C562" s="53">
        <v>45519</v>
      </c>
      <c r="D562" s="52">
        <v>0</v>
      </c>
      <c r="E562" s="54"/>
    </row>
    <row r="563" spans="1:5" x14ac:dyDescent="0.45">
      <c r="A563" s="55" t="s">
        <v>88</v>
      </c>
      <c r="B563" s="52">
        <v>15800.83</v>
      </c>
      <c r="C563" s="53">
        <v>45519</v>
      </c>
      <c r="D563" s="52">
        <v>0</v>
      </c>
      <c r="E563" s="54"/>
    </row>
    <row r="564" spans="1:5" x14ac:dyDescent="0.45">
      <c r="A564" s="55" t="s">
        <v>90</v>
      </c>
      <c r="B564" s="52">
        <v>15800.83</v>
      </c>
      <c r="C564" s="53">
        <v>45762</v>
      </c>
      <c r="D564" s="52">
        <v>0</v>
      </c>
      <c r="E564" s="54"/>
    </row>
    <row r="565" spans="1:5" x14ac:dyDescent="0.45">
      <c r="A565" s="55" t="s">
        <v>92</v>
      </c>
      <c r="B565" s="52">
        <v>150259.09</v>
      </c>
      <c r="C565" s="53">
        <v>45519</v>
      </c>
      <c r="D565" s="52">
        <v>0</v>
      </c>
      <c r="E565" s="54"/>
    </row>
    <row r="566" spans="1:5" x14ac:dyDescent="0.45">
      <c r="A566" s="51" t="s">
        <v>120</v>
      </c>
      <c r="B566" s="52"/>
      <c r="C566" s="53"/>
      <c r="D566" s="52"/>
      <c r="E566" s="54"/>
    </row>
    <row r="567" spans="1:5" x14ac:dyDescent="0.45">
      <c r="A567" s="55" t="s">
        <v>60</v>
      </c>
      <c r="B567" s="52">
        <v>20569.05</v>
      </c>
      <c r="C567" s="53">
        <v>45519</v>
      </c>
      <c r="D567" s="52">
        <v>0</v>
      </c>
      <c r="E567" s="54"/>
    </row>
    <row r="568" spans="1:5" x14ac:dyDescent="0.45">
      <c r="A568" s="55" t="s">
        <v>62</v>
      </c>
      <c r="B568" s="52">
        <v>19891</v>
      </c>
      <c r="C568" s="53">
        <v>45519</v>
      </c>
      <c r="D568" s="52">
        <v>0</v>
      </c>
      <c r="E568" s="54"/>
    </row>
    <row r="569" spans="1:5" x14ac:dyDescent="0.45">
      <c r="A569" s="55" t="s">
        <v>64</v>
      </c>
      <c r="B569" s="52">
        <v>23510.75</v>
      </c>
      <c r="C569" s="53">
        <v>45519</v>
      </c>
      <c r="D569" s="52">
        <v>0</v>
      </c>
      <c r="E569" s="54"/>
    </row>
    <row r="570" spans="1:5" x14ac:dyDescent="0.45">
      <c r="A570" s="55" t="s">
        <v>66</v>
      </c>
      <c r="B570" s="52">
        <v>18431.05</v>
      </c>
      <c r="C570" s="53">
        <v>45519</v>
      </c>
      <c r="D570" s="52">
        <v>0</v>
      </c>
      <c r="E570" s="54"/>
    </row>
    <row r="571" spans="1:5" x14ac:dyDescent="0.45">
      <c r="A571" s="55" t="s">
        <v>54</v>
      </c>
      <c r="B571" s="52">
        <v>55020.14</v>
      </c>
      <c r="C571" s="53">
        <v>44880</v>
      </c>
      <c r="D571" s="52">
        <v>0</v>
      </c>
      <c r="E571" s="54"/>
    </row>
    <row r="572" spans="1:5" x14ac:dyDescent="0.45">
      <c r="A572" s="55" t="s">
        <v>55</v>
      </c>
      <c r="B572" s="52">
        <v>57823.48</v>
      </c>
      <c r="C572" s="53">
        <v>44925</v>
      </c>
      <c r="D572" s="52">
        <v>0</v>
      </c>
      <c r="E572" s="54"/>
    </row>
    <row r="573" spans="1:5" x14ac:dyDescent="0.45">
      <c r="A573" s="55" t="s">
        <v>56</v>
      </c>
      <c r="B573" s="52">
        <v>48726.47</v>
      </c>
      <c r="C573" s="53">
        <v>45140</v>
      </c>
      <c r="D573" s="52">
        <v>0</v>
      </c>
      <c r="E573" s="54"/>
    </row>
    <row r="574" spans="1:5" x14ac:dyDescent="0.45">
      <c r="A574" s="55" t="s">
        <v>57</v>
      </c>
      <c r="B574" s="52">
        <v>61630.73</v>
      </c>
      <c r="C574" s="53">
        <v>45504</v>
      </c>
      <c r="D574" s="52">
        <v>0</v>
      </c>
      <c r="E574" s="54"/>
    </row>
    <row r="575" spans="1:5" x14ac:dyDescent="0.45">
      <c r="A575" s="55" t="s">
        <v>58</v>
      </c>
      <c r="B575" s="52">
        <v>27373.34</v>
      </c>
      <c r="C575" s="53">
        <v>45412</v>
      </c>
      <c r="D575" s="52">
        <v>0</v>
      </c>
      <c r="E575" s="54"/>
    </row>
    <row r="576" spans="1:5" x14ac:dyDescent="0.45">
      <c r="A576" s="55" t="s">
        <v>74</v>
      </c>
      <c r="B576" s="52">
        <v>19587.52</v>
      </c>
      <c r="C576" s="53">
        <v>44985</v>
      </c>
      <c r="D576" s="52">
        <v>0</v>
      </c>
      <c r="E576" s="54"/>
    </row>
    <row r="577" spans="1:5" x14ac:dyDescent="0.45">
      <c r="A577" s="55" t="s">
        <v>76</v>
      </c>
      <c r="B577" s="52">
        <v>45698.09</v>
      </c>
      <c r="C577" s="53">
        <v>44985</v>
      </c>
      <c r="D577" s="52">
        <v>0</v>
      </c>
      <c r="E577" s="54"/>
    </row>
    <row r="578" spans="1:5" x14ac:dyDescent="0.45">
      <c r="A578" s="55" t="s">
        <v>78</v>
      </c>
      <c r="B578" s="52">
        <v>34381.19</v>
      </c>
      <c r="C578" s="53">
        <v>45127</v>
      </c>
      <c r="D578" s="52">
        <v>0</v>
      </c>
      <c r="E578" s="54"/>
    </row>
    <row r="579" spans="1:5" x14ac:dyDescent="0.45">
      <c r="A579" s="55" t="s">
        <v>80</v>
      </c>
      <c r="B579" s="52">
        <v>53870.86</v>
      </c>
      <c r="C579" s="53">
        <v>45488</v>
      </c>
      <c r="D579" s="52">
        <v>0</v>
      </c>
      <c r="E579" s="54"/>
    </row>
    <row r="580" spans="1:5" x14ac:dyDescent="0.45">
      <c r="A580" s="55" t="s">
        <v>82</v>
      </c>
      <c r="B580" s="52">
        <v>18683.98</v>
      </c>
      <c r="C580" s="53">
        <v>45519</v>
      </c>
      <c r="D580" s="52">
        <v>0</v>
      </c>
      <c r="E580" s="54"/>
    </row>
    <row r="581" spans="1:5" x14ac:dyDescent="0.45">
      <c r="A581" s="55" t="s">
        <v>84</v>
      </c>
      <c r="B581" s="52">
        <v>18114.54</v>
      </c>
      <c r="C581" s="53">
        <v>45519</v>
      </c>
      <c r="D581" s="52">
        <v>0</v>
      </c>
      <c r="E581" s="54"/>
    </row>
    <row r="582" spans="1:5" x14ac:dyDescent="0.45">
      <c r="A582" s="55" t="s">
        <v>86</v>
      </c>
      <c r="B582" s="52">
        <v>27583.5</v>
      </c>
      <c r="C582" s="53">
        <v>45519</v>
      </c>
      <c r="D582" s="52">
        <v>0</v>
      </c>
      <c r="E582" s="54"/>
    </row>
    <row r="583" spans="1:5" x14ac:dyDescent="0.45">
      <c r="A583" s="55" t="s">
        <v>88</v>
      </c>
      <c r="B583" s="52">
        <v>18206.95</v>
      </c>
      <c r="C583" s="53">
        <v>45519</v>
      </c>
      <c r="D583" s="52">
        <v>0</v>
      </c>
      <c r="E583" s="54"/>
    </row>
    <row r="584" spans="1:5" x14ac:dyDescent="0.45">
      <c r="A584" s="55" t="s">
        <v>90</v>
      </c>
      <c r="B584" s="52">
        <v>18206.95</v>
      </c>
      <c r="C584" s="53">
        <v>45762</v>
      </c>
      <c r="D584" s="52">
        <v>0</v>
      </c>
      <c r="E584" s="54"/>
    </row>
    <row r="585" spans="1:5" x14ac:dyDescent="0.45">
      <c r="A585" s="55" t="s">
        <v>92</v>
      </c>
      <c r="B585" s="52">
        <v>173140.23</v>
      </c>
      <c r="C585" s="53">
        <v>45519</v>
      </c>
      <c r="D585" s="52">
        <v>0</v>
      </c>
      <c r="E585" s="54"/>
    </row>
    <row r="586" spans="1:5" x14ac:dyDescent="0.45">
      <c r="A586" s="51" t="s">
        <v>121</v>
      </c>
      <c r="B586" s="52"/>
      <c r="C586" s="53"/>
      <c r="D586" s="52"/>
      <c r="E586" s="54"/>
    </row>
    <row r="587" spans="1:5" x14ac:dyDescent="0.45">
      <c r="A587" s="55" t="s">
        <v>54</v>
      </c>
      <c r="B587" s="52">
        <v>10195.91</v>
      </c>
      <c r="C587" s="53">
        <v>44880</v>
      </c>
      <c r="D587" s="52">
        <v>0</v>
      </c>
      <c r="E587" s="54"/>
    </row>
    <row r="588" spans="1:5" x14ac:dyDescent="0.45">
      <c r="A588" s="55" t="s">
        <v>55</v>
      </c>
      <c r="B588" s="52">
        <v>10715.41</v>
      </c>
      <c r="C588" s="53">
        <v>44925</v>
      </c>
      <c r="D588" s="52">
        <v>0</v>
      </c>
      <c r="E588" s="54"/>
    </row>
    <row r="589" spans="1:5" x14ac:dyDescent="0.45">
      <c r="A589" s="55" t="s">
        <v>56</v>
      </c>
      <c r="B589" s="52">
        <v>9029.6200000000008</v>
      </c>
      <c r="C589" s="53">
        <v>45140</v>
      </c>
      <c r="D589" s="52">
        <v>0</v>
      </c>
      <c r="E589" s="54"/>
    </row>
    <row r="590" spans="1:5" x14ac:dyDescent="0.45">
      <c r="A590" s="51" t="s">
        <v>122</v>
      </c>
      <c r="B590" s="52"/>
      <c r="C590" s="53"/>
      <c r="D590" s="52"/>
      <c r="E590" s="54"/>
    </row>
    <row r="591" spans="1:5" x14ac:dyDescent="0.45">
      <c r="A591" s="55" t="s">
        <v>60</v>
      </c>
      <c r="B591" s="52">
        <v>332285.53999999998</v>
      </c>
      <c r="C591" s="53">
        <v>45519</v>
      </c>
      <c r="D591" s="52">
        <v>0</v>
      </c>
      <c r="E591" s="54"/>
    </row>
    <row r="592" spans="1:5" x14ac:dyDescent="0.45">
      <c r="A592" s="55" t="s">
        <v>61</v>
      </c>
      <c r="B592" s="52">
        <v>90454.06</v>
      </c>
      <c r="C592" s="53">
        <v>45519</v>
      </c>
      <c r="D592" s="52">
        <v>0</v>
      </c>
      <c r="E592" s="54"/>
    </row>
    <row r="593" spans="1:5" x14ac:dyDescent="0.45">
      <c r="A593" s="55" t="s">
        <v>62</v>
      </c>
      <c r="B593" s="52">
        <v>321331.86</v>
      </c>
      <c r="C593" s="53">
        <v>45519</v>
      </c>
      <c r="D593" s="52">
        <v>0</v>
      </c>
      <c r="E593" s="54"/>
    </row>
    <row r="594" spans="1:5" x14ac:dyDescent="0.45">
      <c r="A594" s="55" t="s">
        <v>63</v>
      </c>
      <c r="B594" s="52">
        <v>87472.27</v>
      </c>
      <c r="C594" s="53">
        <v>45519</v>
      </c>
      <c r="D594" s="52">
        <v>0</v>
      </c>
      <c r="E594" s="54"/>
    </row>
    <row r="595" spans="1:5" x14ac:dyDescent="0.45">
      <c r="A595" s="55" t="s">
        <v>64</v>
      </c>
      <c r="B595" s="52">
        <v>379807.57</v>
      </c>
      <c r="C595" s="53">
        <v>45519</v>
      </c>
      <c r="D595" s="52">
        <v>0</v>
      </c>
      <c r="E595" s="54"/>
    </row>
    <row r="596" spans="1:5" x14ac:dyDescent="0.45">
      <c r="A596" s="55" t="s">
        <v>65</v>
      </c>
      <c r="B596" s="52">
        <v>99562.57</v>
      </c>
      <c r="C596" s="53">
        <v>45519</v>
      </c>
      <c r="D596" s="52">
        <v>0</v>
      </c>
      <c r="E596" s="54"/>
    </row>
    <row r="597" spans="1:5" x14ac:dyDescent="0.45">
      <c r="A597" s="55" t="s">
        <v>66</v>
      </c>
      <c r="B597" s="52">
        <v>297746.92</v>
      </c>
      <c r="C597" s="53">
        <v>45519</v>
      </c>
      <c r="D597" s="52">
        <v>0</v>
      </c>
      <c r="E597" s="54"/>
    </row>
    <row r="598" spans="1:5" x14ac:dyDescent="0.45">
      <c r="A598" s="55" t="s">
        <v>67</v>
      </c>
      <c r="B598" s="52">
        <v>78051.23</v>
      </c>
      <c r="C598" s="53">
        <v>45519</v>
      </c>
      <c r="D598" s="52">
        <v>0</v>
      </c>
      <c r="E598" s="54"/>
    </row>
    <row r="599" spans="1:5" x14ac:dyDescent="0.45">
      <c r="A599" s="55" t="s">
        <v>54</v>
      </c>
      <c r="B599" s="52">
        <v>1007804.06</v>
      </c>
      <c r="C599" s="53">
        <v>44880</v>
      </c>
      <c r="D599" s="52">
        <v>0</v>
      </c>
      <c r="E599" s="54"/>
    </row>
    <row r="600" spans="1:5" x14ac:dyDescent="0.45">
      <c r="A600" s="55" t="s">
        <v>68</v>
      </c>
      <c r="B600" s="52">
        <v>199342.73</v>
      </c>
      <c r="C600" s="53">
        <v>44880</v>
      </c>
      <c r="D600" s="52">
        <v>33654.839999999997</v>
      </c>
      <c r="E600" s="54"/>
    </row>
    <row r="601" spans="1:5" x14ac:dyDescent="0.45">
      <c r="A601" s="55" t="s">
        <v>55</v>
      </c>
      <c r="B601" s="52">
        <v>1059152.93</v>
      </c>
      <c r="C601" s="53">
        <v>44925</v>
      </c>
      <c r="D601" s="52">
        <v>0</v>
      </c>
      <c r="E601" s="54"/>
    </row>
    <row r="602" spans="1:5" x14ac:dyDescent="0.45">
      <c r="A602" s="55" t="s">
        <v>69</v>
      </c>
      <c r="B602" s="52">
        <v>209499.5</v>
      </c>
      <c r="C602" s="53">
        <v>44925</v>
      </c>
      <c r="D602" s="52">
        <v>35369.589999999997</v>
      </c>
      <c r="E602" s="54"/>
    </row>
    <row r="603" spans="1:5" x14ac:dyDescent="0.45">
      <c r="A603" s="55" t="s">
        <v>56</v>
      </c>
      <c r="B603" s="52">
        <v>892522.92</v>
      </c>
      <c r="C603" s="53">
        <v>45140</v>
      </c>
      <c r="D603" s="52">
        <v>0</v>
      </c>
      <c r="E603" s="54"/>
    </row>
    <row r="604" spans="1:5" x14ac:dyDescent="0.45">
      <c r="A604" s="55" t="s">
        <v>70</v>
      </c>
      <c r="B604" s="52">
        <v>176540.23</v>
      </c>
      <c r="C604" s="53">
        <v>45140</v>
      </c>
      <c r="D604" s="52">
        <v>29805.11</v>
      </c>
      <c r="E604" s="54"/>
    </row>
    <row r="605" spans="1:5" x14ac:dyDescent="0.45">
      <c r="A605" s="55" t="s">
        <v>57</v>
      </c>
      <c r="B605" s="52">
        <v>995622.09</v>
      </c>
      <c r="C605" s="53">
        <v>45504</v>
      </c>
      <c r="D605" s="52">
        <v>0</v>
      </c>
      <c r="E605" s="54"/>
    </row>
    <row r="606" spans="1:5" x14ac:dyDescent="0.45">
      <c r="A606" s="55" t="s">
        <v>71</v>
      </c>
      <c r="B606" s="52">
        <v>71112</v>
      </c>
      <c r="C606" s="53">
        <v>45504</v>
      </c>
      <c r="D606" s="52">
        <v>0</v>
      </c>
      <c r="E606" s="54"/>
    </row>
    <row r="607" spans="1:5" x14ac:dyDescent="0.45">
      <c r="A607" s="55" t="s">
        <v>72</v>
      </c>
      <c r="B607" s="52">
        <v>152143.75</v>
      </c>
      <c r="C607" s="53">
        <v>45504</v>
      </c>
      <c r="D607" s="52">
        <v>35497.910000000003</v>
      </c>
      <c r="E607" s="54"/>
    </row>
    <row r="608" spans="1:5" x14ac:dyDescent="0.45">
      <c r="A608" s="55" t="s">
        <v>58</v>
      </c>
      <c r="B608" s="52">
        <v>442206.35</v>
      </c>
      <c r="C608" s="53">
        <v>45412</v>
      </c>
      <c r="D608" s="52">
        <v>0</v>
      </c>
      <c r="E608" s="54"/>
    </row>
    <row r="609" spans="1:5" x14ac:dyDescent="0.45">
      <c r="A609" s="55" t="s">
        <v>73</v>
      </c>
      <c r="B609" s="52">
        <v>99175.98</v>
      </c>
      <c r="C609" s="53">
        <v>45412</v>
      </c>
      <c r="D609" s="52">
        <v>16743.78</v>
      </c>
      <c r="E609" s="54"/>
    </row>
    <row r="610" spans="1:5" x14ac:dyDescent="0.45">
      <c r="A610" s="55" t="s">
        <v>74</v>
      </c>
      <c r="B610" s="52">
        <v>331815.90999999997</v>
      </c>
      <c r="C610" s="53">
        <v>44985</v>
      </c>
      <c r="D610" s="52">
        <v>0</v>
      </c>
      <c r="E610" s="54"/>
    </row>
    <row r="611" spans="1:5" x14ac:dyDescent="0.45">
      <c r="A611" s="55" t="s">
        <v>75</v>
      </c>
      <c r="B611" s="52">
        <v>70967.289999999994</v>
      </c>
      <c r="C611" s="53">
        <v>44985</v>
      </c>
      <c r="D611" s="52">
        <v>11981.34</v>
      </c>
      <c r="E611" s="54"/>
    </row>
    <row r="612" spans="1:5" x14ac:dyDescent="0.45">
      <c r="A612" s="55" t="s">
        <v>76</v>
      </c>
      <c r="B612" s="52">
        <v>774133.23</v>
      </c>
      <c r="C612" s="53">
        <v>44985</v>
      </c>
      <c r="D612" s="52">
        <v>0</v>
      </c>
      <c r="E612" s="54"/>
    </row>
    <row r="613" spans="1:5" x14ac:dyDescent="0.45">
      <c r="A613" s="55" t="s">
        <v>77</v>
      </c>
      <c r="B613" s="52">
        <v>165568.13</v>
      </c>
      <c r="C613" s="53">
        <v>44985</v>
      </c>
      <c r="D613" s="52">
        <v>27952.71</v>
      </c>
      <c r="E613" s="54"/>
    </row>
    <row r="614" spans="1:5" x14ac:dyDescent="0.45">
      <c r="A614" s="55" t="s">
        <v>78</v>
      </c>
      <c r="B614" s="52">
        <v>555415.62</v>
      </c>
      <c r="C614" s="53">
        <v>45127</v>
      </c>
      <c r="D614" s="52">
        <v>0</v>
      </c>
      <c r="E614" s="54"/>
    </row>
    <row r="615" spans="1:5" x14ac:dyDescent="0.45">
      <c r="A615" s="55" t="s">
        <v>79</v>
      </c>
      <c r="B615" s="52">
        <v>124566.02</v>
      </c>
      <c r="C615" s="53">
        <v>45127</v>
      </c>
      <c r="D615" s="52">
        <v>21030.36</v>
      </c>
      <c r="E615" s="54"/>
    </row>
    <row r="616" spans="1:5" x14ac:dyDescent="0.45">
      <c r="A616" s="55" t="s">
        <v>80</v>
      </c>
      <c r="B616" s="52">
        <v>870264.15</v>
      </c>
      <c r="C616" s="53">
        <v>45488</v>
      </c>
      <c r="D616" s="52">
        <v>0</v>
      </c>
      <c r="E616" s="54"/>
    </row>
    <row r="617" spans="1:5" x14ac:dyDescent="0.45">
      <c r="A617" s="55" t="s">
        <v>81</v>
      </c>
      <c r="B617" s="52">
        <v>195178.79</v>
      </c>
      <c r="C617" s="53">
        <v>45488</v>
      </c>
      <c r="D617" s="52">
        <v>32951.839999999997</v>
      </c>
      <c r="E617" s="54"/>
    </row>
    <row r="618" spans="1:5" x14ac:dyDescent="0.45">
      <c r="A618" s="55" t="s">
        <v>82</v>
      </c>
      <c r="B618" s="52">
        <v>301832.87</v>
      </c>
      <c r="C618" s="53">
        <v>45519</v>
      </c>
      <c r="D618" s="52">
        <v>0</v>
      </c>
      <c r="E618" s="54"/>
    </row>
    <row r="619" spans="1:5" x14ac:dyDescent="0.45">
      <c r="A619" s="55" t="s">
        <v>83</v>
      </c>
      <c r="B619" s="52">
        <v>82164.3</v>
      </c>
      <c r="C619" s="53">
        <v>45519</v>
      </c>
      <c r="D619" s="52">
        <v>0</v>
      </c>
      <c r="E619" s="54"/>
    </row>
    <row r="620" spans="1:5" x14ac:dyDescent="0.45">
      <c r="A620" s="55" t="s">
        <v>84</v>
      </c>
      <c r="B620" s="52">
        <v>292633.86</v>
      </c>
      <c r="C620" s="53">
        <v>45519</v>
      </c>
      <c r="D620" s="52">
        <v>0</v>
      </c>
      <c r="E620" s="54"/>
    </row>
    <row r="621" spans="1:5" x14ac:dyDescent="0.45">
      <c r="A621" s="55" t="s">
        <v>85</v>
      </c>
      <c r="B621" s="52">
        <v>79660.160000000003</v>
      </c>
      <c r="C621" s="53">
        <v>45519</v>
      </c>
      <c r="D621" s="52">
        <v>0</v>
      </c>
      <c r="E621" s="54"/>
    </row>
    <row r="622" spans="1:5" x14ac:dyDescent="0.45">
      <c r="A622" s="55" t="s">
        <v>86</v>
      </c>
      <c r="B622" s="52">
        <v>445601.43</v>
      </c>
      <c r="C622" s="53">
        <v>45519</v>
      </c>
      <c r="D622" s="52">
        <v>0</v>
      </c>
      <c r="E622" s="54"/>
    </row>
    <row r="623" spans="1:5" x14ac:dyDescent="0.45">
      <c r="A623" s="55" t="s">
        <v>87</v>
      </c>
      <c r="B623" s="52">
        <v>116809.74</v>
      </c>
      <c r="C623" s="53">
        <v>45519</v>
      </c>
      <c r="D623" s="52">
        <v>0</v>
      </c>
      <c r="E623" s="54"/>
    </row>
    <row r="624" spans="1:5" x14ac:dyDescent="0.45">
      <c r="A624" s="55" t="s">
        <v>88</v>
      </c>
      <c r="B624" s="52">
        <v>294126.71000000002</v>
      </c>
      <c r="C624" s="53">
        <v>45519</v>
      </c>
      <c r="D624" s="52">
        <v>0</v>
      </c>
      <c r="E624" s="54"/>
    </row>
    <row r="625" spans="1:5" x14ac:dyDescent="0.45">
      <c r="A625" s="55" t="s">
        <v>89</v>
      </c>
      <c r="B625" s="52">
        <v>77102.240000000005</v>
      </c>
      <c r="C625" s="53">
        <v>45519</v>
      </c>
      <c r="D625" s="52">
        <v>0</v>
      </c>
      <c r="E625" s="54"/>
    </row>
    <row r="626" spans="1:5" x14ac:dyDescent="0.45">
      <c r="A626" s="55" t="s">
        <v>90</v>
      </c>
      <c r="B626" s="52">
        <v>294126.71000000002</v>
      </c>
      <c r="C626" s="53">
        <v>45762</v>
      </c>
      <c r="D626" s="52">
        <v>0</v>
      </c>
      <c r="E626" s="54"/>
    </row>
    <row r="627" spans="1:5" x14ac:dyDescent="0.45">
      <c r="A627" s="55" t="s">
        <v>91</v>
      </c>
      <c r="B627" s="52">
        <v>77102.240000000005</v>
      </c>
      <c r="C627" s="53">
        <v>45762</v>
      </c>
      <c r="D627" s="52">
        <v>0</v>
      </c>
      <c r="E627" s="54"/>
    </row>
    <row r="628" spans="1:5" x14ac:dyDescent="0.45">
      <c r="A628" s="55" t="s">
        <v>92</v>
      </c>
      <c r="B628" s="52">
        <v>2797017.61</v>
      </c>
      <c r="C628" s="53">
        <v>45519</v>
      </c>
      <c r="D628" s="52">
        <v>0</v>
      </c>
      <c r="E628" s="54"/>
    </row>
    <row r="629" spans="1:5" x14ac:dyDescent="0.45">
      <c r="A629" s="55" t="s">
        <v>93</v>
      </c>
      <c r="B629" s="52">
        <v>733208.85</v>
      </c>
      <c r="C629" s="53">
        <v>45519</v>
      </c>
      <c r="D629" s="52">
        <v>0</v>
      </c>
      <c r="E629" s="54"/>
    </row>
    <row r="630" spans="1:5" x14ac:dyDescent="0.45">
      <c r="A630" s="51" t="s">
        <v>123</v>
      </c>
      <c r="B630" s="52"/>
      <c r="C630" s="53"/>
      <c r="D630" s="52"/>
      <c r="E630" s="54"/>
    </row>
    <row r="631" spans="1:5" x14ac:dyDescent="0.45">
      <c r="A631" s="55" t="s">
        <v>60</v>
      </c>
      <c r="B631" s="52">
        <v>1223.1600000000001</v>
      </c>
      <c r="C631" s="53">
        <v>45519</v>
      </c>
      <c r="D631" s="52">
        <v>0</v>
      </c>
      <c r="E631" s="54"/>
    </row>
    <row r="632" spans="1:5" x14ac:dyDescent="0.45">
      <c r="A632" s="55" t="s">
        <v>62</v>
      </c>
      <c r="B632" s="52">
        <v>1182.8399999999999</v>
      </c>
      <c r="C632" s="53">
        <v>45519</v>
      </c>
      <c r="D632" s="52">
        <v>0</v>
      </c>
      <c r="E632" s="54"/>
    </row>
    <row r="633" spans="1:5" x14ac:dyDescent="0.45">
      <c r="A633" s="55" t="s">
        <v>64</v>
      </c>
      <c r="B633" s="52">
        <v>1398.09</v>
      </c>
      <c r="C633" s="53">
        <v>45519</v>
      </c>
      <c r="D633" s="52">
        <v>0</v>
      </c>
      <c r="E633" s="54"/>
    </row>
    <row r="634" spans="1:5" x14ac:dyDescent="0.45">
      <c r="A634" s="55" t="s">
        <v>66</v>
      </c>
      <c r="B634" s="52">
        <v>1096.02</v>
      </c>
      <c r="C634" s="53">
        <v>45519</v>
      </c>
      <c r="D634" s="52">
        <v>0</v>
      </c>
      <c r="E634" s="54"/>
    </row>
    <row r="635" spans="1:5" x14ac:dyDescent="0.45">
      <c r="A635" s="55" t="s">
        <v>54</v>
      </c>
      <c r="B635" s="52">
        <v>3271.83</v>
      </c>
      <c r="C635" s="53">
        <v>44880</v>
      </c>
      <c r="D635" s="52">
        <v>0</v>
      </c>
      <c r="E635" s="54"/>
    </row>
    <row r="636" spans="1:5" x14ac:dyDescent="0.45">
      <c r="A636" s="55" t="s">
        <v>55</v>
      </c>
      <c r="B636" s="52">
        <v>3438.53</v>
      </c>
      <c r="C636" s="53">
        <v>44925</v>
      </c>
      <c r="D636" s="52">
        <v>0</v>
      </c>
      <c r="E636" s="54"/>
    </row>
    <row r="637" spans="1:5" x14ac:dyDescent="0.45">
      <c r="A637" s="55" t="s">
        <v>56</v>
      </c>
      <c r="B637" s="52">
        <v>2897.57</v>
      </c>
      <c r="C637" s="53">
        <v>45139</v>
      </c>
      <c r="D637" s="52">
        <v>0</v>
      </c>
      <c r="E637" s="54"/>
    </row>
    <row r="638" spans="1:5" x14ac:dyDescent="0.45">
      <c r="A638" s="55" t="s">
        <v>57</v>
      </c>
      <c r="B638" s="52">
        <v>3664.93</v>
      </c>
      <c r="C638" s="53">
        <v>45504</v>
      </c>
      <c r="D638" s="52">
        <v>0</v>
      </c>
      <c r="E638" s="54"/>
    </row>
    <row r="639" spans="1:5" x14ac:dyDescent="0.45">
      <c r="A639" s="55" t="s">
        <v>58</v>
      </c>
      <c r="B639" s="52">
        <v>1627.78</v>
      </c>
      <c r="C639" s="53">
        <v>45412</v>
      </c>
      <c r="D639" s="52">
        <v>0</v>
      </c>
      <c r="E639" s="54"/>
    </row>
    <row r="640" spans="1:5" x14ac:dyDescent="0.45">
      <c r="A640" s="55" t="s">
        <v>74</v>
      </c>
      <c r="B640" s="52">
        <v>1164.79</v>
      </c>
      <c r="C640" s="53">
        <v>44985</v>
      </c>
      <c r="D640" s="52">
        <v>0</v>
      </c>
      <c r="E640" s="54"/>
    </row>
    <row r="641" spans="1:5" x14ac:dyDescent="0.45">
      <c r="A641" s="55" t="s">
        <v>76</v>
      </c>
      <c r="B641" s="52">
        <v>2717.48</v>
      </c>
      <c r="C641" s="53">
        <v>44985</v>
      </c>
      <c r="D641" s="52">
        <v>0</v>
      </c>
      <c r="E641" s="54"/>
    </row>
    <row r="642" spans="1:5" x14ac:dyDescent="0.45">
      <c r="A642" s="55" t="s">
        <v>78</v>
      </c>
      <c r="B642" s="52">
        <v>2044.51</v>
      </c>
      <c r="C642" s="53">
        <v>45127</v>
      </c>
      <c r="D642" s="52">
        <v>0</v>
      </c>
      <c r="E642" s="54"/>
    </row>
    <row r="643" spans="1:5" x14ac:dyDescent="0.45">
      <c r="A643" s="55" t="s">
        <v>80</v>
      </c>
      <c r="B643" s="52">
        <v>3203.49</v>
      </c>
      <c r="C643" s="53">
        <v>45488</v>
      </c>
      <c r="D643" s="52">
        <v>0</v>
      </c>
      <c r="E643" s="54"/>
    </row>
    <row r="644" spans="1:5" x14ac:dyDescent="0.45">
      <c r="A644" s="55" t="s">
        <v>82</v>
      </c>
      <c r="B644" s="52">
        <v>1111.06</v>
      </c>
      <c r="C644" s="53">
        <v>45519</v>
      </c>
      <c r="D644" s="52">
        <v>0</v>
      </c>
      <c r="E644" s="54"/>
    </row>
    <row r="645" spans="1:5" x14ac:dyDescent="0.45">
      <c r="A645" s="55" t="s">
        <v>84</v>
      </c>
      <c r="B645" s="52">
        <v>1077.2</v>
      </c>
      <c r="C645" s="53">
        <v>45519</v>
      </c>
      <c r="D645" s="52">
        <v>0</v>
      </c>
      <c r="E645" s="54"/>
    </row>
    <row r="646" spans="1:5" x14ac:dyDescent="0.45">
      <c r="A646" s="55" t="s">
        <v>86</v>
      </c>
      <c r="B646" s="52">
        <v>1640.28</v>
      </c>
      <c r="C646" s="53">
        <v>45519</v>
      </c>
      <c r="D646" s="52">
        <v>0</v>
      </c>
      <c r="E646" s="54"/>
    </row>
    <row r="647" spans="1:5" x14ac:dyDescent="0.45">
      <c r="A647" s="55" t="s">
        <v>88</v>
      </c>
      <c r="B647" s="52">
        <v>1082.69</v>
      </c>
      <c r="C647" s="53">
        <v>45519</v>
      </c>
      <c r="D647" s="52">
        <v>0</v>
      </c>
      <c r="E647" s="54"/>
    </row>
    <row r="648" spans="1:5" x14ac:dyDescent="0.45">
      <c r="A648" s="55" t="s">
        <v>90</v>
      </c>
      <c r="B648" s="52">
        <v>1082.69</v>
      </c>
      <c r="C648" s="53">
        <v>45762</v>
      </c>
      <c r="D648" s="52">
        <v>0</v>
      </c>
      <c r="E648" s="54"/>
    </row>
    <row r="649" spans="1:5" x14ac:dyDescent="0.45">
      <c r="A649" s="55" t="s">
        <v>92</v>
      </c>
      <c r="B649" s="52">
        <v>10295.959999999999</v>
      </c>
      <c r="C649" s="53">
        <v>45519</v>
      </c>
      <c r="D649" s="52">
        <v>0</v>
      </c>
      <c r="E649" s="54"/>
    </row>
    <row r="650" spans="1:5" x14ac:dyDescent="0.45">
      <c r="A650" s="51" t="s">
        <v>124</v>
      </c>
      <c r="B650" s="52"/>
      <c r="C650" s="53"/>
      <c r="D650" s="52"/>
      <c r="E650" s="54"/>
    </row>
    <row r="651" spans="1:5" x14ac:dyDescent="0.45">
      <c r="A651" s="55" t="s">
        <v>60</v>
      </c>
      <c r="B651" s="52">
        <v>46559.55</v>
      </c>
      <c r="C651" s="53">
        <v>45519</v>
      </c>
      <c r="D651" s="52">
        <v>0</v>
      </c>
      <c r="E651" s="54"/>
    </row>
    <row r="652" spans="1:5" x14ac:dyDescent="0.45">
      <c r="A652" s="55" t="s">
        <v>61</v>
      </c>
      <c r="B652" s="52">
        <v>12674.34</v>
      </c>
      <c r="C652" s="53">
        <v>45519</v>
      </c>
      <c r="D652" s="52">
        <v>0</v>
      </c>
      <c r="E652" s="54"/>
    </row>
    <row r="653" spans="1:5" x14ac:dyDescent="0.45">
      <c r="A653" s="55" t="s">
        <v>62</v>
      </c>
      <c r="B653" s="52">
        <v>45024.73</v>
      </c>
      <c r="C653" s="53">
        <v>45519</v>
      </c>
      <c r="D653" s="52">
        <v>0</v>
      </c>
      <c r="E653" s="54"/>
    </row>
    <row r="654" spans="1:5" x14ac:dyDescent="0.45">
      <c r="A654" s="55" t="s">
        <v>63</v>
      </c>
      <c r="B654" s="52">
        <v>12256.53</v>
      </c>
      <c r="C654" s="53">
        <v>45519</v>
      </c>
      <c r="D654" s="52">
        <v>0</v>
      </c>
      <c r="E654" s="54"/>
    </row>
    <row r="655" spans="1:5" x14ac:dyDescent="0.45">
      <c r="A655" s="55" t="s">
        <v>64</v>
      </c>
      <c r="B655" s="52">
        <v>53218.29</v>
      </c>
      <c r="C655" s="53">
        <v>45519</v>
      </c>
      <c r="D655" s="52">
        <v>0</v>
      </c>
      <c r="E655" s="54"/>
    </row>
    <row r="656" spans="1:5" x14ac:dyDescent="0.45">
      <c r="A656" s="55" t="s">
        <v>65</v>
      </c>
      <c r="B656" s="52">
        <v>13950.62</v>
      </c>
      <c r="C656" s="53">
        <v>45519</v>
      </c>
      <c r="D656" s="52">
        <v>0</v>
      </c>
      <c r="E656" s="54"/>
    </row>
    <row r="657" spans="1:5" x14ac:dyDescent="0.45">
      <c r="A657" s="55" t="s">
        <v>66</v>
      </c>
      <c r="B657" s="52">
        <v>41720.03</v>
      </c>
      <c r="C657" s="53">
        <v>45519</v>
      </c>
      <c r="D657" s="52">
        <v>0</v>
      </c>
      <c r="E657" s="54"/>
    </row>
    <row r="658" spans="1:5" x14ac:dyDescent="0.45">
      <c r="A658" s="55" t="s">
        <v>67</v>
      </c>
      <c r="B658" s="52">
        <v>10936.47</v>
      </c>
      <c r="C658" s="53">
        <v>45519</v>
      </c>
      <c r="D658" s="52">
        <v>0</v>
      </c>
      <c r="E658" s="54"/>
    </row>
    <row r="659" spans="1:5" x14ac:dyDescent="0.45">
      <c r="A659" s="55" t="s">
        <v>54</v>
      </c>
      <c r="B659" s="52">
        <v>124542.11</v>
      </c>
      <c r="C659" s="53">
        <v>44880</v>
      </c>
      <c r="D659" s="52">
        <v>0</v>
      </c>
      <c r="E659" s="54"/>
    </row>
    <row r="660" spans="1:5" x14ac:dyDescent="0.45">
      <c r="A660" s="55" t="s">
        <v>68</v>
      </c>
      <c r="B660" s="52">
        <v>27931.72</v>
      </c>
      <c r="C660" s="53">
        <v>44880</v>
      </c>
      <c r="D660" s="52">
        <v>4715.6899999999996</v>
      </c>
      <c r="E660" s="54"/>
    </row>
    <row r="661" spans="1:5" x14ac:dyDescent="0.45">
      <c r="A661" s="55" t="s">
        <v>55</v>
      </c>
      <c r="B661" s="52">
        <v>130887.67999999999</v>
      </c>
      <c r="C661" s="53">
        <v>44925</v>
      </c>
      <c r="D661" s="52">
        <v>0</v>
      </c>
      <c r="E661" s="54"/>
    </row>
    <row r="662" spans="1:5" x14ac:dyDescent="0.45">
      <c r="A662" s="55" t="s">
        <v>69</v>
      </c>
      <c r="B662" s="52">
        <v>29354.87</v>
      </c>
      <c r="C662" s="53">
        <v>44925</v>
      </c>
      <c r="D662" s="52">
        <v>4955.96</v>
      </c>
      <c r="E662" s="54"/>
    </row>
    <row r="663" spans="1:5" x14ac:dyDescent="0.45">
      <c r="A663" s="55" t="s">
        <v>56</v>
      </c>
      <c r="B663" s="52">
        <v>110295.93</v>
      </c>
      <c r="C663" s="53">
        <v>45139</v>
      </c>
      <c r="D663" s="52">
        <v>0</v>
      </c>
      <c r="E663" s="54"/>
    </row>
    <row r="664" spans="1:5" x14ac:dyDescent="0.45">
      <c r="A664" s="55" t="s">
        <v>70</v>
      </c>
      <c r="B664" s="52">
        <v>24736.65</v>
      </c>
      <c r="C664" s="53">
        <v>45139</v>
      </c>
      <c r="D664" s="52">
        <v>4176.2700000000004</v>
      </c>
      <c r="E664" s="54"/>
    </row>
    <row r="665" spans="1:5" x14ac:dyDescent="0.45">
      <c r="A665" s="55" t="s">
        <v>57</v>
      </c>
      <c r="B665" s="52">
        <v>139505.66</v>
      </c>
      <c r="C665" s="53">
        <v>45504</v>
      </c>
      <c r="D665" s="52">
        <v>0</v>
      </c>
      <c r="E665" s="54"/>
    </row>
    <row r="666" spans="1:5" x14ac:dyDescent="0.45">
      <c r="A666" s="55" t="s">
        <v>71</v>
      </c>
      <c r="B666" s="52">
        <v>19199.39</v>
      </c>
      <c r="C666" s="53">
        <v>45504</v>
      </c>
      <c r="D666" s="52">
        <v>0</v>
      </c>
      <c r="E666" s="54"/>
    </row>
    <row r="667" spans="1:5" x14ac:dyDescent="0.45">
      <c r="A667" s="55" t="s">
        <v>72</v>
      </c>
      <c r="B667" s="52">
        <v>21318.240000000002</v>
      </c>
      <c r="C667" s="53">
        <v>45504</v>
      </c>
      <c r="D667" s="52">
        <v>4973.9399999999996</v>
      </c>
      <c r="E667" s="54"/>
    </row>
    <row r="668" spans="1:5" x14ac:dyDescent="0.45">
      <c r="A668" s="55" t="s">
        <v>58</v>
      </c>
      <c r="B668" s="52">
        <v>61961.55</v>
      </c>
      <c r="C668" s="53">
        <v>45412</v>
      </c>
      <c r="D668" s="52">
        <v>0</v>
      </c>
      <c r="E668" s="54"/>
    </row>
    <row r="669" spans="1:5" x14ac:dyDescent="0.45">
      <c r="A669" s="55" t="s">
        <v>73</v>
      </c>
      <c r="B669" s="52">
        <v>13896.45</v>
      </c>
      <c r="C669" s="53">
        <v>45412</v>
      </c>
      <c r="D669" s="52">
        <v>2346.12</v>
      </c>
      <c r="E669" s="54"/>
    </row>
    <row r="670" spans="1:5" x14ac:dyDescent="0.45">
      <c r="A670" s="55" t="s">
        <v>74</v>
      </c>
      <c r="B670" s="52">
        <v>44337.79</v>
      </c>
      <c r="C670" s="53">
        <v>44985</v>
      </c>
      <c r="D670" s="52">
        <v>0</v>
      </c>
      <c r="E670" s="54"/>
    </row>
    <row r="671" spans="1:5" x14ac:dyDescent="0.45">
      <c r="A671" s="55" t="s">
        <v>75</v>
      </c>
      <c r="B671" s="52">
        <v>9943.8799999999992</v>
      </c>
      <c r="C671" s="53">
        <v>44985</v>
      </c>
      <c r="D671" s="52">
        <v>1678.81</v>
      </c>
      <c r="E671" s="54"/>
    </row>
    <row r="672" spans="1:5" x14ac:dyDescent="0.45">
      <c r="A672" s="55" t="s">
        <v>76</v>
      </c>
      <c r="B672" s="52">
        <v>103440.96000000001</v>
      </c>
      <c r="C672" s="53">
        <v>44985</v>
      </c>
      <c r="D672" s="52">
        <v>0</v>
      </c>
      <c r="E672" s="54"/>
    </row>
    <row r="673" spans="1:5" x14ac:dyDescent="0.45">
      <c r="A673" s="55" t="s">
        <v>77</v>
      </c>
      <c r="B673" s="52">
        <v>23199.25</v>
      </c>
      <c r="C673" s="53">
        <v>44985</v>
      </c>
      <c r="D673" s="52">
        <v>3916.71</v>
      </c>
      <c r="E673" s="54"/>
    </row>
    <row r="674" spans="1:5" x14ac:dyDescent="0.45">
      <c r="A674" s="55" t="s">
        <v>78</v>
      </c>
      <c r="B674" s="52">
        <v>77824.33</v>
      </c>
      <c r="C674" s="53">
        <v>45127</v>
      </c>
      <c r="D674" s="52">
        <v>0</v>
      </c>
      <c r="E674" s="54"/>
    </row>
    <row r="675" spans="1:5" x14ac:dyDescent="0.45">
      <c r="A675" s="55" t="s">
        <v>79</v>
      </c>
      <c r="B675" s="52">
        <v>17454.080000000002</v>
      </c>
      <c r="C675" s="53">
        <v>45127</v>
      </c>
      <c r="D675" s="52">
        <v>2946.75</v>
      </c>
      <c r="E675" s="54"/>
    </row>
    <row r="676" spans="1:5" x14ac:dyDescent="0.45">
      <c r="A676" s="55" t="s">
        <v>80</v>
      </c>
      <c r="B676" s="52">
        <v>121940.62</v>
      </c>
      <c r="C676" s="53">
        <v>45488</v>
      </c>
      <c r="D676" s="52">
        <v>0</v>
      </c>
      <c r="E676" s="54"/>
    </row>
    <row r="677" spans="1:5" x14ac:dyDescent="0.45">
      <c r="A677" s="55" t="s">
        <v>81</v>
      </c>
      <c r="B677" s="52">
        <v>27348.28</v>
      </c>
      <c r="C677" s="53">
        <v>45488</v>
      </c>
      <c r="D677" s="52">
        <v>4617.18</v>
      </c>
      <c r="E677" s="54"/>
    </row>
    <row r="678" spans="1:5" x14ac:dyDescent="0.45">
      <c r="A678" s="55" t="s">
        <v>82</v>
      </c>
      <c r="B678" s="52">
        <v>42292.55</v>
      </c>
      <c r="C678" s="53">
        <v>45519</v>
      </c>
      <c r="D678" s="52">
        <v>0</v>
      </c>
      <c r="E678" s="54"/>
    </row>
    <row r="679" spans="1:5" x14ac:dyDescent="0.45">
      <c r="A679" s="55" t="s">
        <v>83</v>
      </c>
      <c r="B679" s="52">
        <v>11512.79</v>
      </c>
      <c r="C679" s="53">
        <v>45519</v>
      </c>
      <c r="D679" s="52">
        <v>0</v>
      </c>
      <c r="E679" s="54"/>
    </row>
    <row r="680" spans="1:5" x14ac:dyDescent="0.45">
      <c r="A680" s="55" t="s">
        <v>84</v>
      </c>
      <c r="B680" s="52">
        <v>41003.589999999997</v>
      </c>
      <c r="C680" s="53">
        <v>45519</v>
      </c>
      <c r="D680" s="52">
        <v>0</v>
      </c>
      <c r="E680" s="54"/>
    </row>
    <row r="681" spans="1:5" x14ac:dyDescent="0.45">
      <c r="A681" s="55" t="s">
        <v>85</v>
      </c>
      <c r="B681" s="52">
        <v>11161.91</v>
      </c>
      <c r="C681" s="53">
        <v>45519</v>
      </c>
      <c r="D681" s="52">
        <v>0</v>
      </c>
      <c r="E681" s="54"/>
    </row>
    <row r="682" spans="1:5" x14ac:dyDescent="0.45">
      <c r="A682" s="55" t="s">
        <v>86</v>
      </c>
      <c r="B682" s="52">
        <v>62437.27</v>
      </c>
      <c r="C682" s="53">
        <v>45519</v>
      </c>
      <c r="D682" s="52">
        <v>0</v>
      </c>
      <c r="E682" s="54"/>
    </row>
    <row r="683" spans="1:5" x14ac:dyDescent="0.45">
      <c r="A683" s="55" t="s">
        <v>87</v>
      </c>
      <c r="B683" s="52">
        <v>16367.28</v>
      </c>
      <c r="C683" s="53">
        <v>45519</v>
      </c>
      <c r="D683" s="52">
        <v>0</v>
      </c>
      <c r="E683" s="54"/>
    </row>
    <row r="684" spans="1:5" x14ac:dyDescent="0.45">
      <c r="A684" s="55" t="s">
        <v>88</v>
      </c>
      <c r="B684" s="52">
        <v>41212.769999999997</v>
      </c>
      <c r="C684" s="53">
        <v>45519</v>
      </c>
      <c r="D684" s="52">
        <v>0</v>
      </c>
      <c r="E684" s="54"/>
    </row>
    <row r="685" spans="1:5" x14ac:dyDescent="0.45">
      <c r="A685" s="55" t="s">
        <v>89</v>
      </c>
      <c r="B685" s="52">
        <v>10803.5</v>
      </c>
      <c r="C685" s="53">
        <v>45519</v>
      </c>
      <c r="D685" s="52">
        <v>0</v>
      </c>
      <c r="E685" s="54"/>
    </row>
    <row r="686" spans="1:5" x14ac:dyDescent="0.45">
      <c r="A686" s="55" t="s">
        <v>90</v>
      </c>
      <c r="B686" s="52">
        <v>41212.769999999997</v>
      </c>
      <c r="C686" s="53">
        <v>45762</v>
      </c>
      <c r="D686" s="52">
        <v>0</v>
      </c>
      <c r="E686" s="54"/>
    </row>
    <row r="687" spans="1:5" x14ac:dyDescent="0.45">
      <c r="A687" s="55" t="s">
        <v>91</v>
      </c>
      <c r="B687" s="52">
        <v>10803.5</v>
      </c>
      <c r="C687" s="53">
        <v>45762</v>
      </c>
      <c r="D687" s="52">
        <v>0</v>
      </c>
      <c r="E687" s="54"/>
    </row>
    <row r="688" spans="1:5" x14ac:dyDescent="0.45">
      <c r="A688" s="55" t="s">
        <v>92</v>
      </c>
      <c r="B688" s="52">
        <v>391915.56</v>
      </c>
      <c r="C688" s="53">
        <v>45519</v>
      </c>
      <c r="D688" s="52">
        <v>0</v>
      </c>
      <c r="E688" s="54"/>
    </row>
    <row r="689" spans="1:5" x14ac:dyDescent="0.45">
      <c r="A689" s="55" t="s">
        <v>93</v>
      </c>
      <c r="B689" s="52">
        <v>102736.56</v>
      </c>
      <c r="C689" s="53">
        <v>45519</v>
      </c>
      <c r="D689" s="52">
        <v>0</v>
      </c>
      <c r="E689" s="54"/>
    </row>
    <row r="690" spans="1:5" x14ac:dyDescent="0.45">
      <c r="A690" s="51" t="s">
        <v>125</v>
      </c>
      <c r="B690" s="52"/>
      <c r="C690" s="53"/>
      <c r="D690" s="52"/>
      <c r="E690" s="54"/>
    </row>
    <row r="691" spans="1:5" x14ac:dyDescent="0.45">
      <c r="A691" s="55" t="s">
        <v>60</v>
      </c>
      <c r="B691" s="52">
        <v>3818.27</v>
      </c>
      <c r="C691" s="53">
        <v>45519</v>
      </c>
      <c r="D691" s="52">
        <v>0</v>
      </c>
      <c r="E691" s="54"/>
    </row>
    <row r="692" spans="1:5" x14ac:dyDescent="0.45">
      <c r="A692" s="55" t="s">
        <v>62</v>
      </c>
      <c r="B692" s="52">
        <v>3692.4</v>
      </c>
      <c r="C692" s="53">
        <v>45519</v>
      </c>
      <c r="D692" s="52">
        <v>0</v>
      </c>
      <c r="E692" s="54"/>
    </row>
    <row r="693" spans="1:5" x14ac:dyDescent="0.45">
      <c r="A693" s="55" t="s">
        <v>64</v>
      </c>
      <c r="B693" s="52">
        <v>4364.34</v>
      </c>
      <c r="C693" s="53">
        <v>45519</v>
      </c>
      <c r="D693" s="52">
        <v>0</v>
      </c>
      <c r="E693" s="54"/>
    </row>
    <row r="694" spans="1:5" x14ac:dyDescent="0.45">
      <c r="A694" s="55" t="s">
        <v>66</v>
      </c>
      <c r="B694" s="52">
        <v>3421.39</v>
      </c>
      <c r="C694" s="53">
        <v>45519</v>
      </c>
      <c r="D694" s="52">
        <v>0</v>
      </c>
      <c r="E694" s="54"/>
    </row>
    <row r="695" spans="1:5" x14ac:dyDescent="0.45">
      <c r="A695" s="55" t="s">
        <v>54</v>
      </c>
      <c r="B695" s="52">
        <v>10213.48</v>
      </c>
      <c r="C695" s="53">
        <v>44880</v>
      </c>
      <c r="D695" s="52">
        <v>0</v>
      </c>
      <c r="E695" s="54"/>
    </row>
    <row r="696" spans="1:5" x14ac:dyDescent="0.45">
      <c r="A696" s="55" t="s">
        <v>55</v>
      </c>
      <c r="B696" s="52">
        <v>10733.87</v>
      </c>
      <c r="C696" s="53">
        <v>44925</v>
      </c>
      <c r="D696" s="52">
        <v>0</v>
      </c>
      <c r="E696" s="54"/>
    </row>
    <row r="697" spans="1:5" x14ac:dyDescent="0.45">
      <c r="A697" s="55" t="s">
        <v>56</v>
      </c>
      <c r="B697" s="52">
        <v>9045.18</v>
      </c>
      <c r="C697" s="53">
        <v>45140</v>
      </c>
      <c r="D697" s="52">
        <v>0</v>
      </c>
      <c r="E697" s="54"/>
    </row>
    <row r="698" spans="1:5" x14ac:dyDescent="0.45">
      <c r="A698" s="55" t="s">
        <v>57</v>
      </c>
      <c r="B698" s="52">
        <v>11440.62</v>
      </c>
      <c r="C698" s="53">
        <v>45504</v>
      </c>
      <c r="D698" s="52">
        <v>0</v>
      </c>
      <c r="E698" s="54"/>
    </row>
    <row r="699" spans="1:5" x14ac:dyDescent="0.45">
      <c r="A699" s="55" t="s">
        <v>58</v>
      </c>
      <c r="B699" s="52">
        <v>5081.3599999999997</v>
      </c>
      <c r="C699" s="53">
        <v>45412</v>
      </c>
      <c r="D699" s="52">
        <v>0</v>
      </c>
      <c r="E699" s="54"/>
    </row>
    <row r="700" spans="1:5" x14ac:dyDescent="0.45">
      <c r="A700" s="55" t="s">
        <v>74</v>
      </c>
      <c r="B700" s="52">
        <v>3636.07</v>
      </c>
      <c r="C700" s="53">
        <v>44985</v>
      </c>
      <c r="D700" s="52">
        <v>0</v>
      </c>
      <c r="E700" s="54"/>
    </row>
    <row r="701" spans="1:5" x14ac:dyDescent="0.45">
      <c r="A701" s="55" t="s">
        <v>76</v>
      </c>
      <c r="B701" s="52">
        <v>8483.01</v>
      </c>
      <c r="C701" s="53">
        <v>44985</v>
      </c>
      <c r="D701" s="52">
        <v>0</v>
      </c>
      <c r="E701" s="54"/>
    </row>
    <row r="702" spans="1:5" x14ac:dyDescent="0.45">
      <c r="A702" s="55" t="s">
        <v>78</v>
      </c>
      <c r="B702" s="52">
        <v>6382.24</v>
      </c>
      <c r="C702" s="53">
        <v>45127</v>
      </c>
      <c r="D702" s="52">
        <v>0</v>
      </c>
      <c r="E702" s="54"/>
    </row>
    <row r="703" spans="1:5" x14ac:dyDescent="0.45">
      <c r="A703" s="55" t="s">
        <v>80</v>
      </c>
      <c r="B703" s="52">
        <v>10000.14</v>
      </c>
      <c r="C703" s="53">
        <v>45488</v>
      </c>
      <c r="D703" s="52">
        <v>0</v>
      </c>
      <c r="E703" s="54"/>
    </row>
    <row r="704" spans="1:5" x14ac:dyDescent="0.45">
      <c r="A704" s="55" t="s">
        <v>82</v>
      </c>
      <c r="B704" s="52">
        <v>3468.34</v>
      </c>
      <c r="C704" s="53">
        <v>45519</v>
      </c>
      <c r="D704" s="52">
        <v>0</v>
      </c>
      <c r="E704" s="54"/>
    </row>
    <row r="705" spans="1:5" x14ac:dyDescent="0.45">
      <c r="A705" s="55" t="s">
        <v>84</v>
      </c>
      <c r="B705" s="52">
        <v>3362.63</v>
      </c>
      <c r="C705" s="53">
        <v>45519</v>
      </c>
      <c r="D705" s="52">
        <v>0</v>
      </c>
      <c r="E705" s="54"/>
    </row>
    <row r="706" spans="1:5" x14ac:dyDescent="0.45">
      <c r="A706" s="55" t="s">
        <v>86</v>
      </c>
      <c r="B706" s="52">
        <v>5120.37</v>
      </c>
      <c r="C706" s="53">
        <v>45519</v>
      </c>
      <c r="D706" s="52">
        <v>0</v>
      </c>
      <c r="E706" s="54"/>
    </row>
    <row r="707" spans="1:5" x14ac:dyDescent="0.45">
      <c r="A707" s="55" t="s">
        <v>88</v>
      </c>
      <c r="B707" s="52">
        <v>3379.79</v>
      </c>
      <c r="C707" s="53">
        <v>45519</v>
      </c>
      <c r="D707" s="52">
        <v>0</v>
      </c>
      <c r="E707" s="54"/>
    </row>
    <row r="708" spans="1:5" x14ac:dyDescent="0.45">
      <c r="A708" s="55" t="s">
        <v>90</v>
      </c>
      <c r="B708" s="52">
        <v>3379.79</v>
      </c>
      <c r="C708" s="53">
        <v>45762</v>
      </c>
      <c r="D708" s="52">
        <v>0</v>
      </c>
      <c r="E708" s="54"/>
    </row>
    <row r="709" spans="1:5" x14ac:dyDescent="0.45">
      <c r="A709" s="55" t="s">
        <v>92</v>
      </c>
      <c r="B709" s="52">
        <v>32140.31</v>
      </c>
      <c r="C709" s="53">
        <v>45519</v>
      </c>
      <c r="D709" s="52">
        <v>0</v>
      </c>
      <c r="E709" s="54"/>
    </row>
    <row r="710" spans="1:5" x14ac:dyDescent="0.45">
      <c r="A710" s="51" t="s">
        <v>126</v>
      </c>
      <c r="B710" s="52"/>
      <c r="C710" s="53"/>
      <c r="D710" s="52"/>
      <c r="E710" s="54"/>
    </row>
    <row r="711" spans="1:5" x14ac:dyDescent="0.45">
      <c r="A711" s="55" t="s">
        <v>60</v>
      </c>
      <c r="B711" s="52">
        <v>2812.87</v>
      </c>
      <c r="C711" s="53">
        <v>45519</v>
      </c>
      <c r="D711" s="52">
        <v>0</v>
      </c>
      <c r="E711" s="54"/>
    </row>
    <row r="712" spans="1:5" x14ac:dyDescent="0.45">
      <c r="A712" s="55" t="s">
        <v>62</v>
      </c>
      <c r="B712" s="52">
        <v>2720.15</v>
      </c>
      <c r="C712" s="53">
        <v>45519</v>
      </c>
      <c r="D712" s="52">
        <v>0</v>
      </c>
      <c r="E712" s="54"/>
    </row>
    <row r="713" spans="1:5" x14ac:dyDescent="0.45">
      <c r="A713" s="55" t="s">
        <v>64</v>
      </c>
      <c r="B713" s="52">
        <v>3215.16</v>
      </c>
      <c r="C713" s="53">
        <v>45519</v>
      </c>
      <c r="D713" s="52">
        <v>0</v>
      </c>
      <c r="E713" s="54"/>
    </row>
    <row r="714" spans="1:5" x14ac:dyDescent="0.45">
      <c r="A714" s="55" t="s">
        <v>66</v>
      </c>
      <c r="B714" s="52">
        <v>2520.5</v>
      </c>
      <c r="C714" s="53">
        <v>45519</v>
      </c>
      <c r="D714" s="52">
        <v>0</v>
      </c>
      <c r="E714" s="54"/>
    </row>
    <row r="715" spans="1:5" x14ac:dyDescent="0.45">
      <c r="A715" s="55" t="s">
        <v>54</v>
      </c>
      <c r="B715" s="52">
        <v>7524.15</v>
      </c>
      <c r="C715" s="53">
        <v>44880</v>
      </c>
      <c r="D715" s="52">
        <v>0</v>
      </c>
      <c r="E715" s="54"/>
    </row>
    <row r="716" spans="1:5" x14ac:dyDescent="0.45">
      <c r="A716" s="55" t="s">
        <v>55</v>
      </c>
      <c r="B716" s="52">
        <v>7907.52</v>
      </c>
      <c r="C716" s="53">
        <v>44925</v>
      </c>
      <c r="D716" s="52">
        <v>0</v>
      </c>
      <c r="E716" s="54"/>
    </row>
    <row r="717" spans="1:5" x14ac:dyDescent="0.45">
      <c r="A717" s="55" t="s">
        <v>56</v>
      </c>
      <c r="B717" s="52">
        <v>6663.48</v>
      </c>
      <c r="C717" s="53">
        <v>45139</v>
      </c>
      <c r="D717" s="52">
        <v>0</v>
      </c>
      <c r="E717" s="54"/>
    </row>
    <row r="718" spans="1:5" x14ac:dyDescent="0.45">
      <c r="A718" s="55" t="s">
        <v>57</v>
      </c>
      <c r="B718" s="52">
        <v>8428.17</v>
      </c>
      <c r="C718" s="53">
        <v>45504</v>
      </c>
      <c r="D718" s="52">
        <v>0</v>
      </c>
      <c r="E718" s="54"/>
    </row>
    <row r="719" spans="1:5" x14ac:dyDescent="0.45">
      <c r="A719" s="55" t="s">
        <v>58</v>
      </c>
      <c r="B719" s="52">
        <v>3743.38</v>
      </c>
      <c r="C719" s="53">
        <v>45412</v>
      </c>
      <c r="D719" s="52">
        <v>0</v>
      </c>
      <c r="E719" s="54"/>
    </row>
    <row r="720" spans="1:5" x14ac:dyDescent="0.45">
      <c r="A720" s="55" t="s">
        <v>74</v>
      </c>
      <c r="B720" s="52">
        <v>2678.65</v>
      </c>
      <c r="C720" s="53">
        <v>44985</v>
      </c>
      <c r="D720" s="52">
        <v>0</v>
      </c>
      <c r="E720" s="54"/>
    </row>
    <row r="721" spans="1:5" x14ac:dyDescent="0.45">
      <c r="A721" s="55" t="s">
        <v>76</v>
      </c>
      <c r="B721" s="52">
        <v>6249.34</v>
      </c>
      <c r="C721" s="53">
        <v>44985</v>
      </c>
      <c r="D721" s="52">
        <v>0</v>
      </c>
      <c r="E721" s="54"/>
    </row>
    <row r="722" spans="1:5" x14ac:dyDescent="0.45">
      <c r="A722" s="55" t="s">
        <v>78</v>
      </c>
      <c r="B722" s="52">
        <v>4701.72</v>
      </c>
      <c r="C722" s="53">
        <v>45127</v>
      </c>
      <c r="D722" s="52">
        <v>0</v>
      </c>
      <c r="E722" s="54"/>
    </row>
    <row r="723" spans="1:5" x14ac:dyDescent="0.45">
      <c r="A723" s="55" t="s">
        <v>80</v>
      </c>
      <c r="B723" s="52">
        <v>7366.98</v>
      </c>
      <c r="C723" s="53">
        <v>45488</v>
      </c>
      <c r="D723" s="52">
        <v>0</v>
      </c>
      <c r="E723" s="54"/>
    </row>
    <row r="724" spans="1:5" x14ac:dyDescent="0.45">
      <c r="A724" s="55" t="s">
        <v>82</v>
      </c>
      <c r="B724" s="52">
        <v>2555.08</v>
      </c>
      <c r="C724" s="53">
        <v>45519</v>
      </c>
      <c r="D724" s="52">
        <v>0</v>
      </c>
      <c r="E724" s="54"/>
    </row>
    <row r="725" spans="1:5" x14ac:dyDescent="0.45">
      <c r="A725" s="55" t="s">
        <v>84</v>
      </c>
      <c r="B725" s="52">
        <v>2477.21</v>
      </c>
      <c r="C725" s="53">
        <v>45519</v>
      </c>
      <c r="D725" s="52">
        <v>0</v>
      </c>
      <c r="E725" s="54"/>
    </row>
    <row r="726" spans="1:5" x14ac:dyDescent="0.45">
      <c r="A726" s="55" t="s">
        <v>86</v>
      </c>
      <c r="B726" s="52">
        <v>3772.12</v>
      </c>
      <c r="C726" s="53">
        <v>45519</v>
      </c>
      <c r="D726" s="52">
        <v>0</v>
      </c>
      <c r="E726" s="54"/>
    </row>
    <row r="727" spans="1:5" x14ac:dyDescent="0.45">
      <c r="A727" s="55" t="s">
        <v>88</v>
      </c>
      <c r="B727" s="52">
        <v>2489.85</v>
      </c>
      <c r="C727" s="53">
        <v>45519</v>
      </c>
      <c r="D727" s="52">
        <v>0</v>
      </c>
      <c r="E727" s="54"/>
    </row>
    <row r="728" spans="1:5" x14ac:dyDescent="0.45">
      <c r="A728" s="55" t="s">
        <v>90</v>
      </c>
      <c r="B728" s="52">
        <v>2489.85</v>
      </c>
      <c r="C728" s="53">
        <v>45762</v>
      </c>
      <c r="D728" s="52">
        <v>0</v>
      </c>
      <c r="E728" s="54"/>
    </row>
    <row r="729" spans="1:5" x14ac:dyDescent="0.45">
      <c r="A729" s="55" t="s">
        <v>92</v>
      </c>
      <c r="B729" s="52">
        <v>23677.39</v>
      </c>
      <c r="C729" s="53">
        <v>45519</v>
      </c>
      <c r="D729" s="52">
        <v>0</v>
      </c>
      <c r="E729" s="54"/>
    </row>
    <row r="730" spans="1:5" x14ac:dyDescent="0.45">
      <c r="A730" s="51" t="s">
        <v>127</v>
      </c>
      <c r="B730" s="52"/>
      <c r="C730" s="53"/>
      <c r="D730" s="52"/>
      <c r="E730" s="54"/>
    </row>
    <row r="731" spans="1:5" x14ac:dyDescent="0.45">
      <c r="A731" s="55" t="s">
        <v>60</v>
      </c>
      <c r="B731" s="52">
        <v>26250.3</v>
      </c>
      <c r="C731" s="53">
        <v>45519</v>
      </c>
      <c r="D731" s="52">
        <v>0</v>
      </c>
      <c r="E731" s="54"/>
    </row>
    <row r="732" spans="1:5" x14ac:dyDescent="0.45">
      <c r="A732" s="55" t="s">
        <v>62</v>
      </c>
      <c r="B732" s="52">
        <v>25384.97</v>
      </c>
      <c r="C732" s="53">
        <v>45519</v>
      </c>
      <c r="D732" s="52">
        <v>0</v>
      </c>
      <c r="E732" s="54"/>
    </row>
    <row r="733" spans="1:5" x14ac:dyDescent="0.45">
      <c r="A733" s="55" t="s">
        <v>64</v>
      </c>
      <c r="B733" s="52">
        <v>30004.51</v>
      </c>
      <c r="C733" s="53">
        <v>45519</v>
      </c>
      <c r="D733" s="52">
        <v>0</v>
      </c>
      <c r="E733" s="54"/>
    </row>
    <row r="734" spans="1:5" x14ac:dyDescent="0.45">
      <c r="A734" s="55" t="s">
        <v>66</v>
      </c>
      <c r="B734" s="52">
        <v>23521.78</v>
      </c>
      <c r="C734" s="53">
        <v>45519</v>
      </c>
      <c r="D734" s="52">
        <v>0</v>
      </c>
      <c r="E734" s="54"/>
    </row>
    <row r="735" spans="1:5" x14ac:dyDescent="0.45">
      <c r="A735" s="55" t="s">
        <v>54</v>
      </c>
      <c r="B735" s="52">
        <v>70216.92</v>
      </c>
      <c r="C735" s="53">
        <v>44880</v>
      </c>
      <c r="D735" s="52">
        <v>0</v>
      </c>
      <c r="E735" s="54"/>
    </row>
    <row r="736" spans="1:5" x14ac:dyDescent="0.45">
      <c r="A736" s="55" t="s">
        <v>55</v>
      </c>
      <c r="B736" s="52">
        <v>73794.559999999998</v>
      </c>
      <c r="C736" s="53">
        <v>44925</v>
      </c>
      <c r="D736" s="52">
        <v>0</v>
      </c>
      <c r="E736" s="54"/>
    </row>
    <row r="737" spans="1:5" x14ac:dyDescent="0.45">
      <c r="A737" s="55" t="s">
        <v>56</v>
      </c>
      <c r="B737" s="52">
        <v>62184.92</v>
      </c>
      <c r="C737" s="53">
        <v>45140</v>
      </c>
      <c r="D737" s="52">
        <v>0</v>
      </c>
      <c r="E737" s="54"/>
    </row>
    <row r="738" spans="1:5" x14ac:dyDescent="0.45">
      <c r="A738" s="55" t="s">
        <v>57</v>
      </c>
      <c r="B738" s="52">
        <v>78653.39</v>
      </c>
      <c r="C738" s="53">
        <v>45504</v>
      </c>
      <c r="D738" s="52">
        <v>0</v>
      </c>
      <c r="E738" s="54"/>
    </row>
    <row r="739" spans="1:5" x14ac:dyDescent="0.45">
      <c r="A739" s="55" t="s">
        <v>58</v>
      </c>
      <c r="B739" s="52">
        <v>34933.96</v>
      </c>
      <c r="C739" s="53">
        <v>45412</v>
      </c>
      <c r="D739" s="52">
        <v>0</v>
      </c>
      <c r="E739" s="54"/>
    </row>
    <row r="740" spans="1:5" x14ac:dyDescent="0.45">
      <c r="A740" s="55" t="s">
        <v>74</v>
      </c>
      <c r="B740" s="52">
        <v>24997.68</v>
      </c>
      <c r="C740" s="53">
        <v>44985</v>
      </c>
      <c r="D740" s="52">
        <v>0</v>
      </c>
      <c r="E740" s="54"/>
    </row>
    <row r="741" spans="1:5" x14ac:dyDescent="0.45">
      <c r="A741" s="55" t="s">
        <v>76</v>
      </c>
      <c r="B741" s="52">
        <v>58320.08</v>
      </c>
      <c r="C741" s="53">
        <v>44985</v>
      </c>
      <c r="D741" s="52">
        <v>0</v>
      </c>
      <c r="E741" s="54"/>
    </row>
    <row r="742" spans="1:5" x14ac:dyDescent="0.45">
      <c r="A742" s="55" t="s">
        <v>78</v>
      </c>
      <c r="B742" s="52">
        <v>43877.41</v>
      </c>
      <c r="C742" s="53">
        <v>45127</v>
      </c>
      <c r="D742" s="52">
        <v>0</v>
      </c>
      <c r="E742" s="54"/>
    </row>
    <row r="743" spans="1:5" x14ac:dyDescent="0.45">
      <c r="A743" s="55" t="s">
        <v>80</v>
      </c>
      <c r="B743" s="52">
        <v>68750.2</v>
      </c>
      <c r="C743" s="53">
        <v>45488</v>
      </c>
      <c r="D743" s="52">
        <v>0</v>
      </c>
      <c r="E743" s="54"/>
    </row>
    <row r="744" spans="1:5" x14ac:dyDescent="0.45">
      <c r="A744" s="55" t="s">
        <v>82</v>
      </c>
      <c r="B744" s="52">
        <v>23844.57</v>
      </c>
      <c r="C744" s="53">
        <v>45519</v>
      </c>
      <c r="D744" s="52">
        <v>0</v>
      </c>
      <c r="E744" s="54"/>
    </row>
    <row r="745" spans="1:5" x14ac:dyDescent="0.45">
      <c r="A745" s="55" t="s">
        <v>84</v>
      </c>
      <c r="B745" s="52">
        <v>23117.85</v>
      </c>
      <c r="C745" s="53">
        <v>45519</v>
      </c>
      <c r="D745" s="52">
        <v>0</v>
      </c>
      <c r="E745" s="54"/>
    </row>
    <row r="746" spans="1:5" x14ac:dyDescent="0.45">
      <c r="A746" s="55" t="s">
        <v>86</v>
      </c>
      <c r="B746" s="52">
        <v>35202.17</v>
      </c>
      <c r="C746" s="53">
        <v>45519</v>
      </c>
      <c r="D746" s="52">
        <v>0</v>
      </c>
      <c r="E746" s="54"/>
    </row>
    <row r="747" spans="1:5" x14ac:dyDescent="0.45">
      <c r="A747" s="55" t="s">
        <v>88</v>
      </c>
      <c r="B747" s="52">
        <v>23235.79</v>
      </c>
      <c r="C747" s="53">
        <v>45519</v>
      </c>
      <c r="D747" s="52">
        <v>0</v>
      </c>
      <c r="E747" s="54"/>
    </row>
    <row r="748" spans="1:5" x14ac:dyDescent="0.45">
      <c r="A748" s="55" t="s">
        <v>90</v>
      </c>
      <c r="B748" s="52">
        <v>23235.79</v>
      </c>
      <c r="C748" s="53">
        <v>45762</v>
      </c>
      <c r="D748" s="52">
        <v>0</v>
      </c>
      <c r="E748" s="54"/>
    </row>
    <row r="749" spans="1:5" x14ac:dyDescent="0.45">
      <c r="A749" s="55" t="s">
        <v>92</v>
      </c>
      <c r="B749" s="52">
        <v>220962.25</v>
      </c>
      <c r="C749" s="53">
        <v>45519</v>
      </c>
      <c r="D749" s="52">
        <v>0</v>
      </c>
      <c r="E749" s="54"/>
    </row>
    <row r="750" spans="1:5" x14ac:dyDescent="0.45">
      <c r="A750" s="51" t="s">
        <v>128</v>
      </c>
      <c r="B750" s="52"/>
      <c r="C750" s="53"/>
      <c r="D750" s="52"/>
      <c r="E750" s="54"/>
    </row>
    <row r="751" spans="1:5" x14ac:dyDescent="0.45">
      <c r="A751" s="55" t="s">
        <v>60</v>
      </c>
      <c r="B751" s="52">
        <v>13834.12</v>
      </c>
      <c r="C751" s="53">
        <v>45519</v>
      </c>
      <c r="D751" s="52">
        <v>0</v>
      </c>
      <c r="E751" s="54"/>
    </row>
    <row r="752" spans="1:5" x14ac:dyDescent="0.45">
      <c r="A752" s="55" t="s">
        <v>62</v>
      </c>
      <c r="B752" s="52">
        <v>13378.08</v>
      </c>
      <c r="C752" s="53">
        <v>45519</v>
      </c>
      <c r="D752" s="52">
        <v>0</v>
      </c>
      <c r="E752" s="54"/>
    </row>
    <row r="753" spans="1:5" x14ac:dyDescent="0.45">
      <c r="A753" s="55" t="s">
        <v>64</v>
      </c>
      <c r="B753" s="52">
        <v>15812.61</v>
      </c>
      <c r="C753" s="53">
        <v>45519</v>
      </c>
      <c r="D753" s="52">
        <v>0</v>
      </c>
      <c r="E753" s="54"/>
    </row>
    <row r="754" spans="1:5" x14ac:dyDescent="0.45">
      <c r="A754" s="55" t="s">
        <v>66</v>
      </c>
      <c r="B754" s="52">
        <v>12396.16</v>
      </c>
      <c r="C754" s="53">
        <v>45519</v>
      </c>
      <c r="D754" s="52">
        <v>0</v>
      </c>
      <c r="E754" s="54"/>
    </row>
    <row r="755" spans="1:5" x14ac:dyDescent="0.45">
      <c r="A755" s="55" t="s">
        <v>54</v>
      </c>
      <c r="B755" s="52">
        <v>37004.870000000003</v>
      </c>
      <c r="C755" s="53">
        <v>44880</v>
      </c>
      <c r="D755" s="52">
        <v>0</v>
      </c>
      <c r="E755" s="54"/>
    </row>
    <row r="756" spans="1:5" x14ac:dyDescent="0.45">
      <c r="A756" s="55" t="s">
        <v>55</v>
      </c>
      <c r="B756" s="52">
        <v>38890.32</v>
      </c>
      <c r="C756" s="53">
        <v>44925</v>
      </c>
      <c r="D756" s="52">
        <v>0</v>
      </c>
      <c r="E756" s="54"/>
    </row>
    <row r="757" spans="1:5" x14ac:dyDescent="0.45">
      <c r="A757" s="55" t="s">
        <v>56</v>
      </c>
      <c r="B757" s="52">
        <v>32771.94</v>
      </c>
      <c r="C757" s="53">
        <v>45140</v>
      </c>
      <c r="D757" s="52">
        <v>0</v>
      </c>
      <c r="E757" s="54"/>
    </row>
    <row r="758" spans="1:5" x14ac:dyDescent="0.45">
      <c r="A758" s="55" t="s">
        <v>57</v>
      </c>
      <c r="B758" s="52">
        <v>41450.959999999999</v>
      </c>
      <c r="C758" s="53">
        <v>45504</v>
      </c>
      <c r="D758" s="52">
        <v>0</v>
      </c>
      <c r="E758" s="54"/>
    </row>
    <row r="759" spans="1:5" x14ac:dyDescent="0.45">
      <c r="A759" s="55" t="s">
        <v>58</v>
      </c>
      <c r="B759" s="52">
        <v>18410.48</v>
      </c>
      <c r="C759" s="53">
        <v>45412</v>
      </c>
      <c r="D759" s="52">
        <v>0</v>
      </c>
      <c r="E759" s="54"/>
    </row>
    <row r="760" spans="1:5" x14ac:dyDescent="0.45">
      <c r="A760" s="55" t="s">
        <v>74</v>
      </c>
      <c r="B760" s="52">
        <v>13173.97</v>
      </c>
      <c r="C760" s="53">
        <v>44985</v>
      </c>
      <c r="D760" s="52">
        <v>0</v>
      </c>
      <c r="E760" s="54"/>
    </row>
    <row r="761" spans="1:5" x14ac:dyDescent="0.45">
      <c r="A761" s="55" t="s">
        <v>76</v>
      </c>
      <c r="B761" s="52">
        <v>30735.15</v>
      </c>
      <c r="C761" s="53">
        <v>44985</v>
      </c>
      <c r="D761" s="52">
        <v>0</v>
      </c>
      <c r="E761" s="54"/>
    </row>
    <row r="762" spans="1:5" x14ac:dyDescent="0.45">
      <c r="A762" s="55" t="s">
        <v>78</v>
      </c>
      <c r="B762" s="52">
        <v>23123.74</v>
      </c>
      <c r="C762" s="53">
        <v>45127</v>
      </c>
      <c r="D762" s="52">
        <v>0</v>
      </c>
      <c r="E762" s="54"/>
    </row>
    <row r="763" spans="1:5" x14ac:dyDescent="0.45">
      <c r="A763" s="55" t="s">
        <v>80</v>
      </c>
      <c r="B763" s="52">
        <v>36231.9</v>
      </c>
      <c r="C763" s="53">
        <v>45488</v>
      </c>
      <c r="D763" s="52">
        <v>0</v>
      </c>
      <c r="E763" s="54"/>
    </row>
    <row r="764" spans="1:5" x14ac:dyDescent="0.45">
      <c r="A764" s="55" t="s">
        <v>82</v>
      </c>
      <c r="B764" s="52">
        <v>12566.28</v>
      </c>
      <c r="C764" s="53">
        <v>45519</v>
      </c>
      <c r="D764" s="52">
        <v>0</v>
      </c>
      <c r="E764" s="54"/>
    </row>
    <row r="765" spans="1:5" x14ac:dyDescent="0.45">
      <c r="A765" s="55" t="s">
        <v>84</v>
      </c>
      <c r="B765" s="52">
        <v>12183.29</v>
      </c>
      <c r="C765" s="53">
        <v>45519</v>
      </c>
      <c r="D765" s="52">
        <v>0</v>
      </c>
      <c r="E765" s="54"/>
    </row>
    <row r="766" spans="1:5" x14ac:dyDescent="0.45">
      <c r="A766" s="55" t="s">
        <v>86</v>
      </c>
      <c r="B766" s="52">
        <v>18551.82</v>
      </c>
      <c r="C766" s="53">
        <v>45519</v>
      </c>
      <c r="D766" s="52">
        <v>0</v>
      </c>
      <c r="E766" s="54"/>
    </row>
    <row r="767" spans="1:5" x14ac:dyDescent="0.45">
      <c r="A767" s="55" t="s">
        <v>88</v>
      </c>
      <c r="B767" s="52">
        <v>12245.44</v>
      </c>
      <c r="C767" s="53">
        <v>45519</v>
      </c>
      <c r="D767" s="52">
        <v>0</v>
      </c>
      <c r="E767" s="54"/>
    </row>
    <row r="768" spans="1:5" x14ac:dyDescent="0.45">
      <c r="A768" s="55" t="s">
        <v>90</v>
      </c>
      <c r="B768" s="52">
        <v>12245.44</v>
      </c>
      <c r="C768" s="53">
        <v>45762</v>
      </c>
      <c r="D768" s="52">
        <v>0</v>
      </c>
      <c r="E768" s="54"/>
    </row>
    <row r="769" spans="1:5" x14ac:dyDescent="0.45">
      <c r="A769" s="55" t="s">
        <v>92</v>
      </c>
      <c r="B769" s="52">
        <v>116448.85</v>
      </c>
      <c r="C769" s="53">
        <v>45519</v>
      </c>
      <c r="D769" s="52">
        <v>0</v>
      </c>
      <c r="E769" s="54"/>
    </row>
    <row r="770" spans="1:5" x14ac:dyDescent="0.45">
      <c r="A770" s="51" t="s">
        <v>129</v>
      </c>
      <c r="B770" s="52"/>
      <c r="C770" s="53"/>
      <c r="D770" s="52"/>
      <c r="E770" s="54"/>
    </row>
    <row r="771" spans="1:5" x14ac:dyDescent="0.45">
      <c r="A771" s="55" t="s">
        <v>60</v>
      </c>
      <c r="B771" s="52">
        <v>44477.81</v>
      </c>
      <c r="C771" s="53">
        <v>45519</v>
      </c>
      <c r="D771" s="52">
        <v>0</v>
      </c>
      <c r="E771" s="54"/>
    </row>
    <row r="772" spans="1:5" x14ac:dyDescent="0.45">
      <c r="A772" s="55" t="s">
        <v>61</v>
      </c>
      <c r="B772" s="52">
        <v>12107.65</v>
      </c>
      <c r="C772" s="53">
        <v>45519</v>
      </c>
      <c r="D772" s="52">
        <v>0</v>
      </c>
      <c r="E772" s="54"/>
    </row>
    <row r="773" spans="1:5" x14ac:dyDescent="0.45">
      <c r="A773" s="55" t="s">
        <v>62</v>
      </c>
      <c r="B773" s="52">
        <v>43011.62</v>
      </c>
      <c r="C773" s="53">
        <v>45519</v>
      </c>
      <c r="D773" s="52">
        <v>0</v>
      </c>
      <c r="E773" s="54"/>
    </row>
    <row r="774" spans="1:5" x14ac:dyDescent="0.45">
      <c r="A774" s="55" t="s">
        <v>63</v>
      </c>
      <c r="B774" s="52">
        <v>11708.53</v>
      </c>
      <c r="C774" s="53">
        <v>45519</v>
      </c>
      <c r="D774" s="52">
        <v>0</v>
      </c>
      <c r="E774" s="54"/>
    </row>
    <row r="775" spans="1:5" x14ac:dyDescent="0.45">
      <c r="A775" s="55" t="s">
        <v>64</v>
      </c>
      <c r="B775" s="52">
        <v>50838.83</v>
      </c>
      <c r="C775" s="53">
        <v>45519</v>
      </c>
      <c r="D775" s="52">
        <v>0</v>
      </c>
      <c r="E775" s="54"/>
    </row>
    <row r="776" spans="1:5" x14ac:dyDescent="0.45">
      <c r="A776" s="55" t="s">
        <v>65</v>
      </c>
      <c r="B776" s="52">
        <v>13326.87</v>
      </c>
      <c r="C776" s="53">
        <v>45519</v>
      </c>
      <c r="D776" s="52">
        <v>0</v>
      </c>
      <c r="E776" s="54"/>
    </row>
    <row r="777" spans="1:5" x14ac:dyDescent="0.45">
      <c r="A777" s="55" t="s">
        <v>66</v>
      </c>
      <c r="B777" s="52">
        <v>39854.67</v>
      </c>
      <c r="C777" s="53">
        <v>45519</v>
      </c>
      <c r="D777" s="52">
        <v>0</v>
      </c>
      <c r="E777" s="54"/>
    </row>
    <row r="778" spans="1:5" x14ac:dyDescent="0.45">
      <c r="A778" s="55" t="s">
        <v>67</v>
      </c>
      <c r="B778" s="52">
        <v>10447.48</v>
      </c>
      <c r="C778" s="53">
        <v>45519</v>
      </c>
      <c r="D778" s="52">
        <v>0</v>
      </c>
      <c r="E778" s="54"/>
    </row>
    <row r="779" spans="1:5" x14ac:dyDescent="0.45">
      <c r="A779" s="55" t="s">
        <v>68</v>
      </c>
      <c r="B779" s="52">
        <v>26682.86</v>
      </c>
      <c r="C779" s="53">
        <v>44880</v>
      </c>
      <c r="D779" s="52">
        <v>4504.84</v>
      </c>
      <c r="E779" s="54"/>
    </row>
    <row r="780" spans="1:5" x14ac:dyDescent="0.45">
      <c r="A780" s="55" t="s">
        <v>69</v>
      </c>
      <c r="B780" s="52">
        <v>28042.38</v>
      </c>
      <c r="C780" s="53">
        <v>44957</v>
      </c>
      <c r="D780" s="52">
        <v>4734.37</v>
      </c>
      <c r="E780" s="54"/>
    </row>
    <row r="781" spans="1:5" x14ac:dyDescent="0.45">
      <c r="A781" s="55" t="s">
        <v>70</v>
      </c>
      <c r="B781" s="52">
        <v>23630.65</v>
      </c>
      <c r="C781" s="53">
        <v>45140</v>
      </c>
      <c r="D781" s="52">
        <v>3989.54</v>
      </c>
      <c r="E781" s="54"/>
    </row>
    <row r="782" spans="1:5" x14ac:dyDescent="0.45">
      <c r="A782" s="55" t="s">
        <v>57</v>
      </c>
      <c r="B782" s="52">
        <v>133268.19</v>
      </c>
      <c r="C782" s="53">
        <v>45504</v>
      </c>
      <c r="D782" s="52">
        <v>0</v>
      </c>
      <c r="E782" s="54"/>
    </row>
    <row r="783" spans="1:5" x14ac:dyDescent="0.45">
      <c r="A783" s="55" t="s">
        <v>72</v>
      </c>
      <c r="B783" s="52">
        <v>20365.080000000002</v>
      </c>
      <c r="C783" s="53">
        <v>45504</v>
      </c>
      <c r="D783" s="52">
        <v>4751.54</v>
      </c>
      <c r="E783" s="54"/>
    </row>
    <row r="784" spans="1:5" x14ac:dyDescent="0.45">
      <c r="A784" s="55" t="s">
        <v>58</v>
      </c>
      <c r="B784" s="52">
        <v>59191.17</v>
      </c>
      <c r="C784" s="53">
        <v>45412</v>
      </c>
      <c r="D784" s="52">
        <v>0</v>
      </c>
      <c r="E784" s="54"/>
    </row>
    <row r="785" spans="1:5" x14ac:dyDescent="0.45">
      <c r="A785" s="55" t="s">
        <v>73</v>
      </c>
      <c r="B785" s="52">
        <v>13275.12</v>
      </c>
      <c r="C785" s="53">
        <v>45412</v>
      </c>
      <c r="D785" s="52">
        <v>2241.23</v>
      </c>
      <c r="E785" s="54"/>
    </row>
    <row r="786" spans="1:5" x14ac:dyDescent="0.45">
      <c r="A786" s="55" t="s">
        <v>74</v>
      </c>
      <c r="B786" s="52">
        <v>42355.39</v>
      </c>
      <c r="C786" s="53">
        <v>44985</v>
      </c>
      <c r="D786" s="52">
        <v>0</v>
      </c>
      <c r="E786" s="54"/>
    </row>
    <row r="787" spans="1:5" x14ac:dyDescent="0.45">
      <c r="A787" s="55" t="s">
        <v>75</v>
      </c>
      <c r="B787" s="52">
        <v>9499.27</v>
      </c>
      <c r="C787" s="53">
        <v>44985</v>
      </c>
      <c r="D787" s="52">
        <v>1603.75</v>
      </c>
      <c r="E787" s="54"/>
    </row>
    <row r="788" spans="1:5" x14ac:dyDescent="0.45">
      <c r="A788" s="55" t="s">
        <v>76</v>
      </c>
      <c r="B788" s="52">
        <v>98815.98</v>
      </c>
      <c r="C788" s="53">
        <v>44985</v>
      </c>
      <c r="D788" s="52">
        <v>0</v>
      </c>
      <c r="E788" s="54"/>
    </row>
    <row r="789" spans="1:5" x14ac:dyDescent="0.45">
      <c r="A789" s="55" t="s">
        <v>77</v>
      </c>
      <c r="B789" s="52">
        <v>22161.98</v>
      </c>
      <c r="C789" s="53">
        <v>44985</v>
      </c>
      <c r="D789" s="52">
        <v>3741.59</v>
      </c>
      <c r="E789" s="54"/>
    </row>
    <row r="790" spans="1:5" x14ac:dyDescent="0.45">
      <c r="A790" s="55" t="s">
        <v>78</v>
      </c>
      <c r="B790" s="52">
        <v>74344.710000000006</v>
      </c>
      <c r="C790" s="53">
        <v>45127</v>
      </c>
      <c r="D790" s="52">
        <v>0</v>
      </c>
      <c r="E790" s="54"/>
    </row>
    <row r="791" spans="1:5" x14ac:dyDescent="0.45">
      <c r="A791" s="55" t="s">
        <v>79</v>
      </c>
      <c r="B791" s="52">
        <v>16673.689999999999</v>
      </c>
      <c r="C791" s="53">
        <v>45127</v>
      </c>
      <c r="D791" s="52">
        <v>2815</v>
      </c>
      <c r="E791" s="54"/>
    </row>
    <row r="792" spans="1:5" x14ac:dyDescent="0.45">
      <c r="A792" s="55" t="s">
        <v>80</v>
      </c>
      <c r="B792" s="52">
        <v>116488.5</v>
      </c>
      <c r="C792" s="53">
        <v>45488</v>
      </c>
      <c r="D792" s="52">
        <v>0</v>
      </c>
      <c r="E792" s="54"/>
    </row>
    <row r="793" spans="1:5" x14ac:dyDescent="0.45">
      <c r="A793" s="55" t="s">
        <v>81</v>
      </c>
      <c r="B793" s="52">
        <v>26125.5</v>
      </c>
      <c r="C793" s="53">
        <v>45488</v>
      </c>
      <c r="D793" s="52">
        <v>4410.74</v>
      </c>
      <c r="E793" s="54"/>
    </row>
    <row r="794" spans="1:5" x14ac:dyDescent="0.45">
      <c r="A794" s="55" t="s">
        <v>82</v>
      </c>
      <c r="B794" s="52">
        <v>40401.589999999997</v>
      </c>
      <c r="C794" s="53">
        <v>45519</v>
      </c>
      <c r="D794" s="52">
        <v>0</v>
      </c>
      <c r="E794" s="54"/>
    </row>
    <row r="795" spans="1:5" x14ac:dyDescent="0.45">
      <c r="A795" s="55" t="s">
        <v>83</v>
      </c>
      <c r="B795" s="52">
        <v>10998.04</v>
      </c>
      <c r="C795" s="53">
        <v>45519</v>
      </c>
      <c r="D795" s="52">
        <v>0</v>
      </c>
      <c r="E795" s="54"/>
    </row>
    <row r="796" spans="1:5" x14ac:dyDescent="0.45">
      <c r="A796" s="55" t="s">
        <v>84</v>
      </c>
      <c r="B796" s="52">
        <v>39170.269999999997</v>
      </c>
      <c r="C796" s="53">
        <v>45519</v>
      </c>
      <c r="D796" s="52">
        <v>0</v>
      </c>
      <c r="E796" s="54"/>
    </row>
    <row r="797" spans="1:5" x14ac:dyDescent="0.45">
      <c r="A797" s="55" t="s">
        <v>85</v>
      </c>
      <c r="B797" s="52">
        <v>10662.85</v>
      </c>
      <c r="C797" s="53">
        <v>45519</v>
      </c>
      <c r="D797" s="52">
        <v>0</v>
      </c>
      <c r="E797" s="54"/>
    </row>
    <row r="798" spans="1:5" x14ac:dyDescent="0.45">
      <c r="A798" s="55" t="s">
        <v>86</v>
      </c>
      <c r="B798" s="52">
        <v>59645.62</v>
      </c>
      <c r="C798" s="53">
        <v>45519</v>
      </c>
      <c r="D798" s="52">
        <v>0</v>
      </c>
      <c r="E798" s="54"/>
    </row>
    <row r="799" spans="1:5" x14ac:dyDescent="0.45">
      <c r="A799" s="55" t="s">
        <v>87</v>
      </c>
      <c r="B799" s="52">
        <v>15635.47</v>
      </c>
      <c r="C799" s="53">
        <v>45519</v>
      </c>
      <c r="D799" s="52">
        <v>0</v>
      </c>
      <c r="E799" s="54"/>
    </row>
    <row r="800" spans="1:5" x14ac:dyDescent="0.45">
      <c r="A800" s="55" t="s">
        <v>88</v>
      </c>
      <c r="B800" s="52">
        <v>39370.089999999997</v>
      </c>
      <c r="C800" s="53">
        <v>45519</v>
      </c>
      <c r="D800" s="52">
        <v>0</v>
      </c>
      <c r="E800" s="54"/>
    </row>
    <row r="801" spans="1:5" x14ac:dyDescent="0.45">
      <c r="A801" s="55" t="s">
        <v>89</v>
      </c>
      <c r="B801" s="52">
        <v>10320.459999999999</v>
      </c>
      <c r="C801" s="53">
        <v>45519</v>
      </c>
      <c r="D801" s="52">
        <v>0</v>
      </c>
      <c r="E801" s="54"/>
    </row>
    <row r="802" spans="1:5" x14ac:dyDescent="0.45">
      <c r="A802" s="55" t="s">
        <v>90</v>
      </c>
      <c r="B802" s="52">
        <v>39370.089999999997</v>
      </c>
      <c r="C802" s="53">
        <v>45762</v>
      </c>
      <c r="D802" s="52">
        <v>0</v>
      </c>
      <c r="E802" s="54"/>
    </row>
    <row r="803" spans="1:5" x14ac:dyDescent="0.45">
      <c r="A803" s="55" t="s">
        <v>91</v>
      </c>
      <c r="B803" s="52">
        <v>10320.459999999999</v>
      </c>
      <c r="C803" s="53">
        <v>45762</v>
      </c>
      <c r="D803" s="52">
        <v>0</v>
      </c>
      <c r="E803" s="54"/>
    </row>
    <row r="804" spans="1:5" x14ac:dyDescent="0.45">
      <c r="A804" s="55" t="s">
        <v>92</v>
      </c>
      <c r="B804" s="52">
        <v>374392.52</v>
      </c>
      <c r="C804" s="53">
        <v>45519</v>
      </c>
      <c r="D804" s="52">
        <v>0</v>
      </c>
      <c r="E804" s="54"/>
    </row>
    <row r="805" spans="1:5" x14ac:dyDescent="0.45">
      <c r="A805" s="55" t="s">
        <v>93</v>
      </c>
      <c r="B805" s="52">
        <v>98143.07</v>
      </c>
      <c r="C805" s="53">
        <v>45519</v>
      </c>
      <c r="D805" s="52">
        <v>0</v>
      </c>
      <c r="E805" s="54"/>
    </row>
    <row r="806" spans="1:5" x14ac:dyDescent="0.45">
      <c r="A806" s="51" t="s">
        <v>130</v>
      </c>
      <c r="B806" s="52"/>
      <c r="C806" s="53"/>
      <c r="D806" s="52"/>
      <c r="E806" s="54"/>
    </row>
    <row r="807" spans="1:5" x14ac:dyDescent="0.45">
      <c r="A807" s="55" t="s">
        <v>60</v>
      </c>
      <c r="B807" s="52">
        <v>38834.33</v>
      </c>
      <c r="C807" s="53">
        <v>45519</v>
      </c>
      <c r="D807" s="52">
        <v>0</v>
      </c>
      <c r="E807" s="54"/>
    </row>
    <row r="808" spans="1:5" x14ac:dyDescent="0.45">
      <c r="A808" s="55" t="s">
        <v>61</v>
      </c>
      <c r="B808" s="52">
        <v>10571.4</v>
      </c>
      <c r="C808" s="53">
        <v>45519</v>
      </c>
      <c r="D808" s="52">
        <v>0</v>
      </c>
      <c r="E808" s="54"/>
    </row>
    <row r="809" spans="1:5" x14ac:dyDescent="0.45">
      <c r="A809" s="55" t="s">
        <v>62</v>
      </c>
      <c r="B809" s="52">
        <v>37554.17</v>
      </c>
      <c r="C809" s="53">
        <v>45519</v>
      </c>
      <c r="D809" s="52">
        <v>0</v>
      </c>
      <c r="E809" s="54"/>
    </row>
    <row r="810" spans="1:5" x14ac:dyDescent="0.45">
      <c r="A810" s="55" t="s">
        <v>63</v>
      </c>
      <c r="B810" s="52">
        <v>10222.92</v>
      </c>
      <c r="C810" s="53">
        <v>45519</v>
      </c>
      <c r="D810" s="52">
        <v>0</v>
      </c>
      <c r="E810" s="54"/>
    </row>
    <row r="811" spans="1:5" x14ac:dyDescent="0.45">
      <c r="A811" s="55" t="s">
        <v>64</v>
      </c>
      <c r="B811" s="52">
        <v>44388.25</v>
      </c>
      <c r="C811" s="53">
        <v>45519</v>
      </c>
      <c r="D811" s="52">
        <v>0</v>
      </c>
      <c r="E811" s="54"/>
    </row>
    <row r="812" spans="1:5" x14ac:dyDescent="0.45">
      <c r="A812" s="55" t="s">
        <v>65</v>
      </c>
      <c r="B812" s="52">
        <v>11635.91</v>
      </c>
      <c r="C812" s="53">
        <v>45519</v>
      </c>
      <c r="D812" s="52">
        <v>0</v>
      </c>
      <c r="E812" s="54"/>
    </row>
    <row r="813" spans="1:5" x14ac:dyDescent="0.45">
      <c r="A813" s="55" t="s">
        <v>66</v>
      </c>
      <c r="B813" s="52">
        <v>34797.79</v>
      </c>
      <c r="C813" s="53">
        <v>45519</v>
      </c>
      <c r="D813" s="52">
        <v>0</v>
      </c>
      <c r="E813" s="54"/>
    </row>
    <row r="814" spans="1:5" x14ac:dyDescent="0.45">
      <c r="A814" s="55" t="s">
        <v>67</v>
      </c>
      <c r="B814" s="52">
        <v>9121.8799999999992</v>
      </c>
      <c r="C814" s="53">
        <v>45519</v>
      </c>
      <c r="D814" s="52">
        <v>0</v>
      </c>
      <c r="E814" s="54"/>
    </row>
    <row r="815" spans="1:5" x14ac:dyDescent="0.45">
      <c r="A815" s="55" t="s">
        <v>54</v>
      </c>
      <c r="B815" s="52">
        <v>103877.92</v>
      </c>
      <c r="C815" s="53">
        <v>44880</v>
      </c>
      <c r="D815" s="52">
        <v>0</v>
      </c>
      <c r="E815" s="54"/>
    </row>
    <row r="816" spans="1:5" x14ac:dyDescent="0.45">
      <c r="A816" s="55" t="s">
        <v>68</v>
      </c>
      <c r="B816" s="52">
        <v>27230.51</v>
      </c>
      <c r="C816" s="53">
        <v>44880</v>
      </c>
      <c r="D816" s="52">
        <v>0</v>
      </c>
      <c r="E816" s="54"/>
    </row>
    <row r="817" spans="1:5" x14ac:dyDescent="0.45">
      <c r="A817" s="55" t="s">
        <v>55</v>
      </c>
      <c r="B817" s="52">
        <v>109170.63</v>
      </c>
      <c r="C817" s="53">
        <v>44925</v>
      </c>
      <c r="D817" s="52">
        <v>0</v>
      </c>
      <c r="E817" s="54"/>
    </row>
    <row r="818" spans="1:5" x14ac:dyDescent="0.45">
      <c r="A818" s="55" t="s">
        <v>69</v>
      </c>
      <c r="B818" s="52">
        <v>28617.94</v>
      </c>
      <c r="C818" s="53">
        <v>44925</v>
      </c>
      <c r="D818" s="52">
        <v>0</v>
      </c>
      <c r="E818" s="54"/>
    </row>
    <row r="819" spans="1:5" x14ac:dyDescent="0.45">
      <c r="A819" s="55" t="s">
        <v>56</v>
      </c>
      <c r="B819" s="52">
        <v>91995.49</v>
      </c>
      <c r="C819" s="53">
        <v>45139</v>
      </c>
      <c r="D819" s="52">
        <v>0</v>
      </c>
      <c r="E819" s="54"/>
    </row>
    <row r="820" spans="1:5" x14ac:dyDescent="0.45">
      <c r="A820" s="55" t="s">
        <v>70</v>
      </c>
      <c r="B820" s="52">
        <v>20632.32</v>
      </c>
      <c r="C820" s="53">
        <v>45139</v>
      </c>
      <c r="D820" s="52">
        <v>3483.33</v>
      </c>
      <c r="E820" s="54"/>
    </row>
    <row r="821" spans="1:5" x14ac:dyDescent="0.45">
      <c r="A821" s="55" t="s">
        <v>57</v>
      </c>
      <c r="B821" s="52">
        <v>116358.71</v>
      </c>
      <c r="C821" s="53">
        <v>45504</v>
      </c>
      <c r="D821" s="52">
        <v>0</v>
      </c>
      <c r="E821" s="54"/>
    </row>
    <row r="822" spans="1:5" x14ac:dyDescent="0.45">
      <c r="A822" s="55" t="s">
        <v>71</v>
      </c>
      <c r="B822" s="52">
        <v>51438.06</v>
      </c>
      <c r="C822" s="53">
        <v>45504</v>
      </c>
      <c r="D822" s="52">
        <v>0</v>
      </c>
      <c r="E822" s="54"/>
    </row>
    <row r="823" spans="1:5" x14ac:dyDescent="0.45">
      <c r="A823" s="55" t="s">
        <v>72</v>
      </c>
      <c r="B823" s="52">
        <v>17781.099999999999</v>
      </c>
      <c r="C823" s="53">
        <v>45504</v>
      </c>
      <c r="D823" s="52">
        <v>4148.6499999999996</v>
      </c>
      <c r="E823" s="54"/>
    </row>
    <row r="824" spans="1:5" x14ac:dyDescent="0.45">
      <c r="A824" s="55" t="s">
        <v>58</v>
      </c>
      <c r="B824" s="52">
        <v>51680.81</v>
      </c>
      <c r="C824" s="53">
        <v>45412</v>
      </c>
      <c r="D824" s="52">
        <v>0</v>
      </c>
      <c r="E824" s="54"/>
    </row>
    <row r="825" spans="1:5" x14ac:dyDescent="0.45">
      <c r="A825" s="55" t="s">
        <v>73</v>
      </c>
      <c r="B825" s="52">
        <v>11590.73</v>
      </c>
      <c r="C825" s="53">
        <v>45412</v>
      </c>
      <c r="D825" s="52">
        <v>1956.85</v>
      </c>
      <c r="E825" s="54"/>
    </row>
    <row r="826" spans="1:5" x14ac:dyDescent="0.45">
      <c r="A826" s="55" t="s">
        <v>75</v>
      </c>
      <c r="B826" s="52">
        <v>9694.24</v>
      </c>
      <c r="C826" s="53">
        <v>44985</v>
      </c>
      <c r="D826" s="52">
        <v>0</v>
      </c>
      <c r="E826" s="54"/>
    </row>
    <row r="827" spans="1:5" x14ac:dyDescent="0.45">
      <c r="A827" s="55" t="s">
        <v>77</v>
      </c>
      <c r="B827" s="52">
        <v>22616.85</v>
      </c>
      <c r="C827" s="53">
        <v>44985</v>
      </c>
      <c r="D827" s="52">
        <v>0</v>
      </c>
      <c r="E827" s="54"/>
    </row>
    <row r="828" spans="1:5" x14ac:dyDescent="0.45">
      <c r="A828" s="55" t="s">
        <v>79</v>
      </c>
      <c r="B828" s="52">
        <v>14558.07</v>
      </c>
      <c r="C828" s="53">
        <v>45127</v>
      </c>
      <c r="D828" s="52">
        <v>2457.83</v>
      </c>
      <c r="E828" s="54"/>
    </row>
    <row r="829" spans="1:5" x14ac:dyDescent="0.45">
      <c r="A829" s="55" t="s">
        <v>81</v>
      </c>
      <c r="B829" s="52">
        <v>22810.62</v>
      </c>
      <c r="C829" s="53">
        <v>45488</v>
      </c>
      <c r="D829" s="52">
        <v>3851.09</v>
      </c>
      <c r="E829" s="54"/>
    </row>
    <row r="830" spans="1:5" x14ac:dyDescent="0.45">
      <c r="A830" s="55" t="s">
        <v>82</v>
      </c>
      <c r="B830" s="52">
        <v>35275.32</v>
      </c>
      <c r="C830" s="53">
        <v>45519</v>
      </c>
      <c r="D830" s="52">
        <v>0</v>
      </c>
      <c r="E830" s="54"/>
    </row>
    <row r="831" spans="1:5" x14ac:dyDescent="0.45">
      <c r="A831" s="55" t="s">
        <v>83</v>
      </c>
      <c r="B831" s="52">
        <v>9602.57</v>
      </c>
      <c r="C831" s="53">
        <v>45519</v>
      </c>
      <c r="D831" s="52">
        <v>0</v>
      </c>
      <c r="E831" s="54"/>
    </row>
    <row r="832" spans="1:5" x14ac:dyDescent="0.45">
      <c r="A832" s="55" t="s">
        <v>84</v>
      </c>
      <c r="B832" s="52">
        <v>34200.22</v>
      </c>
      <c r="C832" s="53">
        <v>45519</v>
      </c>
      <c r="D832" s="52">
        <v>0</v>
      </c>
      <c r="E832" s="54"/>
    </row>
    <row r="833" spans="1:5" x14ac:dyDescent="0.45">
      <c r="A833" s="55" t="s">
        <v>85</v>
      </c>
      <c r="B833" s="52">
        <v>9309.91</v>
      </c>
      <c r="C833" s="53">
        <v>45519</v>
      </c>
      <c r="D833" s="52">
        <v>0</v>
      </c>
      <c r="E833" s="54"/>
    </row>
    <row r="834" spans="1:5" x14ac:dyDescent="0.45">
      <c r="A834" s="55" t="s">
        <v>86</v>
      </c>
      <c r="B834" s="52">
        <v>52077.599999999999</v>
      </c>
      <c r="C834" s="53">
        <v>45519</v>
      </c>
      <c r="D834" s="52">
        <v>0</v>
      </c>
      <c r="E834" s="54"/>
    </row>
    <row r="835" spans="1:5" x14ac:dyDescent="0.45">
      <c r="A835" s="55" t="s">
        <v>87</v>
      </c>
      <c r="B835" s="52">
        <v>13651.6</v>
      </c>
      <c r="C835" s="53">
        <v>45519</v>
      </c>
      <c r="D835" s="52">
        <v>0</v>
      </c>
      <c r="E835" s="54"/>
    </row>
    <row r="836" spans="1:5" x14ac:dyDescent="0.45">
      <c r="A836" s="55" t="s">
        <v>88</v>
      </c>
      <c r="B836" s="52">
        <v>34374.69</v>
      </c>
      <c r="C836" s="53">
        <v>45519</v>
      </c>
      <c r="D836" s="52">
        <v>0</v>
      </c>
      <c r="E836" s="54"/>
    </row>
    <row r="837" spans="1:5" x14ac:dyDescent="0.45">
      <c r="A837" s="55" t="s">
        <v>89</v>
      </c>
      <c r="B837" s="52">
        <v>9010.9699999999993</v>
      </c>
      <c r="C837" s="53">
        <v>45519</v>
      </c>
      <c r="D837" s="52">
        <v>0</v>
      </c>
      <c r="E837" s="54"/>
    </row>
    <row r="838" spans="1:5" x14ac:dyDescent="0.45">
      <c r="A838" s="55" t="s">
        <v>90</v>
      </c>
      <c r="B838" s="52">
        <v>34374.69</v>
      </c>
      <c r="C838" s="53">
        <v>45762</v>
      </c>
      <c r="D838" s="52">
        <v>0</v>
      </c>
      <c r="E838" s="54"/>
    </row>
    <row r="839" spans="1:5" x14ac:dyDescent="0.45">
      <c r="A839" s="55" t="s">
        <v>91</v>
      </c>
      <c r="B839" s="52">
        <v>9010.9699999999993</v>
      </c>
      <c r="C839" s="53">
        <v>45762</v>
      </c>
      <c r="D839" s="52">
        <v>0</v>
      </c>
      <c r="E839" s="54"/>
    </row>
    <row r="840" spans="1:5" x14ac:dyDescent="0.45">
      <c r="A840" s="55" t="s">
        <v>92</v>
      </c>
      <c r="B840" s="52">
        <v>326888.44</v>
      </c>
      <c r="C840" s="53">
        <v>45519</v>
      </c>
      <c r="D840" s="52">
        <v>0</v>
      </c>
      <c r="E840" s="54"/>
    </row>
    <row r="841" spans="1:5" x14ac:dyDescent="0.45">
      <c r="A841" s="55" t="s">
        <v>93</v>
      </c>
      <c r="B841" s="52">
        <v>85690.38</v>
      </c>
      <c r="C841" s="53">
        <v>45519</v>
      </c>
      <c r="D841" s="52">
        <v>0</v>
      </c>
      <c r="E841" s="54"/>
    </row>
    <row r="842" spans="1:5" x14ac:dyDescent="0.45">
      <c r="A842" s="51" t="s">
        <v>131</v>
      </c>
      <c r="B842" s="52"/>
      <c r="C842" s="53"/>
      <c r="D842" s="52"/>
      <c r="E842" s="54"/>
    </row>
    <row r="843" spans="1:5" x14ac:dyDescent="0.45">
      <c r="A843" s="55" t="s">
        <v>60</v>
      </c>
      <c r="B843" s="52">
        <v>11627.57</v>
      </c>
      <c r="C843" s="53">
        <v>45519</v>
      </c>
      <c r="D843" s="52">
        <v>0</v>
      </c>
      <c r="E843" s="54"/>
    </row>
    <row r="844" spans="1:5" x14ac:dyDescent="0.45">
      <c r="A844" s="55" t="s">
        <v>62</v>
      </c>
      <c r="B844" s="52">
        <v>11244.27</v>
      </c>
      <c r="C844" s="53">
        <v>45519</v>
      </c>
      <c r="D844" s="52">
        <v>0</v>
      </c>
      <c r="E844" s="54"/>
    </row>
    <row r="845" spans="1:5" x14ac:dyDescent="0.45">
      <c r="A845" s="55" t="s">
        <v>64</v>
      </c>
      <c r="B845" s="52">
        <v>13290.49</v>
      </c>
      <c r="C845" s="53">
        <v>45519</v>
      </c>
      <c r="D845" s="52">
        <v>0</v>
      </c>
      <c r="E845" s="54"/>
    </row>
    <row r="846" spans="1:5" x14ac:dyDescent="0.45">
      <c r="A846" s="55" t="s">
        <v>66</v>
      </c>
      <c r="B846" s="52">
        <v>10418.969999999999</v>
      </c>
      <c r="C846" s="53">
        <v>45519</v>
      </c>
      <c r="D846" s="52">
        <v>0</v>
      </c>
      <c r="E846" s="54"/>
    </row>
    <row r="847" spans="1:5" x14ac:dyDescent="0.45">
      <c r="A847" s="55" t="s">
        <v>54</v>
      </c>
      <c r="B847" s="52">
        <v>31102.58</v>
      </c>
      <c r="C847" s="53">
        <v>44880</v>
      </c>
      <c r="D847" s="52">
        <v>0</v>
      </c>
      <c r="E847" s="54"/>
    </row>
    <row r="848" spans="1:5" x14ac:dyDescent="0.45">
      <c r="A848" s="55" t="s">
        <v>55</v>
      </c>
      <c r="B848" s="52">
        <v>32687.29</v>
      </c>
      <c r="C848" s="53">
        <v>44925</v>
      </c>
      <c r="D848" s="52">
        <v>0</v>
      </c>
      <c r="E848" s="54"/>
    </row>
    <row r="849" spans="1:5" x14ac:dyDescent="0.45">
      <c r="A849" s="55" t="s">
        <v>56</v>
      </c>
      <c r="B849" s="52">
        <v>27544.799999999999</v>
      </c>
      <c r="C849" s="53">
        <v>45140</v>
      </c>
      <c r="D849" s="52">
        <v>0</v>
      </c>
      <c r="E849" s="54"/>
    </row>
    <row r="850" spans="1:5" x14ac:dyDescent="0.45">
      <c r="A850" s="55" t="s">
        <v>57</v>
      </c>
      <c r="B850" s="52">
        <v>34839.51</v>
      </c>
      <c r="C850" s="53">
        <v>45504</v>
      </c>
      <c r="D850" s="52">
        <v>0</v>
      </c>
      <c r="E850" s="54"/>
    </row>
    <row r="851" spans="1:5" x14ac:dyDescent="0.45">
      <c r="A851" s="55" t="s">
        <v>58</v>
      </c>
      <c r="B851" s="52">
        <v>15474</v>
      </c>
      <c r="C851" s="53">
        <v>45412</v>
      </c>
      <c r="D851" s="52">
        <v>0</v>
      </c>
      <c r="E851" s="54"/>
    </row>
    <row r="852" spans="1:5" x14ac:dyDescent="0.45">
      <c r="A852" s="55" t="s">
        <v>74</v>
      </c>
      <c r="B852" s="52">
        <v>11072.72</v>
      </c>
      <c r="C852" s="53">
        <v>44985</v>
      </c>
      <c r="D852" s="52">
        <v>0</v>
      </c>
      <c r="E852" s="54"/>
    </row>
    <row r="853" spans="1:5" x14ac:dyDescent="0.45">
      <c r="A853" s="55" t="s">
        <v>76</v>
      </c>
      <c r="B853" s="52">
        <v>25832.880000000001</v>
      </c>
      <c r="C853" s="53">
        <v>44985</v>
      </c>
      <c r="D853" s="52">
        <v>0</v>
      </c>
      <c r="E853" s="54"/>
    </row>
    <row r="854" spans="1:5" x14ac:dyDescent="0.45">
      <c r="A854" s="55" t="s">
        <v>78</v>
      </c>
      <c r="B854" s="52">
        <v>19435.490000000002</v>
      </c>
      <c r="C854" s="53">
        <v>45127</v>
      </c>
      <c r="D854" s="52">
        <v>0</v>
      </c>
      <c r="E854" s="54"/>
    </row>
    <row r="855" spans="1:5" x14ac:dyDescent="0.45">
      <c r="A855" s="55" t="s">
        <v>80</v>
      </c>
      <c r="B855" s="52">
        <v>30452.9</v>
      </c>
      <c r="C855" s="53">
        <v>45488</v>
      </c>
      <c r="D855" s="52">
        <v>0</v>
      </c>
      <c r="E855" s="54"/>
    </row>
    <row r="856" spans="1:5" x14ac:dyDescent="0.45">
      <c r="A856" s="55" t="s">
        <v>82</v>
      </c>
      <c r="B856" s="52">
        <v>10561.95</v>
      </c>
      <c r="C856" s="53">
        <v>45519</v>
      </c>
      <c r="D856" s="52">
        <v>0</v>
      </c>
      <c r="E856" s="54"/>
    </row>
    <row r="857" spans="1:5" x14ac:dyDescent="0.45">
      <c r="A857" s="55" t="s">
        <v>84</v>
      </c>
      <c r="B857" s="52">
        <v>10240.049999999999</v>
      </c>
      <c r="C857" s="53">
        <v>45519</v>
      </c>
      <c r="D857" s="52">
        <v>0</v>
      </c>
      <c r="E857" s="54"/>
    </row>
    <row r="858" spans="1:5" x14ac:dyDescent="0.45">
      <c r="A858" s="55" t="s">
        <v>86</v>
      </c>
      <c r="B858" s="52">
        <v>15592.8</v>
      </c>
      <c r="C858" s="53">
        <v>45519</v>
      </c>
      <c r="D858" s="52">
        <v>0</v>
      </c>
      <c r="E858" s="54"/>
    </row>
    <row r="859" spans="1:5" x14ac:dyDescent="0.45">
      <c r="A859" s="55" t="s">
        <v>88</v>
      </c>
      <c r="B859" s="52">
        <v>10292.290000000001</v>
      </c>
      <c r="C859" s="53">
        <v>45519</v>
      </c>
      <c r="D859" s="52">
        <v>0</v>
      </c>
      <c r="E859" s="54"/>
    </row>
    <row r="860" spans="1:5" x14ac:dyDescent="0.45">
      <c r="A860" s="55" t="s">
        <v>90</v>
      </c>
      <c r="B860" s="52">
        <v>10292.290000000001</v>
      </c>
      <c r="C860" s="53">
        <v>45762</v>
      </c>
      <c r="D860" s="52">
        <v>0</v>
      </c>
      <c r="E860" s="54"/>
    </row>
    <row r="861" spans="1:5" x14ac:dyDescent="0.45">
      <c r="A861" s="55" t="s">
        <v>92</v>
      </c>
      <c r="B861" s="52">
        <v>97875.21</v>
      </c>
      <c r="C861" s="53">
        <v>45519</v>
      </c>
      <c r="D861" s="52">
        <v>0</v>
      </c>
      <c r="E861" s="54"/>
    </row>
    <row r="862" spans="1:5" x14ac:dyDescent="0.45">
      <c r="A862" s="51" t="s">
        <v>132</v>
      </c>
      <c r="B862" s="52"/>
      <c r="C862" s="53"/>
      <c r="D862" s="52"/>
      <c r="E862" s="54"/>
    </row>
    <row r="863" spans="1:5" x14ac:dyDescent="0.45">
      <c r="A863" s="55" t="s">
        <v>60</v>
      </c>
      <c r="B863" s="52">
        <v>7543.58</v>
      </c>
      <c r="C863" s="53">
        <v>45519</v>
      </c>
      <c r="D863" s="52">
        <v>0</v>
      </c>
      <c r="E863" s="54"/>
    </row>
    <row r="864" spans="1:5" x14ac:dyDescent="0.45">
      <c r="A864" s="55" t="s">
        <v>62</v>
      </c>
      <c r="B864" s="52">
        <v>7294.91</v>
      </c>
      <c r="C864" s="53">
        <v>45519</v>
      </c>
      <c r="D864" s="52">
        <v>0</v>
      </c>
      <c r="E864" s="54"/>
    </row>
    <row r="865" spans="1:5" x14ac:dyDescent="0.45">
      <c r="A865" s="55" t="s">
        <v>64</v>
      </c>
      <c r="B865" s="52">
        <v>8622.43</v>
      </c>
      <c r="C865" s="53">
        <v>45519</v>
      </c>
      <c r="D865" s="52">
        <v>0</v>
      </c>
      <c r="E865" s="54"/>
    </row>
    <row r="866" spans="1:5" x14ac:dyDescent="0.45">
      <c r="A866" s="55" t="s">
        <v>66</v>
      </c>
      <c r="B866" s="52">
        <v>6759.48</v>
      </c>
      <c r="C866" s="53">
        <v>45519</v>
      </c>
      <c r="D866" s="52">
        <v>0</v>
      </c>
      <c r="E866" s="54"/>
    </row>
    <row r="867" spans="1:5" x14ac:dyDescent="0.45">
      <c r="A867" s="55" t="s">
        <v>54</v>
      </c>
      <c r="B867" s="52">
        <v>20178.330000000002</v>
      </c>
      <c r="C867" s="53">
        <v>44880</v>
      </c>
      <c r="D867" s="52">
        <v>0</v>
      </c>
      <c r="E867" s="54"/>
    </row>
    <row r="868" spans="1:5" x14ac:dyDescent="0.45">
      <c r="A868" s="55" t="s">
        <v>55</v>
      </c>
      <c r="B868" s="52">
        <v>21206.44</v>
      </c>
      <c r="C868" s="53">
        <v>44925</v>
      </c>
      <c r="D868" s="52">
        <v>0</v>
      </c>
      <c r="E868" s="54"/>
    </row>
    <row r="869" spans="1:5" x14ac:dyDescent="0.45">
      <c r="A869" s="55" t="s">
        <v>56</v>
      </c>
      <c r="B869" s="52">
        <v>17870.16</v>
      </c>
      <c r="C869" s="53">
        <v>45140</v>
      </c>
      <c r="D869" s="52">
        <v>0</v>
      </c>
      <c r="E869" s="54"/>
    </row>
    <row r="870" spans="1:5" x14ac:dyDescent="0.45">
      <c r="A870" s="55" t="s">
        <v>57</v>
      </c>
      <c r="B870" s="52">
        <v>22602.720000000001</v>
      </c>
      <c r="C870" s="53">
        <v>45504</v>
      </c>
      <c r="D870" s="52">
        <v>0</v>
      </c>
      <c r="E870" s="54"/>
    </row>
    <row r="871" spans="1:5" x14ac:dyDescent="0.45">
      <c r="A871" s="55" t="s">
        <v>58</v>
      </c>
      <c r="B871" s="52">
        <v>10039.02</v>
      </c>
      <c r="C871" s="53">
        <v>45412</v>
      </c>
      <c r="D871" s="52">
        <v>0</v>
      </c>
      <c r="E871" s="54"/>
    </row>
    <row r="872" spans="1:5" x14ac:dyDescent="0.45">
      <c r="A872" s="55" t="s">
        <v>78</v>
      </c>
      <c r="B872" s="52">
        <v>12609.11</v>
      </c>
      <c r="C872" s="53">
        <v>45127</v>
      </c>
      <c r="D872" s="52">
        <v>0</v>
      </c>
      <c r="E872" s="54"/>
    </row>
    <row r="873" spans="1:5" x14ac:dyDescent="0.45">
      <c r="A873" s="55" t="s">
        <v>80</v>
      </c>
      <c r="B873" s="52">
        <v>19756.830000000002</v>
      </c>
      <c r="C873" s="53">
        <v>45488</v>
      </c>
      <c r="D873" s="52">
        <v>0</v>
      </c>
      <c r="E873" s="54"/>
    </row>
    <row r="874" spans="1:5" x14ac:dyDescent="0.45">
      <c r="A874" s="55" t="s">
        <v>82</v>
      </c>
      <c r="B874" s="52">
        <v>6852.24</v>
      </c>
      <c r="C874" s="53">
        <v>45519</v>
      </c>
      <c r="D874" s="52">
        <v>0</v>
      </c>
      <c r="E874" s="54"/>
    </row>
    <row r="875" spans="1:5" x14ac:dyDescent="0.45">
      <c r="A875" s="55" t="s">
        <v>84</v>
      </c>
      <c r="B875" s="52">
        <v>6643.41</v>
      </c>
      <c r="C875" s="53">
        <v>45519</v>
      </c>
      <c r="D875" s="52">
        <v>0</v>
      </c>
      <c r="E875" s="54"/>
    </row>
    <row r="876" spans="1:5" x14ac:dyDescent="0.45">
      <c r="A876" s="55" t="s">
        <v>86</v>
      </c>
      <c r="B876" s="52">
        <v>10116.09</v>
      </c>
      <c r="C876" s="53">
        <v>45519</v>
      </c>
      <c r="D876" s="52">
        <v>0</v>
      </c>
      <c r="E876" s="54"/>
    </row>
    <row r="877" spans="1:5" x14ac:dyDescent="0.45">
      <c r="A877" s="55" t="s">
        <v>88</v>
      </c>
      <c r="B877" s="52">
        <v>6677.3</v>
      </c>
      <c r="C877" s="53">
        <v>45519</v>
      </c>
      <c r="D877" s="52">
        <v>0</v>
      </c>
      <c r="E877" s="54"/>
    </row>
    <row r="878" spans="1:5" x14ac:dyDescent="0.45">
      <c r="A878" s="55" t="s">
        <v>90</v>
      </c>
      <c r="B878" s="52">
        <v>6677.3</v>
      </c>
      <c r="C878" s="53">
        <v>45762</v>
      </c>
      <c r="D878" s="52">
        <v>0</v>
      </c>
      <c r="E878" s="54"/>
    </row>
    <row r="879" spans="1:5" x14ac:dyDescent="0.45">
      <c r="A879" s="55" t="s">
        <v>92</v>
      </c>
      <c r="B879" s="52">
        <v>63498.2</v>
      </c>
      <c r="C879" s="53">
        <v>45519</v>
      </c>
      <c r="D879" s="52">
        <v>0</v>
      </c>
      <c r="E879" s="54"/>
    </row>
    <row r="880" spans="1:5" x14ac:dyDescent="0.45">
      <c r="A880" s="51" t="s">
        <v>133</v>
      </c>
      <c r="B880" s="52"/>
      <c r="C880" s="53"/>
      <c r="D880" s="52"/>
      <c r="E880" s="54"/>
    </row>
    <row r="881" spans="1:5" x14ac:dyDescent="0.45">
      <c r="A881" s="55" t="s">
        <v>60</v>
      </c>
      <c r="B881" s="52">
        <v>1884.01</v>
      </c>
      <c r="C881" s="53">
        <v>45519</v>
      </c>
      <c r="D881" s="52">
        <v>0</v>
      </c>
      <c r="E881" s="54"/>
    </row>
    <row r="882" spans="1:5" x14ac:dyDescent="0.45">
      <c r="A882" s="55" t="s">
        <v>62</v>
      </c>
      <c r="B882" s="52">
        <v>1821.9</v>
      </c>
      <c r="C882" s="53">
        <v>45519</v>
      </c>
      <c r="D882" s="52">
        <v>0</v>
      </c>
      <c r="E882" s="54"/>
    </row>
    <row r="883" spans="1:5" x14ac:dyDescent="0.45">
      <c r="A883" s="55" t="s">
        <v>64</v>
      </c>
      <c r="B883" s="52">
        <v>2153.4499999999998</v>
      </c>
      <c r="C883" s="53">
        <v>45519</v>
      </c>
      <c r="D883" s="52">
        <v>0</v>
      </c>
      <c r="E883" s="54"/>
    </row>
    <row r="884" spans="1:5" x14ac:dyDescent="0.45">
      <c r="A884" s="55" t="s">
        <v>66</v>
      </c>
      <c r="B884" s="52">
        <v>1688.18</v>
      </c>
      <c r="C884" s="53">
        <v>45519</v>
      </c>
      <c r="D884" s="52">
        <v>0</v>
      </c>
      <c r="E884" s="54"/>
    </row>
    <row r="885" spans="1:5" x14ac:dyDescent="0.45">
      <c r="A885" s="55" t="s">
        <v>54</v>
      </c>
      <c r="B885" s="52">
        <v>5039.53</v>
      </c>
      <c r="C885" s="53">
        <v>44880</v>
      </c>
      <c r="D885" s="52">
        <v>0</v>
      </c>
      <c r="E885" s="54"/>
    </row>
    <row r="886" spans="1:5" x14ac:dyDescent="0.45">
      <c r="A886" s="55" t="s">
        <v>55</v>
      </c>
      <c r="B886" s="52">
        <v>5296.3</v>
      </c>
      <c r="C886" s="53">
        <v>44925</v>
      </c>
      <c r="D886" s="52">
        <v>0</v>
      </c>
      <c r="E886" s="54"/>
    </row>
    <row r="887" spans="1:5" x14ac:dyDescent="0.45">
      <c r="A887" s="55" t="s">
        <v>56</v>
      </c>
      <c r="B887" s="52">
        <v>4463.07</v>
      </c>
      <c r="C887" s="53">
        <v>45139</v>
      </c>
      <c r="D887" s="52">
        <v>0</v>
      </c>
      <c r="E887" s="54"/>
    </row>
    <row r="888" spans="1:5" x14ac:dyDescent="0.45">
      <c r="A888" s="55" t="s">
        <v>57</v>
      </c>
      <c r="B888" s="52">
        <v>5645.02</v>
      </c>
      <c r="C888" s="53">
        <v>45504</v>
      </c>
      <c r="D888" s="52">
        <v>0</v>
      </c>
      <c r="E888" s="54"/>
    </row>
    <row r="889" spans="1:5" x14ac:dyDescent="0.45">
      <c r="A889" s="55" t="s">
        <v>58</v>
      </c>
      <c r="B889" s="52">
        <v>2507.2399999999998</v>
      </c>
      <c r="C889" s="53">
        <v>45412</v>
      </c>
      <c r="D889" s="52">
        <v>0</v>
      </c>
      <c r="E889" s="54"/>
    </row>
    <row r="890" spans="1:5" x14ac:dyDescent="0.45">
      <c r="A890" s="55" t="s">
        <v>82</v>
      </c>
      <c r="B890" s="52">
        <v>1711.35</v>
      </c>
      <c r="C890" s="53">
        <v>45519</v>
      </c>
      <c r="D890" s="52">
        <v>0</v>
      </c>
      <c r="E890" s="54"/>
    </row>
    <row r="891" spans="1:5" x14ac:dyDescent="0.45">
      <c r="A891" s="55" t="s">
        <v>84</v>
      </c>
      <c r="B891" s="52">
        <v>1659.19</v>
      </c>
      <c r="C891" s="53">
        <v>45519</v>
      </c>
      <c r="D891" s="52">
        <v>0</v>
      </c>
      <c r="E891" s="54"/>
    </row>
    <row r="892" spans="1:5" x14ac:dyDescent="0.45">
      <c r="A892" s="55" t="s">
        <v>86</v>
      </c>
      <c r="B892" s="52">
        <v>2526.4899999999998</v>
      </c>
      <c r="C892" s="53">
        <v>45519</v>
      </c>
      <c r="D892" s="52">
        <v>0</v>
      </c>
      <c r="E892" s="54"/>
    </row>
    <row r="893" spans="1:5" x14ac:dyDescent="0.45">
      <c r="A893" s="55" t="s">
        <v>88</v>
      </c>
      <c r="B893" s="52">
        <v>1667.65</v>
      </c>
      <c r="C893" s="53">
        <v>45519</v>
      </c>
      <c r="D893" s="52">
        <v>0</v>
      </c>
      <c r="E893" s="54"/>
    </row>
    <row r="894" spans="1:5" x14ac:dyDescent="0.45">
      <c r="A894" s="55" t="s">
        <v>90</v>
      </c>
      <c r="B894" s="52">
        <v>1667.65</v>
      </c>
      <c r="C894" s="53">
        <v>45762</v>
      </c>
      <c r="D894" s="52">
        <v>0</v>
      </c>
      <c r="E894" s="54"/>
    </row>
    <row r="895" spans="1:5" x14ac:dyDescent="0.45">
      <c r="A895" s="55" t="s">
        <v>92</v>
      </c>
      <c r="B895" s="52">
        <v>15858.65</v>
      </c>
      <c r="C895" s="53">
        <v>45519</v>
      </c>
      <c r="D895" s="52">
        <v>0</v>
      </c>
      <c r="E895" s="54"/>
    </row>
    <row r="896" spans="1:5" x14ac:dyDescent="0.45">
      <c r="A896" s="51" t="s">
        <v>134</v>
      </c>
      <c r="B896" s="52"/>
      <c r="C896" s="53"/>
      <c r="D896" s="52"/>
      <c r="E896" s="54"/>
    </row>
    <row r="897" spans="1:5" x14ac:dyDescent="0.45">
      <c r="A897" s="55" t="s">
        <v>60</v>
      </c>
      <c r="B897" s="52">
        <v>29495.42</v>
      </c>
      <c r="C897" s="53">
        <v>45519</v>
      </c>
      <c r="D897" s="52">
        <v>0</v>
      </c>
      <c r="E897" s="54"/>
    </row>
    <row r="898" spans="1:5" x14ac:dyDescent="0.45">
      <c r="A898" s="55" t="s">
        <v>62</v>
      </c>
      <c r="B898" s="52">
        <v>28523.11</v>
      </c>
      <c r="C898" s="53">
        <v>45519</v>
      </c>
      <c r="D898" s="52">
        <v>0</v>
      </c>
      <c r="E898" s="54"/>
    </row>
    <row r="899" spans="1:5" x14ac:dyDescent="0.45">
      <c r="A899" s="55" t="s">
        <v>64</v>
      </c>
      <c r="B899" s="52">
        <v>33713.730000000003</v>
      </c>
      <c r="C899" s="53">
        <v>45519</v>
      </c>
      <c r="D899" s="52">
        <v>0</v>
      </c>
      <c r="E899" s="54"/>
    </row>
    <row r="900" spans="1:5" x14ac:dyDescent="0.45">
      <c r="A900" s="55" t="s">
        <v>66</v>
      </c>
      <c r="B900" s="52">
        <v>26429.59</v>
      </c>
      <c r="C900" s="53">
        <v>45519</v>
      </c>
      <c r="D900" s="52">
        <v>0</v>
      </c>
      <c r="E900" s="54"/>
    </row>
    <row r="901" spans="1:5" x14ac:dyDescent="0.45">
      <c r="A901" s="55" t="s">
        <v>54</v>
      </c>
      <c r="B901" s="52">
        <v>78897.279999999999</v>
      </c>
      <c r="C901" s="53">
        <v>44880</v>
      </c>
      <c r="D901" s="52">
        <v>0</v>
      </c>
      <c r="E901" s="54"/>
    </row>
    <row r="902" spans="1:5" x14ac:dyDescent="0.45">
      <c r="A902" s="55" t="s">
        <v>55</v>
      </c>
      <c r="B902" s="52">
        <v>82917.2</v>
      </c>
      <c r="C902" s="53">
        <v>44925</v>
      </c>
      <c r="D902" s="52">
        <v>0</v>
      </c>
      <c r="E902" s="54"/>
    </row>
    <row r="903" spans="1:5" x14ac:dyDescent="0.45">
      <c r="A903" s="55" t="s">
        <v>56</v>
      </c>
      <c r="B903" s="52">
        <v>69872.350000000006</v>
      </c>
      <c r="C903" s="53">
        <v>45140</v>
      </c>
      <c r="D903" s="52">
        <v>0</v>
      </c>
      <c r="E903" s="54"/>
    </row>
    <row r="904" spans="1:5" x14ac:dyDescent="0.45">
      <c r="A904" s="55" t="s">
        <v>57</v>
      </c>
      <c r="B904" s="52">
        <v>88376.68</v>
      </c>
      <c r="C904" s="53">
        <v>45504</v>
      </c>
      <c r="D904" s="52">
        <v>0</v>
      </c>
      <c r="E904" s="54"/>
    </row>
    <row r="905" spans="1:5" x14ac:dyDescent="0.45">
      <c r="A905" s="55" t="s">
        <v>58</v>
      </c>
      <c r="B905" s="52">
        <v>39252.57</v>
      </c>
      <c r="C905" s="53">
        <v>45412</v>
      </c>
      <c r="D905" s="52">
        <v>0</v>
      </c>
      <c r="E905" s="54"/>
    </row>
    <row r="906" spans="1:5" x14ac:dyDescent="0.45">
      <c r="A906" s="55" t="s">
        <v>80</v>
      </c>
      <c r="B906" s="52">
        <v>77249.25</v>
      </c>
      <c r="C906" s="53">
        <v>45488</v>
      </c>
      <c r="D906" s="52">
        <v>0</v>
      </c>
      <c r="E906" s="54"/>
    </row>
    <row r="907" spans="1:5" x14ac:dyDescent="0.45">
      <c r="A907" s="55" t="s">
        <v>82</v>
      </c>
      <c r="B907" s="52">
        <v>26792.28</v>
      </c>
      <c r="C907" s="53">
        <v>45519</v>
      </c>
      <c r="D907" s="52">
        <v>0</v>
      </c>
      <c r="E907" s="54"/>
    </row>
    <row r="908" spans="1:5" x14ac:dyDescent="0.45">
      <c r="A908" s="55" t="s">
        <v>84</v>
      </c>
      <c r="B908" s="52">
        <v>25975.73</v>
      </c>
      <c r="C908" s="53">
        <v>45519</v>
      </c>
      <c r="D908" s="52">
        <v>0</v>
      </c>
      <c r="E908" s="54"/>
    </row>
    <row r="909" spans="1:5" x14ac:dyDescent="0.45">
      <c r="A909" s="55" t="s">
        <v>86</v>
      </c>
      <c r="B909" s="52">
        <v>39553.94</v>
      </c>
      <c r="C909" s="53">
        <v>45519</v>
      </c>
      <c r="D909" s="52">
        <v>0</v>
      </c>
      <c r="E909" s="54"/>
    </row>
    <row r="910" spans="1:5" x14ac:dyDescent="0.45">
      <c r="A910" s="55" t="s">
        <v>88</v>
      </c>
      <c r="B910" s="52">
        <v>26108.240000000002</v>
      </c>
      <c r="C910" s="53">
        <v>45519</v>
      </c>
      <c r="D910" s="52">
        <v>0</v>
      </c>
      <c r="E910" s="54"/>
    </row>
    <row r="911" spans="1:5" x14ac:dyDescent="0.45">
      <c r="A911" s="55" t="s">
        <v>90</v>
      </c>
      <c r="B911" s="52">
        <v>26108.240000000002</v>
      </c>
      <c r="C911" s="53">
        <v>45762</v>
      </c>
      <c r="D911" s="52">
        <v>0</v>
      </c>
      <c r="E911" s="54"/>
    </row>
    <row r="912" spans="1:5" x14ac:dyDescent="0.45">
      <c r="A912" s="55" t="s">
        <v>92</v>
      </c>
      <c r="B912" s="52">
        <v>248278.07</v>
      </c>
      <c r="C912" s="53">
        <v>45519</v>
      </c>
      <c r="D912" s="52">
        <v>0</v>
      </c>
      <c r="E912" s="54"/>
    </row>
    <row r="913" spans="1:5" x14ac:dyDescent="0.45">
      <c r="A913" s="51" t="s">
        <v>135</v>
      </c>
      <c r="B913" s="52"/>
      <c r="C913" s="53"/>
      <c r="D913" s="52"/>
      <c r="E913" s="54"/>
    </row>
    <row r="914" spans="1:5" x14ac:dyDescent="0.45">
      <c r="A914" s="55" t="s">
        <v>60</v>
      </c>
      <c r="B914" s="52">
        <v>2063.67</v>
      </c>
      <c r="C914" s="53">
        <v>45519</v>
      </c>
      <c r="D914" s="52">
        <v>0</v>
      </c>
      <c r="E914" s="54"/>
    </row>
    <row r="915" spans="1:5" x14ac:dyDescent="0.45">
      <c r="A915" s="55" t="s">
        <v>62</v>
      </c>
      <c r="B915" s="52">
        <v>1995.64</v>
      </c>
      <c r="C915" s="53">
        <v>45519</v>
      </c>
      <c r="D915" s="52">
        <v>0</v>
      </c>
      <c r="E915" s="54"/>
    </row>
    <row r="916" spans="1:5" x14ac:dyDescent="0.45">
      <c r="A916" s="55" t="s">
        <v>64</v>
      </c>
      <c r="B916" s="52">
        <v>2358.81</v>
      </c>
      <c r="C916" s="53">
        <v>45519</v>
      </c>
      <c r="D916" s="52">
        <v>0</v>
      </c>
      <c r="E916" s="54"/>
    </row>
    <row r="917" spans="1:5" x14ac:dyDescent="0.45">
      <c r="A917" s="55" t="s">
        <v>66</v>
      </c>
      <c r="B917" s="52">
        <v>1849.17</v>
      </c>
      <c r="C917" s="53">
        <v>45519</v>
      </c>
      <c r="D917" s="52">
        <v>0</v>
      </c>
      <c r="E917" s="54"/>
    </row>
    <row r="918" spans="1:5" x14ac:dyDescent="0.45">
      <c r="A918" s="55" t="s">
        <v>54</v>
      </c>
      <c r="B918" s="52">
        <v>5520.11</v>
      </c>
      <c r="C918" s="53">
        <v>44880</v>
      </c>
      <c r="D918" s="52">
        <v>0</v>
      </c>
      <c r="E918" s="54"/>
    </row>
    <row r="919" spans="1:5" x14ac:dyDescent="0.45">
      <c r="A919" s="55" t="s">
        <v>55</v>
      </c>
      <c r="B919" s="52">
        <v>5801.37</v>
      </c>
      <c r="C919" s="53">
        <v>44925</v>
      </c>
      <c r="D919" s="52">
        <v>0</v>
      </c>
      <c r="E919" s="54"/>
    </row>
    <row r="920" spans="1:5" x14ac:dyDescent="0.45">
      <c r="A920" s="55" t="s">
        <v>56</v>
      </c>
      <c r="B920" s="52">
        <v>4888.68</v>
      </c>
      <c r="C920" s="53">
        <v>45139</v>
      </c>
      <c r="D920" s="52">
        <v>0</v>
      </c>
      <c r="E920" s="54"/>
    </row>
    <row r="921" spans="1:5" x14ac:dyDescent="0.45">
      <c r="A921" s="55" t="s">
        <v>57</v>
      </c>
      <c r="B921" s="52">
        <v>6183.35</v>
      </c>
      <c r="C921" s="53">
        <v>45504</v>
      </c>
      <c r="D921" s="52">
        <v>0</v>
      </c>
      <c r="E921" s="54"/>
    </row>
    <row r="922" spans="1:5" x14ac:dyDescent="0.45">
      <c r="A922" s="55" t="s">
        <v>58</v>
      </c>
      <c r="B922" s="52">
        <v>2746.34</v>
      </c>
      <c r="C922" s="53">
        <v>45412</v>
      </c>
      <c r="D922" s="52">
        <v>0</v>
      </c>
      <c r="E922" s="54"/>
    </row>
    <row r="923" spans="1:5" x14ac:dyDescent="0.45">
      <c r="A923" s="55" t="s">
        <v>74</v>
      </c>
      <c r="B923" s="52">
        <v>1965.2</v>
      </c>
      <c r="C923" s="53">
        <v>44985</v>
      </c>
      <c r="D923" s="52">
        <v>0</v>
      </c>
      <c r="E923" s="54"/>
    </row>
    <row r="924" spans="1:5" x14ac:dyDescent="0.45">
      <c r="A924" s="55" t="s">
        <v>76</v>
      </c>
      <c r="B924" s="52">
        <v>4584.84</v>
      </c>
      <c r="C924" s="53">
        <v>44985</v>
      </c>
      <c r="D924" s="52">
        <v>0</v>
      </c>
      <c r="E924" s="54"/>
    </row>
    <row r="925" spans="1:5" x14ac:dyDescent="0.45">
      <c r="A925" s="55" t="s">
        <v>78</v>
      </c>
      <c r="B925" s="52">
        <v>3449.43</v>
      </c>
      <c r="C925" s="53">
        <v>45127</v>
      </c>
      <c r="D925" s="52">
        <v>0</v>
      </c>
      <c r="E925" s="54"/>
    </row>
    <row r="926" spans="1:5" x14ac:dyDescent="0.45">
      <c r="A926" s="55" t="s">
        <v>80</v>
      </c>
      <c r="B926" s="52">
        <v>5404.81</v>
      </c>
      <c r="C926" s="53">
        <v>45488</v>
      </c>
      <c r="D926" s="52">
        <v>0</v>
      </c>
      <c r="E926" s="54"/>
    </row>
    <row r="927" spans="1:5" x14ac:dyDescent="0.45">
      <c r="A927" s="55" t="s">
        <v>82</v>
      </c>
      <c r="B927" s="52">
        <v>1874.54</v>
      </c>
      <c r="C927" s="53">
        <v>45519</v>
      </c>
      <c r="D927" s="52">
        <v>0</v>
      </c>
      <c r="E927" s="54"/>
    </row>
    <row r="928" spans="1:5" x14ac:dyDescent="0.45">
      <c r="A928" s="55" t="s">
        <v>84</v>
      </c>
      <c r="B928" s="52">
        <v>1817.41</v>
      </c>
      <c r="C928" s="53">
        <v>45519</v>
      </c>
      <c r="D928" s="52">
        <v>0</v>
      </c>
      <c r="E928" s="54"/>
    </row>
    <row r="929" spans="1:5" x14ac:dyDescent="0.45">
      <c r="A929" s="55" t="s">
        <v>86</v>
      </c>
      <c r="B929" s="52">
        <v>2767.42</v>
      </c>
      <c r="C929" s="53">
        <v>45519</v>
      </c>
      <c r="D929" s="52">
        <v>0</v>
      </c>
      <c r="E929" s="54"/>
    </row>
    <row r="930" spans="1:5" x14ac:dyDescent="0.45">
      <c r="A930" s="55" t="s">
        <v>88</v>
      </c>
      <c r="B930" s="52">
        <v>1826.68</v>
      </c>
      <c r="C930" s="53">
        <v>45519</v>
      </c>
      <c r="D930" s="52">
        <v>0</v>
      </c>
      <c r="E930" s="54"/>
    </row>
    <row r="931" spans="1:5" x14ac:dyDescent="0.45">
      <c r="A931" s="55" t="s">
        <v>90</v>
      </c>
      <c r="B931" s="52">
        <v>1826.68</v>
      </c>
      <c r="C931" s="53">
        <v>45762</v>
      </c>
      <c r="D931" s="52">
        <v>0</v>
      </c>
      <c r="E931" s="54"/>
    </row>
    <row r="932" spans="1:5" x14ac:dyDescent="0.45">
      <c r="A932" s="55" t="s">
        <v>92</v>
      </c>
      <c r="B932" s="52">
        <v>17370.98</v>
      </c>
      <c r="C932" s="53">
        <v>45519</v>
      </c>
      <c r="D932" s="52">
        <v>0</v>
      </c>
      <c r="E932" s="54"/>
    </row>
    <row r="933" spans="1:5" x14ac:dyDescent="0.45">
      <c r="A933" s="51" t="s">
        <v>136</v>
      </c>
      <c r="B933" s="52"/>
      <c r="C933" s="53"/>
      <c r="D933" s="52"/>
      <c r="E933" s="54"/>
    </row>
    <row r="934" spans="1:5" x14ac:dyDescent="0.45">
      <c r="A934" s="55" t="s">
        <v>60</v>
      </c>
      <c r="B934" s="52">
        <v>8439.2800000000007</v>
      </c>
      <c r="C934" s="53">
        <v>45519</v>
      </c>
      <c r="D934" s="52">
        <v>0</v>
      </c>
      <c r="E934" s="54"/>
    </row>
    <row r="935" spans="1:5" x14ac:dyDescent="0.45">
      <c r="A935" s="55" t="s">
        <v>61</v>
      </c>
      <c r="B935" s="52">
        <v>2297.3200000000002</v>
      </c>
      <c r="C935" s="53">
        <v>45519</v>
      </c>
      <c r="D935" s="52">
        <v>0</v>
      </c>
      <c r="E935" s="54"/>
    </row>
    <row r="936" spans="1:5" x14ac:dyDescent="0.45">
      <c r="A936" s="55" t="s">
        <v>62</v>
      </c>
      <c r="B936" s="52">
        <v>8161.08</v>
      </c>
      <c r="C936" s="53">
        <v>45519</v>
      </c>
      <c r="D936" s="52">
        <v>0</v>
      </c>
      <c r="E936" s="54"/>
    </row>
    <row r="937" spans="1:5" x14ac:dyDescent="0.45">
      <c r="A937" s="55" t="s">
        <v>63</v>
      </c>
      <c r="B937" s="52">
        <v>2221.59</v>
      </c>
      <c r="C937" s="53">
        <v>45519</v>
      </c>
      <c r="D937" s="52">
        <v>0</v>
      </c>
      <c r="E937" s="54"/>
    </row>
    <row r="938" spans="1:5" x14ac:dyDescent="0.45">
      <c r="A938" s="55" t="s">
        <v>64</v>
      </c>
      <c r="B938" s="52">
        <v>9646.2199999999993</v>
      </c>
      <c r="C938" s="53">
        <v>45519</v>
      </c>
      <c r="D938" s="52">
        <v>0</v>
      </c>
      <c r="E938" s="54"/>
    </row>
    <row r="939" spans="1:5" x14ac:dyDescent="0.45">
      <c r="A939" s="55" t="s">
        <v>65</v>
      </c>
      <c r="B939" s="52">
        <v>2528.66</v>
      </c>
      <c r="C939" s="53">
        <v>45519</v>
      </c>
      <c r="D939" s="52">
        <v>0</v>
      </c>
      <c r="E939" s="54"/>
    </row>
    <row r="940" spans="1:5" x14ac:dyDescent="0.45">
      <c r="A940" s="55" t="s">
        <v>66</v>
      </c>
      <c r="B940" s="52">
        <v>7562.08</v>
      </c>
      <c r="C940" s="53">
        <v>45519</v>
      </c>
      <c r="D940" s="52">
        <v>0</v>
      </c>
      <c r="E940" s="54"/>
    </row>
    <row r="941" spans="1:5" x14ac:dyDescent="0.45">
      <c r="A941" s="55" t="s">
        <v>67</v>
      </c>
      <c r="B941" s="52">
        <v>1982.32</v>
      </c>
      <c r="C941" s="53">
        <v>45519</v>
      </c>
      <c r="D941" s="52">
        <v>0</v>
      </c>
      <c r="E941" s="54"/>
    </row>
    <row r="942" spans="1:5" x14ac:dyDescent="0.45">
      <c r="A942" s="55" t="s">
        <v>54</v>
      </c>
      <c r="B942" s="52">
        <v>22574.21</v>
      </c>
      <c r="C942" s="53">
        <v>44880</v>
      </c>
      <c r="D942" s="52">
        <v>0</v>
      </c>
      <c r="E942" s="54"/>
    </row>
    <row r="943" spans="1:5" x14ac:dyDescent="0.45">
      <c r="A943" s="55" t="s">
        <v>68</v>
      </c>
      <c r="B943" s="52">
        <v>5917.59</v>
      </c>
      <c r="C943" s="53">
        <v>44880</v>
      </c>
      <c r="D943" s="52">
        <v>0</v>
      </c>
      <c r="E943" s="54"/>
    </row>
    <row r="944" spans="1:5" x14ac:dyDescent="0.45">
      <c r="A944" s="55" t="s">
        <v>55</v>
      </c>
      <c r="B944" s="52">
        <v>23724.400000000001</v>
      </c>
      <c r="C944" s="53">
        <v>44925</v>
      </c>
      <c r="D944" s="52">
        <v>0</v>
      </c>
      <c r="E944" s="54"/>
    </row>
    <row r="945" spans="1:5" x14ac:dyDescent="0.45">
      <c r="A945" s="55" t="s">
        <v>69</v>
      </c>
      <c r="B945" s="52">
        <v>6219.1</v>
      </c>
      <c r="C945" s="53">
        <v>44925</v>
      </c>
      <c r="D945" s="52">
        <v>0</v>
      </c>
      <c r="E945" s="54"/>
    </row>
    <row r="946" spans="1:5" x14ac:dyDescent="0.45">
      <c r="A946" s="55" t="s">
        <v>56</v>
      </c>
      <c r="B946" s="52">
        <v>19991.98</v>
      </c>
      <c r="C946" s="53">
        <v>45140</v>
      </c>
      <c r="D946" s="52">
        <v>0</v>
      </c>
      <c r="E946" s="54"/>
    </row>
    <row r="947" spans="1:5" x14ac:dyDescent="0.45">
      <c r="A947" s="55" t="s">
        <v>70</v>
      </c>
      <c r="B947" s="52">
        <v>5240.6899999999996</v>
      </c>
      <c r="C947" s="53">
        <v>45140</v>
      </c>
      <c r="D947" s="52">
        <v>0</v>
      </c>
      <c r="E947" s="54"/>
    </row>
    <row r="948" spans="1:5" x14ac:dyDescent="0.45">
      <c r="A948" s="55" t="s">
        <v>57</v>
      </c>
      <c r="B948" s="52">
        <v>25286.47</v>
      </c>
      <c r="C948" s="53">
        <v>45504</v>
      </c>
      <c r="D948" s="52">
        <v>0</v>
      </c>
      <c r="E948" s="54"/>
    </row>
    <row r="949" spans="1:5" x14ac:dyDescent="0.45">
      <c r="A949" s="55" t="s">
        <v>72</v>
      </c>
      <c r="B949" s="52">
        <v>3864.1</v>
      </c>
      <c r="C949" s="53">
        <v>45504</v>
      </c>
      <c r="D949" s="52">
        <v>901.56</v>
      </c>
      <c r="E949" s="54"/>
    </row>
    <row r="950" spans="1:5" x14ac:dyDescent="0.45">
      <c r="A950" s="55" t="s">
        <v>58</v>
      </c>
      <c r="B950" s="52">
        <v>11231.01</v>
      </c>
      <c r="C950" s="53">
        <v>45412</v>
      </c>
      <c r="D950" s="52">
        <v>0</v>
      </c>
      <c r="E950" s="54"/>
    </row>
    <row r="951" spans="1:5" x14ac:dyDescent="0.45">
      <c r="A951" s="55" t="s">
        <v>73</v>
      </c>
      <c r="B951" s="52">
        <v>2518.84</v>
      </c>
      <c r="C951" s="53">
        <v>45412</v>
      </c>
      <c r="D951" s="52">
        <v>425.25</v>
      </c>
      <c r="E951" s="54"/>
    </row>
    <row r="952" spans="1:5" x14ac:dyDescent="0.45">
      <c r="A952" s="55" t="s">
        <v>74</v>
      </c>
      <c r="B952" s="52">
        <v>8036.56</v>
      </c>
      <c r="C952" s="53">
        <v>44985</v>
      </c>
      <c r="D952" s="52">
        <v>0</v>
      </c>
      <c r="E952" s="54"/>
    </row>
    <row r="953" spans="1:5" x14ac:dyDescent="0.45">
      <c r="A953" s="55" t="s">
        <v>75</v>
      </c>
      <c r="B953" s="52">
        <v>1802.4</v>
      </c>
      <c r="C953" s="53">
        <v>44985</v>
      </c>
      <c r="D953" s="52">
        <v>304.3</v>
      </c>
      <c r="E953" s="54"/>
    </row>
    <row r="954" spans="1:5" x14ac:dyDescent="0.45">
      <c r="A954" s="55" t="s">
        <v>76</v>
      </c>
      <c r="B954" s="52">
        <v>18749.47</v>
      </c>
      <c r="C954" s="53">
        <v>44985</v>
      </c>
      <c r="D954" s="52">
        <v>0</v>
      </c>
      <c r="E954" s="54"/>
    </row>
    <row r="955" spans="1:5" x14ac:dyDescent="0.45">
      <c r="A955" s="55" t="s">
        <v>77</v>
      </c>
      <c r="B955" s="52">
        <v>4205.05</v>
      </c>
      <c r="C955" s="53">
        <v>44985</v>
      </c>
      <c r="D955" s="52">
        <v>709.93</v>
      </c>
      <c r="E955" s="54"/>
    </row>
    <row r="956" spans="1:5" x14ac:dyDescent="0.45">
      <c r="A956" s="55" t="s">
        <v>78</v>
      </c>
      <c r="B956" s="52">
        <v>14106.26</v>
      </c>
      <c r="C956" s="53">
        <v>45127</v>
      </c>
      <c r="D956" s="52">
        <v>0</v>
      </c>
      <c r="E956" s="54"/>
    </row>
    <row r="957" spans="1:5" x14ac:dyDescent="0.45">
      <c r="A957" s="55" t="s">
        <v>79</v>
      </c>
      <c r="B957" s="52">
        <v>3697.81</v>
      </c>
      <c r="C957" s="53">
        <v>45127</v>
      </c>
      <c r="D957" s="52">
        <v>0</v>
      </c>
      <c r="E957" s="54"/>
    </row>
    <row r="958" spans="1:5" x14ac:dyDescent="0.45">
      <c r="A958" s="55" t="s">
        <v>80</v>
      </c>
      <c r="B958" s="52">
        <v>22102.67</v>
      </c>
      <c r="C958" s="53">
        <v>45488</v>
      </c>
      <c r="D958" s="52">
        <v>0</v>
      </c>
      <c r="E958" s="54"/>
    </row>
    <row r="959" spans="1:5" x14ac:dyDescent="0.45">
      <c r="A959" s="55" t="s">
        <v>81</v>
      </c>
      <c r="B959" s="52">
        <v>4957.08</v>
      </c>
      <c r="C959" s="53">
        <v>45488</v>
      </c>
      <c r="D959" s="52">
        <v>836.9</v>
      </c>
      <c r="E959" s="54"/>
    </row>
    <row r="960" spans="1:5" x14ac:dyDescent="0.45">
      <c r="A960" s="55" t="s">
        <v>82</v>
      </c>
      <c r="B960" s="52">
        <v>7665.85</v>
      </c>
      <c r="C960" s="53">
        <v>45519</v>
      </c>
      <c r="D960" s="52">
        <v>0</v>
      </c>
      <c r="E960" s="54"/>
    </row>
    <row r="961" spans="1:5" x14ac:dyDescent="0.45">
      <c r="A961" s="55" t="s">
        <v>83</v>
      </c>
      <c r="B961" s="52">
        <v>2086.7800000000002</v>
      </c>
      <c r="C961" s="53">
        <v>45519</v>
      </c>
      <c r="D961" s="52">
        <v>0</v>
      </c>
      <c r="E961" s="54"/>
    </row>
    <row r="962" spans="1:5" x14ac:dyDescent="0.45">
      <c r="A962" s="55" t="s">
        <v>84</v>
      </c>
      <c r="B962" s="52">
        <v>7432.22</v>
      </c>
      <c r="C962" s="53">
        <v>45519</v>
      </c>
      <c r="D962" s="52">
        <v>0</v>
      </c>
      <c r="E962" s="54"/>
    </row>
    <row r="963" spans="1:5" x14ac:dyDescent="0.45">
      <c r="A963" s="55" t="s">
        <v>85</v>
      </c>
      <c r="B963" s="52">
        <v>2023.18</v>
      </c>
      <c r="C963" s="53">
        <v>45519</v>
      </c>
      <c r="D963" s="52">
        <v>0</v>
      </c>
      <c r="E963" s="54"/>
    </row>
    <row r="964" spans="1:5" x14ac:dyDescent="0.45">
      <c r="A964" s="55" t="s">
        <v>86</v>
      </c>
      <c r="B964" s="52">
        <v>11317.23</v>
      </c>
      <c r="C964" s="53">
        <v>45519</v>
      </c>
      <c r="D964" s="52">
        <v>0</v>
      </c>
      <c r="E964" s="54"/>
    </row>
    <row r="965" spans="1:5" x14ac:dyDescent="0.45">
      <c r="A965" s="55" t="s">
        <v>87</v>
      </c>
      <c r="B965" s="52">
        <v>2966.69</v>
      </c>
      <c r="C965" s="53">
        <v>45519</v>
      </c>
      <c r="D965" s="52">
        <v>0</v>
      </c>
      <c r="E965" s="54"/>
    </row>
    <row r="966" spans="1:5" x14ac:dyDescent="0.45">
      <c r="A966" s="55" t="s">
        <v>88</v>
      </c>
      <c r="B966" s="52">
        <v>7470.13</v>
      </c>
      <c r="C966" s="53">
        <v>45519</v>
      </c>
      <c r="D966" s="52">
        <v>0</v>
      </c>
      <c r="E966" s="54"/>
    </row>
    <row r="967" spans="1:5" x14ac:dyDescent="0.45">
      <c r="A967" s="55" t="s">
        <v>89</v>
      </c>
      <c r="B967" s="52">
        <v>1958.22</v>
      </c>
      <c r="C967" s="53">
        <v>45519</v>
      </c>
      <c r="D967" s="52">
        <v>0</v>
      </c>
      <c r="E967" s="54"/>
    </row>
    <row r="968" spans="1:5" x14ac:dyDescent="0.45">
      <c r="A968" s="55" t="s">
        <v>90</v>
      </c>
      <c r="B968" s="52">
        <v>7470.13</v>
      </c>
      <c r="C968" s="53">
        <v>45762</v>
      </c>
      <c r="D968" s="52">
        <v>0</v>
      </c>
      <c r="E968" s="54"/>
    </row>
    <row r="969" spans="1:5" x14ac:dyDescent="0.45">
      <c r="A969" s="55" t="s">
        <v>91</v>
      </c>
      <c r="B969" s="52">
        <v>1958.22</v>
      </c>
      <c r="C969" s="53">
        <v>45762</v>
      </c>
      <c r="D969" s="52">
        <v>0</v>
      </c>
      <c r="E969" s="54"/>
    </row>
    <row r="970" spans="1:5" x14ac:dyDescent="0.45">
      <c r="A970" s="55" t="s">
        <v>92</v>
      </c>
      <c r="B970" s="52">
        <v>71037.7</v>
      </c>
      <c r="C970" s="53">
        <v>45519</v>
      </c>
      <c r="D970" s="52">
        <v>0</v>
      </c>
      <c r="E970" s="54"/>
    </row>
    <row r="971" spans="1:5" x14ac:dyDescent="0.45">
      <c r="A971" s="55" t="s">
        <v>93</v>
      </c>
      <c r="B971" s="52">
        <v>18621.79</v>
      </c>
      <c r="C971" s="53">
        <v>45519</v>
      </c>
      <c r="D971" s="52">
        <v>0</v>
      </c>
      <c r="E971" s="54"/>
    </row>
    <row r="972" spans="1:5" x14ac:dyDescent="0.45">
      <c r="A972" s="51" t="s">
        <v>137</v>
      </c>
      <c r="B972" s="52"/>
      <c r="C972" s="53"/>
      <c r="D972" s="52"/>
      <c r="E972" s="54"/>
    </row>
    <row r="973" spans="1:5" x14ac:dyDescent="0.45">
      <c r="A973" s="55" t="s">
        <v>60</v>
      </c>
      <c r="B973" s="52">
        <v>13399.25</v>
      </c>
      <c r="C973" s="53">
        <v>45519</v>
      </c>
      <c r="D973" s="52">
        <v>0</v>
      </c>
      <c r="E973" s="54"/>
    </row>
    <row r="974" spans="1:5" x14ac:dyDescent="0.45">
      <c r="A974" s="55" t="s">
        <v>62</v>
      </c>
      <c r="B974" s="52">
        <v>12957.54</v>
      </c>
      <c r="C974" s="53">
        <v>45519</v>
      </c>
      <c r="D974" s="52">
        <v>0</v>
      </c>
      <c r="E974" s="54"/>
    </row>
    <row r="975" spans="1:5" x14ac:dyDescent="0.45">
      <c r="A975" s="55" t="s">
        <v>64</v>
      </c>
      <c r="B975" s="52">
        <v>15315.55</v>
      </c>
      <c r="C975" s="53">
        <v>45519</v>
      </c>
      <c r="D975" s="52">
        <v>0</v>
      </c>
      <c r="E975" s="54"/>
    </row>
    <row r="976" spans="1:5" x14ac:dyDescent="0.45">
      <c r="A976" s="55" t="s">
        <v>66</v>
      </c>
      <c r="B976" s="52">
        <v>12006.49</v>
      </c>
      <c r="C976" s="53">
        <v>45519</v>
      </c>
      <c r="D976" s="52">
        <v>0</v>
      </c>
      <c r="E976" s="54"/>
    </row>
    <row r="977" spans="1:5" x14ac:dyDescent="0.45">
      <c r="A977" s="55" t="s">
        <v>54</v>
      </c>
      <c r="B977" s="52">
        <v>35841.64</v>
      </c>
      <c r="C977" s="53">
        <v>44880</v>
      </c>
      <c r="D977" s="52">
        <v>0</v>
      </c>
      <c r="E977" s="54"/>
    </row>
    <row r="978" spans="1:5" x14ac:dyDescent="0.45">
      <c r="A978" s="55" t="s">
        <v>55</v>
      </c>
      <c r="B978" s="52">
        <v>37667.81</v>
      </c>
      <c r="C978" s="53">
        <v>44925</v>
      </c>
      <c r="D978" s="52">
        <v>0</v>
      </c>
      <c r="E978" s="54"/>
    </row>
    <row r="979" spans="1:5" x14ac:dyDescent="0.45">
      <c r="A979" s="55" t="s">
        <v>56</v>
      </c>
      <c r="B979" s="52">
        <v>31741.77</v>
      </c>
      <c r="C979" s="53">
        <v>45139</v>
      </c>
      <c r="D979" s="52">
        <v>0</v>
      </c>
      <c r="E979" s="54"/>
    </row>
    <row r="980" spans="1:5" x14ac:dyDescent="0.45">
      <c r="A980" s="55" t="s">
        <v>57</v>
      </c>
      <c r="B980" s="52">
        <v>40147.96</v>
      </c>
      <c r="C980" s="53">
        <v>45504</v>
      </c>
      <c r="D980" s="52">
        <v>0</v>
      </c>
      <c r="E980" s="54"/>
    </row>
    <row r="981" spans="1:5" x14ac:dyDescent="0.45">
      <c r="A981" s="55" t="s">
        <v>58</v>
      </c>
      <c r="B981" s="52">
        <v>17831.75</v>
      </c>
      <c r="C981" s="53">
        <v>45412</v>
      </c>
      <c r="D981" s="52">
        <v>0</v>
      </c>
      <c r="E981" s="54"/>
    </row>
    <row r="982" spans="1:5" x14ac:dyDescent="0.45">
      <c r="A982" s="55" t="s">
        <v>74</v>
      </c>
      <c r="B982" s="52">
        <v>12759.85</v>
      </c>
      <c r="C982" s="53">
        <v>44985</v>
      </c>
      <c r="D982" s="52">
        <v>0</v>
      </c>
      <c r="E982" s="54"/>
    </row>
    <row r="983" spans="1:5" x14ac:dyDescent="0.45">
      <c r="A983" s="55" t="s">
        <v>76</v>
      </c>
      <c r="B983" s="52">
        <v>29768.99</v>
      </c>
      <c r="C983" s="53">
        <v>44985</v>
      </c>
      <c r="D983" s="52">
        <v>0</v>
      </c>
      <c r="E983" s="54"/>
    </row>
    <row r="984" spans="1:5" x14ac:dyDescent="0.45">
      <c r="A984" s="55" t="s">
        <v>78</v>
      </c>
      <c r="B984" s="52">
        <v>22396.85</v>
      </c>
      <c r="C984" s="53">
        <v>45127</v>
      </c>
      <c r="D984" s="52">
        <v>0</v>
      </c>
      <c r="E984" s="54"/>
    </row>
    <row r="985" spans="1:5" x14ac:dyDescent="0.45">
      <c r="A985" s="55" t="s">
        <v>80</v>
      </c>
      <c r="B985" s="52">
        <v>35092.959999999999</v>
      </c>
      <c r="C985" s="53">
        <v>45488</v>
      </c>
      <c r="D985" s="52">
        <v>0</v>
      </c>
      <c r="E985" s="54"/>
    </row>
    <row r="986" spans="1:5" x14ac:dyDescent="0.45">
      <c r="A986" s="55" t="s">
        <v>82</v>
      </c>
      <c r="B986" s="52">
        <v>12171.26</v>
      </c>
      <c r="C986" s="53">
        <v>45519</v>
      </c>
      <c r="D986" s="52">
        <v>0</v>
      </c>
      <c r="E986" s="54"/>
    </row>
    <row r="987" spans="1:5" x14ac:dyDescent="0.45">
      <c r="A987" s="55" t="s">
        <v>84</v>
      </c>
      <c r="B987" s="52">
        <v>11800.31</v>
      </c>
      <c r="C987" s="53">
        <v>45519</v>
      </c>
      <c r="D987" s="52">
        <v>0</v>
      </c>
      <c r="E987" s="54"/>
    </row>
    <row r="988" spans="1:5" x14ac:dyDescent="0.45">
      <c r="A988" s="55" t="s">
        <v>86</v>
      </c>
      <c r="B988" s="52">
        <v>17968.650000000001</v>
      </c>
      <c r="C988" s="53">
        <v>45519</v>
      </c>
      <c r="D988" s="52">
        <v>0</v>
      </c>
      <c r="E988" s="54"/>
    </row>
    <row r="989" spans="1:5" x14ac:dyDescent="0.45">
      <c r="A989" s="55" t="s">
        <v>88</v>
      </c>
      <c r="B989" s="52">
        <v>11860.51</v>
      </c>
      <c r="C989" s="53">
        <v>45519</v>
      </c>
      <c r="D989" s="52">
        <v>0</v>
      </c>
      <c r="E989" s="54"/>
    </row>
    <row r="990" spans="1:5" x14ac:dyDescent="0.45">
      <c r="A990" s="55" t="s">
        <v>90</v>
      </c>
      <c r="B990" s="52">
        <v>11860.51</v>
      </c>
      <c r="C990" s="53">
        <v>45762</v>
      </c>
      <c r="D990" s="52">
        <v>0</v>
      </c>
      <c r="E990" s="54"/>
    </row>
    <row r="991" spans="1:5" x14ac:dyDescent="0.45">
      <c r="A991" s="55" t="s">
        <v>92</v>
      </c>
      <c r="B991" s="52">
        <v>112788.32</v>
      </c>
      <c r="C991" s="53">
        <v>45519</v>
      </c>
      <c r="D991" s="52">
        <v>0</v>
      </c>
      <c r="E991" s="54"/>
    </row>
    <row r="992" spans="1:5" x14ac:dyDescent="0.45">
      <c r="A992" s="51" t="s">
        <v>138</v>
      </c>
      <c r="B992" s="52"/>
      <c r="C992" s="53"/>
      <c r="D992" s="52"/>
      <c r="E992" s="54"/>
    </row>
    <row r="993" spans="1:5" x14ac:dyDescent="0.45">
      <c r="A993" s="55" t="s">
        <v>60</v>
      </c>
      <c r="B993" s="52">
        <v>4324.41</v>
      </c>
      <c r="C993" s="53">
        <v>45519</v>
      </c>
      <c r="D993" s="52">
        <v>0</v>
      </c>
      <c r="E993" s="54"/>
    </row>
    <row r="994" spans="1:5" x14ac:dyDescent="0.45">
      <c r="A994" s="55" t="s">
        <v>62</v>
      </c>
      <c r="B994" s="52">
        <v>4181.8599999999997</v>
      </c>
      <c r="C994" s="53">
        <v>45519</v>
      </c>
      <c r="D994" s="52">
        <v>0</v>
      </c>
      <c r="E994" s="54"/>
    </row>
    <row r="995" spans="1:5" x14ac:dyDescent="0.45">
      <c r="A995" s="55" t="s">
        <v>64</v>
      </c>
      <c r="B995" s="52">
        <v>4942.87</v>
      </c>
      <c r="C995" s="53">
        <v>45519</v>
      </c>
      <c r="D995" s="52">
        <v>0</v>
      </c>
      <c r="E995" s="54"/>
    </row>
    <row r="996" spans="1:5" x14ac:dyDescent="0.45">
      <c r="A996" s="55" t="s">
        <v>66</v>
      </c>
      <c r="B996" s="52">
        <v>3874.92</v>
      </c>
      <c r="C996" s="53">
        <v>45519</v>
      </c>
      <c r="D996" s="52">
        <v>0</v>
      </c>
      <c r="E996" s="54"/>
    </row>
    <row r="997" spans="1:5" x14ac:dyDescent="0.45">
      <c r="A997" s="55" t="s">
        <v>54</v>
      </c>
      <c r="B997" s="52">
        <v>11567.37</v>
      </c>
      <c r="C997" s="53">
        <v>44880</v>
      </c>
      <c r="D997" s="52">
        <v>0</v>
      </c>
      <c r="E997" s="54"/>
    </row>
    <row r="998" spans="1:5" x14ac:dyDescent="0.45">
      <c r="A998" s="55" t="s">
        <v>55</v>
      </c>
      <c r="B998" s="52">
        <v>12156.74</v>
      </c>
      <c r="C998" s="53">
        <v>44925</v>
      </c>
      <c r="D998" s="52">
        <v>0</v>
      </c>
      <c r="E998" s="54"/>
    </row>
    <row r="999" spans="1:5" x14ac:dyDescent="0.45">
      <c r="A999" s="55" t="s">
        <v>56</v>
      </c>
      <c r="B999" s="52">
        <v>10244.200000000001</v>
      </c>
      <c r="C999" s="53">
        <v>45140</v>
      </c>
      <c r="D999" s="52">
        <v>0</v>
      </c>
      <c r="E999" s="54"/>
    </row>
    <row r="1000" spans="1:5" x14ac:dyDescent="0.45">
      <c r="A1000" s="55" t="s">
        <v>57</v>
      </c>
      <c r="B1000" s="52">
        <v>12957.18</v>
      </c>
      <c r="C1000" s="53">
        <v>45504</v>
      </c>
      <c r="D1000" s="52">
        <v>0</v>
      </c>
      <c r="E1000" s="54"/>
    </row>
    <row r="1001" spans="1:5" x14ac:dyDescent="0.45">
      <c r="A1001" s="55" t="s">
        <v>58</v>
      </c>
      <c r="B1001" s="52">
        <v>5754.94</v>
      </c>
      <c r="C1001" s="53">
        <v>45412</v>
      </c>
      <c r="D1001" s="52">
        <v>0</v>
      </c>
      <c r="E1001" s="54"/>
    </row>
    <row r="1002" spans="1:5" x14ac:dyDescent="0.45">
      <c r="A1002" s="55" t="s">
        <v>74</v>
      </c>
      <c r="B1002" s="52">
        <v>4118.0600000000004</v>
      </c>
      <c r="C1002" s="53">
        <v>44985</v>
      </c>
      <c r="D1002" s="52">
        <v>0</v>
      </c>
      <c r="E1002" s="54"/>
    </row>
    <row r="1003" spans="1:5" x14ac:dyDescent="0.45">
      <c r="A1003" s="55" t="s">
        <v>76</v>
      </c>
      <c r="B1003" s="52">
        <v>9607.52</v>
      </c>
      <c r="C1003" s="53">
        <v>44985</v>
      </c>
      <c r="D1003" s="52">
        <v>0</v>
      </c>
      <c r="E1003" s="54"/>
    </row>
    <row r="1004" spans="1:5" x14ac:dyDescent="0.45">
      <c r="A1004" s="55" t="s">
        <v>78</v>
      </c>
      <c r="B1004" s="52">
        <v>7228.26</v>
      </c>
      <c r="C1004" s="53">
        <v>45127</v>
      </c>
      <c r="D1004" s="52">
        <v>0</v>
      </c>
      <c r="E1004" s="54"/>
    </row>
    <row r="1005" spans="1:5" x14ac:dyDescent="0.45">
      <c r="A1005" s="55" t="s">
        <v>80</v>
      </c>
      <c r="B1005" s="52">
        <v>11325.75</v>
      </c>
      <c r="C1005" s="53">
        <v>45488</v>
      </c>
      <c r="D1005" s="52">
        <v>0</v>
      </c>
      <c r="E1005" s="54"/>
    </row>
    <row r="1006" spans="1:5" x14ac:dyDescent="0.45">
      <c r="A1006" s="55" t="s">
        <v>82</v>
      </c>
      <c r="B1006" s="52">
        <v>3928.1</v>
      </c>
      <c r="C1006" s="53">
        <v>45519</v>
      </c>
      <c r="D1006" s="52">
        <v>0</v>
      </c>
      <c r="E1006" s="54"/>
    </row>
    <row r="1007" spans="1:5" x14ac:dyDescent="0.45">
      <c r="A1007" s="55" t="s">
        <v>84</v>
      </c>
      <c r="B1007" s="52">
        <v>3808.38</v>
      </c>
      <c r="C1007" s="53">
        <v>45519</v>
      </c>
      <c r="D1007" s="52">
        <v>0</v>
      </c>
      <c r="E1007" s="54"/>
    </row>
    <row r="1008" spans="1:5" x14ac:dyDescent="0.45">
      <c r="A1008" s="55" t="s">
        <v>86</v>
      </c>
      <c r="B1008" s="52">
        <v>5799.12</v>
      </c>
      <c r="C1008" s="53">
        <v>45519</v>
      </c>
      <c r="D1008" s="52">
        <v>0</v>
      </c>
      <c r="E1008" s="54"/>
    </row>
    <row r="1009" spans="1:5" x14ac:dyDescent="0.45">
      <c r="A1009" s="55" t="s">
        <v>88</v>
      </c>
      <c r="B1009" s="52">
        <v>3827.81</v>
      </c>
      <c r="C1009" s="53">
        <v>45519</v>
      </c>
      <c r="D1009" s="52">
        <v>0</v>
      </c>
      <c r="E1009" s="54"/>
    </row>
    <row r="1010" spans="1:5" x14ac:dyDescent="0.45">
      <c r="A1010" s="55" t="s">
        <v>90</v>
      </c>
      <c r="B1010" s="52">
        <v>3827.81</v>
      </c>
      <c r="C1010" s="53">
        <v>45762</v>
      </c>
      <c r="D1010" s="52">
        <v>0</v>
      </c>
      <c r="E1010" s="54"/>
    </row>
    <row r="1011" spans="1:5" x14ac:dyDescent="0.45">
      <c r="A1011" s="55" t="s">
        <v>92</v>
      </c>
      <c r="B1011" s="52">
        <v>36400.81</v>
      </c>
      <c r="C1011" s="53">
        <v>45519</v>
      </c>
      <c r="D1011" s="52">
        <v>0</v>
      </c>
      <c r="E1011" s="54"/>
    </row>
    <row r="1012" spans="1:5" x14ac:dyDescent="0.45">
      <c r="A1012" s="51" t="s">
        <v>139</v>
      </c>
      <c r="B1012" s="52"/>
      <c r="C1012" s="53"/>
      <c r="D1012" s="52"/>
      <c r="E1012" s="54"/>
    </row>
    <row r="1013" spans="1:5" x14ac:dyDescent="0.45">
      <c r="A1013" s="55" t="s">
        <v>60</v>
      </c>
      <c r="B1013" s="52">
        <v>12225.03</v>
      </c>
      <c r="C1013" s="53">
        <v>45519</v>
      </c>
      <c r="D1013" s="52">
        <v>0</v>
      </c>
      <c r="E1013" s="54"/>
    </row>
    <row r="1014" spans="1:5" x14ac:dyDescent="0.45">
      <c r="A1014" s="55" t="s">
        <v>62</v>
      </c>
      <c r="B1014" s="52">
        <v>11822.03</v>
      </c>
      <c r="C1014" s="53">
        <v>45519</v>
      </c>
      <c r="D1014" s="52">
        <v>0</v>
      </c>
      <c r="E1014" s="54"/>
    </row>
    <row r="1015" spans="1:5" x14ac:dyDescent="0.45">
      <c r="A1015" s="55" t="s">
        <v>64</v>
      </c>
      <c r="B1015" s="52">
        <v>13973.4</v>
      </c>
      <c r="C1015" s="53">
        <v>45519</v>
      </c>
      <c r="D1015" s="52">
        <v>0</v>
      </c>
      <c r="E1015" s="54"/>
    </row>
    <row r="1016" spans="1:5" x14ac:dyDescent="0.45">
      <c r="A1016" s="55" t="s">
        <v>66</v>
      </c>
      <c r="B1016" s="52">
        <v>10954.33</v>
      </c>
      <c r="C1016" s="53">
        <v>45519</v>
      </c>
      <c r="D1016" s="52">
        <v>0</v>
      </c>
      <c r="E1016" s="54"/>
    </row>
    <row r="1017" spans="1:5" x14ac:dyDescent="0.45">
      <c r="A1017" s="55" t="s">
        <v>54</v>
      </c>
      <c r="B1017" s="52">
        <v>32700.720000000001</v>
      </c>
      <c r="C1017" s="53">
        <v>44880</v>
      </c>
      <c r="D1017" s="52">
        <v>0</v>
      </c>
      <c r="E1017" s="54"/>
    </row>
    <row r="1018" spans="1:5" x14ac:dyDescent="0.45">
      <c r="A1018" s="55" t="s">
        <v>55</v>
      </c>
      <c r="B1018" s="52">
        <v>34366.86</v>
      </c>
      <c r="C1018" s="53">
        <v>44925</v>
      </c>
      <c r="D1018" s="52">
        <v>0</v>
      </c>
      <c r="E1018" s="54"/>
    </row>
    <row r="1019" spans="1:5" x14ac:dyDescent="0.45">
      <c r="A1019" s="55" t="s">
        <v>56</v>
      </c>
      <c r="B1019" s="52">
        <v>28960.13</v>
      </c>
      <c r="C1019" s="53">
        <v>45140</v>
      </c>
      <c r="D1019" s="52">
        <v>0</v>
      </c>
      <c r="E1019" s="54"/>
    </row>
    <row r="1020" spans="1:5" x14ac:dyDescent="0.45">
      <c r="A1020" s="55" t="s">
        <v>57</v>
      </c>
      <c r="B1020" s="52">
        <v>36629.660000000003</v>
      </c>
      <c r="C1020" s="53">
        <v>45504</v>
      </c>
      <c r="D1020" s="52">
        <v>0</v>
      </c>
      <c r="E1020" s="54"/>
    </row>
    <row r="1021" spans="1:5" x14ac:dyDescent="0.45">
      <c r="A1021" s="55" t="s">
        <v>58</v>
      </c>
      <c r="B1021" s="52">
        <v>16269.09</v>
      </c>
      <c r="C1021" s="53">
        <v>45412</v>
      </c>
      <c r="D1021" s="52">
        <v>0</v>
      </c>
      <c r="E1021" s="54"/>
    </row>
    <row r="1022" spans="1:5" x14ac:dyDescent="0.45">
      <c r="A1022" s="55" t="s">
        <v>74</v>
      </c>
      <c r="B1022" s="52">
        <v>11641.66</v>
      </c>
      <c r="C1022" s="53">
        <v>44985</v>
      </c>
      <c r="D1022" s="52">
        <v>0</v>
      </c>
      <c r="E1022" s="54"/>
    </row>
    <row r="1023" spans="1:5" x14ac:dyDescent="0.45">
      <c r="A1023" s="55" t="s">
        <v>76</v>
      </c>
      <c r="B1023" s="52">
        <v>27160.240000000002</v>
      </c>
      <c r="C1023" s="53">
        <v>44985</v>
      </c>
      <c r="D1023" s="52">
        <v>0</v>
      </c>
      <c r="E1023" s="54"/>
    </row>
    <row r="1024" spans="1:5" x14ac:dyDescent="0.45">
      <c r="A1024" s="55" t="s">
        <v>78</v>
      </c>
      <c r="B1024" s="52">
        <v>20434.14</v>
      </c>
      <c r="C1024" s="53">
        <v>45127</v>
      </c>
      <c r="D1024" s="52">
        <v>0</v>
      </c>
      <c r="E1024" s="54"/>
    </row>
    <row r="1025" spans="1:5" x14ac:dyDescent="0.45">
      <c r="A1025" s="55" t="s">
        <v>80</v>
      </c>
      <c r="B1025" s="52">
        <v>32017.65</v>
      </c>
      <c r="C1025" s="53">
        <v>45488</v>
      </c>
      <c r="D1025" s="52">
        <v>0</v>
      </c>
      <c r="E1025" s="54"/>
    </row>
    <row r="1026" spans="1:5" x14ac:dyDescent="0.45">
      <c r="A1026" s="55" t="s">
        <v>82</v>
      </c>
      <c r="B1026" s="52">
        <v>11104.65</v>
      </c>
      <c r="C1026" s="53">
        <v>45519</v>
      </c>
      <c r="D1026" s="52">
        <v>0</v>
      </c>
      <c r="E1026" s="54"/>
    </row>
    <row r="1027" spans="1:5" x14ac:dyDescent="0.45">
      <c r="A1027" s="55" t="s">
        <v>84</v>
      </c>
      <c r="B1027" s="52">
        <v>10766.21</v>
      </c>
      <c r="C1027" s="53">
        <v>45519</v>
      </c>
      <c r="D1027" s="52">
        <v>0</v>
      </c>
      <c r="E1027" s="54"/>
    </row>
    <row r="1028" spans="1:5" x14ac:dyDescent="0.45">
      <c r="A1028" s="55" t="s">
        <v>86</v>
      </c>
      <c r="B1028" s="52">
        <v>16394</v>
      </c>
      <c r="C1028" s="53">
        <v>45519</v>
      </c>
      <c r="D1028" s="52">
        <v>0</v>
      </c>
      <c r="E1028" s="54"/>
    </row>
    <row r="1029" spans="1:5" x14ac:dyDescent="0.45">
      <c r="A1029" s="55" t="s">
        <v>88</v>
      </c>
      <c r="B1029" s="52">
        <v>10821.14</v>
      </c>
      <c r="C1029" s="53">
        <v>45519</v>
      </c>
      <c r="D1029" s="52">
        <v>0</v>
      </c>
      <c r="E1029" s="54"/>
    </row>
    <row r="1030" spans="1:5" x14ac:dyDescent="0.45">
      <c r="A1030" s="55" t="s">
        <v>90</v>
      </c>
      <c r="B1030" s="52">
        <v>10821.14</v>
      </c>
      <c r="C1030" s="53">
        <v>45762</v>
      </c>
      <c r="D1030" s="52">
        <v>0</v>
      </c>
      <c r="E1030" s="54"/>
    </row>
    <row r="1031" spans="1:5" x14ac:dyDescent="0.45">
      <c r="A1031" s="55" t="s">
        <v>92</v>
      </c>
      <c r="B1031" s="52">
        <v>102904.31</v>
      </c>
      <c r="C1031" s="53">
        <v>45519</v>
      </c>
      <c r="D1031" s="52">
        <v>0</v>
      </c>
      <c r="E1031" s="54"/>
    </row>
    <row r="1032" spans="1:5" x14ac:dyDescent="0.45">
      <c r="A1032" s="51" t="s">
        <v>140</v>
      </c>
      <c r="B1032" s="52"/>
      <c r="C1032" s="53"/>
      <c r="D1032" s="52"/>
      <c r="E1032" s="54"/>
    </row>
    <row r="1033" spans="1:5" x14ac:dyDescent="0.45">
      <c r="A1033" s="55" t="s">
        <v>60</v>
      </c>
      <c r="B1033" s="52">
        <v>9042.9699999999993</v>
      </c>
      <c r="C1033" s="53">
        <v>45519</v>
      </c>
      <c r="D1033" s="52">
        <v>0</v>
      </c>
      <c r="E1033" s="54"/>
    </row>
    <row r="1034" spans="1:5" x14ac:dyDescent="0.45">
      <c r="A1034" s="55" t="s">
        <v>62</v>
      </c>
      <c r="B1034" s="52">
        <v>8744.8700000000008</v>
      </c>
      <c r="C1034" s="53">
        <v>45519</v>
      </c>
      <c r="D1034" s="52">
        <v>0</v>
      </c>
      <c r="E1034" s="54"/>
    </row>
    <row r="1035" spans="1:5" x14ac:dyDescent="0.45">
      <c r="A1035" s="55" t="s">
        <v>64</v>
      </c>
      <c r="B1035" s="52">
        <v>10336.26</v>
      </c>
      <c r="C1035" s="53">
        <v>45519</v>
      </c>
      <c r="D1035" s="52">
        <v>0</v>
      </c>
      <c r="E1035" s="54"/>
    </row>
    <row r="1036" spans="1:5" x14ac:dyDescent="0.45">
      <c r="A1036" s="55" t="s">
        <v>66</v>
      </c>
      <c r="B1036" s="52">
        <v>8103.02</v>
      </c>
      <c r="C1036" s="53">
        <v>45519</v>
      </c>
      <c r="D1036" s="52">
        <v>0</v>
      </c>
      <c r="E1036" s="54"/>
    </row>
    <row r="1037" spans="1:5" x14ac:dyDescent="0.45">
      <c r="A1037" s="55" t="s">
        <v>54</v>
      </c>
      <c r="B1037" s="52">
        <v>24189.040000000001</v>
      </c>
      <c r="C1037" s="53">
        <v>44880</v>
      </c>
      <c r="D1037" s="52">
        <v>0</v>
      </c>
      <c r="E1037" s="54"/>
    </row>
    <row r="1038" spans="1:5" x14ac:dyDescent="0.45">
      <c r="A1038" s="55" t="s">
        <v>55</v>
      </c>
      <c r="B1038" s="52">
        <v>25421.5</v>
      </c>
      <c r="C1038" s="53">
        <v>44925</v>
      </c>
      <c r="D1038" s="52">
        <v>0</v>
      </c>
      <c r="E1038" s="54"/>
    </row>
    <row r="1039" spans="1:5" x14ac:dyDescent="0.45">
      <c r="A1039" s="55" t="s">
        <v>56</v>
      </c>
      <c r="B1039" s="52">
        <v>21422.09</v>
      </c>
      <c r="C1039" s="53">
        <v>45139</v>
      </c>
      <c r="D1039" s="52">
        <v>0</v>
      </c>
      <c r="E1039" s="54"/>
    </row>
    <row r="1040" spans="1:5" x14ac:dyDescent="0.45">
      <c r="A1040" s="55" t="s">
        <v>57</v>
      </c>
      <c r="B1040" s="52">
        <v>27095.32</v>
      </c>
      <c r="C1040" s="53">
        <v>45504</v>
      </c>
      <c r="D1040" s="52">
        <v>0</v>
      </c>
      <c r="E1040" s="54"/>
    </row>
    <row r="1041" spans="1:5" x14ac:dyDescent="0.45">
      <c r="A1041" s="55" t="s">
        <v>58</v>
      </c>
      <c r="B1041" s="52">
        <v>12034.41</v>
      </c>
      <c r="C1041" s="53">
        <v>45412</v>
      </c>
      <c r="D1041" s="52">
        <v>0</v>
      </c>
      <c r="E1041" s="54"/>
    </row>
    <row r="1042" spans="1:5" x14ac:dyDescent="0.45">
      <c r="A1042" s="55" t="s">
        <v>82</v>
      </c>
      <c r="B1042" s="52">
        <v>8214.2199999999993</v>
      </c>
      <c r="C1042" s="53">
        <v>45519</v>
      </c>
      <c r="D1042" s="52">
        <v>0</v>
      </c>
      <c r="E1042" s="54"/>
    </row>
    <row r="1043" spans="1:5" x14ac:dyDescent="0.45">
      <c r="A1043" s="55" t="s">
        <v>84</v>
      </c>
      <c r="B1043" s="52">
        <v>7963.87</v>
      </c>
      <c r="C1043" s="53">
        <v>45519</v>
      </c>
      <c r="D1043" s="52">
        <v>0</v>
      </c>
      <c r="E1043" s="54"/>
    </row>
    <row r="1044" spans="1:5" x14ac:dyDescent="0.45">
      <c r="A1044" s="55" t="s">
        <v>86</v>
      </c>
      <c r="B1044" s="52">
        <v>12126.8</v>
      </c>
      <c r="C1044" s="53">
        <v>45519</v>
      </c>
      <c r="D1044" s="52">
        <v>0</v>
      </c>
      <c r="E1044" s="54"/>
    </row>
    <row r="1045" spans="1:5" x14ac:dyDescent="0.45">
      <c r="A1045" s="55" t="s">
        <v>88</v>
      </c>
      <c r="B1045" s="52">
        <v>8004.5</v>
      </c>
      <c r="C1045" s="53">
        <v>45519</v>
      </c>
      <c r="D1045" s="52">
        <v>0</v>
      </c>
      <c r="E1045" s="54"/>
    </row>
    <row r="1046" spans="1:5" x14ac:dyDescent="0.45">
      <c r="A1046" s="55" t="s">
        <v>90</v>
      </c>
      <c r="B1046" s="52">
        <v>8004.5</v>
      </c>
      <c r="C1046" s="53">
        <v>45762</v>
      </c>
      <c r="D1046" s="52">
        <v>0</v>
      </c>
      <c r="E1046" s="54"/>
    </row>
    <row r="1047" spans="1:5" x14ac:dyDescent="0.45">
      <c r="A1047" s="55" t="s">
        <v>92</v>
      </c>
      <c r="B1047" s="52">
        <v>76119.33</v>
      </c>
      <c r="C1047" s="53">
        <v>45519</v>
      </c>
      <c r="D1047" s="52">
        <v>0</v>
      </c>
      <c r="E1047" s="54"/>
    </row>
    <row r="1048" spans="1:5" x14ac:dyDescent="0.45">
      <c r="A1048" s="51" t="s">
        <v>141</v>
      </c>
      <c r="B1048" s="52"/>
      <c r="C1048" s="53"/>
      <c r="D1048" s="52"/>
      <c r="E1048" s="54"/>
    </row>
    <row r="1049" spans="1:5" x14ac:dyDescent="0.45">
      <c r="A1049" s="55" t="s">
        <v>60</v>
      </c>
      <c r="B1049" s="52">
        <v>11411.78</v>
      </c>
      <c r="C1049" s="53">
        <v>45519</v>
      </c>
      <c r="D1049" s="52">
        <v>0</v>
      </c>
      <c r="E1049" s="54"/>
    </row>
    <row r="1050" spans="1:5" x14ac:dyDescent="0.45">
      <c r="A1050" s="55" t="s">
        <v>62</v>
      </c>
      <c r="B1050" s="52">
        <v>11035.59</v>
      </c>
      <c r="C1050" s="53">
        <v>45519</v>
      </c>
      <c r="D1050" s="52">
        <v>0</v>
      </c>
      <c r="E1050" s="54"/>
    </row>
    <row r="1051" spans="1:5" x14ac:dyDescent="0.45">
      <c r="A1051" s="55" t="s">
        <v>64</v>
      </c>
      <c r="B1051" s="52">
        <v>13043.84</v>
      </c>
      <c r="C1051" s="53">
        <v>45519</v>
      </c>
      <c r="D1051" s="52">
        <v>0</v>
      </c>
      <c r="E1051" s="54"/>
    </row>
    <row r="1052" spans="1:5" x14ac:dyDescent="0.45">
      <c r="A1052" s="55" t="s">
        <v>66</v>
      </c>
      <c r="B1052" s="52">
        <v>10225.61</v>
      </c>
      <c r="C1052" s="53">
        <v>45519</v>
      </c>
      <c r="D1052" s="52">
        <v>0</v>
      </c>
      <c r="E1052" s="54"/>
    </row>
    <row r="1053" spans="1:5" x14ac:dyDescent="0.45">
      <c r="A1053" s="55" t="s">
        <v>54</v>
      </c>
      <c r="B1053" s="52">
        <v>30525.35</v>
      </c>
      <c r="C1053" s="53">
        <v>44880</v>
      </c>
      <c r="D1053" s="52">
        <v>0</v>
      </c>
      <c r="E1053" s="54"/>
    </row>
    <row r="1054" spans="1:5" x14ac:dyDescent="0.45">
      <c r="A1054" s="55" t="s">
        <v>55</v>
      </c>
      <c r="B1054" s="52">
        <v>32080.66</v>
      </c>
      <c r="C1054" s="53">
        <v>44925</v>
      </c>
      <c r="D1054" s="52">
        <v>0</v>
      </c>
      <c r="E1054" s="54"/>
    </row>
    <row r="1055" spans="1:5" x14ac:dyDescent="0.45">
      <c r="A1055" s="55" t="s">
        <v>56</v>
      </c>
      <c r="B1055" s="52">
        <v>27033.61</v>
      </c>
      <c r="C1055" s="53">
        <v>45139</v>
      </c>
      <c r="D1055" s="52">
        <v>0</v>
      </c>
      <c r="E1055" s="54"/>
    </row>
    <row r="1056" spans="1:5" x14ac:dyDescent="0.45">
      <c r="A1056" s="55" t="s">
        <v>57</v>
      </c>
      <c r="B1056" s="52">
        <v>34192.93</v>
      </c>
      <c r="C1056" s="53">
        <v>45504</v>
      </c>
      <c r="D1056" s="52">
        <v>0</v>
      </c>
      <c r="E1056" s="54"/>
    </row>
    <row r="1057" spans="1:5" x14ac:dyDescent="0.45">
      <c r="A1057" s="55" t="s">
        <v>58</v>
      </c>
      <c r="B1057" s="52">
        <v>15186.82</v>
      </c>
      <c r="C1057" s="53">
        <v>45412</v>
      </c>
      <c r="D1057" s="52">
        <v>0</v>
      </c>
      <c r="E1057" s="54"/>
    </row>
    <row r="1058" spans="1:5" x14ac:dyDescent="0.45">
      <c r="A1058" s="55" t="s">
        <v>74</v>
      </c>
      <c r="B1058" s="52">
        <v>10867.22</v>
      </c>
      <c r="C1058" s="53">
        <v>44985</v>
      </c>
      <c r="D1058" s="52">
        <v>0</v>
      </c>
      <c r="E1058" s="54"/>
    </row>
    <row r="1059" spans="1:5" x14ac:dyDescent="0.45">
      <c r="A1059" s="55" t="s">
        <v>76</v>
      </c>
      <c r="B1059" s="52">
        <v>25353.45</v>
      </c>
      <c r="C1059" s="53">
        <v>44985</v>
      </c>
      <c r="D1059" s="52">
        <v>0</v>
      </c>
      <c r="E1059" s="54"/>
    </row>
    <row r="1060" spans="1:5" x14ac:dyDescent="0.45">
      <c r="A1060" s="55" t="s">
        <v>78</v>
      </c>
      <c r="B1060" s="52">
        <v>19074.8</v>
      </c>
      <c r="C1060" s="53">
        <v>45127</v>
      </c>
      <c r="D1060" s="52">
        <v>0</v>
      </c>
      <c r="E1060" s="54"/>
    </row>
    <row r="1061" spans="1:5" x14ac:dyDescent="0.45">
      <c r="A1061" s="55" t="s">
        <v>80</v>
      </c>
      <c r="B1061" s="52">
        <v>29887.73</v>
      </c>
      <c r="C1061" s="53">
        <v>45488</v>
      </c>
      <c r="D1061" s="52">
        <v>0</v>
      </c>
      <c r="E1061" s="54"/>
    </row>
    <row r="1062" spans="1:5" x14ac:dyDescent="0.45">
      <c r="A1062" s="55" t="s">
        <v>82</v>
      </c>
      <c r="B1062" s="52">
        <v>10365.93</v>
      </c>
      <c r="C1062" s="53">
        <v>45519</v>
      </c>
      <c r="D1062" s="52">
        <v>0</v>
      </c>
      <c r="E1062" s="54"/>
    </row>
    <row r="1063" spans="1:5" x14ac:dyDescent="0.45">
      <c r="A1063" s="55" t="s">
        <v>84</v>
      </c>
      <c r="B1063" s="52">
        <v>10050.01</v>
      </c>
      <c r="C1063" s="53">
        <v>45519</v>
      </c>
      <c r="D1063" s="52">
        <v>0</v>
      </c>
      <c r="E1063" s="54"/>
    </row>
    <row r="1064" spans="1:5" x14ac:dyDescent="0.45">
      <c r="A1064" s="55" t="s">
        <v>86</v>
      </c>
      <c r="B1064" s="52">
        <v>15303.42</v>
      </c>
      <c r="C1064" s="53">
        <v>45519</v>
      </c>
      <c r="D1064" s="52">
        <v>0</v>
      </c>
      <c r="E1064" s="54"/>
    </row>
    <row r="1065" spans="1:5" x14ac:dyDescent="0.45">
      <c r="A1065" s="55" t="s">
        <v>88</v>
      </c>
      <c r="B1065" s="52">
        <v>10101.280000000001</v>
      </c>
      <c r="C1065" s="53">
        <v>45519</v>
      </c>
      <c r="D1065" s="52">
        <v>0</v>
      </c>
      <c r="E1065" s="54"/>
    </row>
    <row r="1066" spans="1:5" x14ac:dyDescent="0.45">
      <c r="A1066" s="55" t="s">
        <v>90</v>
      </c>
      <c r="B1066" s="52">
        <v>10101.280000000001</v>
      </c>
      <c r="C1066" s="53">
        <v>45762</v>
      </c>
      <c r="D1066" s="52">
        <v>0</v>
      </c>
      <c r="E1066" s="54"/>
    </row>
    <row r="1067" spans="1:5" x14ac:dyDescent="0.45">
      <c r="A1067" s="55" t="s">
        <v>92</v>
      </c>
      <c r="B1067" s="52">
        <v>96058.77</v>
      </c>
      <c r="C1067" s="53">
        <v>45519</v>
      </c>
      <c r="D1067" s="52">
        <v>0</v>
      </c>
      <c r="E1067" s="54"/>
    </row>
    <row r="1068" spans="1:5" x14ac:dyDescent="0.45">
      <c r="A1068" s="51" t="s">
        <v>142</v>
      </c>
      <c r="B1068" s="52"/>
      <c r="C1068" s="53"/>
      <c r="D1068" s="52"/>
      <c r="E1068" s="54"/>
    </row>
    <row r="1069" spans="1:5" x14ac:dyDescent="0.45">
      <c r="A1069" s="55" t="s">
        <v>60</v>
      </c>
      <c r="B1069" s="52">
        <v>464025.14</v>
      </c>
      <c r="C1069" s="53">
        <v>45519</v>
      </c>
      <c r="D1069" s="52">
        <v>0</v>
      </c>
      <c r="E1069" s="54"/>
    </row>
    <row r="1070" spans="1:5" x14ac:dyDescent="0.45">
      <c r="A1070" s="55" t="s">
        <v>61</v>
      </c>
      <c r="B1070" s="52">
        <v>117732.85</v>
      </c>
      <c r="C1070" s="53">
        <v>45519</v>
      </c>
      <c r="D1070" s="52">
        <v>0</v>
      </c>
      <c r="E1070" s="54"/>
    </row>
    <row r="1071" spans="1:5" x14ac:dyDescent="0.45">
      <c r="A1071" s="55" t="s">
        <v>62</v>
      </c>
      <c r="B1071" s="52">
        <v>448728.73</v>
      </c>
      <c r="C1071" s="53">
        <v>45519</v>
      </c>
      <c r="D1071" s="52">
        <v>0</v>
      </c>
      <c r="E1071" s="54"/>
    </row>
    <row r="1072" spans="1:5" x14ac:dyDescent="0.45">
      <c r="A1072" s="55" t="s">
        <v>63</v>
      </c>
      <c r="B1072" s="52">
        <v>113851.83</v>
      </c>
      <c r="C1072" s="53">
        <v>45519</v>
      </c>
      <c r="D1072" s="52">
        <v>0</v>
      </c>
      <c r="E1072" s="54"/>
    </row>
    <row r="1073" spans="1:5" x14ac:dyDescent="0.45">
      <c r="A1073" s="55" t="s">
        <v>64</v>
      </c>
      <c r="B1073" s="52">
        <v>530388</v>
      </c>
      <c r="C1073" s="53">
        <v>45519</v>
      </c>
      <c r="D1073" s="52">
        <v>0</v>
      </c>
      <c r="E1073" s="54"/>
    </row>
    <row r="1074" spans="1:5" x14ac:dyDescent="0.45">
      <c r="A1074" s="55" t="s">
        <v>65</v>
      </c>
      <c r="B1074" s="52">
        <v>129588.28</v>
      </c>
      <c r="C1074" s="53">
        <v>45519</v>
      </c>
      <c r="D1074" s="52">
        <v>0</v>
      </c>
      <c r="E1074" s="54"/>
    </row>
    <row r="1075" spans="1:5" x14ac:dyDescent="0.45">
      <c r="A1075" s="55" t="s">
        <v>66</v>
      </c>
      <c r="B1075" s="52">
        <v>415793.17</v>
      </c>
      <c r="C1075" s="53">
        <v>45519</v>
      </c>
      <c r="D1075" s="52">
        <v>0</v>
      </c>
      <c r="E1075" s="54"/>
    </row>
    <row r="1076" spans="1:5" x14ac:dyDescent="0.45">
      <c r="A1076" s="55" t="s">
        <v>67</v>
      </c>
      <c r="B1076" s="52">
        <v>101589.63</v>
      </c>
      <c r="C1076" s="53">
        <v>45519</v>
      </c>
      <c r="D1076" s="52">
        <v>0</v>
      </c>
      <c r="E1076" s="54"/>
    </row>
    <row r="1077" spans="1:5" x14ac:dyDescent="0.45">
      <c r="A1077" s="55" t="s">
        <v>54</v>
      </c>
      <c r="B1077" s="52">
        <v>1229321.97</v>
      </c>
      <c r="C1077" s="53">
        <v>44880</v>
      </c>
      <c r="D1077" s="52">
        <v>0</v>
      </c>
      <c r="E1077" s="54"/>
    </row>
    <row r="1078" spans="1:5" x14ac:dyDescent="0.45">
      <c r="A1078" s="55" t="s">
        <v>68</v>
      </c>
      <c r="B1078" s="52">
        <v>259459.75</v>
      </c>
      <c r="C1078" s="53">
        <v>44880</v>
      </c>
      <c r="D1078" s="52">
        <v>43804.34</v>
      </c>
      <c r="E1078" s="54"/>
    </row>
    <row r="1079" spans="1:5" x14ac:dyDescent="0.45">
      <c r="A1079" s="55" t="s">
        <v>55</v>
      </c>
      <c r="B1079" s="52">
        <v>1291957.46</v>
      </c>
      <c r="C1079" s="53">
        <v>44925</v>
      </c>
      <c r="D1079" s="52">
        <v>0</v>
      </c>
      <c r="E1079" s="54"/>
    </row>
    <row r="1080" spans="1:5" x14ac:dyDescent="0.45">
      <c r="A1080" s="55" t="s">
        <v>69</v>
      </c>
      <c r="B1080" s="52">
        <v>272679.56</v>
      </c>
      <c r="C1080" s="53">
        <v>44925</v>
      </c>
      <c r="D1080" s="52">
        <v>46036.22</v>
      </c>
      <c r="E1080" s="54"/>
    </row>
    <row r="1081" spans="1:5" x14ac:dyDescent="0.45">
      <c r="A1081" s="55" t="s">
        <v>56</v>
      </c>
      <c r="B1081" s="52">
        <v>1088701.74</v>
      </c>
      <c r="C1081" s="53">
        <v>45140</v>
      </c>
      <c r="D1081" s="52">
        <v>0</v>
      </c>
      <c r="E1081" s="54"/>
    </row>
    <row r="1082" spans="1:5" x14ac:dyDescent="0.45">
      <c r="A1082" s="55" t="s">
        <v>70</v>
      </c>
      <c r="B1082" s="52">
        <v>229780.56</v>
      </c>
      <c r="C1082" s="53">
        <v>45140</v>
      </c>
      <c r="D1082" s="52">
        <v>38793.629999999997</v>
      </c>
      <c r="E1082" s="54"/>
    </row>
    <row r="1083" spans="1:5" x14ac:dyDescent="0.45">
      <c r="A1083" s="55" t="s">
        <v>57</v>
      </c>
      <c r="B1083" s="52">
        <v>1390351.47</v>
      </c>
      <c r="C1083" s="53">
        <v>45504</v>
      </c>
      <c r="D1083" s="52">
        <v>0</v>
      </c>
      <c r="E1083" s="54"/>
    </row>
    <row r="1084" spans="1:5" x14ac:dyDescent="0.45">
      <c r="A1084" s="55" t="s">
        <v>71</v>
      </c>
      <c r="B1084" s="52">
        <v>84179.37</v>
      </c>
      <c r="C1084" s="53">
        <v>45504</v>
      </c>
      <c r="D1084" s="52">
        <v>0</v>
      </c>
      <c r="E1084" s="54"/>
    </row>
    <row r="1085" spans="1:5" x14ac:dyDescent="0.45">
      <c r="A1085" s="55" t="s">
        <v>72</v>
      </c>
      <c r="B1085" s="52">
        <v>198026.68</v>
      </c>
      <c r="C1085" s="53">
        <v>45504</v>
      </c>
      <c r="D1085" s="52">
        <v>46203.24</v>
      </c>
      <c r="E1085" s="54"/>
    </row>
    <row r="1086" spans="1:5" x14ac:dyDescent="0.45">
      <c r="A1086" s="55" t="s">
        <v>58</v>
      </c>
      <c r="B1086" s="52">
        <v>617525.71</v>
      </c>
      <c r="C1086" s="53">
        <v>45412</v>
      </c>
      <c r="D1086" s="52">
        <v>0</v>
      </c>
      <c r="E1086" s="54"/>
    </row>
    <row r="1087" spans="1:5" x14ac:dyDescent="0.45">
      <c r="A1087" s="55" t="s">
        <v>73</v>
      </c>
      <c r="B1087" s="52">
        <v>129085.09</v>
      </c>
      <c r="C1087" s="53">
        <v>45412</v>
      </c>
      <c r="D1087" s="52">
        <v>21793.31</v>
      </c>
      <c r="E1087" s="54"/>
    </row>
    <row r="1088" spans="1:5" x14ac:dyDescent="0.45">
      <c r="A1088" s="55" t="s">
        <v>74</v>
      </c>
      <c r="B1088" s="52">
        <v>480268.08</v>
      </c>
      <c r="C1088" s="53">
        <v>44985</v>
      </c>
      <c r="D1088" s="52">
        <v>0</v>
      </c>
      <c r="E1088" s="54"/>
    </row>
    <row r="1089" spans="1:5" x14ac:dyDescent="0.45">
      <c r="A1089" s="55" t="s">
        <v>75</v>
      </c>
      <c r="B1089" s="52">
        <v>92369.34</v>
      </c>
      <c r="C1089" s="53">
        <v>44985</v>
      </c>
      <c r="D1089" s="52">
        <v>15594.63</v>
      </c>
      <c r="E1089" s="54"/>
    </row>
    <row r="1090" spans="1:5" x14ac:dyDescent="0.45">
      <c r="A1090" s="55" t="s">
        <v>76</v>
      </c>
      <c r="B1090" s="52">
        <v>1120475.18</v>
      </c>
      <c r="C1090" s="53">
        <v>44985</v>
      </c>
      <c r="D1090" s="52">
        <v>0</v>
      </c>
      <c r="E1090" s="54"/>
    </row>
    <row r="1091" spans="1:5" x14ac:dyDescent="0.45">
      <c r="A1091" s="55" t="s">
        <v>77</v>
      </c>
      <c r="B1091" s="52">
        <v>215499.54</v>
      </c>
      <c r="C1091" s="53">
        <v>44985</v>
      </c>
      <c r="D1091" s="52">
        <v>36382.58</v>
      </c>
      <c r="E1091" s="54"/>
    </row>
    <row r="1092" spans="1:5" x14ac:dyDescent="0.45">
      <c r="A1092" s="55" t="s">
        <v>78</v>
      </c>
      <c r="B1092" s="52">
        <v>830386.06</v>
      </c>
      <c r="C1092" s="53">
        <v>45127</v>
      </c>
      <c r="D1092" s="52">
        <v>0</v>
      </c>
      <c r="E1092" s="54"/>
    </row>
    <row r="1093" spans="1:5" x14ac:dyDescent="0.45">
      <c r="A1093" s="55" t="s">
        <v>79</v>
      </c>
      <c r="B1093" s="52">
        <v>162132.17000000001</v>
      </c>
      <c r="C1093" s="53">
        <v>45127</v>
      </c>
      <c r="D1093" s="52">
        <v>27372.62</v>
      </c>
      <c r="E1093" s="54"/>
    </row>
    <row r="1094" spans="1:5" x14ac:dyDescent="0.45">
      <c r="A1094" s="55" t="s">
        <v>143</v>
      </c>
      <c r="B1094" s="52">
        <v>3317.12</v>
      </c>
      <c r="C1094" s="53">
        <v>45307</v>
      </c>
      <c r="D1094" s="52">
        <v>0</v>
      </c>
      <c r="E1094" s="54"/>
    </row>
    <row r="1095" spans="1:5" x14ac:dyDescent="0.45">
      <c r="A1095" s="55" t="s">
        <v>80</v>
      </c>
      <c r="B1095" s="52">
        <v>1306304.6200000001</v>
      </c>
      <c r="C1095" s="53">
        <v>45488</v>
      </c>
      <c r="D1095" s="52">
        <v>0</v>
      </c>
      <c r="E1095" s="54"/>
    </row>
    <row r="1096" spans="1:5" x14ac:dyDescent="0.45">
      <c r="A1096" s="55" t="s">
        <v>81</v>
      </c>
      <c r="B1096" s="52">
        <v>254040.06</v>
      </c>
      <c r="C1096" s="53">
        <v>45488</v>
      </c>
      <c r="D1096" s="52">
        <v>42889.34</v>
      </c>
      <c r="E1096" s="54"/>
    </row>
    <row r="1097" spans="1:5" x14ac:dyDescent="0.45">
      <c r="A1097" s="55" t="s">
        <v>82</v>
      </c>
      <c r="B1097" s="52">
        <v>421499.06</v>
      </c>
      <c r="C1097" s="53">
        <v>45519</v>
      </c>
      <c r="D1097" s="52">
        <v>0</v>
      </c>
      <c r="E1097" s="54"/>
    </row>
    <row r="1098" spans="1:5" x14ac:dyDescent="0.45">
      <c r="A1098" s="55" t="s">
        <v>83</v>
      </c>
      <c r="B1098" s="52">
        <v>106943.09</v>
      </c>
      <c r="C1098" s="53">
        <v>45519</v>
      </c>
      <c r="D1098" s="52">
        <v>0</v>
      </c>
      <c r="E1098" s="54"/>
    </row>
    <row r="1099" spans="1:5" x14ac:dyDescent="0.45">
      <c r="A1099" s="55" t="s">
        <v>84</v>
      </c>
      <c r="B1099" s="52">
        <v>408652.96</v>
      </c>
      <c r="C1099" s="53">
        <v>45519</v>
      </c>
      <c r="D1099" s="52">
        <v>0</v>
      </c>
      <c r="E1099" s="54"/>
    </row>
    <row r="1100" spans="1:5" x14ac:dyDescent="0.45">
      <c r="A1100" s="55" t="s">
        <v>85</v>
      </c>
      <c r="B1100" s="52">
        <v>103683.77</v>
      </c>
      <c r="C1100" s="53">
        <v>45519</v>
      </c>
      <c r="D1100" s="52">
        <v>0</v>
      </c>
      <c r="E1100" s="54"/>
    </row>
    <row r="1101" spans="1:5" x14ac:dyDescent="0.45">
      <c r="A1101" s="55" t="s">
        <v>86</v>
      </c>
      <c r="B1101" s="52">
        <v>622266.81999999995</v>
      </c>
      <c r="C1101" s="53">
        <v>45519</v>
      </c>
      <c r="D1101" s="52">
        <v>0</v>
      </c>
      <c r="E1101" s="54"/>
    </row>
    <row r="1102" spans="1:5" x14ac:dyDescent="0.45">
      <c r="A1102" s="55" t="s">
        <v>87</v>
      </c>
      <c r="B1102" s="52">
        <v>152036.78</v>
      </c>
      <c r="C1102" s="53">
        <v>45519</v>
      </c>
      <c r="D1102" s="52">
        <v>0</v>
      </c>
      <c r="E1102" s="54"/>
    </row>
    <row r="1103" spans="1:5" x14ac:dyDescent="0.45">
      <c r="A1103" s="55" t="s">
        <v>88</v>
      </c>
      <c r="B1103" s="52">
        <v>410737.67</v>
      </c>
      <c r="C1103" s="53">
        <v>45519</v>
      </c>
      <c r="D1103" s="52">
        <v>0</v>
      </c>
      <c r="E1103" s="54"/>
    </row>
    <row r="1104" spans="1:5" x14ac:dyDescent="0.45">
      <c r="A1104" s="55" t="s">
        <v>89</v>
      </c>
      <c r="B1104" s="52">
        <v>100354.44</v>
      </c>
      <c r="C1104" s="53">
        <v>45519</v>
      </c>
      <c r="D1104" s="52">
        <v>0</v>
      </c>
      <c r="E1104" s="54"/>
    </row>
    <row r="1105" spans="1:5" x14ac:dyDescent="0.45">
      <c r="A1105" s="55" t="s">
        <v>90</v>
      </c>
      <c r="B1105" s="52">
        <v>410737.67</v>
      </c>
      <c r="C1105" s="53">
        <v>45762</v>
      </c>
      <c r="D1105" s="52">
        <v>0</v>
      </c>
      <c r="E1105" s="54"/>
    </row>
    <row r="1106" spans="1:5" x14ac:dyDescent="0.45">
      <c r="A1106" s="55" t="s">
        <v>91</v>
      </c>
      <c r="B1106" s="52">
        <v>100354.44</v>
      </c>
      <c r="C1106" s="53">
        <v>45762</v>
      </c>
      <c r="D1106" s="52">
        <v>0</v>
      </c>
      <c r="E1106" s="54"/>
    </row>
    <row r="1107" spans="1:5" x14ac:dyDescent="0.45">
      <c r="A1107" s="55" t="s">
        <v>92</v>
      </c>
      <c r="B1107" s="52">
        <v>3905937.32</v>
      </c>
      <c r="C1107" s="53">
        <v>45519</v>
      </c>
      <c r="D1107" s="52">
        <v>0</v>
      </c>
      <c r="E1107" s="54"/>
    </row>
    <row r="1108" spans="1:5" x14ac:dyDescent="0.45">
      <c r="A1108" s="55" t="s">
        <v>93</v>
      </c>
      <c r="B1108" s="52">
        <v>954327.2</v>
      </c>
      <c r="C1108" s="53">
        <v>45519</v>
      </c>
      <c r="D1108" s="52">
        <v>0</v>
      </c>
      <c r="E1108" s="54"/>
    </row>
    <row r="1109" spans="1:5" x14ac:dyDescent="0.45">
      <c r="A1109" s="51" t="s">
        <v>144</v>
      </c>
      <c r="B1109" s="52"/>
      <c r="C1109" s="53"/>
      <c r="D1109" s="52"/>
      <c r="E1109" s="54"/>
    </row>
    <row r="1110" spans="1:5" x14ac:dyDescent="0.45">
      <c r="A1110" s="55" t="s">
        <v>60</v>
      </c>
      <c r="B1110" s="52">
        <v>2674.59</v>
      </c>
      <c r="C1110" s="53">
        <v>45519</v>
      </c>
      <c r="D1110" s="52">
        <v>0</v>
      </c>
      <c r="E1110" s="54"/>
    </row>
    <row r="1111" spans="1:5" x14ac:dyDescent="0.45">
      <c r="A1111" s="55" t="s">
        <v>62</v>
      </c>
      <c r="B1111" s="52">
        <v>2586.4299999999998</v>
      </c>
      <c r="C1111" s="53">
        <v>45519</v>
      </c>
      <c r="D1111" s="52">
        <v>0</v>
      </c>
      <c r="E1111" s="54"/>
    </row>
    <row r="1112" spans="1:5" x14ac:dyDescent="0.45">
      <c r="A1112" s="55" t="s">
        <v>64</v>
      </c>
      <c r="B1112" s="52">
        <v>3057.1</v>
      </c>
      <c r="C1112" s="53">
        <v>45519</v>
      </c>
      <c r="D1112" s="52">
        <v>0</v>
      </c>
      <c r="E1112" s="54"/>
    </row>
    <row r="1113" spans="1:5" x14ac:dyDescent="0.45">
      <c r="A1113" s="55" t="s">
        <v>66</v>
      </c>
      <c r="B1113" s="52">
        <v>2396.59</v>
      </c>
      <c r="C1113" s="53">
        <v>45519</v>
      </c>
      <c r="D1113" s="52">
        <v>0</v>
      </c>
      <c r="E1113" s="54"/>
    </row>
    <row r="1114" spans="1:5" x14ac:dyDescent="0.45">
      <c r="A1114" s="55" t="s">
        <v>54</v>
      </c>
      <c r="B1114" s="52">
        <v>7154.27</v>
      </c>
      <c r="C1114" s="53">
        <v>44880</v>
      </c>
      <c r="D1114" s="52">
        <v>0</v>
      </c>
      <c r="E1114" s="54"/>
    </row>
    <row r="1115" spans="1:5" x14ac:dyDescent="0.45">
      <c r="A1115" s="55" t="s">
        <v>55</v>
      </c>
      <c r="B1115" s="52">
        <v>7518.79</v>
      </c>
      <c r="C1115" s="53">
        <v>44925</v>
      </c>
      <c r="D1115" s="52">
        <v>0</v>
      </c>
      <c r="E1115" s="54"/>
    </row>
    <row r="1116" spans="1:5" x14ac:dyDescent="0.45">
      <c r="A1116" s="55" t="s">
        <v>56</v>
      </c>
      <c r="B1116" s="52">
        <v>6335.9</v>
      </c>
      <c r="C1116" s="53">
        <v>45139</v>
      </c>
      <c r="D1116" s="52">
        <v>0</v>
      </c>
      <c r="E1116" s="54"/>
    </row>
    <row r="1117" spans="1:5" x14ac:dyDescent="0.45">
      <c r="A1117" s="55" t="s">
        <v>57</v>
      </c>
      <c r="B1117" s="52">
        <v>8013.85</v>
      </c>
      <c r="C1117" s="53">
        <v>45504</v>
      </c>
      <c r="D1117" s="52">
        <v>0</v>
      </c>
      <c r="E1117" s="54"/>
    </row>
    <row r="1118" spans="1:5" x14ac:dyDescent="0.45">
      <c r="A1118" s="55" t="s">
        <v>58</v>
      </c>
      <c r="B1118" s="52">
        <v>3559.36</v>
      </c>
      <c r="C1118" s="53">
        <v>45412</v>
      </c>
      <c r="D1118" s="52">
        <v>0</v>
      </c>
      <c r="E1118" s="54"/>
    </row>
    <row r="1119" spans="1:5" x14ac:dyDescent="0.45">
      <c r="A1119" s="55" t="s">
        <v>74</v>
      </c>
      <c r="B1119" s="52">
        <v>2546.9699999999998</v>
      </c>
      <c r="C1119" s="53">
        <v>44985</v>
      </c>
      <c r="D1119" s="52">
        <v>0</v>
      </c>
      <c r="E1119" s="54"/>
    </row>
    <row r="1120" spans="1:5" x14ac:dyDescent="0.45">
      <c r="A1120" s="55" t="s">
        <v>76</v>
      </c>
      <c r="B1120" s="52">
        <v>5942.12</v>
      </c>
      <c r="C1120" s="53">
        <v>44985</v>
      </c>
      <c r="D1120" s="52">
        <v>0</v>
      </c>
      <c r="E1120" s="54"/>
    </row>
    <row r="1121" spans="1:5" x14ac:dyDescent="0.45">
      <c r="A1121" s="55" t="s">
        <v>78</v>
      </c>
      <c r="B1121" s="52">
        <v>4470.59</v>
      </c>
      <c r="C1121" s="53">
        <v>45127</v>
      </c>
      <c r="D1121" s="52">
        <v>0</v>
      </c>
      <c r="E1121" s="54"/>
    </row>
    <row r="1122" spans="1:5" x14ac:dyDescent="0.45">
      <c r="A1122" s="55" t="s">
        <v>80</v>
      </c>
      <c r="B1122" s="52">
        <v>7004.83</v>
      </c>
      <c r="C1122" s="53">
        <v>45488</v>
      </c>
      <c r="D1122" s="52">
        <v>0</v>
      </c>
      <c r="E1122" s="54"/>
    </row>
    <row r="1123" spans="1:5" x14ac:dyDescent="0.45">
      <c r="A1123" s="55" t="s">
        <v>82</v>
      </c>
      <c r="B1123" s="52">
        <v>2429.48</v>
      </c>
      <c r="C1123" s="53">
        <v>45519</v>
      </c>
      <c r="D1123" s="52">
        <v>0</v>
      </c>
      <c r="E1123" s="54"/>
    </row>
    <row r="1124" spans="1:5" x14ac:dyDescent="0.45">
      <c r="A1124" s="55" t="s">
        <v>84</v>
      </c>
      <c r="B1124" s="52">
        <v>2355.4299999999998</v>
      </c>
      <c r="C1124" s="53">
        <v>45519</v>
      </c>
      <c r="D1124" s="52">
        <v>0</v>
      </c>
      <c r="E1124" s="54"/>
    </row>
    <row r="1125" spans="1:5" x14ac:dyDescent="0.45">
      <c r="A1125" s="55" t="s">
        <v>86</v>
      </c>
      <c r="B1125" s="52">
        <v>3586.68</v>
      </c>
      <c r="C1125" s="53">
        <v>45519</v>
      </c>
      <c r="D1125" s="52">
        <v>0</v>
      </c>
      <c r="E1125" s="54"/>
    </row>
    <row r="1126" spans="1:5" x14ac:dyDescent="0.45">
      <c r="A1126" s="55" t="s">
        <v>88</v>
      </c>
      <c r="B1126" s="52">
        <v>2367.4499999999998</v>
      </c>
      <c r="C1126" s="53">
        <v>45519</v>
      </c>
      <c r="D1126" s="52">
        <v>0</v>
      </c>
      <c r="E1126" s="54"/>
    </row>
    <row r="1127" spans="1:5" x14ac:dyDescent="0.45">
      <c r="A1127" s="55" t="s">
        <v>90</v>
      </c>
      <c r="B1127" s="52">
        <v>2367.4499999999998</v>
      </c>
      <c r="C1127" s="53">
        <v>45762</v>
      </c>
      <c r="D1127" s="52">
        <v>0</v>
      </c>
      <c r="E1127" s="54"/>
    </row>
    <row r="1128" spans="1:5" x14ac:dyDescent="0.45">
      <c r="A1128" s="55" t="s">
        <v>92</v>
      </c>
      <c r="B1128" s="52">
        <v>22513.42</v>
      </c>
      <c r="C1128" s="53">
        <v>45519</v>
      </c>
      <c r="D1128" s="52">
        <v>0</v>
      </c>
      <c r="E1128" s="54"/>
    </row>
    <row r="1129" spans="1:5" x14ac:dyDescent="0.45">
      <c r="A1129" s="51" t="s">
        <v>145</v>
      </c>
      <c r="B1129" s="52"/>
      <c r="C1129" s="53"/>
      <c r="D1129" s="52"/>
      <c r="E1129" s="54"/>
    </row>
    <row r="1130" spans="1:5" x14ac:dyDescent="0.45">
      <c r="A1130" s="55" t="s">
        <v>60</v>
      </c>
      <c r="B1130" s="52">
        <v>30163.5</v>
      </c>
      <c r="C1130" s="53">
        <v>45519</v>
      </c>
      <c r="D1130" s="52">
        <v>0</v>
      </c>
      <c r="E1130" s="54"/>
    </row>
    <row r="1131" spans="1:5" x14ac:dyDescent="0.45">
      <c r="A1131" s="55" t="s">
        <v>62</v>
      </c>
      <c r="B1131" s="52">
        <v>29169.17</v>
      </c>
      <c r="C1131" s="53">
        <v>45519</v>
      </c>
      <c r="D1131" s="52">
        <v>0</v>
      </c>
      <c r="E1131" s="54"/>
    </row>
    <row r="1132" spans="1:5" x14ac:dyDescent="0.45">
      <c r="A1132" s="55" t="s">
        <v>64</v>
      </c>
      <c r="B1132" s="52">
        <v>34477.35</v>
      </c>
      <c r="C1132" s="53">
        <v>45519</v>
      </c>
      <c r="D1132" s="52">
        <v>0</v>
      </c>
      <c r="E1132" s="54"/>
    </row>
    <row r="1133" spans="1:5" x14ac:dyDescent="0.45">
      <c r="A1133" s="55" t="s">
        <v>66</v>
      </c>
      <c r="B1133" s="52">
        <v>27028.22</v>
      </c>
      <c r="C1133" s="53">
        <v>45519</v>
      </c>
      <c r="D1133" s="52">
        <v>0</v>
      </c>
      <c r="E1133" s="54"/>
    </row>
    <row r="1134" spans="1:5" x14ac:dyDescent="0.45">
      <c r="A1134" s="55" t="s">
        <v>54</v>
      </c>
      <c r="B1134" s="52">
        <v>80684.31</v>
      </c>
      <c r="C1134" s="53">
        <v>44880</v>
      </c>
      <c r="D1134" s="52">
        <v>0</v>
      </c>
      <c r="E1134" s="54"/>
    </row>
    <row r="1135" spans="1:5" x14ac:dyDescent="0.45">
      <c r="A1135" s="55" t="s">
        <v>55</v>
      </c>
      <c r="B1135" s="52">
        <v>84795.28</v>
      </c>
      <c r="C1135" s="53">
        <v>44925</v>
      </c>
      <c r="D1135" s="52">
        <v>0</v>
      </c>
      <c r="E1135" s="54"/>
    </row>
    <row r="1136" spans="1:5" x14ac:dyDescent="0.45">
      <c r="A1136" s="55" t="s">
        <v>56</v>
      </c>
      <c r="B1136" s="52">
        <v>71454.960000000006</v>
      </c>
      <c r="C1136" s="53">
        <v>45139</v>
      </c>
      <c r="D1136" s="52">
        <v>0</v>
      </c>
      <c r="E1136" s="54"/>
    </row>
    <row r="1137" spans="1:5" x14ac:dyDescent="0.45">
      <c r="A1137" s="55" t="s">
        <v>57</v>
      </c>
      <c r="B1137" s="52">
        <v>90378.42</v>
      </c>
      <c r="C1137" s="53">
        <v>45504</v>
      </c>
      <c r="D1137" s="52">
        <v>0</v>
      </c>
      <c r="E1137" s="54"/>
    </row>
    <row r="1138" spans="1:5" x14ac:dyDescent="0.45">
      <c r="A1138" s="55" t="s">
        <v>58</v>
      </c>
      <c r="B1138" s="52">
        <v>40141.65</v>
      </c>
      <c r="C1138" s="53">
        <v>45412</v>
      </c>
      <c r="D1138" s="52">
        <v>0</v>
      </c>
      <c r="E1138" s="54"/>
    </row>
    <row r="1139" spans="1:5" x14ac:dyDescent="0.45">
      <c r="A1139" s="55" t="s">
        <v>74</v>
      </c>
      <c r="B1139" s="52">
        <v>28724.13</v>
      </c>
      <c r="C1139" s="53">
        <v>44985</v>
      </c>
      <c r="D1139" s="52">
        <v>0</v>
      </c>
      <c r="E1139" s="54"/>
    </row>
    <row r="1140" spans="1:5" x14ac:dyDescent="0.45">
      <c r="A1140" s="55" t="s">
        <v>76</v>
      </c>
      <c r="B1140" s="52">
        <v>67013.990000000005</v>
      </c>
      <c r="C1140" s="53">
        <v>44985</v>
      </c>
      <c r="D1140" s="52">
        <v>0</v>
      </c>
      <c r="E1140" s="54"/>
    </row>
    <row r="1141" spans="1:5" x14ac:dyDescent="0.45">
      <c r="A1141" s="55" t="s">
        <v>78</v>
      </c>
      <c r="B1141" s="52">
        <v>50418.31</v>
      </c>
      <c r="C1141" s="53">
        <v>45127</v>
      </c>
      <c r="D1141" s="52">
        <v>0</v>
      </c>
      <c r="E1141" s="54"/>
    </row>
    <row r="1142" spans="1:5" x14ac:dyDescent="0.45">
      <c r="A1142" s="55" t="s">
        <v>80</v>
      </c>
      <c r="B1142" s="52">
        <v>78998.95</v>
      </c>
      <c r="C1142" s="53">
        <v>45488</v>
      </c>
      <c r="D1142" s="52">
        <v>0</v>
      </c>
      <c r="E1142" s="54"/>
    </row>
    <row r="1143" spans="1:5" x14ac:dyDescent="0.45">
      <c r="A1143" s="55" t="s">
        <v>82</v>
      </c>
      <c r="B1143" s="52">
        <v>27399.13</v>
      </c>
      <c r="C1143" s="53">
        <v>45519</v>
      </c>
      <c r="D1143" s="52">
        <v>0</v>
      </c>
      <c r="E1143" s="54"/>
    </row>
    <row r="1144" spans="1:5" x14ac:dyDescent="0.45">
      <c r="A1144" s="55" t="s">
        <v>84</v>
      </c>
      <c r="B1144" s="52">
        <v>26564.080000000002</v>
      </c>
      <c r="C1144" s="53">
        <v>45519</v>
      </c>
      <c r="D1144" s="52">
        <v>0</v>
      </c>
      <c r="E1144" s="54"/>
    </row>
    <row r="1145" spans="1:5" x14ac:dyDescent="0.45">
      <c r="A1145" s="55" t="s">
        <v>86</v>
      </c>
      <c r="B1145" s="52">
        <v>40449.839999999997</v>
      </c>
      <c r="C1145" s="53">
        <v>45519</v>
      </c>
      <c r="D1145" s="52">
        <v>0</v>
      </c>
      <c r="E1145" s="54"/>
    </row>
    <row r="1146" spans="1:5" x14ac:dyDescent="0.45">
      <c r="A1146" s="55" t="s">
        <v>88</v>
      </c>
      <c r="B1146" s="52">
        <v>26699.599999999999</v>
      </c>
      <c r="C1146" s="53">
        <v>45519</v>
      </c>
      <c r="D1146" s="52">
        <v>0</v>
      </c>
      <c r="E1146" s="54"/>
    </row>
    <row r="1147" spans="1:5" x14ac:dyDescent="0.45">
      <c r="A1147" s="55" t="s">
        <v>90</v>
      </c>
      <c r="B1147" s="52">
        <v>26699.599999999999</v>
      </c>
      <c r="C1147" s="53">
        <v>45762</v>
      </c>
      <c r="D1147" s="52">
        <v>0</v>
      </c>
      <c r="E1147" s="54"/>
    </row>
    <row r="1148" spans="1:5" x14ac:dyDescent="0.45">
      <c r="A1148" s="55" t="s">
        <v>92</v>
      </c>
      <c r="B1148" s="52">
        <v>253901.58</v>
      </c>
      <c r="C1148" s="53">
        <v>45519</v>
      </c>
      <c r="D1148" s="52">
        <v>0</v>
      </c>
      <c r="E1148" s="54"/>
    </row>
    <row r="1149" spans="1:5" x14ac:dyDescent="0.45">
      <c r="A1149" s="51" t="s">
        <v>146</v>
      </c>
      <c r="B1149" s="52"/>
      <c r="C1149" s="53"/>
      <c r="D1149" s="52"/>
      <c r="E1149" s="54"/>
    </row>
    <row r="1150" spans="1:5" x14ac:dyDescent="0.45">
      <c r="A1150" s="55" t="s">
        <v>60</v>
      </c>
      <c r="B1150" s="52">
        <v>25508</v>
      </c>
      <c r="C1150" s="53">
        <v>45519</v>
      </c>
      <c r="D1150" s="52">
        <v>0</v>
      </c>
      <c r="E1150" s="54"/>
    </row>
    <row r="1151" spans="1:5" x14ac:dyDescent="0.45">
      <c r="A1151" s="55" t="s">
        <v>61</v>
      </c>
      <c r="B1151" s="52">
        <v>6943.73</v>
      </c>
      <c r="C1151" s="53">
        <v>45519</v>
      </c>
      <c r="D1151" s="52">
        <v>0</v>
      </c>
      <c r="E1151" s="54"/>
    </row>
    <row r="1152" spans="1:5" x14ac:dyDescent="0.45">
      <c r="A1152" s="55" t="s">
        <v>62</v>
      </c>
      <c r="B1152" s="52">
        <v>24667.14</v>
      </c>
      <c r="C1152" s="53">
        <v>45519</v>
      </c>
      <c r="D1152" s="52">
        <v>0</v>
      </c>
      <c r="E1152" s="54"/>
    </row>
    <row r="1153" spans="1:5" x14ac:dyDescent="0.45">
      <c r="A1153" s="55" t="s">
        <v>63</v>
      </c>
      <c r="B1153" s="52">
        <v>6714.84</v>
      </c>
      <c r="C1153" s="53">
        <v>45519</v>
      </c>
      <c r="D1153" s="52">
        <v>0</v>
      </c>
      <c r="E1153" s="54"/>
    </row>
    <row r="1154" spans="1:5" x14ac:dyDescent="0.45">
      <c r="A1154" s="55" t="s">
        <v>64</v>
      </c>
      <c r="B1154" s="52">
        <v>29156.04</v>
      </c>
      <c r="C1154" s="53">
        <v>45519</v>
      </c>
      <c r="D1154" s="52">
        <v>0</v>
      </c>
      <c r="E1154" s="54"/>
    </row>
    <row r="1155" spans="1:5" x14ac:dyDescent="0.45">
      <c r="A1155" s="55" t="s">
        <v>65</v>
      </c>
      <c r="B1155" s="52">
        <v>7642.95</v>
      </c>
      <c r="C1155" s="53">
        <v>45519</v>
      </c>
      <c r="D1155" s="52">
        <v>0</v>
      </c>
      <c r="E1155" s="54"/>
    </row>
    <row r="1156" spans="1:5" x14ac:dyDescent="0.45">
      <c r="A1156" s="55" t="s">
        <v>66</v>
      </c>
      <c r="B1156" s="52">
        <v>22856.63</v>
      </c>
      <c r="C1156" s="53">
        <v>45519</v>
      </c>
      <c r="D1156" s="52">
        <v>0</v>
      </c>
      <c r="E1156" s="54"/>
    </row>
    <row r="1157" spans="1:5" x14ac:dyDescent="0.45">
      <c r="A1157" s="55" t="s">
        <v>67</v>
      </c>
      <c r="B1157" s="52">
        <v>5991.63</v>
      </c>
      <c r="C1157" s="53">
        <v>45519</v>
      </c>
      <c r="D1157" s="52">
        <v>0</v>
      </c>
      <c r="E1157" s="54"/>
    </row>
    <row r="1158" spans="1:5" x14ac:dyDescent="0.45">
      <c r="A1158" s="55" t="s">
        <v>54</v>
      </c>
      <c r="B1158" s="52">
        <v>68231.33</v>
      </c>
      <c r="C1158" s="53">
        <v>44880</v>
      </c>
      <c r="D1158" s="52">
        <v>0</v>
      </c>
      <c r="E1158" s="54"/>
    </row>
    <row r="1159" spans="1:5" x14ac:dyDescent="0.45">
      <c r="A1159" s="55" t="s">
        <v>68</v>
      </c>
      <c r="B1159" s="52">
        <v>17886.13</v>
      </c>
      <c r="C1159" s="53">
        <v>44880</v>
      </c>
      <c r="D1159" s="52">
        <v>0</v>
      </c>
      <c r="E1159" s="54"/>
    </row>
    <row r="1160" spans="1:5" x14ac:dyDescent="0.45">
      <c r="A1160" s="55" t="s">
        <v>55</v>
      </c>
      <c r="B1160" s="52">
        <v>71707.81</v>
      </c>
      <c r="C1160" s="53">
        <v>44925</v>
      </c>
      <c r="D1160" s="52">
        <v>0</v>
      </c>
      <c r="E1160" s="54"/>
    </row>
    <row r="1161" spans="1:5" x14ac:dyDescent="0.45">
      <c r="A1161" s="55" t="s">
        <v>69</v>
      </c>
      <c r="B1161" s="52">
        <v>18797.45</v>
      </c>
      <c r="C1161" s="53">
        <v>44925</v>
      </c>
      <c r="D1161" s="52">
        <v>0</v>
      </c>
      <c r="E1161" s="54"/>
    </row>
    <row r="1162" spans="1:5" x14ac:dyDescent="0.45">
      <c r="A1162" s="55" t="s">
        <v>56</v>
      </c>
      <c r="B1162" s="52">
        <v>60426.46</v>
      </c>
      <c r="C1162" s="53">
        <v>45140</v>
      </c>
      <c r="D1162" s="52">
        <v>0</v>
      </c>
      <c r="E1162" s="54"/>
    </row>
    <row r="1163" spans="1:5" x14ac:dyDescent="0.45">
      <c r="A1163" s="55" t="s">
        <v>70</v>
      </c>
      <c r="B1163" s="52">
        <v>15840.16</v>
      </c>
      <c r="C1163" s="53">
        <v>45140</v>
      </c>
      <c r="D1163" s="52">
        <v>0</v>
      </c>
      <c r="E1163" s="54"/>
    </row>
    <row r="1164" spans="1:5" x14ac:dyDescent="0.45">
      <c r="A1164" s="55" t="s">
        <v>57</v>
      </c>
      <c r="B1164" s="52">
        <v>76429.23</v>
      </c>
      <c r="C1164" s="53">
        <v>45504</v>
      </c>
      <c r="D1164" s="52">
        <v>0</v>
      </c>
      <c r="E1164" s="54"/>
    </row>
    <row r="1165" spans="1:5" x14ac:dyDescent="0.45">
      <c r="A1165" s="55" t="s">
        <v>72</v>
      </c>
      <c r="B1165" s="52">
        <v>14404.37</v>
      </c>
      <c r="C1165" s="53">
        <v>45504</v>
      </c>
      <c r="D1165" s="52">
        <v>0</v>
      </c>
      <c r="E1165" s="54"/>
    </row>
    <row r="1166" spans="1:5" x14ac:dyDescent="0.45">
      <c r="A1166" s="55" t="s">
        <v>58</v>
      </c>
      <c r="B1166" s="52">
        <v>33946.1</v>
      </c>
      <c r="C1166" s="53">
        <v>45412</v>
      </c>
      <c r="D1166" s="52">
        <v>0</v>
      </c>
      <c r="E1166" s="54"/>
    </row>
    <row r="1167" spans="1:5" x14ac:dyDescent="0.45">
      <c r="A1167" s="55" t="s">
        <v>73</v>
      </c>
      <c r="B1167" s="52">
        <v>8898.6200000000008</v>
      </c>
      <c r="C1167" s="53">
        <v>45412</v>
      </c>
      <c r="D1167" s="52">
        <v>0</v>
      </c>
      <c r="E1167" s="54"/>
    </row>
    <row r="1168" spans="1:5" x14ac:dyDescent="0.45">
      <c r="A1168" s="55" t="s">
        <v>74</v>
      </c>
      <c r="B1168" s="52">
        <v>24290.79</v>
      </c>
      <c r="C1168" s="53">
        <v>44985</v>
      </c>
      <c r="D1168" s="52">
        <v>0</v>
      </c>
      <c r="E1168" s="54"/>
    </row>
    <row r="1169" spans="1:5" x14ac:dyDescent="0.45">
      <c r="A1169" s="55" t="s">
        <v>75</v>
      </c>
      <c r="B1169" s="52">
        <v>6367.58</v>
      </c>
      <c r="C1169" s="53">
        <v>44985</v>
      </c>
      <c r="D1169" s="52">
        <v>0</v>
      </c>
      <c r="E1169" s="54"/>
    </row>
    <row r="1170" spans="1:5" x14ac:dyDescent="0.45">
      <c r="A1170" s="55" t="s">
        <v>76</v>
      </c>
      <c r="B1170" s="52">
        <v>56670.91</v>
      </c>
      <c r="C1170" s="53">
        <v>44985</v>
      </c>
      <c r="D1170" s="52">
        <v>0</v>
      </c>
      <c r="E1170" s="54"/>
    </row>
    <row r="1171" spans="1:5" x14ac:dyDescent="0.45">
      <c r="A1171" s="55" t="s">
        <v>77</v>
      </c>
      <c r="B1171" s="52">
        <v>14855.69</v>
      </c>
      <c r="C1171" s="53">
        <v>44985</v>
      </c>
      <c r="D1171" s="52">
        <v>0</v>
      </c>
      <c r="E1171" s="54"/>
    </row>
    <row r="1172" spans="1:5" x14ac:dyDescent="0.45">
      <c r="A1172" s="55" t="s">
        <v>78</v>
      </c>
      <c r="B1172" s="52">
        <v>42636.65</v>
      </c>
      <c r="C1172" s="53">
        <v>45127</v>
      </c>
      <c r="D1172" s="52">
        <v>0</v>
      </c>
      <c r="E1172" s="54"/>
    </row>
    <row r="1173" spans="1:5" x14ac:dyDescent="0.45">
      <c r="A1173" s="55" t="s">
        <v>79</v>
      </c>
      <c r="B1173" s="52">
        <v>11176.75</v>
      </c>
      <c r="C1173" s="53">
        <v>45127</v>
      </c>
      <c r="D1173" s="52">
        <v>0</v>
      </c>
      <c r="E1173" s="54"/>
    </row>
    <row r="1174" spans="1:5" x14ac:dyDescent="0.45">
      <c r="A1174" s="55" t="s">
        <v>80</v>
      </c>
      <c r="B1174" s="52">
        <v>66806.09</v>
      </c>
      <c r="C1174" s="53">
        <v>45488</v>
      </c>
      <c r="D1174" s="52">
        <v>0</v>
      </c>
      <c r="E1174" s="54"/>
    </row>
    <row r="1175" spans="1:5" x14ac:dyDescent="0.45">
      <c r="A1175" s="55" t="s">
        <v>81</v>
      </c>
      <c r="B1175" s="52">
        <v>17512.52</v>
      </c>
      <c r="C1175" s="53">
        <v>45488</v>
      </c>
      <c r="D1175" s="52">
        <v>0</v>
      </c>
      <c r="E1175" s="54"/>
    </row>
    <row r="1176" spans="1:5" x14ac:dyDescent="0.45">
      <c r="A1176" s="55" t="s">
        <v>82</v>
      </c>
      <c r="B1176" s="52">
        <v>23170.29</v>
      </c>
      <c r="C1176" s="53">
        <v>45519</v>
      </c>
      <c r="D1176" s="52">
        <v>0</v>
      </c>
      <c r="E1176" s="54"/>
    </row>
    <row r="1177" spans="1:5" x14ac:dyDescent="0.45">
      <c r="A1177" s="55" t="s">
        <v>83</v>
      </c>
      <c r="B1177" s="52">
        <v>6307.37</v>
      </c>
      <c r="C1177" s="53">
        <v>45519</v>
      </c>
      <c r="D1177" s="52">
        <v>0</v>
      </c>
      <c r="E1177" s="54"/>
    </row>
    <row r="1178" spans="1:5" x14ac:dyDescent="0.45">
      <c r="A1178" s="55" t="s">
        <v>84</v>
      </c>
      <c r="B1178" s="52">
        <v>22464.13</v>
      </c>
      <c r="C1178" s="53">
        <v>45519</v>
      </c>
      <c r="D1178" s="52">
        <v>0</v>
      </c>
      <c r="E1178" s="54"/>
    </row>
    <row r="1179" spans="1:5" x14ac:dyDescent="0.45">
      <c r="A1179" s="55" t="s">
        <v>85</v>
      </c>
      <c r="B1179" s="52">
        <v>6115.14</v>
      </c>
      <c r="C1179" s="53">
        <v>45519</v>
      </c>
      <c r="D1179" s="52">
        <v>0</v>
      </c>
      <c r="E1179" s="54"/>
    </row>
    <row r="1180" spans="1:5" x14ac:dyDescent="0.45">
      <c r="A1180" s="55" t="s">
        <v>86</v>
      </c>
      <c r="B1180" s="52">
        <v>34206.730000000003</v>
      </c>
      <c r="C1180" s="53">
        <v>45519</v>
      </c>
      <c r="D1180" s="52">
        <v>0</v>
      </c>
      <c r="E1180" s="54"/>
    </row>
    <row r="1181" spans="1:5" x14ac:dyDescent="0.45">
      <c r="A1181" s="55" t="s">
        <v>87</v>
      </c>
      <c r="B1181" s="52">
        <v>8966.94</v>
      </c>
      <c r="C1181" s="53">
        <v>45519</v>
      </c>
      <c r="D1181" s="52">
        <v>0</v>
      </c>
      <c r="E1181" s="54"/>
    </row>
    <row r="1182" spans="1:5" x14ac:dyDescent="0.45">
      <c r="A1182" s="55" t="s">
        <v>88</v>
      </c>
      <c r="B1182" s="52">
        <v>22578.73</v>
      </c>
      <c r="C1182" s="53">
        <v>45519</v>
      </c>
      <c r="D1182" s="52">
        <v>0</v>
      </c>
      <c r="E1182" s="54"/>
    </row>
    <row r="1183" spans="1:5" x14ac:dyDescent="0.45">
      <c r="A1183" s="55" t="s">
        <v>89</v>
      </c>
      <c r="B1183" s="52">
        <v>5918.78</v>
      </c>
      <c r="C1183" s="53">
        <v>45519</v>
      </c>
      <c r="D1183" s="52">
        <v>0</v>
      </c>
      <c r="E1183" s="54"/>
    </row>
    <row r="1184" spans="1:5" x14ac:dyDescent="0.45">
      <c r="A1184" s="55" t="s">
        <v>90</v>
      </c>
      <c r="B1184" s="52">
        <v>22578.73</v>
      </c>
      <c r="C1184" s="53">
        <v>45762</v>
      </c>
      <c r="D1184" s="52">
        <v>0</v>
      </c>
      <c r="E1184" s="54"/>
    </row>
    <row r="1185" spans="1:5" x14ac:dyDescent="0.45">
      <c r="A1185" s="55" t="s">
        <v>91</v>
      </c>
      <c r="B1185" s="52">
        <v>5918.78</v>
      </c>
      <c r="C1185" s="53">
        <v>45762</v>
      </c>
      <c r="D1185" s="52">
        <v>0</v>
      </c>
      <c r="E1185" s="54"/>
    </row>
    <row r="1186" spans="1:5" x14ac:dyDescent="0.45">
      <c r="A1186" s="55" t="s">
        <v>92</v>
      </c>
      <c r="B1186" s="52">
        <v>214713.9</v>
      </c>
      <c r="C1186" s="53">
        <v>45519</v>
      </c>
      <c r="D1186" s="52">
        <v>0</v>
      </c>
      <c r="E1186" s="54"/>
    </row>
    <row r="1187" spans="1:5" x14ac:dyDescent="0.45">
      <c r="A1187" s="55" t="s">
        <v>93</v>
      </c>
      <c r="B1187" s="52">
        <v>56285</v>
      </c>
      <c r="C1187" s="53">
        <v>45519</v>
      </c>
      <c r="D1187" s="52">
        <v>0</v>
      </c>
      <c r="E1187" s="54"/>
    </row>
    <row r="1188" spans="1:5" x14ac:dyDescent="0.45">
      <c r="A1188" s="51" t="s">
        <v>147</v>
      </c>
      <c r="B1188" s="52"/>
      <c r="C1188" s="53"/>
      <c r="D1188" s="52"/>
      <c r="E1188" s="54"/>
    </row>
    <row r="1189" spans="1:5" x14ac:dyDescent="0.45">
      <c r="A1189" s="55" t="s">
        <v>60</v>
      </c>
      <c r="B1189" s="52">
        <v>5725.6</v>
      </c>
      <c r="C1189" s="53">
        <v>45519</v>
      </c>
      <c r="D1189" s="52">
        <v>0</v>
      </c>
      <c r="E1189" s="54"/>
    </row>
    <row r="1190" spans="1:5" x14ac:dyDescent="0.45">
      <c r="A1190" s="55" t="s">
        <v>62</v>
      </c>
      <c r="B1190" s="52">
        <v>5536.85</v>
      </c>
      <c r="C1190" s="53">
        <v>45519</v>
      </c>
      <c r="D1190" s="52">
        <v>0</v>
      </c>
      <c r="E1190" s="54"/>
    </row>
    <row r="1191" spans="1:5" x14ac:dyDescent="0.45">
      <c r="A1191" s="55" t="s">
        <v>64</v>
      </c>
      <c r="B1191" s="52">
        <v>6544.45</v>
      </c>
      <c r="C1191" s="53">
        <v>45519</v>
      </c>
      <c r="D1191" s="52">
        <v>0</v>
      </c>
      <c r="E1191" s="54"/>
    </row>
    <row r="1192" spans="1:5" x14ac:dyDescent="0.45">
      <c r="A1192" s="55" t="s">
        <v>66</v>
      </c>
      <c r="B1192" s="52">
        <v>5130.46</v>
      </c>
      <c r="C1192" s="53">
        <v>45519</v>
      </c>
      <c r="D1192" s="52">
        <v>0</v>
      </c>
      <c r="E1192" s="54"/>
    </row>
    <row r="1193" spans="1:5" x14ac:dyDescent="0.45">
      <c r="A1193" s="55" t="s">
        <v>54</v>
      </c>
      <c r="B1193" s="52">
        <v>15315.39</v>
      </c>
      <c r="C1193" s="53">
        <v>44880</v>
      </c>
      <c r="D1193" s="52">
        <v>0</v>
      </c>
      <c r="E1193" s="54"/>
    </row>
    <row r="1194" spans="1:5" x14ac:dyDescent="0.45">
      <c r="A1194" s="55" t="s">
        <v>55</v>
      </c>
      <c r="B1194" s="52">
        <v>16095.73</v>
      </c>
      <c r="C1194" s="53">
        <v>44925</v>
      </c>
      <c r="D1194" s="52">
        <v>0</v>
      </c>
      <c r="E1194" s="54"/>
    </row>
    <row r="1195" spans="1:5" x14ac:dyDescent="0.45">
      <c r="A1195" s="55" t="s">
        <v>56</v>
      </c>
      <c r="B1195" s="52">
        <v>13563.49</v>
      </c>
      <c r="C1195" s="53">
        <v>45140</v>
      </c>
      <c r="D1195" s="52">
        <v>0</v>
      </c>
      <c r="E1195" s="54"/>
    </row>
    <row r="1196" spans="1:5" x14ac:dyDescent="0.45">
      <c r="A1196" s="55" t="s">
        <v>57</v>
      </c>
      <c r="B1196" s="52">
        <v>17155.509999999998</v>
      </c>
      <c r="C1196" s="53">
        <v>45504</v>
      </c>
      <c r="D1196" s="52">
        <v>0</v>
      </c>
      <c r="E1196" s="54"/>
    </row>
    <row r="1197" spans="1:5" x14ac:dyDescent="0.45">
      <c r="A1197" s="55" t="s">
        <v>58</v>
      </c>
      <c r="B1197" s="52">
        <v>7619.64</v>
      </c>
      <c r="C1197" s="53">
        <v>45412</v>
      </c>
      <c r="D1197" s="52">
        <v>0</v>
      </c>
      <c r="E1197" s="54"/>
    </row>
    <row r="1198" spans="1:5" x14ac:dyDescent="0.45">
      <c r="A1198" s="55" t="s">
        <v>74</v>
      </c>
      <c r="B1198" s="52">
        <v>5452.38</v>
      </c>
      <c r="C1198" s="53">
        <v>44985</v>
      </c>
      <c r="D1198" s="52">
        <v>0</v>
      </c>
      <c r="E1198" s="54"/>
    </row>
    <row r="1199" spans="1:5" x14ac:dyDescent="0.45">
      <c r="A1199" s="55" t="s">
        <v>76</v>
      </c>
      <c r="B1199" s="52">
        <v>12720.51</v>
      </c>
      <c r="C1199" s="53">
        <v>44985</v>
      </c>
      <c r="D1199" s="52">
        <v>0</v>
      </c>
      <c r="E1199" s="54"/>
    </row>
    <row r="1200" spans="1:5" x14ac:dyDescent="0.45">
      <c r="A1200" s="55" t="s">
        <v>78</v>
      </c>
      <c r="B1200" s="52">
        <v>9570.34</v>
      </c>
      <c r="C1200" s="53">
        <v>45127</v>
      </c>
      <c r="D1200" s="52">
        <v>0</v>
      </c>
      <c r="E1200" s="54"/>
    </row>
    <row r="1201" spans="1:5" x14ac:dyDescent="0.45">
      <c r="A1201" s="55" t="s">
        <v>80</v>
      </c>
      <c r="B1201" s="52">
        <v>14995.48</v>
      </c>
      <c r="C1201" s="53">
        <v>45488</v>
      </c>
      <c r="D1201" s="52">
        <v>0</v>
      </c>
      <c r="E1201" s="54"/>
    </row>
    <row r="1202" spans="1:5" x14ac:dyDescent="0.45">
      <c r="A1202" s="55" t="s">
        <v>82</v>
      </c>
      <c r="B1202" s="52">
        <v>5200.87</v>
      </c>
      <c r="C1202" s="53">
        <v>45519</v>
      </c>
      <c r="D1202" s="52">
        <v>0</v>
      </c>
      <c r="E1202" s="54"/>
    </row>
    <row r="1203" spans="1:5" x14ac:dyDescent="0.45">
      <c r="A1203" s="55" t="s">
        <v>84</v>
      </c>
      <c r="B1203" s="52">
        <v>5042.3599999999997</v>
      </c>
      <c r="C1203" s="53">
        <v>45519</v>
      </c>
      <c r="D1203" s="52">
        <v>0</v>
      </c>
      <c r="E1203" s="54"/>
    </row>
    <row r="1204" spans="1:5" x14ac:dyDescent="0.45">
      <c r="A1204" s="55" t="s">
        <v>86</v>
      </c>
      <c r="B1204" s="52">
        <v>7678.14</v>
      </c>
      <c r="C1204" s="53">
        <v>45519</v>
      </c>
      <c r="D1204" s="52">
        <v>0</v>
      </c>
      <c r="E1204" s="54"/>
    </row>
    <row r="1205" spans="1:5" x14ac:dyDescent="0.45">
      <c r="A1205" s="55" t="s">
        <v>88</v>
      </c>
      <c r="B1205" s="52">
        <v>5068.08</v>
      </c>
      <c r="C1205" s="53">
        <v>45519</v>
      </c>
      <c r="D1205" s="52">
        <v>0</v>
      </c>
      <c r="E1205" s="54"/>
    </row>
    <row r="1206" spans="1:5" x14ac:dyDescent="0.45">
      <c r="A1206" s="55" t="s">
        <v>90</v>
      </c>
      <c r="B1206" s="52">
        <v>5068.08</v>
      </c>
      <c r="C1206" s="53">
        <v>45762</v>
      </c>
      <c r="D1206" s="52">
        <v>0</v>
      </c>
      <c r="E1206" s="54"/>
    </row>
    <row r="1207" spans="1:5" x14ac:dyDescent="0.45">
      <c r="A1207" s="55" t="s">
        <v>92</v>
      </c>
      <c r="B1207" s="52">
        <v>48195.27</v>
      </c>
      <c r="C1207" s="53">
        <v>45519</v>
      </c>
      <c r="D1207" s="52">
        <v>0</v>
      </c>
      <c r="E1207" s="54"/>
    </row>
    <row r="1208" spans="1:5" x14ac:dyDescent="0.45">
      <c r="A1208" s="51" t="s">
        <v>148</v>
      </c>
      <c r="B1208" s="52"/>
      <c r="C1208" s="53"/>
      <c r="D1208" s="52"/>
      <c r="E1208" s="54"/>
    </row>
    <row r="1209" spans="1:5" x14ac:dyDescent="0.45">
      <c r="A1209" s="55" t="s">
        <v>60</v>
      </c>
      <c r="B1209" s="52">
        <v>11242.29</v>
      </c>
      <c r="C1209" s="53">
        <v>45519</v>
      </c>
      <c r="D1209" s="52">
        <v>0</v>
      </c>
      <c r="E1209" s="54"/>
    </row>
    <row r="1210" spans="1:5" x14ac:dyDescent="0.45">
      <c r="A1210" s="55" t="s">
        <v>62</v>
      </c>
      <c r="B1210" s="52">
        <v>10871.7</v>
      </c>
      <c r="C1210" s="53">
        <v>45519</v>
      </c>
      <c r="D1210" s="52">
        <v>0</v>
      </c>
      <c r="E1210" s="54"/>
    </row>
    <row r="1211" spans="1:5" x14ac:dyDescent="0.45">
      <c r="A1211" s="55" t="s">
        <v>64</v>
      </c>
      <c r="B1211" s="52">
        <v>12850.12</v>
      </c>
      <c r="C1211" s="53">
        <v>45519</v>
      </c>
      <c r="D1211" s="52">
        <v>0</v>
      </c>
      <c r="E1211" s="54"/>
    </row>
    <row r="1212" spans="1:5" x14ac:dyDescent="0.45">
      <c r="A1212" s="55" t="s">
        <v>66</v>
      </c>
      <c r="B1212" s="52">
        <v>10073.74</v>
      </c>
      <c r="C1212" s="53">
        <v>45519</v>
      </c>
      <c r="D1212" s="52">
        <v>0</v>
      </c>
      <c r="E1212" s="54"/>
    </row>
    <row r="1213" spans="1:5" x14ac:dyDescent="0.45">
      <c r="A1213" s="55" t="s">
        <v>54</v>
      </c>
      <c r="B1213" s="52">
        <v>30072.01</v>
      </c>
      <c r="C1213" s="53">
        <v>44880</v>
      </c>
      <c r="D1213" s="52">
        <v>0</v>
      </c>
      <c r="E1213" s="54"/>
    </row>
    <row r="1214" spans="1:5" x14ac:dyDescent="0.45">
      <c r="A1214" s="55" t="s">
        <v>55</v>
      </c>
      <c r="B1214" s="52">
        <v>31604.21</v>
      </c>
      <c r="C1214" s="53">
        <v>44925</v>
      </c>
      <c r="D1214" s="52">
        <v>0</v>
      </c>
      <c r="E1214" s="54"/>
    </row>
    <row r="1215" spans="1:5" x14ac:dyDescent="0.45">
      <c r="A1215" s="55" t="s">
        <v>56</v>
      </c>
      <c r="B1215" s="52">
        <v>26632.12</v>
      </c>
      <c r="C1215" s="53">
        <v>45140</v>
      </c>
      <c r="D1215" s="52">
        <v>0</v>
      </c>
      <c r="E1215" s="54"/>
    </row>
    <row r="1216" spans="1:5" x14ac:dyDescent="0.45">
      <c r="A1216" s="55" t="s">
        <v>57</v>
      </c>
      <c r="B1216" s="52">
        <v>33685.120000000003</v>
      </c>
      <c r="C1216" s="53">
        <v>45504</v>
      </c>
      <c r="D1216" s="52">
        <v>0</v>
      </c>
      <c r="E1216" s="54"/>
    </row>
    <row r="1217" spans="1:5" x14ac:dyDescent="0.45">
      <c r="A1217" s="55" t="s">
        <v>58</v>
      </c>
      <c r="B1217" s="52">
        <v>14961.27</v>
      </c>
      <c r="C1217" s="53">
        <v>45412</v>
      </c>
      <c r="D1217" s="52">
        <v>0</v>
      </c>
      <c r="E1217" s="54"/>
    </row>
    <row r="1218" spans="1:5" x14ac:dyDescent="0.45">
      <c r="A1218" s="55" t="s">
        <v>78</v>
      </c>
      <c r="B1218" s="52">
        <v>18791.509999999998</v>
      </c>
      <c r="C1218" s="53">
        <v>45127</v>
      </c>
      <c r="D1218" s="52">
        <v>0</v>
      </c>
      <c r="E1218" s="54"/>
    </row>
    <row r="1219" spans="1:5" x14ac:dyDescent="0.45">
      <c r="A1219" s="55" t="s">
        <v>80</v>
      </c>
      <c r="B1219" s="52">
        <v>29443.85</v>
      </c>
      <c r="C1219" s="53">
        <v>45488</v>
      </c>
      <c r="D1219" s="52">
        <v>0</v>
      </c>
      <c r="E1219" s="54"/>
    </row>
    <row r="1220" spans="1:5" x14ac:dyDescent="0.45">
      <c r="A1220" s="55" t="s">
        <v>82</v>
      </c>
      <c r="B1220" s="52">
        <v>10211.98</v>
      </c>
      <c r="C1220" s="53">
        <v>45519</v>
      </c>
      <c r="D1220" s="52">
        <v>0</v>
      </c>
      <c r="E1220" s="54"/>
    </row>
    <row r="1221" spans="1:5" x14ac:dyDescent="0.45">
      <c r="A1221" s="55" t="s">
        <v>84</v>
      </c>
      <c r="B1221" s="52">
        <v>9900.75</v>
      </c>
      <c r="C1221" s="53">
        <v>45519</v>
      </c>
      <c r="D1221" s="52">
        <v>0</v>
      </c>
      <c r="E1221" s="54"/>
    </row>
    <row r="1222" spans="1:5" x14ac:dyDescent="0.45">
      <c r="A1222" s="55" t="s">
        <v>86</v>
      </c>
      <c r="B1222" s="52">
        <v>15076.14</v>
      </c>
      <c r="C1222" s="53">
        <v>45519</v>
      </c>
      <c r="D1222" s="52">
        <v>0</v>
      </c>
      <c r="E1222" s="54"/>
    </row>
    <row r="1223" spans="1:5" x14ac:dyDescent="0.45">
      <c r="A1223" s="55" t="s">
        <v>88</v>
      </c>
      <c r="B1223" s="52">
        <v>9951.26</v>
      </c>
      <c r="C1223" s="53">
        <v>45519</v>
      </c>
      <c r="D1223" s="52">
        <v>0</v>
      </c>
      <c r="E1223" s="54"/>
    </row>
    <row r="1224" spans="1:5" x14ac:dyDescent="0.45">
      <c r="A1224" s="55" t="s">
        <v>90</v>
      </c>
      <c r="B1224" s="52">
        <v>9951.26</v>
      </c>
      <c r="C1224" s="53">
        <v>45762</v>
      </c>
      <c r="D1224" s="52">
        <v>0</v>
      </c>
      <c r="E1224" s="54"/>
    </row>
    <row r="1225" spans="1:5" x14ac:dyDescent="0.45">
      <c r="A1225" s="55" t="s">
        <v>92</v>
      </c>
      <c r="B1225" s="52">
        <v>94632.15</v>
      </c>
      <c r="C1225" s="53">
        <v>45519</v>
      </c>
      <c r="D1225" s="52">
        <v>0</v>
      </c>
      <c r="E1225" s="54"/>
    </row>
    <row r="1226" spans="1:5" x14ac:dyDescent="0.45">
      <c r="A1226" s="51" t="s">
        <v>149</v>
      </c>
      <c r="B1226" s="52"/>
      <c r="C1226" s="53"/>
      <c r="D1226" s="52"/>
      <c r="E1226" s="54"/>
    </row>
    <row r="1227" spans="1:5" x14ac:dyDescent="0.45">
      <c r="A1227" s="55" t="s">
        <v>60</v>
      </c>
      <c r="B1227" s="52">
        <v>23552.720000000001</v>
      </c>
      <c r="C1227" s="53">
        <v>45519</v>
      </c>
      <c r="D1227" s="52">
        <v>0</v>
      </c>
      <c r="E1227" s="54"/>
    </row>
    <row r="1228" spans="1:5" x14ac:dyDescent="0.45">
      <c r="A1228" s="55" t="s">
        <v>61</v>
      </c>
      <c r="B1228" s="52">
        <v>6411.47</v>
      </c>
      <c r="C1228" s="53">
        <v>45519</v>
      </c>
      <c r="D1228" s="52">
        <v>0</v>
      </c>
      <c r="E1228" s="54"/>
    </row>
    <row r="1229" spans="1:5" x14ac:dyDescent="0.45">
      <c r="A1229" s="55" t="s">
        <v>62</v>
      </c>
      <c r="B1229" s="52">
        <v>22776.31</v>
      </c>
      <c r="C1229" s="53">
        <v>45519</v>
      </c>
      <c r="D1229" s="52">
        <v>0</v>
      </c>
      <c r="E1229" s="54"/>
    </row>
    <row r="1230" spans="1:5" x14ac:dyDescent="0.45">
      <c r="A1230" s="55" t="s">
        <v>63</v>
      </c>
      <c r="B1230" s="52">
        <v>6200.12</v>
      </c>
      <c r="C1230" s="53">
        <v>45519</v>
      </c>
      <c r="D1230" s="52">
        <v>0</v>
      </c>
      <c r="E1230" s="54"/>
    </row>
    <row r="1231" spans="1:5" x14ac:dyDescent="0.45">
      <c r="A1231" s="55" t="s">
        <v>64</v>
      </c>
      <c r="B1231" s="52">
        <v>26921.13</v>
      </c>
      <c r="C1231" s="53">
        <v>45519</v>
      </c>
      <c r="D1231" s="52">
        <v>0</v>
      </c>
      <c r="E1231" s="54"/>
    </row>
    <row r="1232" spans="1:5" x14ac:dyDescent="0.45">
      <c r="A1232" s="55" t="s">
        <v>65</v>
      </c>
      <c r="B1232" s="52">
        <v>7057.09</v>
      </c>
      <c r="C1232" s="53">
        <v>45519</v>
      </c>
      <c r="D1232" s="52">
        <v>0</v>
      </c>
      <c r="E1232" s="54"/>
    </row>
    <row r="1233" spans="1:5" x14ac:dyDescent="0.45">
      <c r="A1233" s="55" t="s">
        <v>66</v>
      </c>
      <c r="B1233" s="52">
        <v>21104.59</v>
      </c>
      <c r="C1233" s="53">
        <v>45519</v>
      </c>
      <c r="D1233" s="52">
        <v>0</v>
      </c>
      <c r="E1233" s="54"/>
    </row>
    <row r="1234" spans="1:5" x14ac:dyDescent="0.45">
      <c r="A1234" s="55" t="s">
        <v>67</v>
      </c>
      <c r="B1234" s="52">
        <v>5532.35</v>
      </c>
      <c r="C1234" s="53">
        <v>45519</v>
      </c>
      <c r="D1234" s="52">
        <v>0</v>
      </c>
      <c r="E1234" s="54"/>
    </row>
    <row r="1235" spans="1:5" x14ac:dyDescent="0.45">
      <c r="A1235" s="55" t="s">
        <v>54</v>
      </c>
      <c r="B1235" s="52">
        <v>63001.15</v>
      </c>
      <c r="C1235" s="53">
        <v>44880</v>
      </c>
      <c r="D1235" s="52">
        <v>0</v>
      </c>
      <c r="E1235" s="54"/>
    </row>
    <row r="1236" spans="1:5" x14ac:dyDescent="0.45">
      <c r="A1236" s="55" t="s">
        <v>68</v>
      </c>
      <c r="B1236" s="52">
        <v>14129.6</v>
      </c>
      <c r="C1236" s="53">
        <v>44880</v>
      </c>
      <c r="D1236" s="52">
        <v>2385.4899999999998</v>
      </c>
      <c r="E1236" s="54"/>
    </row>
    <row r="1237" spans="1:5" x14ac:dyDescent="0.45">
      <c r="A1237" s="55" t="s">
        <v>55</v>
      </c>
      <c r="B1237" s="52">
        <v>66211.14</v>
      </c>
      <c r="C1237" s="53">
        <v>44925</v>
      </c>
      <c r="D1237" s="52">
        <v>0</v>
      </c>
      <c r="E1237" s="54"/>
    </row>
    <row r="1238" spans="1:5" x14ac:dyDescent="0.45">
      <c r="A1238" s="55" t="s">
        <v>69</v>
      </c>
      <c r="B1238" s="52">
        <v>14849.53</v>
      </c>
      <c r="C1238" s="53">
        <v>44925</v>
      </c>
      <c r="D1238" s="52">
        <v>2507.0300000000002</v>
      </c>
      <c r="E1238" s="54"/>
    </row>
    <row r="1239" spans="1:5" x14ac:dyDescent="0.45">
      <c r="A1239" s="55" t="s">
        <v>56</v>
      </c>
      <c r="B1239" s="52">
        <v>55794.55</v>
      </c>
      <c r="C1239" s="53">
        <v>45139</v>
      </c>
      <c r="D1239" s="52">
        <v>0</v>
      </c>
      <c r="E1239" s="54"/>
    </row>
    <row r="1240" spans="1:5" x14ac:dyDescent="0.45">
      <c r="A1240" s="55" t="s">
        <v>70</v>
      </c>
      <c r="B1240" s="52">
        <v>12513.34</v>
      </c>
      <c r="C1240" s="53">
        <v>45139</v>
      </c>
      <c r="D1240" s="52">
        <v>2112.62</v>
      </c>
      <c r="E1240" s="54"/>
    </row>
    <row r="1241" spans="1:5" x14ac:dyDescent="0.45">
      <c r="A1241" s="55" t="s">
        <v>57</v>
      </c>
      <c r="B1241" s="52">
        <v>70570.649999999994</v>
      </c>
      <c r="C1241" s="53">
        <v>45504</v>
      </c>
      <c r="D1241" s="52">
        <v>0</v>
      </c>
      <c r="E1241" s="54"/>
    </row>
    <row r="1242" spans="1:5" x14ac:dyDescent="0.45">
      <c r="A1242" s="55" t="s">
        <v>71</v>
      </c>
      <c r="B1242" s="52">
        <v>16375.67</v>
      </c>
      <c r="C1242" s="53">
        <v>45504</v>
      </c>
      <c r="D1242" s="52">
        <v>0</v>
      </c>
      <c r="E1242" s="54"/>
    </row>
    <row r="1243" spans="1:5" x14ac:dyDescent="0.45">
      <c r="A1243" s="55" t="s">
        <v>72</v>
      </c>
      <c r="B1243" s="52">
        <v>10784.09</v>
      </c>
      <c r="C1243" s="53">
        <v>45504</v>
      </c>
      <c r="D1243" s="52">
        <v>2516.13</v>
      </c>
      <c r="E1243" s="54"/>
    </row>
    <row r="1244" spans="1:5" x14ac:dyDescent="0.45">
      <c r="A1244" s="55" t="s">
        <v>58</v>
      </c>
      <c r="B1244" s="52">
        <v>31344.01</v>
      </c>
      <c r="C1244" s="53">
        <v>45412</v>
      </c>
      <c r="D1244" s="52">
        <v>0</v>
      </c>
      <c r="E1244" s="54"/>
    </row>
    <row r="1245" spans="1:5" x14ac:dyDescent="0.45">
      <c r="A1245" s="55" t="s">
        <v>73</v>
      </c>
      <c r="B1245" s="52">
        <v>7029.68</v>
      </c>
      <c r="C1245" s="53">
        <v>45412</v>
      </c>
      <c r="D1245" s="52">
        <v>1186.82</v>
      </c>
      <c r="E1245" s="54"/>
    </row>
    <row r="1246" spans="1:5" x14ac:dyDescent="0.45">
      <c r="A1246" s="55" t="s">
        <v>74</v>
      </c>
      <c r="B1246" s="52">
        <v>22428.81</v>
      </c>
      <c r="C1246" s="53">
        <v>44985</v>
      </c>
      <c r="D1246" s="52">
        <v>0</v>
      </c>
      <c r="E1246" s="54"/>
    </row>
    <row r="1247" spans="1:5" x14ac:dyDescent="0.45">
      <c r="A1247" s="55" t="s">
        <v>75</v>
      </c>
      <c r="B1247" s="52">
        <v>5030.2299999999996</v>
      </c>
      <c r="C1247" s="53">
        <v>44985</v>
      </c>
      <c r="D1247" s="52">
        <v>849.25</v>
      </c>
      <c r="E1247" s="54"/>
    </row>
    <row r="1248" spans="1:5" x14ac:dyDescent="0.45">
      <c r="A1248" s="55" t="s">
        <v>76</v>
      </c>
      <c r="B1248" s="52">
        <v>52326.879999999997</v>
      </c>
      <c r="C1248" s="53">
        <v>44985</v>
      </c>
      <c r="D1248" s="52">
        <v>0</v>
      </c>
      <c r="E1248" s="54"/>
    </row>
    <row r="1249" spans="1:5" x14ac:dyDescent="0.45">
      <c r="A1249" s="55" t="s">
        <v>77</v>
      </c>
      <c r="B1249" s="52">
        <v>11735.63</v>
      </c>
      <c r="C1249" s="53">
        <v>44985</v>
      </c>
      <c r="D1249" s="52">
        <v>1981.31</v>
      </c>
      <c r="E1249" s="54"/>
    </row>
    <row r="1250" spans="1:5" x14ac:dyDescent="0.45">
      <c r="A1250" s="55" t="s">
        <v>78</v>
      </c>
      <c r="B1250" s="52">
        <v>39368.39</v>
      </c>
      <c r="C1250" s="53">
        <v>45127</v>
      </c>
      <c r="D1250" s="52">
        <v>0</v>
      </c>
      <c r="E1250" s="54"/>
    </row>
    <row r="1251" spans="1:5" x14ac:dyDescent="0.45">
      <c r="A1251" s="55" t="s">
        <v>79</v>
      </c>
      <c r="B1251" s="52">
        <v>8829.36</v>
      </c>
      <c r="C1251" s="53">
        <v>45127</v>
      </c>
      <c r="D1251" s="52">
        <v>1490.65</v>
      </c>
      <c r="E1251" s="54"/>
    </row>
    <row r="1252" spans="1:5" x14ac:dyDescent="0.45">
      <c r="A1252" s="55" t="s">
        <v>80</v>
      </c>
      <c r="B1252" s="52">
        <v>61685.16</v>
      </c>
      <c r="C1252" s="53">
        <v>45488</v>
      </c>
      <c r="D1252" s="52">
        <v>0</v>
      </c>
      <c r="E1252" s="54"/>
    </row>
    <row r="1253" spans="1:5" x14ac:dyDescent="0.45">
      <c r="A1253" s="55" t="s">
        <v>81</v>
      </c>
      <c r="B1253" s="52">
        <v>13834.46</v>
      </c>
      <c r="C1253" s="53">
        <v>45488</v>
      </c>
      <c r="D1253" s="52">
        <v>2335.66</v>
      </c>
      <c r="E1253" s="54"/>
    </row>
    <row r="1254" spans="1:5" x14ac:dyDescent="0.45">
      <c r="A1254" s="55" t="s">
        <v>82</v>
      </c>
      <c r="B1254" s="52">
        <v>21394.2</v>
      </c>
      <c r="C1254" s="53">
        <v>45519</v>
      </c>
      <c r="D1254" s="52">
        <v>0</v>
      </c>
      <c r="E1254" s="54"/>
    </row>
    <row r="1255" spans="1:5" x14ac:dyDescent="0.45">
      <c r="A1255" s="55" t="s">
        <v>83</v>
      </c>
      <c r="B1255" s="52">
        <v>5823.88</v>
      </c>
      <c r="C1255" s="53">
        <v>45519</v>
      </c>
      <c r="D1255" s="52">
        <v>0</v>
      </c>
      <c r="E1255" s="54"/>
    </row>
    <row r="1256" spans="1:5" x14ac:dyDescent="0.45">
      <c r="A1256" s="55" t="s">
        <v>84</v>
      </c>
      <c r="B1256" s="52">
        <v>20742.169999999998</v>
      </c>
      <c r="C1256" s="53">
        <v>45519</v>
      </c>
      <c r="D1256" s="52">
        <v>0</v>
      </c>
      <c r="E1256" s="54"/>
    </row>
    <row r="1257" spans="1:5" x14ac:dyDescent="0.45">
      <c r="A1257" s="55" t="s">
        <v>85</v>
      </c>
      <c r="B1257" s="52">
        <v>5646.39</v>
      </c>
      <c r="C1257" s="53">
        <v>45519</v>
      </c>
      <c r="D1257" s="52">
        <v>0</v>
      </c>
      <c r="E1257" s="54"/>
    </row>
    <row r="1258" spans="1:5" x14ac:dyDescent="0.45">
      <c r="A1258" s="55" t="s">
        <v>86</v>
      </c>
      <c r="B1258" s="52">
        <v>31584.66</v>
      </c>
      <c r="C1258" s="53">
        <v>45519</v>
      </c>
      <c r="D1258" s="52">
        <v>0</v>
      </c>
      <c r="E1258" s="54"/>
    </row>
    <row r="1259" spans="1:5" x14ac:dyDescent="0.45">
      <c r="A1259" s="55" t="s">
        <v>87</v>
      </c>
      <c r="B1259" s="52">
        <v>8279.59</v>
      </c>
      <c r="C1259" s="53">
        <v>45519</v>
      </c>
      <c r="D1259" s="52">
        <v>0</v>
      </c>
      <c r="E1259" s="54"/>
    </row>
    <row r="1260" spans="1:5" x14ac:dyDescent="0.45">
      <c r="A1260" s="55" t="s">
        <v>88</v>
      </c>
      <c r="B1260" s="52">
        <v>20847.98</v>
      </c>
      <c r="C1260" s="53">
        <v>45519</v>
      </c>
      <c r="D1260" s="52">
        <v>0</v>
      </c>
      <c r="E1260" s="54"/>
    </row>
    <row r="1261" spans="1:5" x14ac:dyDescent="0.45">
      <c r="A1261" s="55" t="s">
        <v>89</v>
      </c>
      <c r="B1261" s="52">
        <v>5465.08</v>
      </c>
      <c r="C1261" s="53">
        <v>45519</v>
      </c>
      <c r="D1261" s="52">
        <v>0</v>
      </c>
      <c r="E1261" s="54"/>
    </row>
    <row r="1262" spans="1:5" x14ac:dyDescent="0.45">
      <c r="A1262" s="55" t="s">
        <v>90</v>
      </c>
      <c r="B1262" s="52">
        <v>20847.98</v>
      </c>
      <c r="C1262" s="53">
        <v>45762</v>
      </c>
      <c r="D1262" s="52">
        <v>0</v>
      </c>
      <c r="E1262" s="54"/>
    </row>
    <row r="1263" spans="1:5" x14ac:dyDescent="0.45">
      <c r="A1263" s="55" t="s">
        <v>91</v>
      </c>
      <c r="B1263" s="52">
        <v>5465.08</v>
      </c>
      <c r="C1263" s="53">
        <v>45762</v>
      </c>
      <c r="D1263" s="52">
        <v>0</v>
      </c>
      <c r="E1263" s="54"/>
    </row>
    <row r="1264" spans="1:5" x14ac:dyDescent="0.45">
      <c r="A1264" s="55" t="s">
        <v>92</v>
      </c>
      <c r="B1264" s="52">
        <v>198255.3</v>
      </c>
      <c r="C1264" s="53">
        <v>45519</v>
      </c>
      <c r="D1264" s="52">
        <v>0</v>
      </c>
      <c r="E1264" s="54"/>
    </row>
    <row r="1265" spans="1:5" x14ac:dyDescent="0.45">
      <c r="A1265" s="55" t="s">
        <v>93</v>
      </c>
      <c r="B1265" s="52">
        <v>51970.55</v>
      </c>
      <c r="C1265" s="53">
        <v>45519</v>
      </c>
      <c r="D1265" s="52">
        <v>0</v>
      </c>
      <c r="E1265" s="54"/>
    </row>
    <row r="1266" spans="1:5" x14ac:dyDescent="0.45">
      <c r="A1266" s="51" t="s">
        <v>150</v>
      </c>
      <c r="B1266" s="52"/>
      <c r="C1266" s="53"/>
      <c r="D1266" s="52"/>
      <c r="E1266" s="54"/>
    </row>
    <row r="1267" spans="1:5" x14ac:dyDescent="0.45">
      <c r="A1267" s="55" t="s">
        <v>60</v>
      </c>
      <c r="B1267" s="52">
        <v>6230.1</v>
      </c>
      <c r="C1267" s="53">
        <v>45519</v>
      </c>
      <c r="D1267" s="52">
        <v>0</v>
      </c>
      <c r="E1267" s="54"/>
    </row>
    <row r="1268" spans="1:5" x14ac:dyDescent="0.45">
      <c r="A1268" s="55" t="s">
        <v>62</v>
      </c>
      <c r="B1268" s="52">
        <v>6024.73</v>
      </c>
      <c r="C1268" s="53">
        <v>45519</v>
      </c>
      <c r="D1268" s="52">
        <v>0</v>
      </c>
      <c r="E1268" s="54"/>
    </row>
    <row r="1269" spans="1:5" x14ac:dyDescent="0.45">
      <c r="A1269" s="55" t="s">
        <v>64</v>
      </c>
      <c r="B1269" s="52">
        <v>7121.1</v>
      </c>
      <c r="C1269" s="53">
        <v>45519</v>
      </c>
      <c r="D1269" s="52">
        <v>0</v>
      </c>
      <c r="E1269" s="54"/>
    </row>
    <row r="1270" spans="1:5" x14ac:dyDescent="0.45">
      <c r="A1270" s="55" t="s">
        <v>66</v>
      </c>
      <c r="B1270" s="52">
        <v>5582.53</v>
      </c>
      <c r="C1270" s="53">
        <v>45519</v>
      </c>
      <c r="D1270" s="52">
        <v>0</v>
      </c>
      <c r="E1270" s="54"/>
    </row>
    <row r="1271" spans="1:5" x14ac:dyDescent="0.45">
      <c r="A1271" s="55" t="s">
        <v>54</v>
      </c>
      <c r="B1271" s="52">
        <v>16664.89</v>
      </c>
      <c r="C1271" s="53">
        <v>44895</v>
      </c>
      <c r="D1271" s="52">
        <v>0</v>
      </c>
      <c r="E1271" s="54"/>
    </row>
    <row r="1272" spans="1:5" x14ac:dyDescent="0.45">
      <c r="A1272" s="55" t="s">
        <v>55</v>
      </c>
      <c r="B1272" s="52">
        <v>17513.990000000002</v>
      </c>
      <c r="C1272" s="53">
        <v>44925</v>
      </c>
      <c r="D1272" s="52">
        <v>0</v>
      </c>
      <c r="E1272" s="54"/>
    </row>
    <row r="1273" spans="1:5" x14ac:dyDescent="0.45">
      <c r="A1273" s="55" t="s">
        <v>56</v>
      </c>
      <c r="B1273" s="52">
        <v>14758.62</v>
      </c>
      <c r="C1273" s="53">
        <v>45140</v>
      </c>
      <c r="D1273" s="52">
        <v>0</v>
      </c>
      <c r="E1273" s="54"/>
    </row>
    <row r="1274" spans="1:5" x14ac:dyDescent="0.45">
      <c r="A1274" s="55" t="s">
        <v>57</v>
      </c>
      <c r="B1274" s="52">
        <v>18667.150000000001</v>
      </c>
      <c r="C1274" s="53">
        <v>45504</v>
      </c>
      <c r="D1274" s="52">
        <v>0</v>
      </c>
      <c r="E1274" s="54"/>
    </row>
    <row r="1275" spans="1:5" x14ac:dyDescent="0.45">
      <c r="A1275" s="55" t="s">
        <v>58</v>
      </c>
      <c r="B1275" s="52">
        <v>8291.0300000000007</v>
      </c>
      <c r="C1275" s="53">
        <v>45412</v>
      </c>
      <c r="D1275" s="52">
        <v>0</v>
      </c>
      <c r="E1275" s="54"/>
    </row>
    <row r="1276" spans="1:5" x14ac:dyDescent="0.45">
      <c r="A1276" s="55" t="s">
        <v>82</v>
      </c>
      <c r="B1276" s="52">
        <v>5659.14</v>
      </c>
      <c r="C1276" s="53">
        <v>45519</v>
      </c>
      <c r="D1276" s="52">
        <v>0</v>
      </c>
      <c r="E1276" s="54"/>
    </row>
    <row r="1277" spans="1:5" x14ac:dyDescent="0.45">
      <c r="A1277" s="55" t="s">
        <v>84</v>
      </c>
      <c r="B1277" s="52">
        <v>5486.66</v>
      </c>
      <c r="C1277" s="53">
        <v>45519</v>
      </c>
      <c r="D1277" s="52">
        <v>0</v>
      </c>
      <c r="E1277" s="54"/>
    </row>
    <row r="1278" spans="1:5" x14ac:dyDescent="0.45">
      <c r="A1278" s="55" t="s">
        <v>86</v>
      </c>
      <c r="B1278" s="52">
        <v>8354.69</v>
      </c>
      <c r="C1278" s="53">
        <v>45519</v>
      </c>
      <c r="D1278" s="52">
        <v>0</v>
      </c>
      <c r="E1278" s="54"/>
    </row>
    <row r="1279" spans="1:5" x14ac:dyDescent="0.45">
      <c r="A1279" s="55" t="s">
        <v>88</v>
      </c>
      <c r="B1279" s="52">
        <v>5514.65</v>
      </c>
      <c r="C1279" s="53">
        <v>45519</v>
      </c>
      <c r="D1279" s="52">
        <v>0</v>
      </c>
      <c r="E1279" s="54"/>
    </row>
    <row r="1280" spans="1:5" x14ac:dyDescent="0.45">
      <c r="A1280" s="55" t="s">
        <v>90</v>
      </c>
      <c r="B1280" s="52">
        <v>5514.65</v>
      </c>
      <c r="C1280" s="53">
        <v>45762</v>
      </c>
      <c r="D1280" s="52">
        <v>0</v>
      </c>
      <c r="E1280" s="54"/>
    </row>
    <row r="1281" spans="1:5" x14ac:dyDescent="0.45">
      <c r="A1281" s="55" t="s">
        <v>92</v>
      </c>
      <c r="B1281" s="52">
        <v>52441.94</v>
      </c>
      <c r="C1281" s="53">
        <v>45519</v>
      </c>
      <c r="D1281" s="52">
        <v>0</v>
      </c>
      <c r="E1281" s="54"/>
    </row>
    <row r="1282" spans="1:5" x14ac:dyDescent="0.45">
      <c r="A1282" s="51" t="s">
        <v>151</v>
      </c>
      <c r="B1282" s="52"/>
      <c r="C1282" s="53"/>
      <c r="D1282" s="52"/>
      <c r="E1282" s="54"/>
    </row>
    <row r="1283" spans="1:5" x14ac:dyDescent="0.45">
      <c r="A1283" s="55" t="s">
        <v>60</v>
      </c>
      <c r="B1283" s="52">
        <v>5008.58</v>
      </c>
      <c r="C1283" s="53">
        <v>45519</v>
      </c>
      <c r="D1283" s="52">
        <v>0</v>
      </c>
      <c r="E1283" s="54"/>
    </row>
    <row r="1284" spans="1:5" x14ac:dyDescent="0.45">
      <c r="A1284" s="55" t="s">
        <v>62</v>
      </c>
      <c r="B1284" s="52">
        <v>4843.4799999999996</v>
      </c>
      <c r="C1284" s="53">
        <v>45519</v>
      </c>
      <c r="D1284" s="52">
        <v>0</v>
      </c>
      <c r="E1284" s="54"/>
    </row>
    <row r="1285" spans="1:5" x14ac:dyDescent="0.45">
      <c r="A1285" s="55" t="s">
        <v>64</v>
      </c>
      <c r="B1285" s="52">
        <v>5724.89</v>
      </c>
      <c r="C1285" s="53">
        <v>45519</v>
      </c>
      <c r="D1285" s="52">
        <v>0</v>
      </c>
      <c r="E1285" s="54"/>
    </row>
    <row r="1286" spans="1:5" x14ac:dyDescent="0.45">
      <c r="A1286" s="55" t="s">
        <v>66</v>
      </c>
      <c r="B1286" s="52">
        <v>4487.9799999999996</v>
      </c>
      <c r="C1286" s="53">
        <v>45519</v>
      </c>
      <c r="D1286" s="52">
        <v>0</v>
      </c>
      <c r="E1286" s="54"/>
    </row>
    <row r="1287" spans="1:5" x14ac:dyDescent="0.45">
      <c r="A1287" s="55" t="s">
        <v>54</v>
      </c>
      <c r="B1287" s="52">
        <v>13397.45</v>
      </c>
      <c r="C1287" s="53">
        <v>44880</v>
      </c>
      <c r="D1287" s="52">
        <v>0</v>
      </c>
      <c r="E1287" s="54"/>
    </row>
    <row r="1288" spans="1:5" x14ac:dyDescent="0.45">
      <c r="A1288" s="55" t="s">
        <v>55</v>
      </c>
      <c r="B1288" s="52">
        <v>14080.07</v>
      </c>
      <c r="C1288" s="53">
        <v>44925</v>
      </c>
      <c r="D1288" s="52">
        <v>0</v>
      </c>
      <c r="E1288" s="54"/>
    </row>
    <row r="1289" spans="1:5" x14ac:dyDescent="0.45">
      <c r="A1289" s="55" t="s">
        <v>56</v>
      </c>
      <c r="B1289" s="52">
        <v>11864.94</v>
      </c>
      <c r="C1289" s="53">
        <v>45139</v>
      </c>
      <c r="D1289" s="52">
        <v>0</v>
      </c>
      <c r="E1289" s="54"/>
    </row>
    <row r="1290" spans="1:5" x14ac:dyDescent="0.45">
      <c r="A1290" s="55" t="s">
        <v>57</v>
      </c>
      <c r="B1290" s="52">
        <v>15007.14</v>
      </c>
      <c r="C1290" s="53">
        <v>45504</v>
      </c>
      <c r="D1290" s="52">
        <v>0</v>
      </c>
      <c r="E1290" s="54"/>
    </row>
    <row r="1291" spans="1:5" x14ac:dyDescent="0.45">
      <c r="A1291" s="55" t="s">
        <v>58</v>
      </c>
      <c r="B1291" s="52">
        <v>6665.43</v>
      </c>
      <c r="C1291" s="53">
        <v>45412</v>
      </c>
      <c r="D1291" s="52">
        <v>0</v>
      </c>
      <c r="E1291" s="54"/>
    </row>
    <row r="1292" spans="1:5" x14ac:dyDescent="0.45">
      <c r="A1292" s="55" t="s">
        <v>74</v>
      </c>
      <c r="B1292" s="52">
        <v>4769.58</v>
      </c>
      <c r="C1292" s="53">
        <v>44985</v>
      </c>
      <c r="D1292" s="52">
        <v>0</v>
      </c>
      <c r="E1292" s="54"/>
    </row>
    <row r="1293" spans="1:5" x14ac:dyDescent="0.45">
      <c r="A1293" s="55" t="s">
        <v>76</v>
      </c>
      <c r="B1293" s="52">
        <v>11127.53</v>
      </c>
      <c r="C1293" s="53">
        <v>44985</v>
      </c>
      <c r="D1293" s="52">
        <v>0</v>
      </c>
      <c r="E1293" s="54"/>
    </row>
    <row r="1294" spans="1:5" x14ac:dyDescent="0.45">
      <c r="A1294" s="55" t="s">
        <v>78</v>
      </c>
      <c r="B1294" s="52">
        <v>8371.85</v>
      </c>
      <c r="C1294" s="53">
        <v>45127</v>
      </c>
      <c r="D1294" s="52">
        <v>0</v>
      </c>
      <c r="E1294" s="54"/>
    </row>
    <row r="1295" spans="1:5" x14ac:dyDescent="0.45">
      <c r="A1295" s="55" t="s">
        <v>80</v>
      </c>
      <c r="B1295" s="52">
        <v>13117.6</v>
      </c>
      <c r="C1295" s="53">
        <v>45488</v>
      </c>
      <c r="D1295" s="52">
        <v>0</v>
      </c>
      <c r="E1295" s="54"/>
    </row>
    <row r="1296" spans="1:5" x14ac:dyDescent="0.45">
      <c r="A1296" s="55" t="s">
        <v>82</v>
      </c>
      <c r="B1296" s="52">
        <v>4549.57</v>
      </c>
      <c r="C1296" s="53">
        <v>45519</v>
      </c>
      <c r="D1296" s="52">
        <v>0</v>
      </c>
      <c r="E1296" s="54"/>
    </row>
    <row r="1297" spans="1:5" x14ac:dyDescent="0.45">
      <c r="A1297" s="55" t="s">
        <v>84</v>
      </c>
      <c r="B1297" s="52">
        <v>4410.91</v>
      </c>
      <c r="C1297" s="53">
        <v>45519</v>
      </c>
      <c r="D1297" s="52">
        <v>0</v>
      </c>
      <c r="E1297" s="54"/>
    </row>
    <row r="1298" spans="1:5" x14ac:dyDescent="0.45">
      <c r="A1298" s="55" t="s">
        <v>86</v>
      </c>
      <c r="B1298" s="52">
        <v>6716.61</v>
      </c>
      <c r="C1298" s="53">
        <v>45519</v>
      </c>
      <c r="D1298" s="52">
        <v>0</v>
      </c>
      <c r="E1298" s="54"/>
    </row>
    <row r="1299" spans="1:5" x14ac:dyDescent="0.45">
      <c r="A1299" s="55" t="s">
        <v>88</v>
      </c>
      <c r="B1299" s="52">
        <v>4433.41</v>
      </c>
      <c r="C1299" s="53">
        <v>45519</v>
      </c>
      <c r="D1299" s="52">
        <v>0</v>
      </c>
      <c r="E1299" s="54"/>
    </row>
    <row r="1300" spans="1:5" x14ac:dyDescent="0.45">
      <c r="A1300" s="55" t="s">
        <v>90</v>
      </c>
      <c r="B1300" s="52">
        <v>4433.41</v>
      </c>
      <c r="C1300" s="53">
        <v>45762</v>
      </c>
      <c r="D1300" s="52">
        <v>0</v>
      </c>
      <c r="E1300" s="54"/>
    </row>
    <row r="1301" spans="1:5" x14ac:dyDescent="0.45">
      <c r="A1301" s="55" t="s">
        <v>92</v>
      </c>
      <c r="B1301" s="52">
        <v>42159.81</v>
      </c>
      <c r="C1301" s="53">
        <v>45519</v>
      </c>
      <c r="D1301" s="52">
        <v>0</v>
      </c>
      <c r="E1301" s="54"/>
    </row>
    <row r="1302" spans="1:5" x14ac:dyDescent="0.45">
      <c r="A1302" s="51" t="s">
        <v>152</v>
      </c>
      <c r="B1302" s="52"/>
      <c r="C1302" s="53"/>
      <c r="D1302" s="52"/>
      <c r="E1302" s="54"/>
    </row>
    <row r="1303" spans="1:5" x14ac:dyDescent="0.45">
      <c r="A1303" s="55" t="s">
        <v>60</v>
      </c>
      <c r="B1303" s="52">
        <v>174.74</v>
      </c>
      <c r="C1303" s="53">
        <v>45519</v>
      </c>
      <c r="D1303" s="52">
        <v>0</v>
      </c>
      <c r="E1303" s="54"/>
    </row>
    <row r="1304" spans="1:5" x14ac:dyDescent="0.45">
      <c r="A1304" s="55" t="s">
        <v>62</v>
      </c>
      <c r="B1304" s="52">
        <v>168.98</v>
      </c>
      <c r="C1304" s="53">
        <v>45519</v>
      </c>
      <c r="D1304" s="52">
        <v>0</v>
      </c>
      <c r="E1304" s="54"/>
    </row>
    <row r="1305" spans="1:5" x14ac:dyDescent="0.45">
      <c r="A1305" s="55" t="s">
        <v>64</v>
      </c>
      <c r="B1305" s="52">
        <v>199.73</v>
      </c>
      <c r="C1305" s="53">
        <v>45519</v>
      </c>
      <c r="D1305" s="52">
        <v>0</v>
      </c>
      <c r="E1305" s="54"/>
    </row>
    <row r="1306" spans="1:5" x14ac:dyDescent="0.45">
      <c r="A1306" s="55" t="s">
        <v>66</v>
      </c>
      <c r="B1306" s="52">
        <v>156.57</v>
      </c>
      <c r="C1306" s="53">
        <v>45519</v>
      </c>
      <c r="D1306" s="52">
        <v>0</v>
      </c>
      <c r="E1306" s="54"/>
    </row>
    <row r="1307" spans="1:5" x14ac:dyDescent="0.45">
      <c r="A1307" s="55" t="s">
        <v>54</v>
      </c>
      <c r="B1307" s="52">
        <v>467.4</v>
      </c>
      <c r="C1307" s="53">
        <v>44880</v>
      </c>
      <c r="D1307" s="52">
        <v>0</v>
      </c>
      <c r="E1307" s="54"/>
    </row>
    <row r="1308" spans="1:5" x14ac:dyDescent="0.45">
      <c r="A1308" s="55" t="s">
        <v>55</v>
      </c>
      <c r="B1308" s="52">
        <v>491.22</v>
      </c>
      <c r="C1308" s="53">
        <v>44925</v>
      </c>
      <c r="D1308" s="52">
        <v>0</v>
      </c>
      <c r="E1308" s="54"/>
    </row>
    <row r="1309" spans="1:5" x14ac:dyDescent="0.45">
      <c r="A1309" s="55" t="s">
        <v>56</v>
      </c>
      <c r="B1309" s="52">
        <v>413.94</v>
      </c>
      <c r="C1309" s="53">
        <v>45140</v>
      </c>
      <c r="D1309" s="52">
        <v>0</v>
      </c>
      <c r="E1309" s="54"/>
    </row>
    <row r="1310" spans="1:5" x14ac:dyDescent="0.45">
      <c r="A1310" s="55" t="s">
        <v>57</v>
      </c>
      <c r="B1310" s="52">
        <v>523.55999999999995</v>
      </c>
      <c r="C1310" s="53">
        <v>45504</v>
      </c>
      <c r="D1310" s="52">
        <v>0</v>
      </c>
      <c r="E1310" s="54"/>
    </row>
    <row r="1311" spans="1:5" x14ac:dyDescent="0.45">
      <c r="A1311" s="55" t="s">
        <v>58</v>
      </c>
      <c r="B1311" s="52">
        <v>232.54</v>
      </c>
      <c r="C1311" s="53">
        <v>45412</v>
      </c>
      <c r="D1311" s="52">
        <v>0</v>
      </c>
      <c r="E1311" s="54"/>
    </row>
    <row r="1312" spans="1:5" x14ac:dyDescent="0.45">
      <c r="A1312" s="55" t="s">
        <v>74</v>
      </c>
      <c r="B1312" s="52">
        <v>166.4</v>
      </c>
      <c r="C1312" s="53">
        <v>44985</v>
      </c>
      <c r="D1312" s="52">
        <v>0</v>
      </c>
      <c r="E1312" s="54"/>
    </row>
    <row r="1313" spans="1:5" x14ac:dyDescent="0.45">
      <c r="A1313" s="55" t="s">
        <v>76</v>
      </c>
      <c r="B1313" s="52">
        <v>388.21</v>
      </c>
      <c r="C1313" s="53">
        <v>44985</v>
      </c>
      <c r="D1313" s="52">
        <v>0</v>
      </c>
      <c r="E1313" s="54"/>
    </row>
    <row r="1314" spans="1:5" x14ac:dyDescent="0.45">
      <c r="A1314" s="55" t="s">
        <v>78</v>
      </c>
      <c r="B1314" s="52">
        <v>292.07</v>
      </c>
      <c r="C1314" s="53">
        <v>45127</v>
      </c>
      <c r="D1314" s="52">
        <v>0</v>
      </c>
      <c r="E1314" s="54"/>
    </row>
    <row r="1315" spans="1:5" x14ac:dyDescent="0.45">
      <c r="A1315" s="55" t="s">
        <v>80</v>
      </c>
      <c r="B1315" s="52">
        <v>457.64</v>
      </c>
      <c r="C1315" s="53">
        <v>45488</v>
      </c>
      <c r="D1315" s="52">
        <v>0</v>
      </c>
      <c r="E1315" s="54"/>
    </row>
    <row r="1316" spans="1:5" x14ac:dyDescent="0.45">
      <c r="A1316" s="55" t="s">
        <v>82</v>
      </c>
      <c r="B1316" s="52">
        <v>158.72</v>
      </c>
      <c r="C1316" s="53">
        <v>45519</v>
      </c>
      <c r="D1316" s="52">
        <v>0</v>
      </c>
      <c r="E1316" s="54"/>
    </row>
    <row r="1317" spans="1:5" x14ac:dyDescent="0.45">
      <c r="A1317" s="55" t="s">
        <v>84</v>
      </c>
      <c r="B1317" s="52">
        <v>153.88999999999999</v>
      </c>
      <c r="C1317" s="53">
        <v>45519</v>
      </c>
      <c r="D1317" s="52">
        <v>0</v>
      </c>
      <c r="E1317" s="54"/>
    </row>
    <row r="1318" spans="1:5" x14ac:dyDescent="0.45">
      <c r="A1318" s="55" t="s">
        <v>86</v>
      </c>
      <c r="B1318" s="52">
        <v>234.33</v>
      </c>
      <c r="C1318" s="53">
        <v>45519</v>
      </c>
      <c r="D1318" s="52">
        <v>0</v>
      </c>
      <c r="E1318" s="54"/>
    </row>
    <row r="1319" spans="1:5" x14ac:dyDescent="0.45">
      <c r="A1319" s="55" t="s">
        <v>88</v>
      </c>
      <c r="B1319" s="52">
        <v>154.66999999999999</v>
      </c>
      <c r="C1319" s="53">
        <v>45519</v>
      </c>
      <c r="D1319" s="52">
        <v>0</v>
      </c>
      <c r="E1319" s="54"/>
    </row>
    <row r="1320" spans="1:5" x14ac:dyDescent="0.45">
      <c r="A1320" s="55" t="s">
        <v>90</v>
      </c>
      <c r="B1320" s="52">
        <v>154.66999999999999</v>
      </c>
      <c r="C1320" s="53">
        <v>45762</v>
      </c>
      <c r="D1320" s="52">
        <v>0</v>
      </c>
      <c r="E1320" s="54"/>
    </row>
    <row r="1321" spans="1:5" x14ac:dyDescent="0.45">
      <c r="A1321" s="55" t="s">
        <v>92</v>
      </c>
      <c r="B1321" s="52">
        <v>1470.85</v>
      </c>
      <c r="C1321" s="53">
        <v>45519</v>
      </c>
      <c r="D1321" s="52">
        <v>0</v>
      </c>
      <c r="E1321" s="54"/>
    </row>
    <row r="1322" spans="1:5" x14ac:dyDescent="0.45">
      <c r="A1322" s="51" t="s">
        <v>153</v>
      </c>
      <c r="B1322" s="52"/>
      <c r="C1322" s="53"/>
      <c r="D1322" s="52"/>
      <c r="E1322" s="54"/>
    </row>
    <row r="1323" spans="1:5" x14ac:dyDescent="0.45">
      <c r="A1323" s="55" t="s">
        <v>54</v>
      </c>
      <c r="B1323" s="52">
        <v>28741.84</v>
      </c>
      <c r="C1323" s="53">
        <v>44880</v>
      </c>
      <c r="D1323" s="52">
        <v>0</v>
      </c>
      <c r="E1323" s="54"/>
    </row>
    <row r="1324" spans="1:5" x14ac:dyDescent="0.45">
      <c r="A1324" s="55" t="s">
        <v>55</v>
      </c>
      <c r="B1324" s="52">
        <v>30206.27</v>
      </c>
      <c r="C1324" s="53">
        <v>44925</v>
      </c>
      <c r="D1324" s="52">
        <v>0</v>
      </c>
      <c r="E1324" s="54"/>
    </row>
    <row r="1325" spans="1:5" x14ac:dyDescent="0.45">
      <c r="A1325" s="55" t="s">
        <v>56</v>
      </c>
      <c r="B1325" s="52">
        <v>25454.1</v>
      </c>
      <c r="C1325" s="53">
        <v>45140</v>
      </c>
      <c r="D1325" s="52">
        <v>0</v>
      </c>
      <c r="E1325" s="54"/>
    </row>
    <row r="1326" spans="1:5" x14ac:dyDescent="0.45">
      <c r="A1326" s="55" t="s">
        <v>78</v>
      </c>
      <c r="B1326" s="52">
        <v>17960.310000000001</v>
      </c>
      <c r="C1326" s="53">
        <v>45127</v>
      </c>
      <c r="D1326" s="52">
        <v>0</v>
      </c>
      <c r="E1326" s="54"/>
    </row>
    <row r="1327" spans="1:5" x14ac:dyDescent="0.45">
      <c r="A1327" s="51" t="s">
        <v>154</v>
      </c>
      <c r="B1327" s="52"/>
      <c r="C1327" s="53"/>
      <c r="D1327" s="52"/>
      <c r="E1327" s="54"/>
    </row>
    <row r="1328" spans="1:5" x14ac:dyDescent="0.45">
      <c r="A1328" s="55" t="s">
        <v>60</v>
      </c>
      <c r="B1328" s="52">
        <v>6708</v>
      </c>
      <c r="C1328" s="53">
        <v>45519</v>
      </c>
      <c r="D1328" s="52">
        <v>0</v>
      </c>
      <c r="E1328" s="54"/>
    </row>
    <row r="1329" spans="1:5" x14ac:dyDescent="0.45">
      <c r="A1329" s="55" t="s">
        <v>61</v>
      </c>
      <c r="B1329" s="52">
        <v>1826.04</v>
      </c>
      <c r="C1329" s="53">
        <v>45519</v>
      </c>
      <c r="D1329" s="52">
        <v>0</v>
      </c>
      <c r="E1329" s="54"/>
    </row>
    <row r="1330" spans="1:5" x14ac:dyDescent="0.45">
      <c r="A1330" s="55" t="s">
        <v>62</v>
      </c>
      <c r="B1330" s="52">
        <v>6486.87</v>
      </c>
      <c r="C1330" s="53">
        <v>45519</v>
      </c>
      <c r="D1330" s="52">
        <v>0</v>
      </c>
      <c r="E1330" s="54"/>
    </row>
    <row r="1331" spans="1:5" x14ac:dyDescent="0.45">
      <c r="A1331" s="55" t="s">
        <v>63</v>
      </c>
      <c r="B1331" s="52">
        <v>1765.84</v>
      </c>
      <c r="C1331" s="53">
        <v>45519</v>
      </c>
      <c r="D1331" s="52">
        <v>0</v>
      </c>
      <c r="E1331" s="54"/>
    </row>
    <row r="1332" spans="1:5" x14ac:dyDescent="0.45">
      <c r="A1332" s="55" t="s">
        <v>64</v>
      </c>
      <c r="B1332" s="52">
        <v>7667.35</v>
      </c>
      <c r="C1332" s="53">
        <v>45519</v>
      </c>
      <c r="D1332" s="52">
        <v>0</v>
      </c>
      <c r="E1332" s="54"/>
    </row>
    <row r="1333" spans="1:5" x14ac:dyDescent="0.45">
      <c r="A1333" s="55" t="s">
        <v>65</v>
      </c>
      <c r="B1333" s="52">
        <v>2009.91</v>
      </c>
      <c r="C1333" s="53">
        <v>45519</v>
      </c>
      <c r="D1333" s="52">
        <v>0</v>
      </c>
      <c r="E1333" s="54"/>
    </row>
    <row r="1334" spans="1:5" x14ac:dyDescent="0.45">
      <c r="A1334" s="55" t="s">
        <v>66</v>
      </c>
      <c r="B1334" s="52">
        <v>6010.75</v>
      </c>
      <c r="C1334" s="53">
        <v>45519</v>
      </c>
      <c r="D1334" s="52">
        <v>0</v>
      </c>
      <c r="E1334" s="54"/>
    </row>
    <row r="1335" spans="1:5" x14ac:dyDescent="0.45">
      <c r="A1335" s="55" t="s">
        <v>67</v>
      </c>
      <c r="B1335" s="52">
        <v>1575.66</v>
      </c>
      <c r="C1335" s="53">
        <v>45519</v>
      </c>
      <c r="D1335" s="52">
        <v>0</v>
      </c>
      <c r="E1335" s="54"/>
    </row>
    <row r="1336" spans="1:5" x14ac:dyDescent="0.45">
      <c r="A1336" s="55" t="s">
        <v>54</v>
      </c>
      <c r="B1336" s="52">
        <v>17943.22</v>
      </c>
      <c r="C1336" s="53">
        <v>44880</v>
      </c>
      <c r="D1336" s="52">
        <v>0</v>
      </c>
      <c r="E1336" s="54"/>
    </row>
    <row r="1337" spans="1:5" x14ac:dyDescent="0.45">
      <c r="A1337" s="55" t="s">
        <v>68</v>
      </c>
      <c r="B1337" s="52">
        <v>1306.5999999999999</v>
      </c>
      <c r="C1337" s="53">
        <v>44880</v>
      </c>
      <c r="D1337" s="52">
        <v>3397.03</v>
      </c>
      <c r="E1337" s="54"/>
    </row>
    <row r="1338" spans="1:5" x14ac:dyDescent="0.45">
      <c r="A1338" s="55" t="s">
        <v>55</v>
      </c>
      <c r="B1338" s="52">
        <v>18857.45</v>
      </c>
      <c r="C1338" s="53">
        <v>44925</v>
      </c>
      <c r="D1338" s="52">
        <v>0</v>
      </c>
      <c r="E1338" s="54"/>
    </row>
    <row r="1339" spans="1:5" x14ac:dyDescent="0.45">
      <c r="A1339" s="55" t="s">
        <v>69</v>
      </c>
      <c r="B1339" s="52">
        <v>1373.17</v>
      </c>
      <c r="C1339" s="53">
        <v>44925</v>
      </c>
      <c r="D1339" s="52">
        <v>3570.11</v>
      </c>
      <c r="E1339" s="54"/>
    </row>
    <row r="1340" spans="1:5" x14ac:dyDescent="0.45">
      <c r="A1340" s="55" t="s">
        <v>56</v>
      </c>
      <c r="B1340" s="52">
        <v>15890.72</v>
      </c>
      <c r="C1340" s="53">
        <v>45140</v>
      </c>
      <c r="D1340" s="52">
        <v>0</v>
      </c>
      <c r="E1340" s="54"/>
    </row>
    <row r="1341" spans="1:5" x14ac:dyDescent="0.45">
      <c r="A1341" s="55" t="s">
        <v>70</v>
      </c>
      <c r="B1341" s="52">
        <v>1157.1400000000001</v>
      </c>
      <c r="C1341" s="53">
        <v>45140</v>
      </c>
      <c r="D1341" s="52">
        <v>3008.45</v>
      </c>
      <c r="E1341" s="54"/>
    </row>
    <row r="1342" spans="1:5" x14ac:dyDescent="0.45">
      <c r="A1342" s="55" t="s">
        <v>57</v>
      </c>
      <c r="B1342" s="52">
        <v>20099.07</v>
      </c>
      <c r="C1342" s="53">
        <v>45504</v>
      </c>
      <c r="D1342" s="52">
        <v>0</v>
      </c>
      <c r="E1342" s="54"/>
    </row>
    <row r="1343" spans="1:5" x14ac:dyDescent="0.45">
      <c r="A1343" s="55" t="s">
        <v>72</v>
      </c>
      <c r="B1343" s="52">
        <v>204.95</v>
      </c>
      <c r="C1343" s="53">
        <v>45504</v>
      </c>
      <c r="D1343" s="52">
        <v>3583.06</v>
      </c>
      <c r="E1343" s="54"/>
    </row>
    <row r="1344" spans="1:5" x14ac:dyDescent="0.45">
      <c r="A1344" s="55" t="s">
        <v>58</v>
      </c>
      <c r="B1344" s="52">
        <v>8927.02</v>
      </c>
      <c r="C1344" s="53">
        <v>45412</v>
      </c>
      <c r="D1344" s="52">
        <v>0</v>
      </c>
      <c r="E1344" s="54"/>
    </row>
    <row r="1345" spans="1:5" x14ac:dyDescent="0.45">
      <c r="A1345" s="55" t="s">
        <v>73</v>
      </c>
      <c r="B1345" s="52">
        <v>650.04999999999995</v>
      </c>
      <c r="C1345" s="53">
        <v>45412</v>
      </c>
      <c r="D1345" s="52">
        <v>1690.07</v>
      </c>
      <c r="E1345" s="54"/>
    </row>
    <row r="1346" spans="1:5" x14ac:dyDescent="0.45">
      <c r="A1346" s="55" t="s">
        <v>74</v>
      </c>
      <c r="B1346" s="52">
        <v>6387.9</v>
      </c>
      <c r="C1346" s="53">
        <v>44985</v>
      </c>
      <c r="D1346" s="52">
        <v>0</v>
      </c>
      <c r="E1346" s="54"/>
    </row>
    <row r="1347" spans="1:5" x14ac:dyDescent="0.45">
      <c r="A1347" s="55" t="s">
        <v>75</v>
      </c>
      <c r="B1347" s="52">
        <v>465.16</v>
      </c>
      <c r="C1347" s="53">
        <v>44985</v>
      </c>
      <c r="D1347" s="52">
        <v>1209.3599999999999</v>
      </c>
      <c r="E1347" s="54"/>
    </row>
    <row r="1348" spans="1:5" x14ac:dyDescent="0.45">
      <c r="A1348" s="55" t="s">
        <v>76</v>
      </c>
      <c r="B1348" s="52">
        <v>14903.1</v>
      </c>
      <c r="C1348" s="53">
        <v>44985</v>
      </c>
      <c r="D1348" s="52">
        <v>0</v>
      </c>
      <c r="E1348" s="54"/>
    </row>
    <row r="1349" spans="1:5" x14ac:dyDescent="0.45">
      <c r="A1349" s="55" t="s">
        <v>77</v>
      </c>
      <c r="B1349" s="52">
        <v>1085.22</v>
      </c>
      <c r="C1349" s="53">
        <v>44985</v>
      </c>
      <c r="D1349" s="52">
        <v>2821.47</v>
      </c>
      <c r="E1349" s="54"/>
    </row>
    <row r="1350" spans="1:5" x14ac:dyDescent="0.45">
      <c r="A1350" s="55" t="s">
        <v>78</v>
      </c>
      <c r="B1350" s="52">
        <v>11212.43</v>
      </c>
      <c r="C1350" s="53">
        <v>45127</v>
      </c>
      <c r="D1350" s="52">
        <v>0</v>
      </c>
      <c r="E1350" s="54"/>
    </row>
    <row r="1351" spans="1:5" x14ac:dyDescent="0.45">
      <c r="A1351" s="55" t="s">
        <v>79</v>
      </c>
      <c r="B1351" s="52">
        <v>816.47</v>
      </c>
      <c r="C1351" s="53">
        <v>45127</v>
      </c>
      <c r="D1351" s="52">
        <v>2122.75</v>
      </c>
      <c r="E1351" s="54"/>
    </row>
    <row r="1352" spans="1:5" x14ac:dyDescent="0.45">
      <c r="A1352" s="55" t="s">
        <v>80</v>
      </c>
      <c r="B1352" s="52">
        <v>17568.419999999998</v>
      </c>
      <c r="C1352" s="53">
        <v>45488</v>
      </c>
      <c r="D1352" s="52">
        <v>0</v>
      </c>
      <c r="E1352" s="54"/>
    </row>
    <row r="1353" spans="1:5" x14ac:dyDescent="0.45">
      <c r="A1353" s="55" t="s">
        <v>81</v>
      </c>
      <c r="B1353" s="52">
        <v>1279.31</v>
      </c>
      <c r="C1353" s="53">
        <v>45488</v>
      </c>
      <c r="D1353" s="52">
        <v>3326.07</v>
      </c>
      <c r="E1353" s="54"/>
    </row>
    <row r="1354" spans="1:5" x14ac:dyDescent="0.45">
      <c r="A1354" s="55" t="s">
        <v>82</v>
      </c>
      <c r="B1354" s="52">
        <v>6093.24</v>
      </c>
      <c r="C1354" s="53">
        <v>45519</v>
      </c>
      <c r="D1354" s="52">
        <v>0</v>
      </c>
      <c r="E1354" s="54"/>
    </row>
    <row r="1355" spans="1:5" x14ac:dyDescent="0.45">
      <c r="A1355" s="55" t="s">
        <v>83</v>
      </c>
      <c r="B1355" s="52">
        <v>1658.69</v>
      </c>
      <c r="C1355" s="53">
        <v>45519</v>
      </c>
      <c r="D1355" s="52">
        <v>0</v>
      </c>
      <c r="E1355" s="54"/>
    </row>
    <row r="1356" spans="1:5" x14ac:dyDescent="0.45">
      <c r="A1356" s="55" t="s">
        <v>84</v>
      </c>
      <c r="B1356" s="52">
        <v>5907.53</v>
      </c>
      <c r="C1356" s="53">
        <v>45519</v>
      </c>
      <c r="D1356" s="52">
        <v>0</v>
      </c>
      <c r="E1356" s="54"/>
    </row>
    <row r="1357" spans="1:5" x14ac:dyDescent="0.45">
      <c r="A1357" s="55" t="s">
        <v>85</v>
      </c>
      <c r="B1357" s="52">
        <v>1608.14</v>
      </c>
      <c r="C1357" s="53">
        <v>45519</v>
      </c>
      <c r="D1357" s="52">
        <v>0</v>
      </c>
      <c r="E1357" s="54"/>
    </row>
    <row r="1358" spans="1:5" x14ac:dyDescent="0.45">
      <c r="A1358" s="55" t="s">
        <v>86</v>
      </c>
      <c r="B1358" s="52">
        <v>8995.56</v>
      </c>
      <c r="C1358" s="53">
        <v>45519</v>
      </c>
      <c r="D1358" s="52">
        <v>0</v>
      </c>
      <c r="E1358" s="54"/>
    </row>
    <row r="1359" spans="1:5" x14ac:dyDescent="0.45">
      <c r="A1359" s="55" t="s">
        <v>87</v>
      </c>
      <c r="B1359" s="52">
        <v>2358.09</v>
      </c>
      <c r="C1359" s="53">
        <v>45519</v>
      </c>
      <c r="D1359" s="52">
        <v>0</v>
      </c>
      <c r="E1359" s="54"/>
    </row>
    <row r="1360" spans="1:5" x14ac:dyDescent="0.45">
      <c r="A1360" s="55" t="s">
        <v>88</v>
      </c>
      <c r="B1360" s="52">
        <v>5937.67</v>
      </c>
      <c r="C1360" s="53">
        <v>45519</v>
      </c>
      <c r="D1360" s="52">
        <v>0</v>
      </c>
      <c r="E1360" s="54"/>
    </row>
    <row r="1361" spans="1:5" x14ac:dyDescent="0.45">
      <c r="A1361" s="55" t="s">
        <v>89</v>
      </c>
      <c r="B1361" s="52">
        <v>1556.5</v>
      </c>
      <c r="C1361" s="53">
        <v>45519</v>
      </c>
      <c r="D1361" s="52">
        <v>0</v>
      </c>
      <c r="E1361" s="54"/>
    </row>
    <row r="1362" spans="1:5" x14ac:dyDescent="0.45">
      <c r="A1362" s="55" t="s">
        <v>90</v>
      </c>
      <c r="B1362" s="52">
        <v>5937.67</v>
      </c>
      <c r="C1362" s="53">
        <v>45762</v>
      </c>
      <c r="D1362" s="52">
        <v>0</v>
      </c>
      <c r="E1362" s="54"/>
    </row>
    <row r="1363" spans="1:5" x14ac:dyDescent="0.45">
      <c r="A1363" s="55" t="s">
        <v>91</v>
      </c>
      <c r="B1363" s="52">
        <v>432.37</v>
      </c>
      <c r="C1363" s="53">
        <v>45762</v>
      </c>
      <c r="D1363" s="52">
        <v>1124.1300000000001</v>
      </c>
      <c r="E1363" s="54"/>
    </row>
    <row r="1364" spans="1:5" x14ac:dyDescent="0.45">
      <c r="A1364" s="55" t="s">
        <v>92</v>
      </c>
      <c r="B1364" s="52">
        <v>56464.66</v>
      </c>
      <c r="C1364" s="53">
        <v>45519</v>
      </c>
      <c r="D1364" s="52">
        <v>0</v>
      </c>
      <c r="E1364" s="54"/>
    </row>
    <row r="1365" spans="1:5" x14ac:dyDescent="0.45">
      <c r="A1365" s="55" t="s">
        <v>93</v>
      </c>
      <c r="B1365" s="52">
        <v>14801.62</v>
      </c>
      <c r="C1365" s="53">
        <v>45519</v>
      </c>
      <c r="D1365" s="52">
        <v>0</v>
      </c>
      <c r="E1365" s="54"/>
    </row>
    <row r="1366" spans="1:5" x14ac:dyDescent="0.45">
      <c r="A1366" s="51" t="s">
        <v>155</v>
      </c>
      <c r="B1366" s="52"/>
      <c r="C1366" s="53"/>
      <c r="D1366" s="52"/>
      <c r="E1366" s="54"/>
    </row>
    <row r="1367" spans="1:5" x14ac:dyDescent="0.45">
      <c r="A1367" s="55" t="s">
        <v>60</v>
      </c>
      <c r="B1367" s="52">
        <v>2598.39</v>
      </c>
      <c r="C1367" s="53">
        <v>45519</v>
      </c>
      <c r="D1367" s="52">
        <v>0</v>
      </c>
      <c r="E1367" s="54"/>
    </row>
    <row r="1368" spans="1:5" x14ac:dyDescent="0.45">
      <c r="A1368" s="55" t="s">
        <v>62</v>
      </c>
      <c r="B1368" s="52">
        <v>2512.7399999999998</v>
      </c>
      <c r="C1368" s="53">
        <v>45519</v>
      </c>
      <c r="D1368" s="52">
        <v>0</v>
      </c>
      <c r="E1368" s="54"/>
    </row>
    <row r="1369" spans="1:5" x14ac:dyDescent="0.45">
      <c r="A1369" s="55" t="s">
        <v>64</v>
      </c>
      <c r="B1369" s="52">
        <v>2970</v>
      </c>
      <c r="C1369" s="53">
        <v>45519</v>
      </c>
      <c r="D1369" s="52">
        <v>0</v>
      </c>
      <c r="E1369" s="54"/>
    </row>
    <row r="1370" spans="1:5" x14ac:dyDescent="0.45">
      <c r="A1370" s="55" t="s">
        <v>66</v>
      </c>
      <c r="B1370" s="52">
        <v>2328.31</v>
      </c>
      <c r="C1370" s="53">
        <v>45519</v>
      </c>
      <c r="D1370" s="52">
        <v>0</v>
      </c>
      <c r="E1370" s="54"/>
    </row>
    <row r="1371" spans="1:5" x14ac:dyDescent="0.45">
      <c r="A1371" s="55" t="s">
        <v>54</v>
      </c>
      <c r="B1371" s="52">
        <v>6950.44</v>
      </c>
      <c r="C1371" s="53">
        <v>44880</v>
      </c>
      <c r="D1371" s="52">
        <v>0</v>
      </c>
      <c r="E1371" s="54"/>
    </row>
    <row r="1372" spans="1:5" x14ac:dyDescent="0.45">
      <c r="A1372" s="55" t="s">
        <v>55</v>
      </c>
      <c r="B1372" s="52">
        <v>7304.57</v>
      </c>
      <c r="C1372" s="53">
        <v>44925</v>
      </c>
      <c r="D1372" s="52">
        <v>0</v>
      </c>
      <c r="E1372" s="54"/>
    </row>
    <row r="1373" spans="1:5" x14ac:dyDescent="0.45">
      <c r="A1373" s="55" t="s">
        <v>56</v>
      </c>
      <c r="B1373" s="52">
        <v>6155.39</v>
      </c>
      <c r="C1373" s="53">
        <v>45139</v>
      </c>
      <c r="D1373" s="52">
        <v>0</v>
      </c>
      <c r="E1373" s="54"/>
    </row>
    <row r="1374" spans="1:5" x14ac:dyDescent="0.45">
      <c r="A1374" s="55" t="s">
        <v>57</v>
      </c>
      <c r="B1374" s="52">
        <v>7785.52</v>
      </c>
      <c r="C1374" s="53">
        <v>45504</v>
      </c>
      <c r="D1374" s="52">
        <v>0</v>
      </c>
      <c r="E1374" s="54"/>
    </row>
    <row r="1375" spans="1:5" x14ac:dyDescent="0.45">
      <c r="A1375" s="55" t="s">
        <v>58</v>
      </c>
      <c r="B1375" s="52">
        <v>3457.95</v>
      </c>
      <c r="C1375" s="53">
        <v>45412</v>
      </c>
      <c r="D1375" s="52">
        <v>0</v>
      </c>
      <c r="E1375" s="54"/>
    </row>
    <row r="1376" spans="1:5" x14ac:dyDescent="0.45">
      <c r="A1376" s="55" t="s">
        <v>80</v>
      </c>
      <c r="B1376" s="52">
        <v>6805.26</v>
      </c>
      <c r="C1376" s="53">
        <v>45488</v>
      </c>
      <c r="D1376" s="52">
        <v>0</v>
      </c>
      <c r="E1376" s="54"/>
    </row>
    <row r="1377" spans="1:5" x14ac:dyDescent="0.45">
      <c r="A1377" s="55" t="s">
        <v>82</v>
      </c>
      <c r="B1377" s="52">
        <v>2360.2600000000002</v>
      </c>
      <c r="C1377" s="53">
        <v>45519</v>
      </c>
      <c r="D1377" s="52">
        <v>0</v>
      </c>
      <c r="E1377" s="54"/>
    </row>
    <row r="1378" spans="1:5" x14ac:dyDescent="0.45">
      <c r="A1378" s="55" t="s">
        <v>84</v>
      </c>
      <c r="B1378" s="52">
        <v>2288.33</v>
      </c>
      <c r="C1378" s="53">
        <v>45519</v>
      </c>
      <c r="D1378" s="52">
        <v>0</v>
      </c>
      <c r="E1378" s="54"/>
    </row>
    <row r="1379" spans="1:5" x14ac:dyDescent="0.45">
      <c r="A1379" s="55" t="s">
        <v>86</v>
      </c>
      <c r="B1379" s="52">
        <v>3484.5</v>
      </c>
      <c r="C1379" s="53">
        <v>45519</v>
      </c>
      <c r="D1379" s="52">
        <v>0</v>
      </c>
      <c r="E1379" s="54"/>
    </row>
    <row r="1380" spans="1:5" x14ac:dyDescent="0.45">
      <c r="A1380" s="55" t="s">
        <v>88</v>
      </c>
      <c r="B1380" s="52">
        <v>2300</v>
      </c>
      <c r="C1380" s="53">
        <v>45519</v>
      </c>
      <c r="D1380" s="52">
        <v>0</v>
      </c>
      <c r="E1380" s="54"/>
    </row>
    <row r="1381" spans="1:5" x14ac:dyDescent="0.45">
      <c r="A1381" s="55" t="s">
        <v>90</v>
      </c>
      <c r="B1381" s="52">
        <v>2300</v>
      </c>
      <c r="C1381" s="53">
        <v>45762</v>
      </c>
      <c r="D1381" s="52">
        <v>0</v>
      </c>
      <c r="E1381" s="54"/>
    </row>
    <row r="1382" spans="1:5" x14ac:dyDescent="0.45">
      <c r="A1382" s="55" t="s">
        <v>92</v>
      </c>
      <c r="B1382" s="52">
        <v>21872.01</v>
      </c>
      <c r="C1382" s="53">
        <v>45519</v>
      </c>
      <c r="D1382" s="52">
        <v>0</v>
      </c>
      <c r="E1382" s="54"/>
    </row>
    <row r="1383" spans="1:5" x14ac:dyDescent="0.45">
      <c r="A1383" s="51" t="s">
        <v>156</v>
      </c>
      <c r="B1383" s="52"/>
      <c r="C1383" s="53"/>
      <c r="D1383" s="52"/>
      <c r="E1383" s="54"/>
    </row>
    <row r="1384" spans="1:5" x14ac:dyDescent="0.45">
      <c r="A1384" s="55" t="s">
        <v>60</v>
      </c>
      <c r="B1384" s="52">
        <v>32548.39</v>
      </c>
      <c r="C1384" s="53">
        <v>45519</v>
      </c>
      <c r="D1384" s="52">
        <v>0</v>
      </c>
      <c r="E1384" s="54"/>
    </row>
    <row r="1385" spans="1:5" x14ac:dyDescent="0.45">
      <c r="A1385" s="55" t="s">
        <v>62</v>
      </c>
      <c r="B1385" s="52">
        <v>31475.45</v>
      </c>
      <c r="C1385" s="53">
        <v>45519</v>
      </c>
      <c r="D1385" s="52">
        <v>0</v>
      </c>
      <c r="E1385" s="54"/>
    </row>
    <row r="1386" spans="1:5" x14ac:dyDescent="0.45">
      <c r="A1386" s="55" t="s">
        <v>64</v>
      </c>
      <c r="B1386" s="52">
        <v>37203.32</v>
      </c>
      <c r="C1386" s="53">
        <v>45519</v>
      </c>
      <c r="D1386" s="52">
        <v>0</v>
      </c>
      <c r="E1386" s="54"/>
    </row>
    <row r="1387" spans="1:5" x14ac:dyDescent="0.45">
      <c r="A1387" s="55" t="s">
        <v>66</v>
      </c>
      <c r="B1387" s="52">
        <v>29165.23</v>
      </c>
      <c r="C1387" s="53">
        <v>45519</v>
      </c>
      <c r="D1387" s="52">
        <v>0</v>
      </c>
      <c r="E1387" s="54"/>
    </row>
    <row r="1388" spans="1:5" x14ac:dyDescent="0.45">
      <c r="A1388" s="55" t="s">
        <v>54</v>
      </c>
      <c r="B1388" s="52">
        <v>87063.679999999993</v>
      </c>
      <c r="C1388" s="53">
        <v>44880</v>
      </c>
      <c r="D1388" s="52">
        <v>0</v>
      </c>
      <c r="E1388" s="54"/>
    </row>
    <row r="1389" spans="1:5" x14ac:dyDescent="0.45">
      <c r="A1389" s="55" t="s">
        <v>55</v>
      </c>
      <c r="B1389" s="52">
        <v>91499.68</v>
      </c>
      <c r="C1389" s="53">
        <v>44925</v>
      </c>
      <c r="D1389" s="52">
        <v>0</v>
      </c>
      <c r="E1389" s="54"/>
    </row>
    <row r="1390" spans="1:5" x14ac:dyDescent="0.45">
      <c r="A1390" s="55" t="s">
        <v>56</v>
      </c>
      <c r="B1390" s="52">
        <v>77104.600000000006</v>
      </c>
      <c r="C1390" s="53">
        <v>45140</v>
      </c>
      <c r="D1390" s="52">
        <v>0</v>
      </c>
      <c r="E1390" s="54"/>
    </row>
    <row r="1391" spans="1:5" x14ac:dyDescent="0.45">
      <c r="A1391" s="55" t="s">
        <v>57</v>
      </c>
      <c r="B1391" s="52">
        <v>97524.25</v>
      </c>
      <c r="C1391" s="53">
        <v>45504</v>
      </c>
      <c r="D1391" s="52">
        <v>0</v>
      </c>
      <c r="E1391" s="54"/>
    </row>
    <row r="1392" spans="1:5" x14ac:dyDescent="0.45">
      <c r="A1392" s="55" t="s">
        <v>58</v>
      </c>
      <c r="B1392" s="52">
        <v>43315.48</v>
      </c>
      <c r="C1392" s="53">
        <v>45412</v>
      </c>
      <c r="D1392" s="52">
        <v>0</v>
      </c>
      <c r="E1392" s="54"/>
    </row>
    <row r="1393" spans="1:5" x14ac:dyDescent="0.45">
      <c r="A1393" s="55" t="s">
        <v>74</v>
      </c>
      <c r="B1393" s="52">
        <v>30995.23</v>
      </c>
      <c r="C1393" s="53">
        <v>44985</v>
      </c>
      <c r="D1393" s="52">
        <v>0</v>
      </c>
      <c r="E1393" s="54"/>
    </row>
    <row r="1394" spans="1:5" x14ac:dyDescent="0.45">
      <c r="A1394" s="55" t="s">
        <v>76</v>
      </c>
      <c r="B1394" s="52">
        <v>72312.5</v>
      </c>
      <c r="C1394" s="53">
        <v>44985</v>
      </c>
      <c r="D1394" s="52">
        <v>0</v>
      </c>
      <c r="E1394" s="54"/>
    </row>
    <row r="1395" spans="1:5" x14ac:dyDescent="0.45">
      <c r="A1395" s="55" t="s">
        <v>78</v>
      </c>
      <c r="B1395" s="52">
        <v>54404.67</v>
      </c>
      <c r="C1395" s="53">
        <v>45127</v>
      </c>
      <c r="D1395" s="52">
        <v>0</v>
      </c>
      <c r="E1395" s="54"/>
    </row>
    <row r="1396" spans="1:5" x14ac:dyDescent="0.45">
      <c r="A1396" s="55" t="s">
        <v>80</v>
      </c>
      <c r="B1396" s="52">
        <v>85245.06</v>
      </c>
      <c r="C1396" s="53">
        <v>45488</v>
      </c>
      <c r="D1396" s="52">
        <v>0</v>
      </c>
      <c r="E1396" s="54"/>
    </row>
    <row r="1397" spans="1:5" x14ac:dyDescent="0.45">
      <c r="A1397" s="55" t="s">
        <v>82</v>
      </c>
      <c r="B1397" s="52">
        <v>29565.46</v>
      </c>
      <c r="C1397" s="53">
        <v>45519</v>
      </c>
      <c r="D1397" s="52">
        <v>0</v>
      </c>
      <c r="E1397" s="54"/>
    </row>
    <row r="1398" spans="1:5" x14ac:dyDescent="0.45">
      <c r="A1398" s="55" t="s">
        <v>84</v>
      </c>
      <c r="B1398" s="52">
        <v>28664.39</v>
      </c>
      <c r="C1398" s="53">
        <v>45519</v>
      </c>
      <c r="D1398" s="52">
        <v>0</v>
      </c>
      <c r="E1398" s="54"/>
    </row>
    <row r="1399" spans="1:5" x14ac:dyDescent="0.45">
      <c r="A1399" s="55" t="s">
        <v>86</v>
      </c>
      <c r="B1399" s="52">
        <v>43648.03</v>
      </c>
      <c r="C1399" s="53">
        <v>45519</v>
      </c>
      <c r="D1399" s="52">
        <v>0</v>
      </c>
      <c r="E1399" s="54"/>
    </row>
    <row r="1400" spans="1:5" x14ac:dyDescent="0.45">
      <c r="A1400" s="55" t="s">
        <v>88</v>
      </c>
      <c r="B1400" s="52">
        <v>28810.62</v>
      </c>
      <c r="C1400" s="53">
        <v>45519</v>
      </c>
      <c r="D1400" s="52">
        <v>0</v>
      </c>
      <c r="E1400" s="54"/>
    </row>
    <row r="1401" spans="1:5" x14ac:dyDescent="0.45">
      <c r="A1401" s="55" t="s">
        <v>90</v>
      </c>
      <c r="B1401" s="52">
        <v>28810.62</v>
      </c>
      <c r="C1401" s="53">
        <v>45762</v>
      </c>
      <c r="D1401" s="52">
        <v>0</v>
      </c>
      <c r="E1401" s="54"/>
    </row>
    <row r="1402" spans="1:5" x14ac:dyDescent="0.45">
      <c r="A1402" s="55" t="s">
        <v>92</v>
      </c>
      <c r="B1402" s="52">
        <v>273976.5</v>
      </c>
      <c r="C1402" s="53">
        <v>45519</v>
      </c>
      <c r="D1402" s="52">
        <v>0</v>
      </c>
      <c r="E1402" s="54"/>
    </row>
    <row r="1403" spans="1:5" x14ac:dyDescent="0.45">
      <c r="A1403" s="51" t="s">
        <v>157</v>
      </c>
      <c r="B1403" s="52"/>
      <c r="C1403" s="53"/>
      <c r="D1403" s="52"/>
      <c r="E1403" s="54"/>
    </row>
    <row r="1404" spans="1:5" x14ac:dyDescent="0.45">
      <c r="A1404" s="55" t="s">
        <v>60</v>
      </c>
      <c r="B1404" s="52">
        <v>157994.51</v>
      </c>
      <c r="C1404" s="53">
        <v>45519</v>
      </c>
      <c r="D1404" s="52">
        <v>0</v>
      </c>
      <c r="E1404" s="54"/>
    </row>
    <row r="1405" spans="1:5" x14ac:dyDescent="0.45">
      <c r="A1405" s="55" t="s">
        <v>61</v>
      </c>
      <c r="B1405" s="52">
        <v>43008.93</v>
      </c>
      <c r="C1405" s="53">
        <v>45519</v>
      </c>
      <c r="D1405" s="52">
        <v>0</v>
      </c>
      <c r="E1405" s="54"/>
    </row>
    <row r="1406" spans="1:5" x14ac:dyDescent="0.45">
      <c r="A1406" s="55" t="s">
        <v>62</v>
      </c>
      <c r="B1406" s="52">
        <v>152786.26999999999</v>
      </c>
      <c r="C1406" s="53">
        <v>45519</v>
      </c>
      <c r="D1406" s="52">
        <v>0</v>
      </c>
      <c r="E1406" s="54"/>
    </row>
    <row r="1407" spans="1:5" x14ac:dyDescent="0.45">
      <c r="A1407" s="55" t="s">
        <v>63</v>
      </c>
      <c r="B1407" s="52">
        <v>41591.15</v>
      </c>
      <c r="C1407" s="53">
        <v>45519</v>
      </c>
      <c r="D1407" s="52">
        <v>0</v>
      </c>
      <c r="E1407" s="54"/>
    </row>
    <row r="1408" spans="1:5" x14ac:dyDescent="0.45">
      <c r="A1408" s="55" t="s">
        <v>64</v>
      </c>
      <c r="B1408" s="52">
        <v>180590.19</v>
      </c>
      <c r="C1408" s="53">
        <v>45519</v>
      </c>
      <c r="D1408" s="52">
        <v>0</v>
      </c>
      <c r="E1408" s="54"/>
    </row>
    <row r="1409" spans="1:5" x14ac:dyDescent="0.45">
      <c r="A1409" s="55" t="s">
        <v>65</v>
      </c>
      <c r="B1409" s="52">
        <v>47339.83</v>
      </c>
      <c r="C1409" s="53">
        <v>45519</v>
      </c>
      <c r="D1409" s="52">
        <v>0</v>
      </c>
      <c r="E1409" s="54"/>
    </row>
    <row r="1410" spans="1:5" x14ac:dyDescent="0.45">
      <c r="A1410" s="55" t="s">
        <v>66</v>
      </c>
      <c r="B1410" s="52">
        <v>141572.15</v>
      </c>
      <c r="C1410" s="53">
        <v>45519</v>
      </c>
      <c r="D1410" s="52">
        <v>0</v>
      </c>
      <c r="E1410" s="54"/>
    </row>
    <row r="1411" spans="1:5" x14ac:dyDescent="0.45">
      <c r="A1411" s="55" t="s">
        <v>67</v>
      </c>
      <c r="B1411" s="52">
        <v>37111.65</v>
      </c>
      <c r="C1411" s="53">
        <v>45519</v>
      </c>
      <c r="D1411" s="52">
        <v>0</v>
      </c>
      <c r="E1411" s="54"/>
    </row>
    <row r="1412" spans="1:5" x14ac:dyDescent="0.45">
      <c r="A1412" s="55" t="s">
        <v>54</v>
      </c>
      <c r="B1412" s="52">
        <v>422619.4</v>
      </c>
      <c r="C1412" s="53">
        <v>44880</v>
      </c>
      <c r="D1412" s="52">
        <v>0</v>
      </c>
      <c r="E1412" s="54"/>
    </row>
    <row r="1413" spans="1:5" x14ac:dyDescent="0.45">
      <c r="A1413" s="55" t="s">
        <v>68</v>
      </c>
      <c r="B1413" s="52">
        <v>94783.11</v>
      </c>
      <c r="C1413" s="53">
        <v>44880</v>
      </c>
      <c r="D1413" s="52">
        <v>16002.14</v>
      </c>
      <c r="E1413" s="54"/>
    </row>
    <row r="1414" spans="1:5" x14ac:dyDescent="0.45">
      <c r="A1414" s="55" t="s">
        <v>55</v>
      </c>
      <c r="B1414" s="52">
        <v>444152.39</v>
      </c>
      <c r="C1414" s="53">
        <v>44925</v>
      </c>
      <c r="D1414" s="52">
        <v>0</v>
      </c>
      <c r="E1414" s="54"/>
    </row>
    <row r="1415" spans="1:5" x14ac:dyDescent="0.45">
      <c r="A1415" s="55" t="s">
        <v>69</v>
      </c>
      <c r="B1415" s="52">
        <v>99612.42</v>
      </c>
      <c r="C1415" s="53">
        <v>44925</v>
      </c>
      <c r="D1415" s="52">
        <v>16817.47</v>
      </c>
      <c r="E1415" s="54"/>
    </row>
    <row r="1416" spans="1:5" x14ac:dyDescent="0.45">
      <c r="A1416" s="55" t="s">
        <v>56</v>
      </c>
      <c r="B1416" s="52">
        <v>374276.63</v>
      </c>
      <c r="C1416" s="53">
        <v>45140</v>
      </c>
      <c r="D1416" s="52">
        <v>0</v>
      </c>
      <c r="E1416" s="54"/>
    </row>
    <row r="1417" spans="1:5" x14ac:dyDescent="0.45">
      <c r="A1417" s="55" t="s">
        <v>70</v>
      </c>
      <c r="B1417" s="52">
        <v>83941.01</v>
      </c>
      <c r="C1417" s="53">
        <v>45140</v>
      </c>
      <c r="D1417" s="52">
        <v>14171.68</v>
      </c>
      <c r="E1417" s="54"/>
    </row>
    <row r="1418" spans="1:5" x14ac:dyDescent="0.45">
      <c r="A1418" s="55" t="s">
        <v>57</v>
      </c>
      <c r="B1418" s="52">
        <v>473396.52</v>
      </c>
      <c r="C1418" s="53">
        <v>45504</v>
      </c>
      <c r="D1418" s="52">
        <v>0</v>
      </c>
      <c r="E1418" s="54"/>
    </row>
    <row r="1419" spans="1:5" x14ac:dyDescent="0.45">
      <c r="A1419" s="55" t="s">
        <v>71</v>
      </c>
      <c r="B1419" s="52">
        <v>36151.53</v>
      </c>
      <c r="C1419" s="53">
        <v>45504</v>
      </c>
      <c r="D1419" s="52">
        <v>0</v>
      </c>
      <c r="E1419" s="54"/>
    </row>
    <row r="1420" spans="1:5" x14ac:dyDescent="0.45">
      <c r="A1420" s="55" t="s">
        <v>72</v>
      </c>
      <c r="B1420" s="52">
        <v>72341.02</v>
      </c>
      <c r="C1420" s="53">
        <v>45504</v>
      </c>
      <c r="D1420" s="52">
        <v>16878.48</v>
      </c>
      <c r="E1420" s="54"/>
    </row>
    <row r="1421" spans="1:5" x14ac:dyDescent="0.45">
      <c r="A1421" s="55" t="s">
        <v>58</v>
      </c>
      <c r="B1421" s="52">
        <v>210259.45</v>
      </c>
      <c r="C1421" s="53">
        <v>45412</v>
      </c>
      <c r="D1421" s="52">
        <v>0</v>
      </c>
      <c r="E1421" s="54"/>
    </row>
    <row r="1422" spans="1:5" x14ac:dyDescent="0.45">
      <c r="A1422" s="55" t="s">
        <v>73</v>
      </c>
      <c r="B1422" s="52">
        <v>47156.01</v>
      </c>
      <c r="C1422" s="53">
        <v>45412</v>
      </c>
      <c r="D1422" s="52">
        <v>7961.3</v>
      </c>
      <c r="E1422" s="54"/>
    </row>
    <row r="1423" spans="1:5" x14ac:dyDescent="0.45">
      <c r="A1423" s="55" t="s">
        <v>74</v>
      </c>
      <c r="B1423" s="52">
        <v>150455.22</v>
      </c>
      <c r="C1423" s="53">
        <v>44985</v>
      </c>
      <c r="D1423" s="52">
        <v>0</v>
      </c>
      <c r="E1423" s="54"/>
    </row>
    <row r="1424" spans="1:5" x14ac:dyDescent="0.45">
      <c r="A1424" s="55" t="s">
        <v>75</v>
      </c>
      <c r="B1424" s="52">
        <v>33743.4</v>
      </c>
      <c r="C1424" s="53">
        <v>44985</v>
      </c>
      <c r="D1424" s="52">
        <v>5696.86</v>
      </c>
      <c r="E1424" s="54"/>
    </row>
    <row r="1425" spans="1:5" x14ac:dyDescent="0.45">
      <c r="A1425" s="55" t="s">
        <v>76</v>
      </c>
      <c r="B1425" s="52">
        <v>351015.08</v>
      </c>
      <c r="C1425" s="53">
        <v>44985</v>
      </c>
      <c r="D1425" s="52">
        <v>0</v>
      </c>
      <c r="E1425" s="54"/>
    </row>
    <row r="1426" spans="1:5" x14ac:dyDescent="0.45">
      <c r="A1426" s="55" t="s">
        <v>77</v>
      </c>
      <c r="B1426" s="52">
        <v>78724.02</v>
      </c>
      <c r="C1426" s="53">
        <v>44985</v>
      </c>
      <c r="D1426" s="52">
        <v>13290.9</v>
      </c>
      <c r="E1426" s="54"/>
    </row>
    <row r="1427" spans="1:5" x14ac:dyDescent="0.45">
      <c r="A1427" s="55" t="s">
        <v>78</v>
      </c>
      <c r="B1427" s="52">
        <v>264087.96999999997</v>
      </c>
      <c r="C1427" s="53">
        <v>45127</v>
      </c>
      <c r="D1427" s="52">
        <v>0</v>
      </c>
      <c r="E1427" s="54"/>
    </row>
    <row r="1428" spans="1:5" x14ac:dyDescent="0.45">
      <c r="A1428" s="55" t="s">
        <v>79</v>
      </c>
      <c r="B1428" s="52">
        <v>59228.41</v>
      </c>
      <c r="C1428" s="53">
        <v>45127</v>
      </c>
      <c r="D1428" s="52">
        <v>9999.48</v>
      </c>
      <c r="E1428" s="54"/>
    </row>
    <row r="1429" spans="1:5" x14ac:dyDescent="0.45">
      <c r="A1429" s="55" t="s">
        <v>80</v>
      </c>
      <c r="B1429" s="52">
        <v>413791.56</v>
      </c>
      <c r="C1429" s="53">
        <v>45488</v>
      </c>
      <c r="D1429" s="52">
        <v>0</v>
      </c>
      <c r="E1429" s="54"/>
    </row>
    <row r="1430" spans="1:5" x14ac:dyDescent="0.45">
      <c r="A1430" s="55" t="s">
        <v>81</v>
      </c>
      <c r="B1430" s="52">
        <v>92803.24</v>
      </c>
      <c r="C1430" s="53">
        <v>45488</v>
      </c>
      <c r="D1430" s="52">
        <v>15667.88</v>
      </c>
      <c r="E1430" s="54"/>
    </row>
    <row r="1431" spans="1:5" x14ac:dyDescent="0.45">
      <c r="A1431" s="55" t="s">
        <v>82</v>
      </c>
      <c r="B1431" s="52">
        <v>143514.93</v>
      </c>
      <c r="C1431" s="53">
        <v>45519</v>
      </c>
      <c r="D1431" s="52">
        <v>0</v>
      </c>
      <c r="E1431" s="54"/>
    </row>
    <row r="1432" spans="1:5" x14ac:dyDescent="0.45">
      <c r="A1432" s="55" t="s">
        <v>83</v>
      </c>
      <c r="B1432" s="52">
        <v>39067.33</v>
      </c>
      <c r="C1432" s="53">
        <v>45519</v>
      </c>
      <c r="D1432" s="52">
        <v>0</v>
      </c>
      <c r="E1432" s="54"/>
    </row>
    <row r="1433" spans="1:5" x14ac:dyDescent="0.45">
      <c r="A1433" s="55" t="s">
        <v>84</v>
      </c>
      <c r="B1433" s="52">
        <v>139141</v>
      </c>
      <c r="C1433" s="53">
        <v>45519</v>
      </c>
      <c r="D1433" s="52">
        <v>0</v>
      </c>
      <c r="E1433" s="54"/>
    </row>
    <row r="1434" spans="1:5" x14ac:dyDescent="0.45">
      <c r="A1434" s="55" t="s">
        <v>85</v>
      </c>
      <c r="B1434" s="52">
        <v>37876.660000000003</v>
      </c>
      <c r="C1434" s="53">
        <v>45519</v>
      </c>
      <c r="D1434" s="52">
        <v>0</v>
      </c>
      <c r="E1434" s="54"/>
    </row>
    <row r="1435" spans="1:5" x14ac:dyDescent="0.45">
      <c r="A1435" s="55" t="s">
        <v>86</v>
      </c>
      <c r="B1435" s="52">
        <v>211873.73</v>
      </c>
      <c r="C1435" s="53">
        <v>45519</v>
      </c>
      <c r="D1435" s="52">
        <v>0</v>
      </c>
      <c r="E1435" s="54"/>
    </row>
    <row r="1436" spans="1:5" x14ac:dyDescent="0.45">
      <c r="A1436" s="55" t="s">
        <v>87</v>
      </c>
      <c r="B1436" s="52">
        <v>55540.480000000003</v>
      </c>
      <c r="C1436" s="53">
        <v>45519</v>
      </c>
      <c r="D1436" s="52">
        <v>0</v>
      </c>
      <c r="E1436" s="54"/>
    </row>
    <row r="1437" spans="1:5" x14ac:dyDescent="0.45">
      <c r="A1437" s="55" t="s">
        <v>88</v>
      </c>
      <c r="B1437" s="52">
        <v>139850.82</v>
      </c>
      <c r="C1437" s="53">
        <v>45519</v>
      </c>
      <c r="D1437" s="52">
        <v>0</v>
      </c>
      <c r="E1437" s="54"/>
    </row>
    <row r="1438" spans="1:5" x14ac:dyDescent="0.45">
      <c r="A1438" s="55" t="s">
        <v>89</v>
      </c>
      <c r="B1438" s="52">
        <v>36660.43</v>
      </c>
      <c r="C1438" s="53">
        <v>45519</v>
      </c>
      <c r="D1438" s="52">
        <v>0</v>
      </c>
      <c r="E1438" s="54"/>
    </row>
    <row r="1439" spans="1:5" x14ac:dyDescent="0.45">
      <c r="A1439" s="55" t="s">
        <v>90</v>
      </c>
      <c r="B1439" s="52">
        <v>139850.82</v>
      </c>
      <c r="C1439" s="53">
        <v>45762</v>
      </c>
      <c r="D1439" s="52">
        <v>0</v>
      </c>
      <c r="E1439" s="54"/>
    </row>
    <row r="1440" spans="1:5" x14ac:dyDescent="0.45">
      <c r="A1440" s="55" t="s">
        <v>91</v>
      </c>
      <c r="B1440" s="52">
        <v>36660.43</v>
      </c>
      <c r="C1440" s="53">
        <v>45762</v>
      </c>
      <c r="D1440" s="52">
        <v>0</v>
      </c>
      <c r="E1440" s="54"/>
    </row>
    <row r="1441" spans="1:5" x14ac:dyDescent="0.45">
      <c r="A1441" s="55" t="s">
        <v>92</v>
      </c>
      <c r="B1441" s="52">
        <v>1329920.68</v>
      </c>
      <c r="C1441" s="53">
        <v>45519</v>
      </c>
      <c r="D1441" s="52">
        <v>0</v>
      </c>
      <c r="E1441" s="54"/>
    </row>
    <row r="1442" spans="1:5" x14ac:dyDescent="0.45">
      <c r="A1442" s="55" t="s">
        <v>93</v>
      </c>
      <c r="B1442" s="52">
        <v>348624.77</v>
      </c>
      <c r="C1442" s="53">
        <v>45519</v>
      </c>
      <c r="D1442" s="52">
        <v>0</v>
      </c>
      <c r="E1442" s="54"/>
    </row>
    <row r="1443" spans="1:5" x14ac:dyDescent="0.45">
      <c r="A1443" s="51" t="s">
        <v>158</v>
      </c>
      <c r="B1443" s="52"/>
      <c r="C1443" s="53"/>
      <c r="D1443" s="52"/>
      <c r="E1443" s="54"/>
    </row>
    <row r="1444" spans="1:5" x14ac:dyDescent="0.45">
      <c r="A1444" s="55" t="s">
        <v>60</v>
      </c>
      <c r="B1444" s="52">
        <v>6315.5</v>
      </c>
      <c r="C1444" s="53">
        <v>45580</v>
      </c>
      <c r="D1444" s="52">
        <v>0</v>
      </c>
      <c r="E1444" s="54"/>
    </row>
    <row r="1445" spans="1:5" x14ac:dyDescent="0.45">
      <c r="A1445" s="55" t="s">
        <v>61</v>
      </c>
      <c r="B1445" s="52">
        <v>1719.19</v>
      </c>
      <c r="C1445" s="53">
        <v>45580</v>
      </c>
      <c r="D1445" s="52">
        <v>0</v>
      </c>
      <c r="E1445" s="54"/>
    </row>
    <row r="1446" spans="1:5" x14ac:dyDescent="0.45">
      <c r="A1446" s="55" t="s">
        <v>62</v>
      </c>
      <c r="B1446" s="52">
        <v>6107.31</v>
      </c>
      <c r="C1446" s="53">
        <v>45580</v>
      </c>
      <c r="D1446" s="52">
        <v>0</v>
      </c>
      <c r="E1446" s="54"/>
    </row>
    <row r="1447" spans="1:5" x14ac:dyDescent="0.45">
      <c r="A1447" s="55" t="s">
        <v>63</v>
      </c>
      <c r="B1447" s="52">
        <v>1662.52</v>
      </c>
      <c r="C1447" s="53">
        <v>45580</v>
      </c>
      <c r="D1447" s="52">
        <v>0</v>
      </c>
      <c r="E1447" s="54"/>
    </row>
    <row r="1448" spans="1:5" x14ac:dyDescent="0.45">
      <c r="A1448" s="55" t="s">
        <v>64</v>
      </c>
      <c r="B1448" s="52">
        <v>7218.71</v>
      </c>
      <c r="C1448" s="53">
        <v>45519</v>
      </c>
      <c r="D1448" s="52">
        <v>0</v>
      </c>
      <c r="E1448" s="54"/>
    </row>
    <row r="1449" spans="1:5" x14ac:dyDescent="0.45">
      <c r="A1449" s="55" t="s">
        <v>65</v>
      </c>
      <c r="B1449" s="52">
        <v>1892.31</v>
      </c>
      <c r="C1449" s="53">
        <v>45519</v>
      </c>
      <c r="D1449" s="52">
        <v>0</v>
      </c>
      <c r="E1449" s="54"/>
    </row>
    <row r="1450" spans="1:5" x14ac:dyDescent="0.45">
      <c r="A1450" s="55" t="s">
        <v>66</v>
      </c>
      <c r="B1450" s="52">
        <v>5659.05</v>
      </c>
      <c r="C1450" s="53">
        <v>45519</v>
      </c>
      <c r="D1450" s="52">
        <v>0</v>
      </c>
      <c r="E1450" s="54"/>
    </row>
    <row r="1451" spans="1:5" x14ac:dyDescent="0.45">
      <c r="A1451" s="55" t="s">
        <v>67</v>
      </c>
      <c r="B1451" s="52">
        <v>1483.46</v>
      </c>
      <c r="C1451" s="53">
        <v>45519</v>
      </c>
      <c r="D1451" s="52">
        <v>0</v>
      </c>
      <c r="E1451" s="54"/>
    </row>
    <row r="1452" spans="1:5" x14ac:dyDescent="0.45">
      <c r="A1452" s="55" t="s">
        <v>54</v>
      </c>
      <c r="B1452" s="52">
        <v>16893.32</v>
      </c>
      <c r="C1452" s="53">
        <v>44880</v>
      </c>
      <c r="D1452" s="52">
        <v>0</v>
      </c>
      <c r="E1452" s="54"/>
    </row>
    <row r="1453" spans="1:5" x14ac:dyDescent="0.45">
      <c r="A1453" s="55" t="s">
        <v>68</v>
      </c>
      <c r="B1453" s="52">
        <v>1230.1500000000001</v>
      </c>
      <c r="C1453" s="53">
        <v>44880</v>
      </c>
      <c r="D1453" s="52">
        <v>3198.26</v>
      </c>
      <c r="E1453" s="54"/>
    </row>
    <row r="1454" spans="1:5" x14ac:dyDescent="0.45">
      <c r="A1454" s="55" t="s">
        <v>55</v>
      </c>
      <c r="B1454" s="52">
        <v>17754.060000000001</v>
      </c>
      <c r="C1454" s="53">
        <v>44925</v>
      </c>
      <c r="D1454" s="52">
        <v>0</v>
      </c>
      <c r="E1454" s="54"/>
    </row>
    <row r="1455" spans="1:5" x14ac:dyDescent="0.45">
      <c r="A1455" s="55" t="s">
        <v>69</v>
      </c>
      <c r="B1455" s="52">
        <v>1292.83</v>
      </c>
      <c r="C1455" s="53">
        <v>44925</v>
      </c>
      <c r="D1455" s="52">
        <v>3361.21</v>
      </c>
      <c r="E1455" s="54"/>
    </row>
    <row r="1456" spans="1:5" x14ac:dyDescent="0.45">
      <c r="A1456" s="55" t="s">
        <v>56</v>
      </c>
      <c r="B1456" s="52">
        <v>14960.92</v>
      </c>
      <c r="C1456" s="53">
        <v>45140</v>
      </c>
      <c r="D1456" s="52">
        <v>0</v>
      </c>
      <c r="E1456" s="54"/>
    </row>
    <row r="1457" spans="1:5" x14ac:dyDescent="0.45">
      <c r="A1457" s="55" t="s">
        <v>70</v>
      </c>
      <c r="B1457" s="52">
        <v>3921.85</v>
      </c>
      <c r="C1457" s="53">
        <v>45140</v>
      </c>
      <c r="D1457" s="52">
        <v>0</v>
      </c>
      <c r="E1457" s="54"/>
    </row>
    <row r="1458" spans="1:5" x14ac:dyDescent="0.45">
      <c r="A1458" s="55" t="s">
        <v>57</v>
      </c>
      <c r="B1458" s="52">
        <v>18923.03</v>
      </c>
      <c r="C1458" s="53">
        <v>45504</v>
      </c>
      <c r="D1458" s="52">
        <v>0</v>
      </c>
      <c r="E1458" s="54"/>
    </row>
    <row r="1459" spans="1:5" x14ac:dyDescent="0.45">
      <c r="A1459" s="55" t="s">
        <v>72</v>
      </c>
      <c r="B1459" s="52">
        <v>3566.36</v>
      </c>
      <c r="C1459" s="53">
        <v>45504</v>
      </c>
      <c r="D1459" s="52">
        <v>0</v>
      </c>
      <c r="E1459" s="54"/>
    </row>
    <row r="1460" spans="1:5" x14ac:dyDescent="0.45">
      <c r="A1460" s="55" t="s">
        <v>58</v>
      </c>
      <c r="B1460" s="52">
        <v>8404.68</v>
      </c>
      <c r="C1460" s="53">
        <v>45412</v>
      </c>
      <c r="D1460" s="52">
        <v>0</v>
      </c>
      <c r="E1460" s="54"/>
    </row>
    <row r="1461" spans="1:5" x14ac:dyDescent="0.45">
      <c r="A1461" s="55" t="s">
        <v>73</v>
      </c>
      <c r="B1461" s="52">
        <v>2203.1999999999998</v>
      </c>
      <c r="C1461" s="53">
        <v>45412</v>
      </c>
      <c r="D1461" s="52">
        <v>0</v>
      </c>
      <c r="E1461" s="54"/>
    </row>
    <row r="1462" spans="1:5" x14ac:dyDescent="0.45">
      <c r="A1462" s="55" t="s">
        <v>74</v>
      </c>
      <c r="B1462" s="52">
        <v>6014.13</v>
      </c>
      <c r="C1462" s="53">
        <v>44985</v>
      </c>
      <c r="D1462" s="52">
        <v>0</v>
      </c>
      <c r="E1462" s="54"/>
    </row>
    <row r="1463" spans="1:5" x14ac:dyDescent="0.45">
      <c r="A1463" s="55" t="s">
        <v>75</v>
      </c>
      <c r="B1463" s="52">
        <v>437.94</v>
      </c>
      <c r="C1463" s="53">
        <v>44985</v>
      </c>
      <c r="D1463" s="52">
        <v>1138.5999999999999</v>
      </c>
      <c r="E1463" s="54"/>
    </row>
    <row r="1464" spans="1:5" x14ac:dyDescent="0.45">
      <c r="A1464" s="55" t="s">
        <v>76</v>
      </c>
      <c r="B1464" s="52">
        <v>14031.09</v>
      </c>
      <c r="C1464" s="53">
        <v>44985</v>
      </c>
      <c r="D1464" s="52">
        <v>0</v>
      </c>
      <c r="E1464" s="54"/>
    </row>
    <row r="1465" spans="1:5" x14ac:dyDescent="0.45">
      <c r="A1465" s="55" t="s">
        <v>77</v>
      </c>
      <c r="B1465" s="52">
        <v>1021.72</v>
      </c>
      <c r="C1465" s="53">
        <v>44985</v>
      </c>
      <c r="D1465" s="52">
        <v>2656.38</v>
      </c>
      <c r="E1465" s="54"/>
    </row>
    <row r="1466" spans="1:5" x14ac:dyDescent="0.45">
      <c r="A1466" s="55" t="s">
        <v>78</v>
      </c>
      <c r="B1466" s="52">
        <v>10556.36</v>
      </c>
      <c r="C1466" s="53">
        <v>45127</v>
      </c>
      <c r="D1466" s="52">
        <v>0</v>
      </c>
      <c r="E1466" s="54"/>
    </row>
    <row r="1467" spans="1:5" x14ac:dyDescent="0.45">
      <c r="A1467" s="55" t="s">
        <v>79</v>
      </c>
      <c r="B1467" s="52">
        <v>2767.24</v>
      </c>
      <c r="C1467" s="53">
        <v>45127</v>
      </c>
      <c r="D1467" s="52">
        <v>0</v>
      </c>
      <c r="E1467" s="54"/>
    </row>
    <row r="1468" spans="1:5" x14ac:dyDescent="0.45">
      <c r="A1468" s="55" t="s">
        <v>80</v>
      </c>
      <c r="B1468" s="52">
        <v>16540.45</v>
      </c>
      <c r="C1468" s="53">
        <v>45488</v>
      </c>
      <c r="D1468" s="52">
        <v>0</v>
      </c>
      <c r="E1468" s="54"/>
    </row>
    <row r="1469" spans="1:5" x14ac:dyDescent="0.45">
      <c r="A1469" s="55" t="s">
        <v>81</v>
      </c>
      <c r="B1469" s="52">
        <v>4335.8999999999996</v>
      </c>
      <c r="C1469" s="53">
        <v>45488</v>
      </c>
      <c r="D1469" s="52">
        <v>0</v>
      </c>
      <c r="E1469" s="54"/>
    </row>
    <row r="1470" spans="1:5" x14ac:dyDescent="0.45">
      <c r="A1470" s="55" t="s">
        <v>82</v>
      </c>
      <c r="B1470" s="52">
        <v>5736.71</v>
      </c>
      <c r="C1470" s="53">
        <v>45646</v>
      </c>
      <c r="D1470" s="52">
        <v>0</v>
      </c>
      <c r="E1470" s="54"/>
    </row>
    <row r="1471" spans="1:5" x14ac:dyDescent="0.45">
      <c r="A1471" s="55" t="s">
        <v>83</v>
      </c>
      <c r="B1471" s="52">
        <v>1561.63</v>
      </c>
      <c r="C1471" s="53">
        <v>45646</v>
      </c>
      <c r="D1471" s="52">
        <v>0</v>
      </c>
      <c r="E1471" s="54"/>
    </row>
    <row r="1472" spans="1:5" x14ac:dyDescent="0.45">
      <c r="A1472" s="55" t="s">
        <v>84</v>
      </c>
      <c r="B1472" s="52">
        <v>5561.87</v>
      </c>
      <c r="C1472" s="53">
        <v>45646</v>
      </c>
      <c r="D1472" s="52">
        <v>0</v>
      </c>
      <c r="E1472" s="54"/>
    </row>
    <row r="1473" spans="1:5" x14ac:dyDescent="0.45">
      <c r="A1473" s="55" t="s">
        <v>85</v>
      </c>
      <c r="B1473" s="52">
        <v>1514.04</v>
      </c>
      <c r="C1473" s="53">
        <v>45646</v>
      </c>
      <c r="D1473" s="52">
        <v>0</v>
      </c>
      <c r="E1473" s="54"/>
    </row>
    <row r="1474" spans="1:5" x14ac:dyDescent="0.45">
      <c r="A1474" s="55" t="s">
        <v>86</v>
      </c>
      <c r="B1474" s="52">
        <v>8469.2099999999991</v>
      </c>
      <c r="C1474" s="53">
        <v>45519</v>
      </c>
      <c r="D1474" s="52">
        <v>0</v>
      </c>
      <c r="E1474" s="54"/>
    </row>
    <row r="1475" spans="1:5" x14ac:dyDescent="0.45">
      <c r="A1475" s="55" t="s">
        <v>87</v>
      </c>
      <c r="B1475" s="52">
        <v>2220.11</v>
      </c>
      <c r="C1475" s="53">
        <v>45519</v>
      </c>
      <c r="D1475" s="52">
        <v>0</v>
      </c>
      <c r="E1475" s="54"/>
    </row>
    <row r="1476" spans="1:5" x14ac:dyDescent="0.45">
      <c r="A1476" s="55" t="s">
        <v>88</v>
      </c>
      <c r="B1476" s="52">
        <v>5590.24</v>
      </c>
      <c r="C1476" s="53">
        <v>45519</v>
      </c>
      <c r="D1476" s="52">
        <v>0</v>
      </c>
      <c r="E1476" s="54"/>
    </row>
    <row r="1477" spans="1:5" x14ac:dyDescent="0.45">
      <c r="A1477" s="55" t="s">
        <v>89</v>
      </c>
      <c r="B1477" s="52">
        <v>1465.42</v>
      </c>
      <c r="C1477" s="53">
        <v>45519</v>
      </c>
      <c r="D1477" s="52">
        <v>0</v>
      </c>
      <c r="E1477" s="54"/>
    </row>
    <row r="1478" spans="1:5" x14ac:dyDescent="0.45">
      <c r="A1478" s="55" t="s">
        <v>90</v>
      </c>
      <c r="B1478" s="52">
        <v>5590.24</v>
      </c>
      <c r="C1478" s="53">
        <v>45762</v>
      </c>
      <c r="D1478" s="52">
        <v>0</v>
      </c>
      <c r="E1478" s="54"/>
    </row>
    <row r="1479" spans="1:5" x14ac:dyDescent="0.45">
      <c r="A1479" s="55" t="s">
        <v>91</v>
      </c>
      <c r="B1479" s="52">
        <v>1465.42</v>
      </c>
      <c r="C1479" s="53">
        <v>45762</v>
      </c>
      <c r="D1479" s="52">
        <v>0</v>
      </c>
      <c r="E1479" s="54"/>
    </row>
    <row r="1480" spans="1:5" x14ac:dyDescent="0.45">
      <c r="A1480" s="55" t="s">
        <v>92</v>
      </c>
      <c r="B1480" s="52">
        <v>53160.78</v>
      </c>
      <c r="C1480" s="53">
        <v>45519</v>
      </c>
      <c r="D1480" s="52">
        <v>0</v>
      </c>
      <c r="E1480" s="54"/>
    </row>
    <row r="1481" spans="1:5" x14ac:dyDescent="0.45">
      <c r="A1481" s="55" t="s">
        <v>93</v>
      </c>
      <c r="B1481" s="52">
        <v>13935.54</v>
      </c>
      <c r="C1481" s="53">
        <v>45519</v>
      </c>
      <c r="D1481" s="52">
        <v>0</v>
      </c>
      <c r="E1481" s="54"/>
    </row>
    <row r="1482" spans="1:5" x14ac:dyDescent="0.45">
      <c r="A1482" s="51" t="s">
        <v>159</v>
      </c>
      <c r="B1482" s="52"/>
      <c r="C1482" s="53"/>
      <c r="D1482" s="52"/>
      <c r="E1482" s="54"/>
    </row>
    <row r="1483" spans="1:5" x14ac:dyDescent="0.45">
      <c r="A1483" s="55" t="s">
        <v>60</v>
      </c>
      <c r="B1483" s="52">
        <v>8832.43</v>
      </c>
      <c r="C1483" s="53">
        <v>45519</v>
      </c>
      <c r="D1483" s="52">
        <v>0</v>
      </c>
      <c r="E1483" s="54"/>
    </row>
    <row r="1484" spans="1:5" x14ac:dyDescent="0.45">
      <c r="A1484" s="55" t="s">
        <v>62</v>
      </c>
      <c r="B1484" s="52">
        <v>8541.2800000000007</v>
      </c>
      <c r="C1484" s="53">
        <v>45519</v>
      </c>
      <c r="D1484" s="52">
        <v>0</v>
      </c>
      <c r="E1484" s="54"/>
    </row>
    <row r="1485" spans="1:5" x14ac:dyDescent="0.45">
      <c r="A1485" s="55" t="s">
        <v>64</v>
      </c>
      <c r="B1485" s="52">
        <v>10095.61</v>
      </c>
      <c r="C1485" s="53">
        <v>45519</v>
      </c>
      <c r="D1485" s="52">
        <v>0</v>
      </c>
      <c r="E1485" s="54"/>
    </row>
    <row r="1486" spans="1:5" x14ac:dyDescent="0.45">
      <c r="A1486" s="55" t="s">
        <v>66</v>
      </c>
      <c r="B1486" s="52">
        <v>7914.37</v>
      </c>
      <c r="C1486" s="53">
        <v>45519</v>
      </c>
      <c r="D1486" s="52">
        <v>0</v>
      </c>
      <c r="E1486" s="54"/>
    </row>
    <row r="1487" spans="1:5" x14ac:dyDescent="0.45">
      <c r="A1487" s="55" t="s">
        <v>54</v>
      </c>
      <c r="B1487" s="52">
        <v>23625.87</v>
      </c>
      <c r="C1487" s="53">
        <v>44880</v>
      </c>
      <c r="D1487" s="52">
        <v>0</v>
      </c>
      <c r="E1487" s="54"/>
    </row>
    <row r="1488" spans="1:5" x14ac:dyDescent="0.45">
      <c r="A1488" s="55" t="s">
        <v>55</v>
      </c>
      <c r="B1488" s="52">
        <v>24829.64</v>
      </c>
      <c r="C1488" s="53">
        <v>44925</v>
      </c>
      <c r="D1488" s="52">
        <v>0</v>
      </c>
      <c r="E1488" s="54"/>
    </row>
    <row r="1489" spans="1:5" x14ac:dyDescent="0.45">
      <c r="A1489" s="55" t="s">
        <v>56</v>
      </c>
      <c r="B1489" s="52">
        <v>20923.34</v>
      </c>
      <c r="C1489" s="53">
        <v>45140</v>
      </c>
      <c r="D1489" s="52">
        <v>0</v>
      </c>
      <c r="E1489" s="54"/>
    </row>
    <row r="1490" spans="1:5" x14ac:dyDescent="0.45">
      <c r="A1490" s="55" t="s">
        <v>57</v>
      </c>
      <c r="B1490" s="52">
        <v>26464.49</v>
      </c>
      <c r="C1490" s="53">
        <v>45504</v>
      </c>
      <c r="D1490" s="52">
        <v>0</v>
      </c>
      <c r="E1490" s="54"/>
    </row>
    <row r="1491" spans="1:5" x14ac:dyDescent="0.45">
      <c r="A1491" s="55" t="s">
        <v>58</v>
      </c>
      <c r="B1491" s="52">
        <v>11754.22</v>
      </c>
      <c r="C1491" s="53">
        <v>45412</v>
      </c>
      <c r="D1491" s="52">
        <v>0</v>
      </c>
      <c r="E1491" s="54"/>
    </row>
    <row r="1492" spans="1:5" x14ac:dyDescent="0.45">
      <c r="A1492" s="55" t="s">
        <v>82</v>
      </c>
      <c r="B1492" s="52">
        <v>8022.98</v>
      </c>
      <c r="C1492" s="53">
        <v>45519</v>
      </c>
      <c r="D1492" s="52">
        <v>0</v>
      </c>
      <c r="E1492" s="54"/>
    </row>
    <row r="1493" spans="1:5" x14ac:dyDescent="0.45">
      <c r="A1493" s="55" t="s">
        <v>84</v>
      </c>
      <c r="B1493" s="52">
        <v>7778.46</v>
      </c>
      <c r="C1493" s="53">
        <v>45519</v>
      </c>
      <c r="D1493" s="52">
        <v>0</v>
      </c>
      <c r="E1493" s="54"/>
    </row>
    <row r="1494" spans="1:5" x14ac:dyDescent="0.45">
      <c r="A1494" s="55" t="s">
        <v>86</v>
      </c>
      <c r="B1494" s="52">
        <v>11844.47</v>
      </c>
      <c r="C1494" s="53">
        <v>45519</v>
      </c>
      <c r="D1494" s="52">
        <v>0</v>
      </c>
      <c r="E1494" s="54"/>
    </row>
    <row r="1495" spans="1:5" x14ac:dyDescent="0.45">
      <c r="A1495" s="55" t="s">
        <v>88</v>
      </c>
      <c r="B1495" s="52">
        <v>7818.14</v>
      </c>
      <c r="C1495" s="53">
        <v>45519</v>
      </c>
      <c r="D1495" s="52">
        <v>0</v>
      </c>
      <c r="E1495" s="54"/>
    </row>
    <row r="1496" spans="1:5" x14ac:dyDescent="0.45">
      <c r="A1496" s="55" t="s">
        <v>90</v>
      </c>
      <c r="B1496" s="52">
        <v>7818.14</v>
      </c>
      <c r="C1496" s="53">
        <v>45762</v>
      </c>
      <c r="D1496" s="52">
        <v>0</v>
      </c>
      <c r="E1496" s="54"/>
    </row>
    <row r="1497" spans="1:5" x14ac:dyDescent="0.45">
      <c r="A1497" s="55" t="s">
        <v>92</v>
      </c>
      <c r="B1497" s="52">
        <v>74347.12</v>
      </c>
      <c r="C1497" s="53">
        <v>45519</v>
      </c>
      <c r="D1497" s="52">
        <v>0</v>
      </c>
      <c r="E1497" s="54"/>
    </row>
    <row r="1498" spans="1:5" x14ac:dyDescent="0.45">
      <c r="A1498" s="51" t="s">
        <v>160</v>
      </c>
      <c r="B1498" s="52"/>
      <c r="C1498" s="53"/>
      <c r="D1498" s="52"/>
      <c r="E1498" s="54"/>
    </row>
    <row r="1499" spans="1:5" x14ac:dyDescent="0.45">
      <c r="A1499" s="55" t="s">
        <v>60</v>
      </c>
      <c r="B1499" s="52">
        <v>6697.49</v>
      </c>
      <c r="C1499" s="53">
        <v>45519</v>
      </c>
      <c r="D1499" s="52">
        <v>0</v>
      </c>
      <c r="E1499" s="54"/>
    </row>
    <row r="1500" spans="1:5" x14ac:dyDescent="0.45">
      <c r="A1500" s="55" t="s">
        <v>62</v>
      </c>
      <c r="B1500" s="52">
        <v>6476.71</v>
      </c>
      <c r="C1500" s="53">
        <v>45519</v>
      </c>
      <c r="D1500" s="52">
        <v>0</v>
      </c>
      <c r="E1500" s="54"/>
    </row>
    <row r="1501" spans="1:5" x14ac:dyDescent="0.45">
      <c r="A1501" s="55" t="s">
        <v>64</v>
      </c>
      <c r="B1501" s="52">
        <v>7655.33</v>
      </c>
      <c r="C1501" s="53">
        <v>45519</v>
      </c>
      <c r="D1501" s="52">
        <v>0</v>
      </c>
      <c r="E1501" s="54"/>
    </row>
    <row r="1502" spans="1:5" x14ac:dyDescent="0.45">
      <c r="A1502" s="55" t="s">
        <v>66</v>
      </c>
      <c r="B1502" s="52">
        <v>6001.33</v>
      </c>
      <c r="C1502" s="53">
        <v>45519</v>
      </c>
      <c r="D1502" s="52">
        <v>0</v>
      </c>
      <c r="E1502" s="54"/>
    </row>
    <row r="1503" spans="1:5" x14ac:dyDescent="0.45">
      <c r="A1503" s="55" t="s">
        <v>54</v>
      </c>
      <c r="B1503" s="52">
        <v>17915.11</v>
      </c>
      <c r="C1503" s="53">
        <v>44880</v>
      </c>
      <c r="D1503" s="52">
        <v>0</v>
      </c>
      <c r="E1503" s="54"/>
    </row>
    <row r="1504" spans="1:5" x14ac:dyDescent="0.45">
      <c r="A1504" s="55" t="s">
        <v>55</v>
      </c>
      <c r="B1504" s="52">
        <v>18827.900000000001</v>
      </c>
      <c r="C1504" s="53">
        <v>44925</v>
      </c>
      <c r="D1504" s="52">
        <v>0</v>
      </c>
      <c r="E1504" s="54"/>
    </row>
    <row r="1505" spans="1:5" x14ac:dyDescent="0.45">
      <c r="A1505" s="55" t="s">
        <v>56</v>
      </c>
      <c r="B1505" s="52">
        <v>15865.83</v>
      </c>
      <c r="C1505" s="53">
        <v>45139</v>
      </c>
      <c r="D1505" s="52">
        <v>0</v>
      </c>
      <c r="E1505" s="54"/>
    </row>
    <row r="1506" spans="1:5" x14ac:dyDescent="0.45">
      <c r="A1506" s="55" t="s">
        <v>57</v>
      </c>
      <c r="B1506" s="52">
        <v>20067.580000000002</v>
      </c>
      <c r="C1506" s="53">
        <v>45504</v>
      </c>
      <c r="D1506" s="52">
        <v>0</v>
      </c>
      <c r="E1506" s="54"/>
    </row>
    <row r="1507" spans="1:5" x14ac:dyDescent="0.45">
      <c r="A1507" s="55" t="s">
        <v>58</v>
      </c>
      <c r="B1507" s="52">
        <v>8913.0300000000007</v>
      </c>
      <c r="C1507" s="53">
        <v>45412</v>
      </c>
      <c r="D1507" s="52">
        <v>0</v>
      </c>
      <c r="E1507" s="54"/>
    </row>
    <row r="1508" spans="1:5" x14ac:dyDescent="0.45">
      <c r="A1508" s="55" t="s">
        <v>74</v>
      </c>
      <c r="B1508" s="52">
        <v>6377.89</v>
      </c>
      <c r="C1508" s="53">
        <v>44985</v>
      </c>
      <c r="D1508" s="52">
        <v>0</v>
      </c>
      <c r="E1508" s="54"/>
    </row>
    <row r="1509" spans="1:5" x14ac:dyDescent="0.45">
      <c r="A1509" s="55" t="s">
        <v>76</v>
      </c>
      <c r="B1509" s="52">
        <v>14879.75</v>
      </c>
      <c r="C1509" s="53">
        <v>44985</v>
      </c>
      <c r="D1509" s="52">
        <v>0</v>
      </c>
      <c r="E1509" s="54"/>
    </row>
    <row r="1510" spans="1:5" x14ac:dyDescent="0.45">
      <c r="A1510" s="55" t="s">
        <v>78</v>
      </c>
      <c r="B1510" s="52">
        <v>11194.86</v>
      </c>
      <c r="C1510" s="53">
        <v>45127</v>
      </c>
      <c r="D1510" s="52">
        <v>0</v>
      </c>
      <c r="E1510" s="54"/>
    </row>
    <row r="1511" spans="1:5" x14ac:dyDescent="0.45">
      <c r="A1511" s="55" t="s">
        <v>80</v>
      </c>
      <c r="B1511" s="52">
        <v>17540.89</v>
      </c>
      <c r="C1511" s="53">
        <v>45488</v>
      </c>
      <c r="D1511" s="52">
        <v>0</v>
      </c>
      <c r="E1511" s="54"/>
    </row>
    <row r="1512" spans="1:5" x14ac:dyDescent="0.45">
      <c r="A1512" s="55" t="s">
        <v>82</v>
      </c>
      <c r="B1512" s="52">
        <v>6083.69</v>
      </c>
      <c r="C1512" s="53">
        <v>45519</v>
      </c>
      <c r="D1512" s="52">
        <v>0</v>
      </c>
      <c r="E1512" s="54"/>
    </row>
    <row r="1513" spans="1:5" x14ac:dyDescent="0.45">
      <c r="A1513" s="55" t="s">
        <v>84</v>
      </c>
      <c r="B1513" s="52">
        <v>5898.28</v>
      </c>
      <c r="C1513" s="53">
        <v>45519</v>
      </c>
      <c r="D1513" s="52">
        <v>0</v>
      </c>
      <c r="E1513" s="54"/>
    </row>
    <row r="1514" spans="1:5" x14ac:dyDescent="0.45">
      <c r="A1514" s="55" t="s">
        <v>86</v>
      </c>
      <c r="B1514" s="52">
        <v>8981.4599999999991</v>
      </c>
      <c r="C1514" s="53">
        <v>45519</v>
      </c>
      <c r="D1514" s="52">
        <v>0</v>
      </c>
      <c r="E1514" s="54"/>
    </row>
    <row r="1515" spans="1:5" x14ac:dyDescent="0.45">
      <c r="A1515" s="55" t="s">
        <v>88</v>
      </c>
      <c r="B1515" s="52">
        <v>5928.37</v>
      </c>
      <c r="C1515" s="53">
        <v>45519</v>
      </c>
      <c r="D1515" s="52">
        <v>0</v>
      </c>
      <c r="E1515" s="54"/>
    </row>
    <row r="1516" spans="1:5" x14ac:dyDescent="0.45">
      <c r="A1516" s="55" t="s">
        <v>90</v>
      </c>
      <c r="B1516" s="52">
        <v>5928.37</v>
      </c>
      <c r="C1516" s="53">
        <v>45762</v>
      </c>
      <c r="D1516" s="52">
        <v>0</v>
      </c>
      <c r="E1516" s="54"/>
    </row>
    <row r="1517" spans="1:5" x14ac:dyDescent="0.45">
      <c r="A1517" s="55" t="s">
        <v>92</v>
      </c>
      <c r="B1517" s="52">
        <v>56376.19</v>
      </c>
      <c r="C1517" s="53">
        <v>45519</v>
      </c>
      <c r="D1517" s="52">
        <v>0</v>
      </c>
      <c r="E1517" s="54"/>
    </row>
    <row r="1518" spans="1:5" x14ac:dyDescent="0.45">
      <c r="A1518" s="51" t="s">
        <v>161</v>
      </c>
      <c r="B1518" s="52"/>
      <c r="C1518" s="53"/>
      <c r="D1518" s="52"/>
      <c r="E1518" s="54"/>
    </row>
    <row r="1519" spans="1:5" x14ac:dyDescent="0.45">
      <c r="A1519" s="55" t="s">
        <v>60</v>
      </c>
      <c r="B1519" s="52">
        <v>26662.84</v>
      </c>
      <c r="C1519" s="53">
        <v>45519</v>
      </c>
      <c r="D1519" s="52">
        <v>0</v>
      </c>
      <c r="E1519" s="54"/>
    </row>
    <row r="1520" spans="1:5" x14ac:dyDescent="0.45">
      <c r="A1520" s="55" t="s">
        <v>62</v>
      </c>
      <c r="B1520" s="52">
        <v>25783.91</v>
      </c>
      <c r="C1520" s="53">
        <v>45519</v>
      </c>
      <c r="D1520" s="52">
        <v>0</v>
      </c>
      <c r="E1520" s="54"/>
    </row>
    <row r="1521" spans="1:5" x14ac:dyDescent="0.45">
      <c r="A1521" s="55" t="s">
        <v>64</v>
      </c>
      <c r="B1521" s="52">
        <v>30476.04</v>
      </c>
      <c r="C1521" s="53">
        <v>45519</v>
      </c>
      <c r="D1521" s="52">
        <v>0</v>
      </c>
      <c r="E1521" s="54"/>
    </row>
    <row r="1522" spans="1:5" x14ac:dyDescent="0.45">
      <c r="A1522" s="55" t="s">
        <v>66</v>
      </c>
      <c r="B1522" s="52">
        <v>23891.439999999999</v>
      </c>
      <c r="C1522" s="53">
        <v>45519</v>
      </c>
      <c r="D1522" s="52">
        <v>0</v>
      </c>
      <c r="E1522" s="54"/>
    </row>
    <row r="1523" spans="1:5" x14ac:dyDescent="0.45">
      <c r="A1523" s="55" t="s">
        <v>54</v>
      </c>
      <c r="B1523" s="52">
        <v>71320.42</v>
      </c>
      <c r="C1523" s="53">
        <v>44880</v>
      </c>
      <c r="D1523" s="52">
        <v>0</v>
      </c>
      <c r="E1523" s="54"/>
    </row>
    <row r="1524" spans="1:5" x14ac:dyDescent="0.45">
      <c r="A1524" s="55" t="s">
        <v>55</v>
      </c>
      <c r="B1524" s="52">
        <v>74954.28</v>
      </c>
      <c r="C1524" s="53">
        <v>44925</v>
      </c>
      <c r="D1524" s="52">
        <v>0</v>
      </c>
      <c r="E1524" s="54"/>
    </row>
    <row r="1525" spans="1:5" x14ac:dyDescent="0.45">
      <c r="A1525" s="55" t="s">
        <v>56</v>
      </c>
      <c r="B1525" s="52">
        <v>63162.19</v>
      </c>
      <c r="C1525" s="53">
        <v>45139</v>
      </c>
      <c r="D1525" s="52">
        <v>0</v>
      </c>
      <c r="E1525" s="54"/>
    </row>
    <row r="1526" spans="1:5" x14ac:dyDescent="0.45">
      <c r="A1526" s="55" t="s">
        <v>57</v>
      </c>
      <c r="B1526" s="52">
        <v>79889.460000000006</v>
      </c>
      <c r="C1526" s="53">
        <v>45504</v>
      </c>
      <c r="D1526" s="52">
        <v>0</v>
      </c>
      <c r="E1526" s="54"/>
    </row>
    <row r="1527" spans="1:5" x14ac:dyDescent="0.45">
      <c r="A1527" s="55" t="s">
        <v>58</v>
      </c>
      <c r="B1527" s="52">
        <v>35482.97</v>
      </c>
      <c r="C1527" s="53">
        <v>45412</v>
      </c>
      <c r="D1527" s="52">
        <v>0</v>
      </c>
      <c r="E1527" s="54"/>
    </row>
    <row r="1528" spans="1:5" x14ac:dyDescent="0.45">
      <c r="A1528" s="55" t="s">
        <v>74</v>
      </c>
      <c r="B1528" s="52">
        <v>25390.53</v>
      </c>
      <c r="C1528" s="53">
        <v>44985</v>
      </c>
      <c r="D1528" s="52">
        <v>0</v>
      </c>
      <c r="E1528" s="54"/>
    </row>
    <row r="1529" spans="1:5" x14ac:dyDescent="0.45">
      <c r="A1529" s="55" t="s">
        <v>76</v>
      </c>
      <c r="B1529" s="52">
        <v>59236.61</v>
      </c>
      <c r="C1529" s="53">
        <v>44985</v>
      </c>
      <c r="D1529" s="52">
        <v>0</v>
      </c>
      <c r="E1529" s="54"/>
    </row>
    <row r="1530" spans="1:5" x14ac:dyDescent="0.45">
      <c r="A1530" s="55" t="s">
        <v>78</v>
      </c>
      <c r="B1530" s="52">
        <v>44566.97</v>
      </c>
      <c r="C1530" s="53">
        <v>45127</v>
      </c>
      <c r="D1530" s="52">
        <v>0</v>
      </c>
      <c r="E1530" s="54"/>
    </row>
    <row r="1531" spans="1:5" x14ac:dyDescent="0.45">
      <c r="A1531" s="55" t="s">
        <v>80</v>
      </c>
      <c r="B1531" s="52">
        <v>69830.649999999994</v>
      </c>
      <c r="C1531" s="53">
        <v>45488</v>
      </c>
      <c r="D1531" s="52">
        <v>0</v>
      </c>
      <c r="E1531" s="54"/>
    </row>
    <row r="1532" spans="1:5" x14ac:dyDescent="0.45">
      <c r="A1532" s="55" t="s">
        <v>82</v>
      </c>
      <c r="B1532" s="52">
        <v>24219.3</v>
      </c>
      <c r="C1532" s="53">
        <v>45519</v>
      </c>
      <c r="D1532" s="52">
        <v>0</v>
      </c>
      <c r="E1532" s="54"/>
    </row>
    <row r="1533" spans="1:5" x14ac:dyDescent="0.45">
      <c r="A1533" s="55" t="s">
        <v>84</v>
      </c>
      <c r="B1533" s="52">
        <v>23481.16</v>
      </c>
      <c r="C1533" s="53">
        <v>45519</v>
      </c>
      <c r="D1533" s="52">
        <v>0</v>
      </c>
      <c r="E1533" s="54"/>
    </row>
    <row r="1534" spans="1:5" x14ac:dyDescent="0.45">
      <c r="A1534" s="55" t="s">
        <v>86</v>
      </c>
      <c r="B1534" s="52">
        <v>35755.39</v>
      </c>
      <c r="C1534" s="53">
        <v>45519</v>
      </c>
      <c r="D1534" s="52">
        <v>0</v>
      </c>
      <c r="E1534" s="54"/>
    </row>
    <row r="1535" spans="1:5" x14ac:dyDescent="0.45">
      <c r="A1535" s="55" t="s">
        <v>88</v>
      </c>
      <c r="B1535" s="52">
        <v>23600.95</v>
      </c>
      <c r="C1535" s="53">
        <v>45519</v>
      </c>
      <c r="D1535" s="52">
        <v>0</v>
      </c>
      <c r="E1535" s="54"/>
    </row>
    <row r="1536" spans="1:5" x14ac:dyDescent="0.45">
      <c r="A1536" s="55" t="s">
        <v>90</v>
      </c>
      <c r="B1536" s="52">
        <v>23600.95</v>
      </c>
      <c r="C1536" s="53">
        <v>45762</v>
      </c>
      <c r="D1536" s="52">
        <v>0</v>
      </c>
      <c r="E1536" s="54"/>
    </row>
    <row r="1537" spans="1:5" x14ac:dyDescent="0.45">
      <c r="A1537" s="55" t="s">
        <v>92</v>
      </c>
      <c r="B1537" s="52">
        <v>224434.79</v>
      </c>
      <c r="C1537" s="53">
        <v>45519</v>
      </c>
      <c r="D1537" s="52">
        <v>0</v>
      </c>
      <c r="E1537" s="54"/>
    </row>
    <row r="1538" spans="1:5" x14ac:dyDescent="0.45">
      <c r="A1538" s="51" t="s">
        <v>162</v>
      </c>
      <c r="B1538" s="52"/>
      <c r="C1538" s="53"/>
      <c r="D1538" s="52"/>
      <c r="E1538" s="54"/>
    </row>
    <row r="1539" spans="1:5" x14ac:dyDescent="0.45">
      <c r="A1539" s="55" t="s">
        <v>60</v>
      </c>
      <c r="B1539" s="52">
        <v>4642.03</v>
      </c>
      <c r="C1539" s="53">
        <v>45519</v>
      </c>
      <c r="D1539" s="52">
        <v>0</v>
      </c>
      <c r="E1539" s="54"/>
    </row>
    <row r="1540" spans="1:5" x14ac:dyDescent="0.45">
      <c r="A1540" s="55" t="s">
        <v>62</v>
      </c>
      <c r="B1540" s="52">
        <v>4489.01</v>
      </c>
      <c r="C1540" s="53">
        <v>45519</v>
      </c>
      <c r="D1540" s="52">
        <v>0</v>
      </c>
      <c r="E1540" s="54"/>
    </row>
    <row r="1541" spans="1:5" x14ac:dyDescent="0.45">
      <c r="A1541" s="55" t="s">
        <v>64</v>
      </c>
      <c r="B1541" s="52">
        <v>5305.91</v>
      </c>
      <c r="C1541" s="53">
        <v>45519</v>
      </c>
      <c r="D1541" s="52">
        <v>0</v>
      </c>
      <c r="E1541" s="54"/>
    </row>
    <row r="1542" spans="1:5" x14ac:dyDescent="0.45">
      <c r="A1542" s="55" t="s">
        <v>66</v>
      </c>
      <c r="B1542" s="52">
        <v>4159.5200000000004</v>
      </c>
      <c r="C1542" s="53">
        <v>45519</v>
      </c>
      <c r="D1542" s="52">
        <v>0</v>
      </c>
      <c r="E1542" s="54"/>
    </row>
    <row r="1543" spans="1:5" x14ac:dyDescent="0.45">
      <c r="A1543" s="55" t="s">
        <v>54</v>
      </c>
      <c r="B1543" s="52">
        <v>12416.96</v>
      </c>
      <c r="C1543" s="53">
        <v>44880</v>
      </c>
      <c r="D1543" s="52">
        <v>0</v>
      </c>
      <c r="E1543" s="54"/>
    </row>
    <row r="1544" spans="1:5" x14ac:dyDescent="0.45">
      <c r="A1544" s="55" t="s">
        <v>55</v>
      </c>
      <c r="B1544" s="52">
        <v>13049.62</v>
      </c>
      <c r="C1544" s="53">
        <v>44925</v>
      </c>
      <c r="D1544" s="52">
        <v>0</v>
      </c>
      <c r="E1544" s="54"/>
    </row>
    <row r="1545" spans="1:5" x14ac:dyDescent="0.45">
      <c r="A1545" s="55" t="s">
        <v>56</v>
      </c>
      <c r="B1545" s="52">
        <v>10996.6</v>
      </c>
      <c r="C1545" s="53">
        <v>45140</v>
      </c>
      <c r="D1545" s="52">
        <v>0</v>
      </c>
      <c r="E1545" s="54"/>
    </row>
    <row r="1546" spans="1:5" x14ac:dyDescent="0.45">
      <c r="A1546" s="55" t="s">
        <v>57</v>
      </c>
      <c r="B1546" s="52">
        <v>13908.84</v>
      </c>
      <c r="C1546" s="53">
        <v>45504</v>
      </c>
      <c r="D1546" s="52">
        <v>0</v>
      </c>
      <c r="E1546" s="54"/>
    </row>
    <row r="1547" spans="1:5" x14ac:dyDescent="0.45">
      <c r="A1547" s="55" t="s">
        <v>58</v>
      </c>
      <c r="B1547" s="52">
        <v>6177.62</v>
      </c>
      <c r="C1547" s="53">
        <v>45412</v>
      </c>
      <c r="D1547" s="52">
        <v>0</v>
      </c>
      <c r="E1547" s="54"/>
    </row>
    <row r="1548" spans="1:5" x14ac:dyDescent="0.45">
      <c r="A1548" s="55" t="s">
        <v>74</v>
      </c>
      <c r="B1548" s="52">
        <v>4420.5200000000004</v>
      </c>
      <c r="C1548" s="53">
        <v>44985</v>
      </c>
      <c r="D1548" s="52">
        <v>0</v>
      </c>
      <c r="E1548" s="54"/>
    </row>
    <row r="1549" spans="1:5" x14ac:dyDescent="0.45">
      <c r="A1549" s="55" t="s">
        <v>76</v>
      </c>
      <c r="B1549" s="52">
        <v>10313.16</v>
      </c>
      <c r="C1549" s="53">
        <v>44985</v>
      </c>
      <c r="D1549" s="52">
        <v>0</v>
      </c>
      <c r="E1549" s="54"/>
    </row>
    <row r="1550" spans="1:5" x14ac:dyDescent="0.45">
      <c r="A1550" s="55" t="s">
        <v>78</v>
      </c>
      <c r="B1550" s="52">
        <v>7759.16</v>
      </c>
      <c r="C1550" s="53">
        <v>45127</v>
      </c>
      <c r="D1550" s="52">
        <v>0</v>
      </c>
      <c r="E1550" s="54"/>
    </row>
    <row r="1551" spans="1:5" x14ac:dyDescent="0.45">
      <c r="A1551" s="55" t="s">
        <v>80</v>
      </c>
      <c r="B1551" s="52">
        <v>12157.59</v>
      </c>
      <c r="C1551" s="53">
        <v>45488</v>
      </c>
      <c r="D1551" s="52">
        <v>0</v>
      </c>
      <c r="E1551" s="54"/>
    </row>
    <row r="1552" spans="1:5" x14ac:dyDescent="0.45">
      <c r="A1552" s="55" t="s">
        <v>82</v>
      </c>
      <c r="B1552" s="52">
        <v>4216.6000000000004</v>
      </c>
      <c r="C1552" s="53">
        <v>45519</v>
      </c>
      <c r="D1552" s="52">
        <v>0</v>
      </c>
      <c r="E1552" s="54"/>
    </row>
    <row r="1553" spans="1:5" x14ac:dyDescent="0.45">
      <c r="A1553" s="55" t="s">
        <v>84</v>
      </c>
      <c r="B1553" s="52">
        <v>4088.09</v>
      </c>
      <c r="C1553" s="53">
        <v>45519</v>
      </c>
      <c r="D1553" s="52">
        <v>0</v>
      </c>
      <c r="E1553" s="54"/>
    </row>
    <row r="1554" spans="1:5" x14ac:dyDescent="0.45">
      <c r="A1554" s="55" t="s">
        <v>86</v>
      </c>
      <c r="B1554" s="52">
        <v>6225.05</v>
      </c>
      <c r="C1554" s="53">
        <v>45519</v>
      </c>
      <c r="D1554" s="52">
        <v>0</v>
      </c>
      <c r="E1554" s="54"/>
    </row>
    <row r="1555" spans="1:5" x14ac:dyDescent="0.45">
      <c r="A1555" s="55" t="s">
        <v>88</v>
      </c>
      <c r="B1555" s="52">
        <v>4108.95</v>
      </c>
      <c r="C1555" s="53">
        <v>45519</v>
      </c>
      <c r="D1555" s="52">
        <v>0</v>
      </c>
      <c r="E1555" s="54"/>
    </row>
    <row r="1556" spans="1:5" x14ac:dyDescent="0.45">
      <c r="A1556" s="55" t="s">
        <v>90</v>
      </c>
      <c r="B1556" s="52">
        <v>4108.95</v>
      </c>
      <c r="C1556" s="53">
        <v>45762</v>
      </c>
      <c r="D1556" s="52">
        <v>0</v>
      </c>
      <c r="E1556" s="54"/>
    </row>
    <row r="1557" spans="1:5" x14ac:dyDescent="0.45">
      <c r="A1557" s="55" t="s">
        <v>92</v>
      </c>
      <c r="B1557" s="52">
        <v>39074.339999999997</v>
      </c>
      <c r="C1557" s="53">
        <v>45519</v>
      </c>
      <c r="D1557" s="52">
        <v>0</v>
      </c>
      <c r="E1557" s="54"/>
    </row>
    <row r="1558" spans="1:5" x14ac:dyDescent="0.45">
      <c r="A1558" s="51" t="s">
        <v>163</v>
      </c>
      <c r="B1558" s="52"/>
      <c r="C1558" s="53"/>
      <c r="D1558" s="52"/>
      <c r="E1558" s="54"/>
    </row>
    <row r="1559" spans="1:5" x14ac:dyDescent="0.45">
      <c r="A1559" s="55" t="s">
        <v>61</v>
      </c>
      <c r="B1559" s="52">
        <v>3396.99</v>
      </c>
      <c r="C1559" s="53">
        <v>45519</v>
      </c>
      <c r="D1559" s="52">
        <v>0</v>
      </c>
      <c r="E1559" s="54"/>
    </row>
    <row r="1560" spans="1:5" x14ac:dyDescent="0.45">
      <c r="A1560" s="55" t="s">
        <v>63</v>
      </c>
      <c r="B1560" s="52">
        <v>3285</v>
      </c>
      <c r="C1560" s="53">
        <v>45519</v>
      </c>
      <c r="D1560" s="52">
        <v>0</v>
      </c>
      <c r="E1560" s="54"/>
    </row>
    <row r="1561" spans="1:5" x14ac:dyDescent="0.45">
      <c r="A1561" s="55" t="s">
        <v>65</v>
      </c>
      <c r="B1561" s="52">
        <v>3739.05</v>
      </c>
      <c r="C1561" s="53">
        <v>45519</v>
      </c>
      <c r="D1561" s="52">
        <v>0</v>
      </c>
      <c r="E1561" s="54"/>
    </row>
    <row r="1562" spans="1:5" x14ac:dyDescent="0.45">
      <c r="A1562" s="55" t="s">
        <v>67</v>
      </c>
      <c r="B1562" s="52">
        <v>2931.2</v>
      </c>
      <c r="C1562" s="53">
        <v>45519</v>
      </c>
      <c r="D1562" s="52">
        <v>0</v>
      </c>
      <c r="E1562" s="54"/>
    </row>
    <row r="1563" spans="1:5" x14ac:dyDescent="0.45">
      <c r="A1563" s="55" t="s">
        <v>68</v>
      </c>
      <c r="B1563" s="52">
        <v>2430.67</v>
      </c>
      <c r="C1563" s="53">
        <v>45127</v>
      </c>
      <c r="D1563" s="52">
        <v>6319.51</v>
      </c>
      <c r="E1563" s="54"/>
    </row>
    <row r="1564" spans="1:5" x14ac:dyDescent="0.45">
      <c r="A1564" s="55" t="s">
        <v>69</v>
      </c>
      <c r="B1564" s="52">
        <v>2554.52</v>
      </c>
      <c r="C1564" s="53">
        <v>45127</v>
      </c>
      <c r="D1564" s="52">
        <v>6641.49</v>
      </c>
      <c r="E1564" s="54"/>
    </row>
    <row r="1565" spans="1:5" x14ac:dyDescent="0.45">
      <c r="A1565" s="55" t="s">
        <v>70</v>
      </c>
      <c r="B1565" s="52">
        <v>2152.63</v>
      </c>
      <c r="C1565" s="53">
        <v>45140</v>
      </c>
      <c r="D1565" s="52">
        <v>5596.63</v>
      </c>
      <c r="E1565" s="54"/>
    </row>
    <row r="1566" spans="1:5" x14ac:dyDescent="0.45">
      <c r="A1566" s="55" t="s">
        <v>57</v>
      </c>
      <c r="B1566" s="52">
        <v>37390.400000000001</v>
      </c>
      <c r="C1566" s="53">
        <v>45504</v>
      </c>
      <c r="D1566" s="52">
        <v>0</v>
      </c>
      <c r="E1566" s="54"/>
    </row>
    <row r="1567" spans="1:5" x14ac:dyDescent="0.45">
      <c r="A1567" s="55" t="s">
        <v>72</v>
      </c>
      <c r="B1567" s="52">
        <v>381.26</v>
      </c>
      <c r="C1567" s="53">
        <v>45504</v>
      </c>
      <c r="D1567" s="52">
        <v>6665.59</v>
      </c>
      <c r="E1567" s="54"/>
    </row>
    <row r="1568" spans="1:5" x14ac:dyDescent="0.45">
      <c r="A1568" s="55" t="s">
        <v>73</v>
      </c>
      <c r="B1568" s="52">
        <v>1209.29</v>
      </c>
      <c r="C1568" s="53">
        <v>45412</v>
      </c>
      <c r="D1568" s="52">
        <v>3144.05</v>
      </c>
      <c r="E1568" s="54"/>
    </row>
    <row r="1569" spans="1:5" x14ac:dyDescent="0.45">
      <c r="A1569" s="55" t="s">
        <v>75</v>
      </c>
      <c r="B1569" s="52">
        <v>865.34</v>
      </c>
      <c r="C1569" s="53">
        <v>45127</v>
      </c>
      <c r="D1569" s="52">
        <v>2249.7800000000002</v>
      </c>
      <c r="E1569" s="54"/>
    </row>
    <row r="1570" spans="1:5" x14ac:dyDescent="0.45">
      <c r="A1570" s="55" t="s">
        <v>77</v>
      </c>
      <c r="B1570" s="52">
        <v>2018.85</v>
      </c>
      <c r="C1570" s="53">
        <v>45127</v>
      </c>
      <c r="D1570" s="52">
        <v>5248.79</v>
      </c>
      <c r="E1570" s="54"/>
    </row>
    <row r="1571" spans="1:5" x14ac:dyDescent="0.45">
      <c r="A1571" s="55" t="s">
        <v>79</v>
      </c>
      <c r="B1571" s="52">
        <v>1518.88</v>
      </c>
      <c r="C1571" s="53">
        <v>45127</v>
      </c>
      <c r="D1571" s="52">
        <v>3948.96</v>
      </c>
      <c r="E1571" s="54"/>
    </row>
    <row r="1572" spans="1:5" x14ac:dyDescent="0.45">
      <c r="A1572" s="55" t="s">
        <v>81</v>
      </c>
      <c r="B1572" s="52">
        <v>2379.9</v>
      </c>
      <c r="C1572" s="53">
        <v>45488</v>
      </c>
      <c r="D1572" s="52">
        <v>6187.5</v>
      </c>
      <c r="E1572" s="54"/>
    </row>
    <row r="1573" spans="1:5" x14ac:dyDescent="0.45">
      <c r="A1573" s="55" t="s">
        <v>83</v>
      </c>
      <c r="B1573" s="52">
        <v>3085.66</v>
      </c>
      <c r="C1573" s="53">
        <v>45519</v>
      </c>
      <c r="D1573" s="52">
        <v>0</v>
      </c>
      <c r="E1573" s="54"/>
    </row>
    <row r="1574" spans="1:5" x14ac:dyDescent="0.45">
      <c r="A1574" s="55" t="s">
        <v>85</v>
      </c>
      <c r="B1574" s="52">
        <v>2991.62</v>
      </c>
      <c r="C1574" s="53">
        <v>45519</v>
      </c>
      <c r="D1574" s="52">
        <v>0</v>
      </c>
      <c r="E1574" s="54"/>
    </row>
    <row r="1575" spans="1:5" x14ac:dyDescent="0.45">
      <c r="A1575" s="55" t="s">
        <v>87</v>
      </c>
      <c r="B1575" s="52">
        <v>4386.7700000000004</v>
      </c>
      <c r="C1575" s="53">
        <v>45519</v>
      </c>
      <c r="D1575" s="52">
        <v>0</v>
      </c>
      <c r="E1575" s="54"/>
    </row>
    <row r="1576" spans="1:5" x14ac:dyDescent="0.45">
      <c r="A1576" s="55" t="s">
        <v>89</v>
      </c>
      <c r="B1576" s="52">
        <v>2895.56</v>
      </c>
      <c r="C1576" s="53">
        <v>45519</v>
      </c>
      <c r="D1576" s="52">
        <v>0</v>
      </c>
      <c r="E1576" s="54"/>
    </row>
    <row r="1577" spans="1:5" x14ac:dyDescent="0.45">
      <c r="A1577" s="55" t="s">
        <v>90</v>
      </c>
      <c r="B1577" s="52">
        <v>11045.87</v>
      </c>
      <c r="C1577" s="53">
        <v>45762</v>
      </c>
      <c r="D1577" s="52">
        <v>0</v>
      </c>
      <c r="E1577" s="54"/>
    </row>
    <row r="1578" spans="1:5" x14ac:dyDescent="0.45">
      <c r="A1578" s="55" t="s">
        <v>91</v>
      </c>
      <c r="B1578" s="52">
        <v>804.35</v>
      </c>
      <c r="C1578" s="53">
        <v>45762</v>
      </c>
      <c r="D1578" s="52">
        <v>2091.21</v>
      </c>
      <c r="E1578" s="54"/>
    </row>
    <row r="1579" spans="1:5" x14ac:dyDescent="0.45">
      <c r="A1579" s="55" t="s">
        <v>93</v>
      </c>
      <c r="B1579" s="52">
        <v>27535.52</v>
      </c>
      <c r="C1579" s="53">
        <v>45519</v>
      </c>
      <c r="D1579" s="52">
        <v>0</v>
      </c>
      <c r="E1579" s="54"/>
    </row>
    <row r="1580" spans="1:5" x14ac:dyDescent="0.45">
      <c r="A1580" s="51" t="s">
        <v>164</v>
      </c>
      <c r="B1580" s="52"/>
      <c r="C1580" s="53"/>
      <c r="D1580" s="52"/>
      <c r="E1580" s="54"/>
    </row>
    <row r="1581" spans="1:5" x14ac:dyDescent="0.45">
      <c r="A1581" s="55" t="s">
        <v>60</v>
      </c>
      <c r="B1581" s="52">
        <v>29791.69</v>
      </c>
      <c r="C1581" s="53">
        <v>45519</v>
      </c>
      <c r="D1581" s="52">
        <v>0</v>
      </c>
      <c r="E1581" s="54"/>
    </row>
    <row r="1582" spans="1:5" x14ac:dyDescent="0.45">
      <c r="A1582" s="55" t="s">
        <v>62</v>
      </c>
      <c r="B1582" s="52">
        <v>28809.61</v>
      </c>
      <c r="C1582" s="53">
        <v>45519</v>
      </c>
      <c r="D1582" s="52">
        <v>0</v>
      </c>
      <c r="E1582" s="54"/>
    </row>
    <row r="1583" spans="1:5" x14ac:dyDescent="0.45">
      <c r="A1583" s="55" t="s">
        <v>64</v>
      </c>
      <c r="B1583" s="52">
        <v>34052.36</v>
      </c>
      <c r="C1583" s="53">
        <v>45519</v>
      </c>
      <c r="D1583" s="52">
        <v>0</v>
      </c>
      <c r="E1583" s="54"/>
    </row>
    <row r="1584" spans="1:5" x14ac:dyDescent="0.45">
      <c r="A1584" s="55" t="s">
        <v>66</v>
      </c>
      <c r="B1584" s="52">
        <v>26695.06</v>
      </c>
      <c r="C1584" s="53">
        <v>45519</v>
      </c>
      <c r="D1584" s="52">
        <v>0</v>
      </c>
      <c r="E1584" s="54"/>
    </row>
    <row r="1585" spans="1:5" x14ac:dyDescent="0.45">
      <c r="A1585" s="55" t="s">
        <v>54</v>
      </c>
      <c r="B1585" s="52">
        <v>79689.759999999995</v>
      </c>
      <c r="C1585" s="53">
        <v>44880</v>
      </c>
      <c r="D1585" s="52">
        <v>0</v>
      </c>
      <c r="E1585" s="54"/>
    </row>
    <row r="1586" spans="1:5" x14ac:dyDescent="0.45">
      <c r="A1586" s="55" t="s">
        <v>55</v>
      </c>
      <c r="B1586" s="52">
        <v>83750.06</v>
      </c>
      <c r="C1586" s="53">
        <v>44925</v>
      </c>
      <c r="D1586" s="52">
        <v>0</v>
      </c>
      <c r="E1586" s="54"/>
    </row>
    <row r="1587" spans="1:5" x14ac:dyDescent="0.45">
      <c r="A1587" s="55" t="s">
        <v>56</v>
      </c>
      <c r="B1587" s="52">
        <v>70574.17</v>
      </c>
      <c r="C1587" s="53">
        <v>45139</v>
      </c>
      <c r="D1587" s="52">
        <v>0</v>
      </c>
      <c r="E1587" s="54"/>
    </row>
    <row r="1588" spans="1:5" x14ac:dyDescent="0.45">
      <c r="A1588" s="55" t="s">
        <v>57</v>
      </c>
      <c r="B1588" s="52">
        <v>89264.37</v>
      </c>
      <c r="C1588" s="53">
        <v>45504</v>
      </c>
      <c r="D1588" s="52">
        <v>0</v>
      </c>
      <c r="E1588" s="54"/>
    </row>
    <row r="1589" spans="1:5" x14ac:dyDescent="0.45">
      <c r="A1589" s="55" t="s">
        <v>58</v>
      </c>
      <c r="B1589" s="52">
        <v>39646.839999999997</v>
      </c>
      <c r="C1589" s="53">
        <v>45412</v>
      </c>
      <c r="D1589" s="52">
        <v>0</v>
      </c>
      <c r="E1589" s="54"/>
    </row>
    <row r="1590" spans="1:5" x14ac:dyDescent="0.45">
      <c r="A1590" s="55" t="s">
        <v>74</v>
      </c>
      <c r="B1590" s="52">
        <v>28370.07</v>
      </c>
      <c r="C1590" s="53">
        <v>44985</v>
      </c>
      <c r="D1590" s="52">
        <v>0</v>
      </c>
      <c r="E1590" s="54"/>
    </row>
    <row r="1591" spans="1:5" x14ac:dyDescent="0.45">
      <c r="A1591" s="55" t="s">
        <v>76</v>
      </c>
      <c r="B1591" s="52">
        <v>66187.94</v>
      </c>
      <c r="C1591" s="53">
        <v>44985</v>
      </c>
      <c r="D1591" s="52">
        <v>0</v>
      </c>
      <c r="E1591" s="54"/>
    </row>
    <row r="1592" spans="1:5" x14ac:dyDescent="0.45">
      <c r="A1592" s="55" t="s">
        <v>78</v>
      </c>
      <c r="B1592" s="52">
        <v>49796.83</v>
      </c>
      <c r="C1592" s="53">
        <v>45127</v>
      </c>
      <c r="D1592" s="52">
        <v>0</v>
      </c>
      <c r="E1592" s="54"/>
    </row>
    <row r="1593" spans="1:5" x14ac:dyDescent="0.45">
      <c r="A1593" s="55" t="s">
        <v>80</v>
      </c>
      <c r="B1593" s="52">
        <v>78025.17</v>
      </c>
      <c r="C1593" s="53">
        <v>45488</v>
      </c>
      <c r="D1593" s="52">
        <v>0</v>
      </c>
      <c r="E1593" s="54"/>
    </row>
    <row r="1594" spans="1:5" x14ac:dyDescent="0.45">
      <c r="A1594" s="55" t="s">
        <v>82</v>
      </c>
      <c r="B1594" s="52">
        <v>27061.39</v>
      </c>
      <c r="C1594" s="53">
        <v>45519</v>
      </c>
      <c r="D1594" s="52">
        <v>0</v>
      </c>
      <c r="E1594" s="54"/>
    </row>
    <row r="1595" spans="1:5" x14ac:dyDescent="0.45">
      <c r="A1595" s="55" t="s">
        <v>84</v>
      </c>
      <c r="B1595" s="52">
        <v>26236.639999999999</v>
      </c>
      <c r="C1595" s="53">
        <v>45519</v>
      </c>
      <c r="D1595" s="52">
        <v>0</v>
      </c>
      <c r="E1595" s="54"/>
    </row>
    <row r="1596" spans="1:5" x14ac:dyDescent="0.45">
      <c r="A1596" s="55" t="s">
        <v>86</v>
      </c>
      <c r="B1596" s="52">
        <v>39951.24</v>
      </c>
      <c r="C1596" s="53">
        <v>45519</v>
      </c>
      <c r="D1596" s="52">
        <v>0</v>
      </c>
      <c r="E1596" s="54"/>
    </row>
    <row r="1597" spans="1:5" x14ac:dyDescent="0.45">
      <c r="A1597" s="55" t="s">
        <v>88</v>
      </c>
      <c r="B1597" s="52">
        <v>26370.48</v>
      </c>
      <c r="C1597" s="53">
        <v>45519</v>
      </c>
      <c r="D1597" s="52">
        <v>0</v>
      </c>
      <c r="E1597" s="54"/>
    </row>
    <row r="1598" spans="1:5" x14ac:dyDescent="0.45">
      <c r="A1598" s="55" t="s">
        <v>90</v>
      </c>
      <c r="B1598" s="52">
        <v>26370.48</v>
      </c>
      <c r="C1598" s="53">
        <v>45762</v>
      </c>
      <c r="D1598" s="52">
        <v>0</v>
      </c>
      <c r="E1598" s="54"/>
    </row>
    <row r="1599" spans="1:5" x14ac:dyDescent="0.45">
      <c r="A1599" s="55" t="s">
        <v>92</v>
      </c>
      <c r="B1599" s="52">
        <v>250771.88</v>
      </c>
      <c r="C1599" s="53">
        <v>45519</v>
      </c>
      <c r="D1599" s="52">
        <v>0</v>
      </c>
      <c r="E1599" s="54"/>
    </row>
    <row r="1600" spans="1:5" x14ac:dyDescent="0.45">
      <c r="A1600" s="51" t="s">
        <v>165</v>
      </c>
      <c r="B1600" s="52"/>
      <c r="C1600" s="53"/>
      <c r="D1600" s="52"/>
      <c r="E1600" s="54"/>
    </row>
    <row r="1601" spans="1:5" x14ac:dyDescent="0.45">
      <c r="A1601" s="55" t="s">
        <v>60</v>
      </c>
      <c r="B1601" s="52">
        <v>24080.87</v>
      </c>
      <c r="C1601" s="53">
        <v>45519</v>
      </c>
      <c r="D1601" s="52">
        <v>0</v>
      </c>
      <c r="E1601" s="54"/>
    </row>
    <row r="1602" spans="1:5" x14ac:dyDescent="0.45">
      <c r="A1602" s="55" t="s">
        <v>61</v>
      </c>
      <c r="B1602" s="52">
        <v>6555.24</v>
      </c>
      <c r="C1602" s="53">
        <v>45519</v>
      </c>
      <c r="D1602" s="52">
        <v>0</v>
      </c>
      <c r="E1602" s="54"/>
    </row>
    <row r="1603" spans="1:5" x14ac:dyDescent="0.45">
      <c r="A1603" s="55" t="s">
        <v>62</v>
      </c>
      <c r="B1603" s="52">
        <v>23287.05</v>
      </c>
      <c r="C1603" s="53">
        <v>45519</v>
      </c>
      <c r="D1603" s="52">
        <v>0</v>
      </c>
      <c r="E1603" s="54"/>
    </row>
    <row r="1604" spans="1:5" x14ac:dyDescent="0.45">
      <c r="A1604" s="55" t="s">
        <v>63</v>
      </c>
      <c r="B1604" s="52">
        <v>6339.15</v>
      </c>
      <c r="C1604" s="53">
        <v>45519</v>
      </c>
      <c r="D1604" s="52">
        <v>0</v>
      </c>
      <c r="E1604" s="54"/>
    </row>
    <row r="1605" spans="1:5" x14ac:dyDescent="0.45">
      <c r="A1605" s="55" t="s">
        <v>64</v>
      </c>
      <c r="B1605" s="52">
        <v>27524.81</v>
      </c>
      <c r="C1605" s="53">
        <v>45519</v>
      </c>
      <c r="D1605" s="52">
        <v>0</v>
      </c>
      <c r="E1605" s="54"/>
    </row>
    <row r="1606" spans="1:5" x14ac:dyDescent="0.45">
      <c r="A1606" s="55" t="s">
        <v>65</v>
      </c>
      <c r="B1606" s="52">
        <v>7215.34</v>
      </c>
      <c r="C1606" s="53">
        <v>45519</v>
      </c>
      <c r="D1606" s="52">
        <v>0</v>
      </c>
      <c r="E1606" s="54"/>
    </row>
    <row r="1607" spans="1:5" x14ac:dyDescent="0.45">
      <c r="A1607" s="55" t="s">
        <v>66</v>
      </c>
      <c r="B1607" s="52">
        <v>21577.84</v>
      </c>
      <c r="C1607" s="53">
        <v>45519</v>
      </c>
      <c r="D1607" s="52">
        <v>0</v>
      </c>
      <c r="E1607" s="54"/>
    </row>
    <row r="1608" spans="1:5" x14ac:dyDescent="0.45">
      <c r="A1608" s="55" t="s">
        <v>67</v>
      </c>
      <c r="B1608" s="52">
        <v>5656.41</v>
      </c>
      <c r="C1608" s="53">
        <v>45519</v>
      </c>
      <c r="D1608" s="52">
        <v>0</v>
      </c>
      <c r="E1608" s="54"/>
    </row>
    <row r="1609" spans="1:5" x14ac:dyDescent="0.45">
      <c r="A1609" s="55" t="s">
        <v>54</v>
      </c>
      <c r="B1609" s="52">
        <v>64413.91</v>
      </c>
      <c r="C1609" s="53">
        <v>44880</v>
      </c>
      <c r="D1609" s="52">
        <v>0</v>
      </c>
      <c r="E1609" s="54"/>
    </row>
    <row r="1610" spans="1:5" x14ac:dyDescent="0.45">
      <c r="A1610" s="55" t="s">
        <v>68</v>
      </c>
      <c r="B1610" s="52">
        <v>4690.53</v>
      </c>
      <c r="C1610" s="53">
        <v>44880</v>
      </c>
      <c r="D1610" s="52">
        <v>12194.9</v>
      </c>
      <c r="E1610" s="54"/>
    </row>
    <row r="1611" spans="1:5" x14ac:dyDescent="0.45">
      <c r="A1611" s="55" t="s">
        <v>55</v>
      </c>
      <c r="B1611" s="52">
        <v>67695.88</v>
      </c>
      <c r="C1611" s="53">
        <v>44925</v>
      </c>
      <c r="D1611" s="52">
        <v>0</v>
      </c>
      <c r="E1611" s="54"/>
    </row>
    <row r="1612" spans="1:5" x14ac:dyDescent="0.45">
      <c r="A1612" s="55" t="s">
        <v>69</v>
      </c>
      <c r="B1612" s="52">
        <v>4929.51</v>
      </c>
      <c r="C1612" s="53">
        <v>44925</v>
      </c>
      <c r="D1612" s="52">
        <v>12816.25</v>
      </c>
      <c r="E1612" s="54"/>
    </row>
    <row r="1613" spans="1:5" x14ac:dyDescent="0.45">
      <c r="A1613" s="55" t="s">
        <v>56</v>
      </c>
      <c r="B1613" s="52">
        <v>57045.7</v>
      </c>
      <c r="C1613" s="53">
        <v>45140</v>
      </c>
      <c r="D1613" s="52">
        <v>0</v>
      </c>
      <c r="E1613" s="54"/>
    </row>
    <row r="1614" spans="1:5" x14ac:dyDescent="0.45">
      <c r="A1614" s="55" t="s">
        <v>70</v>
      </c>
      <c r="B1614" s="52">
        <v>14953.93</v>
      </c>
      <c r="C1614" s="53">
        <v>45140</v>
      </c>
      <c r="D1614" s="52">
        <v>0</v>
      </c>
      <c r="E1614" s="54"/>
    </row>
    <row r="1615" spans="1:5" x14ac:dyDescent="0.45">
      <c r="A1615" s="55" t="s">
        <v>57</v>
      </c>
      <c r="B1615" s="52">
        <v>72153.149999999994</v>
      </c>
      <c r="C1615" s="53">
        <v>45504</v>
      </c>
      <c r="D1615" s="52">
        <v>0</v>
      </c>
      <c r="E1615" s="54"/>
    </row>
    <row r="1616" spans="1:5" x14ac:dyDescent="0.45">
      <c r="A1616" s="55" t="s">
        <v>72</v>
      </c>
      <c r="B1616" s="52">
        <v>43938.91</v>
      </c>
      <c r="C1616" s="53">
        <v>45504</v>
      </c>
      <c r="D1616" s="52">
        <v>12862.74</v>
      </c>
      <c r="E1616" s="54"/>
    </row>
    <row r="1617" spans="1:5" x14ac:dyDescent="0.45">
      <c r="A1617" s="55" t="s">
        <v>58</v>
      </c>
      <c r="B1617" s="52">
        <v>32046.880000000001</v>
      </c>
      <c r="C1617" s="53">
        <v>45412</v>
      </c>
      <c r="D1617" s="52">
        <v>0</v>
      </c>
      <c r="E1617" s="54"/>
    </row>
    <row r="1618" spans="1:5" x14ac:dyDescent="0.45">
      <c r="A1618" s="55" t="s">
        <v>73</v>
      </c>
      <c r="B1618" s="52">
        <v>8400.75</v>
      </c>
      <c r="C1618" s="53">
        <v>45412</v>
      </c>
      <c r="D1618" s="52">
        <v>0</v>
      </c>
      <c r="E1618" s="54"/>
    </row>
    <row r="1619" spans="1:5" x14ac:dyDescent="0.45">
      <c r="A1619" s="55" t="s">
        <v>74</v>
      </c>
      <c r="B1619" s="52">
        <v>22931.759999999998</v>
      </c>
      <c r="C1619" s="53">
        <v>44985</v>
      </c>
      <c r="D1619" s="52">
        <v>0</v>
      </c>
      <c r="E1619" s="54"/>
    </row>
    <row r="1620" spans="1:5" x14ac:dyDescent="0.45">
      <c r="A1620" s="55" t="s">
        <v>75</v>
      </c>
      <c r="B1620" s="52">
        <v>6011.32</v>
      </c>
      <c r="C1620" s="53">
        <v>44985</v>
      </c>
      <c r="D1620" s="52">
        <v>0</v>
      </c>
      <c r="E1620" s="54"/>
    </row>
    <row r="1621" spans="1:5" x14ac:dyDescent="0.45">
      <c r="A1621" s="55" t="s">
        <v>76</v>
      </c>
      <c r="B1621" s="52">
        <v>53500.27</v>
      </c>
      <c r="C1621" s="53">
        <v>44985</v>
      </c>
      <c r="D1621" s="52">
        <v>0</v>
      </c>
      <c r="E1621" s="54"/>
    </row>
    <row r="1622" spans="1:5" x14ac:dyDescent="0.45">
      <c r="A1622" s="55" t="s">
        <v>77</v>
      </c>
      <c r="B1622" s="52">
        <v>14024.54</v>
      </c>
      <c r="C1622" s="53">
        <v>44985</v>
      </c>
      <c r="D1622" s="52">
        <v>0</v>
      </c>
      <c r="E1622" s="54"/>
    </row>
    <row r="1623" spans="1:5" x14ac:dyDescent="0.45">
      <c r="A1623" s="55" t="s">
        <v>78</v>
      </c>
      <c r="B1623" s="52">
        <v>40251.199999999997</v>
      </c>
      <c r="C1623" s="53">
        <v>45127</v>
      </c>
      <c r="D1623" s="52">
        <v>0</v>
      </c>
      <c r="E1623" s="54"/>
    </row>
    <row r="1624" spans="1:5" x14ac:dyDescent="0.45">
      <c r="A1624" s="55" t="s">
        <v>79</v>
      </c>
      <c r="B1624" s="52">
        <v>10551.43</v>
      </c>
      <c r="C1624" s="53">
        <v>45127</v>
      </c>
      <c r="D1624" s="52">
        <v>0</v>
      </c>
      <c r="E1624" s="54"/>
    </row>
    <row r="1625" spans="1:5" x14ac:dyDescent="0.45">
      <c r="A1625" s="55" t="s">
        <v>80</v>
      </c>
      <c r="B1625" s="52">
        <v>63068.4</v>
      </c>
      <c r="C1625" s="53">
        <v>45488</v>
      </c>
      <c r="D1625" s="52">
        <v>0</v>
      </c>
      <c r="E1625" s="54"/>
    </row>
    <row r="1626" spans="1:5" x14ac:dyDescent="0.45">
      <c r="A1626" s="55" t="s">
        <v>81</v>
      </c>
      <c r="B1626" s="52">
        <v>16532.72</v>
      </c>
      <c r="C1626" s="53">
        <v>45488</v>
      </c>
      <c r="D1626" s="52">
        <v>11940.17</v>
      </c>
      <c r="E1626" s="54"/>
    </row>
    <row r="1627" spans="1:5" x14ac:dyDescent="0.45">
      <c r="A1627" s="55" t="s">
        <v>82</v>
      </c>
      <c r="B1627" s="52">
        <v>21873.95</v>
      </c>
      <c r="C1627" s="53">
        <v>45519</v>
      </c>
      <c r="D1627" s="52">
        <v>0</v>
      </c>
      <c r="E1627" s="54"/>
    </row>
    <row r="1628" spans="1:5" x14ac:dyDescent="0.45">
      <c r="A1628" s="55" t="s">
        <v>83</v>
      </c>
      <c r="B1628" s="52">
        <v>5954.48</v>
      </c>
      <c r="C1628" s="53">
        <v>45519</v>
      </c>
      <c r="D1628" s="52">
        <v>0</v>
      </c>
      <c r="E1628" s="54"/>
    </row>
    <row r="1629" spans="1:5" x14ac:dyDescent="0.45">
      <c r="A1629" s="55" t="s">
        <v>84</v>
      </c>
      <c r="B1629" s="52">
        <v>21207.3</v>
      </c>
      <c r="C1629" s="53">
        <v>45519</v>
      </c>
      <c r="D1629" s="52">
        <v>0</v>
      </c>
      <c r="E1629" s="54"/>
    </row>
    <row r="1630" spans="1:5" x14ac:dyDescent="0.45">
      <c r="A1630" s="55" t="s">
        <v>85</v>
      </c>
      <c r="B1630" s="52">
        <v>5773</v>
      </c>
      <c r="C1630" s="53">
        <v>45519</v>
      </c>
      <c r="D1630" s="52">
        <v>0</v>
      </c>
      <c r="E1630" s="54"/>
    </row>
    <row r="1631" spans="1:5" x14ac:dyDescent="0.45">
      <c r="A1631" s="55" t="s">
        <v>86</v>
      </c>
      <c r="B1631" s="52">
        <v>32292.92</v>
      </c>
      <c r="C1631" s="53">
        <v>45519</v>
      </c>
      <c r="D1631" s="52">
        <v>0</v>
      </c>
      <c r="E1631" s="54"/>
    </row>
    <row r="1632" spans="1:5" x14ac:dyDescent="0.45">
      <c r="A1632" s="55" t="s">
        <v>87</v>
      </c>
      <c r="B1632" s="52">
        <v>8465.25</v>
      </c>
      <c r="C1632" s="53">
        <v>45519</v>
      </c>
      <c r="D1632" s="52">
        <v>0</v>
      </c>
      <c r="E1632" s="54"/>
    </row>
    <row r="1633" spans="1:5" x14ac:dyDescent="0.45">
      <c r="A1633" s="55" t="s">
        <v>88</v>
      </c>
      <c r="B1633" s="52">
        <v>21315.49</v>
      </c>
      <c r="C1633" s="53">
        <v>45519</v>
      </c>
      <c r="D1633" s="52">
        <v>0</v>
      </c>
      <c r="E1633" s="54"/>
    </row>
    <row r="1634" spans="1:5" x14ac:dyDescent="0.45">
      <c r="A1634" s="55" t="s">
        <v>89</v>
      </c>
      <c r="B1634" s="52">
        <v>5587.63</v>
      </c>
      <c r="C1634" s="53">
        <v>45519</v>
      </c>
      <c r="D1634" s="52">
        <v>0</v>
      </c>
      <c r="E1634" s="54"/>
    </row>
    <row r="1635" spans="1:5" x14ac:dyDescent="0.45">
      <c r="A1635" s="55" t="s">
        <v>90</v>
      </c>
      <c r="B1635" s="52">
        <v>21315.49</v>
      </c>
      <c r="C1635" s="53">
        <v>45762</v>
      </c>
      <c r="D1635" s="52">
        <v>0</v>
      </c>
      <c r="E1635" s="54"/>
    </row>
    <row r="1636" spans="1:5" x14ac:dyDescent="0.45">
      <c r="A1636" s="55" t="s">
        <v>91</v>
      </c>
      <c r="B1636" s="52">
        <v>1552.16</v>
      </c>
      <c r="C1636" s="53">
        <v>45762</v>
      </c>
      <c r="D1636" s="52">
        <v>4035.47</v>
      </c>
      <c r="E1636" s="54"/>
    </row>
    <row r="1637" spans="1:5" x14ac:dyDescent="0.45">
      <c r="A1637" s="55" t="s">
        <v>92</v>
      </c>
      <c r="B1637" s="52">
        <v>202701.03</v>
      </c>
      <c r="C1637" s="53">
        <v>45519</v>
      </c>
      <c r="D1637" s="52">
        <v>0</v>
      </c>
      <c r="E1637" s="54"/>
    </row>
    <row r="1638" spans="1:5" x14ac:dyDescent="0.45">
      <c r="A1638" s="55" t="s">
        <v>93</v>
      </c>
      <c r="B1638" s="52">
        <v>53135.95</v>
      </c>
      <c r="C1638" s="53">
        <v>45519</v>
      </c>
      <c r="D1638" s="52">
        <v>0</v>
      </c>
      <c r="E1638" s="54"/>
    </row>
    <row r="1639" spans="1:5" x14ac:dyDescent="0.45">
      <c r="A1639" s="51" t="s">
        <v>166</v>
      </c>
      <c r="B1639" s="52"/>
      <c r="C1639" s="53"/>
      <c r="D1639" s="52"/>
      <c r="E1639" s="54"/>
    </row>
    <row r="1640" spans="1:5" x14ac:dyDescent="0.45">
      <c r="A1640" s="55" t="s">
        <v>60</v>
      </c>
      <c r="B1640" s="52">
        <v>22422.84</v>
      </c>
      <c r="C1640" s="53">
        <v>45519</v>
      </c>
      <c r="D1640" s="52">
        <v>0</v>
      </c>
      <c r="E1640" s="54"/>
    </row>
    <row r="1641" spans="1:5" x14ac:dyDescent="0.45">
      <c r="A1641" s="55" t="s">
        <v>62</v>
      </c>
      <c r="B1641" s="52">
        <v>21683.68</v>
      </c>
      <c r="C1641" s="53">
        <v>45519</v>
      </c>
      <c r="D1641" s="52">
        <v>0</v>
      </c>
      <c r="E1641" s="54"/>
    </row>
    <row r="1642" spans="1:5" x14ac:dyDescent="0.45">
      <c r="A1642" s="55" t="s">
        <v>64</v>
      </c>
      <c r="B1642" s="52">
        <v>25629.66</v>
      </c>
      <c r="C1642" s="53">
        <v>45519</v>
      </c>
      <c r="D1642" s="52">
        <v>0</v>
      </c>
      <c r="E1642" s="54"/>
    </row>
    <row r="1643" spans="1:5" x14ac:dyDescent="0.45">
      <c r="A1643" s="55" t="s">
        <v>66</v>
      </c>
      <c r="B1643" s="52">
        <v>20092.150000000001</v>
      </c>
      <c r="C1643" s="53">
        <v>45519</v>
      </c>
      <c r="D1643" s="52">
        <v>0</v>
      </c>
      <c r="E1643" s="54"/>
    </row>
    <row r="1644" spans="1:5" x14ac:dyDescent="0.45">
      <c r="A1644" s="55" t="s">
        <v>54</v>
      </c>
      <c r="B1644" s="52">
        <v>59978.84</v>
      </c>
      <c r="C1644" s="53">
        <v>44880</v>
      </c>
      <c r="D1644" s="52">
        <v>0</v>
      </c>
      <c r="E1644" s="54"/>
    </row>
    <row r="1645" spans="1:5" x14ac:dyDescent="0.45">
      <c r="A1645" s="55" t="s">
        <v>55</v>
      </c>
      <c r="B1645" s="52">
        <v>63034.84</v>
      </c>
      <c r="C1645" s="53">
        <v>44925</v>
      </c>
      <c r="D1645" s="52">
        <v>0</v>
      </c>
      <c r="E1645" s="54"/>
    </row>
    <row r="1646" spans="1:5" x14ac:dyDescent="0.45">
      <c r="A1646" s="55" t="s">
        <v>56</v>
      </c>
      <c r="B1646" s="52">
        <v>53117.95</v>
      </c>
      <c r="C1646" s="53">
        <v>45140</v>
      </c>
      <c r="D1646" s="52">
        <v>0</v>
      </c>
      <c r="E1646" s="54"/>
    </row>
    <row r="1647" spans="1:5" x14ac:dyDescent="0.45">
      <c r="A1647" s="55" t="s">
        <v>57</v>
      </c>
      <c r="B1647" s="52">
        <v>67185.210000000006</v>
      </c>
      <c r="C1647" s="53">
        <v>45504</v>
      </c>
      <c r="D1647" s="52">
        <v>0</v>
      </c>
      <c r="E1647" s="54"/>
    </row>
    <row r="1648" spans="1:5" x14ac:dyDescent="0.45">
      <c r="A1648" s="55" t="s">
        <v>58</v>
      </c>
      <c r="B1648" s="52">
        <v>29840.37</v>
      </c>
      <c r="C1648" s="53">
        <v>45412</v>
      </c>
      <c r="D1648" s="52">
        <v>0</v>
      </c>
      <c r="E1648" s="54"/>
    </row>
    <row r="1649" spans="1:5" x14ac:dyDescent="0.45">
      <c r="A1649" s="55" t="s">
        <v>82</v>
      </c>
      <c r="B1649" s="52">
        <v>20367.87</v>
      </c>
      <c r="C1649" s="53">
        <v>45519</v>
      </c>
      <c r="D1649" s="52">
        <v>0</v>
      </c>
      <c r="E1649" s="54"/>
    </row>
    <row r="1650" spans="1:5" x14ac:dyDescent="0.45">
      <c r="A1650" s="55" t="s">
        <v>84</v>
      </c>
      <c r="B1650" s="52">
        <v>19747.12</v>
      </c>
      <c r="C1650" s="53">
        <v>45519</v>
      </c>
      <c r="D1650" s="52">
        <v>0</v>
      </c>
      <c r="E1650" s="54"/>
    </row>
    <row r="1651" spans="1:5" x14ac:dyDescent="0.45">
      <c r="A1651" s="55" t="s">
        <v>86</v>
      </c>
      <c r="B1651" s="52">
        <v>30069.47</v>
      </c>
      <c r="C1651" s="53">
        <v>45519</v>
      </c>
      <c r="D1651" s="52">
        <v>0</v>
      </c>
      <c r="E1651" s="54"/>
    </row>
    <row r="1652" spans="1:5" x14ac:dyDescent="0.45">
      <c r="A1652" s="55" t="s">
        <v>88</v>
      </c>
      <c r="B1652" s="52">
        <v>19847.86</v>
      </c>
      <c r="C1652" s="53">
        <v>45519</v>
      </c>
      <c r="D1652" s="52">
        <v>0</v>
      </c>
      <c r="E1652" s="54"/>
    </row>
    <row r="1653" spans="1:5" x14ac:dyDescent="0.45">
      <c r="A1653" s="55" t="s">
        <v>90</v>
      </c>
      <c r="B1653" s="52">
        <v>19847.86</v>
      </c>
      <c r="C1653" s="53">
        <v>45762</v>
      </c>
      <c r="D1653" s="52">
        <v>0</v>
      </c>
      <c r="E1653" s="54"/>
    </row>
    <row r="1654" spans="1:5" x14ac:dyDescent="0.45">
      <c r="A1654" s="55" t="s">
        <v>92</v>
      </c>
      <c r="B1654" s="52">
        <v>188744.53</v>
      </c>
      <c r="C1654" s="53">
        <v>45519</v>
      </c>
      <c r="D1654" s="52">
        <v>0</v>
      </c>
      <c r="E1654" s="54"/>
    </row>
    <row r="1655" spans="1:5" x14ac:dyDescent="0.45">
      <c r="A1655" s="51" t="s">
        <v>167</v>
      </c>
      <c r="B1655" s="52"/>
      <c r="C1655" s="53"/>
      <c r="D1655" s="52"/>
      <c r="E1655" s="54"/>
    </row>
    <row r="1656" spans="1:5" x14ac:dyDescent="0.45">
      <c r="A1656" s="55" t="s">
        <v>60</v>
      </c>
      <c r="B1656" s="52">
        <v>696.65</v>
      </c>
      <c r="C1656" s="53">
        <v>45807</v>
      </c>
      <c r="D1656" s="52">
        <v>0</v>
      </c>
      <c r="E1656" s="54"/>
    </row>
    <row r="1657" spans="1:5" x14ac:dyDescent="0.45">
      <c r="A1657" s="55" t="s">
        <v>62</v>
      </c>
      <c r="B1657" s="52">
        <v>673.68</v>
      </c>
      <c r="C1657" s="53">
        <v>45807</v>
      </c>
      <c r="D1657" s="52">
        <v>0</v>
      </c>
      <c r="E1657" s="54"/>
    </row>
    <row r="1658" spans="1:5" x14ac:dyDescent="0.45">
      <c r="A1658" s="55" t="s">
        <v>64</v>
      </c>
      <c r="B1658" s="52">
        <v>796.28</v>
      </c>
      <c r="C1658" s="53">
        <v>45807</v>
      </c>
      <c r="D1658" s="52">
        <v>0</v>
      </c>
      <c r="E1658" s="54"/>
    </row>
    <row r="1659" spans="1:5" x14ac:dyDescent="0.45">
      <c r="A1659" s="55" t="s">
        <v>66</v>
      </c>
      <c r="B1659" s="52">
        <v>624.24</v>
      </c>
      <c r="C1659" s="53">
        <v>45807</v>
      </c>
      <c r="D1659" s="52">
        <v>0</v>
      </c>
      <c r="E1659" s="54"/>
    </row>
    <row r="1660" spans="1:5" x14ac:dyDescent="0.45">
      <c r="A1660" s="55" t="s">
        <v>56</v>
      </c>
      <c r="B1660" s="52">
        <v>1650.31</v>
      </c>
      <c r="C1660" s="53">
        <v>45807</v>
      </c>
      <c r="D1660" s="52">
        <v>0</v>
      </c>
      <c r="E1660" s="54"/>
    </row>
    <row r="1661" spans="1:5" x14ac:dyDescent="0.45">
      <c r="A1661" s="55" t="s">
        <v>57</v>
      </c>
      <c r="B1661" s="52">
        <v>2087.36</v>
      </c>
      <c r="C1661" s="53">
        <v>45807</v>
      </c>
      <c r="D1661" s="52">
        <v>0</v>
      </c>
      <c r="E1661" s="54"/>
    </row>
    <row r="1662" spans="1:5" x14ac:dyDescent="0.45">
      <c r="A1662" s="55" t="s">
        <v>58</v>
      </c>
      <c r="B1662" s="52">
        <v>927.1</v>
      </c>
      <c r="C1662" s="53">
        <v>45807</v>
      </c>
      <c r="D1662" s="52">
        <v>0</v>
      </c>
      <c r="E1662" s="54"/>
    </row>
    <row r="1663" spans="1:5" x14ac:dyDescent="0.45">
      <c r="A1663" s="55" t="s">
        <v>78</v>
      </c>
      <c r="B1663" s="52">
        <v>1164.45</v>
      </c>
      <c r="C1663" s="53">
        <v>45807</v>
      </c>
      <c r="D1663" s="52">
        <v>0</v>
      </c>
      <c r="E1663" s="54"/>
    </row>
    <row r="1664" spans="1:5" x14ac:dyDescent="0.45">
      <c r="A1664" s="55" t="s">
        <v>80</v>
      </c>
      <c r="B1664" s="52">
        <v>1824.54</v>
      </c>
      <c r="C1664" s="53">
        <v>45807</v>
      </c>
      <c r="D1664" s="52">
        <v>0</v>
      </c>
      <c r="E1664" s="54"/>
    </row>
    <row r="1665" spans="1:5" x14ac:dyDescent="0.45">
      <c r="A1665" s="55" t="s">
        <v>82</v>
      </c>
      <c r="B1665" s="52">
        <v>632.79999999999995</v>
      </c>
      <c r="C1665" s="53">
        <v>45807</v>
      </c>
      <c r="D1665" s="52">
        <v>0</v>
      </c>
      <c r="E1665" s="54"/>
    </row>
    <row r="1666" spans="1:5" x14ac:dyDescent="0.45">
      <c r="A1666" s="55" t="s">
        <v>84</v>
      </c>
      <c r="B1666" s="52">
        <v>613.52</v>
      </c>
      <c r="C1666" s="53">
        <v>45807</v>
      </c>
      <c r="D1666" s="52">
        <v>0</v>
      </c>
      <c r="E1666" s="54"/>
    </row>
    <row r="1667" spans="1:5" x14ac:dyDescent="0.45">
      <c r="A1667" s="55" t="s">
        <v>86</v>
      </c>
      <c r="B1667" s="52">
        <v>934.22</v>
      </c>
      <c r="C1667" s="53">
        <v>45807</v>
      </c>
      <c r="D1667" s="52">
        <v>0</v>
      </c>
      <c r="E1667" s="54"/>
    </row>
    <row r="1668" spans="1:5" x14ac:dyDescent="0.45">
      <c r="A1668" s="55" t="s">
        <v>88</v>
      </c>
      <c r="B1668" s="52">
        <v>616.65</v>
      </c>
      <c r="C1668" s="53">
        <v>45807</v>
      </c>
      <c r="D1668" s="52">
        <v>0</v>
      </c>
      <c r="E1668" s="54"/>
    </row>
    <row r="1669" spans="1:5" x14ac:dyDescent="0.45">
      <c r="A1669" s="55" t="s">
        <v>90</v>
      </c>
      <c r="B1669" s="52">
        <v>616.65</v>
      </c>
      <c r="C1669" s="53">
        <v>45807</v>
      </c>
      <c r="D1669" s="52">
        <v>0</v>
      </c>
      <c r="E1669" s="54"/>
    </row>
    <row r="1670" spans="1:5" x14ac:dyDescent="0.45">
      <c r="A1670" s="55" t="s">
        <v>92</v>
      </c>
      <c r="B1670" s="52">
        <v>5864.05</v>
      </c>
      <c r="C1670" s="53">
        <v>45807</v>
      </c>
      <c r="D1670" s="52">
        <v>0</v>
      </c>
      <c r="E1670" s="54"/>
    </row>
    <row r="1671" spans="1:5" x14ac:dyDescent="0.45">
      <c r="A1671" s="51" t="s">
        <v>168</v>
      </c>
      <c r="B1671" s="52"/>
      <c r="C1671" s="53"/>
      <c r="D1671" s="52"/>
      <c r="E1671" s="54"/>
    </row>
    <row r="1672" spans="1:5" x14ac:dyDescent="0.45">
      <c r="A1672" s="55" t="s">
        <v>60</v>
      </c>
      <c r="B1672" s="52">
        <v>22261.24</v>
      </c>
      <c r="C1672" s="53">
        <v>45519</v>
      </c>
      <c r="D1672" s="52">
        <v>0</v>
      </c>
      <c r="E1672" s="54"/>
    </row>
    <row r="1673" spans="1:5" x14ac:dyDescent="0.45">
      <c r="A1673" s="55" t="s">
        <v>62</v>
      </c>
      <c r="B1673" s="52">
        <v>21527.41</v>
      </c>
      <c r="C1673" s="53">
        <v>45519</v>
      </c>
      <c r="D1673" s="52">
        <v>0</v>
      </c>
      <c r="E1673" s="54"/>
    </row>
    <row r="1674" spans="1:5" x14ac:dyDescent="0.45">
      <c r="A1674" s="55" t="s">
        <v>64</v>
      </c>
      <c r="B1674" s="52">
        <v>25444.95</v>
      </c>
      <c r="C1674" s="53">
        <v>45519</v>
      </c>
      <c r="D1674" s="52">
        <v>0</v>
      </c>
      <c r="E1674" s="54"/>
    </row>
    <row r="1675" spans="1:5" x14ac:dyDescent="0.45">
      <c r="A1675" s="55" t="s">
        <v>66</v>
      </c>
      <c r="B1675" s="52">
        <v>19947.349999999999</v>
      </c>
      <c r="C1675" s="53">
        <v>45519</v>
      </c>
      <c r="D1675" s="52">
        <v>0</v>
      </c>
      <c r="E1675" s="54"/>
    </row>
    <row r="1676" spans="1:5" x14ac:dyDescent="0.45">
      <c r="A1676" s="55" t="s">
        <v>54</v>
      </c>
      <c r="B1676" s="52">
        <v>59546.58</v>
      </c>
      <c r="C1676" s="53">
        <v>44880</v>
      </c>
      <c r="D1676" s="52">
        <v>0</v>
      </c>
      <c r="E1676" s="54"/>
    </row>
    <row r="1677" spans="1:5" x14ac:dyDescent="0.45">
      <c r="A1677" s="55" t="s">
        <v>55</v>
      </c>
      <c r="B1677" s="52">
        <v>62580.55</v>
      </c>
      <c r="C1677" s="53">
        <v>44925</v>
      </c>
      <c r="D1677" s="52">
        <v>0</v>
      </c>
      <c r="E1677" s="54"/>
    </row>
    <row r="1678" spans="1:5" x14ac:dyDescent="0.45">
      <c r="A1678" s="55" t="s">
        <v>56</v>
      </c>
      <c r="B1678" s="52">
        <v>52735.14</v>
      </c>
      <c r="C1678" s="53">
        <v>45140</v>
      </c>
      <c r="D1678" s="52">
        <v>0</v>
      </c>
      <c r="E1678" s="54"/>
    </row>
    <row r="1679" spans="1:5" x14ac:dyDescent="0.45">
      <c r="A1679" s="55" t="s">
        <v>57</v>
      </c>
      <c r="B1679" s="52">
        <v>66701.02</v>
      </c>
      <c r="C1679" s="53">
        <v>45504</v>
      </c>
      <c r="D1679" s="52">
        <v>0</v>
      </c>
      <c r="E1679" s="54"/>
    </row>
    <row r="1680" spans="1:5" x14ac:dyDescent="0.45">
      <c r="A1680" s="55" t="s">
        <v>58</v>
      </c>
      <c r="B1680" s="52">
        <v>29625.31</v>
      </c>
      <c r="C1680" s="53">
        <v>45412</v>
      </c>
      <c r="D1680" s="52">
        <v>0</v>
      </c>
      <c r="E1680" s="54"/>
    </row>
    <row r="1681" spans="1:5" x14ac:dyDescent="0.45">
      <c r="A1681" s="55" t="s">
        <v>74</v>
      </c>
      <c r="B1681" s="52">
        <v>21198.959999999999</v>
      </c>
      <c r="C1681" s="53">
        <v>44985</v>
      </c>
      <c r="D1681" s="52">
        <v>0</v>
      </c>
      <c r="E1681" s="54"/>
    </row>
    <row r="1682" spans="1:5" x14ac:dyDescent="0.45">
      <c r="A1682" s="55" t="s">
        <v>76</v>
      </c>
      <c r="B1682" s="52">
        <v>49457.61</v>
      </c>
      <c r="C1682" s="53">
        <v>44985</v>
      </c>
      <c r="D1682" s="52">
        <v>0</v>
      </c>
      <c r="E1682" s="54"/>
    </row>
    <row r="1683" spans="1:5" x14ac:dyDescent="0.45">
      <c r="A1683" s="55" t="s">
        <v>78</v>
      </c>
      <c r="B1683" s="52">
        <v>37209.69</v>
      </c>
      <c r="C1683" s="53">
        <v>45127</v>
      </c>
      <c r="D1683" s="52">
        <v>0</v>
      </c>
      <c r="E1683" s="54"/>
    </row>
    <row r="1684" spans="1:5" x14ac:dyDescent="0.45">
      <c r="A1684" s="55" t="s">
        <v>80</v>
      </c>
      <c r="B1684" s="52">
        <v>58302.75</v>
      </c>
      <c r="C1684" s="53">
        <v>45488</v>
      </c>
      <c r="D1684" s="52">
        <v>0</v>
      </c>
      <c r="E1684" s="54"/>
    </row>
    <row r="1685" spans="1:5" x14ac:dyDescent="0.45">
      <c r="A1685" s="55" t="s">
        <v>82</v>
      </c>
      <c r="B1685" s="52">
        <v>20221.09</v>
      </c>
      <c r="C1685" s="53">
        <v>45519</v>
      </c>
      <c r="D1685" s="52">
        <v>0</v>
      </c>
      <c r="E1685" s="54"/>
    </row>
    <row r="1686" spans="1:5" x14ac:dyDescent="0.45">
      <c r="A1686" s="55" t="s">
        <v>84</v>
      </c>
      <c r="B1686" s="52">
        <v>19604.8</v>
      </c>
      <c r="C1686" s="53">
        <v>45519</v>
      </c>
      <c r="D1686" s="52">
        <v>0</v>
      </c>
      <c r="E1686" s="54"/>
    </row>
    <row r="1687" spans="1:5" x14ac:dyDescent="0.45">
      <c r="A1687" s="55" t="s">
        <v>86</v>
      </c>
      <c r="B1687" s="52">
        <v>29852.76</v>
      </c>
      <c r="C1687" s="53">
        <v>45519</v>
      </c>
      <c r="D1687" s="52">
        <v>0</v>
      </c>
      <c r="E1687" s="54"/>
    </row>
    <row r="1688" spans="1:5" x14ac:dyDescent="0.45">
      <c r="A1688" s="55" t="s">
        <v>88</v>
      </c>
      <c r="B1688" s="52">
        <v>19704.82</v>
      </c>
      <c r="C1688" s="53">
        <v>45519</v>
      </c>
      <c r="D1688" s="52">
        <v>0</v>
      </c>
      <c r="E1688" s="54"/>
    </row>
    <row r="1689" spans="1:5" x14ac:dyDescent="0.45">
      <c r="A1689" s="55" t="s">
        <v>90</v>
      </c>
      <c r="B1689" s="52">
        <v>19704.82</v>
      </c>
      <c r="C1689" s="53">
        <v>45762</v>
      </c>
      <c r="D1689" s="52">
        <v>0</v>
      </c>
      <c r="E1689" s="54"/>
    </row>
    <row r="1690" spans="1:5" x14ac:dyDescent="0.45">
      <c r="A1690" s="55" t="s">
        <v>92</v>
      </c>
      <c r="B1690" s="52">
        <v>187384.26</v>
      </c>
      <c r="C1690" s="53">
        <v>45519</v>
      </c>
      <c r="D1690" s="52">
        <v>0</v>
      </c>
      <c r="E1690" s="54"/>
    </row>
    <row r="1691" spans="1:5" x14ac:dyDescent="0.45">
      <c r="A1691" s="51" t="s">
        <v>169</v>
      </c>
      <c r="B1691" s="52"/>
      <c r="C1691" s="53"/>
      <c r="D1691" s="52"/>
      <c r="E1691" s="54"/>
    </row>
    <row r="1692" spans="1:5" x14ac:dyDescent="0.45">
      <c r="A1692" s="55" t="s">
        <v>60</v>
      </c>
      <c r="B1692" s="52">
        <v>23003.22</v>
      </c>
      <c r="C1692" s="53">
        <v>45519</v>
      </c>
      <c r="D1692" s="52">
        <v>0</v>
      </c>
      <c r="E1692" s="54"/>
    </row>
    <row r="1693" spans="1:5" x14ac:dyDescent="0.45">
      <c r="A1693" s="55" t="s">
        <v>62</v>
      </c>
      <c r="B1693" s="52">
        <v>22244.92</v>
      </c>
      <c r="C1693" s="53">
        <v>45519</v>
      </c>
      <c r="D1693" s="52">
        <v>0</v>
      </c>
      <c r="E1693" s="54"/>
    </row>
    <row r="1694" spans="1:5" x14ac:dyDescent="0.45">
      <c r="A1694" s="55" t="s">
        <v>64</v>
      </c>
      <c r="B1694" s="52">
        <v>26293.040000000001</v>
      </c>
      <c r="C1694" s="53">
        <v>45519</v>
      </c>
      <c r="D1694" s="52">
        <v>0</v>
      </c>
      <c r="E1694" s="54"/>
    </row>
    <row r="1695" spans="1:5" x14ac:dyDescent="0.45">
      <c r="A1695" s="55" t="s">
        <v>66</v>
      </c>
      <c r="B1695" s="52">
        <v>20612.2</v>
      </c>
      <c r="C1695" s="53">
        <v>45519</v>
      </c>
      <c r="D1695" s="52">
        <v>0</v>
      </c>
      <c r="E1695" s="54"/>
    </row>
    <row r="1696" spans="1:5" x14ac:dyDescent="0.45">
      <c r="A1696" s="55" t="s">
        <v>54</v>
      </c>
      <c r="B1696" s="52">
        <v>61531.29</v>
      </c>
      <c r="C1696" s="53">
        <v>44880</v>
      </c>
      <c r="D1696" s="52">
        <v>0</v>
      </c>
      <c r="E1696" s="54"/>
    </row>
    <row r="1697" spans="1:5" x14ac:dyDescent="0.45">
      <c r="A1697" s="55" t="s">
        <v>55</v>
      </c>
      <c r="B1697" s="52">
        <v>64666.39</v>
      </c>
      <c r="C1697" s="53">
        <v>44925</v>
      </c>
      <c r="D1697" s="52">
        <v>0</v>
      </c>
      <c r="E1697" s="54"/>
    </row>
    <row r="1698" spans="1:5" x14ac:dyDescent="0.45">
      <c r="A1698" s="55" t="s">
        <v>56</v>
      </c>
      <c r="B1698" s="52">
        <v>54492.82</v>
      </c>
      <c r="C1698" s="53">
        <v>45140</v>
      </c>
      <c r="D1698" s="52">
        <v>0</v>
      </c>
      <c r="E1698" s="54"/>
    </row>
    <row r="1699" spans="1:5" x14ac:dyDescent="0.45">
      <c r="A1699" s="55" t="s">
        <v>57</v>
      </c>
      <c r="B1699" s="52">
        <v>68924.19</v>
      </c>
      <c r="C1699" s="53">
        <v>45504</v>
      </c>
      <c r="D1699" s="52">
        <v>0</v>
      </c>
      <c r="E1699" s="54"/>
    </row>
    <row r="1700" spans="1:5" x14ac:dyDescent="0.45">
      <c r="A1700" s="55" t="s">
        <v>58</v>
      </c>
      <c r="B1700" s="52">
        <v>30612.73</v>
      </c>
      <c r="C1700" s="53">
        <v>45412</v>
      </c>
      <c r="D1700" s="52">
        <v>0</v>
      </c>
      <c r="E1700" s="54"/>
    </row>
    <row r="1701" spans="1:5" x14ac:dyDescent="0.45">
      <c r="A1701" s="55" t="s">
        <v>74</v>
      </c>
      <c r="B1701" s="52">
        <v>21905.53</v>
      </c>
      <c r="C1701" s="53">
        <v>44985</v>
      </c>
      <c r="D1701" s="52">
        <v>0</v>
      </c>
      <c r="E1701" s="54"/>
    </row>
    <row r="1702" spans="1:5" x14ac:dyDescent="0.45">
      <c r="A1702" s="55" t="s">
        <v>76</v>
      </c>
      <c r="B1702" s="52">
        <v>51106.05</v>
      </c>
      <c r="C1702" s="53">
        <v>44985</v>
      </c>
      <c r="D1702" s="52">
        <v>0</v>
      </c>
      <c r="E1702" s="54"/>
    </row>
    <row r="1703" spans="1:5" x14ac:dyDescent="0.45">
      <c r="A1703" s="55" t="s">
        <v>78</v>
      </c>
      <c r="B1703" s="52">
        <v>38449.9</v>
      </c>
      <c r="C1703" s="53">
        <v>45127</v>
      </c>
      <c r="D1703" s="52">
        <v>0</v>
      </c>
      <c r="E1703" s="54"/>
    </row>
    <row r="1704" spans="1:5" x14ac:dyDescent="0.45">
      <c r="A1704" s="55" t="s">
        <v>80</v>
      </c>
      <c r="B1704" s="52">
        <v>60246</v>
      </c>
      <c r="C1704" s="53">
        <v>45488</v>
      </c>
      <c r="D1704" s="52">
        <v>0</v>
      </c>
      <c r="E1704" s="54"/>
    </row>
    <row r="1705" spans="1:5" x14ac:dyDescent="0.45">
      <c r="A1705" s="55" t="s">
        <v>82</v>
      </c>
      <c r="B1705" s="52">
        <v>20895.060000000001</v>
      </c>
      <c r="C1705" s="53">
        <v>45519</v>
      </c>
      <c r="D1705" s="52">
        <v>0</v>
      </c>
      <c r="E1705" s="54"/>
    </row>
    <row r="1706" spans="1:5" x14ac:dyDescent="0.45">
      <c r="A1706" s="55" t="s">
        <v>84</v>
      </c>
      <c r="B1706" s="52">
        <v>20258.240000000002</v>
      </c>
      <c r="C1706" s="53">
        <v>45519</v>
      </c>
      <c r="D1706" s="52">
        <v>0</v>
      </c>
      <c r="E1706" s="54"/>
    </row>
    <row r="1707" spans="1:5" x14ac:dyDescent="0.45">
      <c r="A1707" s="55" t="s">
        <v>86</v>
      </c>
      <c r="B1707" s="52">
        <v>30847.759999999998</v>
      </c>
      <c r="C1707" s="53">
        <v>45519</v>
      </c>
      <c r="D1707" s="52">
        <v>0</v>
      </c>
      <c r="E1707" s="54"/>
    </row>
    <row r="1708" spans="1:5" x14ac:dyDescent="0.45">
      <c r="A1708" s="55" t="s">
        <v>88</v>
      </c>
      <c r="B1708" s="52">
        <v>20361.59</v>
      </c>
      <c r="C1708" s="53">
        <v>45519</v>
      </c>
      <c r="D1708" s="52">
        <v>0</v>
      </c>
      <c r="E1708" s="54"/>
    </row>
    <row r="1709" spans="1:5" x14ac:dyDescent="0.45">
      <c r="A1709" s="55" t="s">
        <v>90</v>
      </c>
      <c r="B1709" s="52">
        <v>20361.59</v>
      </c>
      <c r="C1709" s="53">
        <v>45762</v>
      </c>
      <c r="D1709" s="52">
        <v>0</v>
      </c>
      <c r="E1709" s="54"/>
    </row>
    <row r="1710" spans="1:5" x14ac:dyDescent="0.45">
      <c r="A1710" s="55" t="s">
        <v>92</v>
      </c>
      <c r="B1710" s="52">
        <v>193629.86</v>
      </c>
      <c r="C1710" s="53">
        <v>45519</v>
      </c>
      <c r="D1710" s="52">
        <v>0</v>
      </c>
      <c r="E1710" s="54"/>
    </row>
    <row r="1711" spans="1:5" x14ac:dyDescent="0.45">
      <c r="A1711" s="51" t="s">
        <v>170</v>
      </c>
      <c r="B1711" s="52"/>
      <c r="C1711" s="53"/>
      <c r="D1711" s="52"/>
      <c r="E1711" s="54"/>
    </row>
    <row r="1712" spans="1:5" x14ac:dyDescent="0.45">
      <c r="A1712" s="55" t="s">
        <v>60</v>
      </c>
      <c r="B1712" s="52">
        <v>6667.93</v>
      </c>
      <c r="C1712" s="53">
        <v>45519</v>
      </c>
      <c r="D1712" s="52">
        <v>0</v>
      </c>
      <c r="E1712" s="54"/>
    </row>
    <row r="1713" spans="1:5" x14ac:dyDescent="0.45">
      <c r="A1713" s="55" t="s">
        <v>62</v>
      </c>
      <c r="B1713" s="52">
        <v>6448.12</v>
      </c>
      <c r="C1713" s="53">
        <v>45519</v>
      </c>
      <c r="D1713" s="52">
        <v>0</v>
      </c>
      <c r="E1713" s="54"/>
    </row>
    <row r="1714" spans="1:5" x14ac:dyDescent="0.45">
      <c r="A1714" s="55" t="s">
        <v>64</v>
      </c>
      <c r="B1714" s="52">
        <v>7621.55</v>
      </c>
      <c r="C1714" s="53">
        <v>45519</v>
      </c>
      <c r="D1714" s="52">
        <v>0</v>
      </c>
      <c r="E1714" s="54"/>
    </row>
    <row r="1715" spans="1:5" x14ac:dyDescent="0.45">
      <c r="A1715" s="55" t="s">
        <v>66</v>
      </c>
      <c r="B1715" s="52">
        <v>5974.85</v>
      </c>
      <c r="C1715" s="53">
        <v>45519</v>
      </c>
      <c r="D1715" s="52">
        <v>0</v>
      </c>
      <c r="E1715" s="54"/>
    </row>
    <row r="1716" spans="1:5" x14ac:dyDescent="0.45">
      <c r="A1716" s="55" t="s">
        <v>54</v>
      </c>
      <c r="B1716" s="52">
        <v>17836.03</v>
      </c>
      <c r="C1716" s="53">
        <v>44880</v>
      </c>
      <c r="D1716" s="52">
        <v>0</v>
      </c>
      <c r="E1716" s="54"/>
    </row>
    <row r="1717" spans="1:5" x14ac:dyDescent="0.45">
      <c r="A1717" s="55" t="s">
        <v>55</v>
      </c>
      <c r="B1717" s="52">
        <v>18744.8</v>
      </c>
      <c r="C1717" s="53">
        <v>44925</v>
      </c>
      <c r="D1717" s="52">
        <v>0</v>
      </c>
      <c r="E1717" s="54"/>
    </row>
    <row r="1718" spans="1:5" x14ac:dyDescent="0.45">
      <c r="A1718" s="55" t="s">
        <v>56</v>
      </c>
      <c r="B1718" s="52">
        <v>15795.8</v>
      </c>
      <c r="C1718" s="53">
        <v>45140</v>
      </c>
      <c r="D1718" s="52">
        <v>0</v>
      </c>
      <c r="E1718" s="54"/>
    </row>
    <row r="1719" spans="1:5" x14ac:dyDescent="0.45">
      <c r="A1719" s="55" t="s">
        <v>57</v>
      </c>
      <c r="B1719" s="52">
        <v>19979.009999999998</v>
      </c>
      <c r="C1719" s="53">
        <v>45504</v>
      </c>
      <c r="D1719" s="52">
        <v>0</v>
      </c>
      <c r="E1719" s="54"/>
    </row>
    <row r="1720" spans="1:5" x14ac:dyDescent="0.45">
      <c r="A1720" s="55" t="s">
        <v>58</v>
      </c>
      <c r="B1720" s="52">
        <v>8873.69</v>
      </c>
      <c r="C1720" s="53">
        <v>45412</v>
      </c>
      <c r="D1720" s="52">
        <v>0</v>
      </c>
      <c r="E1720" s="54"/>
    </row>
    <row r="1721" spans="1:5" x14ac:dyDescent="0.45">
      <c r="A1721" s="55" t="s">
        <v>74</v>
      </c>
      <c r="B1721" s="52">
        <v>6349.74</v>
      </c>
      <c r="C1721" s="53">
        <v>44985</v>
      </c>
      <c r="D1721" s="52">
        <v>0</v>
      </c>
      <c r="E1721" s="54"/>
    </row>
    <row r="1722" spans="1:5" x14ac:dyDescent="0.45">
      <c r="A1722" s="55" t="s">
        <v>76</v>
      </c>
      <c r="B1722" s="52">
        <v>14814.08</v>
      </c>
      <c r="C1722" s="53">
        <v>44985</v>
      </c>
      <c r="D1722" s="52">
        <v>0</v>
      </c>
      <c r="E1722" s="54"/>
    </row>
    <row r="1723" spans="1:5" x14ac:dyDescent="0.45">
      <c r="A1723" s="55" t="s">
        <v>78</v>
      </c>
      <c r="B1723" s="52">
        <v>11145.45</v>
      </c>
      <c r="C1723" s="53">
        <v>45127</v>
      </c>
      <c r="D1723" s="52">
        <v>0</v>
      </c>
      <c r="E1723" s="54"/>
    </row>
    <row r="1724" spans="1:5" x14ac:dyDescent="0.45">
      <c r="A1724" s="55" t="s">
        <v>80</v>
      </c>
      <c r="B1724" s="52">
        <v>17463.47</v>
      </c>
      <c r="C1724" s="53">
        <v>45488</v>
      </c>
      <c r="D1724" s="52">
        <v>0</v>
      </c>
      <c r="E1724" s="54"/>
    </row>
    <row r="1725" spans="1:5" x14ac:dyDescent="0.45">
      <c r="A1725" s="55" t="s">
        <v>82</v>
      </c>
      <c r="B1725" s="52">
        <v>6056.84</v>
      </c>
      <c r="C1725" s="53">
        <v>45519</v>
      </c>
      <c r="D1725" s="52">
        <v>0</v>
      </c>
      <c r="E1725" s="54"/>
    </row>
    <row r="1726" spans="1:5" x14ac:dyDescent="0.45">
      <c r="A1726" s="55" t="s">
        <v>84</v>
      </c>
      <c r="B1726" s="52">
        <v>5872.24</v>
      </c>
      <c r="C1726" s="53">
        <v>45519</v>
      </c>
      <c r="D1726" s="52">
        <v>0</v>
      </c>
      <c r="E1726" s="54"/>
    </row>
    <row r="1727" spans="1:5" x14ac:dyDescent="0.45">
      <c r="A1727" s="55" t="s">
        <v>86</v>
      </c>
      <c r="B1727" s="52">
        <v>8941.82</v>
      </c>
      <c r="C1727" s="53">
        <v>45519</v>
      </c>
      <c r="D1727" s="52">
        <v>0</v>
      </c>
      <c r="E1727" s="54"/>
    </row>
    <row r="1728" spans="1:5" x14ac:dyDescent="0.45">
      <c r="A1728" s="55" t="s">
        <v>88</v>
      </c>
      <c r="B1728" s="52">
        <v>5902.2</v>
      </c>
      <c r="C1728" s="53">
        <v>45519</v>
      </c>
      <c r="D1728" s="52">
        <v>0</v>
      </c>
      <c r="E1728" s="54"/>
    </row>
    <row r="1729" spans="1:5" x14ac:dyDescent="0.45">
      <c r="A1729" s="55" t="s">
        <v>90</v>
      </c>
      <c r="B1729" s="52">
        <v>5902.2</v>
      </c>
      <c r="C1729" s="53">
        <v>45762</v>
      </c>
      <c r="D1729" s="52">
        <v>0</v>
      </c>
      <c r="E1729" s="54"/>
    </row>
    <row r="1730" spans="1:5" x14ac:dyDescent="0.45">
      <c r="A1730" s="55" t="s">
        <v>92</v>
      </c>
      <c r="B1730" s="52">
        <v>56127.360000000001</v>
      </c>
      <c r="C1730" s="53">
        <v>45519</v>
      </c>
      <c r="D1730" s="52">
        <v>0</v>
      </c>
      <c r="E1730" s="54"/>
    </row>
    <row r="1731" spans="1:5" x14ac:dyDescent="0.45">
      <c r="A1731" s="51" t="s">
        <v>171</v>
      </c>
      <c r="B1731" s="52"/>
      <c r="C1731" s="53"/>
      <c r="D1731" s="52"/>
      <c r="E1731" s="54"/>
    </row>
    <row r="1732" spans="1:5" x14ac:dyDescent="0.45">
      <c r="A1732" s="55" t="s">
        <v>54</v>
      </c>
      <c r="B1732" s="52">
        <v>11102.6</v>
      </c>
      <c r="C1732" s="53">
        <v>44880</v>
      </c>
      <c r="D1732" s="52">
        <v>0</v>
      </c>
      <c r="E1732" s="54"/>
    </row>
    <row r="1733" spans="1:5" x14ac:dyDescent="0.45">
      <c r="A1733" s="55" t="s">
        <v>55</v>
      </c>
      <c r="B1733" s="52">
        <v>11668.3</v>
      </c>
      <c r="C1733" s="53">
        <v>44925</v>
      </c>
      <c r="D1733" s="52">
        <v>0</v>
      </c>
      <c r="E1733" s="54"/>
    </row>
    <row r="1734" spans="1:5" x14ac:dyDescent="0.45">
      <c r="A1734" s="55" t="s">
        <v>74</v>
      </c>
      <c r="B1734" s="52">
        <v>3952.6</v>
      </c>
      <c r="C1734" s="53">
        <v>44985</v>
      </c>
      <c r="D1734" s="52">
        <v>0</v>
      </c>
      <c r="E1734" s="54"/>
    </row>
    <row r="1735" spans="1:5" x14ac:dyDescent="0.45">
      <c r="A1735" s="55" t="s">
        <v>76</v>
      </c>
      <c r="B1735" s="52">
        <v>9221.49</v>
      </c>
      <c r="C1735" s="53">
        <v>44985</v>
      </c>
      <c r="D1735" s="52">
        <v>0</v>
      </c>
      <c r="E1735" s="54"/>
    </row>
    <row r="1736" spans="1:5" x14ac:dyDescent="0.45">
      <c r="A1736" s="51" t="s">
        <v>172</v>
      </c>
      <c r="B1736" s="52"/>
      <c r="C1736" s="53"/>
      <c r="D1736" s="52"/>
      <c r="E1736" s="54"/>
    </row>
    <row r="1737" spans="1:5" x14ac:dyDescent="0.45">
      <c r="A1737" s="55" t="s">
        <v>60</v>
      </c>
      <c r="B1737" s="52">
        <v>11394.37</v>
      </c>
      <c r="C1737" s="53">
        <v>45519</v>
      </c>
      <c r="D1737" s="52">
        <v>0</v>
      </c>
      <c r="E1737" s="54"/>
    </row>
    <row r="1738" spans="1:5" x14ac:dyDescent="0.45">
      <c r="A1738" s="55" t="s">
        <v>62</v>
      </c>
      <c r="B1738" s="52">
        <v>11018.76</v>
      </c>
      <c r="C1738" s="53">
        <v>45519</v>
      </c>
      <c r="D1738" s="52">
        <v>0</v>
      </c>
      <c r="E1738" s="54"/>
    </row>
    <row r="1739" spans="1:5" x14ac:dyDescent="0.45">
      <c r="A1739" s="55" t="s">
        <v>64</v>
      </c>
      <c r="B1739" s="52">
        <v>13023.94</v>
      </c>
      <c r="C1739" s="53">
        <v>45519</v>
      </c>
      <c r="D1739" s="52">
        <v>0</v>
      </c>
      <c r="E1739" s="54"/>
    </row>
    <row r="1740" spans="1:5" x14ac:dyDescent="0.45">
      <c r="A1740" s="55" t="s">
        <v>66</v>
      </c>
      <c r="B1740" s="52">
        <v>10210.01</v>
      </c>
      <c r="C1740" s="53">
        <v>45519</v>
      </c>
      <c r="D1740" s="52">
        <v>0</v>
      </c>
      <c r="E1740" s="54"/>
    </row>
    <row r="1741" spans="1:5" x14ac:dyDescent="0.45">
      <c r="A1741" s="55" t="s">
        <v>54</v>
      </c>
      <c r="B1741" s="52">
        <v>30478.79</v>
      </c>
      <c r="C1741" s="53">
        <v>45366</v>
      </c>
      <c r="D1741" s="52">
        <v>0</v>
      </c>
      <c r="E1741" s="54"/>
    </row>
    <row r="1742" spans="1:5" x14ac:dyDescent="0.45">
      <c r="A1742" s="55" t="s">
        <v>55</v>
      </c>
      <c r="B1742" s="52">
        <v>32031.72</v>
      </c>
      <c r="C1742" s="53">
        <v>44925</v>
      </c>
      <c r="D1742" s="52">
        <v>0</v>
      </c>
      <c r="E1742" s="54"/>
    </row>
    <row r="1743" spans="1:5" x14ac:dyDescent="0.45">
      <c r="A1743" s="55" t="s">
        <v>56</v>
      </c>
      <c r="B1743" s="52">
        <v>26992.37</v>
      </c>
      <c r="C1743" s="53">
        <v>45366</v>
      </c>
      <c r="D1743" s="52">
        <v>0</v>
      </c>
      <c r="E1743" s="54"/>
    </row>
    <row r="1744" spans="1:5" x14ac:dyDescent="0.45">
      <c r="A1744" s="55" t="s">
        <v>57</v>
      </c>
      <c r="B1744" s="52">
        <v>34140.769999999997</v>
      </c>
      <c r="C1744" s="53">
        <v>45504</v>
      </c>
      <c r="D1744" s="52">
        <v>0</v>
      </c>
      <c r="E1744" s="54"/>
    </row>
    <row r="1745" spans="1:5" x14ac:dyDescent="0.45">
      <c r="A1745" s="55" t="s">
        <v>58</v>
      </c>
      <c r="B1745" s="52">
        <v>15163.65</v>
      </c>
      <c r="C1745" s="53">
        <v>45412</v>
      </c>
      <c r="D1745" s="52">
        <v>0</v>
      </c>
      <c r="E1745" s="54"/>
    </row>
    <row r="1746" spans="1:5" x14ac:dyDescent="0.45">
      <c r="A1746" s="55" t="s">
        <v>74</v>
      </c>
      <c r="B1746" s="52">
        <v>10850.64</v>
      </c>
      <c r="C1746" s="53">
        <v>45366</v>
      </c>
      <c r="D1746" s="52">
        <v>0</v>
      </c>
      <c r="E1746" s="54"/>
    </row>
    <row r="1747" spans="1:5" x14ac:dyDescent="0.45">
      <c r="A1747" s="55" t="s">
        <v>76</v>
      </c>
      <c r="B1747" s="52">
        <v>25314.77</v>
      </c>
      <c r="C1747" s="53">
        <v>45366</v>
      </c>
      <c r="D1747" s="52">
        <v>0</v>
      </c>
      <c r="E1747" s="54"/>
    </row>
    <row r="1748" spans="1:5" x14ac:dyDescent="0.45">
      <c r="A1748" s="55" t="s">
        <v>78</v>
      </c>
      <c r="B1748" s="52">
        <v>19045.7</v>
      </c>
      <c r="C1748" s="53">
        <v>45366</v>
      </c>
      <c r="D1748" s="52">
        <v>0</v>
      </c>
      <c r="E1748" s="54"/>
    </row>
    <row r="1749" spans="1:5" x14ac:dyDescent="0.45">
      <c r="A1749" s="55" t="s">
        <v>80</v>
      </c>
      <c r="B1749" s="52">
        <v>29842.14</v>
      </c>
      <c r="C1749" s="53">
        <v>45488</v>
      </c>
      <c r="D1749" s="52">
        <v>0</v>
      </c>
      <c r="E1749" s="54"/>
    </row>
    <row r="1750" spans="1:5" x14ac:dyDescent="0.45">
      <c r="A1750" s="55" t="s">
        <v>82</v>
      </c>
      <c r="B1750" s="52">
        <v>10350.120000000001</v>
      </c>
      <c r="C1750" s="53">
        <v>45519</v>
      </c>
      <c r="D1750" s="52">
        <v>0</v>
      </c>
      <c r="E1750" s="54"/>
    </row>
    <row r="1751" spans="1:5" x14ac:dyDescent="0.45">
      <c r="A1751" s="55" t="s">
        <v>84</v>
      </c>
      <c r="B1751" s="52">
        <v>10034.68</v>
      </c>
      <c r="C1751" s="53">
        <v>45519</v>
      </c>
      <c r="D1751" s="52">
        <v>0</v>
      </c>
      <c r="E1751" s="54"/>
    </row>
    <row r="1752" spans="1:5" x14ac:dyDescent="0.45">
      <c r="A1752" s="55" t="s">
        <v>86</v>
      </c>
      <c r="B1752" s="52">
        <v>15280.07</v>
      </c>
      <c r="C1752" s="53">
        <v>45519</v>
      </c>
      <c r="D1752" s="52">
        <v>0</v>
      </c>
      <c r="E1752" s="54"/>
    </row>
    <row r="1753" spans="1:5" x14ac:dyDescent="0.45">
      <c r="A1753" s="55" t="s">
        <v>88</v>
      </c>
      <c r="B1753" s="52">
        <v>10085.870000000001</v>
      </c>
      <c r="C1753" s="53">
        <v>45519</v>
      </c>
      <c r="D1753" s="52">
        <v>0</v>
      </c>
      <c r="E1753" s="54"/>
    </row>
    <row r="1754" spans="1:5" x14ac:dyDescent="0.45">
      <c r="A1754" s="55" t="s">
        <v>90</v>
      </c>
      <c r="B1754" s="52">
        <v>10085.870000000001</v>
      </c>
      <c r="C1754" s="53">
        <v>45762</v>
      </c>
      <c r="D1754" s="52">
        <v>0</v>
      </c>
      <c r="E1754" s="54"/>
    </row>
    <row r="1755" spans="1:5" x14ac:dyDescent="0.45">
      <c r="A1755" s="55" t="s">
        <v>92</v>
      </c>
      <c r="B1755" s="52">
        <v>95912.24</v>
      </c>
      <c r="C1755" s="53">
        <v>45519</v>
      </c>
      <c r="D1755" s="52">
        <v>0</v>
      </c>
      <c r="E1755" s="54"/>
    </row>
    <row r="1756" spans="1:5" x14ac:dyDescent="0.45">
      <c r="A1756" s="51" t="s">
        <v>173</v>
      </c>
      <c r="B1756" s="52"/>
      <c r="C1756" s="53"/>
      <c r="D1756" s="52"/>
      <c r="E1756" s="54"/>
    </row>
    <row r="1757" spans="1:5" x14ac:dyDescent="0.45">
      <c r="A1757" s="55" t="s">
        <v>60</v>
      </c>
      <c r="B1757" s="52">
        <v>22204.42</v>
      </c>
      <c r="C1757" s="53">
        <v>45519</v>
      </c>
      <c r="D1757" s="52">
        <v>0</v>
      </c>
      <c r="E1757" s="54"/>
    </row>
    <row r="1758" spans="1:5" x14ac:dyDescent="0.45">
      <c r="A1758" s="55" t="s">
        <v>62</v>
      </c>
      <c r="B1758" s="52">
        <v>21472.46</v>
      </c>
      <c r="C1758" s="53">
        <v>45519</v>
      </c>
      <c r="D1758" s="52">
        <v>0</v>
      </c>
      <c r="E1758" s="54"/>
    </row>
    <row r="1759" spans="1:5" x14ac:dyDescent="0.45">
      <c r="A1759" s="55" t="s">
        <v>64</v>
      </c>
      <c r="B1759" s="52">
        <v>25380</v>
      </c>
      <c r="C1759" s="53">
        <v>45519</v>
      </c>
      <c r="D1759" s="52">
        <v>0</v>
      </c>
      <c r="E1759" s="54"/>
    </row>
    <row r="1760" spans="1:5" x14ac:dyDescent="0.45">
      <c r="A1760" s="55" t="s">
        <v>66</v>
      </c>
      <c r="B1760" s="52">
        <v>19896.43</v>
      </c>
      <c r="C1760" s="53">
        <v>45519</v>
      </c>
      <c r="D1760" s="52">
        <v>0</v>
      </c>
      <c r="E1760" s="54"/>
    </row>
    <row r="1761" spans="1:5" x14ac:dyDescent="0.45">
      <c r="A1761" s="55" t="s">
        <v>54</v>
      </c>
      <c r="B1761" s="52">
        <v>59394.58</v>
      </c>
      <c r="C1761" s="53">
        <v>44880</v>
      </c>
      <c r="D1761" s="52">
        <v>0</v>
      </c>
      <c r="E1761" s="54"/>
    </row>
    <row r="1762" spans="1:5" x14ac:dyDescent="0.45">
      <c r="A1762" s="55" t="s">
        <v>55</v>
      </c>
      <c r="B1762" s="52">
        <v>62420.81</v>
      </c>
      <c r="C1762" s="53">
        <v>44925</v>
      </c>
      <c r="D1762" s="52">
        <v>0</v>
      </c>
      <c r="E1762" s="54"/>
    </row>
    <row r="1763" spans="1:5" x14ac:dyDescent="0.45">
      <c r="A1763" s="55" t="s">
        <v>56</v>
      </c>
      <c r="B1763" s="52">
        <v>52600.53</v>
      </c>
      <c r="C1763" s="53">
        <v>45140</v>
      </c>
      <c r="D1763" s="52">
        <v>0</v>
      </c>
      <c r="E1763" s="54"/>
    </row>
    <row r="1764" spans="1:5" x14ac:dyDescent="0.45">
      <c r="A1764" s="55" t="s">
        <v>57</v>
      </c>
      <c r="B1764" s="52">
        <v>66530.759999999995</v>
      </c>
      <c r="C1764" s="53">
        <v>45504</v>
      </c>
      <c r="D1764" s="52">
        <v>0</v>
      </c>
      <c r="E1764" s="54"/>
    </row>
    <row r="1765" spans="1:5" x14ac:dyDescent="0.45">
      <c r="A1765" s="55" t="s">
        <v>58</v>
      </c>
      <c r="B1765" s="52">
        <v>29549.69</v>
      </c>
      <c r="C1765" s="53">
        <v>45412</v>
      </c>
      <c r="D1765" s="52">
        <v>0</v>
      </c>
      <c r="E1765" s="54"/>
    </row>
    <row r="1766" spans="1:5" x14ac:dyDescent="0.45">
      <c r="A1766" s="55" t="s">
        <v>74</v>
      </c>
      <c r="B1766" s="52">
        <v>21144.85</v>
      </c>
      <c r="C1766" s="53">
        <v>44985</v>
      </c>
      <c r="D1766" s="52">
        <v>0</v>
      </c>
      <c r="E1766" s="54"/>
    </row>
    <row r="1767" spans="1:5" x14ac:dyDescent="0.45">
      <c r="A1767" s="55" t="s">
        <v>76</v>
      </c>
      <c r="B1767" s="52">
        <v>49331.37</v>
      </c>
      <c r="C1767" s="53">
        <v>44985</v>
      </c>
      <c r="D1767" s="52">
        <v>0</v>
      </c>
      <c r="E1767" s="54"/>
    </row>
    <row r="1768" spans="1:5" x14ac:dyDescent="0.45">
      <c r="A1768" s="55" t="s">
        <v>78</v>
      </c>
      <c r="B1768" s="52">
        <v>37114.71</v>
      </c>
      <c r="C1768" s="53">
        <v>45127</v>
      </c>
      <c r="D1768" s="52">
        <v>0</v>
      </c>
      <c r="E1768" s="54"/>
    </row>
    <row r="1769" spans="1:5" x14ac:dyDescent="0.45">
      <c r="A1769" s="55" t="s">
        <v>80</v>
      </c>
      <c r="B1769" s="52">
        <v>58153.93</v>
      </c>
      <c r="C1769" s="53">
        <v>45488</v>
      </c>
      <c r="D1769" s="52">
        <v>0</v>
      </c>
      <c r="E1769" s="54"/>
    </row>
    <row r="1770" spans="1:5" x14ac:dyDescent="0.45">
      <c r="A1770" s="55" t="s">
        <v>82</v>
      </c>
      <c r="B1770" s="52">
        <v>20169.47</v>
      </c>
      <c r="C1770" s="53">
        <v>45519</v>
      </c>
      <c r="D1770" s="52">
        <v>0</v>
      </c>
      <c r="E1770" s="54"/>
    </row>
    <row r="1771" spans="1:5" x14ac:dyDescent="0.45">
      <c r="A1771" s="55" t="s">
        <v>84</v>
      </c>
      <c r="B1771" s="52">
        <v>19554.759999999998</v>
      </c>
      <c r="C1771" s="53">
        <v>45519</v>
      </c>
      <c r="D1771" s="52">
        <v>0</v>
      </c>
      <c r="E1771" s="54"/>
    </row>
    <row r="1772" spans="1:5" x14ac:dyDescent="0.45">
      <c r="A1772" s="55" t="s">
        <v>86</v>
      </c>
      <c r="B1772" s="52">
        <v>29776.560000000001</v>
      </c>
      <c r="C1772" s="53">
        <v>45519</v>
      </c>
      <c r="D1772" s="52">
        <v>0</v>
      </c>
      <c r="E1772" s="54"/>
    </row>
    <row r="1773" spans="1:5" x14ac:dyDescent="0.45">
      <c r="A1773" s="55" t="s">
        <v>88</v>
      </c>
      <c r="B1773" s="52">
        <v>19654.52</v>
      </c>
      <c r="C1773" s="53">
        <v>45519</v>
      </c>
      <c r="D1773" s="52">
        <v>0</v>
      </c>
      <c r="E1773" s="54"/>
    </row>
    <row r="1774" spans="1:5" x14ac:dyDescent="0.45">
      <c r="A1774" s="55" t="s">
        <v>90</v>
      </c>
      <c r="B1774" s="52">
        <v>19654.52</v>
      </c>
      <c r="C1774" s="53">
        <v>45762</v>
      </c>
      <c r="D1774" s="52">
        <v>0</v>
      </c>
      <c r="E1774" s="54"/>
    </row>
    <row r="1775" spans="1:5" x14ac:dyDescent="0.45">
      <c r="A1775" s="55" t="s">
        <v>92</v>
      </c>
      <c r="B1775" s="52">
        <v>186905.96</v>
      </c>
      <c r="C1775" s="53">
        <v>45519</v>
      </c>
      <c r="D1775" s="52">
        <v>0</v>
      </c>
      <c r="E1775" s="54"/>
    </row>
    <row r="1776" spans="1:5" x14ac:dyDescent="0.45">
      <c r="A1776" s="51" t="s">
        <v>174</v>
      </c>
      <c r="B1776" s="52"/>
      <c r="C1776" s="53"/>
      <c r="D1776" s="52"/>
      <c r="E1776" s="54"/>
    </row>
    <row r="1777" spans="1:5" x14ac:dyDescent="0.45">
      <c r="A1777" s="55" t="s">
        <v>60</v>
      </c>
      <c r="B1777" s="52">
        <v>81728.34</v>
      </c>
      <c r="C1777" s="53">
        <v>45519</v>
      </c>
      <c r="D1777" s="52">
        <v>0</v>
      </c>
      <c r="E1777" s="54"/>
    </row>
    <row r="1778" spans="1:5" x14ac:dyDescent="0.45">
      <c r="A1778" s="55" t="s">
        <v>62</v>
      </c>
      <c r="B1778" s="52">
        <v>79034.19</v>
      </c>
      <c r="C1778" s="53">
        <v>45519</v>
      </c>
      <c r="D1778" s="52">
        <v>0</v>
      </c>
      <c r="E1778" s="54"/>
    </row>
    <row r="1779" spans="1:5" x14ac:dyDescent="0.45">
      <c r="A1779" s="55" t="s">
        <v>64</v>
      </c>
      <c r="B1779" s="52">
        <v>93416.77</v>
      </c>
      <c r="C1779" s="53">
        <v>45519</v>
      </c>
      <c r="D1779" s="52">
        <v>0</v>
      </c>
      <c r="E1779" s="54"/>
    </row>
    <row r="1780" spans="1:5" x14ac:dyDescent="0.45">
      <c r="A1780" s="55" t="s">
        <v>66</v>
      </c>
      <c r="B1780" s="52">
        <v>73233.279999999999</v>
      </c>
      <c r="C1780" s="53">
        <v>45519</v>
      </c>
      <c r="D1780" s="52">
        <v>0</v>
      </c>
      <c r="E1780" s="54"/>
    </row>
    <row r="1781" spans="1:5" x14ac:dyDescent="0.45">
      <c r="A1781" s="55" t="s">
        <v>54</v>
      </c>
      <c r="B1781" s="52">
        <v>218615.09</v>
      </c>
      <c r="C1781" s="53">
        <v>44880</v>
      </c>
      <c r="D1781" s="52">
        <v>0</v>
      </c>
      <c r="E1781" s="54"/>
    </row>
    <row r="1782" spans="1:5" x14ac:dyDescent="0.45">
      <c r="A1782" s="55" t="s">
        <v>55</v>
      </c>
      <c r="B1782" s="52">
        <v>229753.8</v>
      </c>
      <c r="C1782" s="53">
        <v>44925</v>
      </c>
      <c r="D1782" s="52">
        <v>0</v>
      </c>
      <c r="E1782" s="54"/>
    </row>
    <row r="1783" spans="1:5" x14ac:dyDescent="0.45">
      <c r="A1783" s="55" t="s">
        <v>56</v>
      </c>
      <c r="B1783" s="52">
        <v>193608.05</v>
      </c>
      <c r="C1783" s="53">
        <v>45140</v>
      </c>
      <c r="D1783" s="52">
        <v>0</v>
      </c>
      <c r="E1783" s="54"/>
    </row>
    <row r="1784" spans="1:5" x14ac:dyDescent="0.45">
      <c r="A1784" s="55" t="s">
        <v>57</v>
      </c>
      <c r="B1784" s="52">
        <v>244881.38</v>
      </c>
      <c r="C1784" s="53">
        <v>45504</v>
      </c>
      <c r="D1784" s="52">
        <v>0</v>
      </c>
      <c r="E1784" s="54"/>
    </row>
    <row r="1785" spans="1:5" x14ac:dyDescent="0.45">
      <c r="A1785" s="55" t="s">
        <v>58</v>
      </c>
      <c r="B1785" s="52">
        <v>108764.26</v>
      </c>
      <c r="C1785" s="53">
        <v>45412</v>
      </c>
      <c r="D1785" s="52">
        <v>0</v>
      </c>
      <c r="E1785" s="54"/>
    </row>
    <row r="1786" spans="1:5" x14ac:dyDescent="0.45">
      <c r="A1786" s="55" t="s">
        <v>74</v>
      </c>
      <c r="B1786" s="52">
        <v>77828.38</v>
      </c>
      <c r="C1786" s="53">
        <v>44985</v>
      </c>
      <c r="D1786" s="52">
        <v>0</v>
      </c>
      <c r="E1786" s="54"/>
    </row>
    <row r="1787" spans="1:5" x14ac:dyDescent="0.45">
      <c r="A1787" s="55" t="s">
        <v>76</v>
      </c>
      <c r="B1787" s="52">
        <v>181575.17</v>
      </c>
      <c r="C1787" s="53">
        <v>44985</v>
      </c>
      <c r="D1787" s="52">
        <v>0</v>
      </c>
      <c r="E1787" s="54"/>
    </row>
    <row r="1788" spans="1:5" x14ac:dyDescent="0.45">
      <c r="A1788" s="55" t="s">
        <v>78</v>
      </c>
      <c r="B1788" s="52">
        <v>136609</v>
      </c>
      <c r="C1788" s="53">
        <v>45127</v>
      </c>
      <c r="D1788" s="52">
        <v>0</v>
      </c>
      <c r="E1788" s="54"/>
    </row>
    <row r="1789" spans="1:5" x14ac:dyDescent="0.45">
      <c r="A1789" s="55" t="s">
        <v>80</v>
      </c>
      <c r="B1789" s="52">
        <v>214048.57</v>
      </c>
      <c r="C1789" s="53">
        <v>45488</v>
      </c>
      <c r="D1789" s="52">
        <v>0</v>
      </c>
      <c r="E1789" s="54"/>
    </row>
    <row r="1790" spans="1:5" x14ac:dyDescent="0.45">
      <c r="A1790" s="55" t="s">
        <v>82</v>
      </c>
      <c r="B1790" s="52">
        <v>74238.259999999995</v>
      </c>
      <c r="C1790" s="53">
        <v>45519</v>
      </c>
      <c r="D1790" s="52">
        <v>0</v>
      </c>
      <c r="E1790" s="54"/>
    </row>
    <row r="1791" spans="1:5" x14ac:dyDescent="0.45">
      <c r="A1791" s="55" t="s">
        <v>84</v>
      </c>
      <c r="B1791" s="52">
        <v>71975.69</v>
      </c>
      <c r="C1791" s="53">
        <v>45519</v>
      </c>
      <c r="D1791" s="52">
        <v>0</v>
      </c>
      <c r="E1791" s="54"/>
    </row>
    <row r="1792" spans="1:5" x14ac:dyDescent="0.45">
      <c r="A1792" s="55" t="s">
        <v>86</v>
      </c>
      <c r="B1792" s="52">
        <v>109599.31</v>
      </c>
      <c r="C1792" s="53">
        <v>45519</v>
      </c>
      <c r="D1792" s="52">
        <v>0</v>
      </c>
      <c r="E1792" s="54"/>
    </row>
    <row r="1793" spans="1:5" x14ac:dyDescent="0.45">
      <c r="A1793" s="55" t="s">
        <v>88</v>
      </c>
      <c r="B1793" s="52">
        <v>72342.87</v>
      </c>
      <c r="C1793" s="53">
        <v>45519</v>
      </c>
      <c r="D1793" s="52">
        <v>0</v>
      </c>
      <c r="E1793" s="54"/>
    </row>
    <row r="1794" spans="1:5" x14ac:dyDescent="0.45">
      <c r="A1794" s="55" t="s">
        <v>90</v>
      </c>
      <c r="B1794" s="52">
        <v>72342.87</v>
      </c>
      <c r="C1794" s="53">
        <v>45762</v>
      </c>
      <c r="D1794" s="52">
        <v>0</v>
      </c>
      <c r="E1794" s="54"/>
    </row>
    <row r="1795" spans="1:5" x14ac:dyDescent="0.45">
      <c r="A1795" s="55" t="s">
        <v>92</v>
      </c>
      <c r="B1795" s="52">
        <v>687949.31</v>
      </c>
      <c r="C1795" s="53">
        <v>45519</v>
      </c>
      <c r="D1795" s="52">
        <v>0</v>
      </c>
      <c r="E1795" s="54"/>
    </row>
    <row r="1796" spans="1:5" x14ac:dyDescent="0.45">
      <c r="A1796" s="51" t="s">
        <v>175</v>
      </c>
      <c r="B1796" s="52"/>
      <c r="C1796" s="53"/>
      <c r="D1796" s="52"/>
      <c r="E1796" s="54"/>
    </row>
    <row r="1797" spans="1:5" x14ac:dyDescent="0.45">
      <c r="A1797" s="55" t="s">
        <v>60</v>
      </c>
      <c r="B1797" s="52">
        <v>404875.65</v>
      </c>
      <c r="C1797" s="53">
        <v>45519</v>
      </c>
      <c r="D1797" s="52">
        <v>0</v>
      </c>
      <c r="E1797" s="54"/>
    </row>
    <row r="1798" spans="1:5" x14ac:dyDescent="0.45">
      <c r="A1798" s="55" t="s">
        <v>61</v>
      </c>
      <c r="B1798" s="52">
        <v>106138.95</v>
      </c>
      <c r="C1798" s="53">
        <v>45519</v>
      </c>
      <c r="D1798" s="52">
        <v>0</v>
      </c>
      <c r="E1798" s="54"/>
    </row>
    <row r="1799" spans="1:5" x14ac:dyDescent="0.45">
      <c r="A1799" s="55" t="s">
        <v>62</v>
      </c>
      <c r="B1799" s="52">
        <v>391529.07</v>
      </c>
      <c r="C1799" s="53">
        <v>45519</v>
      </c>
      <c r="D1799" s="52">
        <v>0</v>
      </c>
      <c r="E1799" s="54"/>
    </row>
    <row r="1800" spans="1:5" x14ac:dyDescent="0.45">
      <c r="A1800" s="55" t="s">
        <v>63</v>
      </c>
      <c r="B1800" s="52">
        <v>102640.12</v>
      </c>
      <c r="C1800" s="53">
        <v>45519</v>
      </c>
      <c r="D1800" s="52">
        <v>0</v>
      </c>
      <c r="E1800" s="54"/>
    </row>
    <row r="1801" spans="1:5" x14ac:dyDescent="0.45">
      <c r="A1801" s="55" t="s">
        <v>64</v>
      </c>
      <c r="B1801" s="52">
        <v>462779.21</v>
      </c>
      <c r="C1801" s="53">
        <v>45519</v>
      </c>
      <c r="D1801" s="52">
        <v>0</v>
      </c>
      <c r="E1801" s="54"/>
    </row>
    <row r="1802" spans="1:5" x14ac:dyDescent="0.45">
      <c r="A1802" s="55" t="s">
        <v>65</v>
      </c>
      <c r="B1802" s="52">
        <v>116826.9</v>
      </c>
      <c r="C1802" s="53">
        <v>45519</v>
      </c>
      <c r="D1802" s="52">
        <v>0</v>
      </c>
      <c r="E1802" s="54"/>
    </row>
    <row r="1803" spans="1:5" x14ac:dyDescent="0.45">
      <c r="A1803" s="55" t="s">
        <v>66</v>
      </c>
      <c r="B1803" s="52">
        <v>362791.84</v>
      </c>
      <c r="C1803" s="53">
        <v>45519</v>
      </c>
      <c r="D1803" s="52">
        <v>0</v>
      </c>
      <c r="E1803" s="54"/>
    </row>
    <row r="1804" spans="1:5" x14ac:dyDescent="0.45">
      <c r="A1804" s="55" t="s">
        <v>67</v>
      </c>
      <c r="B1804" s="52">
        <v>91585.46</v>
      </c>
      <c r="C1804" s="53">
        <v>45519</v>
      </c>
      <c r="D1804" s="52">
        <v>0</v>
      </c>
      <c r="E1804" s="54"/>
    </row>
    <row r="1805" spans="1:5" x14ac:dyDescent="0.45">
      <c r="A1805" s="55" t="s">
        <v>54</v>
      </c>
      <c r="B1805" s="52">
        <v>1072275.07</v>
      </c>
      <c r="C1805" s="53">
        <v>44880</v>
      </c>
      <c r="D1805" s="52">
        <v>0</v>
      </c>
      <c r="E1805" s="54"/>
    </row>
    <row r="1806" spans="1:5" x14ac:dyDescent="0.45">
      <c r="A1806" s="55" t="s">
        <v>68</v>
      </c>
      <c r="B1806" s="52">
        <v>233909.11</v>
      </c>
      <c r="C1806" s="53">
        <v>44880</v>
      </c>
      <c r="D1806" s="52">
        <v>39490.65</v>
      </c>
      <c r="E1806" s="54"/>
    </row>
    <row r="1807" spans="1:5" x14ac:dyDescent="0.45">
      <c r="A1807" s="55" t="s">
        <v>55</v>
      </c>
      <c r="B1807" s="52">
        <v>1126908.8400000001</v>
      </c>
      <c r="C1807" s="53">
        <v>44925</v>
      </c>
      <c r="D1807" s="52">
        <v>0</v>
      </c>
      <c r="E1807" s="54"/>
    </row>
    <row r="1808" spans="1:5" x14ac:dyDescent="0.45">
      <c r="A1808" s="55" t="s">
        <v>69</v>
      </c>
      <c r="B1808" s="52">
        <v>245827.08</v>
      </c>
      <c r="C1808" s="53">
        <v>44925</v>
      </c>
      <c r="D1808" s="52">
        <v>41502.74</v>
      </c>
      <c r="E1808" s="54"/>
    </row>
    <row r="1809" spans="1:5" x14ac:dyDescent="0.45">
      <c r="A1809" s="55" t="s">
        <v>176</v>
      </c>
      <c r="B1809" s="52">
        <v>2987.94</v>
      </c>
      <c r="C1809" s="53">
        <v>44985</v>
      </c>
      <c r="D1809" s="52">
        <v>0</v>
      </c>
      <c r="E1809" s="54"/>
    </row>
    <row r="1810" spans="1:5" x14ac:dyDescent="0.45">
      <c r="A1810" s="55" t="s">
        <v>56</v>
      </c>
      <c r="B1810" s="52">
        <v>952137.06</v>
      </c>
      <c r="C1810" s="53">
        <v>45140</v>
      </c>
      <c r="D1810" s="52">
        <v>0</v>
      </c>
      <c r="E1810" s="54"/>
    </row>
    <row r="1811" spans="1:5" x14ac:dyDescent="0.45">
      <c r="A1811" s="55" t="s">
        <v>70</v>
      </c>
      <c r="B1811" s="52">
        <v>242125.98</v>
      </c>
      <c r="C1811" s="53">
        <v>45140</v>
      </c>
      <c r="D1811" s="52">
        <v>0</v>
      </c>
      <c r="E1811" s="54"/>
    </row>
    <row r="1812" spans="1:5" x14ac:dyDescent="0.45">
      <c r="A1812" s="55" t="s">
        <v>57</v>
      </c>
      <c r="B1812" s="52">
        <v>1204292.06</v>
      </c>
      <c r="C1812" s="53">
        <v>45504</v>
      </c>
      <c r="D1812" s="52">
        <v>0</v>
      </c>
      <c r="E1812" s="54"/>
    </row>
    <row r="1813" spans="1:5" x14ac:dyDescent="0.45">
      <c r="A1813" s="55" t="s">
        <v>72</v>
      </c>
      <c r="B1813" s="52">
        <v>178525.74</v>
      </c>
      <c r="C1813" s="53">
        <v>45504</v>
      </c>
      <c r="D1813" s="52">
        <v>41653.31</v>
      </c>
      <c r="E1813" s="54"/>
    </row>
    <row r="1814" spans="1:5" x14ac:dyDescent="0.45">
      <c r="A1814" s="55" t="s">
        <v>58</v>
      </c>
      <c r="B1814" s="52">
        <v>534887.30000000005</v>
      </c>
      <c r="C1814" s="53">
        <v>45412</v>
      </c>
      <c r="D1814" s="52">
        <v>0</v>
      </c>
      <c r="E1814" s="54"/>
    </row>
    <row r="1815" spans="1:5" x14ac:dyDescent="0.45">
      <c r="A1815" s="55" t="s">
        <v>73</v>
      </c>
      <c r="B1815" s="52">
        <v>116373.27</v>
      </c>
      <c r="C1815" s="53">
        <v>45412</v>
      </c>
      <c r="D1815" s="52">
        <v>19647.18</v>
      </c>
      <c r="E1815" s="54"/>
    </row>
    <row r="1816" spans="1:5" x14ac:dyDescent="0.45">
      <c r="A1816" s="55" t="s">
        <v>74</v>
      </c>
      <c r="B1816" s="52">
        <v>385256.22</v>
      </c>
      <c r="C1816" s="53">
        <v>44985</v>
      </c>
      <c r="D1816" s="52">
        <v>0</v>
      </c>
      <c r="E1816" s="54"/>
    </row>
    <row r="1817" spans="1:5" x14ac:dyDescent="0.45">
      <c r="A1817" s="55" t="s">
        <v>75</v>
      </c>
      <c r="B1817" s="52">
        <v>83273.149999999994</v>
      </c>
      <c r="C1817" s="53">
        <v>44985</v>
      </c>
      <c r="D1817" s="52">
        <v>14058.92</v>
      </c>
      <c r="E1817" s="54"/>
    </row>
    <row r="1818" spans="1:5" x14ac:dyDescent="0.45">
      <c r="A1818" s="55" t="s">
        <v>76</v>
      </c>
      <c r="B1818" s="52">
        <v>898810.55</v>
      </c>
      <c r="C1818" s="53">
        <v>44985</v>
      </c>
      <c r="D1818" s="52">
        <v>0</v>
      </c>
      <c r="E1818" s="54"/>
    </row>
    <row r="1819" spans="1:5" x14ac:dyDescent="0.45">
      <c r="A1819" s="55" t="s">
        <v>77</v>
      </c>
      <c r="B1819" s="52">
        <v>194277.94</v>
      </c>
      <c r="C1819" s="53">
        <v>44985</v>
      </c>
      <c r="D1819" s="52">
        <v>32799.75</v>
      </c>
      <c r="E1819" s="54"/>
    </row>
    <row r="1820" spans="1:5" x14ac:dyDescent="0.45">
      <c r="A1820" s="55" t="s">
        <v>78</v>
      </c>
      <c r="B1820" s="52">
        <v>676224.67</v>
      </c>
      <c r="C1820" s="53">
        <v>45127</v>
      </c>
      <c r="D1820" s="52">
        <v>0</v>
      </c>
      <c r="E1820" s="54"/>
    </row>
    <row r="1821" spans="1:5" x14ac:dyDescent="0.45">
      <c r="A1821" s="55" t="s">
        <v>79</v>
      </c>
      <c r="B1821" s="52">
        <v>146165.99</v>
      </c>
      <c r="C1821" s="53">
        <v>45127</v>
      </c>
      <c r="D1821" s="52">
        <v>24677.06</v>
      </c>
      <c r="E1821" s="54"/>
    </row>
    <row r="1822" spans="1:5" x14ac:dyDescent="0.45">
      <c r="A1822" s="55" t="s">
        <v>80</v>
      </c>
      <c r="B1822" s="52">
        <v>1054991.02</v>
      </c>
      <c r="C1822" s="53">
        <v>45488</v>
      </c>
      <c r="D1822" s="52">
        <v>0</v>
      </c>
      <c r="E1822" s="54"/>
    </row>
    <row r="1823" spans="1:5" x14ac:dyDescent="0.45">
      <c r="A1823" s="55" t="s">
        <v>81</v>
      </c>
      <c r="B1823" s="52">
        <v>229023.13</v>
      </c>
      <c r="C1823" s="53">
        <v>45488</v>
      </c>
      <c r="D1823" s="52">
        <v>38665.75</v>
      </c>
      <c r="E1823" s="54"/>
    </row>
    <row r="1824" spans="1:5" x14ac:dyDescent="0.45">
      <c r="A1824" s="55" t="s">
        <v>82</v>
      </c>
      <c r="B1824" s="52">
        <v>367770.39</v>
      </c>
      <c r="C1824" s="53">
        <v>45519</v>
      </c>
      <c r="D1824" s="52">
        <v>0</v>
      </c>
      <c r="E1824" s="54"/>
    </row>
    <row r="1825" spans="1:5" x14ac:dyDescent="0.45">
      <c r="A1825" s="55" t="s">
        <v>83</v>
      </c>
      <c r="B1825" s="52">
        <v>96411.73</v>
      </c>
      <c r="C1825" s="53">
        <v>45519</v>
      </c>
      <c r="D1825" s="52">
        <v>0</v>
      </c>
      <c r="E1825" s="54"/>
    </row>
    <row r="1826" spans="1:5" x14ac:dyDescent="0.45">
      <c r="A1826" s="55" t="s">
        <v>84</v>
      </c>
      <c r="B1826" s="52">
        <v>356561.79</v>
      </c>
      <c r="C1826" s="53">
        <v>45519</v>
      </c>
      <c r="D1826" s="52">
        <v>0</v>
      </c>
      <c r="E1826" s="54"/>
    </row>
    <row r="1827" spans="1:5" x14ac:dyDescent="0.45">
      <c r="A1827" s="55" t="s">
        <v>85</v>
      </c>
      <c r="B1827" s="52">
        <v>93473.37</v>
      </c>
      <c r="C1827" s="53">
        <v>45519</v>
      </c>
      <c r="D1827" s="52">
        <v>0</v>
      </c>
      <c r="E1827" s="54"/>
    </row>
    <row r="1828" spans="1:5" x14ac:dyDescent="0.45">
      <c r="A1828" s="55" t="s">
        <v>86</v>
      </c>
      <c r="B1828" s="52">
        <v>542946.19999999995</v>
      </c>
      <c r="C1828" s="53">
        <v>45519</v>
      </c>
      <c r="D1828" s="52">
        <v>0</v>
      </c>
      <c r="E1828" s="54"/>
    </row>
    <row r="1829" spans="1:5" x14ac:dyDescent="0.45">
      <c r="A1829" s="55" t="s">
        <v>87</v>
      </c>
      <c r="B1829" s="52">
        <v>137064.76</v>
      </c>
      <c r="C1829" s="53">
        <v>45519</v>
      </c>
      <c r="D1829" s="52">
        <v>0</v>
      </c>
      <c r="E1829" s="54"/>
    </row>
    <row r="1830" spans="1:5" x14ac:dyDescent="0.45">
      <c r="A1830" s="55" t="s">
        <v>88</v>
      </c>
      <c r="B1830" s="52">
        <v>358380.78</v>
      </c>
      <c r="C1830" s="53">
        <v>45519</v>
      </c>
      <c r="D1830" s="52">
        <v>0</v>
      </c>
      <c r="E1830" s="54"/>
    </row>
    <row r="1831" spans="1:5" x14ac:dyDescent="0.45">
      <c r="A1831" s="55" t="s">
        <v>89</v>
      </c>
      <c r="B1831" s="52">
        <v>90471.9</v>
      </c>
      <c r="C1831" s="53">
        <v>45519</v>
      </c>
      <c r="D1831" s="52">
        <v>0</v>
      </c>
      <c r="E1831" s="54"/>
    </row>
    <row r="1832" spans="1:5" x14ac:dyDescent="0.45">
      <c r="A1832" s="55" t="s">
        <v>90</v>
      </c>
      <c r="B1832" s="52">
        <v>355559.78</v>
      </c>
      <c r="C1832" s="53">
        <v>45762</v>
      </c>
      <c r="D1832" s="52">
        <v>0</v>
      </c>
      <c r="E1832" s="54"/>
    </row>
    <row r="1833" spans="1:5" x14ac:dyDescent="0.45">
      <c r="A1833" s="55" t="s">
        <v>91</v>
      </c>
      <c r="B1833" s="52">
        <v>90471.9</v>
      </c>
      <c r="C1833" s="53">
        <v>45762</v>
      </c>
      <c r="D1833" s="52">
        <v>0</v>
      </c>
      <c r="E1833" s="54"/>
    </row>
    <row r="1834" spans="1:5" x14ac:dyDescent="0.45">
      <c r="A1834" s="55" t="s">
        <v>92</v>
      </c>
      <c r="B1834" s="52">
        <v>3408045.8</v>
      </c>
      <c r="C1834" s="53">
        <v>45519</v>
      </c>
      <c r="D1834" s="52">
        <v>0</v>
      </c>
      <c r="E1834" s="54"/>
    </row>
    <row r="1835" spans="1:5" x14ac:dyDescent="0.45">
      <c r="A1835" s="55" t="s">
        <v>93</v>
      </c>
      <c r="B1835" s="52">
        <v>860348.55</v>
      </c>
      <c r="C1835" s="53">
        <v>45519</v>
      </c>
      <c r="D1835" s="52">
        <v>0</v>
      </c>
      <c r="E1835" s="54"/>
    </row>
    <row r="1836" spans="1:5" x14ac:dyDescent="0.45">
      <c r="A1836" s="51" t="s">
        <v>177</v>
      </c>
      <c r="B1836" s="52"/>
      <c r="C1836" s="53"/>
      <c r="D1836" s="52"/>
      <c r="E1836" s="54"/>
    </row>
    <row r="1837" spans="1:5" x14ac:dyDescent="0.45">
      <c r="A1837" s="55" t="s">
        <v>60</v>
      </c>
      <c r="B1837" s="52">
        <v>28227.919999999998</v>
      </c>
      <c r="C1837" s="53">
        <v>45519</v>
      </c>
      <c r="D1837" s="52">
        <v>0</v>
      </c>
      <c r="E1837" s="54"/>
    </row>
    <row r="1838" spans="1:5" x14ac:dyDescent="0.45">
      <c r="A1838" s="55" t="s">
        <v>61</v>
      </c>
      <c r="B1838" s="52">
        <v>7684.14</v>
      </c>
      <c r="C1838" s="53">
        <v>45519</v>
      </c>
      <c r="D1838" s="52">
        <v>0</v>
      </c>
      <c r="E1838" s="54"/>
    </row>
    <row r="1839" spans="1:5" x14ac:dyDescent="0.45">
      <c r="A1839" s="55" t="s">
        <v>62</v>
      </c>
      <c r="B1839" s="52">
        <v>27297.4</v>
      </c>
      <c r="C1839" s="53">
        <v>45519</v>
      </c>
      <c r="D1839" s="52">
        <v>0</v>
      </c>
      <c r="E1839" s="54"/>
    </row>
    <row r="1840" spans="1:5" x14ac:dyDescent="0.45">
      <c r="A1840" s="55" t="s">
        <v>63</v>
      </c>
      <c r="B1840" s="52">
        <v>7430.84</v>
      </c>
      <c r="C1840" s="53">
        <v>45519</v>
      </c>
      <c r="D1840" s="52">
        <v>0</v>
      </c>
      <c r="E1840" s="54"/>
    </row>
    <row r="1841" spans="1:5" x14ac:dyDescent="0.45">
      <c r="A1841" s="55" t="s">
        <v>64</v>
      </c>
      <c r="B1841" s="52">
        <v>32264.95</v>
      </c>
      <c r="C1841" s="53">
        <v>45519</v>
      </c>
      <c r="D1841" s="52">
        <v>0</v>
      </c>
      <c r="E1841" s="54"/>
    </row>
    <row r="1842" spans="1:5" x14ac:dyDescent="0.45">
      <c r="A1842" s="55" t="s">
        <v>65</v>
      </c>
      <c r="B1842" s="52">
        <v>8457.92</v>
      </c>
      <c r="C1842" s="53">
        <v>45519</v>
      </c>
      <c r="D1842" s="52">
        <v>0</v>
      </c>
      <c r="E1842" s="54"/>
    </row>
    <row r="1843" spans="1:5" x14ac:dyDescent="0.45">
      <c r="A1843" s="55" t="s">
        <v>66</v>
      </c>
      <c r="B1843" s="52">
        <v>25293.84</v>
      </c>
      <c r="C1843" s="53">
        <v>45519</v>
      </c>
      <c r="D1843" s="52">
        <v>0</v>
      </c>
      <c r="E1843" s="54"/>
    </row>
    <row r="1844" spans="1:5" x14ac:dyDescent="0.45">
      <c r="A1844" s="55" t="s">
        <v>67</v>
      </c>
      <c r="B1844" s="52">
        <v>6630.51</v>
      </c>
      <c r="C1844" s="53">
        <v>45519</v>
      </c>
      <c r="D1844" s="52">
        <v>0</v>
      </c>
      <c r="E1844" s="54"/>
    </row>
    <row r="1845" spans="1:5" x14ac:dyDescent="0.45">
      <c r="A1845" s="55" t="s">
        <v>68</v>
      </c>
      <c r="B1845" s="52">
        <v>19793.330000000002</v>
      </c>
      <c r="C1845" s="53">
        <v>45077</v>
      </c>
      <c r="D1845" s="52">
        <v>0</v>
      </c>
      <c r="E1845" s="54"/>
    </row>
    <row r="1846" spans="1:5" x14ac:dyDescent="0.45">
      <c r="A1846" s="55" t="s">
        <v>69</v>
      </c>
      <c r="B1846" s="52">
        <v>20801.82</v>
      </c>
      <c r="C1846" s="53">
        <v>45077</v>
      </c>
      <c r="D1846" s="52">
        <v>0</v>
      </c>
      <c r="E1846" s="54"/>
    </row>
    <row r="1847" spans="1:5" x14ac:dyDescent="0.45">
      <c r="A1847" s="55" t="s">
        <v>70</v>
      </c>
      <c r="B1847" s="52">
        <v>17529.2</v>
      </c>
      <c r="C1847" s="53">
        <v>45140</v>
      </c>
      <c r="D1847" s="52">
        <v>0</v>
      </c>
      <c r="E1847" s="54"/>
    </row>
    <row r="1848" spans="1:5" x14ac:dyDescent="0.45">
      <c r="A1848" s="55" t="s">
        <v>57</v>
      </c>
      <c r="B1848" s="52">
        <v>84578.89</v>
      </c>
      <c r="C1848" s="53">
        <v>45504</v>
      </c>
      <c r="D1848" s="52">
        <v>0</v>
      </c>
      <c r="E1848" s="54"/>
    </row>
    <row r="1849" spans="1:5" x14ac:dyDescent="0.45">
      <c r="A1849" s="55" t="s">
        <v>72</v>
      </c>
      <c r="B1849" s="52">
        <v>15940.31</v>
      </c>
      <c r="C1849" s="53">
        <v>45504</v>
      </c>
      <c r="D1849" s="52">
        <v>0</v>
      </c>
      <c r="E1849" s="54"/>
    </row>
    <row r="1850" spans="1:5" x14ac:dyDescent="0.45">
      <c r="A1850" s="55" t="s">
        <v>58</v>
      </c>
      <c r="B1850" s="52">
        <v>37565.78</v>
      </c>
      <c r="C1850" s="53">
        <v>45412</v>
      </c>
      <c r="D1850" s="52">
        <v>0</v>
      </c>
      <c r="E1850" s="54"/>
    </row>
    <row r="1851" spans="1:5" x14ac:dyDescent="0.45">
      <c r="A1851" s="55" t="s">
        <v>73</v>
      </c>
      <c r="B1851" s="52">
        <v>9847.48</v>
      </c>
      <c r="C1851" s="53">
        <v>45412</v>
      </c>
      <c r="D1851" s="52">
        <v>0</v>
      </c>
      <c r="E1851" s="54"/>
    </row>
    <row r="1852" spans="1:5" x14ac:dyDescent="0.45">
      <c r="A1852" s="55" t="s">
        <v>75</v>
      </c>
      <c r="B1852" s="52">
        <v>7046.55</v>
      </c>
      <c r="C1852" s="53">
        <v>45077</v>
      </c>
      <c r="D1852" s="52">
        <v>0</v>
      </c>
      <c r="E1852" s="54"/>
    </row>
    <row r="1853" spans="1:5" x14ac:dyDescent="0.45">
      <c r="A1853" s="55" t="s">
        <v>77</v>
      </c>
      <c r="B1853" s="52">
        <v>16439.75</v>
      </c>
      <c r="C1853" s="53">
        <v>45077</v>
      </c>
      <c r="D1853" s="52">
        <v>0</v>
      </c>
      <c r="E1853" s="54"/>
    </row>
    <row r="1854" spans="1:5" x14ac:dyDescent="0.45">
      <c r="A1854" s="55" t="s">
        <v>79</v>
      </c>
      <c r="B1854" s="52">
        <v>12368.53</v>
      </c>
      <c r="C1854" s="53">
        <v>45127</v>
      </c>
      <c r="D1854" s="52">
        <v>0</v>
      </c>
      <c r="E1854" s="54"/>
    </row>
    <row r="1855" spans="1:5" x14ac:dyDescent="0.45">
      <c r="A1855" s="55" t="s">
        <v>80</v>
      </c>
      <c r="B1855" s="52">
        <v>73929.63</v>
      </c>
      <c r="C1855" s="53">
        <v>45519</v>
      </c>
      <c r="D1855" s="52">
        <v>0</v>
      </c>
      <c r="E1855" s="54"/>
    </row>
    <row r="1856" spans="1:5" x14ac:dyDescent="0.45">
      <c r="A1856" s="55" t="s">
        <v>81</v>
      </c>
      <c r="B1856" s="52">
        <v>19379.88</v>
      </c>
      <c r="C1856" s="53">
        <v>45519</v>
      </c>
      <c r="D1856" s="52">
        <v>0</v>
      </c>
      <c r="E1856" s="54"/>
    </row>
    <row r="1857" spans="1:5" x14ac:dyDescent="0.45">
      <c r="A1857" s="55" t="s">
        <v>82</v>
      </c>
      <c r="B1857" s="52">
        <v>25640.94</v>
      </c>
      <c r="C1857" s="53">
        <v>45519</v>
      </c>
      <c r="D1857" s="52">
        <v>0</v>
      </c>
      <c r="E1857" s="54"/>
    </row>
    <row r="1858" spans="1:5" x14ac:dyDescent="0.45">
      <c r="A1858" s="55" t="s">
        <v>83</v>
      </c>
      <c r="B1858" s="52">
        <v>6979.92</v>
      </c>
      <c r="C1858" s="53">
        <v>45519</v>
      </c>
      <c r="D1858" s="52">
        <v>0</v>
      </c>
      <c r="E1858" s="54"/>
    </row>
    <row r="1859" spans="1:5" x14ac:dyDescent="0.45">
      <c r="A1859" s="55" t="s">
        <v>84</v>
      </c>
      <c r="B1859" s="52">
        <v>24859.48</v>
      </c>
      <c r="C1859" s="53">
        <v>45519</v>
      </c>
      <c r="D1859" s="52">
        <v>0</v>
      </c>
      <c r="E1859" s="54"/>
    </row>
    <row r="1860" spans="1:5" x14ac:dyDescent="0.45">
      <c r="A1860" s="55" t="s">
        <v>85</v>
      </c>
      <c r="B1860" s="52">
        <v>6767.19</v>
      </c>
      <c r="C1860" s="53">
        <v>45519</v>
      </c>
      <c r="D1860" s="52">
        <v>0</v>
      </c>
      <c r="E1860" s="54"/>
    </row>
    <row r="1861" spans="1:5" x14ac:dyDescent="0.45">
      <c r="A1861" s="55" t="s">
        <v>86</v>
      </c>
      <c r="B1861" s="52">
        <v>37854.199999999997</v>
      </c>
      <c r="C1861" s="53">
        <v>45519</v>
      </c>
      <c r="D1861" s="52">
        <v>0</v>
      </c>
      <c r="E1861" s="54"/>
    </row>
    <row r="1862" spans="1:5" x14ac:dyDescent="0.45">
      <c r="A1862" s="55" t="s">
        <v>87</v>
      </c>
      <c r="B1862" s="52">
        <v>9923.08</v>
      </c>
      <c r="C1862" s="53">
        <v>45519</v>
      </c>
      <c r="D1862" s="52">
        <v>0</v>
      </c>
      <c r="E1862" s="54"/>
    </row>
    <row r="1863" spans="1:5" x14ac:dyDescent="0.45">
      <c r="A1863" s="55" t="s">
        <v>88</v>
      </c>
      <c r="B1863" s="52">
        <v>24986.3</v>
      </c>
      <c r="C1863" s="53">
        <v>45519</v>
      </c>
      <c r="D1863" s="52">
        <v>0</v>
      </c>
      <c r="E1863" s="54"/>
    </row>
    <row r="1864" spans="1:5" x14ac:dyDescent="0.45">
      <c r="A1864" s="55" t="s">
        <v>89</v>
      </c>
      <c r="B1864" s="52">
        <v>6549.9</v>
      </c>
      <c r="C1864" s="53">
        <v>45519</v>
      </c>
      <c r="D1864" s="52">
        <v>0</v>
      </c>
      <c r="E1864" s="54"/>
    </row>
    <row r="1865" spans="1:5" x14ac:dyDescent="0.45">
      <c r="A1865" s="55" t="s">
        <v>90</v>
      </c>
      <c r="B1865" s="52">
        <v>24986.3</v>
      </c>
      <c r="C1865" s="53">
        <v>45762</v>
      </c>
      <c r="D1865" s="52">
        <v>0</v>
      </c>
      <c r="E1865" s="54"/>
    </row>
    <row r="1866" spans="1:5" x14ac:dyDescent="0.45">
      <c r="A1866" s="55" t="s">
        <v>91</v>
      </c>
      <c r="B1866" s="52">
        <v>1819.47</v>
      </c>
      <c r="C1866" s="53">
        <v>45762</v>
      </c>
      <c r="D1866" s="52">
        <v>4730.43</v>
      </c>
      <c r="E1866" s="54"/>
    </row>
    <row r="1867" spans="1:5" x14ac:dyDescent="0.45">
      <c r="A1867" s="55" t="s">
        <v>92</v>
      </c>
      <c r="B1867" s="52">
        <v>237608.86</v>
      </c>
      <c r="C1867" s="53">
        <v>45519</v>
      </c>
      <c r="D1867" s="52">
        <v>0</v>
      </c>
      <c r="E1867" s="54"/>
    </row>
    <row r="1868" spans="1:5" x14ac:dyDescent="0.45">
      <c r="A1868" s="55" t="s">
        <v>93</v>
      </c>
      <c r="B1868" s="52">
        <v>62286.68</v>
      </c>
      <c r="C1868" s="53">
        <v>45519</v>
      </c>
      <c r="D1868" s="52">
        <v>0</v>
      </c>
      <c r="E1868" s="54"/>
    </row>
    <row r="1869" spans="1:5" x14ac:dyDescent="0.45">
      <c r="A1869" s="51" t="s">
        <v>178</v>
      </c>
      <c r="B1869" s="52"/>
      <c r="C1869" s="53"/>
      <c r="D1869" s="52"/>
      <c r="E1869" s="54"/>
    </row>
    <row r="1870" spans="1:5" x14ac:dyDescent="0.45">
      <c r="A1870" s="55" t="s">
        <v>60</v>
      </c>
      <c r="B1870" s="52">
        <v>43792.33</v>
      </c>
      <c r="C1870" s="53">
        <v>45519</v>
      </c>
      <c r="D1870" s="52">
        <v>0</v>
      </c>
      <c r="E1870" s="54"/>
    </row>
    <row r="1871" spans="1:5" x14ac:dyDescent="0.45">
      <c r="A1871" s="55" t="s">
        <v>62</v>
      </c>
      <c r="B1871" s="52">
        <v>42348.73</v>
      </c>
      <c r="C1871" s="53">
        <v>45519</v>
      </c>
      <c r="D1871" s="52">
        <v>0</v>
      </c>
      <c r="E1871" s="54"/>
    </row>
    <row r="1872" spans="1:5" x14ac:dyDescent="0.45">
      <c r="A1872" s="55" t="s">
        <v>64</v>
      </c>
      <c r="B1872" s="52">
        <v>50055.32</v>
      </c>
      <c r="C1872" s="53">
        <v>45519</v>
      </c>
      <c r="D1872" s="52">
        <v>0</v>
      </c>
      <c r="E1872" s="54"/>
    </row>
    <row r="1873" spans="1:5" x14ac:dyDescent="0.45">
      <c r="A1873" s="55" t="s">
        <v>66</v>
      </c>
      <c r="B1873" s="52">
        <v>39240.44</v>
      </c>
      <c r="C1873" s="53">
        <v>45519</v>
      </c>
      <c r="D1873" s="52">
        <v>0</v>
      </c>
      <c r="E1873" s="54"/>
    </row>
    <row r="1874" spans="1:5" x14ac:dyDescent="0.45">
      <c r="A1874" s="55" t="s">
        <v>54</v>
      </c>
      <c r="B1874" s="52">
        <v>117140.08</v>
      </c>
      <c r="C1874" s="53">
        <v>44880</v>
      </c>
      <c r="D1874" s="52">
        <v>0</v>
      </c>
      <c r="E1874" s="54"/>
    </row>
    <row r="1875" spans="1:5" x14ac:dyDescent="0.45">
      <c r="A1875" s="55" t="s">
        <v>55</v>
      </c>
      <c r="B1875" s="52">
        <v>123108.51</v>
      </c>
      <c r="C1875" s="53">
        <v>44925</v>
      </c>
      <c r="D1875" s="52">
        <v>0</v>
      </c>
      <c r="E1875" s="54"/>
    </row>
    <row r="1876" spans="1:5" x14ac:dyDescent="0.45">
      <c r="A1876" s="55" t="s">
        <v>56</v>
      </c>
      <c r="B1876" s="52">
        <v>103740.6</v>
      </c>
      <c r="C1876" s="53">
        <v>45140</v>
      </c>
      <c r="D1876" s="52">
        <v>0</v>
      </c>
      <c r="E1876" s="54"/>
    </row>
    <row r="1877" spans="1:5" x14ac:dyDescent="0.45">
      <c r="A1877" s="55" t="s">
        <v>57</v>
      </c>
      <c r="B1877" s="52">
        <v>131214.29</v>
      </c>
      <c r="C1877" s="53">
        <v>45504</v>
      </c>
      <c r="D1877" s="52">
        <v>0</v>
      </c>
      <c r="E1877" s="54"/>
    </row>
    <row r="1878" spans="1:5" x14ac:dyDescent="0.45">
      <c r="A1878" s="55" t="s">
        <v>58</v>
      </c>
      <c r="B1878" s="52">
        <v>58278.93</v>
      </c>
      <c r="C1878" s="53">
        <v>45412</v>
      </c>
      <c r="D1878" s="52">
        <v>0</v>
      </c>
      <c r="E1878" s="54"/>
    </row>
    <row r="1879" spans="1:5" x14ac:dyDescent="0.45">
      <c r="A1879" s="55" t="s">
        <v>74</v>
      </c>
      <c r="B1879" s="52">
        <v>41702.620000000003</v>
      </c>
      <c r="C1879" s="53">
        <v>44985</v>
      </c>
      <c r="D1879" s="52">
        <v>0</v>
      </c>
      <c r="E1879" s="54"/>
    </row>
    <row r="1880" spans="1:5" x14ac:dyDescent="0.45">
      <c r="A1880" s="55" t="s">
        <v>76</v>
      </c>
      <c r="B1880" s="52">
        <v>97293.06</v>
      </c>
      <c r="C1880" s="53">
        <v>44985</v>
      </c>
      <c r="D1880" s="52">
        <v>0</v>
      </c>
      <c r="E1880" s="54"/>
    </row>
    <row r="1881" spans="1:5" x14ac:dyDescent="0.45">
      <c r="A1881" s="55" t="s">
        <v>78</v>
      </c>
      <c r="B1881" s="52">
        <v>73198.92</v>
      </c>
      <c r="C1881" s="53">
        <v>45127</v>
      </c>
      <c r="D1881" s="52">
        <v>0</v>
      </c>
      <c r="E1881" s="54"/>
    </row>
    <row r="1882" spans="1:5" x14ac:dyDescent="0.45">
      <c r="A1882" s="55" t="s">
        <v>80</v>
      </c>
      <c r="B1882" s="52">
        <v>114693.21</v>
      </c>
      <c r="C1882" s="53">
        <v>45488</v>
      </c>
      <c r="D1882" s="52">
        <v>0</v>
      </c>
      <c r="E1882" s="54"/>
    </row>
    <row r="1883" spans="1:5" x14ac:dyDescent="0.45">
      <c r="A1883" s="55" t="s">
        <v>82</v>
      </c>
      <c r="B1883" s="52">
        <v>39778.93</v>
      </c>
      <c r="C1883" s="53">
        <v>45519</v>
      </c>
      <c r="D1883" s="52">
        <v>0</v>
      </c>
      <c r="E1883" s="54"/>
    </row>
    <row r="1884" spans="1:5" x14ac:dyDescent="0.45">
      <c r="A1884" s="55" t="s">
        <v>84</v>
      </c>
      <c r="B1884" s="52">
        <v>38566.58</v>
      </c>
      <c r="C1884" s="53">
        <v>45519</v>
      </c>
      <c r="D1884" s="52">
        <v>0</v>
      </c>
      <c r="E1884" s="54"/>
    </row>
    <row r="1885" spans="1:5" x14ac:dyDescent="0.45">
      <c r="A1885" s="55" t="s">
        <v>86</v>
      </c>
      <c r="B1885" s="52">
        <v>58726.37</v>
      </c>
      <c r="C1885" s="53">
        <v>45519</v>
      </c>
      <c r="D1885" s="52">
        <v>0</v>
      </c>
      <c r="E1885" s="54"/>
    </row>
    <row r="1886" spans="1:5" x14ac:dyDescent="0.45">
      <c r="A1886" s="55" t="s">
        <v>88</v>
      </c>
      <c r="B1886" s="52">
        <v>38763.33</v>
      </c>
      <c r="C1886" s="53">
        <v>45519</v>
      </c>
      <c r="D1886" s="52">
        <v>0</v>
      </c>
      <c r="E1886" s="54"/>
    </row>
    <row r="1887" spans="1:5" x14ac:dyDescent="0.45">
      <c r="A1887" s="55" t="s">
        <v>90</v>
      </c>
      <c r="B1887" s="52">
        <v>38763.33</v>
      </c>
      <c r="C1887" s="53">
        <v>45762</v>
      </c>
      <c r="D1887" s="52">
        <v>0</v>
      </c>
      <c r="E1887" s="54"/>
    </row>
    <row r="1888" spans="1:5" x14ac:dyDescent="0.45">
      <c r="A1888" s="55" t="s">
        <v>92</v>
      </c>
      <c r="B1888" s="52">
        <v>368622.48</v>
      </c>
      <c r="C1888" s="53">
        <v>45519</v>
      </c>
      <c r="D1888" s="52">
        <v>0</v>
      </c>
      <c r="E1888" s="54"/>
    </row>
    <row r="1889" spans="1:5" x14ac:dyDescent="0.45">
      <c r="A1889" s="51" t="s">
        <v>179</v>
      </c>
      <c r="B1889" s="52"/>
      <c r="C1889" s="53"/>
      <c r="D1889" s="52"/>
      <c r="E1889" s="54"/>
    </row>
    <row r="1890" spans="1:5" x14ac:dyDescent="0.45">
      <c r="A1890" s="55" t="s">
        <v>60</v>
      </c>
      <c r="B1890" s="52">
        <v>6949.08</v>
      </c>
      <c r="C1890" s="53">
        <v>45519</v>
      </c>
      <c r="D1890" s="52">
        <v>0</v>
      </c>
      <c r="E1890" s="54"/>
    </row>
    <row r="1891" spans="1:5" x14ac:dyDescent="0.45">
      <c r="A1891" s="55" t="s">
        <v>62</v>
      </c>
      <c r="B1891" s="52">
        <v>6720.01</v>
      </c>
      <c r="C1891" s="53">
        <v>45519</v>
      </c>
      <c r="D1891" s="52">
        <v>0</v>
      </c>
      <c r="E1891" s="54"/>
    </row>
    <row r="1892" spans="1:5" x14ac:dyDescent="0.45">
      <c r="A1892" s="55" t="s">
        <v>64</v>
      </c>
      <c r="B1892" s="52">
        <v>7942.91</v>
      </c>
      <c r="C1892" s="53">
        <v>45519</v>
      </c>
      <c r="D1892" s="52">
        <v>0</v>
      </c>
      <c r="E1892" s="54"/>
    </row>
    <row r="1893" spans="1:5" x14ac:dyDescent="0.45">
      <c r="A1893" s="55" t="s">
        <v>66</v>
      </c>
      <c r="B1893" s="52">
        <v>6226.78</v>
      </c>
      <c r="C1893" s="53">
        <v>45519</v>
      </c>
      <c r="D1893" s="52">
        <v>0</v>
      </c>
      <c r="E1893" s="54"/>
    </row>
    <row r="1894" spans="1:5" x14ac:dyDescent="0.45">
      <c r="A1894" s="55" t="s">
        <v>54</v>
      </c>
      <c r="B1894" s="52">
        <v>18588.099999999999</v>
      </c>
      <c r="C1894" s="53">
        <v>44880</v>
      </c>
      <c r="D1894" s="52">
        <v>0</v>
      </c>
      <c r="E1894" s="54"/>
    </row>
    <row r="1895" spans="1:5" x14ac:dyDescent="0.45">
      <c r="A1895" s="55" t="s">
        <v>55</v>
      </c>
      <c r="B1895" s="52">
        <v>19535.189999999999</v>
      </c>
      <c r="C1895" s="53">
        <v>44925</v>
      </c>
      <c r="D1895" s="52">
        <v>0</v>
      </c>
      <c r="E1895" s="54"/>
    </row>
    <row r="1896" spans="1:5" x14ac:dyDescent="0.45">
      <c r="A1896" s="55" t="s">
        <v>56</v>
      </c>
      <c r="B1896" s="52">
        <v>16461.830000000002</v>
      </c>
      <c r="C1896" s="53">
        <v>45140</v>
      </c>
      <c r="D1896" s="52">
        <v>0</v>
      </c>
      <c r="E1896" s="54"/>
    </row>
    <row r="1897" spans="1:5" x14ac:dyDescent="0.45">
      <c r="A1897" s="55" t="s">
        <v>57</v>
      </c>
      <c r="B1897" s="52">
        <v>20821.43</v>
      </c>
      <c r="C1897" s="53">
        <v>45504</v>
      </c>
      <c r="D1897" s="52">
        <v>0</v>
      </c>
      <c r="E1897" s="54"/>
    </row>
    <row r="1898" spans="1:5" x14ac:dyDescent="0.45">
      <c r="A1898" s="55" t="s">
        <v>58</v>
      </c>
      <c r="B1898" s="52">
        <v>9247.86</v>
      </c>
      <c r="C1898" s="53">
        <v>45412</v>
      </c>
      <c r="D1898" s="52">
        <v>0</v>
      </c>
      <c r="E1898" s="54"/>
    </row>
    <row r="1899" spans="1:5" x14ac:dyDescent="0.45">
      <c r="A1899" s="55" t="s">
        <v>74</v>
      </c>
      <c r="B1899" s="52">
        <v>6617.48</v>
      </c>
      <c r="C1899" s="53">
        <v>44985</v>
      </c>
      <c r="D1899" s="52">
        <v>0</v>
      </c>
      <c r="E1899" s="54"/>
    </row>
    <row r="1900" spans="1:5" x14ac:dyDescent="0.45">
      <c r="A1900" s="55" t="s">
        <v>76</v>
      </c>
      <c r="B1900" s="52">
        <v>15438.72</v>
      </c>
      <c r="C1900" s="53">
        <v>44985</v>
      </c>
      <c r="D1900" s="52">
        <v>0</v>
      </c>
      <c r="E1900" s="54"/>
    </row>
    <row r="1901" spans="1:5" x14ac:dyDescent="0.45">
      <c r="A1901" s="55" t="s">
        <v>78</v>
      </c>
      <c r="B1901" s="52">
        <v>11615.4</v>
      </c>
      <c r="C1901" s="53">
        <v>45127</v>
      </c>
      <c r="D1901" s="52">
        <v>0</v>
      </c>
      <c r="E1901" s="54"/>
    </row>
    <row r="1902" spans="1:5" x14ac:dyDescent="0.45">
      <c r="A1902" s="55" t="s">
        <v>80</v>
      </c>
      <c r="B1902" s="52">
        <v>18199.82</v>
      </c>
      <c r="C1902" s="53">
        <v>45488</v>
      </c>
      <c r="D1902" s="52">
        <v>0</v>
      </c>
      <c r="E1902" s="54"/>
    </row>
    <row r="1903" spans="1:5" x14ac:dyDescent="0.45">
      <c r="A1903" s="55" t="s">
        <v>82</v>
      </c>
      <c r="B1903" s="52">
        <v>6312.23</v>
      </c>
      <c r="C1903" s="53">
        <v>45519</v>
      </c>
      <c r="D1903" s="52">
        <v>0</v>
      </c>
      <c r="E1903" s="54"/>
    </row>
    <row r="1904" spans="1:5" x14ac:dyDescent="0.45">
      <c r="A1904" s="55" t="s">
        <v>84</v>
      </c>
      <c r="B1904" s="52">
        <v>6119.85</v>
      </c>
      <c r="C1904" s="53">
        <v>45519</v>
      </c>
      <c r="D1904" s="52">
        <v>0</v>
      </c>
      <c r="E1904" s="54"/>
    </row>
    <row r="1905" spans="1:5" x14ac:dyDescent="0.45">
      <c r="A1905" s="55" t="s">
        <v>86</v>
      </c>
      <c r="B1905" s="52">
        <v>9318.86</v>
      </c>
      <c r="C1905" s="53">
        <v>45519</v>
      </c>
      <c r="D1905" s="52">
        <v>0</v>
      </c>
      <c r="E1905" s="54"/>
    </row>
    <row r="1906" spans="1:5" x14ac:dyDescent="0.45">
      <c r="A1906" s="55" t="s">
        <v>88</v>
      </c>
      <c r="B1906" s="52">
        <v>6151.07</v>
      </c>
      <c r="C1906" s="53">
        <v>45519</v>
      </c>
      <c r="D1906" s="52">
        <v>0</v>
      </c>
      <c r="E1906" s="54"/>
    </row>
    <row r="1907" spans="1:5" x14ac:dyDescent="0.45">
      <c r="A1907" s="55" t="s">
        <v>90</v>
      </c>
      <c r="B1907" s="52">
        <v>6151.07</v>
      </c>
      <c r="C1907" s="53">
        <v>45762</v>
      </c>
      <c r="D1907" s="52">
        <v>0</v>
      </c>
      <c r="E1907" s="54"/>
    </row>
    <row r="1908" spans="1:5" x14ac:dyDescent="0.45">
      <c r="A1908" s="55" t="s">
        <v>92</v>
      </c>
      <c r="B1908" s="52">
        <v>58493.99</v>
      </c>
      <c r="C1908" s="53">
        <v>45519</v>
      </c>
      <c r="D1908" s="52">
        <v>0</v>
      </c>
      <c r="E1908" s="54"/>
    </row>
    <row r="1909" spans="1:5" x14ac:dyDescent="0.45">
      <c r="A1909" s="51" t="s">
        <v>180</v>
      </c>
      <c r="B1909" s="52"/>
      <c r="C1909" s="53"/>
      <c r="D1909" s="52"/>
      <c r="E1909" s="54"/>
    </row>
    <row r="1910" spans="1:5" x14ac:dyDescent="0.45">
      <c r="A1910" s="55" t="s">
        <v>60</v>
      </c>
      <c r="B1910" s="52">
        <v>5070</v>
      </c>
      <c r="C1910" s="53">
        <v>45519</v>
      </c>
      <c r="D1910" s="52">
        <v>0</v>
      </c>
      <c r="E1910" s="54"/>
    </row>
    <row r="1911" spans="1:5" x14ac:dyDescent="0.45">
      <c r="A1911" s="55" t="s">
        <v>62</v>
      </c>
      <c r="B1911" s="52">
        <v>4902.87</v>
      </c>
      <c r="C1911" s="53">
        <v>45519</v>
      </c>
      <c r="D1911" s="52">
        <v>0</v>
      </c>
      <c r="E1911" s="54"/>
    </row>
    <row r="1912" spans="1:5" x14ac:dyDescent="0.45">
      <c r="A1912" s="55" t="s">
        <v>64</v>
      </c>
      <c r="B1912" s="52">
        <v>5795.09</v>
      </c>
      <c r="C1912" s="53">
        <v>45519</v>
      </c>
      <c r="D1912" s="52">
        <v>0</v>
      </c>
      <c r="E1912" s="54"/>
    </row>
    <row r="1913" spans="1:5" x14ac:dyDescent="0.45">
      <c r="A1913" s="55" t="s">
        <v>66</v>
      </c>
      <c r="B1913" s="52">
        <v>4543.01</v>
      </c>
      <c r="C1913" s="53">
        <v>45519</v>
      </c>
      <c r="D1913" s="52">
        <v>0</v>
      </c>
      <c r="E1913" s="54"/>
    </row>
    <row r="1914" spans="1:5" x14ac:dyDescent="0.45">
      <c r="A1914" s="55" t="s">
        <v>54</v>
      </c>
      <c r="B1914" s="52">
        <v>13561.75</v>
      </c>
      <c r="C1914" s="53">
        <v>44880</v>
      </c>
      <c r="D1914" s="52">
        <v>0</v>
      </c>
      <c r="E1914" s="54"/>
    </row>
    <row r="1915" spans="1:5" x14ac:dyDescent="0.45">
      <c r="A1915" s="55" t="s">
        <v>55</v>
      </c>
      <c r="B1915" s="52">
        <v>14252.74</v>
      </c>
      <c r="C1915" s="53">
        <v>44925</v>
      </c>
      <c r="D1915" s="52">
        <v>0</v>
      </c>
      <c r="E1915" s="54"/>
    </row>
    <row r="1916" spans="1:5" x14ac:dyDescent="0.45">
      <c r="A1916" s="55" t="s">
        <v>56</v>
      </c>
      <c r="B1916" s="52">
        <v>12010.44</v>
      </c>
      <c r="C1916" s="53">
        <v>45139</v>
      </c>
      <c r="D1916" s="52">
        <v>0</v>
      </c>
      <c r="E1916" s="54"/>
    </row>
    <row r="1917" spans="1:5" x14ac:dyDescent="0.45">
      <c r="A1917" s="55" t="s">
        <v>57</v>
      </c>
      <c r="B1917" s="52">
        <v>15191.17</v>
      </c>
      <c r="C1917" s="53">
        <v>45504</v>
      </c>
      <c r="D1917" s="52">
        <v>0</v>
      </c>
      <c r="E1917" s="54"/>
    </row>
    <row r="1918" spans="1:5" x14ac:dyDescent="0.45">
      <c r="A1918" s="55" t="s">
        <v>58</v>
      </c>
      <c r="B1918" s="52">
        <v>6747.17</v>
      </c>
      <c r="C1918" s="53">
        <v>45412</v>
      </c>
      <c r="D1918" s="52">
        <v>0</v>
      </c>
      <c r="E1918" s="54"/>
    </row>
    <row r="1919" spans="1:5" x14ac:dyDescent="0.45">
      <c r="A1919" s="55" t="s">
        <v>74</v>
      </c>
      <c r="B1919" s="52">
        <v>4828.07</v>
      </c>
      <c r="C1919" s="53">
        <v>44985</v>
      </c>
      <c r="D1919" s="52">
        <v>0</v>
      </c>
      <c r="E1919" s="54"/>
    </row>
    <row r="1920" spans="1:5" x14ac:dyDescent="0.45">
      <c r="A1920" s="55" t="s">
        <v>76</v>
      </c>
      <c r="B1920" s="52">
        <v>11263.98</v>
      </c>
      <c r="C1920" s="53">
        <v>44985</v>
      </c>
      <c r="D1920" s="52">
        <v>0</v>
      </c>
      <c r="E1920" s="54"/>
    </row>
    <row r="1921" spans="1:5" x14ac:dyDescent="0.45">
      <c r="A1921" s="55" t="s">
        <v>78</v>
      </c>
      <c r="B1921" s="52">
        <v>8474.51</v>
      </c>
      <c r="C1921" s="53">
        <v>45127</v>
      </c>
      <c r="D1921" s="52">
        <v>0</v>
      </c>
      <c r="E1921" s="54"/>
    </row>
    <row r="1922" spans="1:5" x14ac:dyDescent="0.45">
      <c r="A1922" s="55" t="s">
        <v>80</v>
      </c>
      <c r="B1922" s="52">
        <v>13278.46</v>
      </c>
      <c r="C1922" s="53">
        <v>45488</v>
      </c>
      <c r="D1922" s="52">
        <v>0</v>
      </c>
      <c r="E1922" s="54"/>
    </row>
    <row r="1923" spans="1:5" x14ac:dyDescent="0.45">
      <c r="A1923" s="55" t="s">
        <v>82</v>
      </c>
      <c r="B1923" s="52">
        <v>4605.3599999999997</v>
      </c>
      <c r="C1923" s="53">
        <v>45519</v>
      </c>
      <c r="D1923" s="52">
        <v>0</v>
      </c>
      <c r="E1923" s="54"/>
    </row>
    <row r="1924" spans="1:5" x14ac:dyDescent="0.45">
      <c r="A1924" s="55" t="s">
        <v>84</v>
      </c>
      <c r="B1924" s="52">
        <v>4465</v>
      </c>
      <c r="C1924" s="53">
        <v>45519</v>
      </c>
      <c r="D1924" s="52">
        <v>0</v>
      </c>
      <c r="E1924" s="54"/>
    </row>
    <row r="1925" spans="1:5" x14ac:dyDescent="0.45">
      <c r="A1925" s="55" t="s">
        <v>86</v>
      </c>
      <c r="B1925" s="52">
        <v>6798.97</v>
      </c>
      <c r="C1925" s="53">
        <v>45519</v>
      </c>
      <c r="D1925" s="52">
        <v>0</v>
      </c>
      <c r="E1925" s="54"/>
    </row>
    <row r="1926" spans="1:5" x14ac:dyDescent="0.45">
      <c r="A1926" s="55" t="s">
        <v>88</v>
      </c>
      <c r="B1926" s="52">
        <v>4487.78</v>
      </c>
      <c r="C1926" s="53">
        <v>45519</v>
      </c>
      <c r="D1926" s="52">
        <v>0</v>
      </c>
      <c r="E1926" s="54"/>
    </row>
    <row r="1927" spans="1:5" x14ac:dyDescent="0.45">
      <c r="A1927" s="55" t="s">
        <v>90</v>
      </c>
      <c r="B1927" s="52">
        <v>4487.78</v>
      </c>
      <c r="C1927" s="53">
        <v>45762</v>
      </c>
      <c r="D1927" s="52">
        <v>0</v>
      </c>
      <c r="E1927" s="54"/>
    </row>
    <row r="1928" spans="1:5" x14ac:dyDescent="0.45">
      <c r="A1928" s="55" t="s">
        <v>92</v>
      </c>
      <c r="B1928" s="52">
        <v>42676.81</v>
      </c>
      <c r="C1928" s="53">
        <v>45519</v>
      </c>
      <c r="D1928" s="52">
        <v>0</v>
      </c>
      <c r="E1928" s="54"/>
    </row>
    <row r="1929" spans="1:5" x14ac:dyDescent="0.45">
      <c r="A1929" s="51" t="s">
        <v>181</v>
      </c>
      <c r="B1929" s="52"/>
      <c r="C1929" s="53"/>
      <c r="D1929" s="52"/>
      <c r="E1929" s="54"/>
    </row>
    <row r="1930" spans="1:5" x14ac:dyDescent="0.45">
      <c r="A1930" s="55" t="s">
        <v>60</v>
      </c>
      <c r="B1930" s="52">
        <v>34149.269999999997</v>
      </c>
      <c r="C1930" s="53">
        <v>45519</v>
      </c>
      <c r="D1930" s="52">
        <v>0</v>
      </c>
      <c r="E1930" s="54"/>
    </row>
    <row r="1931" spans="1:5" x14ac:dyDescent="0.45">
      <c r="A1931" s="55" t="s">
        <v>62</v>
      </c>
      <c r="B1931" s="52">
        <v>33023.550000000003</v>
      </c>
      <c r="C1931" s="53">
        <v>45519</v>
      </c>
      <c r="D1931" s="52">
        <v>0</v>
      </c>
      <c r="E1931" s="54"/>
    </row>
    <row r="1932" spans="1:5" x14ac:dyDescent="0.45">
      <c r="A1932" s="55" t="s">
        <v>64</v>
      </c>
      <c r="B1932" s="52">
        <v>39033.15</v>
      </c>
      <c r="C1932" s="53">
        <v>45519</v>
      </c>
      <c r="D1932" s="52">
        <v>0</v>
      </c>
      <c r="E1932" s="54"/>
    </row>
    <row r="1933" spans="1:5" x14ac:dyDescent="0.45">
      <c r="A1933" s="55" t="s">
        <v>66</v>
      </c>
      <c r="B1933" s="52">
        <v>30599.71</v>
      </c>
      <c r="C1933" s="53">
        <v>45519</v>
      </c>
      <c r="D1933" s="52">
        <v>0</v>
      </c>
      <c r="E1933" s="54"/>
    </row>
    <row r="1934" spans="1:5" x14ac:dyDescent="0.45">
      <c r="A1934" s="55" t="s">
        <v>54</v>
      </c>
      <c r="B1934" s="52">
        <v>91345.87</v>
      </c>
      <c r="C1934" s="53">
        <v>44895</v>
      </c>
      <c r="D1934" s="52">
        <v>0</v>
      </c>
      <c r="E1934" s="54"/>
    </row>
    <row r="1935" spans="1:5" x14ac:dyDescent="0.45">
      <c r="A1935" s="55" t="s">
        <v>55</v>
      </c>
      <c r="B1935" s="52">
        <v>96000.06</v>
      </c>
      <c r="C1935" s="53">
        <v>44925</v>
      </c>
      <c r="D1935" s="52">
        <v>0</v>
      </c>
      <c r="E1935" s="54"/>
    </row>
    <row r="1936" spans="1:5" x14ac:dyDescent="0.45">
      <c r="A1936" s="55" t="s">
        <v>56</v>
      </c>
      <c r="B1936" s="52">
        <v>80896.960000000006</v>
      </c>
      <c r="C1936" s="53">
        <v>45140</v>
      </c>
      <c r="D1936" s="52">
        <v>0</v>
      </c>
      <c r="E1936" s="54"/>
    </row>
    <row r="1937" spans="1:5" x14ac:dyDescent="0.45">
      <c r="A1937" s="55" t="s">
        <v>57</v>
      </c>
      <c r="B1937" s="52">
        <v>102320.95</v>
      </c>
      <c r="C1937" s="53">
        <v>45504</v>
      </c>
      <c r="D1937" s="52">
        <v>0</v>
      </c>
      <c r="E1937" s="54"/>
    </row>
    <row r="1938" spans="1:5" x14ac:dyDescent="0.45">
      <c r="A1938" s="55" t="s">
        <v>58</v>
      </c>
      <c r="B1938" s="52">
        <v>45445.93</v>
      </c>
      <c r="C1938" s="53">
        <v>45412</v>
      </c>
      <c r="D1938" s="52">
        <v>0</v>
      </c>
      <c r="E1938" s="54"/>
    </row>
    <row r="1939" spans="1:5" x14ac:dyDescent="0.45">
      <c r="A1939" s="55" t="s">
        <v>82</v>
      </c>
      <c r="B1939" s="52">
        <v>31019.63</v>
      </c>
      <c r="C1939" s="53">
        <v>45519</v>
      </c>
      <c r="D1939" s="52">
        <v>0</v>
      </c>
      <c r="E1939" s="54"/>
    </row>
    <row r="1940" spans="1:5" x14ac:dyDescent="0.45">
      <c r="A1940" s="55" t="s">
        <v>84</v>
      </c>
      <c r="B1940" s="52">
        <v>30074.240000000002</v>
      </c>
      <c r="C1940" s="53">
        <v>45519</v>
      </c>
      <c r="D1940" s="52">
        <v>0</v>
      </c>
      <c r="E1940" s="54"/>
    </row>
    <row r="1941" spans="1:5" x14ac:dyDescent="0.45">
      <c r="A1941" s="55" t="s">
        <v>86</v>
      </c>
      <c r="B1941" s="52">
        <v>45794.85</v>
      </c>
      <c r="C1941" s="53">
        <v>45519</v>
      </c>
      <c r="D1941" s="52">
        <v>0</v>
      </c>
      <c r="E1941" s="54"/>
    </row>
    <row r="1942" spans="1:5" x14ac:dyDescent="0.45">
      <c r="A1942" s="55" t="s">
        <v>88</v>
      </c>
      <c r="B1942" s="52">
        <v>30227.66</v>
      </c>
      <c r="C1942" s="53">
        <v>45519</v>
      </c>
      <c r="D1942" s="52">
        <v>0</v>
      </c>
      <c r="E1942" s="54"/>
    </row>
    <row r="1943" spans="1:5" x14ac:dyDescent="0.45">
      <c r="A1943" s="55" t="s">
        <v>90</v>
      </c>
      <c r="B1943" s="52">
        <v>30227.66</v>
      </c>
      <c r="C1943" s="53">
        <v>45762</v>
      </c>
      <c r="D1943" s="52">
        <v>0</v>
      </c>
      <c r="E1943" s="54"/>
    </row>
    <row r="1944" spans="1:5" x14ac:dyDescent="0.45">
      <c r="A1944" s="55" t="s">
        <v>92</v>
      </c>
      <c r="B1944" s="52">
        <v>287451.93</v>
      </c>
      <c r="C1944" s="53">
        <v>45519</v>
      </c>
      <c r="D1944" s="52">
        <v>0</v>
      </c>
      <c r="E1944" s="54"/>
    </row>
    <row r="1945" spans="1:5" x14ac:dyDescent="0.45">
      <c r="A1945" s="51" t="s">
        <v>182</v>
      </c>
      <c r="B1945" s="52"/>
      <c r="C1945" s="53"/>
      <c r="D1945" s="52"/>
      <c r="E1945" s="54"/>
    </row>
    <row r="1946" spans="1:5" x14ac:dyDescent="0.45">
      <c r="A1946" s="55" t="s">
        <v>60</v>
      </c>
      <c r="B1946" s="52">
        <v>3358.76</v>
      </c>
      <c r="C1946" s="53">
        <v>45519</v>
      </c>
      <c r="D1946" s="52">
        <v>0</v>
      </c>
      <c r="E1946" s="54"/>
    </row>
    <row r="1947" spans="1:5" x14ac:dyDescent="0.45">
      <c r="A1947" s="55" t="s">
        <v>62</v>
      </c>
      <c r="B1947" s="52">
        <v>3248.04</v>
      </c>
      <c r="C1947" s="53">
        <v>45519</v>
      </c>
      <c r="D1947" s="52">
        <v>0</v>
      </c>
      <c r="E1947" s="54"/>
    </row>
    <row r="1948" spans="1:5" x14ac:dyDescent="0.45">
      <c r="A1948" s="55" t="s">
        <v>64</v>
      </c>
      <c r="B1948" s="52">
        <v>3839.12</v>
      </c>
      <c r="C1948" s="53">
        <v>45519</v>
      </c>
      <c r="D1948" s="52">
        <v>0</v>
      </c>
      <c r="E1948" s="54"/>
    </row>
    <row r="1949" spans="1:5" x14ac:dyDescent="0.45">
      <c r="A1949" s="55" t="s">
        <v>66</v>
      </c>
      <c r="B1949" s="52">
        <v>3009.64</v>
      </c>
      <c r="C1949" s="53">
        <v>45519</v>
      </c>
      <c r="D1949" s="52">
        <v>0</v>
      </c>
      <c r="E1949" s="54"/>
    </row>
    <row r="1950" spans="1:5" x14ac:dyDescent="0.45">
      <c r="A1950" s="55" t="s">
        <v>54</v>
      </c>
      <c r="B1950" s="52">
        <v>8984.35</v>
      </c>
      <c r="C1950" s="53">
        <v>44895</v>
      </c>
      <c r="D1950" s="52">
        <v>0</v>
      </c>
      <c r="E1950" s="54"/>
    </row>
    <row r="1951" spans="1:5" x14ac:dyDescent="0.45">
      <c r="A1951" s="55" t="s">
        <v>55</v>
      </c>
      <c r="B1951" s="52">
        <v>9442.11</v>
      </c>
      <c r="C1951" s="53">
        <v>44925</v>
      </c>
      <c r="D1951" s="52">
        <v>0</v>
      </c>
      <c r="E1951" s="54"/>
    </row>
    <row r="1952" spans="1:5" x14ac:dyDescent="0.45">
      <c r="A1952" s="55" t="s">
        <v>56</v>
      </c>
      <c r="B1952" s="52">
        <v>7956.64</v>
      </c>
      <c r="C1952" s="53">
        <v>45140</v>
      </c>
      <c r="D1952" s="52">
        <v>0</v>
      </c>
      <c r="E1952" s="54"/>
    </row>
    <row r="1953" spans="1:5" x14ac:dyDescent="0.45">
      <c r="A1953" s="55" t="s">
        <v>57</v>
      </c>
      <c r="B1953" s="52">
        <v>10063.81</v>
      </c>
      <c r="C1953" s="53">
        <v>45504</v>
      </c>
      <c r="D1953" s="52">
        <v>0</v>
      </c>
      <c r="E1953" s="54"/>
    </row>
    <row r="1954" spans="1:5" x14ac:dyDescent="0.45">
      <c r="A1954" s="55" t="s">
        <v>58</v>
      </c>
      <c r="B1954" s="52">
        <v>4469.8500000000004</v>
      </c>
      <c r="C1954" s="53">
        <v>45412</v>
      </c>
      <c r="D1954" s="52">
        <v>0</v>
      </c>
      <c r="E1954" s="54"/>
    </row>
    <row r="1955" spans="1:5" x14ac:dyDescent="0.45">
      <c r="A1955" s="55" t="s">
        <v>74</v>
      </c>
      <c r="B1955" s="52">
        <v>3198.49</v>
      </c>
      <c r="C1955" s="53">
        <v>44985</v>
      </c>
      <c r="D1955" s="52">
        <v>0</v>
      </c>
      <c r="E1955" s="54"/>
    </row>
    <row r="1956" spans="1:5" x14ac:dyDescent="0.45">
      <c r="A1956" s="55" t="s">
        <v>76</v>
      </c>
      <c r="B1956" s="52">
        <v>7462.13</v>
      </c>
      <c r="C1956" s="53">
        <v>44985</v>
      </c>
      <c r="D1956" s="52">
        <v>0</v>
      </c>
      <c r="E1956" s="54"/>
    </row>
    <row r="1957" spans="1:5" x14ac:dyDescent="0.45">
      <c r="A1957" s="55" t="s">
        <v>78</v>
      </c>
      <c r="B1957" s="52">
        <v>5614.17</v>
      </c>
      <c r="C1957" s="53">
        <v>45127</v>
      </c>
      <c r="D1957" s="52">
        <v>0</v>
      </c>
      <c r="E1957" s="54"/>
    </row>
    <row r="1958" spans="1:5" x14ac:dyDescent="0.45">
      <c r="A1958" s="55" t="s">
        <v>80</v>
      </c>
      <c r="B1958" s="52">
        <v>8796.68</v>
      </c>
      <c r="C1958" s="53">
        <v>45488</v>
      </c>
      <c r="D1958" s="52">
        <v>0</v>
      </c>
      <c r="E1958" s="54"/>
    </row>
    <row r="1959" spans="1:5" x14ac:dyDescent="0.45">
      <c r="A1959" s="55" t="s">
        <v>82</v>
      </c>
      <c r="B1959" s="52">
        <v>3050.94</v>
      </c>
      <c r="C1959" s="53">
        <v>45519</v>
      </c>
      <c r="D1959" s="52">
        <v>0</v>
      </c>
      <c r="E1959" s="54"/>
    </row>
    <row r="1960" spans="1:5" x14ac:dyDescent="0.45">
      <c r="A1960" s="55" t="s">
        <v>84</v>
      </c>
      <c r="B1960" s="52">
        <v>2957.96</v>
      </c>
      <c r="C1960" s="53">
        <v>45519</v>
      </c>
      <c r="D1960" s="52">
        <v>0</v>
      </c>
      <c r="E1960" s="54"/>
    </row>
    <row r="1961" spans="1:5" x14ac:dyDescent="0.45">
      <c r="A1961" s="55" t="s">
        <v>86</v>
      </c>
      <c r="B1961" s="52">
        <v>4504.17</v>
      </c>
      <c r="C1961" s="53">
        <v>45519</v>
      </c>
      <c r="D1961" s="52">
        <v>0</v>
      </c>
      <c r="E1961" s="54"/>
    </row>
    <row r="1962" spans="1:5" x14ac:dyDescent="0.45">
      <c r="A1962" s="55" t="s">
        <v>88</v>
      </c>
      <c r="B1962" s="52">
        <v>2973.05</v>
      </c>
      <c r="C1962" s="53">
        <v>45519</v>
      </c>
      <c r="D1962" s="52">
        <v>0</v>
      </c>
      <c r="E1962" s="54"/>
    </row>
    <row r="1963" spans="1:5" x14ac:dyDescent="0.45">
      <c r="A1963" s="55" t="s">
        <v>90</v>
      </c>
      <c r="B1963" s="52">
        <v>2973.05</v>
      </c>
      <c r="C1963" s="53">
        <v>45762</v>
      </c>
      <c r="D1963" s="52">
        <v>0</v>
      </c>
      <c r="E1963" s="54"/>
    </row>
    <row r="1964" spans="1:5" x14ac:dyDescent="0.45">
      <c r="A1964" s="55" t="s">
        <v>92</v>
      </c>
      <c r="B1964" s="52">
        <v>28272.42</v>
      </c>
      <c r="C1964" s="53">
        <v>45519</v>
      </c>
      <c r="D1964" s="52">
        <v>0</v>
      </c>
      <c r="E1964" s="54"/>
    </row>
    <row r="1965" spans="1:5" x14ac:dyDescent="0.45">
      <c r="A1965" s="51" t="s">
        <v>183</v>
      </c>
      <c r="B1965" s="52"/>
      <c r="C1965" s="53"/>
      <c r="D1965" s="52"/>
      <c r="E1965" s="54"/>
    </row>
    <row r="1966" spans="1:5" x14ac:dyDescent="0.45">
      <c r="A1966" s="55" t="s">
        <v>60</v>
      </c>
      <c r="B1966" s="52">
        <v>22114.75</v>
      </c>
      <c r="C1966" s="53">
        <v>45519</v>
      </c>
      <c r="D1966" s="52">
        <v>0</v>
      </c>
      <c r="E1966" s="54"/>
    </row>
    <row r="1967" spans="1:5" x14ac:dyDescent="0.45">
      <c r="A1967" s="55" t="s">
        <v>61</v>
      </c>
      <c r="B1967" s="52">
        <v>6020.03</v>
      </c>
      <c r="C1967" s="53">
        <v>45519</v>
      </c>
      <c r="D1967" s="52">
        <v>0</v>
      </c>
      <c r="E1967" s="54"/>
    </row>
    <row r="1968" spans="1:5" x14ac:dyDescent="0.45">
      <c r="A1968" s="55" t="s">
        <v>62</v>
      </c>
      <c r="B1968" s="52">
        <v>21385.75</v>
      </c>
      <c r="C1968" s="53">
        <v>45519</v>
      </c>
      <c r="D1968" s="52">
        <v>0</v>
      </c>
      <c r="E1968" s="54"/>
    </row>
    <row r="1969" spans="1:5" x14ac:dyDescent="0.45">
      <c r="A1969" s="55" t="s">
        <v>63</v>
      </c>
      <c r="B1969" s="52">
        <v>5821.58</v>
      </c>
      <c r="C1969" s="53">
        <v>45519</v>
      </c>
      <c r="D1969" s="52">
        <v>0</v>
      </c>
      <c r="E1969" s="54"/>
    </row>
    <row r="1970" spans="1:5" x14ac:dyDescent="0.45">
      <c r="A1970" s="55" t="s">
        <v>64</v>
      </c>
      <c r="B1970" s="52">
        <v>25277.51</v>
      </c>
      <c r="C1970" s="53">
        <v>45519</v>
      </c>
      <c r="D1970" s="52">
        <v>0</v>
      </c>
      <c r="E1970" s="54"/>
    </row>
    <row r="1971" spans="1:5" x14ac:dyDescent="0.45">
      <c r="A1971" s="55" t="s">
        <v>65</v>
      </c>
      <c r="B1971" s="52">
        <v>6626.23</v>
      </c>
      <c r="C1971" s="53">
        <v>45519</v>
      </c>
      <c r="D1971" s="52">
        <v>0</v>
      </c>
      <c r="E1971" s="54"/>
    </row>
    <row r="1972" spans="1:5" x14ac:dyDescent="0.45">
      <c r="A1972" s="55" t="s">
        <v>66</v>
      </c>
      <c r="B1972" s="52">
        <v>19816.09</v>
      </c>
      <c r="C1972" s="53">
        <v>45519</v>
      </c>
      <c r="D1972" s="52">
        <v>0</v>
      </c>
      <c r="E1972" s="54"/>
    </row>
    <row r="1973" spans="1:5" x14ac:dyDescent="0.45">
      <c r="A1973" s="55" t="s">
        <v>67</v>
      </c>
      <c r="B1973" s="52">
        <v>5194.58</v>
      </c>
      <c r="C1973" s="53">
        <v>45519</v>
      </c>
      <c r="D1973" s="52">
        <v>0</v>
      </c>
      <c r="E1973" s="54"/>
    </row>
    <row r="1974" spans="1:5" x14ac:dyDescent="0.45">
      <c r="A1974" s="55" t="s">
        <v>54</v>
      </c>
      <c r="B1974" s="52">
        <v>59154.73</v>
      </c>
      <c r="C1974" s="53">
        <v>44880</v>
      </c>
      <c r="D1974" s="52">
        <v>0</v>
      </c>
      <c r="E1974" s="54"/>
    </row>
    <row r="1975" spans="1:5" x14ac:dyDescent="0.45">
      <c r="A1975" s="55" t="s">
        <v>68</v>
      </c>
      <c r="B1975" s="52">
        <v>13266.94</v>
      </c>
      <c r="C1975" s="53">
        <v>44880</v>
      </c>
      <c r="D1975" s="52">
        <v>2239.85</v>
      </c>
      <c r="E1975" s="54"/>
    </row>
    <row r="1976" spans="1:5" x14ac:dyDescent="0.45">
      <c r="A1976" s="55" t="s">
        <v>55</v>
      </c>
      <c r="B1976" s="52">
        <v>62168.74</v>
      </c>
      <c r="C1976" s="53">
        <v>44925</v>
      </c>
      <c r="D1976" s="52">
        <v>0</v>
      </c>
      <c r="E1976" s="54"/>
    </row>
    <row r="1977" spans="1:5" x14ac:dyDescent="0.45">
      <c r="A1977" s="55" t="s">
        <v>69</v>
      </c>
      <c r="B1977" s="52">
        <v>13942.91</v>
      </c>
      <c r="C1977" s="53">
        <v>44925</v>
      </c>
      <c r="D1977" s="52">
        <v>2353.9699999999998</v>
      </c>
      <c r="E1977" s="54"/>
    </row>
    <row r="1978" spans="1:5" x14ac:dyDescent="0.45">
      <c r="A1978" s="55" t="s">
        <v>56</v>
      </c>
      <c r="B1978" s="52">
        <v>52388.11</v>
      </c>
      <c r="C1978" s="53">
        <v>45140</v>
      </c>
      <c r="D1978" s="52">
        <v>0</v>
      </c>
      <c r="E1978" s="54"/>
    </row>
    <row r="1979" spans="1:5" x14ac:dyDescent="0.45">
      <c r="A1979" s="55" t="s">
        <v>70</v>
      </c>
      <c r="B1979" s="52">
        <v>11749.37</v>
      </c>
      <c r="C1979" s="53">
        <v>45140</v>
      </c>
      <c r="D1979" s="52">
        <v>1983.63</v>
      </c>
      <c r="E1979" s="54"/>
    </row>
    <row r="1980" spans="1:5" x14ac:dyDescent="0.45">
      <c r="A1980" s="55" t="s">
        <v>57</v>
      </c>
      <c r="B1980" s="52">
        <v>66262.09</v>
      </c>
      <c r="C1980" s="53">
        <v>45504</v>
      </c>
      <c r="D1980" s="52">
        <v>0</v>
      </c>
      <c r="E1980" s="54"/>
    </row>
    <row r="1981" spans="1:5" x14ac:dyDescent="0.45">
      <c r="A1981" s="55" t="s">
        <v>71</v>
      </c>
      <c r="B1981" s="52">
        <v>29539.98</v>
      </c>
      <c r="C1981" s="53">
        <v>45504</v>
      </c>
      <c r="D1981" s="52">
        <v>0</v>
      </c>
      <c r="E1981" s="54"/>
    </row>
    <row r="1982" spans="1:5" x14ac:dyDescent="0.45">
      <c r="A1982" s="55" t="s">
        <v>72</v>
      </c>
      <c r="B1982" s="52">
        <v>10125.69</v>
      </c>
      <c r="C1982" s="53">
        <v>45504</v>
      </c>
      <c r="D1982" s="52">
        <v>2362.5100000000002</v>
      </c>
      <c r="E1982" s="54"/>
    </row>
    <row r="1983" spans="1:5" x14ac:dyDescent="0.45">
      <c r="A1983" s="55" t="s">
        <v>58</v>
      </c>
      <c r="B1983" s="52">
        <v>29430.36</v>
      </c>
      <c r="C1983" s="53">
        <v>45412</v>
      </c>
      <c r="D1983" s="52">
        <v>0</v>
      </c>
      <c r="E1983" s="54"/>
    </row>
    <row r="1984" spans="1:5" x14ac:dyDescent="0.45">
      <c r="A1984" s="55" t="s">
        <v>73</v>
      </c>
      <c r="B1984" s="52">
        <v>6600.5</v>
      </c>
      <c r="C1984" s="53">
        <v>45412</v>
      </c>
      <c r="D1984" s="52">
        <v>1114.3599999999999</v>
      </c>
      <c r="E1984" s="54"/>
    </row>
    <row r="1985" spans="1:5" x14ac:dyDescent="0.45">
      <c r="A1985" s="55" t="s">
        <v>74</v>
      </c>
      <c r="B1985" s="52">
        <v>21059.46</v>
      </c>
      <c r="C1985" s="53">
        <v>44985</v>
      </c>
      <c r="D1985" s="52">
        <v>0</v>
      </c>
      <c r="E1985" s="54"/>
    </row>
    <row r="1986" spans="1:5" x14ac:dyDescent="0.45">
      <c r="A1986" s="55" t="s">
        <v>75</v>
      </c>
      <c r="B1986" s="52">
        <v>4723.12</v>
      </c>
      <c r="C1986" s="53">
        <v>44985</v>
      </c>
      <c r="D1986" s="52">
        <v>797.4</v>
      </c>
      <c r="E1986" s="54"/>
    </row>
    <row r="1987" spans="1:5" x14ac:dyDescent="0.45">
      <c r="A1987" s="55" t="s">
        <v>76</v>
      </c>
      <c r="B1987" s="52">
        <v>49132.160000000003</v>
      </c>
      <c r="C1987" s="53">
        <v>44985</v>
      </c>
      <c r="D1987" s="52">
        <v>0</v>
      </c>
      <c r="E1987" s="54"/>
    </row>
    <row r="1988" spans="1:5" x14ac:dyDescent="0.45">
      <c r="A1988" s="55" t="s">
        <v>77</v>
      </c>
      <c r="B1988" s="52">
        <v>11019.13</v>
      </c>
      <c r="C1988" s="53">
        <v>44985</v>
      </c>
      <c r="D1988" s="52">
        <v>1860.35</v>
      </c>
      <c r="E1988" s="54"/>
    </row>
    <row r="1989" spans="1:5" x14ac:dyDescent="0.45">
      <c r="A1989" s="55" t="s">
        <v>78</v>
      </c>
      <c r="B1989" s="52">
        <v>36964.83</v>
      </c>
      <c r="C1989" s="53">
        <v>45127</v>
      </c>
      <c r="D1989" s="52">
        <v>0</v>
      </c>
      <c r="E1989" s="54"/>
    </row>
    <row r="1990" spans="1:5" x14ac:dyDescent="0.45">
      <c r="A1990" s="55" t="s">
        <v>79</v>
      </c>
      <c r="B1990" s="52">
        <v>8290.2999999999993</v>
      </c>
      <c r="C1990" s="53">
        <v>45127</v>
      </c>
      <c r="D1990" s="52">
        <v>1399.64</v>
      </c>
      <c r="E1990" s="54"/>
    </row>
    <row r="1991" spans="1:5" x14ac:dyDescent="0.45">
      <c r="A1991" s="55" t="s">
        <v>80</v>
      </c>
      <c r="B1991" s="52">
        <v>57919.09</v>
      </c>
      <c r="C1991" s="53">
        <v>45488</v>
      </c>
      <c r="D1991" s="52">
        <v>0</v>
      </c>
      <c r="E1991" s="54"/>
    </row>
    <row r="1992" spans="1:5" x14ac:dyDescent="0.45">
      <c r="A1992" s="55" t="s">
        <v>81</v>
      </c>
      <c r="B1992" s="52">
        <v>12989.82</v>
      </c>
      <c r="C1992" s="53">
        <v>45488</v>
      </c>
      <c r="D1992" s="52">
        <v>2193.06</v>
      </c>
      <c r="E1992" s="54"/>
    </row>
    <row r="1993" spans="1:5" x14ac:dyDescent="0.45">
      <c r="A1993" s="55" t="s">
        <v>82</v>
      </c>
      <c r="B1993" s="52">
        <v>20088.02</v>
      </c>
      <c r="C1993" s="53">
        <v>45519</v>
      </c>
      <c r="D1993" s="52">
        <v>0</v>
      </c>
      <c r="E1993" s="54"/>
    </row>
    <row r="1994" spans="1:5" x14ac:dyDescent="0.45">
      <c r="A1994" s="55" t="s">
        <v>83</v>
      </c>
      <c r="B1994" s="52">
        <v>5468.32</v>
      </c>
      <c r="C1994" s="53">
        <v>45519</v>
      </c>
      <c r="D1994" s="52">
        <v>0</v>
      </c>
      <c r="E1994" s="54"/>
    </row>
    <row r="1995" spans="1:5" x14ac:dyDescent="0.45">
      <c r="A1995" s="55" t="s">
        <v>84</v>
      </c>
      <c r="B1995" s="52">
        <v>19475.79</v>
      </c>
      <c r="C1995" s="53">
        <v>45519</v>
      </c>
      <c r="D1995" s="52">
        <v>0</v>
      </c>
      <c r="E1995" s="54"/>
    </row>
    <row r="1996" spans="1:5" x14ac:dyDescent="0.45">
      <c r="A1996" s="55" t="s">
        <v>85</v>
      </c>
      <c r="B1996" s="52">
        <v>5301.66</v>
      </c>
      <c r="C1996" s="53">
        <v>45519</v>
      </c>
      <c r="D1996" s="52">
        <v>0</v>
      </c>
      <c r="E1996" s="54"/>
    </row>
    <row r="1997" spans="1:5" x14ac:dyDescent="0.45">
      <c r="A1997" s="55" t="s">
        <v>86</v>
      </c>
      <c r="B1997" s="52">
        <v>29656.31</v>
      </c>
      <c r="C1997" s="53">
        <v>45519</v>
      </c>
      <c r="D1997" s="52">
        <v>0</v>
      </c>
      <c r="E1997" s="54"/>
    </row>
    <row r="1998" spans="1:5" x14ac:dyDescent="0.45">
      <c r="A1998" s="55" t="s">
        <v>87</v>
      </c>
      <c r="B1998" s="52">
        <v>7774.09</v>
      </c>
      <c r="C1998" s="53">
        <v>45519</v>
      </c>
      <c r="D1998" s="52">
        <v>0</v>
      </c>
      <c r="E1998" s="54"/>
    </row>
    <row r="1999" spans="1:5" x14ac:dyDescent="0.45">
      <c r="A1999" s="55" t="s">
        <v>88</v>
      </c>
      <c r="B1999" s="52">
        <v>19575.150000000001</v>
      </c>
      <c r="C1999" s="53">
        <v>45519</v>
      </c>
      <c r="D1999" s="52">
        <v>0</v>
      </c>
      <c r="E1999" s="54"/>
    </row>
    <row r="2000" spans="1:5" x14ac:dyDescent="0.45">
      <c r="A2000" s="55" t="s">
        <v>89</v>
      </c>
      <c r="B2000" s="52">
        <v>5131.42</v>
      </c>
      <c r="C2000" s="53">
        <v>45519</v>
      </c>
      <c r="D2000" s="52">
        <v>0</v>
      </c>
      <c r="E2000" s="54"/>
    </row>
    <row r="2001" spans="1:5" x14ac:dyDescent="0.45">
      <c r="A2001" s="55" t="s">
        <v>90</v>
      </c>
      <c r="B2001" s="52">
        <v>19575.150000000001</v>
      </c>
      <c r="C2001" s="53">
        <v>45762</v>
      </c>
      <c r="D2001" s="52">
        <v>0</v>
      </c>
      <c r="E2001" s="54"/>
    </row>
    <row r="2002" spans="1:5" x14ac:dyDescent="0.45">
      <c r="A2002" s="55" t="s">
        <v>91</v>
      </c>
      <c r="B2002" s="52">
        <v>5131.42</v>
      </c>
      <c r="C2002" s="53">
        <v>45762</v>
      </c>
      <c r="D2002" s="52">
        <v>0</v>
      </c>
      <c r="E2002" s="54"/>
    </row>
    <row r="2003" spans="1:5" x14ac:dyDescent="0.45">
      <c r="A2003" s="55" t="s">
        <v>92</v>
      </c>
      <c r="B2003" s="52">
        <v>186151.18</v>
      </c>
      <c r="C2003" s="53">
        <v>45519</v>
      </c>
      <c r="D2003" s="52">
        <v>0</v>
      </c>
      <c r="E2003" s="54"/>
    </row>
    <row r="2004" spans="1:5" x14ac:dyDescent="0.45">
      <c r="A2004" s="55" t="s">
        <v>93</v>
      </c>
      <c r="B2004" s="52">
        <v>48797.58</v>
      </c>
      <c r="C2004" s="53">
        <v>45519</v>
      </c>
      <c r="D2004" s="52">
        <v>0</v>
      </c>
      <c r="E2004" s="54"/>
    </row>
    <row r="2005" spans="1:5" x14ac:dyDescent="0.45">
      <c r="A2005" s="51" t="s">
        <v>184</v>
      </c>
      <c r="B2005" s="52"/>
      <c r="C2005" s="53"/>
      <c r="D2005" s="52"/>
      <c r="E2005" s="54"/>
    </row>
    <row r="2006" spans="1:5" x14ac:dyDescent="0.45">
      <c r="A2006" s="55" t="s">
        <v>60</v>
      </c>
      <c r="B2006" s="52">
        <v>1275.71</v>
      </c>
      <c r="C2006" s="53">
        <v>45519</v>
      </c>
      <c r="D2006" s="52">
        <v>0</v>
      </c>
      <c r="E2006" s="54"/>
    </row>
    <row r="2007" spans="1:5" x14ac:dyDescent="0.45">
      <c r="A2007" s="55" t="s">
        <v>62</v>
      </c>
      <c r="B2007" s="52">
        <v>1233.6600000000001</v>
      </c>
      <c r="C2007" s="53">
        <v>45519</v>
      </c>
      <c r="D2007" s="52">
        <v>0</v>
      </c>
      <c r="E2007" s="54"/>
    </row>
    <row r="2008" spans="1:5" x14ac:dyDescent="0.45">
      <c r="A2008" s="55" t="s">
        <v>64</v>
      </c>
      <c r="B2008" s="52">
        <v>1458.16</v>
      </c>
      <c r="C2008" s="53">
        <v>45519</v>
      </c>
      <c r="D2008" s="52">
        <v>0</v>
      </c>
      <c r="E2008" s="54"/>
    </row>
    <row r="2009" spans="1:5" x14ac:dyDescent="0.45">
      <c r="A2009" s="55" t="s">
        <v>66</v>
      </c>
      <c r="B2009" s="52">
        <v>1143.1099999999999</v>
      </c>
      <c r="C2009" s="53">
        <v>45519</v>
      </c>
      <c r="D2009" s="52">
        <v>0</v>
      </c>
      <c r="E2009" s="54"/>
    </row>
    <row r="2010" spans="1:5" x14ac:dyDescent="0.45">
      <c r="A2010" s="55" t="s">
        <v>54</v>
      </c>
      <c r="B2010" s="52">
        <v>3412.4</v>
      </c>
      <c r="C2010" s="53">
        <v>44895</v>
      </c>
      <c r="D2010" s="52">
        <v>0</v>
      </c>
      <c r="E2010" s="54"/>
    </row>
    <row r="2011" spans="1:5" x14ac:dyDescent="0.45">
      <c r="A2011" s="55" t="s">
        <v>55</v>
      </c>
      <c r="B2011" s="52">
        <v>3586.27</v>
      </c>
      <c r="C2011" s="53">
        <v>44925</v>
      </c>
      <c r="D2011" s="52">
        <v>0</v>
      </c>
      <c r="E2011" s="54"/>
    </row>
    <row r="2012" spans="1:5" x14ac:dyDescent="0.45">
      <c r="A2012" s="55" t="s">
        <v>56</v>
      </c>
      <c r="B2012" s="52">
        <v>3022.06</v>
      </c>
      <c r="C2012" s="53">
        <v>45140</v>
      </c>
      <c r="D2012" s="52">
        <v>0</v>
      </c>
      <c r="E2012" s="54"/>
    </row>
    <row r="2013" spans="1:5" x14ac:dyDescent="0.45">
      <c r="A2013" s="55" t="s">
        <v>57</v>
      </c>
      <c r="B2013" s="52">
        <v>3822.4</v>
      </c>
      <c r="C2013" s="53">
        <v>45504</v>
      </c>
      <c r="D2013" s="52">
        <v>0</v>
      </c>
      <c r="E2013" s="54"/>
    </row>
    <row r="2014" spans="1:5" x14ac:dyDescent="0.45">
      <c r="A2014" s="55" t="s">
        <v>58</v>
      </c>
      <c r="B2014" s="52">
        <v>1697.72</v>
      </c>
      <c r="C2014" s="53">
        <v>45412</v>
      </c>
      <c r="D2014" s="52">
        <v>0</v>
      </c>
      <c r="E2014" s="54"/>
    </row>
    <row r="2015" spans="1:5" x14ac:dyDescent="0.45">
      <c r="A2015" s="55" t="s">
        <v>82</v>
      </c>
      <c r="B2015" s="52">
        <v>1158.8</v>
      </c>
      <c r="C2015" s="53">
        <v>45519</v>
      </c>
      <c r="D2015" s="52">
        <v>0</v>
      </c>
      <c r="E2015" s="54"/>
    </row>
    <row r="2016" spans="1:5" x14ac:dyDescent="0.45">
      <c r="A2016" s="55" t="s">
        <v>84</v>
      </c>
      <c r="B2016" s="52">
        <v>1123.48</v>
      </c>
      <c r="C2016" s="53">
        <v>45519</v>
      </c>
      <c r="D2016" s="52">
        <v>0</v>
      </c>
      <c r="E2016" s="54"/>
    </row>
    <row r="2017" spans="1:5" x14ac:dyDescent="0.45">
      <c r="A2017" s="55" t="s">
        <v>86</v>
      </c>
      <c r="B2017" s="52">
        <v>1710.75</v>
      </c>
      <c r="C2017" s="53">
        <v>45519</v>
      </c>
      <c r="D2017" s="52">
        <v>0</v>
      </c>
      <c r="E2017" s="54"/>
    </row>
    <row r="2018" spans="1:5" x14ac:dyDescent="0.45">
      <c r="A2018" s="55" t="s">
        <v>88</v>
      </c>
      <c r="B2018" s="52">
        <v>1129.21</v>
      </c>
      <c r="C2018" s="53">
        <v>45519</v>
      </c>
      <c r="D2018" s="52">
        <v>0</v>
      </c>
      <c r="E2018" s="54"/>
    </row>
    <row r="2019" spans="1:5" x14ac:dyDescent="0.45">
      <c r="A2019" s="55" t="s">
        <v>90</v>
      </c>
      <c r="B2019" s="52">
        <v>1129.21</v>
      </c>
      <c r="C2019" s="53">
        <v>45762</v>
      </c>
      <c r="D2019" s="52">
        <v>0</v>
      </c>
      <c r="E2019" s="54"/>
    </row>
    <row r="2020" spans="1:5" x14ac:dyDescent="0.45">
      <c r="A2020" s="55" t="s">
        <v>92</v>
      </c>
      <c r="B2020" s="52">
        <v>10738.32</v>
      </c>
      <c r="C2020" s="53">
        <v>45519</v>
      </c>
      <c r="D2020" s="52">
        <v>0</v>
      </c>
      <c r="E2020" s="54"/>
    </row>
    <row r="2021" spans="1:5" x14ac:dyDescent="0.45">
      <c r="A2021" s="51" t="s">
        <v>185</v>
      </c>
      <c r="B2021" s="52"/>
      <c r="C2021" s="53"/>
      <c r="D2021" s="52"/>
      <c r="E2021" s="54"/>
    </row>
    <row r="2022" spans="1:5" x14ac:dyDescent="0.45">
      <c r="A2022" s="55" t="s">
        <v>60</v>
      </c>
      <c r="B2022" s="52">
        <v>3445.47</v>
      </c>
      <c r="C2022" s="53">
        <v>45519</v>
      </c>
      <c r="D2022" s="52">
        <v>0</v>
      </c>
      <c r="E2022" s="54"/>
    </row>
    <row r="2023" spans="1:5" x14ac:dyDescent="0.45">
      <c r="A2023" s="55" t="s">
        <v>62</v>
      </c>
      <c r="B2023" s="52">
        <v>3331.89</v>
      </c>
      <c r="C2023" s="53">
        <v>45519</v>
      </c>
      <c r="D2023" s="52">
        <v>0</v>
      </c>
      <c r="E2023" s="54"/>
    </row>
    <row r="2024" spans="1:5" x14ac:dyDescent="0.45">
      <c r="A2024" s="55" t="s">
        <v>64</v>
      </c>
      <c r="B2024" s="52">
        <v>3938.23</v>
      </c>
      <c r="C2024" s="53">
        <v>45519</v>
      </c>
      <c r="D2024" s="52">
        <v>0</v>
      </c>
      <c r="E2024" s="54"/>
    </row>
    <row r="2025" spans="1:5" x14ac:dyDescent="0.45">
      <c r="A2025" s="55" t="s">
        <v>66</v>
      </c>
      <c r="B2025" s="52">
        <v>3087.34</v>
      </c>
      <c r="C2025" s="53">
        <v>45519</v>
      </c>
      <c r="D2025" s="52">
        <v>0</v>
      </c>
      <c r="E2025" s="54"/>
    </row>
    <row r="2026" spans="1:5" x14ac:dyDescent="0.45">
      <c r="A2026" s="55" t="s">
        <v>56</v>
      </c>
      <c r="B2026" s="52">
        <v>6121.54</v>
      </c>
      <c r="C2026" s="53">
        <v>45139</v>
      </c>
      <c r="D2026" s="52">
        <v>0</v>
      </c>
      <c r="E2026" s="54"/>
    </row>
    <row r="2027" spans="1:5" x14ac:dyDescent="0.45">
      <c r="A2027" s="55" t="s">
        <v>57</v>
      </c>
      <c r="B2027" s="52">
        <v>7742.71</v>
      </c>
      <c r="C2027" s="53">
        <v>45504</v>
      </c>
      <c r="D2027" s="52">
        <v>0</v>
      </c>
      <c r="E2027" s="54"/>
    </row>
    <row r="2028" spans="1:5" x14ac:dyDescent="0.45">
      <c r="A2028" s="55" t="s">
        <v>58</v>
      </c>
      <c r="B2028" s="52">
        <v>3438.93</v>
      </c>
      <c r="C2028" s="53">
        <v>45412</v>
      </c>
      <c r="D2028" s="52">
        <v>0</v>
      </c>
      <c r="E2028" s="54"/>
    </row>
    <row r="2029" spans="1:5" x14ac:dyDescent="0.45">
      <c r="A2029" s="55" t="s">
        <v>80</v>
      </c>
      <c r="B2029" s="52">
        <v>6767.84</v>
      </c>
      <c r="C2029" s="53">
        <v>45488</v>
      </c>
      <c r="D2029" s="52">
        <v>0</v>
      </c>
      <c r="E2029" s="54"/>
    </row>
    <row r="2030" spans="1:5" x14ac:dyDescent="0.45">
      <c r="A2030" s="55" t="s">
        <v>82</v>
      </c>
      <c r="B2030" s="52">
        <v>3129.71</v>
      </c>
      <c r="C2030" s="53">
        <v>45519</v>
      </c>
      <c r="D2030" s="52">
        <v>0</v>
      </c>
      <c r="E2030" s="54"/>
    </row>
    <row r="2031" spans="1:5" x14ac:dyDescent="0.45">
      <c r="A2031" s="55" t="s">
        <v>84</v>
      </c>
      <c r="B2031" s="52">
        <v>3034.32</v>
      </c>
      <c r="C2031" s="53">
        <v>45519</v>
      </c>
      <c r="D2031" s="52">
        <v>0</v>
      </c>
      <c r="E2031" s="54"/>
    </row>
    <row r="2032" spans="1:5" x14ac:dyDescent="0.45">
      <c r="A2032" s="55" t="s">
        <v>86</v>
      </c>
      <c r="B2032" s="52">
        <v>4620.45</v>
      </c>
      <c r="C2032" s="53">
        <v>45519</v>
      </c>
      <c r="D2032" s="52">
        <v>0</v>
      </c>
      <c r="E2032" s="54"/>
    </row>
    <row r="2033" spans="1:5" x14ac:dyDescent="0.45">
      <c r="A2033" s="55" t="s">
        <v>88</v>
      </c>
      <c r="B2033" s="52">
        <v>3049.8</v>
      </c>
      <c r="C2033" s="53">
        <v>45519</v>
      </c>
      <c r="D2033" s="52">
        <v>0</v>
      </c>
      <c r="E2033" s="54"/>
    </row>
    <row r="2034" spans="1:5" x14ac:dyDescent="0.45">
      <c r="A2034" s="55" t="s">
        <v>90</v>
      </c>
      <c r="B2034" s="52">
        <v>3049.8</v>
      </c>
      <c r="C2034" s="53">
        <v>45762</v>
      </c>
      <c r="D2034" s="52">
        <v>0</v>
      </c>
      <c r="E2034" s="54"/>
    </row>
    <row r="2035" spans="1:5" x14ac:dyDescent="0.45">
      <c r="A2035" s="55" t="s">
        <v>92</v>
      </c>
      <c r="B2035" s="52">
        <v>29002.32</v>
      </c>
      <c r="C2035" s="53">
        <v>45519</v>
      </c>
      <c r="D2035" s="52">
        <v>0</v>
      </c>
      <c r="E2035" s="54"/>
    </row>
    <row r="2036" spans="1:5" x14ac:dyDescent="0.45">
      <c r="A2036" s="51" t="s">
        <v>186</v>
      </c>
      <c r="B2036" s="52"/>
      <c r="C2036" s="53"/>
      <c r="D2036" s="52"/>
      <c r="E2036" s="54"/>
    </row>
    <row r="2037" spans="1:5" x14ac:dyDescent="0.45">
      <c r="A2037" s="55" t="s">
        <v>54</v>
      </c>
      <c r="B2037" s="52">
        <v>15108.93</v>
      </c>
      <c r="C2037" s="53">
        <v>44880</v>
      </c>
      <c r="D2037" s="52">
        <v>0</v>
      </c>
      <c r="E2037" s="54"/>
    </row>
    <row r="2038" spans="1:5" x14ac:dyDescent="0.45">
      <c r="A2038" s="55" t="s">
        <v>55</v>
      </c>
      <c r="B2038" s="52">
        <v>15878.74</v>
      </c>
      <c r="C2038" s="53">
        <v>44925</v>
      </c>
      <c r="D2038" s="52">
        <v>0</v>
      </c>
      <c r="E2038" s="54"/>
    </row>
    <row r="2039" spans="1:5" x14ac:dyDescent="0.45">
      <c r="A2039" s="55" t="s">
        <v>56</v>
      </c>
      <c r="B2039" s="52">
        <v>13380.64</v>
      </c>
      <c r="C2039" s="53">
        <v>45139</v>
      </c>
      <c r="D2039" s="52">
        <v>0</v>
      </c>
      <c r="E2039" s="54"/>
    </row>
    <row r="2040" spans="1:5" x14ac:dyDescent="0.45">
      <c r="A2040" s="51" t="s">
        <v>187</v>
      </c>
      <c r="B2040" s="52"/>
      <c r="C2040" s="53"/>
      <c r="D2040" s="52"/>
      <c r="E2040" s="54"/>
    </row>
    <row r="2041" spans="1:5" x14ac:dyDescent="0.45">
      <c r="A2041" s="55" t="s">
        <v>60</v>
      </c>
      <c r="B2041" s="52">
        <v>10191.24</v>
      </c>
      <c r="C2041" s="53">
        <v>45519</v>
      </c>
      <c r="D2041" s="52">
        <v>0</v>
      </c>
      <c r="E2041" s="54"/>
    </row>
    <row r="2042" spans="1:5" x14ac:dyDescent="0.45">
      <c r="A2042" s="55" t="s">
        <v>62</v>
      </c>
      <c r="B2042" s="52">
        <v>9855.2900000000009</v>
      </c>
      <c r="C2042" s="53">
        <v>45519</v>
      </c>
      <c r="D2042" s="52">
        <v>0</v>
      </c>
      <c r="E2042" s="54"/>
    </row>
    <row r="2043" spans="1:5" x14ac:dyDescent="0.45">
      <c r="A2043" s="55" t="s">
        <v>64</v>
      </c>
      <c r="B2043" s="52">
        <v>11648.75</v>
      </c>
      <c r="C2043" s="53">
        <v>45519</v>
      </c>
      <c r="D2043" s="52">
        <v>0</v>
      </c>
      <c r="E2043" s="54"/>
    </row>
    <row r="2044" spans="1:5" x14ac:dyDescent="0.45">
      <c r="A2044" s="55" t="s">
        <v>66</v>
      </c>
      <c r="B2044" s="52">
        <v>9131.94</v>
      </c>
      <c r="C2044" s="53">
        <v>45519</v>
      </c>
      <c r="D2044" s="52">
        <v>0</v>
      </c>
      <c r="E2044" s="54"/>
    </row>
    <row r="2045" spans="1:5" x14ac:dyDescent="0.45">
      <c r="A2045" s="55" t="s">
        <v>54</v>
      </c>
      <c r="B2045" s="52">
        <v>27260.55</v>
      </c>
      <c r="C2045" s="53">
        <v>44880</v>
      </c>
      <c r="D2045" s="52">
        <v>0</v>
      </c>
      <c r="E2045" s="54"/>
    </row>
    <row r="2046" spans="1:5" x14ac:dyDescent="0.45">
      <c r="A2046" s="55" t="s">
        <v>55</v>
      </c>
      <c r="B2046" s="52">
        <v>28649.51</v>
      </c>
      <c r="C2046" s="53">
        <v>44925</v>
      </c>
      <c r="D2046" s="52">
        <v>0</v>
      </c>
      <c r="E2046" s="54"/>
    </row>
    <row r="2047" spans="1:5" x14ac:dyDescent="0.45">
      <c r="A2047" s="55" t="s">
        <v>56</v>
      </c>
      <c r="B2047" s="52">
        <v>24142.26</v>
      </c>
      <c r="C2047" s="53">
        <v>45140</v>
      </c>
      <c r="D2047" s="52">
        <v>0</v>
      </c>
      <c r="E2047" s="54"/>
    </row>
    <row r="2048" spans="1:5" x14ac:dyDescent="0.45">
      <c r="A2048" s="55" t="s">
        <v>57</v>
      </c>
      <c r="B2048" s="52">
        <v>30535.87</v>
      </c>
      <c r="C2048" s="53">
        <v>45504</v>
      </c>
      <c r="D2048" s="52">
        <v>0</v>
      </c>
      <c r="E2048" s="54"/>
    </row>
    <row r="2049" spans="1:5" x14ac:dyDescent="0.45">
      <c r="A2049" s="55" t="s">
        <v>58</v>
      </c>
      <c r="B2049" s="52">
        <v>13562.53</v>
      </c>
      <c r="C2049" s="53">
        <v>45412</v>
      </c>
      <c r="D2049" s="52">
        <v>0</v>
      </c>
      <c r="E2049" s="54"/>
    </row>
    <row r="2050" spans="1:5" x14ac:dyDescent="0.45">
      <c r="A2050" s="55" t="s">
        <v>74</v>
      </c>
      <c r="B2050" s="52">
        <v>9704.93</v>
      </c>
      <c r="C2050" s="53">
        <v>44985</v>
      </c>
      <c r="D2050" s="52">
        <v>0</v>
      </c>
      <c r="E2050" s="54"/>
    </row>
    <row r="2051" spans="1:5" x14ac:dyDescent="0.45">
      <c r="A2051" s="55" t="s">
        <v>76</v>
      </c>
      <c r="B2051" s="52">
        <v>22641.8</v>
      </c>
      <c r="C2051" s="53">
        <v>44985</v>
      </c>
      <c r="D2051" s="52">
        <v>0</v>
      </c>
      <c r="E2051" s="54"/>
    </row>
    <row r="2052" spans="1:5" x14ac:dyDescent="0.45">
      <c r="A2052" s="55" t="s">
        <v>78</v>
      </c>
      <c r="B2052" s="52">
        <v>17034.68</v>
      </c>
      <c r="C2052" s="53">
        <v>45140</v>
      </c>
      <c r="D2052" s="52">
        <v>0</v>
      </c>
      <c r="E2052" s="54"/>
    </row>
    <row r="2053" spans="1:5" x14ac:dyDescent="0.45">
      <c r="A2053" s="55" t="s">
        <v>80</v>
      </c>
      <c r="B2053" s="52">
        <v>26691.119999999999</v>
      </c>
      <c r="C2053" s="53">
        <v>45488</v>
      </c>
      <c r="D2053" s="52">
        <v>0</v>
      </c>
      <c r="E2053" s="54"/>
    </row>
    <row r="2054" spans="1:5" x14ac:dyDescent="0.45">
      <c r="A2054" s="55" t="s">
        <v>82</v>
      </c>
      <c r="B2054" s="52">
        <v>9257.26</v>
      </c>
      <c r="C2054" s="53">
        <v>45519</v>
      </c>
      <c r="D2054" s="52">
        <v>0</v>
      </c>
      <c r="E2054" s="54"/>
    </row>
    <row r="2055" spans="1:5" x14ac:dyDescent="0.45">
      <c r="A2055" s="55" t="s">
        <v>84</v>
      </c>
      <c r="B2055" s="52">
        <v>8975.1200000000008</v>
      </c>
      <c r="C2055" s="53">
        <v>45519</v>
      </c>
      <c r="D2055" s="52">
        <v>0</v>
      </c>
      <c r="E2055" s="54"/>
    </row>
    <row r="2056" spans="1:5" x14ac:dyDescent="0.45">
      <c r="A2056" s="55" t="s">
        <v>86</v>
      </c>
      <c r="B2056" s="52">
        <v>13666.66</v>
      </c>
      <c r="C2056" s="53">
        <v>45519</v>
      </c>
      <c r="D2056" s="52">
        <v>0</v>
      </c>
      <c r="E2056" s="54"/>
    </row>
    <row r="2057" spans="1:5" x14ac:dyDescent="0.45">
      <c r="A2057" s="55" t="s">
        <v>88</v>
      </c>
      <c r="B2057" s="52">
        <v>9020.91</v>
      </c>
      <c r="C2057" s="53">
        <v>45519</v>
      </c>
      <c r="D2057" s="52">
        <v>0</v>
      </c>
      <c r="E2057" s="54"/>
    </row>
    <row r="2058" spans="1:5" x14ac:dyDescent="0.45">
      <c r="A2058" s="55" t="s">
        <v>90</v>
      </c>
      <c r="B2058" s="52">
        <v>9020.91</v>
      </c>
      <c r="C2058" s="53">
        <v>45762</v>
      </c>
      <c r="D2058" s="52">
        <v>0</v>
      </c>
      <c r="E2058" s="54"/>
    </row>
    <row r="2059" spans="1:5" x14ac:dyDescent="0.45">
      <c r="A2059" s="55" t="s">
        <v>92</v>
      </c>
      <c r="B2059" s="52">
        <v>85784.92</v>
      </c>
      <c r="C2059" s="53">
        <v>45519</v>
      </c>
      <c r="D2059" s="52">
        <v>0</v>
      </c>
      <c r="E2059" s="54"/>
    </row>
    <row r="2060" spans="1:5" x14ac:dyDescent="0.45">
      <c r="A2060" s="51" t="s">
        <v>188</v>
      </c>
      <c r="B2060" s="52"/>
      <c r="C2060" s="53"/>
      <c r="D2060" s="52"/>
      <c r="E2060" s="54"/>
    </row>
    <row r="2061" spans="1:5" x14ac:dyDescent="0.45">
      <c r="A2061" s="55" t="s">
        <v>60</v>
      </c>
      <c r="B2061" s="52">
        <v>24144.59</v>
      </c>
      <c r="C2061" s="53">
        <v>45519</v>
      </c>
      <c r="D2061" s="52">
        <v>0</v>
      </c>
      <c r="E2061" s="54"/>
    </row>
    <row r="2062" spans="1:5" x14ac:dyDescent="0.45">
      <c r="A2062" s="55" t="s">
        <v>62</v>
      </c>
      <c r="B2062" s="52">
        <v>23348.67</v>
      </c>
      <c r="C2062" s="53">
        <v>45519</v>
      </c>
      <c r="D2062" s="52">
        <v>0</v>
      </c>
      <c r="E2062" s="54"/>
    </row>
    <row r="2063" spans="1:5" x14ac:dyDescent="0.45">
      <c r="A2063" s="55" t="s">
        <v>64</v>
      </c>
      <c r="B2063" s="52">
        <v>27597.65</v>
      </c>
      <c r="C2063" s="53">
        <v>45519</v>
      </c>
      <c r="D2063" s="52">
        <v>0</v>
      </c>
      <c r="E2063" s="54"/>
    </row>
    <row r="2064" spans="1:5" x14ac:dyDescent="0.45">
      <c r="A2064" s="55" t="s">
        <v>66</v>
      </c>
      <c r="B2064" s="52">
        <v>21634.94</v>
      </c>
      <c r="C2064" s="53">
        <v>45519</v>
      </c>
      <c r="D2064" s="52">
        <v>0</v>
      </c>
      <c r="E2064" s="54"/>
    </row>
    <row r="2065" spans="1:5" x14ac:dyDescent="0.45">
      <c r="A2065" s="55" t="s">
        <v>54</v>
      </c>
      <c r="B2065" s="52">
        <v>64584.35</v>
      </c>
      <c r="C2065" s="53">
        <v>44880</v>
      </c>
      <c r="D2065" s="52">
        <v>0</v>
      </c>
      <c r="E2065" s="54"/>
    </row>
    <row r="2066" spans="1:5" x14ac:dyDescent="0.45">
      <c r="A2066" s="55" t="s">
        <v>55</v>
      </c>
      <c r="B2066" s="52">
        <v>67875</v>
      </c>
      <c r="C2066" s="53">
        <v>44925</v>
      </c>
      <c r="D2066" s="52">
        <v>0</v>
      </c>
      <c r="E2066" s="54"/>
    </row>
    <row r="2067" spans="1:5" x14ac:dyDescent="0.45">
      <c r="A2067" s="55" t="s">
        <v>56</v>
      </c>
      <c r="B2067" s="52">
        <v>57196.65</v>
      </c>
      <c r="C2067" s="53">
        <v>45140</v>
      </c>
      <c r="D2067" s="52">
        <v>0</v>
      </c>
      <c r="E2067" s="54"/>
    </row>
    <row r="2068" spans="1:5" x14ac:dyDescent="0.45">
      <c r="A2068" s="55" t="s">
        <v>57</v>
      </c>
      <c r="B2068" s="52">
        <v>72344.070000000007</v>
      </c>
      <c r="C2068" s="53">
        <v>45504</v>
      </c>
      <c r="D2068" s="52">
        <v>0</v>
      </c>
      <c r="E2068" s="54"/>
    </row>
    <row r="2069" spans="1:5" x14ac:dyDescent="0.45">
      <c r="A2069" s="55" t="s">
        <v>58</v>
      </c>
      <c r="B2069" s="52">
        <v>32131.68</v>
      </c>
      <c r="C2069" s="53">
        <v>45412</v>
      </c>
      <c r="D2069" s="52">
        <v>0</v>
      </c>
      <c r="E2069" s="54"/>
    </row>
    <row r="2070" spans="1:5" x14ac:dyDescent="0.45">
      <c r="A2070" s="55" t="s">
        <v>80</v>
      </c>
      <c r="B2070" s="52">
        <v>63235.29</v>
      </c>
      <c r="C2070" s="53">
        <v>45488</v>
      </c>
      <c r="D2070" s="52">
        <v>0</v>
      </c>
      <c r="E2070" s="54"/>
    </row>
    <row r="2071" spans="1:5" x14ac:dyDescent="0.45">
      <c r="A2071" s="55" t="s">
        <v>82</v>
      </c>
      <c r="B2071" s="52">
        <v>21931.83</v>
      </c>
      <c r="C2071" s="53">
        <v>45519</v>
      </c>
      <c r="D2071" s="52">
        <v>0</v>
      </c>
      <c r="E2071" s="54"/>
    </row>
    <row r="2072" spans="1:5" x14ac:dyDescent="0.45">
      <c r="A2072" s="55" t="s">
        <v>84</v>
      </c>
      <c r="B2072" s="52">
        <v>21263.41</v>
      </c>
      <c r="C2072" s="53">
        <v>45519</v>
      </c>
      <c r="D2072" s="52">
        <v>0</v>
      </c>
      <c r="E2072" s="54"/>
    </row>
    <row r="2073" spans="1:5" x14ac:dyDescent="0.45">
      <c r="A2073" s="55" t="s">
        <v>86</v>
      </c>
      <c r="B2073" s="52">
        <v>32378.37</v>
      </c>
      <c r="C2073" s="53">
        <v>45519</v>
      </c>
      <c r="D2073" s="52">
        <v>0</v>
      </c>
      <c r="E2073" s="54"/>
    </row>
    <row r="2074" spans="1:5" x14ac:dyDescent="0.45">
      <c r="A2074" s="55" t="s">
        <v>88</v>
      </c>
      <c r="B2074" s="52">
        <v>21371.89</v>
      </c>
      <c r="C2074" s="53">
        <v>45519</v>
      </c>
      <c r="D2074" s="52">
        <v>0</v>
      </c>
      <c r="E2074" s="54"/>
    </row>
    <row r="2075" spans="1:5" x14ac:dyDescent="0.45">
      <c r="A2075" s="55" t="s">
        <v>90</v>
      </c>
      <c r="B2075" s="52">
        <v>21371.89</v>
      </c>
      <c r="C2075" s="53">
        <v>45762</v>
      </c>
      <c r="D2075" s="52">
        <v>0</v>
      </c>
      <c r="E2075" s="54"/>
    </row>
    <row r="2076" spans="1:5" x14ac:dyDescent="0.45">
      <c r="A2076" s="55" t="s">
        <v>92</v>
      </c>
      <c r="B2076" s="52">
        <v>203237.39</v>
      </c>
      <c r="C2076" s="53">
        <v>45519</v>
      </c>
      <c r="D2076" s="52">
        <v>0</v>
      </c>
      <c r="E2076" s="54"/>
    </row>
    <row r="2077" spans="1:5" x14ac:dyDescent="0.45">
      <c r="A2077" s="51" t="s">
        <v>189</v>
      </c>
      <c r="B2077" s="52"/>
      <c r="C2077" s="53"/>
      <c r="D2077" s="52"/>
      <c r="E2077" s="54"/>
    </row>
    <row r="2078" spans="1:5" x14ac:dyDescent="0.45">
      <c r="A2078" s="55" t="s">
        <v>60</v>
      </c>
      <c r="B2078" s="52">
        <v>6670.23</v>
      </c>
      <c r="C2078" s="53">
        <v>45519</v>
      </c>
      <c r="D2078" s="52">
        <v>0</v>
      </c>
      <c r="E2078" s="54"/>
    </row>
    <row r="2079" spans="1:5" x14ac:dyDescent="0.45">
      <c r="A2079" s="55" t="s">
        <v>62</v>
      </c>
      <c r="B2079" s="52">
        <v>6450.34</v>
      </c>
      <c r="C2079" s="53">
        <v>45519</v>
      </c>
      <c r="D2079" s="52">
        <v>0</v>
      </c>
      <c r="E2079" s="54"/>
    </row>
    <row r="2080" spans="1:5" x14ac:dyDescent="0.45">
      <c r="A2080" s="55" t="s">
        <v>64</v>
      </c>
      <c r="B2080" s="52">
        <v>7624.17</v>
      </c>
      <c r="C2080" s="53">
        <v>45519</v>
      </c>
      <c r="D2080" s="52">
        <v>0</v>
      </c>
      <c r="E2080" s="54"/>
    </row>
    <row r="2081" spans="1:5" x14ac:dyDescent="0.45">
      <c r="A2081" s="55" t="s">
        <v>66</v>
      </c>
      <c r="B2081" s="52">
        <v>5976.91</v>
      </c>
      <c r="C2081" s="53">
        <v>45519</v>
      </c>
      <c r="D2081" s="52">
        <v>0</v>
      </c>
      <c r="E2081" s="54"/>
    </row>
    <row r="2082" spans="1:5" x14ac:dyDescent="0.45">
      <c r="A2082" s="55" t="s">
        <v>54</v>
      </c>
      <c r="B2082" s="52">
        <v>17842.18</v>
      </c>
      <c r="C2082" s="53">
        <v>44880</v>
      </c>
      <c r="D2082" s="52">
        <v>0</v>
      </c>
      <c r="E2082" s="54"/>
    </row>
    <row r="2083" spans="1:5" x14ac:dyDescent="0.45">
      <c r="A2083" s="55" t="s">
        <v>55</v>
      </c>
      <c r="B2083" s="52">
        <v>18751.27</v>
      </c>
      <c r="C2083" s="53">
        <v>44925</v>
      </c>
      <c r="D2083" s="52">
        <v>0</v>
      </c>
      <c r="E2083" s="54"/>
    </row>
    <row r="2084" spans="1:5" x14ac:dyDescent="0.45">
      <c r="A2084" s="55" t="s">
        <v>56</v>
      </c>
      <c r="B2084" s="52">
        <v>15801.25</v>
      </c>
      <c r="C2084" s="53">
        <v>45139</v>
      </c>
      <c r="D2084" s="52">
        <v>0</v>
      </c>
      <c r="E2084" s="54"/>
    </row>
    <row r="2085" spans="1:5" x14ac:dyDescent="0.45">
      <c r="A2085" s="55" t="s">
        <v>57</v>
      </c>
      <c r="B2085" s="52">
        <v>19985.900000000001</v>
      </c>
      <c r="C2085" s="53">
        <v>45504</v>
      </c>
      <c r="D2085" s="52">
        <v>0</v>
      </c>
      <c r="E2085" s="54"/>
    </row>
    <row r="2086" spans="1:5" x14ac:dyDescent="0.45">
      <c r="A2086" s="55" t="s">
        <v>58</v>
      </c>
      <c r="B2086" s="52">
        <v>8876.75</v>
      </c>
      <c r="C2086" s="53">
        <v>45412</v>
      </c>
      <c r="D2086" s="52">
        <v>0</v>
      </c>
      <c r="E2086" s="54"/>
    </row>
    <row r="2087" spans="1:5" x14ac:dyDescent="0.45">
      <c r="A2087" s="55" t="s">
        <v>74</v>
      </c>
      <c r="B2087" s="52">
        <v>6351.93</v>
      </c>
      <c r="C2087" s="53">
        <v>44985</v>
      </c>
      <c r="D2087" s="52">
        <v>0</v>
      </c>
      <c r="E2087" s="54"/>
    </row>
    <row r="2088" spans="1:5" x14ac:dyDescent="0.45">
      <c r="A2088" s="55" t="s">
        <v>76</v>
      </c>
      <c r="B2088" s="52">
        <v>14819.19</v>
      </c>
      <c r="C2088" s="53">
        <v>44985</v>
      </c>
      <c r="D2088" s="52">
        <v>0</v>
      </c>
      <c r="E2088" s="54"/>
    </row>
    <row r="2089" spans="1:5" x14ac:dyDescent="0.45">
      <c r="A2089" s="55" t="s">
        <v>78</v>
      </c>
      <c r="B2089" s="52">
        <v>11149.29</v>
      </c>
      <c r="C2089" s="53">
        <v>45127</v>
      </c>
      <c r="D2089" s="52">
        <v>0</v>
      </c>
      <c r="E2089" s="54"/>
    </row>
    <row r="2090" spans="1:5" x14ac:dyDescent="0.45">
      <c r="A2090" s="55" t="s">
        <v>80</v>
      </c>
      <c r="B2090" s="52">
        <v>17469.490000000002</v>
      </c>
      <c r="C2090" s="53">
        <v>45488</v>
      </c>
      <c r="D2090" s="52">
        <v>0</v>
      </c>
      <c r="E2090" s="54"/>
    </row>
    <row r="2091" spans="1:5" x14ac:dyDescent="0.45">
      <c r="A2091" s="55" t="s">
        <v>82</v>
      </c>
      <c r="B2091" s="52">
        <v>6058.93</v>
      </c>
      <c r="C2091" s="53">
        <v>45519</v>
      </c>
      <c r="D2091" s="52">
        <v>0</v>
      </c>
      <c r="E2091" s="54"/>
    </row>
    <row r="2092" spans="1:5" x14ac:dyDescent="0.45">
      <c r="A2092" s="55" t="s">
        <v>84</v>
      </c>
      <c r="B2092" s="52">
        <v>5874.27</v>
      </c>
      <c r="C2092" s="53">
        <v>45519</v>
      </c>
      <c r="D2092" s="52">
        <v>0</v>
      </c>
      <c r="E2092" s="54"/>
    </row>
    <row r="2093" spans="1:5" x14ac:dyDescent="0.45">
      <c r="A2093" s="55" t="s">
        <v>86</v>
      </c>
      <c r="B2093" s="52">
        <v>8944.9</v>
      </c>
      <c r="C2093" s="53">
        <v>45519</v>
      </c>
      <c r="D2093" s="52">
        <v>0</v>
      </c>
      <c r="E2093" s="54"/>
    </row>
    <row r="2094" spans="1:5" x14ac:dyDescent="0.45">
      <c r="A2094" s="55" t="s">
        <v>88</v>
      </c>
      <c r="B2094" s="52">
        <v>5904.23</v>
      </c>
      <c r="C2094" s="53">
        <v>45519</v>
      </c>
      <c r="D2094" s="52">
        <v>0</v>
      </c>
      <c r="E2094" s="54"/>
    </row>
    <row r="2095" spans="1:5" x14ac:dyDescent="0.45">
      <c r="A2095" s="55" t="s">
        <v>90</v>
      </c>
      <c r="B2095" s="52">
        <v>5904.23</v>
      </c>
      <c r="C2095" s="53">
        <v>45762</v>
      </c>
      <c r="D2095" s="52">
        <v>0</v>
      </c>
      <c r="E2095" s="54"/>
    </row>
    <row r="2096" spans="1:5" x14ac:dyDescent="0.45">
      <c r="A2096" s="55" t="s">
        <v>92</v>
      </c>
      <c r="B2096" s="52">
        <v>56146.720000000001</v>
      </c>
      <c r="C2096" s="53">
        <v>45519</v>
      </c>
      <c r="D2096" s="52">
        <v>0</v>
      </c>
      <c r="E2096" s="54"/>
    </row>
    <row r="2097" spans="1:5" x14ac:dyDescent="0.45">
      <c r="A2097" s="51" t="s">
        <v>190</v>
      </c>
      <c r="B2097" s="52"/>
      <c r="C2097" s="53"/>
      <c r="D2097" s="52"/>
      <c r="E2097" s="54"/>
    </row>
    <row r="2098" spans="1:5" x14ac:dyDescent="0.45">
      <c r="A2098" s="55" t="s">
        <v>60</v>
      </c>
      <c r="B2098" s="52">
        <v>10540.06</v>
      </c>
      <c r="C2098" s="53">
        <v>45519</v>
      </c>
      <c r="D2098" s="52">
        <v>0</v>
      </c>
      <c r="E2098" s="54"/>
    </row>
    <row r="2099" spans="1:5" x14ac:dyDescent="0.45">
      <c r="A2099" s="55" t="s">
        <v>62</v>
      </c>
      <c r="B2099" s="52">
        <v>10192.61</v>
      </c>
      <c r="C2099" s="53">
        <v>45519</v>
      </c>
      <c r="D2099" s="52">
        <v>0</v>
      </c>
      <c r="E2099" s="54"/>
    </row>
    <row r="2100" spans="1:5" x14ac:dyDescent="0.45">
      <c r="A2100" s="55" t="s">
        <v>64</v>
      </c>
      <c r="B2100" s="52">
        <v>12047.46</v>
      </c>
      <c r="C2100" s="53">
        <v>45519</v>
      </c>
      <c r="D2100" s="52">
        <v>0</v>
      </c>
      <c r="E2100" s="54"/>
    </row>
    <row r="2101" spans="1:5" x14ac:dyDescent="0.45">
      <c r="A2101" s="55" t="s">
        <v>66</v>
      </c>
      <c r="B2101" s="52">
        <v>9444.5</v>
      </c>
      <c r="C2101" s="53">
        <v>45519</v>
      </c>
      <c r="D2101" s="52">
        <v>0</v>
      </c>
      <c r="E2101" s="54"/>
    </row>
    <row r="2102" spans="1:5" x14ac:dyDescent="0.45">
      <c r="A2102" s="55" t="s">
        <v>54</v>
      </c>
      <c r="B2102" s="52">
        <v>28193.599999999999</v>
      </c>
      <c r="C2102" s="53">
        <v>44880</v>
      </c>
      <c r="D2102" s="52">
        <v>0</v>
      </c>
      <c r="E2102" s="54"/>
    </row>
    <row r="2103" spans="1:5" x14ac:dyDescent="0.45">
      <c r="A2103" s="55" t="s">
        <v>55</v>
      </c>
      <c r="B2103" s="52">
        <v>29630.1</v>
      </c>
      <c r="C2103" s="53">
        <v>44925</v>
      </c>
      <c r="D2103" s="52">
        <v>0</v>
      </c>
      <c r="E2103" s="54"/>
    </row>
    <row r="2104" spans="1:5" x14ac:dyDescent="0.45">
      <c r="A2104" s="55" t="s">
        <v>56</v>
      </c>
      <c r="B2104" s="52">
        <v>24968.58</v>
      </c>
      <c r="C2104" s="53">
        <v>45140</v>
      </c>
      <c r="D2104" s="52">
        <v>0</v>
      </c>
      <c r="E2104" s="54"/>
    </row>
    <row r="2105" spans="1:5" x14ac:dyDescent="0.45">
      <c r="A2105" s="55" t="s">
        <v>57</v>
      </c>
      <c r="B2105" s="52">
        <v>31581.03</v>
      </c>
      <c r="C2105" s="53">
        <v>45504</v>
      </c>
      <c r="D2105" s="52">
        <v>0</v>
      </c>
      <c r="E2105" s="54"/>
    </row>
    <row r="2106" spans="1:5" x14ac:dyDescent="0.45">
      <c r="A2106" s="55" t="s">
        <v>58</v>
      </c>
      <c r="B2106" s="52">
        <v>14026.74</v>
      </c>
      <c r="C2106" s="53">
        <v>45412</v>
      </c>
      <c r="D2106" s="52">
        <v>0</v>
      </c>
      <c r="E2106" s="54"/>
    </row>
    <row r="2107" spans="1:5" x14ac:dyDescent="0.45">
      <c r="A2107" s="55" t="s">
        <v>74</v>
      </c>
      <c r="B2107" s="52">
        <v>10037.1</v>
      </c>
      <c r="C2107" s="53">
        <v>44985</v>
      </c>
      <c r="D2107" s="52">
        <v>0</v>
      </c>
      <c r="E2107" s="54"/>
    </row>
    <row r="2108" spans="1:5" x14ac:dyDescent="0.45">
      <c r="A2108" s="55" t="s">
        <v>76</v>
      </c>
      <c r="B2108" s="52">
        <v>23416.77</v>
      </c>
      <c r="C2108" s="53">
        <v>44985</v>
      </c>
      <c r="D2108" s="52">
        <v>0</v>
      </c>
      <c r="E2108" s="54"/>
    </row>
    <row r="2109" spans="1:5" x14ac:dyDescent="0.45">
      <c r="A2109" s="55" t="s">
        <v>78</v>
      </c>
      <c r="B2109" s="52">
        <v>17617.72</v>
      </c>
      <c r="C2109" s="53">
        <v>45127</v>
      </c>
      <c r="D2109" s="52">
        <v>0</v>
      </c>
      <c r="E2109" s="54"/>
    </row>
    <row r="2110" spans="1:5" x14ac:dyDescent="0.45">
      <c r="A2110" s="55" t="s">
        <v>80</v>
      </c>
      <c r="B2110" s="52">
        <v>27604.69</v>
      </c>
      <c r="C2110" s="53">
        <v>45488</v>
      </c>
      <c r="D2110" s="52">
        <v>0</v>
      </c>
      <c r="E2110" s="54"/>
    </row>
    <row r="2111" spans="1:5" x14ac:dyDescent="0.45">
      <c r="A2111" s="55" t="s">
        <v>82</v>
      </c>
      <c r="B2111" s="52">
        <v>9574.11</v>
      </c>
      <c r="C2111" s="53">
        <v>45519</v>
      </c>
      <c r="D2111" s="52">
        <v>0</v>
      </c>
      <c r="E2111" s="54"/>
    </row>
    <row r="2112" spans="1:5" x14ac:dyDescent="0.45">
      <c r="A2112" s="55" t="s">
        <v>84</v>
      </c>
      <c r="B2112" s="52">
        <v>9282.31</v>
      </c>
      <c r="C2112" s="53">
        <v>45519</v>
      </c>
      <c r="D2112" s="52">
        <v>0</v>
      </c>
      <c r="E2112" s="54"/>
    </row>
    <row r="2113" spans="1:5" x14ac:dyDescent="0.45">
      <c r="A2113" s="55" t="s">
        <v>86</v>
      </c>
      <c r="B2113" s="52">
        <v>14134.43</v>
      </c>
      <c r="C2113" s="53">
        <v>45519</v>
      </c>
      <c r="D2113" s="52">
        <v>0</v>
      </c>
      <c r="E2113" s="54"/>
    </row>
    <row r="2114" spans="1:5" x14ac:dyDescent="0.45">
      <c r="A2114" s="55" t="s">
        <v>88</v>
      </c>
      <c r="B2114" s="52">
        <v>9329.67</v>
      </c>
      <c r="C2114" s="53">
        <v>45519</v>
      </c>
      <c r="D2114" s="52">
        <v>0</v>
      </c>
      <c r="E2114" s="54"/>
    </row>
    <row r="2115" spans="1:5" x14ac:dyDescent="0.45">
      <c r="A2115" s="55" t="s">
        <v>90</v>
      </c>
      <c r="B2115" s="52">
        <v>9329.67</v>
      </c>
      <c r="C2115" s="53">
        <v>45762</v>
      </c>
      <c r="D2115" s="52">
        <v>0</v>
      </c>
      <c r="E2115" s="54"/>
    </row>
    <row r="2116" spans="1:5" x14ac:dyDescent="0.45">
      <c r="A2116" s="55" t="s">
        <v>92</v>
      </c>
      <c r="B2116" s="52">
        <v>88721.1</v>
      </c>
      <c r="C2116" s="53">
        <v>45519</v>
      </c>
      <c r="D2116" s="52">
        <v>0</v>
      </c>
      <c r="E2116" s="54"/>
    </row>
    <row r="2117" spans="1:5" x14ac:dyDescent="0.45">
      <c r="A2117" s="51" t="s">
        <v>191</v>
      </c>
      <c r="B2117" s="52"/>
      <c r="C2117" s="53"/>
      <c r="D2117" s="52"/>
      <c r="E2117" s="54"/>
    </row>
    <row r="2118" spans="1:5" x14ac:dyDescent="0.45">
      <c r="A2118" s="55" t="s">
        <v>60</v>
      </c>
      <c r="B2118" s="52">
        <v>1955.94</v>
      </c>
      <c r="C2118" s="53">
        <v>45519</v>
      </c>
      <c r="D2118" s="52">
        <v>0</v>
      </c>
      <c r="E2118" s="54"/>
    </row>
    <row r="2119" spans="1:5" x14ac:dyDescent="0.45">
      <c r="A2119" s="55" t="s">
        <v>62</v>
      </c>
      <c r="B2119" s="52">
        <v>1891.46</v>
      </c>
      <c r="C2119" s="53">
        <v>45519</v>
      </c>
      <c r="D2119" s="52">
        <v>0</v>
      </c>
      <c r="E2119" s="54"/>
    </row>
    <row r="2120" spans="1:5" x14ac:dyDescent="0.45">
      <c r="A2120" s="55" t="s">
        <v>64</v>
      </c>
      <c r="B2120" s="52">
        <v>2235.67</v>
      </c>
      <c r="C2120" s="53">
        <v>45519</v>
      </c>
      <c r="D2120" s="52">
        <v>0</v>
      </c>
      <c r="E2120" s="54"/>
    </row>
    <row r="2121" spans="1:5" x14ac:dyDescent="0.45">
      <c r="A2121" s="55" t="s">
        <v>66</v>
      </c>
      <c r="B2121" s="52">
        <v>1752.63</v>
      </c>
      <c r="C2121" s="53">
        <v>45519</v>
      </c>
      <c r="D2121" s="52">
        <v>0</v>
      </c>
      <c r="E2121" s="54"/>
    </row>
    <row r="2122" spans="1:5" x14ac:dyDescent="0.45">
      <c r="A2122" s="55" t="s">
        <v>54</v>
      </c>
      <c r="B2122" s="52">
        <v>5231.9399999999996</v>
      </c>
      <c r="C2122" s="53">
        <v>44880</v>
      </c>
      <c r="D2122" s="52">
        <v>0</v>
      </c>
      <c r="E2122" s="54"/>
    </row>
    <row r="2123" spans="1:5" x14ac:dyDescent="0.45">
      <c r="A2123" s="55" t="s">
        <v>55</v>
      </c>
      <c r="B2123" s="52">
        <v>5498.51</v>
      </c>
      <c r="C2123" s="53">
        <v>44925</v>
      </c>
      <c r="D2123" s="52">
        <v>0</v>
      </c>
      <c r="E2123" s="54"/>
    </row>
    <row r="2124" spans="1:5" x14ac:dyDescent="0.45">
      <c r="A2124" s="55" t="s">
        <v>56</v>
      </c>
      <c r="B2124" s="52">
        <v>4633.47</v>
      </c>
      <c r="C2124" s="53">
        <v>45140</v>
      </c>
      <c r="D2124" s="52">
        <v>0</v>
      </c>
      <c r="E2124" s="54"/>
    </row>
    <row r="2125" spans="1:5" x14ac:dyDescent="0.45">
      <c r="A2125" s="55" t="s">
        <v>57</v>
      </c>
      <c r="B2125" s="52">
        <v>5860.55</v>
      </c>
      <c r="C2125" s="53">
        <v>45504</v>
      </c>
      <c r="D2125" s="52">
        <v>0</v>
      </c>
      <c r="E2125" s="54"/>
    </row>
    <row r="2126" spans="1:5" x14ac:dyDescent="0.45">
      <c r="A2126" s="55" t="s">
        <v>58</v>
      </c>
      <c r="B2126" s="52">
        <v>2602.9699999999998</v>
      </c>
      <c r="C2126" s="53">
        <v>45412</v>
      </c>
      <c r="D2126" s="52">
        <v>0</v>
      </c>
      <c r="E2126" s="54"/>
    </row>
    <row r="2127" spans="1:5" x14ac:dyDescent="0.45">
      <c r="A2127" s="55" t="s">
        <v>82</v>
      </c>
      <c r="B2127" s="52">
        <v>1776.68</v>
      </c>
      <c r="C2127" s="53">
        <v>45519</v>
      </c>
      <c r="D2127" s="52">
        <v>0</v>
      </c>
      <c r="E2127" s="54"/>
    </row>
    <row r="2128" spans="1:5" x14ac:dyDescent="0.45">
      <c r="A2128" s="55" t="s">
        <v>84</v>
      </c>
      <c r="B2128" s="52">
        <v>1722.54</v>
      </c>
      <c r="C2128" s="53">
        <v>45519</v>
      </c>
      <c r="D2128" s="52">
        <v>0</v>
      </c>
      <c r="E2128" s="54"/>
    </row>
    <row r="2129" spans="1:5" x14ac:dyDescent="0.45">
      <c r="A2129" s="55" t="s">
        <v>86</v>
      </c>
      <c r="B2129" s="52">
        <v>2622.95</v>
      </c>
      <c r="C2129" s="53">
        <v>45519</v>
      </c>
      <c r="D2129" s="52">
        <v>0</v>
      </c>
      <c r="E2129" s="54"/>
    </row>
    <row r="2130" spans="1:5" x14ac:dyDescent="0.45">
      <c r="A2130" s="55" t="s">
        <v>88</v>
      </c>
      <c r="B2130" s="52">
        <v>1731.32</v>
      </c>
      <c r="C2130" s="53">
        <v>45519</v>
      </c>
      <c r="D2130" s="52">
        <v>0</v>
      </c>
      <c r="E2130" s="54"/>
    </row>
    <row r="2131" spans="1:5" x14ac:dyDescent="0.45">
      <c r="A2131" s="55" t="s">
        <v>90</v>
      </c>
      <c r="B2131" s="52">
        <v>1731.32</v>
      </c>
      <c r="C2131" s="53">
        <v>45762</v>
      </c>
      <c r="D2131" s="52">
        <v>0</v>
      </c>
      <c r="E2131" s="54"/>
    </row>
    <row r="2132" spans="1:5" x14ac:dyDescent="0.45">
      <c r="A2132" s="55" t="s">
        <v>92</v>
      </c>
      <c r="B2132" s="52">
        <v>16464.13</v>
      </c>
      <c r="C2132" s="53">
        <v>45519</v>
      </c>
      <c r="D2132" s="52">
        <v>0</v>
      </c>
      <c r="E2132" s="54"/>
    </row>
    <row r="2133" spans="1:5" x14ac:dyDescent="0.45">
      <c r="A2133" s="51" t="s">
        <v>192</v>
      </c>
      <c r="B2133" s="52"/>
      <c r="C2133" s="53"/>
      <c r="D2133" s="52"/>
      <c r="E2133" s="54"/>
    </row>
    <row r="2134" spans="1:5" x14ac:dyDescent="0.45">
      <c r="A2134" s="55" t="s">
        <v>60</v>
      </c>
      <c r="B2134" s="52">
        <v>3631.05</v>
      </c>
      <c r="C2134" s="53">
        <v>45519</v>
      </c>
      <c r="D2134" s="52">
        <v>0</v>
      </c>
      <c r="E2134" s="54"/>
    </row>
    <row r="2135" spans="1:5" x14ac:dyDescent="0.45">
      <c r="A2135" s="55" t="s">
        <v>62</v>
      </c>
      <c r="B2135" s="52">
        <v>3511.35</v>
      </c>
      <c r="C2135" s="53">
        <v>45519</v>
      </c>
      <c r="D2135" s="52">
        <v>0</v>
      </c>
      <c r="E2135" s="54"/>
    </row>
    <row r="2136" spans="1:5" x14ac:dyDescent="0.45">
      <c r="A2136" s="55" t="s">
        <v>64</v>
      </c>
      <c r="B2136" s="52">
        <v>4150.3500000000004</v>
      </c>
      <c r="C2136" s="53">
        <v>45519</v>
      </c>
      <c r="D2136" s="52">
        <v>0</v>
      </c>
      <c r="E2136" s="54"/>
    </row>
    <row r="2137" spans="1:5" x14ac:dyDescent="0.45">
      <c r="A2137" s="55" t="s">
        <v>66</v>
      </c>
      <c r="B2137" s="52">
        <v>3253.63</v>
      </c>
      <c r="C2137" s="53">
        <v>45519</v>
      </c>
      <c r="D2137" s="52">
        <v>0</v>
      </c>
      <c r="E2137" s="54"/>
    </row>
    <row r="2138" spans="1:5" x14ac:dyDescent="0.45">
      <c r="A2138" s="55" t="s">
        <v>54</v>
      </c>
      <c r="B2138" s="52">
        <v>9712.69</v>
      </c>
      <c r="C2138" s="53">
        <v>44880</v>
      </c>
      <c r="D2138" s="52">
        <v>0</v>
      </c>
      <c r="E2138" s="54"/>
    </row>
    <row r="2139" spans="1:5" x14ac:dyDescent="0.45">
      <c r="A2139" s="55" t="s">
        <v>55</v>
      </c>
      <c r="B2139" s="52">
        <v>10207.57</v>
      </c>
      <c r="C2139" s="53">
        <v>44925</v>
      </c>
      <c r="D2139" s="52">
        <v>0</v>
      </c>
      <c r="E2139" s="54"/>
    </row>
    <row r="2140" spans="1:5" x14ac:dyDescent="0.45">
      <c r="A2140" s="55" t="s">
        <v>56</v>
      </c>
      <c r="B2140" s="52">
        <v>8601.67</v>
      </c>
      <c r="C2140" s="53">
        <v>45140</v>
      </c>
      <c r="D2140" s="52">
        <v>0</v>
      </c>
      <c r="E2140" s="54"/>
    </row>
    <row r="2141" spans="1:5" x14ac:dyDescent="0.45">
      <c r="A2141" s="55" t="s">
        <v>57</v>
      </c>
      <c r="B2141" s="52">
        <v>10879.66</v>
      </c>
      <c r="C2141" s="53">
        <v>45504</v>
      </c>
      <c r="D2141" s="52">
        <v>0</v>
      </c>
      <c r="E2141" s="54"/>
    </row>
    <row r="2142" spans="1:5" x14ac:dyDescent="0.45">
      <c r="A2142" s="55" t="s">
        <v>58</v>
      </c>
      <c r="B2142" s="52">
        <v>4832.21</v>
      </c>
      <c r="C2142" s="53">
        <v>45412</v>
      </c>
      <c r="D2142" s="52">
        <v>0</v>
      </c>
      <c r="E2142" s="54"/>
    </row>
    <row r="2143" spans="1:5" x14ac:dyDescent="0.45">
      <c r="A2143" s="55" t="s">
        <v>74</v>
      </c>
      <c r="B2143" s="52">
        <v>3457.78</v>
      </c>
      <c r="C2143" s="53">
        <v>44985</v>
      </c>
      <c r="D2143" s="52">
        <v>0</v>
      </c>
      <c r="E2143" s="54"/>
    </row>
    <row r="2144" spans="1:5" x14ac:dyDescent="0.45">
      <c r="A2144" s="55" t="s">
        <v>76</v>
      </c>
      <c r="B2144" s="52">
        <v>8067.07</v>
      </c>
      <c r="C2144" s="53">
        <v>44985</v>
      </c>
      <c r="D2144" s="52">
        <v>0</v>
      </c>
      <c r="E2144" s="54"/>
    </row>
    <row r="2145" spans="1:5" x14ac:dyDescent="0.45">
      <c r="A2145" s="55" t="s">
        <v>78</v>
      </c>
      <c r="B2145" s="52">
        <v>6069.3</v>
      </c>
      <c r="C2145" s="53">
        <v>45127</v>
      </c>
      <c r="D2145" s="52">
        <v>0</v>
      </c>
      <c r="E2145" s="54"/>
    </row>
    <row r="2146" spans="1:5" x14ac:dyDescent="0.45">
      <c r="A2146" s="55" t="s">
        <v>80</v>
      </c>
      <c r="B2146" s="52">
        <v>9509.81</v>
      </c>
      <c r="C2146" s="53">
        <v>45488</v>
      </c>
      <c r="D2146" s="52">
        <v>0</v>
      </c>
      <c r="E2146" s="54"/>
    </row>
    <row r="2147" spans="1:5" x14ac:dyDescent="0.45">
      <c r="A2147" s="55" t="s">
        <v>82</v>
      </c>
      <c r="B2147" s="52">
        <v>3298.28</v>
      </c>
      <c r="C2147" s="53">
        <v>45519</v>
      </c>
      <c r="D2147" s="52">
        <v>0</v>
      </c>
      <c r="E2147" s="54"/>
    </row>
    <row r="2148" spans="1:5" x14ac:dyDescent="0.45">
      <c r="A2148" s="55" t="s">
        <v>84</v>
      </c>
      <c r="B2148" s="52">
        <v>3197.76</v>
      </c>
      <c r="C2148" s="53">
        <v>45519</v>
      </c>
      <c r="D2148" s="52">
        <v>0</v>
      </c>
      <c r="E2148" s="54"/>
    </row>
    <row r="2149" spans="1:5" x14ac:dyDescent="0.45">
      <c r="A2149" s="55" t="s">
        <v>86</v>
      </c>
      <c r="B2149" s="52">
        <v>4869.3100000000004</v>
      </c>
      <c r="C2149" s="53">
        <v>45519</v>
      </c>
      <c r="D2149" s="52">
        <v>0</v>
      </c>
      <c r="E2149" s="54"/>
    </row>
    <row r="2150" spans="1:5" x14ac:dyDescent="0.45">
      <c r="A2150" s="55" t="s">
        <v>88</v>
      </c>
      <c r="B2150" s="52">
        <v>3214.07</v>
      </c>
      <c r="C2150" s="53">
        <v>45519</v>
      </c>
      <c r="D2150" s="52">
        <v>0</v>
      </c>
      <c r="E2150" s="54"/>
    </row>
    <row r="2151" spans="1:5" x14ac:dyDescent="0.45">
      <c r="A2151" s="55" t="s">
        <v>90</v>
      </c>
      <c r="B2151" s="52">
        <v>3214.07</v>
      </c>
      <c r="C2151" s="53">
        <v>45762</v>
      </c>
      <c r="D2151" s="52">
        <v>0</v>
      </c>
      <c r="E2151" s="54"/>
    </row>
    <row r="2152" spans="1:5" x14ac:dyDescent="0.45">
      <c r="A2152" s="55" t="s">
        <v>92</v>
      </c>
      <c r="B2152" s="52">
        <v>30564.400000000001</v>
      </c>
      <c r="C2152" s="53">
        <v>45519</v>
      </c>
      <c r="D2152" s="52">
        <v>0</v>
      </c>
      <c r="E2152" s="54"/>
    </row>
    <row r="2153" spans="1:5" x14ac:dyDescent="0.45">
      <c r="A2153" s="51" t="s">
        <v>193</v>
      </c>
      <c r="B2153" s="52"/>
      <c r="C2153" s="53"/>
      <c r="D2153" s="52"/>
      <c r="E2153" s="54"/>
    </row>
    <row r="2154" spans="1:5" x14ac:dyDescent="0.45">
      <c r="A2154" s="55" t="s">
        <v>60</v>
      </c>
      <c r="B2154" s="52">
        <v>7284.76</v>
      </c>
      <c r="C2154" s="53">
        <v>45519</v>
      </c>
      <c r="D2154" s="52">
        <v>0</v>
      </c>
      <c r="E2154" s="54"/>
    </row>
    <row r="2155" spans="1:5" x14ac:dyDescent="0.45">
      <c r="A2155" s="55" t="s">
        <v>62</v>
      </c>
      <c r="B2155" s="52">
        <v>7044.62</v>
      </c>
      <c r="C2155" s="53">
        <v>45519</v>
      </c>
      <c r="D2155" s="52">
        <v>0</v>
      </c>
      <c r="E2155" s="54"/>
    </row>
    <row r="2156" spans="1:5" x14ac:dyDescent="0.45">
      <c r="A2156" s="55" t="s">
        <v>64</v>
      </c>
      <c r="B2156" s="52">
        <v>8326.6</v>
      </c>
      <c r="C2156" s="53">
        <v>45519</v>
      </c>
      <c r="D2156" s="52">
        <v>0</v>
      </c>
      <c r="E2156" s="54"/>
    </row>
    <row r="2157" spans="1:5" x14ac:dyDescent="0.45">
      <c r="A2157" s="55" t="s">
        <v>66</v>
      </c>
      <c r="B2157" s="52">
        <v>6527.57</v>
      </c>
      <c r="C2157" s="53">
        <v>45519</v>
      </c>
      <c r="D2157" s="52">
        <v>0</v>
      </c>
      <c r="E2157" s="54"/>
    </row>
    <row r="2158" spans="1:5" x14ac:dyDescent="0.45">
      <c r="A2158" s="55" t="s">
        <v>54</v>
      </c>
      <c r="B2158" s="52">
        <v>19486.009999999998</v>
      </c>
      <c r="C2158" s="53">
        <v>44880</v>
      </c>
      <c r="D2158" s="52">
        <v>0</v>
      </c>
      <c r="E2158" s="54"/>
    </row>
    <row r="2159" spans="1:5" x14ac:dyDescent="0.45">
      <c r="A2159" s="55" t="s">
        <v>55</v>
      </c>
      <c r="B2159" s="52">
        <v>20478.84</v>
      </c>
      <c r="C2159" s="53">
        <v>44925</v>
      </c>
      <c r="D2159" s="52">
        <v>0</v>
      </c>
      <c r="E2159" s="54"/>
    </row>
    <row r="2160" spans="1:5" x14ac:dyDescent="0.45">
      <c r="A2160" s="55" t="s">
        <v>56</v>
      </c>
      <c r="B2160" s="52">
        <v>17257.03</v>
      </c>
      <c r="C2160" s="53">
        <v>45139</v>
      </c>
      <c r="D2160" s="52">
        <v>0</v>
      </c>
      <c r="E2160" s="54"/>
    </row>
    <row r="2161" spans="1:5" x14ac:dyDescent="0.45">
      <c r="A2161" s="55" t="s">
        <v>57</v>
      </c>
      <c r="B2161" s="52">
        <v>21827.22</v>
      </c>
      <c r="C2161" s="53">
        <v>45504</v>
      </c>
      <c r="D2161" s="52">
        <v>0</v>
      </c>
      <c r="E2161" s="54"/>
    </row>
    <row r="2162" spans="1:5" x14ac:dyDescent="0.45">
      <c r="A2162" s="55" t="s">
        <v>58</v>
      </c>
      <c r="B2162" s="52">
        <v>9694.58</v>
      </c>
      <c r="C2162" s="53">
        <v>45412</v>
      </c>
      <c r="D2162" s="52">
        <v>0</v>
      </c>
      <c r="E2162" s="54"/>
    </row>
    <row r="2163" spans="1:5" x14ac:dyDescent="0.45">
      <c r="A2163" s="55" t="s">
        <v>82</v>
      </c>
      <c r="B2163" s="52">
        <v>6617.14</v>
      </c>
      <c r="C2163" s="53">
        <v>45519</v>
      </c>
      <c r="D2163" s="52">
        <v>0</v>
      </c>
      <c r="E2163" s="54"/>
    </row>
    <row r="2164" spans="1:5" x14ac:dyDescent="0.45">
      <c r="A2164" s="55" t="s">
        <v>84</v>
      </c>
      <c r="B2164" s="52">
        <v>6415.47</v>
      </c>
      <c r="C2164" s="53">
        <v>45519</v>
      </c>
      <c r="D2164" s="52">
        <v>0</v>
      </c>
      <c r="E2164" s="54"/>
    </row>
    <row r="2165" spans="1:5" x14ac:dyDescent="0.45">
      <c r="A2165" s="55" t="s">
        <v>86</v>
      </c>
      <c r="B2165" s="52">
        <v>9769.01</v>
      </c>
      <c r="C2165" s="53">
        <v>45519</v>
      </c>
      <c r="D2165" s="52">
        <v>0</v>
      </c>
      <c r="E2165" s="54"/>
    </row>
    <row r="2166" spans="1:5" x14ac:dyDescent="0.45">
      <c r="A2166" s="55" t="s">
        <v>88</v>
      </c>
      <c r="B2166" s="52">
        <v>6448.2</v>
      </c>
      <c r="C2166" s="53">
        <v>45519</v>
      </c>
      <c r="D2166" s="52">
        <v>0</v>
      </c>
      <c r="E2166" s="54"/>
    </row>
    <row r="2167" spans="1:5" x14ac:dyDescent="0.45">
      <c r="A2167" s="55" t="s">
        <v>90</v>
      </c>
      <c r="B2167" s="52">
        <v>6448.2</v>
      </c>
      <c r="C2167" s="53">
        <v>45762</v>
      </c>
      <c r="D2167" s="52">
        <v>0</v>
      </c>
      <c r="E2167" s="54"/>
    </row>
    <row r="2168" spans="1:5" x14ac:dyDescent="0.45">
      <c r="A2168" s="55" t="s">
        <v>92</v>
      </c>
      <c r="B2168" s="52">
        <v>61319.58</v>
      </c>
      <c r="C2168" s="53">
        <v>45519</v>
      </c>
      <c r="D2168" s="52">
        <v>0</v>
      </c>
      <c r="E2168" s="54"/>
    </row>
    <row r="2169" spans="1:5" x14ac:dyDescent="0.45">
      <c r="A2169" s="51" t="s">
        <v>194</v>
      </c>
      <c r="B2169" s="52"/>
      <c r="C2169" s="53"/>
      <c r="D2169" s="52"/>
      <c r="E2169" s="54"/>
    </row>
    <row r="2170" spans="1:5" x14ac:dyDescent="0.45">
      <c r="A2170" s="55" t="s">
        <v>60</v>
      </c>
      <c r="B2170" s="52">
        <v>5631.33</v>
      </c>
      <c r="C2170" s="53">
        <v>45519</v>
      </c>
      <c r="D2170" s="52">
        <v>0</v>
      </c>
      <c r="E2170" s="54"/>
    </row>
    <row r="2171" spans="1:5" x14ac:dyDescent="0.45">
      <c r="A2171" s="55" t="s">
        <v>62</v>
      </c>
      <c r="B2171" s="52">
        <v>5445.69</v>
      </c>
      <c r="C2171" s="53">
        <v>45519</v>
      </c>
      <c r="D2171" s="52">
        <v>0</v>
      </c>
      <c r="E2171" s="54"/>
    </row>
    <row r="2172" spans="1:5" x14ac:dyDescent="0.45">
      <c r="A2172" s="55" t="s">
        <v>64</v>
      </c>
      <c r="B2172" s="52">
        <v>6436.7</v>
      </c>
      <c r="C2172" s="53">
        <v>45519</v>
      </c>
      <c r="D2172" s="52">
        <v>0</v>
      </c>
      <c r="E2172" s="54"/>
    </row>
    <row r="2173" spans="1:5" x14ac:dyDescent="0.45">
      <c r="A2173" s="55" t="s">
        <v>66</v>
      </c>
      <c r="B2173" s="52">
        <v>5045.99</v>
      </c>
      <c r="C2173" s="53">
        <v>45519</v>
      </c>
      <c r="D2173" s="52">
        <v>0</v>
      </c>
      <c r="E2173" s="54"/>
    </row>
    <row r="2174" spans="1:5" x14ac:dyDescent="0.45">
      <c r="A2174" s="55" t="s">
        <v>54</v>
      </c>
      <c r="B2174" s="52">
        <v>15063.24</v>
      </c>
      <c r="C2174" s="53">
        <v>44880</v>
      </c>
      <c r="D2174" s="52">
        <v>0</v>
      </c>
      <c r="E2174" s="54"/>
    </row>
    <row r="2175" spans="1:5" x14ac:dyDescent="0.45">
      <c r="A2175" s="55" t="s">
        <v>55</v>
      </c>
      <c r="B2175" s="52">
        <v>15830.73</v>
      </c>
      <c r="C2175" s="53">
        <v>44925</v>
      </c>
      <c r="D2175" s="52">
        <v>0</v>
      </c>
      <c r="E2175" s="54"/>
    </row>
    <row r="2176" spans="1:5" x14ac:dyDescent="0.45">
      <c r="A2176" s="55" t="s">
        <v>56</v>
      </c>
      <c r="B2176" s="52">
        <v>13340.18</v>
      </c>
      <c r="C2176" s="53">
        <v>45139</v>
      </c>
      <c r="D2176" s="52">
        <v>0</v>
      </c>
      <c r="E2176" s="54"/>
    </row>
    <row r="2177" spans="1:5" x14ac:dyDescent="0.45">
      <c r="A2177" s="55" t="s">
        <v>57</v>
      </c>
      <c r="B2177" s="52">
        <v>16873.07</v>
      </c>
      <c r="C2177" s="53">
        <v>45504</v>
      </c>
      <c r="D2177" s="52">
        <v>0</v>
      </c>
      <c r="E2177" s="54"/>
    </row>
    <row r="2178" spans="1:5" x14ac:dyDescent="0.45">
      <c r="A2178" s="55" t="s">
        <v>58</v>
      </c>
      <c r="B2178" s="52">
        <v>7494.19</v>
      </c>
      <c r="C2178" s="53">
        <v>45412</v>
      </c>
      <c r="D2178" s="52">
        <v>0</v>
      </c>
      <c r="E2178" s="54"/>
    </row>
    <row r="2179" spans="1:5" x14ac:dyDescent="0.45">
      <c r="A2179" s="55" t="s">
        <v>74</v>
      </c>
      <c r="B2179" s="52">
        <v>5362.61</v>
      </c>
      <c r="C2179" s="53">
        <v>44985</v>
      </c>
      <c r="D2179" s="52">
        <v>0</v>
      </c>
      <c r="E2179" s="54"/>
    </row>
    <row r="2180" spans="1:5" x14ac:dyDescent="0.45">
      <c r="A2180" s="55" t="s">
        <v>76</v>
      </c>
      <c r="B2180" s="52">
        <v>12511.08</v>
      </c>
      <c r="C2180" s="53">
        <v>44985</v>
      </c>
      <c r="D2180" s="52">
        <v>0</v>
      </c>
      <c r="E2180" s="54"/>
    </row>
    <row r="2181" spans="1:5" x14ac:dyDescent="0.45">
      <c r="A2181" s="55" t="s">
        <v>78</v>
      </c>
      <c r="B2181" s="52">
        <v>9412.77</v>
      </c>
      <c r="C2181" s="53">
        <v>45127</v>
      </c>
      <c r="D2181" s="52">
        <v>0</v>
      </c>
      <c r="E2181" s="54"/>
    </row>
    <row r="2182" spans="1:5" x14ac:dyDescent="0.45">
      <c r="A2182" s="55" t="s">
        <v>80</v>
      </c>
      <c r="B2182" s="52">
        <v>14748.59</v>
      </c>
      <c r="C2182" s="53">
        <v>45488</v>
      </c>
      <c r="D2182" s="52">
        <v>0</v>
      </c>
      <c r="E2182" s="54"/>
    </row>
    <row r="2183" spans="1:5" x14ac:dyDescent="0.45">
      <c r="A2183" s="55" t="s">
        <v>82</v>
      </c>
      <c r="B2183" s="52">
        <v>5115.24</v>
      </c>
      <c r="C2183" s="53">
        <v>45519</v>
      </c>
      <c r="D2183" s="52">
        <v>0</v>
      </c>
      <c r="E2183" s="54"/>
    </row>
    <row r="2184" spans="1:5" x14ac:dyDescent="0.45">
      <c r="A2184" s="55" t="s">
        <v>84</v>
      </c>
      <c r="B2184" s="52">
        <v>4959.34</v>
      </c>
      <c r="C2184" s="53">
        <v>45519</v>
      </c>
      <c r="D2184" s="52">
        <v>0</v>
      </c>
      <c r="E2184" s="54"/>
    </row>
    <row r="2185" spans="1:5" x14ac:dyDescent="0.45">
      <c r="A2185" s="55" t="s">
        <v>86</v>
      </c>
      <c r="B2185" s="52">
        <v>7551.72</v>
      </c>
      <c r="C2185" s="53">
        <v>45519</v>
      </c>
      <c r="D2185" s="52">
        <v>0</v>
      </c>
      <c r="E2185" s="54"/>
    </row>
    <row r="2186" spans="1:5" x14ac:dyDescent="0.45">
      <c r="A2186" s="55" t="s">
        <v>88</v>
      </c>
      <c r="B2186" s="52">
        <v>4984.6400000000003</v>
      </c>
      <c r="C2186" s="53">
        <v>45519</v>
      </c>
      <c r="D2186" s="52">
        <v>0</v>
      </c>
      <c r="E2186" s="54"/>
    </row>
    <row r="2187" spans="1:5" x14ac:dyDescent="0.45">
      <c r="A2187" s="55" t="s">
        <v>90</v>
      </c>
      <c r="B2187" s="52">
        <v>4984.6400000000003</v>
      </c>
      <c r="C2187" s="53">
        <v>45762</v>
      </c>
      <c r="D2187" s="52">
        <v>0</v>
      </c>
      <c r="E2187" s="54"/>
    </row>
    <row r="2188" spans="1:5" x14ac:dyDescent="0.45">
      <c r="A2188" s="55" t="s">
        <v>92</v>
      </c>
      <c r="B2188" s="52">
        <v>47401.78</v>
      </c>
      <c r="C2188" s="53">
        <v>45519</v>
      </c>
      <c r="D2188" s="52">
        <v>0</v>
      </c>
      <c r="E2188" s="54"/>
    </row>
    <row r="2189" spans="1:5" x14ac:dyDescent="0.45">
      <c r="A2189" s="51" t="s">
        <v>195</v>
      </c>
      <c r="B2189" s="52"/>
      <c r="C2189" s="53"/>
      <c r="D2189" s="52"/>
      <c r="E2189" s="54"/>
    </row>
    <row r="2190" spans="1:5" x14ac:dyDescent="0.45">
      <c r="A2190" s="55" t="s">
        <v>60</v>
      </c>
      <c r="B2190" s="52">
        <v>211909.43</v>
      </c>
      <c r="C2190" s="53">
        <v>45519</v>
      </c>
      <c r="D2190" s="52">
        <v>0</v>
      </c>
      <c r="E2190" s="54"/>
    </row>
    <row r="2191" spans="1:5" x14ac:dyDescent="0.45">
      <c r="A2191" s="55" t="s">
        <v>61</v>
      </c>
      <c r="B2191" s="52">
        <v>57685.53</v>
      </c>
      <c r="C2191" s="53">
        <v>45519</v>
      </c>
      <c r="D2191" s="52">
        <v>0</v>
      </c>
      <c r="E2191" s="54"/>
    </row>
    <row r="2192" spans="1:5" x14ac:dyDescent="0.45">
      <c r="A2192" s="55" t="s">
        <v>62</v>
      </c>
      <c r="B2192" s="52">
        <v>204923.91</v>
      </c>
      <c r="C2192" s="53">
        <v>45519</v>
      </c>
      <c r="D2192" s="52">
        <v>0</v>
      </c>
      <c r="E2192" s="54"/>
    </row>
    <row r="2193" spans="1:5" x14ac:dyDescent="0.45">
      <c r="A2193" s="55" t="s">
        <v>63</v>
      </c>
      <c r="B2193" s="52">
        <v>55783.95</v>
      </c>
      <c r="C2193" s="53">
        <v>45519</v>
      </c>
      <c r="D2193" s="52">
        <v>0</v>
      </c>
      <c r="E2193" s="54"/>
    </row>
    <row r="2194" spans="1:5" x14ac:dyDescent="0.45">
      <c r="A2194" s="55" t="s">
        <v>64</v>
      </c>
      <c r="B2194" s="52">
        <v>242215.8</v>
      </c>
      <c r="C2194" s="53">
        <v>45519</v>
      </c>
      <c r="D2194" s="52">
        <v>0</v>
      </c>
      <c r="E2194" s="54"/>
    </row>
    <row r="2195" spans="1:5" x14ac:dyDescent="0.45">
      <c r="A2195" s="55" t="s">
        <v>65</v>
      </c>
      <c r="B2195" s="52">
        <v>63494.33</v>
      </c>
      <c r="C2195" s="53">
        <v>45519</v>
      </c>
      <c r="D2195" s="52">
        <v>0</v>
      </c>
      <c r="E2195" s="54"/>
    </row>
    <row r="2196" spans="1:5" x14ac:dyDescent="0.45">
      <c r="A2196" s="55" t="s">
        <v>66</v>
      </c>
      <c r="B2196" s="52">
        <v>189883.02</v>
      </c>
      <c r="C2196" s="53">
        <v>45519</v>
      </c>
      <c r="D2196" s="52">
        <v>0</v>
      </c>
      <c r="E2196" s="54"/>
    </row>
    <row r="2197" spans="1:5" x14ac:dyDescent="0.45">
      <c r="A2197" s="55" t="s">
        <v>67</v>
      </c>
      <c r="B2197" s="52">
        <v>49775.839999999997</v>
      </c>
      <c r="C2197" s="53">
        <v>45519</v>
      </c>
      <c r="D2197" s="52">
        <v>0</v>
      </c>
      <c r="E2197" s="54"/>
    </row>
    <row r="2198" spans="1:5" x14ac:dyDescent="0.45">
      <c r="A2198" s="55" t="s">
        <v>54</v>
      </c>
      <c r="B2198" s="52">
        <v>566836.41</v>
      </c>
      <c r="C2198" s="53">
        <v>44880</v>
      </c>
      <c r="D2198" s="52">
        <v>0</v>
      </c>
      <c r="E2198" s="54"/>
    </row>
    <row r="2199" spans="1:5" x14ac:dyDescent="0.45">
      <c r="A2199" s="55" t="s">
        <v>68</v>
      </c>
      <c r="B2199" s="52">
        <v>148590.22</v>
      </c>
      <c r="C2199" s="53">
        <v>44880</v>
      </c>
      <c r="D2199" s="52">
        <v>0</v>
      </c>
      <c r="E2199" s="54"/>
    </row>
    <row r="2200" spans="1:5" x14ac:dyDescent="0.45">
      <c r="A2200" s="55" t="s">
        <v>55</v>
      </c>
      <c r="B2200" s="52">
        <v>595717.43000000005</v>
      </c>
      <c r="C2200" s="53">
        <v>44925</v>
      </c>
      <c r="D2200" s="52">
        <v>0</v>
      </c>
      <c r="E2200" s="54"/>
    </row>
    <row r="2201" spans="1:5" x14ac:dyDescent="0.45">
      <c r="A2201" s="55" t="s">
        <v>69</v>
      </c>
      <c r="B2201" s="52">
        <v>43379.3</v>
      </c>
      <c r="C2201" s="53">
        <v>44925</v>
      </c>
      <c r="D2201" s="52">
        <v>112781.78</v>
      </c>
      <c r="E2201" s="54"/>
    </row>
    <row r="2202" spans="1:5" x14ac:dyDescent="0.45">
      <c r="A2202" s="55" t="s">
        <v>56</v>
      </c>
      <c r="B2202" s="52">
        <v>501996.87</v>
      </c>
      <c r="C2202" s="53">
        <v>45140</v>
      </c>
      <c r="D2202" s="52">
        <v>0</v>
      </c>
      <c r="E2202" s="54"/>
    </row>
    <row r="2203" spans="1:5" x14ac:dyDescent="0.45">
      <c r="A2203" s="55" t="s">
        <v>70</v>
      </c>
      <c r="B2203" s="52">
        <v>36554.71</v>
      </c>
      <c r="C2203" s="53">
        <v>45140</v>
      </c>
      <c r="D2203" s="52">
        <v>95038.51</v>
      </c>
      <c r="E2203" s="54"/>
    </row>
    <row r="2204" spans="1:5" x14ac:dyDescent="0.45">
      <c r="A2204" s="55" t="s">
        <v>57</v>
      </c>
      <c r="B2204" s="52">
        <v>634941</v>
      </c>
      <c r="C2204" s="53">
        <v>45504</v>
      </c>
      <c r="D2204" s="52">
        <v>0</v>
      </c>
      <c r="E2204" s="54"/>
    </row>
    <row r="2205" spans="1:5" x14ac:dyDescent="0.45">
      <c r="A2205" s="55" t="s">
        <v>71</v>
      </c>
      <c r="B2205" s="52">
        <v>15991.95</v>
      </c>
      <c r="C2205" s="53">
        <v>45504</v>
      </c>
      <c r="D2205" s="52">
        <v>0</v>
      </c>
      <c r="E2205" s="54"/>
    </row>
    <row r="2206" spans="1:5" x14ac:dyDescent="0.45">
      <c r="A2206" s="55" t="s">
        <v>72</v>
      </c>
      <c r="B2206" s="52">
        <v>6474.33</v>
      </c>
      <c r="C2206" s="53">
        <v>45504</v>
      </c>
      <c r="D2206" s="52">
        <v>113190.94</v>
      </c>
      <c r="E2206" s="54"/>
    </row>
    <row r="2207" spans="1:5" x14ac:dyDescent="0.45">
      <c r="A2207" s="55" t="s">
        <v>58</v>
      </c>
      <c r="B2207" s="52">
        <v>282009.56</v>
      </c>
      <c r="C2207" s="53">
        <v>45412</v>
      </c>
      <c r="D2207" s="52">
        <v>0</v>
      </c>
      <c r="E2207" s="54"/>
    </row>
    <row r="2208" spans="1:5" x14ac:dyDescent="0.45">
      <c r="A2208" s="55" t="s">
        <v>73</v>
      </c>
      <c r="B2208" s="52">
        <v>20535.54</v>
      </c>
      <c r="C2208" s="53">
        <v>45412</v>
      </c>
      <c r="D2208" s="52">
        <v>53390.31</v>
      </c>
      <c r="E2208" s="54"/>
    </row>
    <row r="2209" spans="1:5" x14ac:dyDescent="0.45">
      <c r="A2209" s="55" t="s">
        <v>74</v>
      </c>
      <c r="B2209" s="52">
        <v>212450.05</v>
      </c>
      <c r="C2209" s="53">
        <v>44985</v>
      </c>
      <c r="D2209" s="52">
        <v>0</v>
      </c>
      <c r="E2209" s="54"/>
    </row>
    <row r="2210" spans="1:5" x14ac:dyDescent="0.45">
      <c r="A2210" s="55" t="s">
        <v>75</v>
      </c>
      <c r="B2210" s="52">
        <v>52899.07</v>
      </c>
      <c r="C2210" s="53">
        <v>44985</v>
      </c>
      <c r="D2210" s="52">
        <v>0</v>
      </c>
      <c r="E2210" s="54"/>
    </row>
    <row r="2211" spans="1:5" x14ac:dyDescent="0.45">
      <c r="A2211" s="55" t="s">
        <v>76</v>
      </c>
      <c r="B2211" s="52">
        <v>495650.29</v>
      </c>
      <c r="C2211" s="53">
        <v>44985</v>
      </c>
      <c r="D2211" s="52">
        <v>0</v>
      </c>
      <c r="E2211" s="54"/>
    </row>
    <row r="2212" spans="1:5" x14ac:dyDescent="0.45">
      <c r="A2212" s="55" t="s">
        <v>77</v>
      </c>
      <c r="B2212" s="52">
        <v>123414.61</v>
      </c>
      <c r="C2212" s="53">
        <v>44985</v>
      </c>
      <c r="D2212" s="52">
        <v>0</v>
      </c>
      <c r="E2212" s="54"/>
    </row>
    <row r="2213" spans="1:5" x14ac:dyDescent="0.45">
      <c r="A2213" s="55" t="s">
        <v>78</v>
      </c>
      <c r="B2213" s="52">
        <v>372905</v>
      </c>
      <c r="C2213" s="53">
        <v>45127</v>
      </c>
      <c r="D2213" s="52">
        <v>0</v>
      </c>
      <c r="E2213" s="54"/>
    </row>
    <row r="2214" spans="1:5" x14ac:dyDescent="0.45">
      <c r="A2214" s="55" t="s">
        <v>79</v>
      </c>
      <c r="B2214" s="52">
        <v>25792.84</v>
      </c>
      <c r="C2214" s="53">
        <v>45127</v>
      </c>
      <c r="D2214" s="52">
        <v>67058.77</v>
      </c>
      <c r="E2214" s="54"/>
    </row>
    <row r="2215" spans="1:5" x14ac:dyDescent="0.45">
      <c r="A2215" s="55" t="s">
        <v>80</v>
      </c>
      <c r="B2215" s="52">
        <v>584293.72</v>
      </c>
      <c r="C2215" s="53">
        <v>45488</v>
      </c>
      <c r="D2215" s="52">
        <v>0</v>
      </c>
      <c r="E2215" s="54"/>
    </row>
    <row r="2216" spans="1:5" x14ac:dyDescent="0.45">
      <c r="A2216" s="55" t="s">
        <v>81</v>
      </c>
      <c r="B2216" s="52">
        <v>40414.03</v>
      </c>
      <c r="C2216" s="53">
        <v>45488</v>
      </c>
      <c r="D2216" s="52">
        <v>105072.38</v>
      </c>
      <c r="E2216" s="54"/>
    </row>
    <row r="2217" spans="1:5" x14ac:dyDescent="0.45">
      <c r="A2217" s="55" t="s">
        <v>82</v>
      </c>
      <c r="B2217" s="52">
        <v>192488.76</v>
      </c>
      <c r="C2217" s="53">
        <v>45519</v>
      </c>
      <c r="D2217" s="52">
        <v>0</v>
      </c>
      <c r="E2217" s="54"/>
    </row>
    <row r="2218" spans="1:5" x14ac:dyDescent="0.45">
      <c r="A2218" s="55" t="s">
        <v>83</v>
      </c>
      <c r="B2218" s="52">
        <v>52398.879999999997</v>
      </c>
      <c r="C2218" s="53">
        <v>45519</v>
      </c>
      <c r="D2218" s="52">
        <v>0</v>
      </c>
      <c r="E2218" s="54"/>
    </row>
    <row r="2219" spans="1:5" x14ac:dyDescent="0.45">
      <c r="A2219" s="55" t="s">
        <v>84</v>
      </c>
      <c r="B2219" s="52">
        <v>186622.25</v>
      </c>
      <c r="C2219" s="53">
        <v>45519</v>
      </c>
      <c r="D2219" s="52">
        <v>0</v>
      </c>
      <c r="E2219" s="54"/>
    </row>
    <row r="2220" spans="1:5" x14ac:dyDescent="0.45">
      <c r="A2220" s="55" t="s">
        <v>85</v>
      </c>
      <c r="B2220" s="52">
        <v>50801.91</v>
      </c>
      <c r="C2220" s="53">
        <v>45519</v>
      </c>
      <c r="D2220" s="52">
        <v>0</v>
      </c>
      <c r="E2220" s="54"/>
    </row>
    <row r="2221" spans="1:5" x14ac:dyDescent="0.45">
      <c r="A2221" s="55" t="s">
        <v>86</v>
      </c>
      <c r="B2221" s="52">
        <v>284174.71000000002</v>
      </c>
      <c r="C2221" s="53">
        <v>45519</v>
      </c>
      <c r="D2221" s="52">
        <v>0</v>
      </c>
      <c r="E2221" s="54"/>
    </row>
    <row r="2222" spans="1:5" x14ac:dyDescent="0.45">
      <c r="A2222" s="55" t="s">
        <v>87</v>
      </c>
      <c r="B2222" s="52">
        <v>74493.42</v>
      </c>
      <c r="C2222" s="53">
        <v>45519</v>
      </c>
      <c r="D2222" s="52">
        <v>0</v>
      </c>
      <c r="E2222" s="54"/>
    </row>
    <row r="2223" spans="1:5" x14ac:dyDescent="0.45">
      <c r="A2223" s="55" t="s">
        <v>88</v>
      </c>
      <c r="B2223" s="52">
        <v>187574.29</v>
      </c>
      <c r="C2223" s="53">
        <v>45519</v>
      </c>
      <c r="D2223" s="52">
        <v>0</v>
      </c>
      <c r="E2223" s="54"/>
    </row>
    <row r="2224" spans="1:5" x14ac:dyDescent="0.45">
      <c r="A2224" s="55" t="s">
        <v>89</v>
      </c>
      <c r="B2224" s="52">
        <v>49170.63</v>
      </c>
      <c r="C2224" s="53">
        <v>45519</v>
      </c>
      <c r="D2224" s="52">
        <v>0</v>
      </c>
      <c r="E2224" s="54"/>
    </row>
    <row r="2225" spans="1:5" x14ac:dyDescent="0.45">
      <c r="A2225" s="55" t="s">
        <v>90</v>
      </c>
      <c r="B2225" s="52">
        <v>187574.29</v>
      </c>
      <c r="C2225" s="53">
        <v>45762</v>
      </c>
      <c r="D2225" s="52">
        <v>0</v>
      </c>
      <c r="E2225" s="54"/>
    </row>
    <row r="2226" spans="1:5" x14ac:dyDescent="0.45">
      <c r="A2226" s="55" t="s">
        <v>91</v>
      </c>
      <c r="B2226" s="52">
        <v>13658.89</v>
      </c>
      <c r="C2226" s="53">
        <v>45762</v>
      </c>
      <c r="D2226" s="52">
        <v>35511.74</v>
      </c>
      <c r="E2226" s="54"/>
    </row>
    <row r="2227" spans="1:5" x14ac:dyDescent="0.45">
      <c r="A2227" s="55" t="s">
        <v>92</v>
      </c>
      <c r="B2227" s="52">
        <v>1783750.24</v>
      </c>
      <c r="C2227" s="53">
        <v>45519</v>
      </c>
      <c r="D2227" s="52">
        <v>0</v>
      </c>
      <c r="E2227" s="54"/>
    </row>
    <row r="2228" spans="1:5" x14ac:dyDescent="0.45">
      <c r="A2228" s="55" t="s">
        <v>93</v>
      </c>
      <c r="B2228" s="52">
        <v>467591.43</v>
      </c>
      <c r="C2228" s="53">
        <v>45519</v>
      </c>
      <c r="D2228" s="52">
        <v>0</v>
      </c>
      <c r="E2228" s="54"/>
    </row>
    <row r="2229" spans="1:5" x14ac:dyDescent="0.45">
      <c r="A2229" s="51" t="s">
        <v>196</v>
      </c>
      <c r="B2229" s="52"/>
      <c r="C2229" s="53"/>
      <c r="D2229" s="52"/>
      <c r="E2229" s="54"/>
    </row>
    <row r="2230" spans="1:5" x14ac:dyDescent="0.45">
      <c r="A2230" s="55" t="s">
        <v>60</v>
      </c>
      <c r="B2230" s="52">
        <v>50851.45</v>
      </c>
      <c r="C2230" s="53">
        <v>45519</v>
      </c>
      <c r="D2230" s="52">
        <v>0</v>
      </c>
      <c r="E2230" s="54"/>
    </row>
    <row r="2231" spans="1:5" x14ac:dyDescent="0.45">
      <c r="A2231" s="55" t="s">
        <v>61</v>
      </c>
      <c r="B2231" s="52">
        <v>13842.67</v>
      </c>
      <c r="C2231" s="53">
        <v>45519</v>
      </c>
      <c r="D2231" s="52">
        <v>0</v>
      </c>
      <c r="E2231" s="54"/>
    </row>
    <row r="2232" spans="1:5" x14ac:dyDescent="0.45">
      <c r="A2232" s="55" t="s">
        <v>62</v>
      </c>
      <c r="B2232" s="52">
        <v>49175.14</v>
      </c>
      <c r="C2232" s="53">
        <v>45519</v>
      </c>
      <c r="D2232" s="52">
        <v>0</v>
      </c>
      <c r="E2232" s="54"/>
    </row>
    <row r="2233" spans="1:5" x14ac:dyDescent="0.45">
      <c r="A2233" s="55" t="s">
        <v>63</v>
      </c>
      <c r="B2233" s="52">
        <v>13386.35</v>
      </c>
      <c r="C2233" s="53">
        <v>45519</v>
      </c>
      <c r="D2233" s="52">
        <v>0</v>
      </c>
      <c r="E2233" s="54"/>
    </row>
    <row r="2234" spans="1:5" x14ac:dyDescent="0.45">
      <c r="A2234" s="55" t="s">
        <v>64</v>
      </c>
      <c r="B2234" s="52">
        <v>58124</v>
      </c>
      <c r="C2234" s="53">
        <v>45519</v>
      </c>
      <c r="D2234" s="52">
        <v>0</v>
      </c>
      <c r="E2234" s="54"/>
    </row>
    <row r="2235" spans="1:5" x14ac:dyDescent="0.45">
      <c r="A2235" s="55" t="s">
        <v>65</v>
      </c>
      <c r="B2235" s="52">
        <v>15236.6</v>
      </c>
      <c r="C2235" s="53">
        <v>45519</v>
      </c>
      <c r="D2235" s="52">
        <v>0</v>
      </c>
      <c r="E2235" s="54"/>
    </row>
    <row r="2236" spans="1:5" x14ac:dyDescent="0.45">
      <c r="A2236" s="55" t="s">
        <v>66</v>
      </c>
      <c r="B2236" s="52">
        <v>45565.81</v>
      </c>
      <c r="C2236" s="53">
        <v>45519</v>
      </c>
      <c r="D2236" s="52">
        <v>0</v>
      </c>
      <c r="E2236" s="54"/>
    </row>
    <row r="2237" spans="1:5" x14ac:dyDescent="0.45">
      <c r="A2237" s="55" t="s">
        <v>67</v>
      </c>
      <c r="B2237" s="52">
        <v>11944.6</v>
      </c>
      <c r="C2237" s="53">
        <v>45519</v>
      </c>
      <c r="D2237" s="52">
        <v>0</v>
      </c>
      <c r="E2237" s="54"/>
    </row>
    <row r="2238" spans="1:5" x14ac:dyDescent="0.45">
      <c r="A2238" s="55" t="s">
        <v>54</v>
      </c>
      <c r="B2238" s="52">
        <v>136022.5</v>
      </c>
      <c r="C2238" s="53">
        <v>44880</v>
      </c>
      <c r="D2238" s="52">
        <v>0</v>
      </c>
      <c r="E2238" s="54"/>
    </row>
    <row r="2239" spans="1:5" x14ac:dyDescent="0.45">
      <c r="A2239" s="55" t="s">
        <v>68</v>
      </c>
      <c r="B2239" s="52">
        <v>35656.870000000003</v>
      </c>
      <c r="C2239" s="53">
        <v>44880</v>
      </c>
      <c r="D2239" s="52">
        <v>0</v>
      </c>
      <c r="E2239" s="54"/>
    </row>
    <row r="2240" spans="1:5" x14ac:dyDescent="0.45">
      <c r="A2240" s="55" t="s">
        <v>55</v>
      </c>
      <c r="B2240" s="52">
        <v>142953.01</v>
      </c>
      <c r="C2240" s="53">
        <v>44925</v>
      </c>
      <c r="D2240" s="52">
        <v>0</v>
      </c>
      <c r="E2240" s="54"/>
    </row>
    <row r="2241" spans="1:5" x14ac:dyDescent="0.45">
      <c r="A2241" s="55" t="s">
        <v>69</v>
      </c>
      <c r="B2241" s="52">
        <v>37473.629999999997</v>
      </c>
      <c r="C2241" s="53">
        <v>44925</v>
      </c>
      <c r="D2241" s="52">
        <v>0</v>
      </c>
      <c r="E2241" s="54"/>
    </row>
    <row r="2242" spans="1:5" x14ac:dyDescent="0.45">
      <c r="A2242" s="55" t="s">
        <v>56</v>
      </c>
      <c r="B2242" s="52">
        <v>120463.1</v>
      </c>
      <c r="C2242" s="53">
        <v>45140</v>
      </c>
      <c r="D2242" s="52">
        <v>0</v>
      </c>
      <c r="E2242" s="54"/>
    </row>
    <row r="2243" spans="1:5" x14ac:dyDescent="0.45">
      <c r="A2243" s="55" t="s">
        <v>70</v>
      </c>
      <c r="B2243" s="52">
        <v>31578.14</v>
      </c>
      <c r="C2243" s="53">
        <v>45140</v>
      </c>
      <c r="D2243" s="52">
        <v>0</v>
      </c>
      <c r="E2243" s="54"/>
    </row>
    <row r="2244" spans="1:5" x14ac:dyDescent="0.45">
      <c r="A2244" s="55" t="s">
        <v>57</v>
      </c>
      <c r="B2244" s="52">
        <v>152365.41</v>
      </c>
      <c r="C2244" s="53">
        <v>45504</v>
      </c>
      <c r="D2244" s="52">
        <v>0</v>
      </c>
      <c r="E2244" s="54"/>
    </row>
    <row r="2245" spans="1:5" x14ac:dyDescent="0.45">
      <c r="A2245" s="55" t="s">
        <v>72</v>
      </c>
      <c r="B2245" s="52">
        <v>28715.81</v>
      </c>
      <c r="C2245" s="53">
        <v>45504</v>
      </c>
      <c r="D2245" s="52">
        <v>0</v>
      </c>
      <c r="E2245" s="54"/>
    </row>
    <row r="2246" spans="1:5" x14ac:dyDescent="0.45">
      <c r="A2246" s="55" t="s">
        <v>58</v>
      </c>
      <c r="B2246" s="52">
        <v>67673.22</v>
      </c>
      <c r="C2246" s="53">
        <v>45412</v>
      </c>
      <c r="D2246" s="52">
        <v>0</v>
      </c>
      <c r="E2246" s="54"/>
    </row>
    <row r="2247" spans="1:5" x14ac:dyDescent="0.45">
      <c r="A2247" s="55" t="s">
        <v>73</v>
      </c>
      <c r="B2247" s="52">
        <v>17739.830000000002</v>
      </c>
      <c r="C2247" s="53">
        <v>45412</v>
      </c>
      <c r="D2247" s="52">
        <v>0</v>
      </c>
      <c r="E2247" s="54"/>
    </row>
    <row r="2248" spans="1:5" x14ac:dyDescent="0.45">
      <c r="A2248" s="55" t="s">
        <v>75</v>
      </c>
      <c r="B2248" s="52">
        <v>12694.08</v>
      </c>
      <c r="C2248" s="53">
        <v>44985</v>
      </c>
      <c r="D2248" s="52">
        <v>0</v>
      </c>
      <c r="E2248" s="54"/>
    </row>
    <row r="2249" spans="1:5" x14ac:dyDescent="0.45">
      <c r="A2249" s="55" t="s">
        <v>77</v>
      </c>
      <c r="B2249" s="52">
        <v>29615.54</v>
      </c>
      <c r="C2249" s="53">
        <v>44985</v>
      </c>
      <c r="D2249" s="52">
        <v>0</v>
      </c>
      <c r="E2249" s="54"/>
    </row>
    <row r="2250" spans="1:5" x14ac:dyDescent="0.45">
      <c r="A2250" s="55" t="s">
        <v>78</v>
      </c>
      <c r="B2250" s="52">
        <v>84998.24</v>
      </c>
      <c r="C2250" s="53">
        <v>45127</v>
      </c>
      <c r="D2250" s="52">
        <v>0</v>
      </c>
      <c r="E2250" s="54"/>
    </row>
    <row r="2251" spans="1:5" x14ac:dyDescent="0.45">
      <c r="A2251" s="55" t="s">
        <v>79</v>
      </c>
      <c r="B2251" s="52">
        <v>22281.4</v>
      </c>
      <c r="C2251" s="53">
        <v>45127</v>
      </c>
      <c r="D2251" s="52">
        <v>0</v>
      </c>
      <c r="E2251" s="54"/>
    </row>
    <row r="2252" spans="1:5" x14ac:dyDescent="0.45">
      <c r="A2252" s="55" t="s">
        <v>80</v>
      </c>
      <c r="B2252" s="52">
        <v>133181.21</v>
      </c>
      <c r="C2252" s="53">
        <v>45519</v>
      </c>
      <c r="D2252" s="52">
        <v>0</v>
      </c>
      <c r="E2252" s="54"/>
    </row>
    <row r="2253" spans="1:5" x14ac:dyDescent="0.45">
      <c r="A2253" s="55" t="s">
        <v>81</v>
      </c>
      <c r="B2253" s="52">
        <v>34912.06</v>
      </c>
      <c r="C2253" s="53">
        <v>45519</v>
      </c>
      <c r="D2253" s="52">
        <v>0</v>
      </c>
      <c r="E2253" s="54"/>
    </row>
    <row r="2254" spans="1:5" x14ac:dyDescent="0.45">
      <c r="A2254" s="55" t="s">
        <v>82</v>
      </c>
      <c r="B2254" s="52">
        <v>46191.11</v>
      </c>
      <c r="C2254" s="53">
        <v>45519</v>
      </c>
      <c r="D2254" s="52">
        <v>0</v>
      </c>
      <c r="E2254" s="54"/>
    </row>
    <row r="2255" spans="1:5" x14ac:dyDescent="0.45">
      <c r="A2255" s="55" t="s">
        <v>83</v>
      </c>
      <c r="B2255" s="52">
        <v>12574.04</v>
      </c>
      <c r="C2255" s="53">
        <v>45519</v>
      </c>
      <c r="D2255" s="52">
        <v>0</v>
      </c>
      <c r="E2255" s="54"/>
    </row>
    <row r="2256" spans="1:5" x14ac:dyDescent="0.45">
      <c r="A2256" s="55" t="s">
        <v>84</v>
      </c>
      <c r="B2256" s="52">
        <v>44783.33</v>
      </c>
      <c r="C2256" s="53">
        <v>45519</v>
      </c>
      <c r="D2256" s="52">
        <v>0</v>
      </c>
      <c r="E2256" s="54"/>
    </row>
    <row r="2257" spans="1:5" x14ac:dyDescent="0.45">
      <c r="A2257" s="55" t="s">
        <v>85</v>
      </c>
      <c r="B2257" s="52">
        <v>12190.82</v>
      </c>
      <c r="C2257" s="53">
        <v>45519</v>
      </c>
      <c r="D2257" s="52">
        <v>0</v>
      </c>
      <c r="E2257" s="54"/>
    </row>
    <row r="2258" spans="1:5" x14ac:dyDescent="0.45">
      <c r="A2258" s="55" t="s">
        <v>86</v>
      </c>
      <c r="B2258" s="52">
        <v>68192.789999999994</v>
      </c>
      <c r="C2258" s="53">
        <v>45519</v>
      </c>
      <c r="D2258" s="52">
        <v>0</v>
      </c>
      <c r="E2258" s="54"/>
    </row>
    <row r="2259" spans="1:5" x14ac:dyDescent="0.45">
      <c r="A2259" s="55" t="s">
        <v>87</v>
      </c>
      <c r="B2259" s="52">
        <v>17876.02</v>
      </c>
      <c r="C2259" s="53">
        <v>45519</v>
      </c>
      <c r="D2259" s="52">
        <v>0</v>
      </c>
      <c r="E2259" s="54"/>
    </row>
    <row r="2260" spans="1:5" x14ac:dyDescent="0.45">
      <c r="A2260" s="55" t="s">
        <v>88</v>
      </c>
      <c r="B2260" s="52">
        <v>45011.79</v>
      </c>
      <c r="C2260" s="53">
        <v>45519</v>
      </c>
      <c r="D2260" s="52">
        <v>0</v>
      </c>
      <c r="E2260" s="54"/>
    </row>
    <row r="2261" spans="1:5" x14ac:dyDescent="0.45">
      <c r="A2261" s="55" t="s">
        <v>89</v>
      </c>
      <c r="B2261" s="52">
        <v>11799.37</v>
      </c>
      <c r="C2261" s="53">
        <v>45519</v>
      </c>
      <c r="D2261" s="52">
        <v>0</v>
      </c>
      <c r="E2261" s="54"/>
    </row>
    <row r="2262" spans="1:5" x14ac:dyDescent="0.45">
      <c r="A2262" s="55" t="s">
        <v>90</v>
      </c>
      <c r="B2262" s="52">
        <v>45011.79</v>
      </c>
      <c r="C2262" s="53">
        <v>45762</v>
      </c>
      <c r="D2262" s="52">
        <v>0</v>
      </c>
      <c r="E2262" s="54"/>
    </row>
    <row r="2263" spans="1:5" x14ac:dyDescent="0.45">
      <c r="A2263" s="55" t="s">
        <v>91</v>
      </c>
      <c r="B2263" s="52">
        <v>11799.37</v>
      </c>
      <c r="C2263" s="53">
        <v>45762</v>
      </c>
      <c r="D2263" s="52">
        <v>0</v>
      </c>
      <c r="E2263" s="54"/>
    </row>
    <row r="2264" spans="1:5" x14ac:dyDescent="0.45">
      <c r="A2264" s="55" t="s">
        <v>92</v>
      </c>
      <c r="B2264" s="52">
        <v>428042.66</v>
      </c>
      <c r="C2264" s="53">
        <v>45519</v>
      </c>
      <c r="D2264" s="52">
        <v>0</v>
      </c>
      <c r="E2264" s="54"/>
    </row>
    <row r="2265" spans="1:5" x14ac:dyDescent="0.45">
      <c r="A2265" s="55" t="s">
        <v>93</v>
      </c>
      <c r="B2265" s="52">
        <v>112206.9</v>
      </c>
      <c r="C2265" s="53">
        <v>45519</v>
      </c>
      <c r="D2265" s="52">
        <v>0</v>
      </c>
      <c r="E2265" s="54"/>
    </row>
    <row r="2266" spans="1:5" x14ac:dyDescent="0.45">
      <c r="A2266" s="51" t="s">
        <v>197</v>
      </c>
      <c r="B2266" s="52"/>
      <c r="C2266" s="53"/>
      <c r="D2266" s="52"/>
      <c r="E2266" s="54"/>
    </row>
    <row r="2267" spans="1:5" x14ac:dyDescent="0.45">
      <c r="A2267" s="55" t="s">
        <v>60</v>
      </c>
      <c r="B2267" s="52">
        <v>4764.54</v>
      </c>
      <c r="C2267" s="53">
        <v>45519</v>
      </c>
      <c r="D2267" s="52">
        <v>0</v>
      </c>
      <c r="E2267" s="54"/>
    </row>
    <row r="2268" spans="1:5" x14ac:dyDescent="0.45">
      <c r="A2268" s="55" t="s">
        <v>62</v>
      </c>
      <c r="B2268" s="52">
        <v>4607.4799999999996</v>
      </c>
      <c r="C2268" s="53">
        <v>45519</v>
      </c>
      <c r="D2268" s="52">
        <v>0</v>
      </c>
      <c r="E2268" s="54"/>
    </row>
    <row r="2269" spans="1:5" x14ac:dyDescent="0.45">
      <c r="A2269" s="55" t="s">
        <v>64</v>
      </c>
      <c r="B2269" s="52">
        <v>5445.95</v>
      </c>
      <c r="C2269" s="53">
        <v>45519</v>
      </c>
      <c r="D2269" s="52">
        <v>0</v>
      </c>
      <c r="E2269" s="54"/>
    </row>
    <row r="2270" spans="1:5" x14ac:dyDescent="0.45">
      <c r="A2270" s="55" t="s">
        <v>66</v>
      </c>
      <c r="B2270" s="52">
        <v>4269.3</v>
      </c>
      <c r="C2270" s="53">
        <v>45519</v>
      </c>
      <c r="D2270" s="52">
        <v>0</v>
      </c>
      <c r="E2270" s="54"/>
    </row>
    <row r="2271" spans="1:5" x14ac:dyDescent="0.45">
      <c r="A2271" s="55" t="s">
        <v>54</v>
      </c>
      <c r="B2271" s="52">
        <v>12744.67</v>
      </c>
      <c r="C2271" s="53">
        <v>44880</v>
      </c>
      <c r="D2271" s="52">
        <v>0</v>
      </c>
      <c r="E2271" s="54"/>
    </row>
    <row r="2272" spans="1:5" x14ac:dyDescent="0.45">
      <c r="A2272" s="55" t="s">
        <v>55</v>
      </c>
      <c r="B2272" s="52">
        <v>13394.03</v>
      </c>
      <c r="C2272" s="53">
        <v>44925</v>
      </c>
      <c r="D2272" s="52">
        <v>0</v>
      </c>
      <c r="E2272" s="54"/>
    </row>
    <row r="2273" spans="1:5" x14ac:dyDescent="0.45">
      <c r="A2273" s="55" t="s">
        <v>56</v>
      </c>
      <c r="B2273" s="52">
        <v>11286.83</v>
      </c>
      <c r="C2273" s="53">
        <v>45140</v>
      </c>
      <c r="D2273" s="52">
        <v>0</v>
      </c>
      <c r="E2273" s="54"/>
    </row>
    <row r="2274" spans="1:5" x14ac:dyDescent="0.45">
      <c r="A2274" s="55" t="s">
        <v>57</v>
      </c>
      <c r="B2274" s="52">
        <v>14275.92</v>
      </c>
      <c r="C2274" s="53">
        <v>45504</v>
      </c>
      <c r="D2274" s="52">
        <v>0</v>
      </c>
      <c r="E2274" s="54"/>
    </row>
    <row r="2275" spans="1:5" x14ac:dyDescent="0.45">
      <c r="A2275" s="55" t="s">
        <v>58</v>
      </c>
      <c r="B2275" s="52">
        <v>6340.66</v>
      </c>
      <c r="C2275" s="53">
        <v>45412</v>
      </c>
      <c r="D2275" s="52">
        <v>0</v>
      </c>
      <c r="E2275" s="54"/>
    </row>
    <row r="2276" spans="1:5" x14ac:dyDescent="0.45">
      <c r="A2276" s="55" t="s">
        <v>74</v>
      </c>
      <c r="B2276" s="52">
        <v>4537.18</v>
      </c>
      <c r="C2276" s="53">
        <v>44985</v>
      </c>
      <c r="D2276" s="52">
        <v>0</v>
      </c>
      <c r="E2276" s="54"/>
    </row>
    <row r="2277" spans="1:5" x14ac:dyDescent="0.45">
      <c r="A2277" s="55" t="s">
        <v>76</v>
      </c>
      <c r="B2277" s="52">
        <v>10585.34</v>
      </c>
      <c r="C2277" s="53">
        <v>44985</v>
      </c>
      <c r="D2277" s="52">
        <v>0</v>
      </c>
      <c r="E2277" s="54"/>
    </row>
    <row r="2278" spans="1:5" x14ac:dyDescent="0.45">
      <c r="A2278" s="55" t="s">
        <v>78</v>
      </c>
      <c r="B2278" s="52">
        <v>7963.94</v>
      </c>
      <c r="C2278" s="53">
        <v>45127</v>
      </c>
      <c r="D2278" s="52">
        <v>0</v>
      </c>
      <c r="E2278" s="54"/>
    </row>
    <row r="2279" spans="1:5" x14ac:dyDescent="0.45">
      <c r="A2279" s="55" t="s">
        <v>80</v>
      </c>
      <c r="B2279" s="52">
        <v>12478.45</v>
      </c>
      <c r="C2279" s="53">
        <v>45488</v>
      </c>
      <c r="D2279" s="52">
        <v>0</v>
      </c>
      <c r="E2279" s="54"/>
    </row>
    <row r="2280" spans="1:5" x14ac:dyDescent="0.45">
      <c r="A2280" s="55" t="s">
        <v>82</v>
      </c>
      <c r="B2280" s="52">
        <v>4327.8900000000003</v>
      </c>
      <c r="C2280" s="53">
        <v>45519</v>
      </c>
      <c r="D2280" s="52">
        <v>0</v>
      </c>
      <c r="E2280" s="54"/>
    </row>
    <row r="2281" spans="1:5" x14ac:dyDescent="0.45">
      <c r="A2281" s="55" t="s">
        <v>84</v>
      </c>
      <c r="B2281" s="52">
        <v>4195.99</v>
      </c>
      <c r="C2281" s="53">
        <v>45519</v>
      </c>
      <c r="D2281" s="52">
        <v>0</v>
      </c>
      <c r="E2281" s="54"/>
    </row>
    <row r="2282" spans="1:5" x14ac:dyDescent="0.45">
      <c r="A2282" s="55" t="s">
        <v>86</v>
      </c>
      <c r="B2282" s="52">
        <v>6389.34</v>
      </c>
      <c r="C2282" s="53">
        <v>45519</v>
      </c>
      <c r="D2282" s="52">
        <v>0</v>
      </c>
      <c r="E2282" s="54"/>
    </row>
    <row r="2283" spans="1:5" x14ac:dyDescent="0.45">
      <c r="A2283" s="55" t="s">
        <v>88</v>
      </c>
      <c r="B2283" s="52">
        <v>4217.3900000000003</v>
      </c>
      <c r="C2283" s="53">
        <v>45519</v>
      </c>
      <c r="D2283" s="52">
        <v>0</v>
      </c>
      <c r="E2283" s="54"/>
    </row>
    <row r="2284" spans="1:5" x14ac:dyDescent="0.45">
      <c r="A2284" s="55" t="s">
        <v>90</v>
      </c>
      <c r="B2284" s="52">
        <v>4217.3900000000003</v>
      </c>
      <c r="C2284" s="53">
        <v>45762</v>
      </c>
      <c r="D2284" s="52">
        <v>0</v>
      </c>
      <c r="E2284" s="54"/>
    </row>
    <row r="2285" spans="1:5" x14ac:dyDescent="0.45">
      <c r="A2285" s="55" t="s">
        <v>92</v>
      </c>
      <c r="B2285" s="52">
        <v>40105.589999999997</v>
      </c>
      <c r="C2285" s="53">
        <v>45519</v>
      </c>
      <c r="D2285" s="52">
        <v>0</v>
      </c>
      <c r="E2285" s="54"/>
    </row>
    <row r="2286" spans="1:5" x14ac:dyDescent="0.45">
      <c r="A2286" s="51" t="s">
        <v>198</v>
      </c>
      <c r="B2286" s="52"/>
      <c r="C2286" s="53"/>
      <c r="D2286" s="52"/>
      <c r="E2286" s="54"/>
    </row>
    <row r="2287" spans="1:5" x14ac:dyDescent="0.45">
      <c r="A2287" s="55" t="s">
        <v>60</v>
      </c>
      <c r="B2287" s="52">
        <v>1219.22</v>
      </c>
      <c r="C2287" s="53">
        <v>45519</v>
      </c>
      <c r="D2287" s="52">
        <v>0</v>
      </c>
      <c r="E2287" s="54"/>
    </row>
    <row r="2288" spans="1:5" x14ac:dyDescent="0.45">
      <c r="A2288" s="55" t="s">
        <v>62</v>
      </c>
      <c r="B2288" s="52">
        <v>1179.03</v>
      </c>
      <c r="C2288" s="53">
        <v>45519</v>
      </c>
      <c r="D2288" s="52">
        <v>0</v>
      </c>
      <c r="E2288" s="54"/>
    </row>
    <row r="2289" spans="1:5" x14ac:dyDescent="0.45">
      <c r="A2289" s="55" t="s">
        <v>64</v>
      </c>
      <c r="B2289" s="52">
        <v>1393.59</v>
      </c>
      <c r="C2289" s="53">
        <v>45519</v>
      </c>
      <c r="D2289" s="52">
        <v>0</v>
      </c>
      <c r="E2289" s="54"/>
    </row>
    <row r="2290" spans="1:5" x14ac:dyDescent="0.45">
      <c r="A2290" s="55" t="s">
        <v>66</v>
      </c>
      <c r="B2290" s="52">
        <v>1092.49</v>
      </c>
      <c r="C2290" s="53">
        <v>45519</v>
      </c>
      <c r="D2290" s="52">
        <v>0</v>
      </c>
      <c r="E2290" s="54"/>
    </row>
    <row r="2291" spans="1:5" x14ac:dyDescent="0.45">
      <c r="A2291" s="55" t="s">
        <v>54</v>
      </c>
      <c r="B2291" s="52">
        <v>3261.29</v>
      </c>
      <c r="C2291" s="53">
        <v>44880</v>
      </c>
      <c r="D2291" s="52">
        <v>0</v>
      </c>
      <c r="E2291" s="54"/>
    </row>
    <row r="2292" spans="1:5" x14ac:dyDescent="0.45">
      <c r="A2292" s="55" t="s">
        <v>55</v>
      </c>
      <c r="B2292" s="52">
        <v>3427.45</v>
      </c>
      <c r="C2292" s="53">
        <v>44925</v>
      </c>
      <c r="D2292" s="52">
        <v>0</v>
      </c>
      <c r="E2292" s="54"/>
    </row>
    <row r="2293" spans="1:5" x14ac:dyDescent="0.45">
      <c r="A2293" s="55" t="s">
        <v>56</v>
      </c>
      <c r="B2293" s="52">
        <v>2888.23</v>
      </c>
      <c r="C2293" s="53">
        <v>45139</v>
      </c>
      <c r="D2293" s="52">
        <v>0</v>
      </c>
      <c r="E2293" s="54"/>
    </row>
    <row r="2294" spans="1:5" x14ac:dyDescent="0.45">
      <c r="A2294" s="55" t="s">
        <v>57</v>
      </c>
      <c r="B2294" s="52">
        <v>3653.12</v>
      </c>
      <c r="C2294" s="53">
        <v>45504</v>
      </c>
      <c r="D2294" s="52">
        <v>0</v>
      </c>
      <c r="E2294" s="54"/>
    </row>
    <row r="2295" spans="1:5" x14ac:dyDescent="0.45">
      <c r="A2295" s="55" t="s">
        <v>58</v>
      </c>
      <c r="B2295" s="52">
        <v>1622.54</v>
      </c>
      <c r="C2295" s="53">
        <v>45412</v>
      </c>
      <c r="D2295" s="52">
        <v>0</v>
      </c>
      <c r="E2295" s="54"/>
    </row>
    <row r="2296" spans="1:5" x14ac:dyDescent="0.45">
      <c r="A2296" s="55" t="s">
        <v>78</v>
      </c>
      <c r="B2296" s="52">
        <v>2037.92</v>
      </c>
      <c r="C2296" s="53">
        <v>45127</v>
      </c>
      <c r="D2296" s="52">
        <v>0</v>
      </c>
      <c r="E2296" s="54"/>
    </row>
    <row r="2297" spans="1:5" x14ac:dyDescent="0.45">
      <c r="A2297" s="55" t="s">
        <v>80</v>
      </c>
      <c r="B2297" s="52">
        <v>3193.16</v>
      </c>
      <c r="C2297" s="53">
        <v>45488</v>
      </c>
      <c r="D2297" s="52">
        <v>0</v>
      </c>
      <c r="E2297" s="54"/>
    </row>
    <row r="2298" spans="1:5" x14ac:dyDescent="0.45">
      <c r="A2298" s="55" t="s">
        <v>82</v>
      </c>
      <c r="B2298" s="52">
        <v>1107.48</v>
      </c>
      <c r="C2298" s="53">
        <v>45519</v>
      </c>
      <c r="D2298" s="52">
        <v>0</v>
      </c>
      <c r="E2298" s="54"/>
    </row>
    <row r="2299" spans="1:5" x14ac:dyDescent="0.45">
      <c r="A2299" s="55" t="s">
        <v>84</v>
      </c>
      <c r="B2299" s="52">
        <v>1073.73</v>
      </c>
      <c r="C2299" s="53">
        <v>45519</v>
      </c>
      <c r="D2299" s="52">
        <v>0</v>
      </c>
      <c r="E2299" s="54"/>
    </row>
    <row r="2300" spans="1:5" x14ac:dyDescent="0.45">
      <c r="A2300" s="55" t="s">
        <v>86</v>
      </c>
      <c r="B2300" s="52">
        <v>1635</v>
      </c>
      <c r="C2300" s="53">
        <v>45519</v>
      </c>
      <c r="D2300" s="52">
        <v>0</v>
      </c>
      <c r="E2300" s="54"/>
    </row>
    <row r="2301" spans="1:5" x14ac:dyDescent="0.45">
      <c r="A2301" s="55" t="s">
        <v>88</v>
      </c>
      <c r="B2301" s="52">
        <v>1079.21</v>
      </c>
      <c r="C2301" s="53">
        <v>45519</v>
      </c>
      <c r="D2301" s="52">
        <v>0</v>
      </c>
      <c r="E2301" s="54"/>
    </row>
    <row r="2302" spans="1:5" x14ac:dyDescent="0.45">
      <c r="A2302" s="55" t="s">
        <v>90</v>
      </c>
      <c r="B2302" s="52">
        <v>1079.21</v>
      </c>
      <c r="C2302" s="53">
        <v>45762</v>
      </c>
      <c r="D2302" s="52">
        <v>0</v>
      </c>
      <c r="E2302" s="54"/>
    </row>
    <row r="2303" spans="1:5" x14ac:dyDescent="0.45">
      <c r="A2303" s="55" t="s">
        <v>92</v>
      </c>
      <c r="B2303" s="52">
        <v>10262.790000000001</v>
      </c>
      <c r="C2303" s="53">
        <v>45519</v>
      </c>
      <c r="D2303" s="52">
        <v>0</v>
      </c>
      <c r="E2303" s="54"/>
    </row>
    <row r="2304" spans="1:5" x14ac:dyDescent="0.45">
      <c r="A2304" s="51" t="s">
        <v>199</v>
      </c>
      <c r="B2304" s="52"/>
      <c r="C2304" s="53"/>
      <c r="D2304" s="52"/>
      <c r="E2304" s="54"/>
    </row>
    <row r="2305" spans="1:5" x14ac:dyDescent="0.45">
      <c r="A2305" s="55" t="s">
        <v>60</v>
      </c>
      <c r="B2305" s="52">
        <v>53040.91</v>
      </c>
      <c r="C2305" s="53">
        <v>45519</v>
      </c>
      <c r="D2305" s="52">
        <v>0</v>
      </c>
      <c r="E2305" s="54"/>
    </row>
    <row r="2306" spans="1:5" x14ac:dyDescent="0.45">
      <c r="A2306" s="55" t="s">
        <v>61</v>
      </c>
      <c r="B2306" s="52">
        <v>14438.68</v>
      </c>
      <c r="C2306" s="53">
        <v>45519</v>
      </c>
      <c r="D2306" s="52">
        <v>0</v>
      </c>
      <c r="E2306" s="54"/>
    </row>
    <row r="2307" spans="1:5" x14ac:dyDescent="0.45">
      <c r="A2307" s="55" t="s">
        <v>62</v>
      </c>
      <c r="B2307" s="52">
        <v>51292.44</v>
      </c>
      <c r="C2307" s="53">
        <v>45519</v>
      </c>
      <c r="D2307" s="52">
        <v>0</v>
      </c>
      <c r="E2307" s="54"/>
    </row>
    <row r="2308" spans="1:5" x14ac:dyDescent="0.45">
      <c r="A2308" s="55" t="s">
        <v>63</v>
      </c>
      <c r="B2308" s="52">
        <v>13962.72</v>
      </c>
      <c r="C2308" s="53">
        <v>45519</v>
      </c>
      <c r="D2308" s="52">
        <v>0</v>
      </c>
      <c r="E2308" s="54"/>
    </row>
    <row r="2309" spans="1:5" x14ac:dyDescent="0.45">
      <c r="A2309" s="55" t="s">
        <v>64</v>
      </c>
      <c r="B2309" s="52">
        <v>60626.59</v>
      </c>
      <c r="C2309" s="53">
        <v>45519</v>
      </c>
      <c r="D2309" s="52">
        <v>0</v>
      </c>
      <c r="E2309" s="54"/>
    </row>
    <row r="2310" spans="1:5" x14ac:dyDescent="0.45">
      <c r="A2310" s="55" t="s">
        <v>65</v>
      </c>
      <c r="B2310" s="52">
        <v>15892.63</v>
      </c>
      <c r="C2310" s="53">
        <v>45519</v>
      </c>
      <c r="D2310" s="52">
        <v>0</v>
      </c>
      <c r="E2310" s="54"/>
    </row>
    <row r="2311" spans="1:5" x14ac:dyDescent="0.45">
      <c r="A2311" s="55" t="s">
        <v>66</v>
      </c>
      <c r="B2311" s="52">
        <v>47527.7</v>
      </c>
      <c r="C2311" s="53">
        <v>45519</v>
      </c>
      <c r="D2311" s="52">
        <v>0</v>
      </c>
      <c r="E2311" s="54"/>
    </row>
    <row r="2312" spans="1:5" x14ac:dyDescent="0.45">
      <c r="A2312" s="55" t="s">
        <v>67</v>
      </c>
      <c r="B2312" s="52">
        <v>12458.89</v>
      </c>
      <c r="C2312" s="53">
        <v>45519</v>
      </c>
      <c r="D2312" s="52">
        <v>0</v>
      </c>
      <c r="E2312" s="54"/>
    </row>
    <row r="2313" spans="1:5" x14ac:dyDescent="0.45">
      <c r="A2313" s="55" t="s">
        <v>54</v>
      </c>
      <c r="B2313" s="52">
        <v>141879.10999999999</v>
      </c>
      <c r="C2313" s="53">
        <v>44880</v>
      </c>
      <c r="D2313" s="52">
        <v>0</v>
      </c>
      <c r="E2313" s="54"/>
    </row>
    <row r="2314" spans="1:5" x14ac:dyDescent="0.45">
      <c r="A2314" s="55" t="s">
        <v>68</v>
      </c>
      <c r="B2314" s="52">
        <v>31819.98</v>
      </c>
      <c r="C2314" s="53">
        <v>44880</v>
      </c>
      <c r="D2314" s="52">
        <v>5372.14</v>
      </c>
      <c r="E2314" s="54"/>
    </row>
    <row r="2315" spans="1:5" x14ac:dyDescent="0.45">
      <c r="A2315" s="55" t="s">
        <v>55</v>
      </c>
      <c r="B2315" s="52">
        <v>149108.01999999999</v>
      </c>
      <c r="C2315" s="53">
        <v>44925</v>
      </c>
      <c r="D2315" s="52">
        <v>0</v>
      </c>
      <c r="E2315" s="54"/>
    </row>
    <row r="2316" spans="1:5" x14ac:dyDescent="0.45">
      <c r="A2316" s="55" t="s">
        <v>69</v>
      </c>
      <c r="B2316" s="52">
        <v>33441.26</v>
      </c>
      <c r="C2316" s="53">
        <v>44925</v>
      </c>
      <c r="D2316" s="52">
        <v>5645.85</v>
      </c>
      <c r="E2316" s="54"/>
    </row>
    <row r="2317" spans="1:5" x14ac:dyDescent="0.45">
      <c r="A2317" s="55" t="s">
        <v>56</v>
      </c>
      <c r="B2317" s="52">
        <v>125649.78</v>
      </c>
      <c r="C2317" s="53">
        <v>45139</v>
      </c>
      <c r="D2317" s="52">
        <v>0</v>
      </c>
      <c r="E2317" s="54"/>
    </row>
    <row r="2318" spans="1:5" x14ac:dyDescent="0.45">
      <c r="A2318" s="55" t="s">
        <v>70</v>
      </c>
      <c r="B2318" s="52">
        <v>32937.769999999997</v>
      </c>
      <c r="C2318" s="53">
        <v>45139</v>
      </c>
      <c r="D2318" s="52">
        <v>0</v>
      </c>
      <c r="E2318" s="54"/>
    </row>
    <row r="2319" spans="1:5" x14ac:dyDescent="0.45">
      <c r="A2319" s="55" t="s">
        <v>57</v>
      </c>
      <c r="B2319" s="52">
        <v>158925.68</v>
      </c>
      <c r="C2319" s="53">
        <v>45504</v>
      </c>
      <c r="D2319" s="52">
        <v>0</v>
      </c>
      <c r="E2319" s="54"/>
    </row>
    <row r="2320" spans="1:5" x14ac:dyDescent="0.45">
      <c r="A2320" s="55" t="s">
        <v>72</v>
      </c>
      <c r="B2320" s="52">
        <v>24285.87</v>
      </c>
      <c r="C2320" s="53">
        <v>45504</v>
      </c>
      <c r="D2320" s="52">
        <v>5666.34</v>
      </c>
      <c r="E2320" s="54"/>
    </row>
    <row r="2321" spans="1:5" x14ac:dyDescent="0.45">
      <c r="A2321" s="55" t="s">
        <v>58</v>
      </c>
      <c r="B2321" s="52">
        <v>70586.97</v>
      </c>
      <c r="C2321" s="53">
        <v>45412</v>
      </c>
      <c r="D2321" s="52">
        <v>0</v>
      </c>
      <c r="E2321" s="54"/>
    </row>
    <row r="2322" spans="1:5" x14ac:dyDescent="0.45">
      <c r="A2322" s="55" t="s">
        <v>73</v>
      </c>
      <c r="B2322" s="52">
        <v>15830.91</v>
      </c>
      <c r="C2322" s="53">
        <v>45412</v>
      </c>
      <c r="D2322" s="52">
        <v>2672.72</v>
      </c>
      <c r="E2322" s="54"/>
    </row>
    <row r="2323" spans="1:5" x14ac:dyDescent="0.45">
      <c r="A2323" s="55" t="s">
        <v>74</v>
      </c>
      <c r="B2323" s="52">
        <v>51670.91</v>
      </c>
      <c r="C2323" s="53">
        <v>44985</v>
      </c>
      <c r="D2323" s="52">
        <v>0</v>
      </c>
      <c r="E2323" s="54"/>
    </row>
    <row r="2324" spans="1:5" x14ac:dyDescent="0.45">
      <c r="A2324" s="55" t="s">
        <v>75</v>
      </c>
      <c r="B2324" s="52">
        <v>13240.63</v>
      </c>
      <c r="C2324" s="53">
        <v>44985</v>
      </c>
      <c r="D2324" s="52">
        <v>0</v>
      </c>
      <c r="E2324" s="54"/>
    </row>
    <row r="2325" spans="1:5" x14ac:dyDescent="0.45">
      <c r="A2325" s="55" t="s">
        <v>76</v>
      </c>
      <c r="B2325" s="52">
        <v>120549.29</v>
      </c>
      <c r="C2325" s="53">
        <v>44985</v>
      </c>
      <c r="D2325" s="52">
        <v>0</v>
      </c>
      <c r="E2325" s="54"/>
    </row>
    <row r="2326" spans="1:5" x14ac:dyDescent="0.45">
      <c r="A2326" s="55" t="s">
        <v>77</v>
      </c>
      <c r="B2326" s="52">
        <v>30890.67</v>
      </c>
      <c r="C2326" s="53">
        <v>44985</v>
      </c>
      <c r="D2326" s="52">
        <v>0</v>
      </c>
      <c r="E2326" s="54"/>
    </row>
    <row r="2327" spans="1:5" x14ac:dyDescent="0.45">
      <c r="A2327" s="55" t="s">
        <v>78</v>
      </c>
      <c r="B2327" s="52">
        <v>88657.94</v>
      </c>
      <c r="C2327" s="53">
        <v>45127</v>
      </c>
      <c r="D2327" s="52">
        <v>0</v>
      </c>
      <c r="E2327" s="54"/>
    </row>
    <row r="2328" spans="1:5" x14ac:dyDescent="0.45">
      <c r="A2328" s="55" t="s">
        <v>79</v>
      </c>
      <c r="B2328" s="52">
        <v>23240.75</v>
      </c>
      <c r="C2328" s="53">
        <v>45127</v>
      </c>
      <c r="D2328" s="52">
        <v>0</v>
      </c>
      <c r="E2328" s="54"/>
    </row>
    <row r="2329" spans="1:5" x14ac:dyDescent="0.45">
      <c r="A2329" s="55" t="s">
        <v>80</v>
      </c>
      <c r="B2329" s="52">
        <v>138915.48000000001</v>
      </c>
      <c r="C2329" s="53">
        <v>45488</v>
      </c>
      <c r="D2329" s="52">
        <v>0</v>
      </c>
      <c r="E2329" s="54"/>
    </row>
    <row r="2330" spans="1:5" x14ac:dyDescent="0.45">
      <c r="A2330" s="55" t="s">
        <v>81</v>
      </c>
      <c r="B2330" s="52">
        <v>31155.32</v>
      </c>
      <c r="C2330" s="53">
        <v>45488</v>
      </c>
      <c r="D2330" s="52">
        <v>5259.92</v>
      </c>
      <c r="E2330" s="54"/>
    </row>
    <row r="2331" spans="1:5" x14ac:dyDescent="0.45">
      <c r="A2331" s="55" t="s">
        <v>82</v>
      </c>
      <c r="B2331" s="52">
        <v>48179.92</v>
      </c>
      <c r="C2331" s="53">
        <v>45519</v>
      </c>
      <c r="D2331" s="52">
        <v>0</v>
      </c>
      <c r="E2331" s="54"/>
    </row>
    <row r="2332" spans="1:5" x14ac:dyDescent="0.45">
      <c r="A2332" s="55" t="s">
        <v>83</v>
      </c>
      <c r="B2332" s="52">
        <v>13115.43</v>
      </c>
      <c r="C2332" s="53">
        <v>45519</v>
      </c>
      <c r="D2332" s="52">
        <v>0</v>
      </c>
      <c r="E2332" s="54"/>
    </row>
    <row r="2333" spans="1:5" x14ac:dyDescent="0.45">
      <c r="A2333" s="55" t="s">
        <v>84</v>
      </c>
      <c r="B2333" s="52">
        <v>46711.53</v>
      </c>
      <c r="C2333" s="53">
        <v>45519</v>
      </c>
      <c r="D2333" s="52">
        <v>0</v>
      </c>
      <c r="E2333" s="54"/>
    </row>
    <row r="2334" spans="1:5" x14ac:dyDescent="0.45">
      <c r="A2334" s="55" t="s">
        <v>85</v>
      </c>
      <c r="B2334" s="52">
        <v>12715.71</v>
      </c>
      <c r="C2334" s="53">
        <v>45519</v>
      </c>
      <c r="D2334" s="52">
        <v>0</v>
      </c>
      <c r="E2334" s="54"/>
    </row>
    <row r="2335" spans="1:5" x14ac:dyDescent="0.45">
      <c r="A2335" s="55" t="s">
        <v>86</v>
      </c>
      <c r="B2335" s="52">
        <v>71128.91</v>
      </c>
      <c r="C2335" s="53">
        <v>45519</v>
      </c>
      <c r="D2335" s="52">
        <v>0</v>
      </c>
      <c r="E2335" s="54"/>
    </row>
    <row r="2336" spans="1:5" x14ac:dyDescent="0.45">
      <c r="A2336" s="55" t="s">
        <v>87</v>
      </c>
      <c r="B2336" s="52">
        <v>18645.7</v>
      </c>
      <c r="C2336" s="53">
        <v>45519</v>
      </c>
      <c r="D2336" s="52">
        <v>0</v>
      </c>
      <c r="E2336" s="54"/>
    </row>
    <row r="2337" spans="1:5" x14ac:dyDescent="0.45">
      <c r="A2337" s="55" t="s">
        <v>88</v>
      </c>
      <c r="B2337" s="52">
        <v>46949.83</v>
      </c>
      <c r="C2337" s="53">
        <v>45519</v>
      </c>
      <c r="D2337" s="52">
        <v>0</v>
      </c>
      <c r="E2337" s="54"/>
    </row>
    <row r="2338" spans="1:5" x14ac:dyDescent="0.45">
      <c r="A2338" s="55" t="s">
        <v>89</v>
      </c>
      <c r="B2338" s="52">
        <v>12307.41</v>
      </c>
      <c r="C2338" s="53">
        <v>45519</v>
      </c>
      <c r="D2338" s="52">
        <v>0</v>
      </c>
      <c r="E2338" s="54"/>
    </row>
    <row r="2339" spans="1:5" x14ac:dyDescent="0.45">
      <c r="A2339" s="55" t="s">
        <v>90</v>
      </c>
      <c r="B2339" s="52">
        <v>46949.83</v>
      </c>
      <c r="C2339" s="53">
        <v>45762</v>
      </c>
      <c r="D2339" s="52">
        <v>0</v>
      </c>
      <c r="E2339" s="54"/>
    </row>
    <row r="2340" spans="1:5" x14ac:dyDescent="0.45">
      <c r="A2340" s="55" t="s">
        <v>91</v>
      </c>
      <c r="B2340" s="52">
        <v>12307.41</v>
      </c>
      <c r="C2340" s="53">
        <v>45762</v>
      </c>
      <c r="D2340" s="52">
        <v>0</v>
      </c>
      <c r="E2340" s="54"/>
    </row>
    <row r="2341" spans="1:5" x14ac:dyDescent="0.45">
      <c r="A2341" s="55" t="s">
        <v>92</v>
      </c>
      <c r="B2341" s="52">
        <v>446472.54</v>
      </c>
      <c r="C2341" s="53">
        <v>45519</v>
      </c>
      <c r="D2341" s="52">
        <v>0</v>
      </c>
      <c r="E2341" s="54"/>
    </row>
    <row r="2342" spans="1:5" x14ac:dyDescent="0.45">
      <c r="A2342" s="55" t="s">
        <v>93</v>
      </c>
      <c r="B2342" s="52">
        <v>117038.1</v>
      </c>
      <c r="C2342" s="53">
        <v>45519</v>
      </c>
      <c r="D2342" s="52">
        <v>0</v>
      </c>
      <c r="E2342" s="54"/>
    </row>
    <row r="2343" spans="1:5" x14ac:dyDescent="0.45">
      <c r="A2343" s="51" t="s">
        <v>200</v>
      </c>
      <c r="B2343" s="52"/>
      <c r="C2343" s="53"/>
      <c r="D2343" s="52"/>
      <c r="E2343" s="54"/>
    </row>
    <row r="2344" spans="1:5" x14ac:dyDescent="0.45">
      <c r="A2344" s="55" t="s">
        <v>60</v>
      </c>
      <c r="B2344" s="52">
        <v>11439.69</v>
      </c>
      <c r="C2344" s="53">
        <v>45519</v>
      </c>
      <c r="D2344" s="52">
        <v>0</v>
      </c>
      <c r="E2344" s="54"/>
    </row>
    <row r="2345" spans="1:5" x14ac:dyDescent="0.45">
      <c r="A2345" s="55" t="s">
        <v>62</v>
      </c>
      <c r="B2345" s="52">
        <v>11062.59</v>
      </c>
      <c r="C2345" s="53">
        <v>45519</v>
      </c>
      <c r="D2345" s="52">
        <v>0</v>
      </c>
      <c r="E2345" s="54"/>
    </row>
    <row r="2346" spans="1:5" x14ac:dyDescent="0.45">
      <c r="A2346" s="55" t="s">
        <v>64</v>
      </c>
      <c r="B2346" s="52">
        <v>13075.75</v>
      </c>
      <c r="C2346" s="53">
        <v>45519</v>
      </c>
      <c r="D2346" s="52">
        <v>0</v>
      </c>
      <c r="E2346" s="54"/>
    </row>
    <row r="2347" spans="1:5" x14ac:dyDescent="0.45">
      <c r="A2347" s="55" t="s">
        <v>66</v>
      </c>
      <c r="B2347" s="52">
        <v>10250.620000000001</v>
      </c>
      <c r="C2347" s="53">
        <v>45519</v>
      </c>
      <c r="D2347" s="52">
        <v>0</v>
      </c>
      <c r="E2347" s="54"/>
    </row>
    <row r="2348" spans="1:5" x14ac:dyDescent="0.45">
      <c r="A2348" s="55" t="s">
        <v>54</v>
      </c>
      <c r="B2348" s="52">
        <v>30600.03</v>
      </c>
      <c r="C2348" s="53">
        <v>44880</v>
      </c>
      <c r="D2348" s="52">
        <v>0</v>
      </c>
      <c r="E2348" s="54"/>
    </row>
    <row r="2349" spans="1:5" x14ac:dyDescent="0.45">
      <c r="A2349" s="55" t="s">
        <v>55</v>
      </c>
      <c r="B2349" s="52">
        <v>32159.14</v>
      </c>
      <c r="C2349" s="53">
        <v>44925</v>
      </c>
      <c r="D2349" s="52">
        <v>0</v>
      </c>
      <c r="E2349" s="54"/>
    </row>
    <row r="2350" spans="1:5" x14ac:dyDescent="0.45">
      <c r="A2350" s="55" t="s">
        <v>56</v>
      </c>
      <c r="B2350" s="52">
        <v>27099.74</v>
      </c>
      <c r="C2350" s="53">
        <v>45139</v>
      </c>
      <c r="D2350" s="52">
        <v>0</v>
      </c>
      <c r="E2350" s="54"/>
    </row>
    <row r="2351" spans="1:5" x14ac:dyDescent="0.45">
      <c r="A2351" s="55" t="s">
        <v>57</v>
      </c>
      <c r="B2351" s="52">
        <v>34276.58</v>
      </c>
      <c r="C2351" s="53">
        <v>45504</v>
      </c>
      <c r="D2351" s="52">
        <v>0</v>
      </c>
      <c r="E2351" s="54"/>
    </row>
    <row r="2352" spans="1:5" x14ac:dyDescent="0.45">
      <c r="A2352" s="55" t="s">
        <v>58</v>
      </c>
      <c r="B2352" s="52">
        <v>15223.97</v>
      </c>
      <c r="C2352" s="53">
        <v>45412</v>
      </c>
      <c r="D2352" s="52">
        <v>0</v>
      </c>
      <c r="E2352" s="54"/>
    </row>
    <row r="2353" spans="1:5" x14ac:dyDescent="0.45">
      <c r="A2353" s="55" t="s">
        <v>80</v>
      </c>
      <c r="B2353" s="52">
        <v>29960.85</v>
      </c>
      <c r="C2353" s="53">
        <v>45488</v>
      </c>
      <c r="D2353" s="52">
        <v>0</v>
      </c>
      <c r="E2353" s="54"/>
    </row>
    <row r="2354" spans="1:5" x14ac:dyDescent="0.45">
      <c r="A2354" s="55" t="s">
        <v>82</v>
      </c>
      <c r="B2354" s="52">
        <v>10391.290000000001</v>
      </c>
      <c r="C2354" s="53">
        <v>45519</v>
      </c>
      <c r="D2354" s="52">
        <v>0</v>
      </c>
      <c r="E2354" s="54"/>
    </row>
    <row r="2355" spans="1:5" x14ac:dyDescent="0.45">
      <c r="A2355" s="55" t="s">
        <v>84</v>
      </c>
      <c r="B2355" s="52">
        <v>10074.59</v>
      </c>
      <c r="C2355" s="53">
        <v>45519</v>
      </c>
      <c r="D2355" s="52">
        <v>0</v>
      </c>
      <c r="E2355" s="54"/>
    </row>
    <row r="2356" spans="1:5" x14ac:dyDescent="0.45">
      <c r="A2356" s="55" t="s">
        <v>86</v>
      </c>
      <c r="B2356" s="52">
        <v>15340.86</v>
      </c>
      <c r="C2356" s="53">
        <v>45519</v>
      </c>
      <c r="D2356" s="52">
        <v>0</v>
      </c>
      <c r="E2356" s="54"/>
    </row>
    <row r="2357" spans="1:5" x14ac:dyDescent="0.45">
      <c r="A2357" s="55" t="s">
        <v>88</v>
      </c>
      <c r="B2357" s="52">
        <v>10125.99</v>
      </c>
      <c r="C2357" s="53">
        <v>45519</v>
      </c>
      <c r="D2357" s="52">
        <v>0</v>
      </c>
      <c r="E2357" s="54"/>
    </row>
    <row r="2358" spans="1:5" x14ac:dyDescent="0.45">
      <c r="A2358" s="55" t="s">
        <v>90</v>
      </c>
      <c r="B2358" s="52">
        <v>10125.99</v>
      </c>
      <c r="C2358" s="53">
        <v>45762</v>
      </c>
      <c r="D2358" s="52">
        <v>0</v>
      </c>
      <c r="E2358" s="54"/>
    </row>
    <row r="2359" spans="1:5" x14ac:dyDescent="0.45">
      <c r="A2359" s="55" t="s">
        <v>92</v>
      </c>
      <c r="B2359" s="52">
        <v>96293.77</v>
      </c>
      <c r="C2359" s="53">
        <v>45519</v>
      </c>
      <c r="D2359" s="52">
        <v>0</v>
      </c>
      <c r="E2359" s="54"/>
    </row>
    <row r="2360" spans="1:5" x14ac:dyDescent="0.45">
      <c r="A2360" s="51" t="s">
        <v>201</v>
      </c>
      <c r="B2360" s="52"/>
      <c r="C2360" s="53"/>
      <c r="D2360" s="52"/>
      <c r="E2360" s="54"/>
    </row>
    <row r="2361" spans="1:5" x14ac:dyDescent="0.45">
      <c r="A2361" s="55" t="s">
        <v>60</v>
      </c>
      <c r="B2361" s="52">
        <v>12224.37</v>
      </c>
      <c r="C2361" s="53">
        <v>45519</v>
      </c>
      <c r="D2361" s="52">
        <v>0</v>
      </c>
      <c r="E2361" s="54"/>
    </row>
    <row r="2362" spans="1:5" x14ac:dyDescent="0.45">
      <c r="A2362" s="55" t="s">
        <v>62</v>
      </c>
      <c r="B2362" s="52">
        <v>11821.4</v>
      </c>
      <c r="C2362" s="53">
        <v>45519</v>
      </c>
      <c r="D2362" s="52">
        <v>0</v>
      </c>
      <c r="E2362" s="54"/>
    </row>
    <row r="2363" spans="1:5" x14ac:dyDescent="0.45">
      <c r="A2363" s="55" t="s">
        <v>64</v>
      </c>
      <c r="B2363" s="52">
        <v>13972.65</v>
      </c>
      <c r="C2363" s="53">
        <v>45519</v>
      </c>
      <c r="D2363" s="52">
        <v>0</v>
      </c>
      <c r="E2363" s="54"/>
    </row>
    <row r="2364" spans="1:5" x14ac:dyDescent="0.45">
      <c r="A2364" s="55" t="s">
        <v>66</v>
      </c>
      <c r="B2364" s="52">
        <v>10953.74</v>
      </c>
      <c r="C2364" s="53">
        <v>45519</v>
      </c>
      <c r="D2364" s="52">
        <v>0</v>
      </c>
      <c r="E2364" s="54"/>
    </row>
    <row r="2365" spans="1:5" x14ac:dyDescent="0.45">
      <c r="A2365" s="55" t="s">
        <v>54</v>
      </c>
      <c r="B2365" s="52">
        <v>32698.959999999999</v>
      </c>
      <c r="C2365" s="53">
        <v>44880</v>
      </c>
      <c r="D2365" s="52">
        <v>0</v>
      </c>
      <c r="E2365" s="54"/>
    </row>
    <row r="2366" spans="1:5" x14ac:dyDescent="0.45">
      <c r="A2366" s="55" t="s">
        <v>55</v>
      </c>
      <c r="B2366" s="52">
        <v>34365.01</v>
      </c>
      <c r="C2366" s="53">
        <v>44925</v>
      </c>
      <c r="D2366" s="52">
        <v>0</v>
      </c>
      <c r="E2366" s="54"/>
    </row>
    <row r="2367" spans="1:5" x14ac:dyDescent="0.45">
      <c r="A2367" s="55" t="s">
        <v>56</v>
      </c>
      <c r="B2367" s="52">
        <v>28958.57</v>
      </c>
      <c r="C2367" s="53">
        <v>45139</v>
      </c>
      <c r="D2367" s="52">
        <v>0</v>
      </c>
      <c r="E2367" s="54"/>
    </row>
    <row r="2368" spans="1:5" x14ac:dyDescent="0.45">
      <c r="A2368" s="55" t="s">
        <v>57</v>
      </c>
      <c r="B2368" s="52">
        <v>36627.69</v>
      </c>
      <c r="C2368" s="53">
        <v>45504</v>
      </c>
      <c r="D2368" s="52">
        <v>0</v>
      </c>
      <c r="E2368" s="54"/>
    </row>
    <row r="2369" spans="1:5" x14ac:dyDescent="0.45">
      <c r="A2369" s="55" t="s">
        <v>58</v>
      </c>
      <c r="B2369" s="52">
        <v>16268.22</v>
      </c>
      <c r="C2369" s="53">
        <v>45412</v>
      </c>
      <c r="D2369" s="52">
        <v>0</v>
      </c>
      <c r="E2369" s="54"/>
    </row>
    <row r="2370" spans="1:5" x14ac:dyDescent="0.45">
      <c r="A2370" s="55" t="s">
        <v>82</v>
      </c>
      <c r="B2370" s="52">
        <v>11104.05</v>
      </c>
      <c r="C2370" s="53">
        <v>45519</v>
      </c>
      <c r="D2370" s="52">
        <v>0</v>
      </c>
      <c r="E2370" s="54"/>
    </row>
    <row r="2371" spans="1:5" x14ac:dyDescent="0.45">
      <c r="A2371" s="55" t="s">
        <v>84</v>
      </c>
      <c r="B2371" s="52">
        <v>10765.63</v>
      </c>
      <c r="C2371" s="53">
        <v>45519</v>
      </c>
      <c r="D2371" s="52">
        <v>0</v>
      </c>
      <c r="E2371" s="54"/>
    </row>
    <row r="2372" spans="1:5" x14ac:dyDescent="0.45">
      <c r="A2372" s="55" t="s">
        <v>86</v>
      </c>
      <c r="B2372" s="52">
        <v>16393.12</v>
      </c>
      <c r="C2372" s="53">
        <v>45519</v>
      </c>
      <c r="D2372" s="52">
        <v>0</v>
      </c>
      <c r="E2372" s="54"/>
    </row>
    <row r="2373" spans="1:5" x14ac:dyDescent="0.45">
      <c r="A2373" s="55" t="s">
        <v>88</v>
      </c>
      <c r="B2373" s="52">
        <v>10820.55</v>
      </c>
      <c r="C2373" s="53">
        <v>45519</v>
      </c>
      <c r="D2373" s="52">
        <v>0</v>
      </c>
      <c r="E2373" s="54"/>
    </row>
    <row r="2374" spans="1:5" x14ac:dyDescent="0.45">
      <c r="A2374" s="55" t="s">
        <v>90</v>
      </c>
      <c r="B2374" s="52">
        <v>10820.55</v>
      </c>
      <c r="C2374" s="53">
        <v>45762</v>
      </c>
      <c r="D2374" s="52">
        <v>0</v>
      </c>
      <c r="E2374" s="54"/>
    </row>
    <row r="2375" spans="1:5" x14ac:dyDescent="0.45">
      <c r="A2375" s="55" t="s">
        <v>92</v>
      </c>
      <c r="B2375" s="52">
        <v>102898.78</v>
      </c>
      <c r="C2375" s="53">
        <v>45519</v>
      </c>
      <c r="D2375" s="52">
        <v>0</v>
      </c>
      <c r="E2375" s="54"/>
    </row>
    <row r="2376" spans="1:5" x14ac:dyDescent="0.45">
      <c r="A2376" s="51" t="s">
        <v>202</v>
      </c>
      <c r="B2376" s="52"/>
      <c r="C2376" s="53"/>
      <c r="D2376" s="52"/>
      <c r="E2376" s="54"/>
    </row>
    <row r="2377" spans="1:5" x14ac:dyDescent="0.45">
      <c r="A2377" s="55" t="s">
        <v>60</v>
      </c>
      <c r="B2377" s="52">
        <v>14936.41</v>
      </c>
      <c r="C2377" s="53">
        <v>45519</v>
      </c>
      <c r="D2377" s="52">
        <v>0</v>
      </c>
      <c r="E2377" s="54"/>
    </row>
    <row r="2378" spans="1:5" x14ac:dyDescent="0.45">
      <c r="A2378" s="55" t="s">
        <v>61</v>
      </c>
      <c r="B2378" s="52">
        <v>4065.96</v>
      </c>
      <c r="C2378" s="53">
        <v>45519</v>
      </c>
      <c r="D2378" s="52">
        <v>0</v>
      </c>
      <c r="E2378" s="54"/>
    </row>
    <row r="2379" spans="1:5" x14ac:dyDescent="0.45">
      <c r="A2379" s="55" t="s">
        <v>62</v>
      </c>
      <c r="B2379" s="52">
        <v>14444.03</v>
      </c>
      <c r="C2379" s="53">
        <v>45519</v>
      </c>
      <c r="D2379" s="52">
        <v>0</v>
      </c>
      <c r="E2379" s="54"/>
    </row>
    <row r="2380" spans="1:5" x14ac:dyDescent="0.45">
      <c r="A2380" s="55" t="s">
        <v>63</v>
      </c>
      <c r="B2380" s="52">
        <v>3931.92</v>
      </c>
      <c r="C2380" s="53">
        <v>45519</v>
      </c>
      <c r="D2380" s="52">
        <v>0</v>
      </c>
      <c r="E2380" s="54"/>
    </row>
    <row r="2381" spans="1:5" x14ac:dyDescent="0.45">
      <c r="A2381" s="55" t="s">
        <v>64</v>
      </c>
      <c r="B2381" s="52">
        <v>17072.55</v>
      </c>
      <c r="C2381" s="53">
        <v>45519</v>
      </c>
      <c r="D2381" s="52">
        <v>0</v>
      </c>
      <c r="E2381" s="54"/>
    </row>
    <row r="2382" spans="1:5" x14ac:dyDescent="0.45">
      <c r="A2382" s="55" t="s">
        <v>65</v>
      </c>
      <c r="B2382" s="52">
        <v>4475.3900000000003</v>
      </c>
      <c r="C2382" s="53">
        <v>45519</v>
      </c>
      <c r="D2382" s="52">
        <v>0</v>
      </c>
      <c r="E2382" s="54"/>
    </row>
    <row r="2383" spans="1:5" x14ac:dyDescent="0.45">
      <c r="A2383" s="55" t="s">
        <v>66</v>
      </c>
      <c r="B2383" s="52">
        <v>13383.88</v>
      </c>
      <c r="C2383" s="53">
        <v>45519</v>
      </c>
      <c r="D2383" s="52">
        <v>0</v>
      </c>
      <c r="E2383" s="54"/>
    </row>
    <row r="2384" spans="1:5" x14ac:dyDescent="0.45">
      <c r="A2384" s="55" t="s">
        <v>67</v>
      </c>
      <c r="B2384" s="52">
        <v>3508.44</v>
      </c>
      <c r="C2384" s="53">
        <v>45519</v>
      </c>
      <c r="D2384" s="52">
        <v>0</v>
      </c>
      <c r="E2384" s="54"/>
    </row>
    <row r="2385" spans="1:5" x14ac:dyDescent="0.45">
      <c r="A2385" s="55" t="s">
        <v>54</v>
      </c>
      <c r="B2385" s="52">
        <v>39953.39</v>
      </c>
      <c r="C2385" s="53">
        <v>44880</v>
      </c>
      <c r="D2385" s="52">
        <v>0</v>
      </c>
      <c r="E2385" s="54"/>
    </row>
    <row r="2386" spans="1:5" x14ac:dyDescent="0.45">
      <c r="A2386" s="55" t="s">
        <v>68</v>
      </c>
      <c r="B2386" s="52">
        <v>8960.56</v>
      </c>
      <c r="C2386" s="53">
        <v>44880</v>
      </c>
      <c r="D2386" s="52">
        <v>1512.8</v>
      </c>
      <c r="E2386" s="54"/>
    </row>
    <row r="2387" spans="1:5" x14ac:dyDescent="0.45">
      <c r="A2387" s="55" t="s">
        <v>55</v>
      </c>
      <c r="B2387" s="52">
        <v>41989.06</v>
      </c>
      <c r="C2387" s="53">
        <v>44925</v>
      </c>
      <c r="D2387" s="52">
        <v>0</v>
      </c>
      <c r="E2387" s="54"/>
    </row>
    <row r="2388" spans="1:5" x14ac:dyDescent="0.45">
      <c r="A2388" s="55" t="s">
        <v>69</v>
      </c>
      <c r="B2388" s="52">
        <v>9417.11</v>
      </c>
      <c r="C2388" s="53">
        <v>44925</v>
      </c>
      <c r="D2388" s="52">
        <v>1589.88</v>
      </c>
      <c r="E2388" s="54"/>
    </row>
    <row r="2389" spans="1:5" x14ac:dyDescent="0.45">
      <c r="A2389" s="55" t="s">
        <v>56</v>
      </c>
      <c r="B2389" s="52">
        <v>35383.18</v>
      </c>
      <c r="C2389" s="53">
        <v>45169</v>
      </c>
      <c r="D2389" s="52">
        <v>0</v>
      </c>
      <c r="E2389" s="54"/>
    </row>
    <row r="2390" spans="1:5" x14ac:dyDescent="0.45">
      <c r="A2390" s="55" t="s">
        <v>70</v>
      </c>
      <c r="B2390" s="52">
        <v>7935.57</v>
      </c>
      <c r="C2390" s="53">
        <v>45169</v>
      </c>
      <c r="D2390" s="52">
        <v>1339.76</v>
      </c>
      <c r="E2390" s="54"/>
    </row>
    <row r="2391" spans="1:5" x14ac:dyDescent="0.45">
      <c r="A2391" s="55" t="s">
        <v>57</v>
      </c>
      <c r="B2391" s="52">
        <v>44753.73</v>
      </c>
      <c r="C2391" s="53">
        <v>45504</v>
      </c>
      <c r="D2391" s="52">
        <v>0</v>
      </c>
      <c r="E2391" s="54"/>
    </row>
    <row r="2392" spans="1:5" x14ac:dyDescent="0.45">
      <c r="A2392" s="55" t="s">
        <v>72</v>
      </c>
      <c r="B2392" s="52">
        <v>6838.94</v>
      </c>
      <c r="C2392" s="53">
        <v>45504</v>
      </c>
      <c r="D2392" s="52">
        <v>1595.65</v>
      </c>
      <c r="E2392" s="54"/>
    </row>
    <row r="2393" spans="1:5" x14ac:dyDescent="0.45">
      <c r="A2393" s="55" t="s">
        <v>58</v>
      </c>
      <c r="B2393" s="52">
        <v>19877.400000000001</v>
      </c>
      <c r="C2393" s="53">
        <v>45412</v>
      </c>
      <c r="D2393" s="52">
        <v>0</v>
      </c>
      <c r="E2393" s="54"/>
    </row>
    <row r="2394" spans="1:5" x14ac:dyDescent="0.45">
      <c r="A2394" s="55" t="s">
        <v>73</v>
      </c>
      <c r="B2394" s="52">
        <v>4458.01</v>
      </c>
      <c r="C2394" s="53">
        <v>45412</v>
      </c>
      <c r="D2394" s="52">
        <v>752.64</v>
      </c>
      <c r="E2394" s="54"/>
    </row>
    <row r="2395" spans="1:5" x14ac:dyDescent="0.45">
      <c r="A2395" s="55" t="s">
        <v>74</v>
      </c>
      <c r="B2395" s="52">
        <v>14223.66</v>
      </c>
      <c r="C2395" s="53">
        <v>44985</v>
      </c>
      <c r="D2395" s="52">
        <v>0</v>
      </c>
      <c r="E2395" s="54"/>
    </row>
    <row r="2396" spans="1:5" x14ac:dyDescent="0.45">
      <c r="A2396" s="55" t="s">
        <v>75</v>
      </c>
      <c r="B2396" s="52">
        <v>3190.01</v>
      </c>
      <c r="C2396" s="53">
        <v>44985</v>
      </c>
      <c r="D2396" s="52">
        <v>538.57000000000005</v>
      </c>
      <c r="E2396" s="54"/>
    </row>
    <row r="2397" spans="1:5" x14ac:dyDescent="0.45">
      <c r="A2397" s="55" t="s">
        <v>76</v>
      </c>
      <c r="B2397" s="52">
        <v>33184.089999999997</v>
      </c>
      <c r="C2397" s="53">
        <v>44985</v>
      </c>
      <c r="D2397" s="52">
        <v>0</v>
      </c>
      <c r="E2397" s="54"/>
    </row>
    <row r="2398" spans="1:5" x14ac:dyDescent="0.45">
      <c r="A2398" s="55" t="s">
        <v>77</v>
      </c>
      <c r="B2398" s="52">
        <v>7442.37</v>
      </c>
      <c r="C2398" s="53">
        <v>44985</v>
      </c>
      <c r="D2398" s="52">
        <v>1256.49</v>
      </c>
      <c r="E2398" s="54"/>
    </row>
    <row r="2399" spans="1:5" x14ac:dyDescent="0.45">
      <c r="A2399" s="55" t="s">
        <v>78</v>
      </c>
      <c r="B2399" s="52">
        <v>24966.22</v>
      </c>
      <c r="C2399" s="53">
        <v>45127</v>
      </c>
      <c r="D2399" s="52">
        <v>0</v>
      </c>
      <c r="E2399" s="54"/>
    </row>
    <row r="2400" spans="1:5" x14ac:dyDescent="0.45">
      <c r="A2400" s="55" t="s">
        <v>79</v>
      </c>
      <c r="B2400" s="52">
        <v>5599.3</v>
      </c>
      <c r="C2400" s="53">
        <v>45127</v>
      </c>
      <c r="D2400" s="52">
        <v>945.33</v>
      </c>
      <c r="E2400" s="54"/>
    </row>
    <row r="2401" spans="1:5" x14ac:dyDescent="0.45">
      <c r="A2401" s="55" t="s">
        <v>80</v>
      </c>
      <c r="B2401" s="52">
        <v>39118.82</v>
      </c>
      <c r="C2401" s="53">
        <v>45488</v>
      </c>
      <c r="D2401" s="52">
        <v>0</v>
      </c>
      <c r="E2401" s="54"/>
    </row>
    <row r="2402" spans="1:5" x14ac:dyDescent="0.45">
      <c r="A2402" s="55" t="s">
        <v>81</v>
      </c>
      <c r="B2402" s="52">
        <v>8773.39</v>
      </c>
      <c r="C2402" s="53">
        <v>45488</v>
      </c>
      <c r="D2402" s="52">
        <v>1481.2</v>
      </c>
      <c r="E2402" s="54"/>
    </row>
    <row r="2403" spans="1:5" x14ac:dyDescent="0.45">
      <c r="A2403" s="55" t="s">
        <v>82</v>
      </c>
      <c r="B2403" s="52">
        <v>13567.54</v>
      </c>
      <c r="C2403" s="53">
        <v>45519</v>
      </c>
      <c r="D2403" s="52">
        <v>0</v>
      </c>
      <c r="E2403" s="54"/>
    </row>
    <row r="2404" spans="1:5" x14ac:dyDescent="0.45">
      <c r="A2404" s="55" t="s">
        <v>83</v>
      </c>
      <c r="B2404" s="52">
        <v>3693.33</v>
      </c>
      <c r="C2404" s="53">
        <v>45519</v>
      </c>
      <c r="D2404" s="52">
        <v>0</v>
      </c>
      <c r="E2404" s="54"/>
    </row>
    <row r="2405" spans="1:5" x14ac:dyDescent="0.45">
      <c r="A2405" s="55" t="s">
        <v>84</v>
      </c>
      <c r="B2405" s="52">
        <v>13154.04</v>
      </c>
      <c r="C2405" s="53">
        <v>45519</v>
      </c>
      <c r="D2405" s="52">
        <v>0</v>
      </c>
      <c r="E2405" s="54"/>
    </row>
    <row r="2406" spans="1:5" x14ac:dyDescent="0.45">
      <c r="A2406" s="55" t="s">
        <v>85</v>
      </c>
      <c r="B2406" s="52">
        <v>3580.77</v>
      </c>
      <c r="C2406" s="53">
        <v>45519</v>
      </c>
      <c r="D2406" s="52">
        <v>0</v>
      </c>
      <c r="E2406" s="54"/>
    </row>
    <row r="2407" spans="1:5" x14ac:dyDescent="0.45">
      <c r="A2407" s="55" t="s">
        <v>86</v>
      </c>
      <c r="B2407" s="52">
        <v>20030.009999999998</v>
      </c>
      <c r="C2407" s="53">
        <v>45519</v>
      </c>
      <c r="D2407" s="52">
        <v>0</v>
      </c>
      <c r="E2407" s="54"/>
    </row>
    <row r="2408" spans="1:5" x14ac:dyDescent="0.45">
      <c r="A2408" s="55" t="s">
        <v>87</v>
      </c>
      <c r="B2408" s="52">
        <v>5250.66</v>
      </c>
      <c r="C2408" s="53">
        <v>45519</v>
      </c>
      <c r="D2408" s="52">
        <v>0</v>
      </c>
      <c r="E2408" s="54"/>
    </row>
    <row r="2409" spans="1:5" x14ac:dyDescent="0.45">
      <c r="A2409" s="55" t="s">
        <v>88</v>
      </c>
      <c r="B2409" s="52">
        <v>13221.15</v>
      </c>
      <c r="C2409" s="53">
        <v>45519</v>
      </c>
      <c r="D2409" s="52">
        <v>0</v>
      </c>
      <c r="E2409" s="54"/>
    </row>
    <row r="2410" spans="1:5" x14ac:dyDescent="0.45">
      <c r="A2410" s="55" t="s">
        <v>89</v>
      </c>
      <c r="B2410" s="52">
        <v>3465.79</v>
      </c>
      <c r="C2410" s="53">
        <v>45519</v>
      </c>
      <c r="D2410" s="52">
        <v>0</v>
      </c>
      <c r="E2410" s="54"/>
    </row>
    <row r="2411" spans="1:5" x14ac:dyDescent="0.45">
      <c r="A2411" s="55" t="s">
        <v>90</v>
      </c>
      <c r="B2411" s="52">
        <v>13221.15</v>
      </c>
      <c r="C2411" s="53">
        <v>45762</v>
      </c>
      <c r="D2411" s="52">
        <v>0</v>
      </c>
      <c r="E2411" s="54"/>
    </row>
    <row r="2412" spans="1:5" x14ac:dyDescent="0.45">
      <c r="A2412" s="55" t="s">
        <v>91</v>
      </c>
      <c r="B2412" s="52">
        <v>3465.79</v>
      </c>
      <c r="C2412" s="53">
        <v>45762</v>
      </c>
      <c r="D2412" s="52">
        <v>0</v>
      </c>
      <c r="E2412" s="54"/>
    </row>
    <row r="2413" spans="1:5" x14ac:dyDescent="0.45">
      <c r="A2413" s="55" t="s">
        <v>92</v>
      </c>
      <c r="B2413" s="52">
        <v>125727.39</v>
      </c>
      <c r="C2413" s="53">
        <v>45519</v>
      </c>
      <c r="D2413" s="52">
        <v>0</v>
      </c>
      <c r="E2413" s="54"/>
    </row>
    <row r="2414" spans="1:5" x14ac:dyDescent="0.45">
      <c r="A2414" s="55" t="s">
        <v>93</v>
      </c>
      <c r="B2414" s="52">
        <v>32958.120000000003</v>
      </c>
      <c r="C2414" s="53">
        <v>45519</v>
      </c>
      <c r="D2414" s="52">
        <v>0</v>
      </c>
      <c r="E2414" s="54"/>
    </row>
    <row r="2415" spans="1:5" x14ac:dyDescent="0.45">
      <c r="A2415" s="51" t="s">
        <v>203</v>
      </c>
      <c r="B2415" s="52"/>
      <c r="C2415" s="53"/>
      <c r="D2415" s="52"/>
      <c r="E2415" s="54"/>
    </row>
    <row r="2416" spans="1:5" x14ac:dyDescent="0.45">
      <c r="A2416" s="55" t="s">
        <v>60</v>
      </c>
      <c r="B2416" s="52">
        <v>28556.7</v>
      </c>
      <c r="C2416" s="53">
        <v>45519</v>
      </c>
      <c r="D2416" s="52">
        <v>0</v>
      </c>
      <c r="E2416" s="54"/>
    </row>
    <row r="2417" spans="1:5" x14ac:dyDescent="0.45">
      <c r="A2417" s="55" t="s">
        <v>61</v>
      </c>
      <c r="B2417" s="52">
        <v>7773.64</v>
      </c>
      <c r="C2417" s="53">
        <v>45519</v>
      </c>
      <c r="D2417" s="52">
        <v>0</v>
      </c>
      <c r="E2417" s="54"/>
    </row>
    <row r="2418" spans="1:5" x14ac:dyDescent="0.45">
      <c r="A2418" s="55" t="s">
        <v>62</v>
      </c>
      <c r="B2418" s="52">
        <v>27615.34</v>
      </c>
      <c r="C2418" s="53">
        <v>45519</v>
      </c>
      <c r="D2418" s="52">
        <v>0</v>
      </c>
      <c r="E2418" s="54"/>
    </row>
    <row r="2419" spans="1:5" x14ac:dyDescent="0.45">
      <c r="A2419" s="55" t="s">
        <v>63</v>
      </c>
      <c r="B2419" s="52">
        <v>7517.39</v>
      </c>
      <c r="C2419" s="53">
        <v>45519</v>
      </c>
      <c r="D2419" s="52">
        <v>0</v>
      </c>
      <c r="E2419" s="54"/>
    </row>
    <row r="2420" spans="1:5" x14ac:dyDescent="0.45">
      <c r="A2420" s="55" t="s">
        <v>64</v>
      </c>
      <c r="B2420" s="52">
        <v>32640.76</v>
      </c>
      <c r="C2420" s="53">
        <v>45519</v>
      </c>
      <c r="D2420" s="52">
        <v>0</v>
      </c>
      <c r="E2420" s="54"/>
    </row>
    <row r="2421" spans="1:5" x14ac:dyDescent="0.45">
      <c r="A2421" s="55" t="s">
        <v>65</v>
      </c>
      <c r="B2421" s="52">
        <v>8556.43</v>
      </c>
      <c r="C2421" s="53">
        <v>45519</v>
      </c>
      <c r="D2421" s="52">
        <v>0</v>
      </c>
      <c r="E2421" s="54"/>
    </row>
    <row r="2422" spans="1:5" x14ac:dyDescent="0.45">
      <c r="A2422" s="55" t="s">
        <v>66</v>
      </c>
      <c r="B2422" s="52">
        <v>25588.44</v>
      </c>
      <c r="C2422" s="53">
        <v>45519</v>
      </c>
      <c r="D2422" s="52">
        <v>0</v>
      </c>
      <c r="E2422" s="54"/>
    </row>
    <row r="2423" spans="1:5" x14ac:dyDescent="0.45">
      <c r="A2423" s="55" t="s">
        <v>67</v>
      </c>
      <c r="B2423" s="52">
        <v>6707.74</v>
      </c>
      <c r="C2423" s="53">
        <v>45519</v>
      </c>
      <c r="D2423" s="52">
        <v>0</v>
      </c>
      <c r="E2423" s="54"/>
    </row>
    <row r="2424" spans="1:5" x14ac:dyDescent="0.45">
      <c r="A2424" s="55" t="s">
        <v>54</v>
      </c>
      <c r="B2424" s="52">
        <v>76386.3</v>
      </c>
      <c r="C2424" s="53">
        <v>44880</v>
      </c>
      <c r="D2424" s="52">
        <v>0</v>
      </c>
      <c r="E2424" s="54"/>
    </row>
    <row r="2425" spans="1:5" x14ac:dyDescent="0.45">
      <c r="A2425" s="55" t="s">
        <v>68</v>
      </c>
      <c r="B2425" s="52">
        <v>20023.87</v>
      </c>
      <c r="C2425" s="53">
        <v>44880</v>
      </c>
      <c r="D2425" s="52">
        <v>0</v>
      </c>
      <c r="E2425" s="54"/>
    </row>
    <row r="2426" spans="1:5" x14ac:dyDescent="0.45">
      <c r="A2426" s="55" t="s">
        <v>55</v>
      </c>
      <c r="B2426" s="52">
        <v>80278.28</v>
      </c>
      <c r="C2426" s="53">
        <v>44925</v>
      </c>
      <c r="D2426" s="52">
        <v>0</v>
      </c>
      <c r="E2426" s="54"/>
    </row>
    <row r="2427" spans="1:5" x14ac:dyDescent="0.45">
      <c r="A2427" s="55" t="s">
        <v>69</v>
      </c>
      <c r="B2427" s="52">
        <v>21044.11</v>
      </c>
      <c r="C2427" s="53">
        <v>44925</v>
      </c>
      <c r="D2427" s="52">
        <v>0</v>
      </c>
      <c r="E2427" s="54"/>
    </row>
    <row r="2428" spans="1:5" x14ac:dyDescent="0.45">
      <c r="A2428" s="55" t="s">
        <v>56</v>
      </c>
      <c r="B2428" s="52">
        <v>67648.59</v>
      </c>
      <c r="C2428" s="53">
        <v>45140</v>
      </c>
      <c r="D2428" s="52">
        <v>0</v>
      </c>
      <c r="E2428" s="54"/>
    </row>
    <row r="2429" spans="1:5" x14ac:dyDescent="0.45">
      <c r="A2429" s="55" t="s">
        <v>70</v>
      </c>
      <c r="B2429" s="52">
        <v>17733.37</v>
      </c>
      <c r="C2429" s="53">
        <v>45140</v>
      </c>
      <c r="D2429" s="52">
        <v>0</v>
      </c>
      <c r="E2429" s="54"/>
    </row>
    <row r="2430" spans="1:5" x14ac:dyDescent="0.45">
      <c r="A2430" s="55" t="s">
        <v>57</v>
      </c>
      <c r="B2430" s="52">
        <v>85564.01</v>
      </c>
      <c r="C2430" s="53">
        <v>45504</v>
      </c>
      <c r="D2430" s="52">
        <v>0</v>
      </c>
      <c r="E2430" s="54"/>
    </row>
    <row r="2431" spans="1:5" x14ac:dyDescent="0.45">
      <c r="A2431" s="55" t="s">
        <v>72</v>
      </c>
      <c r="B2431" s="52">
        <v>16125.97</v>
      </c>
      <c r="C2431" s="53">
        <v>45504</v>
      </c>
      <c r="D2431" s="52">
        <v>0</v>
      </c>
      <c r="E2431" s="54"/>
    </row>
    <row r="2432" spans="1:5" x14ac:dyDescent="0.45">
      <c r="A2432" s="55" t="s">
        <v>58</v>
      </c>
      <c r="B2432" s="52">
        <v>38003.32</v>
      </c>
      <c r="C2432" s="53">
        <v>45412</v>
      </c>
      <c r="D2432" s="52">
        <v>0</v>
      </c>
      <c r="E2432" s="54"/>
    </row>
    <row r="2433" spans="1:5" x14ac:dyDescent="0.45">
      <c r="A2433" s="55" t="s">
        <v>73</v>
      </c>
      <c r="B2433" s="52">
        <v>9962.17</v>
      </c>
      <c r="C2433" s="53">
        <v>45412</v>
      </c>
      <c r="D2433" s="52">
        <v>0</v>
      </c>
      <c r="E2433" s="54"/>
    </row>
    <row r="2434" spans="1:5" x14ac:dyDescent="0.45">
      <c r="A2434" s="55" t="s">
        <v>74</v>
      </c>
      <c r="B2434" s="52">
        <v>27194.02</v>
      </c>
      <c r="C2434" s="53">
        <v>44985</v>
      </c>
      <c r="D2434" s="52">
        <v>0</v>
      </c>
      <c r="E2434" s="54"/>
    </row>
    <row r="2435" spans="1:5" x14ac:dyDescent="0.45">
      <c r="A2435" s="55" t="s">
        <v>75</v>
      </c>
      <c r="B2435" s="52">
        <v>7128.63</v>
      </c>
      <c r="C2435" s="53">
        <v>44985</v>
      </c>
      <c r="D2435" s="52">
        <v>0</v>
      </c>
      <c r="E2435" s="54"/>
    </row>
    <row r="2436" spans="1:5" x14ac:dyDescent="0.45">
      <c r="A2436" s="55" t="s">
        <v>76</v>
      </c>
      <c r="B2436" s="52">
        <v>63444.19</v>
      </c>
      <c r="C2436" s="53">
        <v>44985</v>
      </c>
      <c r="D2436" s="52">
        <v>0</v>
      </c>
      <c r="E2436" s="54"/>
    </row>
    <row r="2437" spans="1:5" x14ac:dyDescent="0.45">
      <c r="A2437" s="55" t="s">
        <v>77</v>
      </c>
      <c r="B2437" s="52">
        <v>16631.23</v>
      </c>
      <c r="C2437" s="53">
        <v>44985</v>
      </c>
      <c r="D2437" s="52">
        <v>0</v>
      </c>
      <c r="E2437" s="54"/>
    </row>
    <row r="2438" spans="1:5" x14ac:dyDescent="0.45">
      <c r="A2438" s="55" t="s">
        <v>78</v>
      </c>
      <c r="B2438" s="52">
        <v>47732.56</v>
      </c>
      <c r="C2438" s="53">
        <v>45127</v>
      </c>
      <c r="D2438" s="52">
        <v>0</v>
      </c>
      <c r="E2438" s="54"/>
    </row>
    <row r="2439" spans="1:5" x14ac:dyDescent="0.45">
      <c r="A2439" s="55" t="s">
        <v>79</v>
      </c>
      <c r="B2439" s="52">
        <v>12512.59</v>
      </c>
      <c r="C2439" s="53">
        <v>45127</v>
      </c>
      <c r="D2439" s="52">
        <v>0</v>
      </c>
      <c r="E2439" s="54"/>
    </row>
    <row r="2440" spans="1:5" x14ac:dyDescent="0.45">
      <c r="A2440" s="55" t="s">
        <v>80</v>
      </c>
      <c r="B2440" s="52">
        <v>74790.720000000001</v>
      </c>
      <c r="C2440" s="53">
        <v>45488</v>
      </c>
      <c r="D2440" s="52">
        <v>0</v>
      </c>
      <c r="E2440" s="54"/>
    </row>
    <row r="2441" spans="1:5" x14ac:dyDescent="0.45">
      <c r="A2441" s="55" t="s">
        <v>81</v>
      </c>
      <c r="B2441" s="52">
        <v>19605.599999999999</v>
      </c>
      <c r="C2441" s="53">
        <v>45488</v>
      </c>
      <c r="D2441" s="52">
        <v>0</v>
      </c>
      <c r="E2441" s="54"/>
    </row>
    <row r="2442" spans="1:5" x14ac:dyDescent="0.45">
      <c r="A2442" s="55" t="s">
        <v>82</v>
      </c>
      <c r="B2442" s="52">
        <v>25939.59</v>
      </c>
      <c r="C2442" s="53">
        <v>45519</v>
      </c>
      <c r="D2442" s="52">
        <v>0</v>
      </c>
      <c r="E2442" s="54"/>
    </row>
    <row r="2443" spans="1:5" x14ac:dyDescent="0.45">
      <c r="A2443" s="55" t="s">
        <v>83</v>
      </c>
      <c r="B2443" s="52">
        <v>7061.22</v>
      </c>
      <c r="C2443" s="53">
        <v>45519</v>
      </c>
      <c r="D2443" s="52">
        <v>0</v>
      </c>
      <c r="E2443" s="54"/>
    </row>
    <row r="2444" spans="1:5" x14ac:dyDescent="0.45">
      <c r="A2444" s="55" t="s">
        <v>84</v>
      </c>
      <c r="B2444" s="52">
        <v>25149.03</v>
      </c>
      <c r="C2444" s="53">
        <v>45519</v>
      </c>
      <c r="D2444" s="52">
        <v>0</v>
      </c>
      <c r="E2444" s="54"/>
    </row>
    <row r="2445" spans="1:5" x14ac:dyDescent="0.45">
      <c r="A2445" s="55" t="s">
        <v>85</v>
      </c>
      <c r="B2445" s="52">
        <v>6846.01</v>
      </c>
      <c r="C2445" s="53">
        <v>45519</v>
      </c>
      <c r="D2445" s="52">
        <v>0</v>
      </c>
      <c r="E2445" s="54"/>
    </row>
    <row r="2446" spans="1:5" x14ac:dyDescent="0.45">
      <c r="A2446" s="55" t="s">
        <v>86</v>
      </c>
      <c r="B2446" s="52">
        <v>38295.1</v>
      </c>
      <c r="C2446" s="53">
        <v>45519</v>
      </c>
      <c r="D2446" s="52">
        <v>0</v>
      </c>
      <c r="E2446" s="54"/>
    </row>
    <row r="2447" spans="1:5" x14ac:dyDescent="0.45">
      <c r="A2447" s="55" t="s">
        <v>87</v>
      </c>
      <c r="B2447" s="52">
        <v>10038.66</v>
      </c>
      <c r="C2447" s="53">
        <v>45519</v>
      </c>
      <c r="D2447" s="52">
        <v>0</v>
      </c>
      <c r="E2447" s="54"/>
    </row>
    <row r="2448" spans="1:5" x14ac:dyDescent="0.45">
      <c r="A2448" s="55" t="s">
        <v>88</v>
      </c>
      <c r="B2448" s="52">
        <v>25277.32</v>
      </c>
      <c r="C2448" s="53">
        <v>45519</v>
      </c>
      <c r="D2448" s="52">
        <v>0</v>
      </c>
      <c r="E2448" s="54"/>
    </row>
    <row r="2449" spans="1:5" x14ac:dyDescent="0.45">
      <c r="A2449" s="55" t="s">
        <v>89</v>
      </c>
      <c r="B2449" s="52">
        <v>6626.19</v>
      </c>
      <c r="C2449" s="53">
        <v>45519</v>
      </c>
      <c r="D2449" s="52">
        <v>0</v>
      </c>
      <c r="E2449" s="54"/>
    </row>
    <row r="2450" spans="1:5" x14ac:dyDescent="0.45">
      <c r="A2450" s="55" t="s">
        <v>90</v>
      </c>
      <c r="B2450" s="52">
        <v>25277.32</v>
      </c>
      <c r="C2450" s="53">
        <v>45762</v>
      </c>
      <c r="D2450" s="52">
        <v>0</v>
      </c>
      <c r="E2450" s="54"/>
    </row>
    <row r="2451" spans="1:5" x14ac:dyDescent="0.45">
      <c r="A2451" s="55" t="s">
        <v>91</v>
      </c>
      <c r="B2451" s="52">
        <v>1840.66</v>
      </c>
      <c r="C2451" s="53">
        <v>45762</v>
      </c>
      <c r="D2451" s="52">
        <v>4785.53</v>
      </c>
      <c r="E2451" s="54"/>
    </row>
    <row r="2452" spans="1:5" x14ac:dyDescent="0.45">
      <c r="A2452" s="55" t="s">
        <v>92</v>
      </c>
      <c r="B2452" s="52">
        <v>240376.39</v>
      </c>
      <c r="C2452" s="53">
        <v>45519</v>
      </c>
      <c r="D2452" s="52">
        <v>0</v>
      </c>
      <c r="E2452" s="54"/>
    </row>
    <row r="2453" spans="1:5" x14ac:dyDescent="0.45">
      <c r="A2453" s="55" t="s">
        <v>93</v>
      </c>
      <c r="B2453" s="52">
        <v>63012.15</v>
      </c>
      <c r="C2453" s="53">
        <v>45519</v>
      </c>
      <c r="D2453" s="52">
        <v>0</v>
      </c>
      <c r="E2453" s="54"/>
    </row>
    <row r="2454" spans="1:5" x14ac:dyDescent="0.45">
      <c r="A2454" s="51" t="s">
        <v>204</v>
      </c>
      <c r="B2454" s="52"/>
      <c r="C2454" s="53"/>
      <c r="D2454" s="52"/>
      <c r="E2454" s="54"/>
    </row>
    <row r="2455" spans="1:5" x14ac:dyDescent="0.45">
      <c r="A2455" s="55" t="s">
        <v>60</v>
      </c>
      <c r="B2455" s="52">
        <v>224.66</v>
      </c>
      <c r="C2455" s="53">
        <v>45519</v>
      </c>
      <c r="D2455" s="52">
        <v>0</v>
      </c>
      <c r="E2455" s="54"/>
    </row>
    <row r="2456" spans="1:5" x14ac:dyDescent="0.45">
      <c r="A2456" s="55" t="s">
        <v>62</v>
      </c>
      <c r="B2456" s="52">
        <v>217.26</v>
      </c>
      <c r="C2456" s="53">
        <v>45519</v>
      </c>
      <c r="D2456" s="52">
        <v>0</v>
      </c>
      <c r="E2456" s="54"/>
    </row>
    <row r="2457" spans="1:5" x14ac:dyDescent="0.45">
      <c r="A2457" s="55" t="s">
        <v>64</v>
      </c>
      <c r="B2457" s="52">
        <v>256.79000000000002</v>
      </c>
      <c r="C2457" s="53">
        <v>45519</v>
      </c>
      <c r="D2457" s="52">
        <v>0</v>
      </c>
      <c r="E2457" s="54"/>
    </row>
    <row r="2458" spans="1:5" x14ac:dyDescent="0.45">
      <c r="A2458" s="55" t="s">
        <v>66</v>
      </c>
      <c r="B2458" s="52">
        <v>201.31</v>
      </c>
      <c r="C2458" s="53">
        <v>45519</v>
      </c>
      <c r="D2458" s="52">
        <v>0</v>
      </c>
      <c r="E2458" s="54"/>
    </row>
    <row r="2459" spans="1:5" x14ac:dyDescent="0.45">
      <c r="A2459" s="55" t="s">
        <v>54</v>
      </c>
      <c r="B2459" s="52">
        <v>600.95000000000005</v>
      </c>
      <c r="C2459" s="53">
        <v>44880</v>
      </c>
      <c r="D2459" s="52">
        <v>0</v>
      </c>
      <c r="E2459" s="54"/>
    </row>
    <row r="2460" spans="1:5" x14ac:dyDescent="0.45">
      <c r="A2460" s="55" t="s">
        <v>55</v>
      </c>
      <c r="B2460" s="52">
        <v>631.57000000000005</v>
      </c>
      <c r="C2460" s="53">
        <v>44925</v>
      </c>
      <c r="D2460" s="52">
        <v>0</v>
      </c>
      <c r="E2460" s="54"/>
    </row>
    <row r="2461" spans="1:5" x14ac:dyDescent="0.45">
      <c r="A2461" s="55" t="s">
        <v>56</v>
      </c>
      <c r="B2461" s="52">
        <v>532.21</v>
      </c>
      <c r="C2461" s="53">
        <v>45140</v>
      </c>
      <c r="D2461" s="52">
        <v>0</v>
      </c>
      <c r="E2461" s="54"/>
    </row>
    <row r="2462" spans="1:5" x14ac:dyDescent="0.45">
      <c r="A2462" s="55" t="s">
        <v>57</v>
      </c>
      <c r="B2462" s="52">
        <v>673.15</v>
      </c>
      <c r="C2462" s="53">
        <v>45504</v>
      </c>
      <c r="D2462" s="52">
        <v>0</v>
      </c>
      <c r="E2462" s="54"/>
    </row>
    <row r="2463" spans="1:5" x14ac:dyDescent="0.45">
      <c r="A2463" s="55" t="s">
        <v>58</v>
      </c>
      <c r="B2463" s="52">
        <v>298.98</v>
      </c>
      <c r="C2463" s="53">
        <v>45412</v>
      </c>
      <c r="D2463" s="52">
        <v>0</v>
      </c>
      <c r="E2463" s="54"/>
    </row>
    <row r="2464" spans="1:5" x14ac:dyDescent="0.45">
      <c r="A2464" s="55" t="s">
        <v>74</v>
      </c>
      <c r="B2464" s="52">
        <v>213.94</v>
      </c>
      <c r="C2464" s="53">
        <v>44985</v>
      </c>
      <c r="D2464" s="52">
        <v>0</v>
      </c>
      <c r="E2464" s="54"/>
    </row>
    <row r="2465" spans="1:5" x14ac:dyDescent="0.45">
      <c r="A2465" s="55" t="s">
        <v>76</v>
      </c>
      <c r="B2465" s="52">
        <v>499.13</v>
      </c>
      <c r="C2465" s="53">
        <v>44985</v>
      </c>
      <c r="D2465" s="52">
        <v>0</v>
      </c>
      <c r="E2465" s="54"/>
    </row>
    <row r="2466" spans="1:5" x14ac:dyDescent="0.45">
      <c r="A2466" s="55" t="s">
        <v>78</v>
      </c>
      <c r="B2466" s="52">
        <v>375.52</v>
      </c>
      <c r="C2466" s="53">
        <v>45127</v>
      </c>
      <c r="D2466" s="52">
        <v>0</v>
      </c>
      <c r="E2466" s="54"/>
    </row>
    <row r="2467" spans="1:5" x14ac:dyDescent="0.45">
      <c r="A2467" s="55" t="s">
        <v>80</v>
      </c>
      <c r="B2467" s="52">
        <v>588.4</v>
      </c>
      <c r="C2467" s="53">
        <v>45488</v>
      </c>
      <c r="D2467" s="52">
        <v>0</v>
      </c>
      <c r="E2467" s="54"/>
    </row>
    <row r="2468" spans="1:5" x14ac:dyDescent="0.45">
      <c r="A2468" s="55" t="s">
        <v>82</v>
      </c>
      <c r="B2468" s="52">
        <v>204.07</v>
      </c>
      <c r="C2468" s="53">
        <v>45519</v>
      </c>
      <c r="D2468" s="52">
        <v>0</v>
      </c>
      <c r="E2468" s="54"/>
    </row>
    <row r="2469" spans="1:5" x14ac:dyDescent="0.45">
      <c r="A2469" s="55" t="s">
        <v>84</v>
      </c>
      <c r="B2469" s="52">
        <v>197.85</v>
      </c>
      <c r="C2469" s="53">
        <v>45519</v>
      </c>
      <c r="D2469" s="52">
        <v>0</v>
      </c>
      <c r="E2469" s="54"/>
    </row>
    <row r="2470" spans="1:5" x14ac:dyDescent="0.45">
      <c r="A2470" s="55" t="s">
        <v>86</v>
      </c>
      <c r="B2470" s="52">
        <v>301.27999999999997</v>
      </c>
      <c r="C2470" s="53">
        <v>45519</v>
      </c>
      <c r="D2470" s="52">
        <v>0</v>
      </c>
      <c r="E2470" s="54"/>
    </row>
    <row r="2471" spans="1:5" x14ac:dyDescent="0.45">
      <c r="A2471" s="55" t="s">
        <v>88</v>
      </c>
      <c r="B2471" s="52">
        <v>198.86</v>
      </c>
      <c r="C2471" s="53">
        <v>45519</v>
      </c>
      <c r="D2471" s="52">
        <v>0</v>
      </c>
      <c r="E2471" s="54"/>
    </row>
    <row r="2472" spans="1:5" x14ac:dyDescent="0.45">
      <c r="A2472" s="55" t="s">
        <v>90</v>
      </c>
      <c r="B2472" s="52">
        <v>198.86</v>
      </c>
      <c r="C2472" s="53">
        <v>45762</v>
      </c>
      <c r="D2472" s="52">
        <v>0</v>
      </c>
      <c r="E2472" s="54"/>
    </row>
    <row r="2473" spans="1:5" x14ac:dyDescent="0.45">
      <c r="A2473" s="55" t="s">
        <v>92</v>
      </c>
      <c r="B2473" s="52">
        <v>1891.1</v>
      </c>
      <c r="C2473" s="53">
        <v>45519</v>
      </c>
      <c r="D2473" s="52">
        <v>0</v>
      </c>
      <c r="E2473" s="54"/>
    </row>
    <row r="2474" spans="1:5" x14ac:dyDescent="0.45">
      <c r="A2474" s="51" t="s">
        <v>205</v>
      </c>
      <c r="B2474" s="52"/>
      <c r="C2474" s="53"/>
      <c r="D2474" s="52"/>
      <c r="E2474" s="54"/>
    </row>
    <row r="2475" spans="1:5" x14ac:dyDescent="0.45">
      <c r="A2475" s="55" t="s">
        <v>54</v>
      </c>
      <c r="B2475" s="52">
        <v>2843.08</v>
      </c>
      <c r="C2475" s="53">
        <v>44880</v>
      </c>
      <c r="D2475" s="52">
        <v>0</v>
      </c>
      <c r="E2475" s="54"/>
    </row>
    <row r="2476" spans="1:5" x14ac:dyDescent="0.45">
      <c r="A2476" s="51" t="s">
        <v>206</v>
      </c>
      <c r="B2476" s="52"/>
      <c r="C2476" s="53"/>
      <c r="D2476" s="52"/>
      <c r="E2476" s="54"/>
    </row>
    <row r="2477" spans="1:5" x14ac:dyDescent="0.45">
      <c r="A2477" s="55" t="s">
        <v>60</v>
      </c>
      <c r="B2477" s="52">
        <v>523271.86</v>
      </c>
      <c r="C2477" s="53">
        <v>45580</v>
      </c>
      <c r="D2477" s="52">
        <v>0</v>
      </c>
      <c r="E2477" s="54"/>
    </row>
    <row r="2478" spans="1:5" x14ac:dyDescent="0.45">
      <c r="A2478" s="55" t="s">
        <v>61</v>
      </c>
      <c r="B2478" s="52">
        <v>140986.46</v>
      </c>
      <c r="C2478" s="53">
        <v>45580</v>
      </c>
      <c r="D2478" s="52">
        <v>0</v>
      </c>
      <c r="E2478" s="54"/>
    </row>
    <row r="2479" spans="1:5" x14ac:dyDescent="0.45">
      <c r="A2479" s="55" t="s">
        <v>62</v>
      </c>
      <c r="B2479" s="52">
        <v>506022.37</v>
      </c>
      <c r="C2479" s="53">
        <v>45580</v>
      </c>
      <c r="D2479" s="52">
        <v>0</v>
      </c>
      <c r="E2479" s="54"/>
    </row>
    <row r="2480" spans="1:5" x14ac:dyDescent="0.45">
      <c r="A2480" s="55" t="s">
        <v>63</v>
      </c>
      <c r="B2480" s="52">
        <v>136338.89000000001</v>
      </c>
      <c r="C2480" s="53">
        <v>45580</v>
      </c>
      <c r="D2480" s="52">
        <v>0</v>
      </c>
      <c r="E2480" s="54"/>
    </row>
    <row r="2481" spans="1:5" x14ac:dyDescent="0.45">
      <c r="A2481" s="55" t="s">
        <v>64</v>
      </c>
      <c r="B2481" s="52">
        <v>598107.91</v>
      </c>
      <c r="C2481" s="53">
        <v>45519</v>
      </c>
      <c r="D2481" s="52">
        <v>0</v>
      </c>
      <c r="E2481" s="54"/>
    </row>
    <row r="2482" spans="1:5" x14ac:dyDescent="0.45">
      <c r="A2482" s="55" t="s">
        <v>65</v>
      </c>
      <c r="B2482" s="52">
        <v>155183.47</v>
      </c>
      <c r="C2482" s="53">
        <v>45519</v>
      </c>
      <c r="D2482" s="52">
        <v>0</v>
      </c>
      <c r="E2482" s="54"/>
    </row>
    <row r="2483" spans="1:5" x14ac:dyDescent="0.45">
      <c r="A2483" s="55" t="s">
        <v>66</v>
      </c>
      <c r="B2483" s="52">
        <v>468881.61</v>
      </c>
      <c r="C2483" s="53">
        <v>45519</v>
      </c>
      <c r="D2483" s="52">
        <v>0</v>
      </c>
      <c r="E2483" s="54"/>
    </row>
    <row r="2484" spans="1:5" x14ac:dyDescent="0.45">
      <c r="A2484" s="55" t="s">
        <v>67</v>
      </c>
      <c r="B2484" s="52">
        <v>121654.76</v>
      </c>
      <c r="C2484" s="53">
        <v>45519</v>
      </c>
      <c r="D2484" s="52">
        <v>0</v>
      </c>
      <c r="E2484" s="54"/>
    </row>
    <row r="2485" spans="1:5" x14ac:dyDescent="0.45">
      <c r="A2485" s="55" t="s">
        <v>54</v>
      </c>
      <c r="B2485" s="52">
        <v>1394965.77</v>
      </c>
      <c r="C2485" s="53">
        <v>44880</v>
      </c>
      <c r="D2485" s="52">
        <v>0</v>
      </c>
      <c r="E2485" s="54"/>
    </row>
    <row r="2486" spans="1:5" x14ac:dyDescent="0.45">
      <c r="A2486" s="55" t="s">
        <v>68</v>
      </c>
      <c r="B2486" s="52">
        <v>100881.26</v>
      </c>
      <c r="C2486" s="53">
        <v>44880</v>
      </c>
      <c r="D2486" s="52">
        <v>262281.02</v>
      </c>
      <c r="E2486" s="54"/>
    </row>
    <row r="2487" spans="1:5" x14ac:dyDescent="0.45">
      <c r="A2487" s="55" t="s">
        <v>55</v>
      </c>
      <c r="B2487" s="52">
        <v>1466041.01</v>
      </c>
      <c r="C2487" s="53">
        <v>44925</v>
      </c>
      <c r="D2487" s="52">
        <v>0</v>
      </c>
      <c r="E2487" s="54"/>
    </row>
    <row r="2488" spans="1:5" x14ac:dyDescent="0.45">
      <c r="A2488" s="55" t="s">
        <v>69</v>
      </c>
      <c r="B2488" s="52">
        <v>106021.29</v>
      </c>
      <c r="C2488" s="53">
        <v>44925</v>
      </c>
      <c r="D2488" s="52">
        <v>275644.56</v>
      </c>
      <c r="E2488" s="54"/>
    </row>
    <row r="2489" spans="1:5" x14ac:dyDescent="0.45">
      <c r="A2489" s="55" t="s">
        <v>56</v>
      </c>
      <c r="B2489" s="52">
        <v>1235397.79</v>
      </c>
      <c r="C2489" s="53">
        <v>45140</v>
      </c>
      <c r="D2489" s="52">
        <v>0</v>
      </c>
      <c r="E2489" s="54"/>
    </row>
    <row r="2490" spans="1:5" x14ac:dyDescent="0.45">
      <c r="A2490" s="55" t="s">
        <v>70</v>
      </c>
      <c r="B2490" s="52">
        <v>89341.61</v>
      </c>
      <c r="C2490" s="53">
        <v>45140</v>
      </c>
      <c r="D2490" s="52">
        <v>232279.1</v>
      </c>
      <c r="E2490" s="54"/>
    </row>
    <row r="2491" spans="1:5" x14ac:dyDescent="0.45">
      <c r="A2491" s="55" t="s">
        <v>57</v>
      </c>
      <c r="B2491" s="52">
        <v>1562568.91</v>
      </c>
      <c r="C2491" s="53">
        <v>45504</v>
      </c>
      <c r="D2491" s="52">
        <v>0</v>
      </c>
      <c r="E2491" s="54"/>
    </row>
    <row r="2492" spans="1:5" x14ac:dyDescent="0.45">
      <c r="A2492" s="55" t="s">
        <v>72</v>
      </c>
      <c r="B2492" s="52">
        <v>15823.59</v>
      </c>
      <c r="C2492" s="53">
        <v>45504</v>
      </c>
      <c r="D2492" s="52">
        <v>276644.58</v>
      </c>
      <c r="E2492" s="54"/>
    </row>
    <row r="2493" spans="1:5" x14ac:dyDescent="0.45">
      <c r="A2493" s="55" t="s">
        <v>58</v>
      </c>
      <c r="B2493" s="52">
        <v>694016.24</v>
      </c>
      <c r="C2493" s="53">
        <v>45412</v>
      </c>
      <c r="D2493" s="52">
        <v>0</v>
      </c>
      <c r="E2493" s="54"/>
    </row>
    <row r="2494" spans="1:5" x14ac:dyDescent="0.45">
      <c r="A2494" s="55" t="s">
        <v>73</v>
      </c>
      <c r="B2494" s="52">
        <v>50189.93</v>
      </c>
      <c r="C2494" s="53">
        <v>45412</v>
      </c>
      <c r="D2494" s="52">
        <v>130488.71</v>
      </c>
      <c r="E2494" s="54"/>
    </row>
    <row r="2495" spans="1:5" x14ac:dyDescent="0.45">
      <c r="A2495" s="55" t="s">
        <v>74</v>
      </c>
      <c r="B2495" s="52">
        <v>502549.58</v>
      </c>
      <c r="C2495" s="53">
        <v>44985</v>
      </c>
      <c r="D2495" s="52">
        <v>0</v>
      </c>
      <c r="E2495" s="54"/>
    </row>
    <row r="2496" spans="1:5" x14ac:dyDescent="0.45">
      <c r="A2496" s="55" t="s">
        <v>75</v>
      </c>
      <c r="B2496" s="52">
        <v>35914.379999999997</v>
      </c>
      <c r="C2496" s="53">
        <v>44985</v>
      </c>
      <c r="D2496" s="52">
        <v>93373.73</v>
      </c>
      <c r="E2496" s="54"/>
    </row>
    <row r="2497" spans="1:5" x14ac:dyDescent="0.45">
      <c r="A2497" s="55" t="s">
        <v>76</v>
      </c>
      <c r="B2497" s="52">
        <v>1172458.3400000001</v>
      </c>
      <c r="C2497" s="53">
        <v>44985</v>
      </c>
      <c r="D2497" s="52">
        <v>0</v>
      </c>
      <c r="E2497" s="54"/>
    </row>
    <row r="2498" spans="1:5" x14ac:dyDescent="0.45">
      <c r="A2498" s="55" t="s">
        <v>77</v>
      </c>
      <c r="B2498" s="52">
        <v>83788.97</v>
      </c>
      <c r="C2498" s="53">
        <v>44985</v>
      </c>
      <c r="D2498" s="52">
        <v>217842.79</v>
      </c>
      <c r="E2498" s="54"/>
    </row>
    <row r="2499" spans="1:5" x14ac:dyDescent="0.45">
      <c r="A2499" s="55" t="s">
        <v>78</v>
      </c>
      <c r="B2499" s="52">
        <v>882104.99</v>
      </c>
      <c r="C2499" s="53">
        <v>45140</v>
      </c>
      <c r="D2499" s="52">
        <v>0</v>
      </c>
      <c r="E2499" s="54"/>
    </row>
    <row r="2500" spans="1:5" x14ac:dyDescent="0.45">
      <c r="A2500" s="55" t="s">
        <v>79</v>
      </c>
      <c r="B2500" s="52">
        <v>63039.06</v>
      </c>
      <c r="C2500" s="53">
        <v>45140</v>
      </c>
      <c r="D2500" s="52">
        <v>163895.13</v>
      </c>
      <c r="E2500" s="54"/>
    </row>
    <row r="2501" spans="1:5" x14ac:dyDescent="0.45">
      <c r="A2501" s="55" t="s">
        <v>80</v>
      </c>
      <c r="B2501" s="52">
        <v>1382143.97</v>
      </c>
      <c r="C2501" s="53">
        <v>45488</v>
      </c>
      <c r="D2501" s="52">
        <v>0</v>
      </c>
      <c r="E2501" s="54"/>
    </row>
    <row r="2502" spans="1:5" x14ac:dyDescent="0.45">
      <c r="A2502" s="55" t="s">
        <v>81</v>
      </c>
      <c r="B2502" s="52">
        <v>98774.01</v>
      </c>
      <c r="C2502" s="53">
        <v>45488</v>
      </c>
      <c r="D2502" s="52">
        <v>256802.39</v>
      </c>
      <c r="E2502" s="54"/>
    </row>
    <row r="2503" spans="1:5" x14ac:dyDescent="0.45">
      <c r="A2503" s="55" t="s">
        <v>82</v>
      </c>
      <c r="B2503" s="52">
        <v>475316.03</v>
      </c>
      <c r="C2503" s="53">
        <v>45646</v>
      </c>
      <c r="D2503" s="52">
        <v>0</v>
      </c>
      <c r="E2503" s="54"/>
    </row>
    <row r="2504" spans="1:5" x14ac:dyDescent="0.45">
      <c r="A2504" s="55" t="s">
        <v>83</v>
      </c>
      <c r="B2504" s="52">
        <v>128065.60000000001</v>
      </c>
      <c r="C2504" s="53">
        <v>45646</v>
      </c>
      <c r="D2504" s="52">
        <v>0</v>
      </c>
      <c r="E2504" s="54"/>
    </row>
    <row r="2505" spans="1:5" x14ac:dyDescent="0.45">
      <c r="A2505" s="55" t="s">
        <v>84</v>
      </c>
      <c r="B2505" s="52">
        <v>460829.75</v>
      </c>
      <c r="C2505" s="53">
        <v>45646</v>
      </c>
      <c r="D2505" s="52">
        <v>0</v>
      </c>
      <c r="E2505" s="54"/>
    </row>
    <row r="2506" spans="1:5" x14ac:dyDescent="0.45">
      <c r="A2506" s="55" t="s">
        <v>85</v>
      </c>
      <c r="B2506" s="52">
        <v>124162.52</v>
      </c>
      <c r="C2506" s="53">
        <v>45646</v>
      </c>
      <c r="D2506" s="52">
        <v>0</v>
      </c>
      <c r="E2506" s="54"/>
    </row>
    <row r="2507" spans="1:5" x14ac:dyDescent="0.45">
      <c r="A2507" s="55" t="s">
        <v>86</v>
      </c>
      <c r="B2507" s="52">
        <v>701717.82</v>
      </c>
      <c r="C2507" s="53">
        <v>45519</v>
      </c>
      <c r="D2507" s="52">
        <v>0</v>
      </c>
      <c r="E2507" s="54"/>
    </row>
    <row r="2508" spans="1:5" x14ac:dyDescent="0.45">
      <c r="A2508" s="55" t="s">
        <v>87</v>
      </c>
      <c r="B2508" s="52">
        <v>182065.82</v>
      </c>
      <c r="C2508" s="53">
        <v>45519</v>
      </c>
      <c r="D2508" s="52">
        <v>0</v>
      </c>
      <c r="E2508" s="54"/>
    </row>
    <row r="2509" spans="1:5" x14ac:dyDescent="0.45">
      <c r="A2509" s="55" t="s">
        <v>88</v>
      </c>
      <c r="B2509" s="52">
        <v>463180.64</v>
      </c>
      <c r="C2509" s="53">
        <v>45519</v>
      </c>
      <c r="D2509" s="52">
        <v>0</v>
      </c>
      <c r="E2509" s="54"/>
    </row>
    <row r="2510" spans="1:5" x14ac:dyDescent="0.45">
      <c r="A2510" s="55" t="s">
        <v>89</v>
      </c>
      <c r="B2510" s="52">
        <v>120175.6</v>
      </c>
      <c r="C2510" s="53">
        <v>45519</v>
      </c>
      <c r="D2510" s="52">
        <v>0</v>
      </c>
      <c r="E2510" s="54"/>
    </row>
    <row r="2511" spans="1:5" x14ac:dyDescent="0.45">
      <c r="A2511" s="55" t="s">
        <v>90</v>
      </c>
      <c r="B2511" s="52">
        <v>463180.64</v>
      </c>
      <c r="C2511" s="53">
        <v>45762</v>
      </c>
      <c r="D2511" s="52">
        <v>0</v>
      </c>
      <c r="E2511" s="54"/>
    </row>
    <row r="2512" spans="1:5" x14ac:dyDescent="0.45">
      <c r="A2512" s="55" t="s">
        <v>91</v>
      </c>
      <c r="B2512" s="52">
        <v>33383.050000000003</v>
      </c>
      <c r="C2512" s="53">
        <v>45762</v>
      </c>
      <c r="D2512" s="52">
        <v>86792.55</v>
      </c>
      <c r="E2512" s="54"/>
    </row>
    <row r="2513" spans="1:5" x14ac:dyDescent="0.45">
      <c r="A2513" s="55" t="s">
        <v>92</v>
      </c>
      <c r="B2513" s="52">
        <v>4404647.2</v>
      </c>
      <c r="C2513" s="53">
        <v>45519</v>
      </c>
      <c r="D2513" s="52">
        <v>0</v>
      </c>
      <c r="E2513" s="54"/>
    </row>
    <row r="2514" spans="1:5" x14ac:dyDescent="0.45">
      <c r="A2514" s="55" t="s">
        <v>93</v>
      </c>
      <c r="B2514" s="52">
        <v>1142817.92</v>
      </c>
      <c r="C2514" s="53">
        <v>45519</v>
      </c>
      <c r="D2514" s="52">
        <v>0</v>
      </c>
      <c r="E2514" s="54"/>
    </row>
    <row r="2515" spans="1:5" x14ac:dyDescent="0.45">
      <c r="A2515" s="51" t="s">
        <v>207</v>
      </c>
      <c r="B2515" s="52"/>
      <c r="C2515" s="53"/>
      <c r="D2515" s="52"/>
      <c r="E2515" s="54"/>
    </row>
    <row r="2516" spans="1:5" x14ac:dyDescent="0.45">
      <c r="A2516" s="55" t="s">
        <v>60</v>
      </c>
      <c r="B2516" s="52">
        <v>933.46</v>
      </c>
      <c r="C2516" s="53">
        <v>45519</v>
      </c>
      <c r="D2516" s="52">
        <v>0</v>
      </c>
      <c r="E2516" s="54"/>
    </row>
    <row r="2517" spans="1:5" x14ac:dyDescent="0.45">
      <c r="A2517" s="55" t="s">
        <v>62</v>
      </c>
      <c r="B2517" s="52">
        <v>902.69</v>
      </c>
      <c r="C2517" s="53">
        <v>45519</v>
      </c>
      <c r="D2517" s="52">
        <v>0</v>
      </c>
      <c r="E2517" s="54"/>
    </row>
    <row r="2518" spans="1:5" x14ac:dyDescent="0.45">
      <c r="A2518" s="55" t="s">
        <v>64</v>
      </c>
      <c r="B2518" s="52">
        <v>1066.96</v>
      </c>
      <c r="C2518" s="53">
        <v>45519</v>
      </c>
      <c r="D2518" s="52">
        <v>0</v>
      </c>
      <c r="E2518" s="54"/>
    </row>
    <row r="2519" spans="1:5" x14ac:dyDescent="0.45">
      <c r="A2519" s="55" t="s">
        <v>66</v>
      </c>
      <c r="B2519" s="52">
        <v>836.44</v>
      </c>
      <c r="C2519" s="53">
        <v>45519</v>
      </c>
      <c r="D2519" s="52">
        <v>0</v>
      </c>
      <c r="E2519" s="54"/>
    </row>
    <row r="2520" spans="1:5" x14ac:dyDescent="0.45">
      <c r="A2520" s="55" t="s">
        <v>54</v>
      </c>
      <c r="B2520" s="52">
        <v>2496.92</v>
      </c>
      <c r="C2520" s="53">
        <v>44895</v>
      </c>
      <c r="D2520" s="52">
        <v>0</v>
      </c>
      <c r="E2520" s="54"/>
    </row>
    <row r="2521" spans="1:5" x14ac:dyDescent="0.45">
      <c r="A2521" s="55" t="s">
        <v>55</v>
      </c>
      <c r="B2521" s="52">
        <v>2624.14</v>
      </c>
      <c r="C2521" s="53">
        <v>44925</v>
      </c>
      <c r="D2521" s="52">
        <v>0</v>
      </c>
      <c r="E2521" s="54"/>
    </row>
    <row r="2522" spans="1:5" x14ac:dyDescent="0.45">
      <c r="A2522" s="55" t="s">
        <v>56</v>
      </c>
      <c r="B2522" s="52">
        <v>2211.3000000000002</v>
      </c>
      <c r="C2522" s="53">
        <v>45140</v>
      </c>
      <c r="D2522" s="52">
        <v>0</v>
      </c>
      <c r="E2522" s="54"/>
    </row>
    <row r="2523" spans="1:5" x14ac:dyDescent="0.45">
      <c r="A2523" s="55" t="s">
        <v>57</v>
      </c>
      <c r="B2523" s="52">
        <v>2796.92</v>
      </c>
      <c r="C2523" s="53">
        <v>45504</v>
      </c>
      <c r="D2523" s="52">
        <v>0</v>
      </c>
      <c r="E2523" s="54"/>
    </row>
    <row r="2524" spans="1:5" x14ac:dyDescent="0.45">
      <c r="A2524" s="55" t="s">
        <v>58</v>
      </c>
      <c r="B2524" s="52">
        <v>1242.26</v>
      </c>
      <c r="C2524" s="53">
        <v>45412</v>
      </c>
      <c r="D2524" s="52">
        <v>0</v>
      </c>
      <c r="E2524" s="54"/>
    </row>
    <row r="2525" spans="1:5" x14ac:dyDescent="0.45">
      <c r="A2525" s="55" t="s">
        <v>74</v>
      </c>
      <c r="B2525" s="52">
        <v>888.92</v>
      </c>
      <c r="C2525" s="53">
        <v>44985</v>
      </c>
      <c r="D2525" s="52">
        <v>0</v>
      </c>
      <c r="E2525" s="54"/>
    </row>
    <row r="2526" spans="1:5" x14ac:dyDescent="0.45">
      <c r="A2526" s="55" t="s">
        <v>76</v>
      </c>
      <c r="B2526" s="52">
        <v>2073.87</v>
      </c>
      <c r="C2526" s="53">
        <v>44985</v>
      </c>
      <c r="D2526" s="52">
        <v>0</v>
      </c>
      <c r="E2526" s="54"/>
    </row>
    <row r="2527" spans="1:5" x14ac:dyDescent="0.45">
      <c r="A2527" s="55" t="s">
        <v>78</v>
      </c>
      <c r="B2527" s="52">
        <v>1560.29</v>
      </c>
      <c r="C2527" s="53">
        <v>45127</v>
      </c>
      <c r="D2527" s="52">
        <v>0</v>
      </c>
      <c r="E2527" s="54"/>
    </row>
    <row r="2528" spans="1:5" x14ac:dyDescent="0.45">
      <c r="A2528" s="55" t="s">
        <v>80</v>
      </c>
      <c r="B2528" s="52">
        <v>2444.77</v>
      </c>
      <c r="C2528" s="53">
        <v>45488</v>
      </c>
      <c r="D2528" s="52">
        <v>0</v>
      </c>
      <c r="E2528" s="54"/>
    </row>
    <row r="2529" spans="1:5" x14ac:dyDescent="0.45">
      <c r="A2529" s="55" t="s">
        <v>82</v>
      </c>
      <c r="B2529" s="52">
        <v>847.92</v>
      </c>
      <c r="C2529" s="53">
        <v>45519</v>
      </c>
      <c r="D2529" s="52">
        <v>0</v>
      </c>
      <c r="E2529" s="54"/>
    </row>
    <row r="2530" spans="1:5" x14ac:dyDescent="0.45">
      <c r="A2530" s="55" t="s">
        <v>84</v>
      </c>
      <c r="B2530" s="52">
        <v>822.07</v>
      </c>
      <c r="C2530" s="53">
        <v>45519</v>
      </c>
      <c r="D2530" s="52">
        <v>0</v>
      </c>
      <c r="E2530" s="54"/>
    </row>
    <row r="2531" spans="1:5" x14ac:dyDescent="0.45">
      <c r="A2531" s="55" t="s">
        <v>86</v>
      </c>
      <c r="B2531" s="52">
        <v>1251.79</v>
      </c>
      <c r="C2531" s="53">
        <v>45519</v>
      </c>
      <c r="D2531" s="52">
        <v>0</v>
      </c>
      <c r="E2531" s="54"/>
    </row>
    <row r="2532" spans="1:5" x14ac:dyDescent="0.45">
      <c r="A2532" s="55" t="s">
        <v>88</v>
      </c>
      <c r="B2532" s="52">
        <v>826.27</v>
      </c>
      <c r="C2532" s="53">
        <v>45519</v>
      </c>
      <c r="D2532" s="52">
        <v>0</v>
      </c>
      <c r="E2532" s="54"/>
    </row>
    <row r="2533" spans="1:5" x14ac:dyDescent="0.45">
      <c r="A2533" s="55" t="s">
        <v>90</v>
      </c>
      <c r="B2533" s="52">
        <v>826.27</v>
      </c>
      <c r="C2533" s="53">
        <v>45762</v>
      </c>
      <c r="D2533" s="52">
        <v>0</v>
      </c>
      <c r="E2533" s="54"/>
    </row>
    <row r="2534" spans="1:5" x14ac:dyDescent="0.45">
      <c r="A2534" s="55" t="s">
        <v>92</v>
      </c>
      <c r="B2534" s="52">
        <v>7857.45</v>
      </c>
      <c r="C2534" s="53">
        <v>45519</v>
      </c>
      <c r="D2534" s="52">
        <v>0</v>
      </c>
      <c r="E2534" s="54"/>
    </row>
    <row r="2535" spans="1:5" x14ac:dyDescent="0.45">
      <c r="A2535" s="51" t="s">
        <v>208</v>
      </c>
      <c r="B2535" s="52"/>
      <c r="C2535" s="53"/>
      <c r="D2535" s="52"/>
      <c r="E2535" s="54"/>
    </row>
    <row r="2536" spans="1:5" x14ac:dyDescent="0.45">
      <c r="A2536" s="55" t="s">
        <v>60</v>
      </c>
      <c r="B2536" s="52">
        <v>65957.990000000005</v>
      </c>
      <c r="C2536" s="53">
        <v>45519</v>
      </c>
      <c r="D2536" s="52">
        <v>0</v>
      </c>
      <c r="E2536" s="54"/>
    </row>
    <row r="2537" spans="1:5" x14ac:dyDescent="0.45">
      <c r="A2537" s="55" t="s">
        <v>62</v>
      </c>
      <c r="B2537" s="52">
        <v>63783.71</v>
      </c>
      <c r="C2537" s="53">
        <v>45519</v>
      </c>
      <c r="D2537" s="52">
        <v>0</v>
      </c>
      <c r="E2537" s="54"/>
    </row>
    <row r="2538" spans="1:5" x14ac:dyDescent="0.45">
      <c r="A2538" s="55" t="s">
        <v>64</v>
      </c>
      <c r="B2538" s="52">
        <v>75391.02</v>
      </c>
      <c r="C2538" s="53">
        <v>45519</v>
      </c>
      <c r="D2538" s="52">
        <v>0</v>
      </c>
      <c r="E2538" s="54"/>
    </row>
    <row r="2539" spans="1:5" x14ac:dyDescent="0.45">
      <c r="A2539" s="55" t="s">
        <v>66</v>
      </c>
      <c r="B2539" s="52">
        <v>59102.15</v>
      </c>
      <c r="C2539" s="53">
        <v>45519</v>
      </c>
      <c r="D2539" s="52">
        <v>0</v>
      </c>
      <c r="E2539" s="54"/>
    </row>
    <row r="2540" spans="1:5" x14ac:dyDescent="0.45">
      <c r="A2540" s="55" t="s">
        <v>54</v>
      </c>
      <c r="B2540" s="52">
        <v>161322.06</v>
      </c>
      <c r="C2540" s="53">
        <v>44880</v>
      </c>
      <c r="D2540" s="52">
        <v>0</v>
      </c>
      <c r="E2540" s="54"/>
    </row>
    <row r="2541" spans="1:5" x14ac:dyDescent="0.45">
      <c r="A2541" s="55" t="s">
        <v>55</v>
      </c>
      <c r="B2541" s="52">
        <v>169541.62</v>
      </c>
      <c r="C2541" s="53">
        <v>44925</v>
      </c>
      <c r="D2541" s="52">
        <v>0</v>
      </c>
      <c r="E2541" s="54"/>
    </row>
    <row r="2542" spans="1:5" x14ac:dyDescent="0.45">
      <c r="A2542" s="55" t="s">
        <v>56</v>
      </c>
      <c r="B2542" s="52">
        <v>142868.68</v>
      </c>
      <c r="C2542" s="53">
        <v>45140</v>
      </c>
      <c r="D2542" s="52">
        <v>0</v>
      </c>
      <c r="E2542" s="54"/>
    </row>
    <row r="2543" spans="1:5" x14ac:dyDescent="0.45">
      <c r="A2543" s="55" t="s">
        <v>57</v>
      </c>
      <c r="B2543" s="52">
        <v>197628.92</v>
      </c>
      <c r="C2543" s="53">
        <v>45504</v>
      </c>
      <c r="D2543" s="52">
        <v>0</v>
      </c>
      <c r="E2543" s="54"/>
    </row>
    <row r="2544" spans="1:5" x14ac:dyDescent="0.45">
      <c r="A2544" s="55" t="s">
        <v>58</v>
      </c>
      <c r="B2544" s="52">
        <v>87777.05</v>
      </c>
      <c r="C2544" s="53">
        <v>45412</v>
      </c>
      <c r="D2544" s="52">
        <v>0</v>
      </c>
      <c r="E2544" s="54"/>
    </row>
    <row r="2545" spans="1:5" x14ac:dyDescent="0.45">
      <c r="A2545" s="55" t="s">
        <v>74</v>
      </c>
      <c r="B2545" s="52">
        <v>67289.88</v>
      </c>
      <c r="C2545" s="53">
        <v>44985</v>
      </c>
      <c r="D2545" s="52">
        <v>0</v>
      </c>
      <c r="E2545" s="54"/>
    </row>
    <row r="2546" spans="1:5" x14ac:dyDescent="0.45">
      <c r="A2546" s="55" t="s">
        <v>76</v>
      </c>
      <c r="B2546" s="52">
        <v>156988.67000000001</v>
      </c>
      <c r="C2546" s="53">
        <v>44985</v>
      </c>
      <c r="D2546" s="52">
        <v>0</v>
      </c>
      <c r="E2546" s="54"/>
    </row>
    <row r="2547" spans="1:5" x14ac:dyDescent="0.45">
      <c r="A2547" s="55" t="s">
        <v>78</v>
      </c>
      <c r="B2547" s="52">
        <v>112601.91</v>
      </c>
      <c r="C2547" s="53">
        <v>45127</v>
      </c>
      <c r="D2547" s="52">
        <v>0</v>
      </c>
      <c r="E2547" s="54"/>
    </row>
    <row r="2548" spans="1:5" x14ac:dyDescent="0.45">
      <c r="A2548" s="55" t="s">
        <v>80</v>
      </c>
      <c r="B2548" s="52">
        <v>176432.56</v>
      </c>
      <c r="C2548" s="53">
        <v>45488</v>
      </c>
      <c r="D2548" s="52">
        <v>0</v>
      </c>
      <c r="E2548" s="54"/>
    </row>
    <row r="2549" spans="1:5" x14ac:dyDescent="0.45">
      <c r="A2549" s="55" t="s">
        <v>82</v>
      </c>
      <c r="B2549" s="52">
        <v>59913.19</v>
      </c>
      <c r="C2549" s="53">
        <v>45519</v>
      </c>
      <c r="D2549" s="52">
        <v>0</v>
      </c>
      <c r="E2549" s="54"/>
    </row>
    <row r="2550" spans="1:5" x14ac:dyDescent="0.45">
      <c r="A2550" s="55" t="s">
        <v>84</v>
      </c>
      <c r="B2550" s="52">
        <v>58087.21</v>
      </c>
      <c r="C2550" s="53">
        <v>45519</v>
      </c>
      <c r="D2550" s="52">
        <v>0</v>
      </c>
      <c r="E2550" s="54"/>
    </row>
    <row r="2551" spans="1:5" x14ac:dyDescent="0.45">
      <c r="A2551" s="55" t="s">
        <v>86</v>
      </c>
      <c r="B2551" s="52">
        <v>88450.96</v>
      </c>
      <c r="C2551" s="53">
        <v>45519</v>
      </c>
      <c r="D2551" s="52">
        <v>0</v>
      </c>
      <c r="E2551" s="54"/>
    </row>
    <row r="2552" spans="1:5" x14ac:dyDescent="0.45">
      <c r="A2552" s="55" t="s">
        <v>88</v>
      </c>
      <c r="B2552" s="52">
        <v>58383.54</v>
      </c>
      <c r="C2552" s="53">
        <v>45519</v>
      </c>
      <c r="D2552" s="52">
        <v>0</v>
      </c>
      <c r="E2552" s="54"/>
    </row>
    <row r="2553" spans="1:5" x14ac:dyDescent="0.45">
      <c r="A2553" s="55" t="s">
        <v>90</v>
      </c>
      <c r="B2553" s="52">
        <v>58383.54</v>
      </c>
      <c r="C2553" s="53">
        <v>45762</v>
      </c>
      <c r="D2553" s="52">
        <v>0</v>
      </c>
      <c r="E2553" s="54"/>
    </row>
    <row r="2554" spans="1:5" x14ac:dyDescent="0.45">
      <c r="A2554" s="55" t="s">
        <v>92</v>
      </c>
      <c r="B2554" s="52">
        <v>555202.19999999995</v>
      </c>
      <c r="C2554" s="53">
        <v>45519</v>
      </c>
      <c r="D2554" s="52">
        <v>0</v>
      </c>
      <c r="E2554" s="54"/>
    </row>
    <row r="2555" spans="1:5" x14ac:dyDescent="0.45">
      <c r="A2555" s="51" t="s">
        <v>209</v>
      </c>
      <c r="B2555" s="52"/>
      <c r="C2555" s="53"/>
      <c r="D2555" s="52"/>
      <c r="E2555" s="54"/>
    </row>
    <row r="2556" spans="1:5" x14ac:dyDescent="0.45">
      <c r="A2556" s="55" t="s">
        <v>61</v>
      </c>
      <c r="B2556" s="52">
        <v>3347.18</v>
      </c>
      <c r="C2556" s="53">
        <v>45519</v>
      </c>
      <c r="D2556" s="52">
        <v>0</v>
      </c>
      <c r="E2556" s="54"/>
    </row>
    <row r="2557" spans="1:5" x14ac:dyDescent="0.45">
      <c r="A2557" s="55" t="s">
        <v>63</v>
      </c>
      <c r="B2557" s="52">
        <v>3236.84</v>
      </c>
      <c r="C2557" s="53">
        <v>45519</v>
      </c>
      <c r="D2557" s="52">
        <v>0</v>
      </c>
      <c r="E2557" s="54"/>
    </row>
    <row r="2558" spans="1:5" x14ac:dyDescent="0.45">
      <c r="A2558" s="55" t="s">
        <v>65</v>
      </c>
      <c r="B2558" s="52">
        <v>3684.24</v>
      </c>
      <c r="C2558" s="53">
        <v>45519</v>
      </c>
      <c r="D2558" s="52">
        <v>0</v>
      </c>
      <c r="E2558" s="54"/>
    </row>
    <row r="2559" spans="1:5" x14ac:dyDescent="0.45">
      <c r="A2559" s="55" t="s">
        <v>67</v>
      </c>
      <c r="B2559" s="52">
        <v>2888.23</v>
      </c>
      <c r="C2559" s="53">
        <v>45519</v>
      </c>
      <c r="D2559" s="52">
        <v>0</v>
      </c>
      <c r="E2559" s="54"/>
    </row>
    <row r="2560" spans="1:5" x14ac:dyDescent="0.45">
      <c r="A2560" s="55" t="s">
        <v>68</v>
      </c>
      <c r="B2560" s="52">
        <v>8621.9</v>
      </c>
      <c r="C2560" s="53">
        <v>45127</v>
      </c>
      <c r="D2560" s="52">
        <v>0</v>
      </c>
      <c r="E2560" s="54"/>
    </row>
    <row r="2561" spans="1:5" x14ac:dyDescent="0.45">
      <c r="A2561" s="55" t="s">
        <v>69</v>
      </c>
      <c r="B2561" s="52">
        <v>9061.19</v>
      </c>
      <c r="C2561" s="53">
        <v>45127</v>
      </c>
      <c r="D2561" s="52">
        <v>0</v>
      </c>
      <c r="E2561" s="54"/>
    </row>
    <row r="2562" spans="1:5" x14ac:dyDescent="0.45">
      <c r="A2562" s="55" t="s">
        <v>70</v>
      </c>
      <c r="B2562" s="52">
        <v>7635.65</v>
      </c>
      <c r="C2562" s="53">
        <v>45140</v>
      </c>
      <c r="D2562" s="52">
        <v>0</v>
      </c>
      <c r="E2562" s="54"/>
    </row>
    <row r="2563" spans="1:5" x14ac:dyDescent="0.45">
      <c r="A2563" s="55" t="s">
        <v>72</v>
      </c>
      <c r="B2563" s="52">
        <v>6943.54</v>
      </c>
      <c r="C2563" s="53">
        <v>45504</v>
      </c>
      <c r="D2563" s="52">
        <v>0</v>
      </c>
      <c r="E2563" s="54"/>
    </row>
    <row r="2564" spans="1:5" x14ac:dyDescent="0.45">
      <c r="A2564" s="55" t="s">
        <v>73</v>
      </c>
      <c r="B2564" s="52">
        <v>4289.5200000000004</v>
      </c>
      <c r="C2564" s="53">
        <v>45412</v>
      </c>
      <c r="D2564" s="52">
        <v>0</v>
      </c>
      <c r="E2564" s="54"/>
    </row>
    <row r="2565" spans="1:5" x14ac:dyDescent="0.45">
      <c r="A2565" s="55" t="s">
        <v>75</v>
      </c>
      <c r="B2565" s="52">
        <v>3069.45</v>
      </c>
      <c r="C2565" s="53">
        <v>45127</v>
      </c>
      <c r="D2565" s="52">
        <v>0</v>
      </c>
      <c r="E2565" s="54"/>
    </row>
    <row r="2566" spans="1:5" x14ac:dyDescent="0.45">
      <c r="A2566" s="55" t="s">
        <v>77</v>
      </c>
      <c r="B2566" s="52">
        <v>7161.09</v>
      </c>
      <c r="C2566" s="53">
        <v>45127</v>
      </c>
      <c r="D2566" s="52">
        <v>0</v>
      </c>
      <c r="E2566" s="54"/>
    </row>
    <row r="2567" spans="1:5" x14ac:dyDescent="0.45">
      <c r="A2567" s="55" t="s">
        <v>79</v>
      </c>
      <c r="B2567" s="52">
        <v>5387.68</v>
      </c>
      <c r="C2567" s="53">
        <v>45127</v>
      </c>
      <c r="D2567" s="52">
        <v>0</v>
      </c>
      <c r="E2567" s="54"/>
    </row>
    <row r="2568" spans="1:5" x14ac:dyDescent="0.45">
      <c r="A2568" s="55" t="s">
        <v>81</v>
      </c>
      <c r="B2568" s="52">
        <v>8441.7999999999993</v>
      </c>
      <c r="C2568" s="53">
        <v>45488</v>
      </c>
      <c r="D2568" s="52">
        <v>0</v>
      </c>
      <c r="E2568" s="54"/>
    </row>
    <row r="2569" spans="1:5" x14ac:dyDescent="0.45">
      <c r="A2569" s="55" t="s">
        <v>83</v>
      </c>
      <c r="B2569" s="52">
        <v>3040.43</v>
      </c>
      <c r="C2569" s="53">
        <v>45519</v>
      </c>
      <c r="D2569" s="52">
        <v>0</v>
      </c>
      <c r="E2569" s="54"/>
    </row>
    <row r="2570" spans="1:5" x14ac:dyDescent="0.45">
      <c r="A2570" s="55" t="s">
        <v>85</v>
      </c>
      <c r="B2570" s="52">
        <v>2947.76</v>
      </c>
      <c r="C2570" s="53">
        <v>45519</v>
      </c>
      <c r="D2570" s="52">
        <v>0</v>
      </c>
      <c r="E2570" s="54"/>
    </row>
    <row r="2571" spans="1:5" x14ac:dyDescent="0.45">
      <c r="A2571" s="55" t="s">
        <v>87</v>
      </c>
      <c r="B2571" s="52">
        <v>4322.46</v>
      </c>
      <c r="C2571" s="53">
        <v>45519</v>
      </c>
      <c r="D2571" s="52">
        <v>0</v>
      </c>
      <c r="E2571" s="54"/>
    </row>
    <row r="2572" spans="1:5" x14ac:dyDescent="0.45">
      <c r="A2572" s="55" t="s">
        <v>89</v>
      </c>
      <c r="B2572" s="52">
        <v>2853.11</v>
      </c>
      <c r="C2572" s="53">
        <v>45519</v>
      </c>
      <c r="D2572" s="52">
        <v>0</v>
      </c>
      <c r="E2572" s="54"/>
    </row>
    <row r="2573" spans="1:5" x14ac:dyDescent="0.45">
      <c r="A2573" s="55" t="s">
        <v>90</v>
      </c>
      <c r="B2573" s="52">
        <v>10883.93</v>
      </c>
      <c r="C2573" s="53">
        <v>45762</v>
      </c>
      <c r="D2573" s="52">
        <v>0</v>
      </c>
      <c r="E2573" s="54"/>
    </row>
    <row r="2574" spans="1:5" x14ac:dyDescent="0.45">
      <c r="A2574" s="55" t="s">
        <v>91</v>
      </c>
      <c r="B2574" s="52">
        <v>792.55</v>
      </c>
      <c r="C2574" s="53">
        <v>45762</v>
      </c>
      <c r="D2574" s="52">
        <v>2060.56</v>
      </c>
      <c r="E2574" s="54"/>
    </row>
    <row r="2575" spans="1:5" x14ac:dyDescent="0.45">
      <c r="A2575" s="55" t="s">
        <v>93</v>
      </c>
      <c r="B2575" s="52">
        <v>27131.84</v>
      </c>
      <c r="C2575" s="53">
        <v>45519</v>
      </c>
      <c r="D2575" s="52">
        <v>0</v>
      </c>
      <c r="E2575" s="54"/>
    </row>
    <row r="2576" spans="1:5" x14ac:dyDescent="0.45">
      <c r="A2576" s="51" t="s">
        <v>210</v>
      </c>
      <c r="B2576" s="52"/>
      <c r="C2576" s="53"/>
      <c r="D2576" s="52"/>
      <c r="E2576" s="54"/>
    </row>
    <row r="2577" spans="1:5" x14ac:dyDescent="0.45">
      <c r="A2577" s="55" t="s">
        <v>60</v>
      </c>
      <c r="B2577" s="52">
        <v>11396.01</v>
      </c>
      <c r="C2577" s="53">
        <v>45519</v>
      </c>
      <c r="D2577" s="52">
        <v>0</v>
      </c>
      <c r="E2577" s="54"/>
    </row>
    <row r="2578" spans="1:5" x14ac:dyDescent="0.45">
      <c r="A2578" s="55" t="s">
        <v>61</v>
      </c>
      <c r="B2578" s="52">
        <v>3102.2</v>
      </c>
      <c r="C2578" s="53">
        <v>45519</v>
      </c>
      <c r="D2578" s="52">
        <v>0</v>
      </c>
      <c r="E2578" s="54"/>
    </row>
    <row r="2579" spans="1:5" x14ac:dyDescent="0.45">
      <c r="A2579" s="55" t="s">
        <v>62</v>
      </c>
      <c r="B2579" s="52">
        <v>11020.34</v>
      </c>
      <c r="C2579" s="53">
        <v>45519</v>
      </c>
      <c r="D2579" s="52">
        <v>0</v>
      </c>
      <c r="E2579" s="54"/>
    </row>
    <row r="2580" spans="1:5" x14ac:dyDescent="0.45">
      <c r="A2580" s="55" t="s">
        <v>63</v>
      </c>
      <c r="B2580" s="52">
        <v>2999.93</v>
      </c>
      <c r="C2580" s="53">
        <v>45519</v>
      </c>
      <c r="D2580" s="52">
        <v>0</v>
      </c>
      <c r="E2580" s="54"/>
    </row>
    <row r="2581" spans="1:5" x14ac:dyDescent="0.45">
      <c r="A2581" s="55" t="s">
        <v>64</v>
      </c>
      <c r="B2581" s="52">
        <v>13025.82</v>
      </c>
      <c r="C2581" s="53">
        <v>45519</v>
      </c>
      <c r="D2581" s="52">
        <v>0</v>
      </c>
      <c r="E2581" s="54"/>
    </row>
    <row r="2582" spans="1:5" x14ac:dyDescent="0.45">
      <c r="A2582" s="55" t="s">
        <v>65</v>
      </c>
      <c r="B2582" s="52">
        <v>948.52</v>
      </c>
      <c r="C2582" s="53">
        <v>45519</v>
      </c>
      <c r="D2582" s="52">
        <v>2466.06</v>
      </c>
      <c r="E2582" s="54"/>
    </row>
    <row r="2583" spans="1:5" x14ac:dyDescent="0.45">
      <c r="A2583" s="55" t="s">
        <v>66</v>
      </c>
      <c r="B2583" s="52">
        <v>10211.48</v>
      </c>
      <c r="C2583" s="53">
        <v>45519</v>
      </c>
      <c r="D2583" s="52">
        <v>0</v>
      </c>
      <c r="E2583" s="54"/>
    </row>
    <row r="2584" spans="1:5" x14ac:dyDescent="0.45">
      <c r="A2584" s="55" t="s">
        <v>67</v>
      </c>
      <c r="B2584" s="52">
        <v>743.58</v>
      </c>
      <c r="C2584" s="53">
        <v>45519</v>
      </c>
      <c r="D2584" s="52">
        <v>1933.25</v>
      </c>
      <c r="E2584" s="54"/>
    </row>
    <row r="2585" spans="1:5" x14ac:dyDescent="0.45">
      <c r="A2585" s="55" t="s">
        <v>54</v>
      </c>
      <c r="B2585" s="52">
        <v>30483.18</v>
      </c>
      <c r="C2585" s="53">
        <v>44880</v>
      </c>
      <c r="D2585" s="52">
        <v>0</v>
      </c>
      <c r="E2585" s="54"/>
    </row>
    <row r="2586" spans="1:5" x14ac:dyDescent="0.45">
      <c r="A2586" s="55" t="s">
        <v>68</v>
      </c>
      <c r="B2586" s="52">
        <v>7990.85</v>
      </c>
      <c r="C2586" s="53">
        <v>44880</v>
      </c>
      <c r="D2586" s="52">
        <v>0</v>
      </c>
      <c r="E2586" s="54"/>
    </row>
    <row r="2587" spans="1:5" x14ac:dyDescent="0.45">
      <c r="A2587" s="55" t="s">
        <v>55</v>
      </c>
      <c r="B2587" s="52">
        <v>32036.34</v>
      </c>
      <c r="C2587" s="53">
        <v>44925</v>
      </c>
      <c r="D2587" s="52">
        <v>0</v>
      </c>
      <c r="E2587" s="54"/>
    </row>
    <row r="2588" spans="1:5" x14ac:dyDescent="0.45">
      <c r="A2588" s="55" t="s">
        <v>69</v>
      </c>
      <c r="B2588" s="52">
        <v>8397.99</v>
      </c>
      <c r="C2588" s="53">
        <v>44925</v>
      </c>
      <c r="D2588" s="52">
        <v>0</v>
      </c>
      <c r="E2588" s="54"/>
    </row>
    <row r="2589" spans="1:5" x14ac:dyDescent="0.45">
      <c r="A2589" s="55" t="s">
        <v>56</v>
      </c>
      <c r="B2589" s="52">
        <v>26996.26</v>
      </c>
      <c r="C2589" s="53">
        <v>45139</v>
      </c>
      <c r="D2589" s="52">
        <v>0</v>
      </c>
      <c r="E2589" s="54"/>
    </row>
    <row r="2590" spans="1:5" x14ac:dyDescent="0.45">
      <c r="A2590" s="55" t="s">
        <v>70</v>
      </c>
      <c r="B2590" s="52">
        <v>7076.79</v>
      </c>
      <c r="C2590" s="53">
        <v>45139</v>
      </c>
      <c r="D2590" s="52">
        <v>0</v>
      </c>
      <c r="E2590" s="54"/>
    </row>
    <row r="2591" spans="1:5" x14ac:dyDescent="0.45">
      <c r="A2591" s="55" t="s">
        <v>57</v>
      </c>
      <c r="B2591" s="52">
        <v>34145.69</v>
      </c>
      <c r="C2591" s="53">
        <v>45504</v>
      </c>
      <c r="D2591" s="52">
        <v>0</v>
      </c>
      <c r="E2591" s="54"/>
    </row>
    <row r="2592" spans="1:5" x14ac:dyDescent="0.45">
      <c r="A2592" s="55" t="s">
        <v>72</v>
      </c>
      <c r="B2592" s="52">
        <v>6435.33</v>
      </c>
      <c r="C2592" s="53">
        <v>45504</v>
      </c>
      <c r="D2592" s="52">
        <v>0</v>
      </c>
      <c r="E2592" s="54"/>
    </row>
    <row r="2593" spans="1:5" x14ac:dyDescent="0.45">
      <c r="A2593" s="55" t="s">
        <v>58</v>
      </c>
      <c r="B2593" s="52">
        <v>15165.84</v>
      </c>
      <c r="C2593" s="53">
        <v>45412</v>
      </c>
      <c r="D2593" s="52">
        <v>0</v>
      </c>
      <c r="E2593" s="54"/>
    </row>
    <row r="2594" spans="1:5" x14ac:dyDescent="0.45">
      <c r="A2594" s="55" t="s">
        <v>73</v>
      </c>
      <c r="B2594" s="52">
        <v>3975.57</v>
      </c>
      <c r="C2594" s="53">
        <v>45412</v>
      </c>
      <c r="D2594" s="52">
        <v>0</v>
      </c>
      <c r="E2594" s="54"/>
    </row>
    <row r="2595" spans="1:5" x14ac:dyDescent="0.45">
      <c r="A2595" s="55" t="s">
        <v>75</v>
      </c>
      <c r="B2595" s="52">
        <v>2844.79</v>
      </c>
      <c r="C2595" s="53">
        <v>44985</v>
      </c>
      <c r="D2595" s="52">
        <v>0</v>
      </c>
      <c r="E2595" s="54"/>
    </row>
    <row r="2596" spans="1:5" x14ac:dyDescent="0.45">
      <c r="A2596" s="55" t="s">
        <v>77</v>
      </c>
      <c r="B2596" s="52">
        <v>6636.96</v>
      </c>
      <c r="C2596" s="53">
        <v>44985</v>
      </c>
      <c r="D2596" s="52">
        <v>0</v>
      </c>
      <c r="E2596" s="54"/>
    </row>
    <row r="2597" spans="1:5" x14ac:dyDescent="0.45">
      <c r="A2597" s="55" t="s">
        <v>78</v>
      </c>
      <c r="B2597" s="52">
        <v>19048.439999999999</v>
      </c>
      <c r="C2597" s="53">
        <v>45127</v>
      </c>
      <c r="D2597" s="52">
        <v>0</v>
      </c>
      <c r="E2597" s="54"/>
    </row>
    <row r="2598" spans="1:5" x14ac:dyDescent="0.45">
      <c r="A2598" s="55" t="s">
        <v>79</v>
      </c>
      <c r="B2598" s="52">
        <v>4993.3500000000004</v>
      </c>
      <c r="C2598" s="53">
        <v>45127</v>
      </c>
      <c r="D2598" s="52">
        <v>0</v>
      </c>
      <c r="E2598" s="54"/>
    </row>
    <row r="2599" spans="1:5" x14ac:dyDescent="0.45">
      <c r="A2599" s="55" t="s">
        <v>80</v>
      </c>
      <c r="B2599" s="52">
        <v>29846.44</v>
      </c>
      <c r="C2599" s="53">
        <v>45488</v>
      </c>
      <c r="D2599" s="52">
        <v>0</v>
      </c>
      <c r="E2599" s="54"/>
    </row>
    <row r="2600" spans="1:5" x14ac:dyDescent="0.45">
      <c r="A2600" s="55" t="s">
        <v>81</v>
      </c>
      <c r="B2600" s="52">
        <v>7823.93</v>
      </c>
      <c r="C2600" s="53">
        <v>45488</v>
      </c>
      <c r="D2600" s="52">
        <v>0</v>
      </c>
      <c r="E2600" s="54"/>
    </row>
    <row r="2601" spans="1:5" x14ac:dyDescent="0.45">
      <c r="A2601" s="55" t="s">
        <v>82</v>
      </c>
      <c r="B2601" s="52">
        <v>10351.61</v>
      </c>
      <c r="C2601" s="53">
        <v>45519</v>
      </c>
      <c r="D2601" s="52">
        <v>0</v>
      </c>
      <c r="E2601" s="54"/>
    </row>
    <row r="2602" spans="1:5" x14ac:dyDescent="0.45">
      <c r="A2602" s="55" t="s">
        <v>83</v>
      </c>
      <c r="B2602" s="52">
        <v>2817.89</v>
      </c>
      <c r="C2602" s="53">
        <v>45519</v>
      </c>
      <c r="D2602" s="52">
        <v>0</v>
      </c>
      <c r="E2602" s="54"/>
    </row>
    <row r="2603" spans="1:5" x14ac:dyDescent="0.45">
      <c r="A2603" s="55" t="s">
        <v>84</v>
      </c>
      <c r="B2603" s="52">
        <v>10036.120000000001</v>
      </c>
      <c r="C2603" s="53">
        <v>45519</v>
      </c>
      <c r="D2603" s="52">
        <v>0</v>
      </c>
      <c r="E2603" s="54"/>
    </row>
    <row r="2604" spans="1:5" x14ac:dyDescent="0.45">
      <c r="A2604" s="55" t="s">
        <v>85</v>
      </c>
      <c r="B2604" s="52">
        <v>2732.01</v>
      </c>
      <c r="C2604" s="53">
        <v>45519</v>
      </c>
      <c r="D2604" s="52">
        <v>0</v>
      </c>
      <c r="E2604" s="54"/>
    </row>
    <row r="2605" spans="1:5" x14ac:dyDescent="0.45">
      <c r="A2605" s="55" t="s">
        <v>86</v>
      </c>
      <c r="B2605" s="52">
        <v>15282.27</v>
      </c>
      <c r="C2605" s="53">
        <v>45519</v>
      </c>
      <c r="D2605" s="52">
        <v>0</v>
      </c>
      <c r="E2605" s="54"/>
    </row>
    <row r="2606" spans="1:5" x14ac:dyDescent="0.45">
      <c r="A2606" s="55" t="s">
        <v>87</v>
      </c>
      <c r="B2606" s="52">
        <v>1112.8399999999999</v>
      </c>
      <c r="C2606" s="53">
        <v>45519</v>
      </c>
      <c r="D2606" s="52">
        <v>2893.25</v>
      </c>
      <c r="E2606" s="54"/>
    </row>
    <row r="2607" spans="1:5" x14ac:dyDescent="0.45">
      <c r="A2607" s="55" t="s">
        <v>88</v>
      </c>
      <c r="B2607" s="52">
        <v>10087.32</v>
      </c>
      <c r="C2607" s="53">
        <v>45519</v>
      </c>
      <c r="D2607" s="52">
        <v>0</v>
      </c>
      <c r="E2607" s="54"/>
    </row>
    <row r="2608" spans="1:5" x14ac:dyDescent="0.45">
      <c r="A2608" s="55" t="s">
        <v>89</v>
      </c>
      <c r="B2608" s="52">
        <v>734.55</v>
      </c>
      <c r="C2608" s="53">
        <v>45519</v>
      </c>
      <c r="D2608" s="52">
        <v>1909.74</v>
      </c>
      <c r="E2608" s="54"/>
    </row>
    <row r="2609" spans="1:5" x14ac:dyDescent="0.45">
      <c r="A2609" s="55" t="s">
        <v>90</v>
      </c>
      <c r="B2609" s="52">
        <v>10087.32</v>
      </c>
      <c r="C2609" s="53">
        <v>45762</v>
      </c>
      <c r="D2609" s="52">
        <v>0</v>
      </c>
      <c r="E2609" s="54"/>
    </row>
    <row r="2610" spans="1:5" x14ac:dyDescent="0.45">
      <c r="A2610" s="55" t="s">
        <v>91</v>
      </c>
      <c r="B2610" s="52">
        <v>734.55</v>
      </c>
      <c r="C2610" s="53">
        <v>45762</v>
      </c>
      <c r="D2610" s="52">
        <v>1909.74</v>
      </c>
      <c r="E2610" s="54"/>
    </row>
    <row r="2611" spans="1:5" x14ac:dyDescent="0.45">
      <c r="A2611" s="55" t="s">
        <v>92</v>
      </c>
      <c r="B2611" s="52">
        <v>95926.05</v>
      </c>
      <c r="C2611" s="53">
        <v>45519</v>
      </c>
      <c r="D2611" s="52">
        <v>0</v>
      </c>
      <c r="E2611" s="54"/>
    </row>
    <row r="2612" spans="1:5" x14ac:dyDescent="0.45">
      <c r="A2612" s="55" t="s">
        <v>93</v>
      </c>
      <c r="B2612" s="52">
        <v>6985.2</v>
      </c>
      <c r="C2612" s="53">
        <v>45519</v>
      </c>
      <c r="D2612" s="52">
        <v>18160.810000000001</v>
      </c>
      <c r="E2612" s="54"/>
    </row>
    <row r="2613" spans="1:5" x14ac:dyDescent="0.45">
      <c r="A2613" s="51" t="s">
        <v>211</v>
      </c>
      <c r="B2613" s="52"/>
      <c r="C2613" s="53"/>
      <c r="D2613" s="52"/>
      <c r="E2613" s="54"/>
    </row>
    <row r="2614" spans="1:5" x14ac:dyDescent="0.45">
      <c r="A2614" s="55" t="s">
        <v>60</v>
      </c>
      <c r="B2614" s="52">
        <v>324.83999999999997</v>
      </c>
      <c r="C2614" s="53">
        <v>45519</v>
      </c>
      <c r="D2614" s="52">
        <v>0</v>
      </c>
      <c r="E2614" s="54"/>
    </row>
    <row r="2615" spans="1:5" x14ac:dyDescent="0.45">
      <c r="A2615" s="55" t="s">
        <v>62</v>
      </c>
      <c r="B2615" s="52">
        <v>314.13</v>
      </c>
      <c r="C2615" s="53">
        <v>45519</v>
      </c>
      <c r="D2615" s="52">
        <v>0</v>
      </c>
      <c r="E2615" s="54"/>
    </row>
    <row r="2616" spans="1:5" x14ac:dyDescent="0.45">
      <c r="A2616" s="55" t="s">
        <v>64</v>
      </c>
      <c r="B2616" s="52">
        <v>371.3</v>
      </c>
      <c r="C2616" s="53">
        <v>45519</v>
      </c>
      <c r="D2616" s="52">
        <v>0</v>
      </c>
      <c r="E2616" s="54"/>
    </row>
    <row r="2617" spans="1:5" x14ac:dyDescent="0.45">
      <c r="A2617" s="55" t="s">
        <v>66</v>
      </c>
      <c r="B2617" s="52">
        <v>291.08</v>
      </c>
      <c r="C2617" s="53">
        <v>45519</v>
      </c>
      <c r="D2617" s="52">
        <v>0</v>
      </c>
      <c r="E2617" s="54"/>
    </row>
    <row r="2618" spans="1:5" x14ac:dyDescent="0.45">
      <c r="A2618" s="55" t="s">
        <v>54</v>
      </c>
      <c r="B2618" s="52">
        <v>868.91</v>
      </c>
      <c r="C2618" s="53">
        <v>44880</v>
      </c>
      <c r="D2618" s="52">
        <v>0</v>
      </c>
      <c r="E2618" s="54"/>
    </row>
    <row r="2619" spans="1:5" x14ac:dyDescent="0.45">
      <c r="A2619" s="55" t="s">
        <v>55</v>
      </c>
      <c r="B2619" s="52">
        <v>913.19</v>
      </c>
      <c r="C2619" s="53">
        <v>44925</v>
      </c>
      <c r="D2619" s="52">
        <v>0</v>
      </c>
      <c r="E2619" s="54"/>
    </row>
    <row r="2620" spans="1:5" x14ac:dyDescent="0.45">
      <c r="A2620" s="55" t="s">
        <v>56</v>
      </c>
      <c r="B2620" s="52">
        <v>769.52</v>
      </c>
      <c r="C2620" s="53">
        <v>45139</v>
      </c>
      <c r="D2620" s="52">
        <v>0</v>
      </c>
      <c r="E2620" s="54"/>
    </row>
    <row r="2621" spans="1:5" x14ac:dyDescent="0.45">
      <c r="A2621" s="55" t="s">
        <v>57</v>
      </c>
      <c r="B2621" s="52">
        <v>973.31</v>
      </c>
      <c r="C2621" s="53">
        <v>45504</v>
      </c>
      <c r="D2621" s="52">
        <v>0</v>
      </c>
      <c r="E2621" s="54"/>
    </row>
    <row r="2622" spans="1:5" x14ac:dyDescent="0.45">
      <c r="A2622" s="55" t="s">
        <v>58</v>
      </c>
      <c r="B2622" s="52">
        <v>432.3</v>
      </c>
      <c r="C2622" s="53">
        <v>45412</v>
      </c>
      <c r="D2622" s="52">
        <v>0</v>
      </c>
      <c r="E2622" s="54"/>
    </row>
    <row r="2623" spans="1:5" x14ac:dyDescent="0.45">
      <c r="A2623" s="55" t="s">
        <v>74</v>
      </c>
      <c r="B2623" s="52">
        <v>309.33999999999997</v>
      </c>
      <c r="C2623" s="53">
        <v>44985</v>
      </c>
      <c r="D2623" s="52">
        <v>0</v>
      </c>
      <c r="E2623" s="54"/>
    </row>
    <row r="2624" spans="1:5" x14ac:dyDescent="0.45">
      <c r="A2624" s="55" t="s">
        <v>76</v>
      </c>
      <c r="B2624" s="52">
        <v>721.69</v>
      </c>
      <c r="C2624" s="53">
        <v>44985</v>
      </c>
      <c r="D2624" s="52">
        <v>0</v>
      </c>
      <c r="E2624" s="54"/>
    </row>
    <row r="2625" spans="1:5" x14ac:dyDescent="0.45">
      <c r="A2625" s="55" t="s">
        <v>78</v>
      </c>
      <c r="B2625" s="52">
        <v>542.97</v>
      </c>
      <c r="C2625" s="53">
        <v>45127</v>
      </c>
      <c r="D2625" s="52">
        <v>0</v>
      </c>
      <c r="E2625" s="54"/>
    </row>
    <row r="2626" spans="1:5" x14ac:dyDescent="0.45">
      <c r="A2626" s="55" t="s">
        <v>80</v>
      </c>
      <c r="B2626" s="52">
        <v>850.76</v>
      </c>
      <c r="C2626" s="53">
        <v>45488</v>
      </c>
      <c r="D2626" s="52">
        <v>0</v>
      </c>
      <c r="E2626" s="54"/>
    </row>
    <row r="2627" spans="1:5" x14ac:dyDescent="0.45">
      <c r="A2627" s="55" t="s">
        <v>82</v>
      </c>
      <c r="B2627" s="52">
        <v>295.07</v>
      </c>
      <c r="C2627" s="53">
        <v>45519</v>
      </c>
      <c r="D2627" s="52">
        <v>0</v>
      </c>
      <c r="E2627" s="54"/>
    </row>
    <row r="2628" spans="1:5" x14ac:dyDescent="0.45">
      <c r="A2628" s="55" t="s">
        <v>84</v>
      </c>
      <c r="B2628" s="52">
        <v>286.08</v>
      </c>
      <c r="C2628" s="53">
        <v>45519</v>
      </c>
      <c r="D2628" s="52">
        <v>0</v>
      </c>
      <c r="E2628" s="54"/>
    </row>
    <row r="2629" spans="1:5" x14ac:dyDescent="0.45">
      <c r="A2629" s="55" t="s">
        <v>86</v>
      </c>
      <c r="B2629" s="52">
        <v>435.62</v>
      </c>
      <c r="C2629" s="53">
        <v>45519</v>
      </c>
      <c r="D2629" s="52">
        <v>0</v>
      </c>
      <c r="E2629" s="54"/>
    </row>
    <row r="2630" spans="1:5" x14ac:dyDescent="0.45">
      <c r="A2630" s="55" t="s">
        <v>88</v>
      </c>
      <c r="B2630" s="52">
        <v>287.54000000000002</v>
      </c>
      <c r="C2630" s="53">
        <v>45519</v>
      </c>
      <c r="D2630" s="52">
        <v>0</v>
      </c>
      <c r="E2630" s="54"/>
    </row>
    <row r="2631" spans="1:5" x14ac:dyDescent="0.45">
      <c r="A2631" s="55" t="s">
        <v>90</v>
      </c>
      <c r="B2631" s="52">
        <v>287.54000000000002</v>
      </c>
      <c r="C2631" s="53">
        <v>45762</v>
      </c>
      <c r="D2631" s="52">
        <v>0</v>
      </c>
      <c r="E2631" s="54"/>
    </row>
    <row r="2632" spans="1:5" x14ac:dyDescent="0.45">
      <c r="A2632" s="55" t="s">
        <v>92</v>
      </c>
      <c r="B2632" s="52">
        <v>2734.35</v>
      </c>
      <c r="C2632" s="53">
        <v>45519</v>
      </c>
      <c r="D2632" s="52">
        <v>0</v>
      </c>
      <c r="E2632" s="54"/>
    </row>
    <row r="2633" spans="1:5" x14ac:dyDescent="0.45">
      <c r="A2633" s="51" t="s">
        <v>212</v>
      </c>
      <c r="B2633" s="52"/>
      <c r="C2633" s="53"/>
      <c r="D2633" s="52"/>
      <c r="E2633" s="54"/>
    </row>
    <row r="2634" spans="1:5" x14ac:dyDescent="0.45">
      <c r="A2634" s="55" t="s">
        <v>60</v>
      </c>
      <c r="B2634" s="52">
        <v>12912.48</v>
      </c>
      <c r="C2634" s="53">
        <v>45519</v>
      </c>
      <c r="D2634" s="52">
        <v>0</v>
      </c>
      <c r="E2634" s="54"/>
    </row>
    <row r="2635" spans="1:5" x14ac:dyDescent="0.45">
      <c r="A2635" s="55" t="s">
        <v>62</v>
      </c>
      <c r="B2635" s="52">
        <v>12486.82</v>
      </c>
      <c r="C2635" s="53">
        <v>45519</v>
      </c>
      <c r="D2635" s="52">
        <v>0</v>
      </c>
      <c r="E2635" s="54"/>
    </row>
    <row r="2636" spans="1:5" x14ac:dyDescent="0.45">
      <c r="A2636" s="55" t="s">
        <v>64</v>
      </c>
      <c r="B2636" s="52">
        <v>14759.17</v>
      </c>
      <c r="C2636" s="53">
        <v>45519</v>
      </c>
      <c r="D2636" s="52">
        <v>0</v>
      </c>
      <c r="E2636" s="54"/>
    </row>
    <row r="2637" spans="1:5" x14ac:dyDescent="0.45">
      <c r="A2637" s="55" t="s">
        <v>66</v>
      </c>
      <c r="B2637" s="52">
        <v>11570.32</v>
      </c>
      <c r="C2637" s="53">
        <v>45519</v>
      </c>
      <c r="D2637" s="52">
        <v>0</v>
      </c>
      <c r="E2637" s="54"/>
    </row>
    <row r="2638" spans="1:5" x14ac:dyDescent="0.45">
      <c r="A2638" s="55" t="s">
        <v>54</v>
      </c>
      <c r="B2638" s="52">
        <v>34539.58</v>
      </c>
      <c r="C2638" s="53">
        <v>44880</v>
      </c>
      <c r="D2638" s="52">
        <v>0</v>
      </c>
      <c r="E2638" s="54"/>
    </row>
    <row r="2639" spans="1:5" x14ac:dyDescent="0.45">
      <c r="A2639" s="55" t="s">
        <v>55</v>
      </c>
      <c r="B2639" s="52">
        <v>36299.42</v>
      </c>
      <c r="C2639" s="53">
        <v>44925</v>
      </c>
      <c r="D2639" s="52">
        <v>0</v>
      </c>
      <c r="E2639" s="54"/>
    </row>
    <row r="2640" spans="1:5" x14ac:dyDescent="0.45">
      <c r="A2640" s="55" t="s">
        <v>56</v>
      </c>
      <c r="B2640" s="52">
        <v>30588.65</v>
      </c>
      <c r="C2640" s="53">
        <v>45140</v>
      </c>
      <c r="D2640" s="52">
        <v>0</v>
      </c>
      <c r="E2640" s="54"/>
    </row>
    <row r="2641" spans="1:5" x14ac:dyDescent="0.45">
      <c r="A2641" s="55" t="s">
        <v>57</v>
      </c>
      <c r="B2641" s="52">
        <v>38689.46</v>
      </c>
      <c r="C2641" s="53">
        <v>45504</v>
      </c>
      <c r="D2641" s="52">
        <v>0</v>
      </c>
      <c r="E2641" s="54"/>
    </row>
    <row r="2642" spans="1:5" x14ac:dyDescent="0.45">
      <c r="A2642" s="55" t="s">
        <v>58</v>
      </c>
      <c r="B2642" s="52">
        <v>17183.96</v>
      </c>
      <c r="C2642" s="53">
        <v>45412</v>
      </c>
      <c r="D2642" s="52">
        <v>0</v>
      </c>
      <c r="E2642" s="54"/>
    </row>
    <row r="2643" spans="1:5" x14ac:dyDescent="0.45">
      <c r="A2643" s="55" t="s">
        <v>82</v>
      </c>
      <c r="B2643" s="52">
        <v>11729.1</v>
      </c>
      <c r="C2643" s="53">
        <v>45519</v>
      </c>
      <c r="D2643" s="52">
        <v>0</v>
      </c>
      <c r="E2643" s="54"/>
    </row>
    <row r="2644" spans="1:5" x14ac:dyDescent="0.45">
      <c r="A2644" s="55" t="s">
        <v>84</v>
      </c>
      <c r="B2644" s="52">
        <v>11371.63</v>
      </c>
      <c r="C2644" s="53">
        <v>45519</v>
      </c>
      <c r="D2644" s="52">
        <v>0</v>
      </c>
      <c r="E2644" s="54"/>
    </row>
    <row r="2645" spans="1:5" x14ac:dyDescent="0.45">
      <c r="A2645" s="55" t="s">
        <v>86</v>
      </c>
      <c r="B2645" s="52">
        <v>17315.89</v>
      </c>
      <c r="C2645" s="53">
        <v>45519</v>
      </c>
      <c r="D2645" s="52">
        <v>0</v>
      </c>
      <c r="E2645" s="54"/>
    </row>
    <row r="2646" spans="1:5" x14ac:dyDescent="0.45">
      <c r="A2646" s="55" t="s">
        <v>88</v>
      </c>
      <c r="B2646" s="52">
        <v>11429.64</v>
      </c>
      <c r="C2646" s="53">
        <v>45519</v>
      </c>
      <c r="D2646" s="52">
        <v>0</v>
      </c>
      <c r="E2646" s="54"/>
    </row>
    <row r="2647" spans="1:5" x14ac:dyDescent="0.45">
      <c r="A2647" s="55" t="s">
        <v>90</v>
      </c>
      <c r="B2647" s="52">
        <v>11429.64</v>
      </c>
      <c r="C2647" s="53">
        <v>45762</v>
      </c>
      <c r="D2647" s="52">
        <v>0</v>
      </c>
      <c r="E2647" s="54"/>
    </row>
    <row r="2648" spans="1:5" x14ac:dyDescent="0.45">
      <c r="A2648" s="55" t="s">
        <v>92</v>
      </c>
      <c r="B2648" s="52">
        <v>108690.94</v>
      </c>
      <c r="C2648" s="53">
        <v>45519</v>
      </c>
      <c r="D2648" s="52">
        <v>0</v>
      </c>
      <c r="E2648" s="54"/>
    </row>
    <row r="2649" spans="1:5" x14ac:dyDescent="0.45">
      <c r="A2649" s="51" t="s">
        <v>213</v>
      </c>
      <c r="B2649" s="52"/>
      <c r="C2649" s="53"/>
      <c r="D2649" s="52"/>
      <c r="E2649" s="54"/>
    </row>
    <row r="2650" spans="1:5" x14ac:dyDescent="0.45">
      <c r="A2650" s="55" t="s">
        <v>61</v>
      </c>
      <c r="B2650" s="52">
        <v>2657.29</v>
      </c>
      <c r="C2650" s="53">
        <v>45519</v>
      </c>
      <c r="D2650" s="52">
        <v>0</v>
      </c>
      <c r="E2650" s="54"/>
    </row>
    <row r="2651" spans="1:5" x14ac:dyDescent="0.45">
      <c r="A2651" s="55" t="s">
        <v>63</v>
      </c>
      <c r="B2651" s="52">
        <v>2569.69</v>
      </c>
      <c r="C2651" s="53">
        <v>45519</v>
      </c>
      <c r="D2651" s="52">
        <v>0</v>
      </c>
      <c r="E2651" s="54"/>
    </row>
    <row r="2652" spans="1:5" x14ac:dyDescent="0.45">
      <c r="A2652" s="55" t="s">
        <v>65</v>
      </c>
      <c r="B2652" s="52">
        <v>2924.87</v>
      </c>
      <c r="C2652" s="53">
        <v>45519</v>
      </c>
      <c r="D2652" s="52">
        <v>0</v>
      </c>
      <c r="E2652" s="54"/>
    </row>
    <row r="2653" spans="1:5" x14ac:dyDescent="0.45">
      <c r="A2653" s="55" t="s">
        <v>67</v>
      </c>
      <c r="B2653" s="52">
        <v>2292.9299999999998</v>
      </c>
      <c r="C2653" s="53">
        <v>45519</v>
      </c>
      <c r="D2653" s="52">
        <v>0</v>
      </c>
      <c r="E2653" s="54"/>
    </row>
    <row r="2654" spans="1:5" x14ac:dyDescent="0.45">
      <c r="A2654" s="55" t="s">
        <v>68</v>
      </c>
      <c r="B2654" s="52">
        <v>6844.82</v>
      </c>
      <c r="C2654" s="53">
        <v>45127</v>
      </c>
      <c r="D2654" s="52">
        <v>0</v>
      </c>
      <c r="E2654" s="54"/>
    </row>
    <row r="2655" spans="1:5" x14ac:dyDescent="0.45">
      <c r="A2655" s="55" t="s">
        <v>69</v>
      </c>
      <c r="B2655" s="52">
        <v>7193.57</v>
      </c>
      <c r="C2655" s="53">
        <v>45127</v>
      </c>
      <c r="D2655" s="52">
        <v>0</v>
      </c>
      <c r="E2655" s="54"/>
    </row>
    <row r="2656" spans="1:5" x14ac:dyDescent="0.45">
      <c r="A2656" s="55" t="s">
        <v>70</v>
      </c>
      <c r="B2656" s="52">
        <v>6061.85</v>
      </c>
      <c r="C2656" s="53">
        <v>45140</v>
      </c>
      <c r="D2656" s="52">
        <v>0</v>
      </c>
      <c r="E2656" s="54"/>
    </row>
    <row r="2657" spans="1:5" x14ac:dyDescent="0.45">
      <c r="A2657" s="55" t="s">
        <v>72</v>
      </c>
      <c r="B2657" s="52">
        <v>5512.39</v>
      </c>
      <c r="C2657" s="53">
        <v>45504</v>
      </c>
      <c r="D2657" s="52">
        <v>0</v>
      </c>
      <c r="E2657" s="54"/>
    </row>
    <row r="2658" spans="1:5" x14ac:dyDescent="0.45">
      <c r="A2658" s="55" t="s">
        <v>73</v>
      </c>
      <c r="B2658" s="52">
        <v>3405.4</v>
      </c>
      <c r="C2658" s="53">
        <v>45412</v>
      </c>
      <c r="D2658" s="52">
        <v>0</v>
      </c>
      <c r="E2658" s="54"/>
    </row>
    <row r="2659" spans="1:5" x14ac:dyDescent="0.45">
      <c r="A2659" s="55" t="s">
        <v>75</v>
      </c>
      <c r="B2659" s="52">
        <v>2436.8000000000002</v>
      </c>
      <c r="C2659" s="53">
        <v>45127</v>
      </c>
      <c r="D2659" s="52">
        <v>0</v>
      </c>
      <c r="E2659" s="54"/>
    </row>
    <row r="2660" spans="1:5" x14ac:dyDescent="0.45">
      <c r="A2660" s="55" t="s">
        <v>77</v>
      </c>
      <c r="B2660" s="52">
        <v>5685.11</v>
      </c>
      <c r="C2660" s="53">
        <v>45127</v>
      </c>
      <c r="D2660" s="52">
        <v>0</v>
      </c>
      <c r="E2660" s="54"/>
    </row>
    <row r="2661" spans="1:5" x14ac:dyDescent="0.45">
      <c r="A2661" s="55" t="s">
        <v>79</v>
      </c>
      <c r="B2661" s="52">
        <v>4277.22</v>
      </c>
      <c r="C2661" s="53">
        <v>45127</v>
      </c>
      <c r="D2661" s="52">
        <v>0</v>
      </c>
      <c r="E2661" s="54"/>
    </row>
    <row r="2662" spans="1:5" x14ac:dyDescent="0.45">
      <c r="A2662" s="55" t="s">
        <v>81</v>
      </c>
      <c r="B2662" s="52">
        <v>6701.85</v>
      </c>
      <c r="C2662" s="53">
        <v>45488</v>
      </c>
      <c r="D2662" s="52">
        <v>0</v>
      </c>
      <c r="E2662" s="54"/>
    </row>
    <row r="2663" spans="1:5" x14ac:dyDescent="0.45">
      <c r="A2663" s="55" t="s">
        <v>83</v>
      </c>
      <c r="B2663" s="52">
        <v>2413.7600000000002</v>
      </c>
      <c r="C2663" s="53">
        <v>45519</v>
      </c>
      <c r="D2663" s="52">
        <v>0</v>
      </c>
      <c r="E2663" s="54"/>
    </row>
    <row r="2664" spans="1:5" x14ac:dyDescent="0.45">
      <c r="A2664" s="55" t="s">
        <v>85</v>
      </c>
      <c r="B2664" s="52">
        <v>2340.19</v>
      </c>
      <c r="C2664" s="53">
        <v>45519</v>
      </c>
      <c r="D2664" s="52">
        <v>0</v>
      </c>
      <c r="E2664" s="54"/>
    </row>
    <row r="2665" spans="1:5" x14ac:dyDescent="0.45">
      <c r="A2665" s="55" t="s">
        <v>87</v>
      </c>
      <c r="B2665" s="52">
        <v>3431.55</v>
      </c>
      <c r="C2665" s="53">
        <v>45519</v>
      </c>
      <c r="D2665" s="52">
        <v>0</v>
      </c>
      <c r="E2665" s="54"/>
    </row>
    <row r="2666" spans="1:5" x14ac:dyDescent="0.45">
      <c r="A2666" s="55" t="s">
        <v>89</v>
      </c>
      <c r="B2666" s="52">
        <v>2265.0500000000002</v>
      </c>
      <c r="C2666" s="53">
        <v>45519</v>
      </c>
      <c r="D2666" s="52">
        <v>0</v>
      </c>
      <c r="E2666" s="54"/>
    </row>
    <row r="2667" spans="1:5" x14ac:dyDescent="0.45">
      <c r="A2667" s="55" t="s">
        <v>91</v>
      </c>
      <c r="B2667" s="52">
        <v>2265.0500000000002</v>
      </c>
      <c r="C2667" s="53">
        <v>45762</v>
      </c>
      <c r="D2667" s="52">
        <v>0</v>
      </c>
      <c r="E2667" s="54"/>
    </row>
    <row r="2668" spans="1:5" x14ac:dyDescent="0.45">
      <c r="A2668" s="55" t="s">
        <v>93</v>
      </c>
      <c r="B2668" s="52">
        <v>21539.64</v>
      </c>
      <c r="C2668" s="53">
        <v>45519</v>
      </c>
      <c r="D2668" s="52">
        <v>0</v>
      </c>
      <c r="E2668" s="54"/>
    </row>
    <row r="2669" spans="1:5" x14ac:dyDescent="0.45">
      <c r="A2669" s="51" t="s">
        <v>214</v>
      </c>
      <c r="B2669" s="52"/>
      <c r="C2669" s="53"/>
      <c r="D2669" s="52"/>
      <c r="E2669" s="54"/>
    </row>
    <row r="2670" spans="1:5" x14ac:dyDescent="0.45">
      <c r="A2670" s="55" t="s">
        <v>60</v>
      </c>
      <c r="B2670" s="52">
        <v>163.57</v>
      </c>
      <c r="C2670" s="53">
        <v>45519</v>
      </c>
      <c r="D2670" s="52">
        <v>0</v>
      </c>
      <c r="E2670" s="54"/>
    </row>
    <row r="2671" spans="1:5" x14ac:dyDescent="0.45">
      <c r="A2671" s="55" t="s">
        <v>62</v>
      </c>
      <c r="B2671" s="52">
        <v>158.18</v>
      </c>
      <c r="C2671" s="53">
        <v>45519</v>
      </c>
      <c r="D2671" s="52">
        <v>0</v>
      </c>
      <c r="E2671" s="54"/>
    </row>
    <row r="2672" spans="1:5" x14ac:dyDescent="0.45">
      <c r="A2672" s="55" t="s">
        <v>64</v>
      </c>
      <c r="B2672" s="52">
        <v>186.96</v>
      </c>
      <c r="C2672" s="53">
        <v>45519</v>
      </c>
      <c r="D2672" s="52">
        <v>0</v>
      </c>
      <c r="E2672" s="54"/>
    </row>
    <row r="2673" spans="1:5" x14ac:dyDescent="0.45">
      <c r="A2673" s="55" t="s">
        <v>66</v>
      </c>
      <c r="B2673" s="52">
        <v>146.57</v>
      </c>
      <c r="C2673" s="53">
        <v>45519</v>
      </c>
      <c r="D2673" s="52">
        <v>0</v>
      </c>
      <c r="E2673" s="54"/>
    </row>
    <row r="2674" spans="1:5" x14ac:dyDescent="0.45">
      <c r="A2674" s="55" t="s">
        <v>54</v>
      </c>
      <c r="B2674" s="52">
        <v>437.53</v>
      </c>
      <c r="C2674" s="53">
        <v>44880</v>
      </c>
      <c r="D2674" s="52">
        <v>0</v>
      </c>
      <c r="E2674" s="54"/>
    </row>
    <row r="2675" spans="1:5" x14ac:dyDescent="0.45">
      <c r="A2675" s="55" t="s">
        <v>55</v>
      </c>
      <c r="B2675" s="52">
        <v>459.83</v>
      </c>
      <c r="C2675" s="53">
        <v>44925</v>
      </c>
      <c r="D2675" s="52">
        <v>0</v>
      </c>
      <c r="E2675" s="54"/>
    </row>
    <row r="2676" spans="1:5" x14ac:dyDescent="0.45">
      <c r="A2676" s="55" t="s">
        <v>56</v>
      </c>
      <c r="B2676" s="52">
        <v>387.48</v>
      </c>
      <c r="C2676" s="53">
        <v>45307</v>
      </c>
      <c r="D2676" s="52">
        <v>0</v>
      </c>
      <c r="E2676" s="54"/>
    </row>
    <row r="2677" spans="1:5" x14ac:dyDescent="0.45">
      <c r="A2677" s="55" t="s">
        <v>57</v>
      </c>
      <c r="B2677" s="52">
        <v>490.1</v>
      </c>
      <c r="C2677" s="53">
        <v>45504</v>
      </c>
      <c r="D2677" s="52">
        <v>0</v>
      </c>
      <c r="E2677" s="54"/>
    </row>
    <row r="2678" spans="1:5" x14ac:dyDescent="0.45">
      <c r="A2678" s="55" t="s">
        <v>58</v>
      </c>
      <c r="B2678" s="52">
        <v>217.68</v>
      </c>
      <c r="C2678" s="53">
        <v>45412</v>
      </c>
      <c r="D2678" s="52">
        <v>0</v>
      </c>
      <c r="E2678" s="54"/>
    </row>
    <row r="2679" spans="1:5" x14ac:dyDescent="0.45">
      <c r="A2679" s="55" t="s">
        <v>74</v>
      </c>
      <c r="B2679" s="52">
        <v>155.76</v>
      </c>
      <c r="C2679" s="53">
        <v>44985</v>
      </c>
      <c r="D2679" s="52">
        <v>0</v>
      </c>
      <c r="E2679" s="54"/>
    </row>
    <row r="2680" spans="1:5" x14ac:dyDescent="0.45">
      <c r="A2680" s="55" t="s">
        <v>76</v>
      </c>
      <c r="B2680" s="52">
        <v>363.4</v>
      </c>
      <c r="C2680" s="53">
        <v>44985</v>
      </c>
      <c r="D2680" s="52">
        <v>0</v>
      </c>
      <c r="E2680" s="54"/>
    </row>
    <row r="2681" spans="1:5" x14ac:dyDescent="0.45">
      <c r="A2681" s="55" t="s">
        <v>78</v>
      </c>
      <c r="B2681" s="52">
        <v>273.41000000000003</v>
      </c>
      <c r="C2681" s="53">
        <v>45127</v>
      </c>
      <c r="D2681" s="52">
        <v>0</v>
      </c>
      <c r="E2681" s="54"/>
    </row>
    <row r="2682" spans="1:5" x14ac:dyDescent="0.45">
      <c r="A2682" s="55" t="s">
        <v>80</v>
      </c>
      <c r="B2682" s="52">
        <v>428.39</v>
      </c>
      <c r="C2682" s="53">
        <v>45488</v>
      </c>
      <c r="D2682" s="52">
        <v>0</v>
      </c>
      <c r="E2682" s="54"/>
    </row>
    <row r="2683" spans="1:5" x14ac:dyDescent="0.45">
      <c r="A2683" s="55" t="s">
        <v>82</v>
      </c>
      <c r="B2683" s="52">
        <v>148.58000000000001</v>
      </c>
      <c r="C2683" s="53">
        <v>45519</v>
      </c>
      <c r="D2683" s="52">
        <v>0</v>
      </c>
      <c r="E2683" s="54"/>
    </row>
    <row r="2684" spans="1:5" x14ac:dyDescent="0.45">
      <c r="A2684" s="55" t="s">
        <v>84</v>
      </c>
      <c r="B2684" s="52">
        <v>144.05000000000001</v>
      </c>
      <c r="C2684" s="53">
        <v>45519</v>
      </c>
      <c r="D2684" s="52">
        <v>0</v>
      </c>
      <c r="E2684" s="54"/>
    </row>
    <row r="2685" spans="1:5" x14ac:dyDescent="0.45">
      <c r="A2685" s="55" t="s">
        <v>86</v>
      </c>
      <c r="B2685" s="52">
        <v>219.35</v>
      </c>
      <c r="C2685" s="53">
        <v>45519</v>
      </c>
      <c r="D2685" s="52">
        <v>0</v>
      </c>
      <c r="E2685" s="54"/>
    </row>
    <row r="2686" spans="1:5" x14ac:dyDescent="0.45">
      <c r="A2686" s="55" t="s">
        <v>88</v>
      </c>
      <c r="B2686" s="52">
        <v>144.79</v>
      </c>
      <c r="C2686" s="53">
        <v>45519</v>
      </c>
      <c r="D2686" s="52">
        <v>0</v>
      </c>
      <c r="E2686" s="54"/>
    </row>
    <row r="2687" spans="1:5" x14ac:dyDescent="0.45">
      <c r="A2687" s="55" t="s">
        <v>90</v>
      </c>
      <c r="B2687" s="52">
        <v>144.79</v>
      </c>
      <c r="C2687" s="53">
        <v>45762</v>
      </c>
      <c r="D2687" s="52">
        <v>0</v>
      </c>
      <c r="E2687" s="54"/>
    </row>
    <row r="2688" spans="1:5" x14ac:dyDescent="0.45">
      <c r="A2688" s="55" t="s">
        <v>92</v>
      </c>
      <c r="B2688" s="52">
        <v>1376.85</v>
      </c>
      <c r="C2688" s="53">
        <v>45519</v>
      </c>
      <c r="D2688" s="52">
        <v>0</v>
      </c>
      <c r="E2688" s="54"/>
    </row>
    <row r="2689" spans="1:5" x14ac:dyDescent="0.45">
      <c r="A2689" s="51" t="s">
        <v>215</v>
      </c>
      <c r="B2689" s="52"/>
      <c r="C2689" s="53"/>
      <c r="D2689" s="52"/>
      <c r="E2689" s="54"/>
    </row>
    <row r="2690" spans="1:5" x14ac:dyDescent="0.45">
      <c r="A2690" s="55" t="s">
        <v>60</v>
      </c>
      <c r="B2690" s="52">
        <v>163561.13</v>
      </c>
      <c r="C2690" s="53">
        <v>45519</v>
      </c>
      <c r="D2690" s="52">
        <v>0</v>
      </c>
      <c r="E2690" s="54"/>
    </row>
    <row r="2691" spans="1:5" x14ac:dyDescent="0.45">
      <c r="A2691" s="55" t="s">
        <v>62</v>
      </c>
      <c r="B2691" s="52">
        <v>158169.39000000001</v>
      </c>
      <c r="C2691" s="53">
        <v>45519</v>
      </c>
      <c r="D2691" s="52">
        <v>0</v>
      </c>
      <c r="E2691" s="54"/>
    </row>
    <row r="2692" spans="1:5" x14ac:dyDescent="0.45">
      <c r="A2692" s="55" t="s">
        <v>64</v>
      </c>
      <c r="B2692" s="52">
        <v>186952.93</v>
      </c>
      <c r="C2692" s="53">
        <v>45519</v>
      </c>
      <c r="D2692" s="52">
        <v>0</v>
      </c>
      <c r="E2692" s="54"/>
    </row>
    <row r="2693" spans="1:5" x14ac:dyDescent="0.45">
      <c r="A2693" s="55" t="s">
        <v>66</v>
      </c>
      <c r="B2693" s="52">
        <v>146560.16</v>
      </c>
      <c r="C2693" s="53">
        <v>45519</v>
      </c>
      <c r="D2693" s="52">
        <v>0</v>
      </c>
      <c r="E2693" s="54"/>
    </row>
    <row r="2694" spans="1:5" x14ac:dyDescent="0.45">
      <c r="A2694" s="55" t="s">
        <v>54</v>
      </c>
      <c r="B2694" s="52">
        <v>437509.56</v>
      </c>
      <c r="C2694" s="53">
        <v>44880</v>
      </c>
      <c r="D2694" s="52">
        <v>0</v>
      </c>
      <c r="E2694" s="54"/>
    </row>
    <row r="2695" spans="1:5" x14ac:dyDescent="0.45">
      <c r="A2695" s="55" t="s">
        <v>55</v>
      </c>
      <c r="B2695" s="52">
        <v>459801.22</v>
      </c>
      <c r="C2695" s="53">
        <v>44925</v>
      </c>
      <c r="D2695" s="52">
        <v>0</v>
      </c>
      <c r="E2695" s="54"/>
    </row>
    <row r="2696" spans="1:5" x14ac:dyDescent="0.45">
      <c r="A2696" s="55" t="s">
        <v>56</v>
      </c>
      <c r="B2696" s="52">
        <v>387463.52</v>
      </c>
      <c r="C2696" s="53">
        <v>45140</v>
      </c>
      <c r="D2696" s="52">
        <v>0</v>
      </c>
      <c r="E2696" s="54"/>
    </row>
    <row r="2697" spans="1:5" x14ac:dyDescent="0.45">
      <c r="A2697" s="55" t="s">
        <v>57</v>
      </c>
      <c r="B2697" s="52">
        <v>490075.71</v>
      </c>
      <c r="C2697" s="53">
        <v>45504</v>
      </c>
      <c r="D2697" s="52">
        <v>0</v>
      </c>
      <c r="E2697" s="54"/>
    </row>
    <row r="2698" spans="1:5" x14ac:dyDescent="0.45">
      <c r="A2698" s="55" t="s">
        <v>58</v>
      </c>
      <c r="B2698" s="52">
        <v>217667.52</v>
      </c>
      <c r="C2698" s="53">
        <v>45412</v>
      </c>
      <c r="D2698" s="52">
        <v>0</v>
      </c>
      <c r="E2698" s="54"/>
    </row>
    <row r="2699" spans="1:5" x14ac:dyDescent="0.45">
      <c r="A2699" s="55" t="s">
        <v>74</v>
      </c>
      <c r="B2699" s="52">
        <v>155756.22</v>
      </c>
      <c r="C2699" s="53">
        <v>44985</v>
      </c>
      <c r="D2699" s="52">
        <v>0</v>
      </c>
      <c r="E2699" s="54"/>
    </row>
    <row r="2700" spans="1:5" x14ac:dyDescent="0.45">
      <c r="A2700" s="55" t="s">
        <v>76</v>
      </c>
      <c r="B2700" s="52">
        <v>363382.4</v>
      </c>
      <c r="C2700" s="53">
        <v>44985</v>
      </c>
      <c r="D2700" s="52">
        <v>0</v>
      </c>
      <c r="E2700" s="54"/>
    </row>
    <row r="2701" spans="1:5" x14ac:dyDescent="0.45">
      <c r="A2701" s="55" t="s">
        <v>78</v>
      </c>
      <c r="B2701" s="52">
        <v>273392.59000000003</v>
      </c>
      <c r="C2701" s="53">
        <v>45140</v>
      </c>
      <c r="D2701" s="52">
        <v>0</v>
      </c>
      <c r="E2701" s="54"/>
    </row>
    <row r="2702" spans="1:5" x14ac:dyDescent="0.45">
      <c r="A2702" s="55" t="s">
        <v>80</v>
      </c>
      <c r="B2702" s="52">
        <v>428370.69</v>
      </c>
      <c r="C2702" s="53">
        <v>45488</v>
      </c>
      <c r="D2702" s="52">
        <v>0</v>
      </c>
      <c r="E2702" s="54"/>
    </row>
    <row r="2703" spans="1:5" x14ac:dyDescent="0.45">
      <c r="A2703" s="55" t="s">
        <v>82</v>
      </c>
      <c r="B2703" s="52">
        <v>148571.39000000001</v>
      </c>
      <c r="C2703" s="53">
        <v>45519</v>
      </c>
      <c r="D2703" s="52">
        <v>0</v>
      </c>
      <c r="E2703" s="54"/>
    </row>
    <row r="2704" spans="1:5" x14ac:dyDescent="0.45">
      <c r="A2704" s="55" t="s">
        <v>84</v>
      </c>
      <c r="B2704" s="52">
        <v>144043.35</v>
      </c>
      <c r="C2704" s="53">
        <v>45519</v>
      </c>
      <c r="D2704" s="52">
        <v>0</v>
      </c>
      <c r="E2704" s="54"/>
    </row>
    <row r="2705" spans="1:5" x14ac:dyDescent="0.45">
      <c r="A2705" s="55" t="s">
        <v>86</v>
      </c>
      <c r="B2705" s="52">
        <v>219338.68</v>
      </c>
      <c r="C2705" s="53">
        <v>45519</v>
      </c>
      <c r="D2705" s="52">
        <v>0</v>
      </c>
      <c r="E2705" s="54"/>
    </row>
    <row r="2706" spans="1:5" x14ac:dyDescent="0.45">
      <c r="A2706" s="55" t="s">
        <v>88</v>
      </c>
      <c r="B2706" s="52">
        <v>144778.18</v>
      </c>
      <c r="C2706" s="53">
        <v>45519</v>
      </c>
      <c r="D2706" s="52">
        <v>0</v>
      </c>
      <c r="E2706" s="54"/>
    </row>
    <row r="2707" spans="1:5" x14ac:dyDescent="0.45">
      <c r="A2707" s="55" t="s">
        <v>90</v>
      </c>
      <c r="B2707" s="52">
        <v>144778.18</v>
      </c>
      <c r="C2707" s="53">
        <v>45762</v>
      </c>
      <c r="D2707" s="52">
        <v>0</v>
      </c>
      <c r="E2707" s="54"/>
    </row>
    <row r="2708" spans="1:5" x14ac:dyDescent="0.45">
      <c r="A2708" s="55" t="s">
        <v>92</v>
      </c>
      <c r="B2708" s="52">
        <v>1376777.8</v>
      </c>
      <c r="C2708" s="53">
        <v>45519</v>
      </c>
      <c r="D2708" s="52">
        <v>0</v>
      </c>
      <c r="E2708" s="54"/>
    </row>
    <row r="2709" spans="1:5" x14ac:dyDescent="0.45">
      <c r="A2709" s="51" t="s">
        <v>216</v>
      </c>
      <c r="B2709" s="52"/>
      <c r="C2709" s="53"/>
      <c r="D2709" s="52"/>
      <c r="E2709" s="54"/>
    </row>
    <row r="2710" spans="1:5" x14ac:dyDescent="0.45">
      <c r="A2710" s="55" t="s">
        <v>60</v>
      </c>
      <c r="B2710" s="52">
        <v>4321.79</v>
      </c>
      <c r="C2710" s="53">
        <v>45519</v>
      </c>
      <c r="D2710" s="52">
        <v>0</v>
      </c>
      <c r="E2710" s="54"/>
    </row>
    <row r="2711" spans="1:5" x14ac:dyDescent="0.45">
      <c r="A2711" s="55" t="s">
        <v>62</v>
      </c>
      <c r="B2711" s="52">
        <v>4179.32</v>
      </c>
      <c r="C2711" s="53">
        <v>45519</v>
      </c>
      <c r="D2711" s="52">
        <v>0</v>
      </c>
      <c r="E2711" s="54"/>
    </row>
    <row r="2712" spans="1:5" x14ac:dyDescent="0.45">
      <c r="A2712" s="55" t="s">
        <v>64</v>
      </c>
      <c r="B2712" s="52">
        <v>4939.87</v>
      </c>
      <c r="C2712" s="53">
        <v>45519</v>
      </c>
      <c r="D2712" s="52">
        <v>0</v>
      </c>
      <c r="E2712" s="54"/>
    </row>
    <row r="2713" spans="1:5" x14ac:dyDescent="0.45">
      <c r="A2713" s="55" t="s">
        <v>66</v>
      </c>
      <c r="B2713" s="52">
        <v>3872.57</v>
      </c>
      <c r="C2713" s="53">
        <v>45519</v>
      </c>
      <c r="D2713" s="52">
        <v>0</v>
      </c>
      <c r="E2713" s="54"/>
    </row>
    <row r="2714" spans="1:5" x14ac:dyDescent="0.45">
      <c r="A2714" s="55" t="s">
        <v>54</v>
      </c>
      <c r="B2714" s="52">
        <v>11560.34</v>
      </c>
      <c r="C2714" s="53">
        <v>44880</v>
      </c>
      <c r="D2714" s="52">
        <v>0</v>
      </c>
      <c r="E2714" s="54"/>
    </row>
    <row r="2715" spans="1:5" x14ac:dyDescent="0.45">
      <c r="A2715" s="55" t="s">
        <v>55</v>
      </c>
      <c r="B2715" s="52">
        <v>12149.36</v>
      </c>
      <c r="C2715" s="53">
        <v>44925</v>
      </c>
      <c r="D2715" s="52">
        <v>0</v>
      </c>
      <c r="E2715" s="54"/>
    </row>
    <row r="2716" spans="1:5" x14ac:dyDescent="0.45">
      <c r="A2716" s="55" t="s">
        <v>56</v>
      </c>
      <c r="B2716" s="52">
        <v>10237.969999999999</v>
      </c>
      <c r="C2716" s="53">
        <v>45140</v>
      </c>
      <c r="D2716" s="52">
        <v>0</v>
      </c>
      <c r="E2716" s="54"/>
    </row>
    <row r="2717" spans="1:5" x14ac:dyDescent="0.45">
      <c r="A2717" s="55" t="s">
        <v>57</v>
      </c>
      <c r="B2717" s="52">
        <v>12949.3</v>
      </c>
      <c r="C2717" s="53">
        <v>45504</v>
      </c>
      <c r="D2717" s="52">
        <v>0</v>
      </c>
      <c r="E2717" s="54"/>
    </row>
    <row r="2718" spans="1:5" x14ac:dyDescent="0.45">
      <c r="A2718" s="55" t="s">
        <v>58</v>
      </c>
      <c r="B2718" s="52">
        <v>5751.44</v>
      </c>
      <c r="C2718" s="53">
        <v>45412</v>
      </c>
      <c r="D2718" s="52">
        <v>0</v>
      </c>
      <c r="E2718" s="54"/>
    </row>
    <row r="2719" spans="1:5" x14ac:dyDescent="0.45">
      <c r="A2719" s="55" t="s">
        <v>74</v>
      </c>
      <c r="B2719" s="52">
        <v>4115.5600000000004</v>
      </c>
      <c r="C2719" s="53">
        <v>44985</v>
      </c>
      <c r="D2719" s="52">
        <v>0</v>
      </c>
      <c r="E2719" s="54"/>
    </row>
    <row r="2720" spans="1:5" x14ac:dyDescent="0.45">
      <c r="A2720" s="55" t="s">
        <v>76</v>
      </c>
      <c r="B2720" s="52">
        <v>9601.68</v>
      </c>
      <c r="C2720" s="53">
        <v>44985</v>
      </c>
      <c r="D2720" s="52">
        <v>0</v>
      </c>
      <c r="E2720" s="54"/>
    </row>
    <row r="2721" spans="1:5" x14ac:dyDescent="0.45">
      <c r="A2721" s="55" t="s">
        <v>78</v>
      </c>
      <c r="B2721" s="52">
        <v>7223.87</v>
      </c>
      <c r="C2721" s="53">
        <v>45127</v>
      </c>
      <c r="D2721" s="52">
        <v>0</v>
      </c>
      <c r="E2721" s="54"/>
    </row>
    <row r="2722" spans="1:5" x14ac:dyDescent="0.45">
      <c r="A2722" s="55" t="s">
        <v>80</v>
      </c>
      <c r="B2722" s="52">
        <v>11318.87</v>
      </c>
      <c r="C2722" s="53">
        <v>45488</v>
      </c>
      <c r="D2722" s="52">
        <v>0</v>
      </c>
      <c r="E2722" s="54"/>
    </row>
    <row r="2723" spans="1:5" x14ac:dyDescent="0.45">
      <c r="A2723" s="55" t="s">
        <v>82</v>
      </c>
      <c r="B2723" s="52">
        <v>3925.71</v>
      </c>
      <c r="C2723" s="53">
        <v>45519</v>
      </c>
      <c r="D2723" s="52">
        <v>0</v>
      </c>
      <c r="E2723" s="54"/>
    </row>
    <row r="2724" spans="1:5" x14ac:dyDescent="0.45">
      <c r="A2724" s="55" t="s">
        <v>84</v>
      </c>
      <c r="B2724" s="52">
        <v>3806.07</v>
      </c>
      <c r="C2724" s="53">
        <v>45519</v>
      </c>
      <c r="D2724" s="52">
        <v>0</v>
      </c>
      <c r="E2724" s="54"/>
    </row>
    <row r="2725" spans="1:5" x14ac:dyDescent="0.45">
      <c r="A2725" s="55" t="s">
        <v>86</v>
      </c>
      <c r="B2725" s="52">
        <v>5795.6</v>
      </c>
      <c r="C2725" s="53">
        <v>45519</v>
      </c>
      <c r="D2725" s="52">
        <v>0</v>
      </c>
      <c r="E2725" s="54"/>
    </row>
    <row r="2726" spans="1:5" x14ac:dyDescent="0.45">
      <c r="A2726" s="55" t="s">
        <v>88</v>
      </c>
      <c r="B2726" s="52">
        <v>3825.48</v>
      </c>
      <c r="C2726" s="53">
        <v>45519</v>
      </c>
      <c r="D2726" s="52">
        <v>0</v>
      </c>
      <c r="E2726" s="54"/>
    </row>
    <row r="2727" spans="1:5" x14ac:dyDescent="0.45">
      <c r="A2727" s="55" t="s">
        <v>90</v>
      </c>
      <c r="B2727" s="52">
        <v>3825.48</v>
      </c>
      <c r="C2727" s="53">
        <v>45762</v>
      </c>
      <c r="D2727" s="52">
        <v>0</v>
      </c>
      <c r="E2727" s="54"/>
    </row>
    <row r="2728" spans="1:5" x14ac:dyDescent="0.45">
      <c r="A2728" s="55" t="s">
        <v>92</v>
      </c>
      <c r="B2728" s="52">
        <v>36378.69</v>
      </c>
      <c r="C2728" s="53">
        <v>45519</v>
      </c>
      <c r="D2728" s="52">
        <v>0</v>
      </c>
      <c r="E2728" s="54"/>
    </row>
    <row r="2729" spans="1:5" x14ac:dyDescent="0.45">
      <c r="A2729" s="51" t="s">
        <v>217</v>
      </c>
      <c r="B2729" s="52"/>
      <c r="C2729" s="53"/>
      <c r="D2729" s="52"/>
      <c r="E2729" s="54"/>
    </row>
    <row r="2730" spans="1:5" x14ac:dyDescent="0.45">
      <c r="A2730" s="55" t="s">
        <v>60</v>
      </c>
      <c r="B2730" s="52">
        <v>4414.41</v>
      </c>
      <c r="C2730" s="53">
        <v>45519</v>
      </c>
      <c r="D2730" s="52">
        <v>0</v>
      </c>
      <c r="E2730" s="54"/>
    </row>
    <row r="2731" spans="1:5" x14ac:dyDescent="0.45">
      <c r="A2731" s="55" t="s">
        <v>61</v>
      </c>
      <c r="B2731" s="52">
        <v>1201.68</v>
      </c>
      <c r="C2731" s="53">
        <v>45519</v>
      </c>
      <c r="D2731" s="52">
        <v>0</v>
      </c>
      <c r="E2731" s="54"/>
    </row>
    <row r="2732" spans="1:5" x14ac:dyDescent="0.45">
      <c r="A2732" s="55" t="s">
        <v>62</v>
      </c>
      <c r="B2732" s="52">
        <v>4268.8900000000003</v>
      </c>
      <c r="C2732" s="53">
        <v>45519</v>
      </c>
      <c r="D2732" s="52">
        <v>0</v>
      </c>
      <c r="E2732" s="54"/>
    </row>
    <row r="2733" spans="1:5" x14ac:dyDescent="0.45">
      <c r="A2733" s="55" t="s">
        <v>63</v>
      </c>
      <c r="B2733" s="52">
        <v>1162.07</v>
      </c>
      <c r="C2733" s="53">
        <v>45519</v>
      </c>
      <c r="D2733" s="52">
        <v>0</v>
      </c>
      <c r="E2733" s="54"/>
    </row>
    <row r="2734" spans="1:5" x14ac:dyDescent="0.45">
      <c r="A2734" s="55" t="s">
        <v>64</v>
      </c>
      <c r="B2734" s="52">
        <v>5045.74</v>
      </c>
      <c r="C2734" s="53">
        <v>45519</v>
      </c>
      <c r="D2734" s="52">
        <v>0</v>
      </c>
      <c r="E2734" s="54"/>
    </row>
    <row r="2735" spans="1:5" x14ac:dyDescent="0.45">
      <c r="A2735" s="55" t="s">
        <v>65</v>
      </c>
      <c r="B2735" s="52">
        <v>1322.69</v>
      </c>
      <c r="C2735" s="53">
        <v>45519</v>
      </c>
      <c r="D2735" s="52">
        <v>0</v>
      </c>
      <c r="E2735" s="54"/>
    </row>
    <row r="2736" spans="1:5" x14ac:dyDescent="0.45">
      <c r="A2736" s="55" t="s">
        <v>66</v>
      </c>
      <c r="B2736" s="52">
        <v>3955.57</v>
      </c>
      <c r="C2736" s="53">
        <v>45519</v>
      </c>
      <c r="D2736" s="52">
        <v>0</v>
      </c>
      <c r="E2736" s="54"/>
    </row>
    <row r="2737" spans="1:5" x14ac:dyDescent="0.45">
      <c r="A2737" s="55" t="s">
        <v>67</v>
      </c>
      <c r="B2737" s="52">
        <v>1036.9100000000001</v>
      </c>
      <c r="C2737" s="53">
        <v>45519</v>
      </c>
      <c r="D2737" s="52">
        <v>0</v>
      </c>
      <c r="E2737" s="54"/>
    </row>
    <row r="2738" spans="1:5" x14ac:dyDescent="0.45">
      <c r="A2738" s="55" t="s">
        <v>54</v>
      </c>
      <c r="B2738" s="52">
        <v>11808.1</v>
      </c>
      <c r="C2738" s="53">
        <v>44880</v>
      </c>
      <c r="D2738" s="52">
        <v>0</v>
      </c>
      <c r="E2738" s="54"/>
    </row>
    <row r="2739" spans="1:5" x14ac:dyDescent="0.45">
      <c r="A2739" s="55" t="s">
        <v>68</v>
      </c>
      <c r="B2739" s="52">
        <v>2648.27</v>
      </c>
      <c r="C2739" s="53">
        <v>44880</v>
      </c>
      <c r="D2739" s="52">
        <v>447.1</v>
      </c>
      <c r="E2739" s="54"/>
    </row>
    <row r="2740" spans="1:5" x14ac:dyDescent="0.45">
      <c r="A2740" s="55" t="s">
        <v>55</v>
      </c>
      <c r="B2740" s="52">
        <v>12409.74</v>
      </c>
      <c r="C2740" s="53">
        <v>44925</v>
      </c>
      <c r="D2740" s="52">
        <v>0</v>
      </c>
      <c r="E2740" s="54"/>
    </row>
    <row r="2741" spans="1:5" x14ac:dyDescent="0.45">
      <c r="A2741" s="55" t="s">
        <v>69</v>
      </c>
      <c r="B2741" s="52">
        <v>2783.2</v>
      </c>
      <c r="C2741" s="53">
        <v>44925</v>
      </c>
      <c r="D2741" s="52">
        <v>469.88</v>
      </c>
      <c r="E2741" s="54"/>
    </row>
    <row r="2742" spans="1:5" x14ac:dyDescent="0.45">
      <c r="A2742" s="55" t="s">
        <v>56</v>
      </c>
      <c r="B2742" s="52">
        <v>10457.39</v>
      </c>
      <c r="C2742" s="53">
        <v>45139</v>
      </c>
      <c r="D2742" s="52">
        <v>0</v>
      </c>
      <c r="E2742" s="54"/>
    </row>
    <row r="2743" spans="1:5" x14ac:dyDescent="0.45">
      <c r="A2743" s="55" t="s">
        <v>70</v>
      </c>
      <c r="B2743" s="52">
        <v>2345.34</v>
      </c>
      <c r="C2743" s="53">
        <v>45139</v>
      </c>
      <c r="D2743" s="52">
        <v>395.96</v>
      </c>
      <c r="E2743" s="54"/>
    </row>
    <row r="2744" spans="1:5" x14ac:dyDescent="0.45">
      <c r="A2744" s="55" t="s">
        <v>57</v>
      </c>
      <c r="B2744" s="52">
        <v>13226.83</v>
      </c>
      <c r="C2744" s="53">
        <v>45504</v>
      </c>
      <c r="D2744" s="52">
        <v>0</v>
      </c>
      <c r="E2744" s="54"/>
    </row>
    <row r="2745" spans="1:5" x14ac:dyDescent="0.45">
      <c r="A2745" s="55" t="s">
        <v>71</v>
      </c>
      <c r="B2745" s="52">
        <v>19592.400000000001</v>
      </c>
      <c r="C2745" s="53">
        <v>45504</v>
      </c>
      <c r="D2745" s="52">
        <v>0</v>
      </c>
      <c r="E2745" s="54"/>
    </row>
    <row r="2746" spans="1:5" x14ac:dyDescent="0.45">
      <c r="A2746" s="55" t="s">
        <v>72</v>
      </c>
      <c r="B2746" s="52">
        <v>2021.23</v>
      </c>
      <c r="C2746" s="53">
        <v>45504</v>
      </c>
      <c r="D2746" s="52">
        <v>471.59</v>
      </c>
      <c r="E2746" s="54"/>
    </row>
    <row r="2747" spans="1:5" x14ac:dyDescent="0.45">
      <c r="A2747" s="55" t="s">
        <v>58</v>
      </c>
      <c r="B2747" s="52">
        <v>5874.71</v>
      </c>
      <c r="C2747" s="53">
        <v>45412</v>
      </c>
      <c r="D2747" s="52">
        <v>0</v>
      </c>
      <c r="E2747" s="54"/>
    </row>
    <row r="2748" spans="1:5" x14ac:dyDescent="0.45">
      <c r="A2748" s="55" t="s">
        <v>73</v>
      </c>
      <c r="B2748" s="52">
        <v>1317.55</v>
      </c>
      <c r="C2748" s="53">
        <v>45412</v>
      </c>
      <c r="D2748" s="52">
        <v>222.44</v>
      </c>
      <c r="E2748" s="54"/>
    </row>
    <row r="2749" spans="1:5" x14ac:dyDescent="0.45">
      <c r="A2749" s="55" t="s">
        <v>74</v>
      </c>
      <c r="B2749" s="52">
        <v>4203.76</v>
      </c>
      <c r="C2749" s="53">
        <v>44985</v>
      </c>
      <c r="D2749" s="52">
        <v>0</v>
      </c>
      <c r="E2749" s="54"/>
    </row>
    <row r="2750" spans="1:5" x14ac:dyDescent="0.45">
      <c r="A2750" s="55" t="s">
        <v>75</v>
      </c>
      <c r="B2750" s="52">
        <v>942.8</v>
      </c>
      <c r="C2750" s="53">
        <v>44985</v>
      </c>
      <c r="D2750" s="52">
        <v>159.16999999999999</v>
      </c>
      <c r="E2750" s="54"/>
    </row>
    <row r="2751" spans="1:5" x14ac:dyDescent="0.45">
      <c r="A2751" s="55" t="s">
        <v>76</v>
      </c>
      <c r="B2751" s="52">
        <v>9807.4599999999991</v>
      </c>
      <c r="C2751" s="53">
        <v>44985</v>
      </c>
      <c r="D2751" s="52">
        <v>0</v>
      </c>
      <c r="E2751" s="54"/>
    </row>
    <row r="2752" spans="1:5" x14ac:dyDescent="0.45">
      <c r="A2752" s="55" t="s">
        <v>77</v>
      </c>
      <c r="B2752" s="52">
        <v>2199.5700000000002</v>
      </c>
      <c r="C2752" s="53">
        <v>44985</v>
      </c>
      <c r="D2752" s="52">
        <v>371.35</v>
      </c>
      <c r="E2752" s="54"/>
    </row>
    <row r="2753" spans="1:5" x14ac:dyDescent="0.45">
      <c r="A2753" s="55" t="s">
        <v>78</v>
      </c>
      <c r="B2753" s="52">
        <v>7378.69</v>
      </c>
      <c r="C2753" s="53">
        <v>45127</v>
      </c>
      <c r="D2753" s="52">
        <v>0</v>
      </c>
      <c r="E2753" s="54"/>
    </row>
    <row r="2754" spans="1:5" x14ac:dyDescent="0.45">
      <c r="A2754" s="55" t="s">
        <v>79</v>
      </c>
      <c r="B2754" s="52">
        <v>1654.86</v>
      </c>
      <c r="C2754" s="53">
        <v>45127</v>
      </c>
      <c r="D2754" s="52">
        <v>279.39</v>
      </c>
      <c r="E2754" s="54"/>
    </row>
    <row r="2755" spans="1:5" x14ac:dyDescent="0.45">
      <c r="A2755" s="55" t="s">
        <v>80</v>
      </c>
      <c r="B2755" s="52">
        <v>11561.45</v>
      </c>
      <c r="C2755" s="53">
        <v>45488</v>
      </c>
      <c r="D2755" s="52">
        <v>0</v>
      </c>
      <c r="E2755" s="54"/>
    </row>
    <row r="2756" spans="1:5" x14ac:dyDescent="0.45">
      <c r="A2756" s="55" t="s">
        <v>81</v>
      </c>
      <c r="B2756" s="52">
        <v>2592.9499999999998</v>
      </c>
      <c r="C2756" s="53">
        <v>45488</v>
      </c>
      <c r="D2756" s="52">
        <v>437.76</v>
      </c>
      <c r="E2756" s="54"/>
    </row>
    <row r="2757" spans="1:5" x14ac:dyDescent="0.45">
      <c r="A2757" s="55" t="s">
        <v>82</v>
      </c>
      <c r="B2757" s="52">
        <v>4009.85</v>
      </c>
      <c r="C2757" s="53">
        <v>45519</v>
      </c>
      <c r="D2757" s="52">
        <v>0</v>
      </c>
      <c r="E2757" s="54"/>
    </row>
    <row r="2758" spans="1:5" x14ac:dyDescent="0.45">
      <c r="A2758" s="55" t="s">
        <v>83</v>
      </c>
      <c r="B2758" s="52">
        <v>1091.55</v>
      </c>
      <c r="C2758" s="53">
        <v>45519</v>
      </c>
      <c r="D2758" s="52">
        <v>0</v>
      </c>
      <c r="E2758" s="54"/>
    </row>
    <row r="2759" spans="1:5" x14ac:dyDescent="0.45">
      <c r="A2759" s="55" t="s">
        <v>84</v>
      </c>
      <c r="B2759" s="52">
        <v>3887.64</v>
      </c>
      <c r="C2759" s="53">
        <v>45519</v>
      </c>
      <c r="D2759" s="52">
        <v>0</v>
      </c>
      <c r="E2759" s="54"/>
    </row>
    <row r="2760" spans="1:5" x14ac:dyDescent="0.45">
      <c r="A2760" s="55" t="s">
        <v>85</v>
      </c>
      <c r="B2760" s="52">
        <v>1058.28</v>
      </c>
      <c r="C2760" s="53">
        <v>45519</v>
      </c>
      <c r="D2760" s="52">
        <v>0</v>
      </c>
      <c r="E2760" s="54"/>
    </row>
    <row r="2761" spans="1:5" x14ac:dyDescent="0.45">
      <c r="A2761" s="55" t="s">
        <v>86</v>
      </c>
      <c r="B2761" s="52">
        <v>5919.81</v>
      </c>
      <c r="C2761" s="53">
        <v>45519</v>
      </c>
      <c r="D2761" s="52">
        <v>0</v>
      </c>
      <c r="E2761" s="54"/>
    </row>
    <row r="2762" spans="1:5" x14ac:dyDescent="0.45">
      <c r="A2762" s="55" t="s">
        <v>87</v>
      </c>
      <c r="B2762" s="52">
        <v>1551.82</v>
      </c>
      <c r="C2762" s="53">
        <v>45519</v>
      </c>
      <c r="D2762" s="52">
        <v>0</v>
      </c>
      <c r="E2762" s="54"/>
    </row>
    <row r="2763" spans="1:5" x14ac:dyDescent="0.45">
      <c r="A2763" s="55" t="s">
        <v>88</v>
      </c>
      <c r="B2763" s="52">
        <v>3907.47</v>
      </c>
      <c r="C2763" s="53">
        <v>45519</v>
      </c>
      <c r="D2763" s="52">
        <v>0</v>
      </c>
      <c r="E2763" s="54"/>
    </row>
    <row r="2764" spans="1:5" x14ac:dyDescent="0.45">
      <c r="A2764" s="55" t="s">
        <v>89</v>
      </c>
      <c r="B2764" s="52">
        <v>1024.3</v>
      </c>
      <c r="C2764" s="53">
        <v>45519</v>
      </c>
      <c r="D2764" s="52">
        <v>0</v>
      </c>
      <c r="E2764" s="54"/>
    </row>
    <row r="2765" spans="1:5" x14ac:dyDescent="0.45">
      <c r="A2765" s="55" t="s">
        <v>90</v>
      </c>
      <c r="B2765" s="52">
        <v>3907.47</v>
      </c>
      <c r="C2765" s="53">
        <v>45762</v>
      </c>
      <c r="D2765" s="52">
        <v>0</v>
      </c>
      <c r="E2765" s="54"/>
    </row>
    <row r="2766" spans="1:5" x14ac:dyDescent="0.45">
      <c r="A2766" s="55" t="s">
        <v>91</v>
      </c>
      <c r="B2766" s="52">
        <v>1024.3</v>
      </c>
      <c r="C2766" s="53">
        <v>45762</v>
      </c>
      <c r="D2766" s="52">
        <v>0</v>
      </c>
      <c r="E2766" s="54"/>
    </row>
    <row r="2767" spans="1:5" x14ac:dyDescent="0.45">
      <c r="A2767" s="55" t="s">
        <v>92</v>
      </c>
      <c r="B2767" s="52">
        <v>37158.35</v>
      </c>
      <c r="C2767" s="53">
        <v>45519</v>
      </c>
      <c r="D2767" s="52">
        <v>0</v>
      </c>
      <c r="E2767" s="54"/>
    </row>
    <row r="2768" spans="1:5" x14ac:dyDescent="0.45">
      <c r="A2768" s="55" t="s">
        <v>93</v>
      </c>
      <c r="B2768" s="52">
        <v>9740.67</v>
      </c>
      <c r="C2768" s="53">
        <v>45519</v>
      </c>
      <c r="D2768" s="52">
        <v>0</v>
      </c>
      <c r="E2768" s="54"/>
    </row>
    <row r="2769" spans="1:5" x14ac:dyDescent="0.45">
      <c r="A2769" s="51" t="s">
        <v>218</v>
      </c>
      <c r="B2769" s="52"/>
      <c r="C2769" s="53"/>
      <c r="D2769" s="52"/>
      <c r="E2769" s="54"/>
    </row>
    <row r="2770" spans="1:5" x14ac:dyDescent="0.45">
      <c r="A2770" s="55" t="s">
        <v>54</v>
      </c>
      <c r="B2770" s="52">
        <v>2671.76</v>
      </c>
      <c r="C2770" s="53">
        <v>44880</v>
      </c>
      <c r="D2770" s="52">
        <v>0</v>
      </c>
      <c r="E2770" s="54"/>
    </row>
    <row r="2771" spans="1:5" x14ac:dyDescent="0.45">
      <c r="A2771" s="55" t="s">
        <v>55</v>
      </c>
      <c r="B2771" s="52">
        <v>2807.89</v>
      </c>
      <c r="C2771" s="53">
        <v>44925</v>
      </c>
      <c r="D2771" s="52">
        <v>0</v>
      </c>
      <c r="E2771" s="54"/>
    </row>
    <row r="2772" spans="1:5" x14ac:dyDescent="0.45">
      <c r="A2772" s="55" t="s">
        <v>74</v>
      </c>
      <c r="B2772" s="52">
        <v>951.16</v>
      </c>
      <c r="C2772" s="53">
        <v>44985</v>
      </c>
      <c r="D2772" s="52">
        <v>0</v>
      </c>
      <c r="E2772" s="54"/>
    </row>
    <row r="2773" spans="1:5" x14ac:dyDescent="0.45">
      <c r="A2773" s="55" t="s">
        <v>76</v>
      </c>
      <c r="B2773" s="52">
        <v>2219.08</v>
      </c>
      <c r="C2773" s="53">
        <v>44985</v>
      </c>
      <c r="D2773" s="52">
        <v>0</v>
      </c>
      <c r="E2773" s="54"/>
    </row>
    <row r="2774" spans="1:5" x14ac:dyDescent="0.45">
      <c r="A2774" s="51" t="s">
        <v>219</v>
      </c>
      <c r="B2774" s="52"/>
      <c r="C2774" s="53"/>
      <c r="D2774" s="52"/>
      <c r="E2774" s="54"/>
    </row>
    <row r="2775" spans="1:5" x14ac:dyDescent="0.45">
      <c r="A2775" s="55" t="s">
        <v>60</v>
      </c>
      <c r="B2775" s="52">
        <v>9238.07</v>
      </c>
      <c r="C2775" s="53">
        <v>45519</v>
      </c>
      <c r="D2775" s="52">
        <v>0</v>
      </c>
      <c r="E2775" s="54"/>
    </row>
    <row r="2776" spans="1:5" x14ac:dyDescent="0.45">
      <c r="A2776" s="55" t="s">
        <v>62</v>
      </c>
      <c r="B2776" s="52">
        <v>8933.5400000000009</v>
      </c>
      <c r="C2776" s="53">
        <v>45519</v>
      </c>
      <c r="D2776" s="52">
        <v>0</v>
      </c>
      <c r="E2776" s="54"/>
    </row>
    <row r="2777" spans="1:5" x14ac:dyDescent="0.45">
      <c r="A2777" s="55" t="s">
        <v>64</v>
      </c>
      <c r="B2777" s="52">
        <v>10559.26</v>
      </c>
      <c r="C2777" s="53">
        <v>45519</v>
      </c>
      <c r="D2777" s="52">
        <v>0</v>
      </c>
      <c r="E2777" s="54"/>
    </row>
    <row r="2778" spans="1:5" x14ac:dyDescent="0.45">
      <c r="A2778" s="55" t="s">
        <v>66</v>
      </c>
      <c r="B2778" s="52">
        <v>8277.84</v>
      </c>
      <c r="C2778" s="53">
        <v>45519</v>
      </c>
      <c r="D2778" s="52">
        <v>0</v>
      </c>
      <c r="E2778" s="54"/>
    </row>
    <row r="2779" spans="1:5" x14ac:dyDescent="0.45">
      <c r="A2779" s="55" t="s">
        <v>54</v>
      </c>
      <c r="B2779" s="52">
        <v>24710.92</v>
      </c>
      <c r="C2779" s="53">
        <v>44880</v>
      </c>
      <c r="D2779" s="52">
        <v>0</v>
      </c>
      <c r="E2779" s="54"/>
    </row>
    <row r="2780" spans="1:5" x14ac:dyDescent="0.45">
      <c r="A2780" s="55" t="s">
        <v>55</v>
      </c>
      <c r="B2780" s="52">
        <v>25969.97</v>
      </c>
      <c r="C2780" s="53">
        <v>44925</v>
      </c>
      <c r="D2780" s="52">
        <v>0</v>
      </c>
      <c r="E2780" s="54"/>
    </row>
    <row r="2781" spans="1:5" x14ac:dyDescent="0.45">
      <c r="A2781" s="55" t="s">
        <v>56</v>
      </c>
      <c r="B2781" s="52">
        <v>21884.27</v>
      </c>
      <c r="C2781" s="53">
        <v>45140</v>
      </c>
      <c r="D2781" s="52">
        <v>0</v>
      </c>
      <c r="E2781" s="54"/>
    </row>
    <row r="2782" spans="1:5" x14ac:dyDescent="0.45">
      <c r="A2782" s="55" t="s">
        <v>57</v>
      </c>
      <c r="B2782" s="52">
        <v>27679.9</v>
      </c>
      <c r="C2782" s="53">
        <v>45504</v>
      </c>
      <c r="D2782" s="52">
        <v>0</v>
      </c>
      <c r="E2782" s="54"/>
    </row>
    <row r="2783" spans="1:5" x14ac:dyDescent="0.45">
      <c r="A2783" s="55" t="s">
        <v>58</v>
      </c>
      <c r="B2783" s="52">
        <v>12294.05</v>
      </c>
      <c r="C2783" s="53">
        <v>45412</v>
      </c>
      <c r="D2783" s="52">
        <v>0</v>
      </c>
      <c r="E2783" s="54"/>
    </row>
    <row r="2784" spans="1:5" x14ac:dyDescent="0.45">
      <c r="A2784" s="55" t="s">
        <v>74</v>
      </c>
      <c r="B2784" s="52">
        <v>8797.25</v>
      </c>
      <c r="C2784" s="53">
        <v>44985</v>
      </c>
      <c r="D2784" s="52">
        <v>0</v>
      </c>
      <c r="E2784" s="54"/>
    </row>
    <row r="2785" spans="1:5" x14ac:dyDescent="0.45">
      <c r="A2785" s="55" t="s">
        <v>76</v>
      </c>
      <c r="B2785" s="52">
        <v>20524.150000000001</v>
      </c>
      <c r="C2785" s="53">
        <v>44985</v>
      </c>
      <c r="D2785" s="52">
        <v>0</v>
      </c>
      <c r="E2785" s="54"/>
    </row>
    <row r="2786" spans="1:5" x14ac:dyDescent="0.45">
      <c r="A2786" s="55" t="s">
        <v>78</v>
      </c>
      <c r="B2786" s="52">
        <v>15441.45</v>
      </c>
      <c r="C2786" s="53">
        <v>45127</v>
      </c>
      <c r="D2786" s="52">
        <v>0</v>
      </c>
      <c r="E2786" s="54"/>
    </row>
    <row r="2787" spans="1:5" x14ac:dyDescent="0.45">
      <c r="A2787" s="55" t="s">
        <v>80</v>
      </c>
      <c r="B2787" s="52">
        <v>24194.75</v>
      </c>
      <c r="C2787" s="53">
        <v>45488</v>
      </c>
      <c r="D2787" s="52">
        <v>0</v>
      </c>
      <c r="E2787" s="54"/>
    </row>
    <row r="2788" spans="1:5" x14ac:dyDescent="0.45">
      <c r="A2788" s="55" t="s">
        <v>82</v>
      </c>
      <c r="B2788" s="52">
        <v>8391.44</v>
      </c>
      <c r="C2788" s="53">
        <v>45519</v>
      </c>
      <c r="D2788" s="52">
        <v>0</v>
      </c>
      <c r="E2788" s="54"/>
    </row>
    <row r="2789" spans="1:5" x14ac:dyDescent="0.45">
      <c r="A2789" s="55" t="s">
        <v>84</v>
      </c>
      <c r="B2789" s="52">
        <v>8135.69</v>
      </c>
      <c r="C2789" s="53">
        <v>45519</v>
      </c>
      <c r="D2789" s="52">
        <v>0</v>
      </c>
      <c r="E2789" s="54"/>
    </row>
    <row r="2790" spans="1:5" x14ac:dyDescent="0.45">
      <c r="A2790" s="55" t="s">
        <v>86</v>
      </c>
      <c r="B2790" s="52">
        <v>12388.44</v>
      </c>
      <c r="C2790" s="53">
        <v>45519</v>
      </c>
      <c r="D2790" s="52">
        <v>0</v>
      </c>
      <c r="E2790" s="54"/>
    </row>
    <row r="2791" spans="1:5" x14ac:dyDescent="0.45">
      <c r="A2791" s="55" t="s">
        <v>88</v>
      </c>
      <c r="B2791" s="52">
        <v>8177.2</v>
      </c>
      <c r="C2791" s="53">
        <v>45519</v>
      </c>
      <c r="D2791" s="52">
        <v>0</v>
      </c>
      <c r="E2791" s="54"/>
    </row>
    <row r="2792" spans="1:5" x14ac:dyDescent="0.45">
      <c r="A2792" s="55" t="s">
        <v>90</v>
      </c>
      <c r="B2792" s="52">
        <v>8177.2</v>
      </c>
      <c r="C2792" s="53">
        <v>45762</v>
      </c>
      <c r="D2792" s="52">
        <v>0</v>
      </c>
      <c r="E2792" s="54"/>
    </row>
    <row r="2793" spans="1:5" x14ac:dyDescent="0.45">
      <c r="A2793" s="55" t="s">
        <v>92</v>
      </c>
      <c r="B2793" s="52">
        <v>77761.59</v>
      </c>
      <c r="C2793" s="53">
        <v>45519</v>
      </c>
      <c r="D2793" s="52">
        <v>0</v>
      </c>
      <c r="E2793" s="54"/>
    </row>
    <row r="2794" spans="1:5" x14ac:dyDescent="0.45">
      <c r="A2794" s="51" t="s">
        <v>220</v>
      </c>
      <c r="B2794" s="52"/>
      <c r="C2794" s="53"/>
      <c r="D2794" s="52"/>
      <c r="E2794" s="54"/>
    </row>
    <row r="2795" spans="1:5" x14ac:dyDescent="0.45">
      <c r="A2795" s="55" t="s">
        <v>60</v>
      </c>
      <c r="B2795" s="52">
        <v>65743.839999999997</v>
      </c>
      <c r="C2795" s="53">
        <v>45519</v>
      </c>
      <c r="D2795" s="52">
        <v>0</v>
      </c>
      <c r="E2795" s="54"/>
    </row>
    <row r="2796" spans="1:5" x14ac:dyDescent="0.45">
      <c r="A2796" s="55" t="s">
        <v>61</v>
      </c>
      <c r="B2796" s="52">
        <v>17896.650000000001</v>
      </c>
      <c r="C2796" s="53">
        <v>45519</v>
      </c>
      <c r="D2796" s="52">
        <v>0</v>
      </c>
      <c r="E2796" s="54"/>
    </row>
    <row r="2797" spans="1:5" x14ac:dyDescent="0.45">
      <c r="A2797" s="55" t="s">
        <v>62</v>
      </c>
      <c r="B2797" s="52">
        <v>63576.62</v>
      </c>
      <c r="C2797" s="53">
        <v>45519</v>
      </c>
      <c r="D2797" s="52">
        <v>0</v>
      </c>
      <c r="E2797" s="54"/>
    </row>
    <row r="2798" spans="1:5" x14ac:dyDescent="0.45">
      <c r="A2798" s="55" t="s">
        <v>63</v>
      </c>
      <c r="B2798" s="52">
        <v>17306.689999999999</v>
      </c>
      <c r="C2798" s="53">
        <v>45519</v>
      </c>
      <c r="D2798" s="52">
        <v>0</v>
      </c>
      <c r="E2798" s="54"/>
    </row>
    <row r="2799" spans="1:5" x14ac:dyDescent="0.45">
      <c r="A2799" s="55" t="s">
        <v>64</v>
      </c>
      <c r="B2799" s="52">
        <v>75146.240000000005</v>
      </c>
      <c r="C2799" s="53">
        <v>45519</v>
      </c>
      <c r="D2799" s="52">
        <v>0</v>
      </c>
      <c r="E2799" s="54"/>
    </row>
    <row r="2800" spans="1:5" x14ac:dyDescent="0.45">
      <c r="A2800" s="55" t="s">
        <v>65</v>
      </c>
      <c r="B2800" s="52">
        <v>19698.8</v>
      </c>
      <c r="C2800" s="53">
        <v>45519</v>
      </c>
      <c r="D2800" s="52">
        <v>0</v>
      </c>
      <c r="E2800" s="54"/>
    </row>
    <row r="2801" spans="1:5" x14ac:dyDescent="0.45">
      <c r="A2801" s="55" t="s">
        <v>66</v>
      </c>
      <c r="B2801" s="52">
        <v>58910.25</v>
      </c>
      <c r="C2801" s="53">
        <v>45519</v>
      </c>
      <c r="D2801" s="52">
        <v>0</v>
      </c>
      <c r="E2801" s="54"/>
    </row>
    <row r="2802" spans="1:5" x14ac:dyDescent="0.45">
      <c r="A2802" s="55" t="s">
        <v>67</v>
      </c>
      <c r="B2802" s="52">
        <v>15442.71</v>
      </c>
      <c r="C2802" s="53">
        <v>45519</v>
      </c>
      <c r="D2802" s="52">
        <v>0</v>
      </c>
      <c r="E2802" s="54"/>
    </row>
    <row r="2803" spans="1:5" x14ac:dyDescent="0.45">
      <c r="A2803" s="55" t="s">
        <v>54</v>
      </c>
      <c r="B2803" s="52">
        <v>175858.15</v>
      </c>
      <c r="C2803" s="53">
        <v>44880</v>
      </c>
      <c r="D2803" s="52">
        <v>0</v>
      </c>
      <c r="E2803" s="54"/>
    </row>
    <row r="2804" spans="1:5" x14ac:dyDescent="0.45">
      <c r="A2804" s="55" t="s">
        <v>68</v>
      </c>
      <c r="B2804" s="52">
        <v>46099.37</v>
      </c>
      <c r="C2804" s="53">
        <v>44880</v>
      </c>
      <c r="D2804" s="52">
        <v>0</v>
      </c>
      <c r="E2804" s="54"/>
    </row>
    <row r="2805" spans="1:5" x14ac:dyDescent="0.45">
      <c r="A2805" s="55" t="s">
        <v>55</v>
      </c>
      <c r="B2805" s="52">
        <v>184818.35</v>
      </c>
      <c r="C2805" s="53">
        <v>44925</v>
      </c>
      <c r="D2805" s="52">
        <v>0</v>
      </c>
      <c r="E2805" s="54"/>
    </row>
    <row r="2806" spans="1:5" x14ac:dyDescent="0.45">
      <c r="A2806" s="55" t="s">
        <v>69</v>
      </c>
      <c r="B2806" s="52">
        <v>48448.19</v>
      </c>
      <c r="C2806" s="53">
        <v>44925</v>
      </c>
      <c r="D2806" s="52">
        <v>0</v>
      </c>
      <c r="E2806" s="54"/>
    </row>
    <row r="2807" spans="1:5" x14ac:dyDescent="0.45">
      <c r="A2807" s="55" t="s">
        <v>56</v>
      </c>
      <c r="B2807" s="52">
        <v>165478.12</v>
      </c>
      <c r="C2807" s="53">
        <v>45139</v>
      </c>
      <c r="D2807" s="52">
        <v>0</v>
      </c>
      <c r="E2807" s="54"/>
    </row>
    <row r="2808" spans="1:5" x14ac:dyDescent="0.45">
      <c r="A2808" s="55" t="s">
        <v>70</v>
      </c>
      <c r="B2808" s="52">
        <v>34929.1</v>
      </c>
      <c r="C2808" s="53">
        <v>45139</v>
      </c>
      <c r="D2808" s="52">
        <v>5897.04</v>
      </c>
      <c r="E2808" s="54"/>
    </row>
    <row r="2809" spans="1:5" x14ac:dyDescent="0.45">
      <c r="A2809" s="55" t="s">
        <v>57</v>
      </c>
      <c r="B2809" s="52">
        <v>209301.79</v>
      </c>
      <c r="C2809" s="53">
        <v>45504</v>
      </c>
      <c r="D2809" s="52">
        <v>0</v>
      </c>
      <c r="E2809" s="54"/>
    </row>
    <row r="2810" spans="1:5" x14ac:dyDescent="0.45">
      <c r="A2810" s="55" t="s">
        <v>71</v>
      </c>
      <c r="B2810" s="52">
        <v>400</v>
      </c>
      <c r="C2810" s="53">
        <v>45504</v>
      </c>
      <c r="D2810" s="52">
        <v>0</v>
      </c>
      <c r="E2810" s="54"/>
    </row>
    <row r="2811" spans="1:5" x14ac:dyDescent="0.45">
      <c r="A2811" s="55" t="s">
        <v>72</v>
      </c>
      <c r="B2811" s="52">
        <v>30102.17</v>
      </c>
      <c r="C2811" s="53">
        <v>45504</v>
      </c>
      <c r="D2811" s="52">
        <v>7023.38</v>
      </c>
      <c r="E2811" s="54"/>
    </row>
    <row r="2812" spans="1:5" x14ac:dyDescent="0.45">
      <c r="A2812" s="55" t="s">
        <v>58</v>
      </c>
      <c r="B2812" s="52">
        <v>92961.56</v>
      </c>
      <c r="C2812" s="53">
        <v>45412</v>
      </c>
      <c r="D2812" s="52">
        <v>0</v>
      </c>
      <c r="E2812" s="54"/>
    </row>
    <row r="2813" spans="1:5" x14ac:dyDescent="0.45">
      <c r="A2813" s="55" t="s">
        <v>73</v>
      </c>
      <c r="B2813" s="52">
        <v>19622.3</v>
      </c>
      <c r="C2813" s="53">
        <v>45412</v>
      </c>
      <c r="D2813" s="52">
        <v>3312.82</v>
      </c>
      <c r="E2813" s="54"/>
    </row>
    <row r="2814" spans="1:5" x14ac:dyDescent="0.45">
      <c r="A2814" s="55" t="s">
        <v>74</v>
      </c>
      <c r="B2814" s="52">
        <v>62606.63</v>
      </c>
      <c r="C2814" s="53">
        <v>44985</v>
      </c>
      <c r="D2814" s="52">
        <v>0</v>
      </c>
      <c r="E2814" s="54"/>
    </row>
    <row r="2815" spans="1:5" x14ac:dyDescent="0.45">
      <c r="A2815" s="55" t="s">
        <v>75</v>
      </c>
      <c r="B2815" s="52">
        <v>14041.12</v>
      </c>
      <c r="C2815" s="53">
        <v>44985</v>
      </c>
      <c r="D2815" s="52">
        <v>2370.5500000000002</v>
      </c>
      <c r="E2815" s="54"/>
    </row>
    <row r="2816" spans="1:5" x14ac:dyDescent="0.45">
      <c r="A2816" s="55" t="s">
        <v>76</v>
      </c>
      <c r="B2816" s="52">
        <v>146062.54</v>
      </c>
      <c r="C2816" s="53">
        <v>44985</v>
      </c>
      <c r="D2816" s="52">
        <v>0</v>
      </c>
      <c r="E2816" s="54"/>
    </row>
    <row r="2817" spans="1:5" x14ac:dyDescent="0.45">
      <c r="A2817" s="55" t="s">
        <v>77</v>
      </c>
      <c r="B2817" s="52">
        <v>32758.22</v>
      </c>
      <c r="C2817" s="53">
        <v>44985</v>
      </c>
      <c r="D2817" s="52">
        <v>5530.54</v>
      </c>
      <c r="E2817" s="54"/>
    </row>
    <row r="2818" spans="1:5" x14ac:dyDescent="0.45">
      <c r="A2818" s="55" t="s">
        <v>78</v>
      </c>
      <c r="B2818" s="52">
        <v>109890.89</v>
      </c>
      <c r="C2818" s="53">
        <v>45127</v>
      </c>
      <c r="D2818" s="52">
        <v>0</v>
      </c>
      <c r="E2818" s="54"/>
    </row>
    <row r="2819" spans="1:5" x14ac:dyDescent="0.45">
      <c r="A2819" s="55" t="s">
        <v>79</v>
      </c>
      <c r="B2819" s="52">
        <v>24645.82</v>
      </c>
      <c r="C2819" s="53">
        <v>45127</v>
      </c>
      <c r="D2819" s="52">
        <v>4160.93</v>
      </c>
      <c r="E2819" s="54"/>
    </row>
    <row r="2820" spans="1:5" x14ac:dyDescent="0.45">
      <c r="A2820" s="55" t="s">
        <v>80</v>
      </c>
      <c r="B2820" s="52">
        <v>172184.76</v>
      </c>
      <c r="C2820" s="53">
        <v>45488</v>
      </c>
      <c r="D2820" s="52">
        <v>0</v>
      </c>
      <c r="E2820" s="54"/>
    </row>
    <row r="2821" spans="1:5" x14ac:dyDescent="0.45">
      <c r="A2821" s="55" t="s">
        <v>81</v>
      </c>
      <c r="B2821" s="52">
        <v>38616.79</v>
      </c>
      <c r="C2821" s="53">
        <v>45488</v>
      </c>
      <c r="D2821" s="52">
        <v>6519.64</v>
      </c>
      <c r="E2821" s="54"/>
    </row>
    <row r="2822" spans="1:5" x14ac:dyDescent="0.45">
      <c r="A2822" s="55" t="s">
        <v>82</v>
      </c>
      <c r="B2822" s="52">
        <v>59718.67</v>
      </c>
      <c r="C2822" s="53">
        <v>45519</v>
      </c>
      <c r="D2822" s="52">
        <v>0</v>
      </c>
      <c r="E2822" s="54"/>
    </row>
    <row r="2823" spans="1:5" x14ac:dyDescent="0.45">
      <c r="A2823" s="55" t="s">
        <v>83</v>
      </c>
      <c r="B2823" s="52">
        <v>16256.49</v>
      </c>
      <c r="C2823" s="53">
        <v>45519</v>
      </c>
      <c r="D2823" s="52">
        <v>0</v>
      </c>
      <c r="E2823" s="54"/>
    </row>
    <row r="2824" spans="1:5" x14ac:dyDescent="0.45">
      <c r="A2824" s="55" t="s">
        <v>84</v>
      </c>
      <c r="B2824" s="52">
        <v>57898.62</v>
      </c>
      <c r="C2824" s="53">
        <v>45519</v>
      </c>
      <c r="D2824" s="52">
        <v>0</v>
      </c>
      <c r="E2824" s="54"/>
    </row>
    <row r="2825" spans="1:5" x14ac:dyDescent="0.45">
      <c r="A2825" s="55" t="s">
        <v>85</v>
      </c>
      <c r="B2825" s="52">
        <v>15761.04</v>
      </c>
      <c r="C2825" s="53">
        <v>45519</v>
      </c>
      <c r="D2825" s="52">
        <v>0</v>
      </c>
      <c r="E2825" s="54"/>
    </row>
    <row r="2826" spans="1:5" x14ac:dyDescent="0.45">
      <c r="A2826" s="55" t="s">
        <v>86</v>
      </c>
      <c r="B2826" s="52">
        <v>88163.78</v>
      </c>
      <c r="C2826" s="53">
        <v>45519</v>
      </c>
      <c r="D2826" s="52">
        <v>0</v>
      </c>
      <c r="E2826" s="54"/>
    </row>
    <row r="2827" spans="1:5" x14ac:dyDescent="0.45">
      <c r="A2827" s="55" t="s">
        <v>87</v>
      </c>
      <c r="B2827" s="52">
        <v>23111.21</v>
      </c>
      <c r="C2827" s="53">
        <v>45519</v>
      </c>
      <c r="D2827" s="52">
        <v>0</v>
      </c>
      <c r="E2827" s="54"/>
    </row>
    <row r="2828" spans="1:5" x14ac:dyDescent="0.45">
      <c r="A2828" s="55" t="s">
        <v>88</v>
      </c>
      <c r="B2828" s="52">
        <v>58193.98</v>
      </c>
      <c r="C2828" s="53">
        <v>45519</v>
      </c>
      <c r="D2828" s="52">
        <v>0</v>
      </c>
      <c r="E2828" s="54"/>
    </row>
    <row r="2829" spans="1:5" x14ac:dyDescent="0.45">
      <c r="A2829" s="55" t="s">
        <v>89</v>
      </c>
      <c r="B2829" s="52">
        <v>15254.94</v>
      </c>
      <c r="C2829" s="53">
        <v>45519</v>
      </c>
      <c r="D2829" s="52">
        <v>0</v>
      </c>
      <c r="E2829" s="54"/>
    </row>
    <row r="2830" spans="1:5" x14ac:dyDescent="0.45">
      <c r="A2830" s="55" t="s">
        <v>90</v>
      </c>
      <c r="B2830" s="52">
        <v>58193.98</v>
      </c>
      <c r="C2830" s="53">
        <v>45762</v>
      </c>
      <c r="D2830" s="52">
        <v>0</v>
      </c>
      <c r="E2830" s="54"/>
    </row>
    <row r="2831" spans="1:5" x14ac:dyDescent="0.45">
      <c r="A2831" s="55" t="s">
        <v>91</v>
      </c>
      <c r="B2831" s="52">
        <v>15254.94</v>
      </c>
      <c r="C2831" s="53">
        <v>45762</v>
      </c>
      <c r="D2831" s="52">
        <v>0</v>
      </c>
      <c r="E2831" s="54"/>
    </row>
    <row r="2832" spans="1:5" x14ac:dyDescent="0.45">
      <c r="A2832" s="55" t="s">
        <v>92</v>
      </c>
      <c r="B2832" s="52">
        <v>553399.57999999996</v>
      </c>
      <c r="C2832" s="53">
        <v>45519</v>
      </c>
      <c r="D2832" s="52">
        <v>0</v>
      </c>
      <c r="E2832" s="54"/>
    </row>
    <row r="2833" spans="1:5" x14ac:dyDescent="0.45">
      <c r="A2833" s="55" t="s">
        <v>93</v>
      </c>
      <c r="B2833" s="52">
        <v>145067.9</v>
      </c>
      <c r="C2833" s="53">
        <v>45519</v>
      </c>
      <c r="D2833" s="52">
        <v>0</v>
      </c>
      <c r="E2833" s="54"/>
    </row>
    <row r="2834" spans="1:5" x14ac:dyDescent="0.45">
      <c r="A2834" s="51" t="s">
        <v>221</v>
      </c>
      <c r="B2834" s="52"/>
      <c r="C2834" s="53"/>
      <c r="D2834" s="52"/>
      <c r="E2834" s="54"/>
    </row>
    <row r="2835" spans="1:5" x14ac:dyDescent="0.45">
      <c r="A2835" s="55" t="s">
        <v>60</v>
      </c>
      <c r="B2835" s="52">
        <v>4595.72</v>
      </c>
      <c r="C2835" s="53">
        <v>45519</v>
      </c>
      <c r="D2835" s="52">
        <v>0</v>
      </c>
      <c r="E2835" s="54"/>
    </row>
    <row r="2836" spans="1:5" x14ac:dyDescent="0.45">
      <c r="A2836" s="55" t="s">
        <v>62</v>
      </c>
      <c r="B2836" s="52">
        <v>4444.22</v>
      </c>
      <c r="C2836" s="53">
        <v>45519</v>
      </c>
      <c r="D2836" s="52">
        <v>0</v>
      </c>
      <c r="E2836" s="54"/>
    </row>
    <row r="2837" spans="1:5" x14ac:dyDescent="0.45">
      <c r="A2837" s="55" t="s">
        <v>64</v>
      </c>
      <c r="B2837" s="52">
        <v>5252.98</v>
      </c>
      <c r="C2837" s="53">
        <v>45519</v>
      </c>
      <c r="D2837" s="52">
        <v>0</v>
      </c>
      <c r="E2837" s="54"/>
    </row>
    <row r="2838" spans="1:5" x14ac:dyDescent="0.45">
      <c r="A2838" s="55" t="s">
        <v>66</v>
      </c>
      <c r="B2838" s="52">
        <v>4118.03</v>
      </c>
      <c r="C2838" s="53">
        <v>45519</v>
      </c>
      <c r="D2838" s="52">
        <v>0</v>
      </c>
      <c r="E2838" s="54"/>
    </row>
    <row r="2839" spans="1:5" x14ac:dyDescent="0.45">
      <c r="A2839" s="55" t="s">
        <v>54</v>
      </c>
      <c r="B2839" s="52">
        <v>12293.08</v>
      </c>
      <c r="C2839" s="53">
        <v>44880</v>
      </c>
      <c r="D2839" s="52">
        <v>0</v>
      </c>
      <c r="E2839" s="54"/>
    </row>
    <row r="2840" spans="1:5" x14ac:dyDescent="0.45">
      <c r="A2840" s="55" t="s">
        <v>55</v>
      </c>
      <c r="B2840" s="52">
        <v>12919.43</v>
      </c>
      <c r="C2840" s="53">
        <v>44925</v>
      </c>
      <c r="D2840" s="52">
        <v>0</v>
      </c>
      <c r="E2840" s="54"/>
    </row>
    <row r="2841" spans="1:5" x14ac:dyDescent="0.45">
      <c r="A2841" s="55" t="s">
        <v>56</v>
      </c>
      <c r="B2841" s="52">
        <v>10886.89</v>
      </c>
      <c r="C2841" s="53">
        <v>45139</v>
      </c>
      <c r="D2841" s="52">
        <v>0</v>
      </c>
      <c r="E2841" s="54"/>
    </row>
    <row r="2842" spans="1:5" x14ac:dyDescent="0.45">
      <c r="A2842" s="55" t="s">
        <v>57</v>
      </c>
      <c r="B2842" s="52">
        <v>13770.08</v>
      </c>
      <c r="C2842" s="53">
        <v>45504</v>
      </c>
      <c r="D2842" s="52">
        <v>0</v>
      </c>
      <c r="E2842" s="54"/>
    </row>
    <row r="2843" spans="1:5" x14ac:dyDescent="0.45">
      <c r="A2843" s="55" t="s">
        <v>58</v>
      </c>
      <c r="B2843" s="52">
        <v>6115.99</v>
      </c>
      <c r="C2843" s="53">
        <v>45412</v>
      </c>
      <c r="D2843" s="52">
        <v>0</v>
      </c>
      <c r="E2843" s="54"/>
    </row>
    <row r="2844" spans="1:5" x14ac:dyDescent="0.45">
      <c r="A2844" s="55" t="s">
        <v>82</v>
      </c>
      <c r="B2844" s="52">
        <v>4174.54</v>
      </c>
      <c r="C2844" s="53">
        <v>45519</v>
      </c>
      <c r="D2844" s="52">
        <v>0</v>
      </c>
      <c r="E2844" s="54"/>
    </row>
    <row r="2845" spans="1:5" x14ac:dyDescent="0.45">
      <c r="A2845" s="55" t="s">
        <v>84</v>
      </c>
      <c r="B2845" s="52">
        <v>4047.31</v>
      </c>
      <c r="C2845" s="53">
        <v>45519</v>
      </c>
      <c r="D2845" s="52">
        <v>0</v>
      </c>
      <c r="E2845" s="54"/>
    </row>
    <row r="2846" spans="1:5" x14ac:dyDescent="0.45">
      <c r="A2846" s="55" t="s">
        <v>86</v>
      </c>
      <c r="B2846" s="52">
        <v>6162.95</v>
      </c>
      <c r="C2846" s="53">
        <v>45519</v>
      </c>
      <c r="D2846" s="52">
        <v>0</v>
      </c>
      <c r="E2846" s="54"/>
    </row>
    <row r="2847" spans="1:5" x14ac:dyDescent="0.45">
      <c r="A2847" s="55" t="s">
        <v>88</v>
      </c>
      <c r="B2847" s="52">
        <v>4067.96</v>
      </c>
      <c r="C2847" s="53">
        <v>45519</v>
      </c>
      <c r="D2847" s="52">
        <v>0</v>
      </c>
      <c r="E2847" s="54"/>
    </row>
    <row r="2848" spans="1:5" x14ac:dyDescent="0.45">
      <c r="A2848" s="55" t="s">
        <v>90</v>
      </c>
      <c r="B2848" s="52">
        <v>4067.96</v>
      </c>
      <c r="C2848" s="53">
        <v>45762</v>
      </c>
      <c r="D2848" s="52">
        <v>0</v>
      </c>
      <c r="E2848" s="54"/>
    </row>
    <row r="2849" spans="1:5" x14ac:dyDescent="0.45">
      <c r="A2849" s="55" t="s">
        <v>92</v>
      </c>
      <c r="B2849" s="52">
        <v>38684.5</v>
      </c>
      <c r="C2849" s="53">
        <v>45519</v>
      </c>
      <c r="D2849" s="52">
        <v>0</v>
      </c>
      <c r="E2849" s="54"/>
    </row>
    <row r="2850" spans="1:5" x14ac:dyDescent="0.45">
      <c r="A2850" s="51" t="s">
        <v>222</v>
      </c>
      <c r="B2850" s="52"/>
      <c r="C2850" s="53"/>
      <c r="D2850" s="52"/>
      <c r="E2850" s="54"/>
    </row>
    <row r="2851" spans="1:5" x14ac:dyDescent="0.45">
      <c r="A2851" s="55" t="s">
        <v>60</v>
      </c>
      <c r="B2851" s="52">
        <v>3296.03</v>
      </c>
      <c r="C2851" s="53">
        <v>45519</v>
      </c>
      <c r="D2851" s="52">
        <v>0</v>
      </c>
      <c r="E2851" s="54"/>
    </row>
    <row r="2852" spans="1:5" x14ac:dyDescent="0.45">
      <c r="A2852" s="55" t="s">
        <v>62</v>
      </c>
      <c r="B2852" s="52">
        <v>3187.37</v>
      </c>
      <c r="C2852" s="53">
        <v>45519</v>
      </c>
      <c r="D2852" s="52">
        <v>0</v>
      </c>
      <c r="E2852" s="54"/>
    </row>
    <row r="2853" spans="1:5" x14ac:dyDescent="0.45">
      <c r="A2853" s="55" t="s">
        <v>64</v>
      </c>
      <c r="B2853" s="52">
        <v>3767.41</v>
      </c>
      <c r="C2853" s="53">
        <v>45519</v>
      </c>
      <c r="D2853" s="52">
        <v>0</v>
      </c>
      <c r="E2853" s="54"/>
    </row>
    <row r="2854" spans="1:5" x14ac:dyDescent="0.45">
      <c r="A2854" s="55" t="s">
        <v>66</v>
      </c>
      <c r="B2854" s="52">
        <v>2953.43</v>
      </c>
      <c r="C2854" s="53">
        <v>45519</v>
      </c>
      <c r="D2854" s="52">
        <v>0</v>
      </c>
      <c r="E2854" s="54"/>
    </row>
    <row r="2855" spans="1:5" x14ac:dyDescent="0.45">
      <c r="A2855" s="55" t="s">
        <v>54</v>
      </c>
      <c r="B2855" s="52">
        <v>8816.5400000000009</v>
      </c>
      <c r="C2855" s="53">
        <v>44880</v>
      </c>
      <c r="D2855" s="52">
        <v>0</v>
      </c>
      <c r="E2855" s="54"/>
    </row>
    <row r="2856" spans="1:5" x14ac:dyDescent="0.45">
      <c r="A2856" s="55" t="s">
        <v>55</v>
      </c>
      <c r="B2856" s="52">
        <v>9265.76</v>
      </c>
      <c r="C2856" s="53">
        <v>44925</v>
      </c>
      <c r="D2856" s="52">
        <v>0</v>
      </c>
      <c r="E2856" s="54"/>
    </row>
    <row r="2857" spans="1:5" x14ac:dyDescent="0.45">
      <c r="A2857" s="55" t="s">
        <v>56</v>
      </c>
      <c r="B2857" s="52">
        <v>7808.03</v>
      </c>
      <c r="C2857" s="53">
        <v>45139</v>
      </c>
      <c r="D2857" s="52">
        <v>0</v>
      </c>
      <c r="E2857" s="54"/>
    </row>
    <row r="2858" spans="1:5" x14ac:dyDescent="0.45">
      <c r="A2858" s="55" t="s">
        <v>57</v>
      </c>
      <c r="B2858" s="52">
        <v>9875.84</v>
      </c>
      <c r="C2858" s="53">
        <v>45504</v>
      </c>
      <c r="D2858" s="52">
        <v>0</v>
      </c>
      <c r="E2858" s="54"/>
    </row>
    <row r="2859" spans="1:5" x14ac:dyDescent="0.45">
      <c r="A2859" s="55" t="s">
        <v>58</v>
      </c>
      <c r="B2859" s="52">
        <v>4386.3599999999997</v>
      </c>
      <c r="C2859" s="53">
        <v>45412</v>
      </c>
      <c r="D2859" s="52">
        <v>0</v>
      </c>
      <c r="E2859" s="54"/>
    </row>
    <row r="2860" spans="1:5" x14ac:dyDescent="0.45">
      <c r="A2860" s="55" t="s">
        <v>78</v>
      </c>
      <c r="B2860" s="52">
        <v>5509.31</v>
      </c>
      <c r="C2860" s="53">
        <v>45127</v>
      </c>
      <c r="D2860" s="52">
        <v>0</v>
      </c>
      <c r="E2860" s="54"/>
    </row>
    <row r="2861" spans="1:5" x14ac:dyDescent="0.45">
      <c r="A2861" s="55" t="s">
        <v>80</v>
      </c>
      <c r="B2861" s="52">
        <v>8632.3799999999992</v>
      </c>
      <c r="C2861" s="53">
        <v>45488</v>
      </c>
      <c r="D2861" s="52">
        <v>0</v>
      </c>
      <c r="E2861" s="54"/>
    </row>
    <row r="2862" spans="1:5" x14ac:dyDescent="0.45">
      <c r="A2862" s="55" t="s">
        <v>82</v>
      </c>
      <c r="B2862" s="52">
        <v>2993.96</v>
      </c>
      <c r="C2862" s="53">
        <v>45519</v>
      </c>
      <c r="D2862" s="52">
        <v>0</v>
      </c>
      <c r="E2862" s="54"/>
    </row>
    <row r="2863" spans="1:5" x14ac:dyDescent="0.45">
      <c r="A2863" s="55" t="s">
        <v>84</v>
      </c>
      <c r="B2863" s="52">
        <v>2902.71</v>
      </c>
      <c r="C2863" s="53">
        <v>45519</v>
      </c>
      <c r="D2863" s="52">
        <v>0</v>
      </c>
      <c r="E2863" s="54"/>
    </row>
    <row r="2864" spans="1:5" x14ac:dyDescent="0.45">
      <c r="A2864" s="55" t="s">
        <v>86</v>
      </c>
      <c r="B2864" s="52">
        <v>4420.04</v>
      </c>
      <c r="C2864" s="53">
        <v>45519</v>
      </c>
      <c r="D2864" s="52">
        <v>0</v>
      </c>
      <c r="E2864" s="54"/>
    </row>
    <row r="2865" spans="1:5" x14ac:dyDescent="0.45">
      <c r="A2865" s="55" t="s">
        <v>88</v>
      </c>
      <c r="B2865" s="52">
        <v>2917.52</v>
      </c>
      <c r="C2865" s="53">
        <v>45519</v>
      </c>
      <c r="D2865" s="52">
        <v>0</v>
      </c>
      <c r="E2865" s="54"/>
    </row>
    <row r="2866" spans="1:5" x14ac:dyDescent="0.45">
      <c r="A2866" s="55" t="s">
        <v>90</v>
      </c>
      <c r="B2866" s="52">
        <v>2917.52</v>
      </c>
      <c r="C2866" s="53">
        <v>45762</v>
      </c>
      <c r="D2866" s="52">
        <v>0</v>
      </c>
      <c r="E2866" s="54"/>
    </row>
    <row r="2867" spans="1:5" x14ac:dyDescent="0.45">
      <c r="A2867" s="55" t="s">
        <v>92</v>
      </c>
      <c r="B2867" s="52">
        <v>27744.35</v>
      </c>
      <c r="C2867" s="53">
        <v>45519</v>
      </c>
      <c r="D2867" s="52">
        <v>0</v>
      </c>
      <c r="E2867" s="54"/>
    </row>
    <row r="2868" spans="1:5" x14ac:dyDescent="0.45">
      <c r="A2868" s="51" t="s">
        <v>223</v>
      </c>
      <c r="B2868" s="52"/>
      <c r="C2868" s="53"/>
      <c r="D2868" s="52"/>
      <c r="E2868" s="54"/>
    </row>
    <row r="2869" spans="1:5" x14ac:dyDescent="0.45">
      <c r="A2869" s="55" t="s">
        <v>60</v>
      </c>
      <c r="B2869" s="52">
        <v>1427.13</v>
      </c>
      <c r="C2869" s="53">
        <v>45519</v>
      </c>
      <c r="D2869" s="52">
        <v>0</v>
      </c>
      <c r="E2869" s="54"/>
    </row>
    <row r="2870" spans="1:5" x14ac:dyDescent="0.45">
      <c r="A2870" s="55" t="s">
        <v>62</v>
      </c>
      <c r="B2870" s="52">
        <v>1380.08</v>
      </c>
      <c r="C2870" s="53">
        <v>45519</v>
      </c>
      <c r="D2870" s="52">
        <v>0</v>
      </c>
      <c r="E2870" s="54"/>
    </row>
    <row r="2871" spans="1:5" x14ac:dyDescent="0.45">
      <c r="A2871" s="55" t="s">
        <v>64</v>
      </c>
      <c r="B2871" s="52">
        <v>1631.23</v>
      </c>
      <c r="C2871" s="53">
        <v>45519</v>
      </c>
      <c r="D2871" s="52">
        <v>0</v>
      </c>
      <c r="E2871" s="54"/>
    </row>
    <row r="2872" spans="1:5" x14ac:dyDescent="0.45">
      <c r="A2872" s="55" t="s">
        <v>66</v>
      </c>
      <c r="B2872" s="52">
        <v>1278.79</v>
      </c>
      <c r="C2872" s="53">
        <v>45519</v>
      </c>
      <c r="D2872" s="52">
        <v>0</v>
      </c>
      <c r="E2872" s="54"/>
    </row>
    <row r="2873" spans="1:5" x14ac:dyDescent="0.45">
      <c r="A2873" s="55" t="s">
        <v>54</v>
      </c>
      <c r="B2873" s="52">
        <v>3817.43</v>
      </c>
      <c r="C2873" s="53">
        <v>44880</v>
      </c>
      <c r="D2873" s="52">
        <v>0</v>
      </c>
      <c r="E2873" s="54"/>
    </row>
    <row r="2874" spans="1:5" x14ac:dyDescent="0.45">
      <c r="A2874" s="55" t="s">
        <v>55</v>
      </c>
      <c r="B2874" s="52">
        <v>4011.93</v>
      </c>
      <c r="C2874" s="53">
        <v>44925</v>
      </c>
      <c r="D2874" s="52">
        <v>0</v>
      </c>
      <c r="E2874" s="54"/>
    </row>
    <row r="2875" spans="1:5" x14ac:dyDescent="0.45">
      <c r="A2875" s="55" t="s">
        <v>56</v>
      </c>
      <c r="B2875" s="52">
        <v>3380.76</v>
      </c>
      <c r="C2875" s="53">
        <v>45140</v>
      </c>
      <c r="D2875" s="52">
        <v>0</v>
      </c>
      <c r="E2875" s="54"/>
    </row>
    <row r="2876" spans="1:5" x14ac:dyDescent="0.45">
      <c r="A2876" s="55" t="s">
        <v>57</v>
      </c>
      <c r="B2876" s="52">
        <v>4276.08</v>
      </c>
      <c r="C2876" s="53">
        <v>45504</v>
      </c>
      <c r="D2876" s="52">
        <v>0</v>
      </c>
      <c r="E2876" s="54"/>
    </row>
    <row r="2877" spans="1:5" x14ac:dyDescent="0.45">
      <c r="A2877" s="55" t="s">
        <v>58</v>
      </c>
      <c r="B2877" s="52">
        <v>1899.23</v>
      </c>
      <c r="C2877" s="53">
        <v>45412</v>
      </c>
      <c r="D2877" s="52">
        <v>0</v>
      </c>
      <c r="E2877" s="54"/>
    </row>
    <row r="2878" spans="1:5" x14ac:dyDescent="0.45">
      <c r="A2878" s="55" t="s">
        <v>74</v>
      </c>
      <c r="B2878" s="52">
        <v>1359.03</v>
      </c>
      <c r="C2878" s="53">
        <v>44985</v>
      </c>
      <c r="D2878" s="52">
        <v>0</v>
      </c>
      <c r="E2878" s="54"/>
    </row>
    <row r="2879" spans="1:5" x14ac:dyDescent="0.45">
      <c r="A2879" s="55" t="s">
        <v>76</v>
      </c>
      <c r="B2879" s="52">
        <v>3170.64</v>
      </c>
      <c r="C2879" s="53">
        <v>44985</v>
      </c>
      <c r="D2879" s="52">
        <v>0</v>
      </c>
      <c r="E2879" s="54"/>
    </row>
    <row r="2880" spans="1:5" x14ac:dyDescent="0.45">
      <c r="A2880" s="55" t="s">
        <v>78</v>
      </c>
      <c r="B2880" s="52">
        <v>2385.4499999999998</v>
      </c>
      <c r="C2880" s="53">
        <v>45127</v>
      </c>
      <c r="D2880" s="52">
        <v>0</v>
      </c>
      <c r="E2880" s="54"/>
    </row>
    <row r="2881" spans="1:5" x14ac:dyDescent="0.45">
      <c r="A2881" s="55" t="s">
        <v>80</v>
      </c>
      <c r="B2881" s="52">
        <v>3737.69</v>
      </c>
      <c r="C2881" s="53">
        <v>45488</v>
      </c>
      <c r="D2881" s="52">
        <v>0</v>
      </c>
      <c r="E2881" s="54"/>
    </row>
    <row r="2882" spans="1:5" x14ac:dyDescent="0.45">
      <c r="A2882" s="55" t="s">
        <v>82</v>
      </c>
      <c r="B2882" s="52">
        <v>1296.3399999999999</v>
      </c>
      <c r="C2882" s="53">
        <v>45519</v>
      </c>
      <c r="D2882" s="52">
        <v>0</v>
      </c>
      <c r="E2882" s="54"/>
    </row>
    <row r="2883" spans="1:5" x14ac:dyDescent="0.45">
      <c r="A2883" s="55" t="s">
        <v>84</v>
      </c>
      <c r="B2883" s="52">
        <v>1256.83</v>
      </c>
      <c r="C2883" s="53">
        <v>45519</v>
      </c>
      <c r="D2883" s="52">
        <v>0</v>
      </c>
      <c r="E2883" s="54"/>
    </row>
    <row r="2884" spans="1:5" x14ac:dyDescent="0.45">
      <c r="A2884" s="55" t="s">
        <v>86</v>
      </c>
      <c r="B2884" s="52">
        <v>1913.81</v>
      </c>
      <c r="C2884" s="53">
        <v>45519</v>
      </c>
      <c r="D2884" s="52">
        <v>0</v>
      </c>
      <c r="E2884" s="54"/>
    </row>
    <row r="2885" spans="1:5" x14ac:dyDescent="0.45">
      <c r="A2885" s="55" t="s">
        <v>88</v>
      </c>
      <c r="B2885" s="52">
        <v>1263.24</v>
      </c>
      <c r="C2885" s="53">
        <v>45519</v>
      </c>
      <c r="D2885" s="52">
        <v>0</v>
      </c>
      <c r="E2885" s="54"/>
    </row>
    <row r="2886" spans="1:5" x14ac:dyDescent="0.45">
      <c r="A2886" s="55" t="s">
        <v>90</v>
      </c>
      <c r="B2886" s="52">
        <v>1263.24</v>
      </c>
      <c r="C2886" s="53">
        <v>45762</v>
      </c>
      <c r="D2886" s="52">
        <v>0</v>
      </c>
      <c r="E2886" s="54"/>
    </row>
    <row r="2887" spans="1:5" x14ac:dyDescent="0.45">
      <c r="A2887" s="55" t="s">
        <v>92</v>
      </c>
      <c r="B2887" s="52">
        <v>12012.88</v>
      </c>
      <c r="C2887" s="53">
        <v>45519</v>
      </c>
      <c r="D2887" s="52">
        <v>0</v>
      </c>
      <c r="E2887" s="54"/>
    </row>
    <row r="2888" spans="1:5" x14ac:dyDescent="0.45">
      <c r="A2888" s="51" t="s">
        <v>224</v>
      </c>
      <c r="B2888" s="52"/>
      <c r="C2888" s="53"/>
      <c r="D2888" s="52"/>
      <c r="E2888" s="54"/>
    </row>
    <row r="2889" spans="1:5" x14ac:dyDescent="0.45">
      <c r="A2889" s="55" t="s">
        <v>60</v>
      </c>
      <c r="B2889" s="52">
        <v>11163.47</v>
      </c>
      <c r="C2889" s="53">
        <v>45519</v>
      </c>
      <c r="D2889" s="52">
        <v>0</v>
      </c>
      <c r="E2889" s="54"/>
    </row>
    <row r="2890" spans="1:5" x14ac:dyDescent="0.45">
      <c r="A2890" s="55" t="s">
        <v>62</v>
      </c>
      <c r="B2890" s="52">
        <v>10795.47</v>
      </c>
      <c r="C2890" s="53">
        <v>45519</v>
      </c>
      <c r="D2890" s="52">
        <v>0</v>
      </c>
      <c r="E2890" s="54"/>
    </row>
    <row r="2891" spans="1:5" x14ac:dyDescent="0.45">
      <c r="A2891" s="55" t="s">
        <v>64</v>
      </c>
      <c r="B2891" s="52">
        <v>12760.02</v>
      </c>
      <c r="C2891" s="53">
        <v>45519</v>
      </c>
      <c r="D2891" s="52">
        <v>0</v>
      </c>
      <c r="E2891" s="54"/>
    </row>
    <row r="2892" spans="1:5" x14ac:dyDescent="0.45">
      <c r="A2892" s="55" t="s">
        <v>66</v>
      </c>
      <c r="B2892" s="52">
        <v>10003.11</v>
      </c>
      <c r="C2892" s="53">
        <v>45519</v>
      </c>
      <c r="D2892" s="52">
        <v>0</v>
      </c>
      <c r="E2892" s="54"/>
    </row>
    <row r="2893" spans="1:5" x14ac:dyDescent="0.45">
      <c r="A2893" s="55" t="s">
        <v>56</v>
      </c>
      <c r="B2893" s="52">
        <v>26445.38</v>
      </c>
      <c r="C2893" s="53">
        <v>45139</v>
      </c>
      <c r="D2893" s="52">
        <v>0</v>
      </c>
      <c r="E2893" s="54"/>
    </row>
    <row r="2894" spans="1:5" x14ac:dyDescent="0.45">
      <c r="A2894" s="55" t="s">
        <v>57</v>
      </c>
      <c r="B2894" s="52">
        <v>33448.92</v>
      </c>
      <c r="C2894" s="53">
        <v>45504</v>
      </c>
      <c r="D2894" s="52">
        <v>0</v>
      </c>
      <c r="E2894" s="54"/>
    </row>
    <row r="2895" spans="1:5" x14ac:dyDescent="0.45">
      <c r="A2895" s="55" t="s">
        <v>58</v>
      </c>
      <c r="B2895" s="52">
        <v>14856.37</v>
      </c>
      <c r="C2895" s="53">
        <v>45412</v>
      </c>
      <c r="D2895" s="52">
        <v>0</v>
      </c>
      <c r="E2895" s="54"/>
    </row>
    <row r="2896" spans="1:5" x14ac:dyDescent="0.45">
      <c r="A2896" s="55" t="s">
        <v>74</v>
      </c>
      <c r="B2896" s="52">
        <v>10630.76</v>
      </c>
      <c r="C2896" s="53">
        <v>45044</v>
      </c>
      <c r="D2896" s="52">
        <v>0</v>
      </c>
      <c r="E2896" s="54"/>
    </row>
    <row r="2897" spans="1:5" x14ac:dyDescent="0.45">
      <c r="A2897" s="55" t="s">
        <v>76</v>
      </c>
      <c r="B2897" s="52">
        <v>24801.78</v>
      </c>
      <c r="C2897" s="53">
        <v>45044</v>
      </c>
      <c r="D2897" s="52">
        <v>0</v>
      </c>
      <c r="E2897" s="54"/>
    </row>
    <row r="2898" spans="1:5" x14ac:dyDescent="0.45">
      <c r="A2898" s="55" t="s">
        <v>78</v>
      </c>
      <c r="B2898" s="52">
        <v>18659.740000000002</v>
      </c>
      <c r="C2898" s="53">
        <v>45127</v>
      </c>
      <c r="D2898" s="52">
        <v>0</v>
      </c>
      <c r="E2898" s="54"/>
    </row>
    <row r="2899" spans="1:5" x14ac:dyDescent="0.45">
      <c r="A2899" s="55" t="s">
        <v>80</v>
      </c>
      <c r="B2899" s="52">
        <v>29237.4</v>
      </c>
      <c r="C2899" s="53">
        <v>45488</v>
      </c>
      <c r="D2899" s="52">
        <v>0</v>
      </c>
      <c r="E2899" s="54"/>
    </row>
    <row r="2900" spans="1:5" x14ac:dyDescent="0.45">
      <c r="A2900" s="55" t="s">
        <v>82</v>
      </c>
      <c r="B2900" s="52">
        <v>10140.379999999999</v>
      </c>
      <c r="C2900" s="53">
        <v>45519</v>
      </c>
      <c r="D2900" s="52">
        <v>0</v>
      </c>
      <c r="E2900" s="54"/>
    </row>
    <row r="2901" spans="1:5" x14ac:dyDescent="0.45">
      <c r="A2901" s="55" t="s">
        <v>84</v>
      </c>
      <c r="B2901" s="52">
        <v>9831.33</v>
      </c>
      <c r="C2901" s="53">
        <v>45519</v>
      </c>
      <c r="D2901" s="52">
        <v>0</v>
      </c>
      <c r="E2901" s="54"/>
    </row>
    <row r="2902" spans="1:5" x14ac:dyDescent="0.45">
      <c r="A2902" s="55" t="s">
        <v>86</v>
      </c>
      <c r="B2902" s="52">
        <v>14970.43</v>
      </c>
      <c r="C2902" s="53">
        <v>45519</v>
      </c>
      <c r="D2902" s="52">
        <v>0</v>
      </c>
      <c r="E2902" s="54"/>
    </row>
    <row r="2903" spans="1:5" x14ac:dyDescent="0.45">
      <c r="A2903" s="55" t="s">
        <v>88</v>
      </c>
      <c r="B2903" s="52">
        <v>9881.48</v>
      </c>
      <c r="C2903" s="53">
        <v>45519</v>
      </c>
      <c r="D2903" s="52">
        <v>0</v>
      </c>
      <c r="E2903" s="54"/>
    </row>
    <row r="2904" spans="1:5" x14ac:dyDescent="0.45">
      <c r="A2904" s="55" t="s">
        <v>90</v>
      </c>
      <c r="B2904" s="52">
        <v>9881.48</v>
      </c>
      <c r="C2904" s="53">
        <v>45762</v>
      </c>
      <c r="D2904" s="52">
        <v>0</v>
      </c>
      <c r="E2904" s="54"/>
    </row>
    <row r="2905" spans="1:5" x14ac:dyDescent="0.45">
      <c r="A2905" s="55" t="s">
        <v>92</v>
      </c>
      <c r="B2905" s="52">
        <v>93968.61</v>
      </c>
      <c r="C2905" s="53">
        <v>45519</v>
      </c>
      <c r="D2905" s="52">
        <v>0</v>
      </c>
      <c r="E2905" s="54"/>
    </row>
    <row r="2906" spans="1:5" x14ac:dyDescent="0.45">
      <c r="A2906" s="51" t="s">
        <v>225</v>
      </c>
      <c r="B2906" s="52"/>
      <c r="C2906" s="53"/>
      <c r="D2906" s="52"/>
      <c r="E2906" s="54"/>
    </row>
    <row r="2907" spans="1:5" x14ac:dyDescent="0.45">
      <c r="A2907" s="55" t="s">
        <v>60</v>
      </c>
      <c r="B2907" s="52">
        <v>9730.1</v>
      </c>
      <c r="C2907" s="53">
        <v>45519</v>
      </c>
      <c r="D2907" s="52">
        <v>0</v>
      </c>
      <c r="E2907" s="54"/>
    </row>
    <row r="2908" spans="1:5" x14ac:dyDescent="0.45">
      <c r="A2908" s="55" t="s">
        <v>62</v>
      </c>
      <c r="B2908" s="52">
        <v>9409.35</v>
      </c>
      <c r="C2908" s="53">
        <v>45519</v>
      </c>
      <c r="D2908" s="52">
        <v>0</v>
      </c>
      <c r="E2908" s="54"/>
    </row>
    <row r="2909" spans="1:5" x14ac:dyDescent="0.45">
      <c r="A2909" s="55" t="s">
        <v>64</v>
      </c>
      <c r="B2909" s="52">
        <v>11121.65</v>
      </c>
      <c r="C2909" s="53">
        <v>45519</v>
      </c>
      <c r="D2909" s="52">
        <v>0</v>
      </c>
      <c r="E2909" s="54"/>
    </row>
    <row r="2910" spans="1:5" x14ac:dyDescent="0.45">
      <c r="A2910" s="55" t="s">
        <v>66</v>
      </c>
      <c r="B2910" s="52">
        <v>8718.7199999999993</v>
      </c>
      <c r="C2910" s="53">
        <v>45519</v>
      </c>
      <c r="D2910" s="52">
        <v>0</v>
      </c>
      <c r="E2910" s="54"/>
    </row>
    <row r="2911" spans="1:5" x14ac:dyDescent="0.45">
      <c r="A2911" s="55" t="s">
        <v>54</v>
      </c>
      <c r="B2911" s="52">
        <v>26027.03</v>
      </c>
      <c r="C2911" s="53">
        <v>44880</v>
      </c>
      <c r="D2911" s="52">
        <v>0</v>
      </c>
      <c r="E2911" s="54"/>
    </row>
    <row r="2912" spans="1:5" x14ac:dyDescent="0.45">
      <c r="A2912" s="55" t="s">
        <v>55</v>
      </c>
      <c r="B2912" s="52">
        <v>27353.14</v>
      </c>
      <c r="C2912" s="53">
        <v>44925</v>
      </c>
      <c r="D2912" s="52">
        <v>0</v>
      </c>
      <c r="E2912" s="54"/>
    </row>
    <row r="2913" spans="1:5" x14ac:dyDescent="0.45">
      <c r="A2913" s="55" t="s">
        <v>56</v>
      </c>
      <c r="B2913" s="52">
        <v>23049.84</v>
      </c>
      <c r="C2913" s="53">
        <v>45139</v>
      </c>
      <c r="D2913" s="52">
        <v>0</v>
      </c>
      <c r="E2913" s="54"/>
    </row>
    <row r="2914" spans="1:5" x14ac:dyDescent="0.45">
      <c r="A2914" s="55" t="s">
        <v>57</v>
      </c>
      <c r="B2914" s="52">
        <v>29154.14</v>
      </c>
      <c r="C2914" s="53">
        <v>45504</v>
      </c>
      <c r="D2914" s="52">
        <v>0</v>
      </c>
      <c r="E2914" s="54"/>
    </row>
    <row r="2915" spans="1:5" x14ac:dyDescent="0.45">
      <c r="A2915" s="55" t="s">
        <v>58</v>
      </c>
      <c r="B2915" s="52">
        <v>12948.83</v>
      </c>
      <c r="C2915" s="53">
        <v>45412</v>
      </c>
      <c r="D2915" s="52">
        <v>0</v>
      </c>
      <c r="E2915" s="54"/>
    </row>
    <row r="2916" spans="1:5" x14ac:dyDescent="0.45">
      <c r="A2916" s="55" t="s">
        <v>74</v>
      </c>
      <c r="B2916" s="52">
        <v>9265.7900000000009</v>
      </c>
      <c r="C2916" s="53">
        <v>44985</v>
      </c>
      <c r="D2916" s="52">
        <v>0</v>
      </c>
      <c r="E2916" s="54"/>
    </row>
    <row r="2917" spans="1:5" x14ac:dyDescent="0.45">
      <c r="A2917" s="55" t="s">
        <v>76</v>
      </c>
      <c r="B2917" s="52">
        <v>21617.27</v>
      </c>
      <c r="C2917" s="53">
        <v>44985</v>
      </c>
      <c r="D2917" s="52">
        <v>0</v>
      </c>
      <c r="E2917" s="54"/>
    </row>
    <row r="2918" spans="1:5" x14ac:dyDescent="0.45">
      <c r="A2918" s="55" t="s">
        <v>78</v>
      </c>
      <c r="B2918" s="52">
        <v>16263.87</v>
      </c>
      <c r="C2918" s="53">
        <v>45127</v>
      </c>
      <c r="D2918" s="52">
        <v>0</v>
      </c>
      <c r="E2918" s="54"/>
    </row>
    <row r="2919" spans="1:5" x14ac:dyDescent="0.45">
      <c r="A2919" s="55" t="s">
        <v>80</v>
      </c>
      <c r="B2919" s="52">
        <v>25483.37</v>
      </c>
      <c r="C2919" s="53">
        <v>45488</v>
      </c>
      <c r="D2919" s="52">
        <v>0</v>
      </c>
      <c r="E2919" s="54"/>
    </row>
    <row r="2920" spans="1:5" x14ac:dyDescent="0.45">
      <c r="A2920" s="55" t="s">
        <v>82</v>
      </c>
      <c r="B2920" s="52">
        <v>8838.3700000000008</v>
      </c>
      <c r="C2920" s="53">
        <v>45519</v>
      </c>
      <c r="D2920" s="52">
        <v>0</v>
      </c>
      <c r="E2920" s="54"/>
    </row>
    <row r="2921" spans="1:5" x14ac:dyDescent="0.45">
      <c r="A2921" s="55" t="s">
        <v>84</v>
      </c>
      <c r="B2921" s="52">
        <v>8569</v>
      </c>
      <c r="C2921" s="53">
        <v>45519</v>
      </c>
      <c r="D2921" s="52">
        <v>0</v>
      </c>
      <c r="E2921" s="54"/>
    </row>
    <row r="2922" spans="1:5" x14ac:dyDescent="0.45">
      <c r="A2922" s="55" t="s">
        <v>86</v>
      </c>
      <c r="B2922" s="52">
        <v>13048.25</v>
      </c>
      <c r="C2922" s="53">
        <v>45519</v>
      </c>
      <c r="D2922" s="52">
        <v>0</v>
      </c>
      <c r="E2922" s="54"/>
    </row>
    <row r="2923" spans="1:5" x14ac:dyDescent="0.45">
      <c r="A2923" s="55" t="s">
        <v>88</v>
      </c>
      <c r="B2923" s="52">
        <v>8612.7199999999993</v>
      </c>
      <c r="C2923" s="53">
        <v>45519</v>
      </c>
      <c r="D2923" s="52">
        <v>0</v>
      </c>
      <c r="E2923" s="54"/>
    </row>
    <row r="2924" spans="1:5" x14ac:dyDescent="0.45">
      <c r="A2924" s="55" t="s">
        <v>90</v>
      </c>
      <c r="B2924" s="52">
        <v>8612.7199999999993</v>
      </c>
      <c r="C2924" s="53">
        <v>45762</v>
      </c>
      <c r="D2924" s="52">
        <v>0</v>
      </c>
      <c r="E2924" s="54"/>
    </row>
    <row r="2925" spans="1:5" x14ac:dyDescent="0.45">
      <c r="A2925" s="55" t="s">
        <v>92</v>
      </c>
      <c r="B2925" s="52">
        <v>81903.199999999997</v>
      </c>
      <c r="C2925" s="53">
        <v>45519</v>
      </c>
      <c r="D2925" s="52">
        <v>0</v>
      </c>
      <c r="E2925" s="54"/>
    </row>
    <row r="2926" spans="1:5" x14ac:dyDescent="0.45">
      <c r="A2926" s="51" t="s">
        <v>226</v>
      </c>
      <c r="B2926" s="52"/>
      <c r="C2926" s="53"/>
      <c r="D2926" s="52"/>
      <c r="E2926" s="54"/>
    </row>
    <row r="2927" spans="1:5" x14ac:dyDescent="0.45">
      <c r="A2927" s="55" t="s">
        <v>60</v>
      </c>
      <c r="B2927" s="52">
        <v>90313.12</v>
      </c>
      <c r="C2927" s="53">
        <v>45519</v>
      </c>
      <c r="D2927" s="52">
        <v>0</v>
      </c>
      <c r="E2927" s="54"/>
    </row>
    <row r="2928" spans="1:5" x14ac:dyDescent="0.45">
      <c r="A2928" s="55" t="s">
        <v>62</v>
      </c>
      <c r="B2928" s="52">
        <v>87335.98</v>
      </c>
      <c r="C2928" s="53">
        <v>45519</v>
      </c>
      <c r="D2928" s="52">
        <v>0</v>
      </c>
      <c r="E2928" s="54"/>
    </row>
    <row r="2929" spans="1:5" x14ac:dyDescent="0.45">
      <c r="A2929" s="55" t="s">
        <v>64</v>
      </c>
      <c r="B2929" s="52">
        <v>103229.31</v>
      </c>
      <c r="C2929" s="53">
        <v>45519</v>
      </c>
      <c r="D2929" s="52">
        <v>0</v>
      </c>
      <c r="E2929" s="54"/>
    </row>
    <row r="2930" spans="1:5" x14ac:dyDescent="0.45">
      <c r="A2930" s="55" t="s">
        <v>66</v>
      </c>
      <c r="B2930" s="52">
        <v>80925.740000000005</v>
      </c>
      <c r="C2930" s="53">
        <v>45519</v>
      </c>
      <c r="D2930" s="52">
        <v>0</v>
      </c>
      <c r="E2930" s="54"/>
    </row>
    <row r="2931" spans="1:5" x14ac:dyDescent="0.45">
      <c r="A2931" s="55" t="s">
        <v>54</v>
      </c>
      <c r="B2931" s="52">
        <v>241578.51</v>
      </c>
      <c r="C2931" s="53">
        <v>44880</v>
      </c>
      <c r="D2931" s="52">
        <v>0</v>
      </c>
      <c r="E2931" s="54"/>
    </row>
    <row r="2932" spans="1:5" x14ac:dyDescent="0.45">
      <c r="A2932" s="55" t="s">
        <v>55</v>
      </c>
      <c r="B2932" s="52">
        <v>253887.24</v>
      </c>
      <c r="C2932" s="53">
        <v>44925</v>
      </c>
      <c r="D2932" s="52">
        <v>0</v>
      </c>
      <c r="E2932" s="54"/>
    </row>
    <row r="2933" spans="1:5" x14ac:dyDescent="0.45">
      <c r="A2933" s="55" t="s">
        <v>56</v>
      </c>
      <c r="B2933" s="52">
        <v>213944.72</v>
      </c>
      <c r="C2933" s="53">
        <v>45140</v>
      </c>
      <c r="D2933" s="52">
        <v>0</v>
      </c>
      <c r="E2933" s="54"/>
    </row>
    <row r="2934" spans="1:5" x14ac:dyDescent="0.45">
      <c r="A2934" s="55" t="s">
        <v>57</v>
      </c>
      <c r="B2934" s="52">
        <v>270603.82</v>
      </c>
      <c r="C2934" s="53">
        <v>45504</v>
      </c>
      <c r="D2934" s="52">
        <v>0</v>
      </c>
      <c r="E2934" s="54"/>
    </row>
    <row r="2935" spans="1:5" x14ac:dyDescent="0.45">
      <c r="A2935" s="55" t="s">
        <v>58</v>
      </c>
      <c r="B2935" s="52">
        <v>120188.91</v>
      </c>
      <c r="C2935" s="53">
        <v>45412</v>
      </c>
      <c r="D2935" s="52">
        <v>0</v>
      </c>
      <c r="E2935" s="54"/>
    </row>
    <row r="2936" spans="1:5" x14ac:dyDescent="0.45">
      <c r="A2936" s="55" t="s">
        <v>74</v>
      </c>
      <c r="B2936" s="52">
        <v>86003.5</v>
      </c>
      <c r="C2936" s="53">
        <v>44985</v>
      </c>
      <c r="D2936" s="52">
        <v>0</v>
      </c>
      <c r="E2936" s="54"/>
    </row>
    <row r="2937" spans="1:5" x14ac:dyDescent="0.45">
      <c r="A2937" s="55" t="s">
        <v>76</v>
      </c>
      <c r="B2937" s="52">
        <v>200647.91</v>
      </c>
      <c r="C2937" s="53">
        <v>44985</v>
      </c>
      <c r="D2937" s="52">
        <v>0</v>
      </c>
      <c r="E2937" s="54"/>
    </row>
    <row r="2938" spans="1:5" x14ac:dyDescent="0.45">
      <c r="A2938" s="55" t="s">
        <v>78</v>
      </c>
      <c r="B2938" s="52">
        <v>150958.47</v>
      </c>
      <c r="C2938" s="53">
        <v>45127</v>
      </c>
      <c r="D2938" s="52">
        <v>0</v>
      </c>
      <c r="E2938" s="54"/>
    </row>
    <row r="2939" spans="1:5" x14ac:dyDescent="0.45">
      <c r="A2939" s="55" t="s">
        <v>80</v>
      </c>
      <c r="B2939" s="52">
        <v>236532.32</v>
      </c>
      <c r="C2939" s="53">
        <v>45488</v>
      </c>
      <c r="D2939" s="52">
        <v>0</v>
      </c>
      <c r="E2939" s="54"/>
    </row>
    <row r="2940" spans="1:5" x14ac:dyDescent="0.45">
      <c r="A2940" s="55" t="s">
        <v>82</v>
      </c>
      <c r="B2940" s="52">
        <v>82036.28</v>
      </c>
      <c r="C2940" s="53">
        <v>45519</v>
      </c>
      <c r="D2940" s="52">
        <v>0</v>
      </c>
      <c r="E2940" s="54"/>
    </row>
    <row r="2941" spans="1:5" x14ac:dyDescent="0.45">
      <c r="A2941" s="55" t="s">
        <v>84</v>
      </c>
      <c r="B2941" s="52">
        <v>79536.039999999994</v>
      </c>
      <c r="C2941" s="53">
        <v>45519</v>
      </c>
      <c r="D2941" s="52">
        <v>0</v>
      </c>
      <c r="E2941" s="54"/>
    </row>
    <row r="2942" spans="1:5" x14ac:dyDescent="0.45">
      <c r="A2942" s="55" t="s">
        <v>86</v>
      </c>
      <c r="B2942" s="52">
        <v>121111.67</v>
      </c>
      <c r="C2942" s="53">
        <v>45519</v>
      </c>
      <c r="D2942" s="52">
        <v>0</v>
      </c>
      <c r="E2942" s="54"/>
    </row>
    <row r="2943" spans="1:5" x14ac:dyDescent="0.45">
      <c r="A2943" s="55" t="s">
        <v>88</v>
      </c>
      <c r="B2943" s="52">
        <v>79941.789999999994</v>
      </c>
      <c r="C2943" s="53">
        <v>45519</v>
      </c>
      <c r="D2943" s="52">
        <v>0</v>
      </c>
      <c r="E2943" s="54"/>
    </row>
    <row r="2944" spans="1:5" x14ac:dyDescent="0.45">
      <c r="A2944" s="55" t="s">
        <v>90</v>
      </c>
      <c r="B2944" s="52">
        <v>79941.789999999994</v>
      </c>
      <c r="C2944" s="53">
        <v>45762</v>
      </c>
      <c r="D2944" s="52">
        <v>0</v>
      </c>
      <c r="E2944" s="54"/>
    </row>
    <row r="2945" spans="1:5" x14ac:dyDescent="0.45">
      <c r="A2945" s="55" t="s">
        <v>92</v>
      </c>
      <c r="B2945" s="52">
        <v>760211.79</v>
      </c>
      <c r="C2945" s="53">
        <v>45519</v>
      </c>
      <c r="D2945" s="52">
        <v>0</v>
      </c>
      <c r="E2945" s="54"/>
    </row>
    <row r="2946" spans="1:5" x14ac:dyDescent="0.45">
      <c r="A2946" s="51" t="s">
        <v>227</v>
      </c>
      <c r="B2946" s="52"/>
      <c r="C2946" s="53"/>
      <c r="D2946" s="52"/>
      <c r="E2946" s="54"/>
    </row>
    <row r="2947" spans="1:5" x14ac:dyDescent="0.45">
      <c r="A2947" s="55" t="s">
        <v>60</v>
      </c>
      <c r="B2947" s="52">
        <v>1728.98</v>
      </c>
      <c r="C2947" s="53">
        <v>45519</v>
      </c>
      <c r="D2947" s="52">
        <v>0</v>
      </c>
      <c r="E2947" s="54"/>
    </row>
    <row r="2948" spans="1:5" x14ac:dyDescent="0.45">
      <c r="A2948" s="55" t="s">
        <v>62</v>
      </c>
      <c r="B2948" s="52">
        <v>1671.98</v>
      </c>
      <c r="C2948" s="53">
        <v>45519</v>
      </c>
      <c r="D2948" s="52">
        <v>0</v>
      </c>
      <c r="E2948" s="54"/>
    </row>
    <row r="2949" spans="1:5" x14ac:dyDescent="0.45">
      <c r="A2949" s="55" t="s">
        <v>64</v>
      </c>
      <c r="B2949" s="52">
        <v>1976.25</v>
      </c>
      <c r="C2949" s="53">
        <v>45519</v>
      </c>
      <c r="D2949" s="52">
        <v>0</v>
      </c>
      <c r="E2949" s="54"/>
    </row>
    <row r="2950" spans="1:5" x14ac:dyDescent="0.45">
      <c r="A2950" s="55" t="s">
        <v>66</v>
      </c>
      <c r="B2950" s="52">
        <v>1549.26</v>
      </c>
      <c r="C2950" s="53">
        <v>45519</v>
      </c>
      <c r="D2950" s="52">
        <v>0</v>
      </c>
      <c r="E2950" s="54"/>
    </row>
    <row r="2951" spans="1:5" x14ac:dyDescent="0.45">
      <c r="A2951" s="55" t="s">
        <v>54</v>
      </c>
      <c r="B2951" s="52">
        <v>4624.84</v>
      </c>
      <c r="C2951" s="53">
        <v>44880</v>
      </c>
      <c r="D2951" s="52">
        <v>0</v>
      </c>
      <c r="E2951" s="54"/>
    </row>
    <row r="2952" spans="1:5" x14ac:dyDescent="0.45">
      <c r="A2952" s="55" t="s">
        <v>55</v>
      </c>
      <c r="B2952" s="52">
        <v>4860.4799999999996</v>
      </c>
      <c r="C2952" s="53">
        <v>44925</v>
      </c>
      <c r="D2952" s="52">
        <v>0</v>
      </c>
      <c r="E2952" s="54"/>
    </row>
    <row r="2953" spans="1:5" x14ac:dyDescent="0.45">
      <c r="A2953" s="55" t="s">
        <v>56</v>
      </c>
      <c r="B2953" s="52">
        <v>4095.81</v>
      </c>
      <c r="C2953" s="53">
        <v>45140</v>
      </c>
      <c r="D2953" s="52">
        <v>0</v>
      </c>
      <c r="E2953" s="54"/>
    </row>
    <row r="2954" spans="1:5" x14ac:dyDescent="0.45">
      <c r="A2954" s="55" t="s">
        <v>57</v>
      </c>
      <c r="B2954" s="52">
        <v>5180.51</v>
      </c>
      <c r="C2954" s="53">
        <v>45504</v>
      </c>
      <c r="D2954" s="52">
        <v>0</v>
      </c>
      <c r="E2954" s="54"/>
    </row>
    <row r="2955" spans="1:5" x14ac:dyDescent="0.45">
      <c r="A2955" s="55" t="s">
        <v>58</v>
      </c>
      <c r="B2955" s="52">
        <v>2300.9299999999998</v>
      </c>
      <c r="C2955" s="53">
        <v>45412</v>
      </c>
      <c r="D2955" s="52">
        <v>0</v>
      </c>
      <c r="E2955" s="54"/>
    </row>
    <row r="2956" spans="1:5" x14ac:dyDescent="0.45">
      <c r="A2956" s="55" t="s">
        <v>82</v>
      </c>
      <c r="B2956" s="52">
        <v>1570.52</v>
      </c>
      <c r="C2956" s="53">
        <v>45519</v>
      </c>
      <c r="D2956" s="52">
        <v>0</v>
      </c>
      <c r="E2956" s="54"/>
    </row>
    <row r="2957" spans="1:5" x14ac:dyDescent="0.45">
      <c r="A2957" s="55" t="s">
        <v>84</v>
      </c>
      <c r="B2957" s="52">
        <v>1522.66</v>
      </c>
      <c r="C2957" s="53">
        <v>45519</v>
      </c>
      <c r="D2957" s="52">
        <v>0</v>
      </c>
      <c r="E2957" s="54"/>
    </row>
    <row r="2958" spans="1:5" x14ac:dyDescent="0.45">
      <c r="A2958" s="55" t="s">
        <v>86</v>
      </c>
      <c r="B2958" s="52">
        <v>2318.59</v>
      </c>
      <c r="C2958" s="53">
        <v>45519</v>
      </c>
      <c r="D2958" s="52">
        <v>0</v>
      </c>
      <c r="E2958" s="54"/>
    </row>
    <row r="2959" spans="1:5" x14ac:dyDescent="0.45">
      <c r="A2959" s="55" t="s">
        <v>88</v>
      </c>
      <c r="B2959" s="52">
        <v>1530.43</v>
      </c>
      <c r="C2959" s="53">
        <v>45519</v>
      </c>
      <c r="D2959" s="52">
        <v>0</v>
      </c>
      <c r="E2959" s="54"/>
    </row>
    <row r="2960" spans="1:5" x14ac:dyDescent="0.45">
      <c r="A2960" s="55" t="s">
        <v>90</v>
      </c>
      <c r="B2960" s="52">
        <v>1530.43</v>
      </c>
      <c r="C2960" s="53">
        <v>45762</v>
      </c>
      <c r="D2960" s="52">
        <v>0</v>
      </c>
      <c r="E2960" s="54"/>
    </row>
    <row r="2961" spans="1:5" x14ac:dyDescent="0.45">
      <c r="A2961" s="55" t="s">
        <v>92</v>
      </c>
      <c r="B2961" s="52">
        <v>14553.69</v>
      </c>
      <c r="C2961" s="53">
        <v>45519</v>
      </c>
      <c r="D2961" s="52">
        <v>0</v>
      </c>
      <c r="E2961" s="54"/>
    </row>
    <row r="2962" spans="1:5" x14ac:dyDescent="0.45">
      <c r="A2962" s="51" t="s">
        <v>228</v>
      </c>
      <c r="B2962" s="52"/>
      <c r="C2962" s="53"/>
      <c r="D2962" s="52"/>
      <c r="E2962" s="54"/>
    </row>
    <row r="2963" spans="1:5" x14ac:dyDescent="0.45">
      <c r="A2963" s="55" t="s">
        <v>60</v>
      </c>
      <c r="B2963" s="52">
        <v>558696.51</v>
      </c>
      <c r="C2963" s="53">
        <v>45519</v>
      </c>
      <c r="D2963" s="52">
        <v>0</v>
      </c>
      <c r="E2963" s="54"/>
    </row>
    <row r="2964" spans="1:5" x14ac:dyDescent="0.45">
      <c r="A2964" s="55" t="s">
        <v>61</v>
      </c>
      <c r="B2964" s="52">
        <v>152087.17000000001</v>
      </c>
      <c r="C2964" s="53">
        <v>45519</v>
      </c>
      <c r="D2964" s="52">
        <v>0</v>
      </c>
      <c r="E2964" s="54"/>
    </row>
    <row r="2965" spans="1:5" x14ac:dyDescent="0.45">
      <c r="A2965" s="55" t="s">
        <v>62</v>
      </c>
      <c r="B2965" s="52">
        <v>540279.27</v>
      </c>
      <c r="C2965" s="53">
        <v>45519</v>
      </c>
      <c r="D2965" s="52">
        <v>0</v>
      </c>
      <c r="E2965" s="54"/>
    </row>
    <row r="2966" spans="1:5" x14ac:dyDescent="0.45">
      <c r="A2966" s="55" t="s">
        <v>63</v>
      </c>
      <c r="B2966" s="52">
        <v>147073.66</v>
      </c>
      <c r="C2966" s="53">
        <v>45519</v>
      </c>
      <c r="D2966" s="52">
        <v>0</v>
      </c>
      <c r="E2966" s="54"/>
    </row>
    <row r="2967" spans="1:5" x14ac:dyDescent="0.45">
      <c r="A2967" s="55" t="s">
        <v>64</v>
      </c>
      <c r="B2967" s="52">
        <v>638598.85</v>
      </c>
      <c r="C2967" s="53">
        <v>45519</v>
      </c>
      <c r="D2967" s="52">
        <v>0</v>
      </c>
      <c r="E2967" s="54"/>
    </row>
    <row r="2968" spans="1:5" x14ac:dyDescent="0.45">
      <c r="A2968" s="55" t="s">
        <v>65</v>
      </c>
      <c r="B2968" s="52">
        <v>167402</v>
      </c>
      <c r="C2968" s="53">
        <v>45519</v>
      </c>
      <c r="D2968" s="52">
        <v>0</v>
      </c>
      <c r="E2968" s="54"/>
    </row>
    <row r="2969" spans="1:5" x14ac:dyDescent="0.45">
      <c r="A2969" s="55" t="s">
        <v>66</v>
      </c>
      <c r="B2969" s="52">
        <v>500624.14</v>
      </c>
      <c r="C2969" s="53">
        <v>45519</v>
      </c>
      <c r="D2969" s="52">
        <v>0</v>
      </c>
      <c r="E2969" s="54"/>
    </row>
    <row r="2970" spans="1:5" x14ac:dyDescent="0.45">
      <c r="A2970" s="55" t="s">
        <v>67</v>
      </c>
      <c r="B2970" s="52">
        <v>131233.37</v>
      </c>
      <c r="C2970" s="53">
        <v>45519</v>
      </c>
      <c r="D2970" s="52">
        <v>0</v>
      </c>
      <c r="E2970" s="54"/>
    </row>
    <row r="2971" spans="1:5" x14ac:dyDescent="0.45">
      <c r="A2971" s="55" t="s">
        <v>54</v>
      </c>
      <c r="B2971" s="52">
        <v>1494456.94</v>
      </c>
      <c r="C2971" s="53">
        <v>44880</v>
      </c>
      <c r="D2971" s="52">
        <v>0</v>
      </c>
      <c r="E2971" s="54"/>
    </row>
    <row r="2972" spans="1:5" x14ac:dyDescent="0.45">
      <c r="A2972" s="55" t="s">
        <v>68</v>
      </c>
      <c r="B2972" s="52">
        <v>391756.22</v>
      </c>
      <c r="C2972" s="53">
        <v>44880</v>
      </c>
      <c r="D2972" s="52">
        <v>0</v>
      </c>
      <c r="E2972" s="54"/>
    </row>
    <row r="2973" spans="1:5" x14ac:dyDescent="0.45">
      <c r="A2973" s="55" t="s">
        <v>55</v>
      </c>
      <c r="B2973" s="52">
        <v>1570601.39</v>
      </c>
      <c r="C2973" s="53">
        <v>44925</v>
      </c>
      <c r="D2973" s="52">
        <v>0</v>
      </c>
      <c r="E2973" s="54"/>
    </row>
    <row r="2974" spans="1:5" x14ac:dyDescent="0.45">
      <c r="A2974" s="55" t="s">
        <v>69</v>
      </c>
      <c r="B2974" s="52">
        <v>411716.69</v>
      </c>
      <c r="C2974" s="53">
        <v>44925</v>
      </c>
      <c r="D2974" s="52">
        <v>0</v>
      </c>
      <c r="E2974" s="54"/>
    </row>
    <row r="2975" spans="1:5" x14ac:dyDescent="0.45">
      <c r="A2975" s="55" t="s">
        <v>56</v>
      </c>
      <c r="B2975" s="52">
        <v>1323508.33</v>
      </c>
      <c r="C2975" s="53">
        <v>45139</v>
      </c>
      <c r="D2975" s="52">
        <v>0</v>
      </c>
      <c r="E2975" s="54"/>
    </row>
    <row r="2976" spans="1:5" x14ac:dyDescent="0.45">
      <c r="A2976" s="55" t="s">
        <v>70</v>
      </c>
      <c r="B2976" s="52">
        <v>346943.84</v>
      </c>
      <c r="C2976" s="53">
        <v>45139</v>
      </c>
      <c r="D2976" s="52">
        <v>0</v>
      </c>
      <c r="E2976" s="54"/>
    </row>
    <row r="2977" spans="1:5" x14ac:dyDescent="0.45">
      <c r="A2977" s="55" t="s">
        <v>57</v>
      </c>
      <c r="B2977" s="52">
        <v>1674013.82</v>
      </c>
      <c r="C2977" s="53">
        <v>45504</v>
      </c>
      <c r="D2977" s="52">
        <v>0</v>
      </c>
      <c r="E2977" s="54"/>
    </row>
    <row r="2978" spans="1:5" x14ac:dyDescent="0.45">
      <c r="A2978" s="55" t="s">
        <v>71</v>
      </c>
      <c r="B2978" s="52">
        <v>61573.120000000003</v>
      </c>
      <c r="C2978" s="53">
        <v>45504</v>
      </c>
      <c r="D2978" s="52">
        <v>0</v>
      </c>
      <c r="E2978" s="54"/>
    </row>
    <row r="2979" spans="1:5" x14ac:dyDescent="0.45">
      <c r="A2979" s="55" t="s">
        <v>72</v>
      </c>
      <c r="B2979" s="52">
        <v>315495.95</v>
      </c>
      <c r="C2979" s="53">
        <v>45504</v>
      </c>
      <c r="D2979" s="52">
        <v>0</v>
      </c>
      <c r="E2979" s="54"/>
    </row>
    <row r="2980" spans="1:5" x14ac:dyDescent="0.45">
      <c r="A2980" s="55" t="s">
        <v>58</v>
      </c>
      <c r="B2980" s="52">
        <v>743514.59</v>
      </c>
      <c r="C2980" s="53">
        <v>45412</v>
      </c>
      <c r="D2980" s="52">
        <v>0</v>
      </c>
      <c r="E2980" s="54"/>
    </row>
    <row r="2981" spans="1:5" x14ac:dyDescent="0.45">
      <c r="A2981" s="55" t="s">
        <v>73</v>
      </c>
      <c r="B2981" s="52">
        <v>194904.56</v>
      </c>
      <c r="C2981" s="53">
        <v>45412</v>
      </c>
      <c r="D2981" s="52">
        <v>0</v>
      </c>
      <c r="E2981" s="54"/>
    </row>
    <row r="2982" spans="1:5" x14ac:dyDescent="0.45">
      <c r="A2982" s="55" t="s">
        <v>74</v>
      </c>
      <c r="B2982" s="52">
        <v>532036.28</v>
      </c>
      <c r="C2982" s="53">
        <v>44985</v>
      </c>
      <c r="D2982" s="52">
        <v>0</v>
      </c>
      <c r="E2982" s="54"/>
    </row>
    <row r="2983" spans="1:5" x14ac:dyDescent="0.45">
      <c r="A2983" s="55" t="s">
        <v>75</v>
      </c>
      <c r="B2983" s="52">
        <v>139467.73000000001</v>
      </c>
      <c r="C2983" s="53">
        <v>44985</v>
      </c>
      <c r="D2983" s="52">
        <v>0</v>
      </c>
      <c r="E2983" s="54"/>
    </row>
    <row r="2984" spans="1:5" x14ac:dyDescent="0.45">
      <c r="A2984" s="55" t="s">
        <v>76</v>
      </c>
      <c r="B2984" s="52">
        <v>1241251.3899999999</v>
      </c>
      <c r="C2984" s="53">
        <v>44985</v>
      </c>
      <c r="D2984" s="52">
        <v>0</v>
      </c>
      <c r="E2984" s="54"/>
    </row>
    <row r="2985" spans="1:5" x14ac:dyDescent="0.45">
      <c r="A2985" s="55" t="s">
        <v>77</v>
      </c>
      <c r="B2985" s="52">
        <v>325381.03999999998</v>
      </c>
      <c r="C2985" s="53">
        <v>44985</v>
      </c>
      <c r="D2985" s="52">
        <v>0</v>
      </c>
      <c r="E2985" s="54"/>
    </row>
    <row r="2986" spans="1:5" x14ac:dyDescent="0.45">
      <c r="A2986" s="55" t="s">
        <v>78</v>
      </c>
      <c r="B2986" s="52">
        <v>933861.78</v>
      </c>
      <c r="C2986" s="53">
        <v>45127</v>
      </c>
      <c r="D2986" s="52">
        <v>0</v>
      </c>
      <c r="E2986" s="54"/>
    </row>
    <row r="2987" spans="1:5" x14ac:dyDescent="0.45">
      <c r="A2987" s="55" t="s">
        <v>79</v>
      </c>
      <c r="B2987" s="52">
        <v>244802.08</v>
      </c>
      <c r="C2987" s="53">
        <v>45127</v>
      </c>
      <c r="D2987" s="52">
        <v>0</v>
      </c>
      <c r="E2987" s="54"/>
    </row>
    <row r="2988" spans="1:5" x14ac:dyDescent="0.45">
      <c r="A2988" s="55" t="s">
        <v>80</v>
      </c>
      <c r="B2988" s="52">
        <v>1463240.14</v>
      </c>
      <c r="C2988" s="53">
        <v>45488</v>
      </c>
      <c r="D2988" s="52">
        <v>0</v>
      </c>
      <c r="E2988" s="54"/>
    </row>
    <row r="2989" spans="1:5" x14ac:dyDescent="0.45">
      <c r="A2989" s="55" t="s">
        <v>81</v>
      </c>
      <c r="B2989" s="52">
        <v>383573.07</v>
      </c>
      <c r="C2989" s="53">
        <v>45488</v>
      </c>
      <c r="D2989" s="52">
        <v>0</v>
      </c>
      <c r="E2989" s="54"/>
    </row>
    <row r="2990" spans="1:5" x14ac:dyDescent="0.45">
      <c r="A2990" s="55" t="s">
        <v>82</v>
      </c>
      <c r="B2990" s="52">
        <v>507494.16</v>
      </c>
      <c r="C2990" s="53">
        <v>45519</v>
      </c>
      <c r="D2990" s="52">
        <v>0</v>
      </c>
      <c r="E2990" s="54"/>
    </row>
    <row r="2991" spans="1:5" x14ac:dyDescent="0.45">
      <c r="A2991" s="55" t="s">
        <v>83</v>
      </c>
      <c r="B2991" s="52">
        <v>138148.97</v>
      </c>
      <c r="C2991" s="53">
        <v>45519</v>
      </c>
      <c r="D2991" s="52">
        <v>0</v>
      </c>
      <c r="E2991" s="54"/>
    </row>
    <row r="2992" spans="1:5" x14ac:dyDescent="0.45">
      <c r="A2992" s="55" t="s">
        <v>84</v>
      </c>
      <c r="B2992" s="52">
        <v>492027.17</v>
      </c>
      <c r="C2992" s="53">
        <v>45519</v>
      </c>
      <c r="D2992" s="52">
        <v>0</v>
      </c>
      <c r="E2992" s="54"/>
    </row>
    <row r="2993" spans="1:5" x14ac:dyDescent="0.45">
      <c r="A2993" s="55" t="s">
        <v>85</v>
      </c>
      <c r="B2993" s="52">
        <v>133938.57999999999</v>
      </c>
      <c r="C2993" s="53">
        <v>45519</v>
      </c>
      <c r="D2993" s="52">
        <v>0</v>
      </c>
      <c r="E2993" s="54"/>
    </row>
    <row r="2994" spans="1:5" x14ac:dyDescent="0.45">
      <c r="A2994" s="55" t="s">
        <v>86</v>
      </c>
      <c r="B2994" s="52">
        <v>749222.98</v>
      </c>
      <c r="C2994" s="53">
        <v>45519</v>
      </c>
      <c r="D2994" s="52">
        <v>0</v>
      </c>
      <c r="E2994" s="54"/>
    </row>
    <row r="2995" spans="1:5" x14ac:dyDescent="0.45">
      <c r="A2995" s="55" t="s">
        <v>87</v>
      </c>
      <c r="B2995" s="52">
        <v>196400.95</v>
      </c>
      <c r="C2995" s="53">
        <v>45519</v>
      </c>
      <c r="D2995" s="52">
        <v>0</v>
      </c>
      <c r="E2995" s="54"/>
    </row>
    <row r="2996" spans="1:5" x14ac:dyDescent="0.45">
      <c r="A2996" s="55" t="s">
        <v>88</v>
      </c>
      <c r="B2996" s="52">
        <v>494537.22</v>
      </c>
      <c r="C2996" s="53">
        <v>45519</v>
      </c>
      <c r="D2996" s="52">
        <v>0</v>
      </c>
      <c r="E2996" s="54"/>
    </row>
    <row r="2997" spans="1:5" x14ac:dyDescent="0.45">
      <c r="A2997" s="55" t="s">
        <v>89</v>
      </c>
      <c r="B2997" s="52">
        <v>129637.75</v>
      </c>
      <c r="C2997" s="53">
        <v>45519</v>
      </c>
      <c r="D2997" s="52">
        <v>0</v>
      </c>
      <c r="E2997" s="54"/>
    </row>
    <row r="2998" spans="1:5" x14ac:dyDescent="0.45">
      <c r="A2998" s="55" t="s">
        <v>90</v>
      </c>
      <c r="B2998" s="52">
        <v>494537.22</v>
      </c>
      <c r="C2998" s="53">
        <v>45762</v>
      </c>
      <c r="D2998" s="52">
        <v>0</v>
      </c>
      <c r="E2998" s="54"/>
    </row>
    <row r="2999" spans="1:5" x14ac:dyDescent="0.45">
      <c r="A2999" s="55" t="s">
        <v>91</v>
      </c>
      <c r="B2999" s="52">
        <v>129637.75</v>
      </c>
      <c r="C2999" s="53">
        <v>45762</v>
      </c>
      <c r="D2999" s="52">
        <v>0</v>
      </c>
      <c r="E2999" s="54"/>
    </row>
    <row r="3000" spans="1:5" x14ac:dyDescent="0.45">
      <c r="A3000" s="55" t="s">
        <v>92</v>
      </c>
      <c r="B3000" s="52">
        <v>4702834.7</v>
      </c>
      <c r="C3000" s="53">
        <v>45519</v>
      </c>
      <c r="D3000" s="52">
        <v>0</v>
      </c>
      <c r="E3000" s="54"/>
    </row>
    <row r="3001" spans="1:5" x14ac:dyDescent="0.45">
      <c r="A3001" s="55" t="s">
        <v>93</v>
      </c>
      <c r="B3001" s="52">
        <v>1232798.83</v>
      </c>
      <c r="C3001" s="53">
        <v>45519</v>
      </c>
      <c r="D3001" s="52">
        <v>0</v>
      </c>
      <c r="E3001" s="54"/>
    </row>
    <row r="3002" spans="1:5" x14ac:dyDescent="0.45">
      <c r="A3002" s="51" t="s">
        <v>229</v>
      </c>
      <c r="B3002" s="52"/>
      <c r="C3002" s="53"/>
      <c r="D3002" s="52"/>
      <c r="E3002" s="54"/>
    </row>
    <row r="3003" spans="1:5" x14ac:dyDescent="0.45">
      <c r="A3003" s="55" t="s">
        <v>60</v>
      </c>
      <c r="B3003" s="52">
        <v>2922652.34</v>
      </c>
      <c r="C3003" s="53">
        <v>45534</v>
      </c>
      <c r="D3003" s="52">
        <v>0</v>
      </c>
      <c r="E3003" s="54"/>
    </row>
    <row r="3004" spans="1:5" x14ac:dyDescent="0.45">
      <c r="A3004" s="55" t="s">
        <v>61</v>
      </c>
      <c r="B3004" s="52">
        <v>778455.87</v>
      </c>
      <c r="C3004" s="53">
        <v>45534</v>
      </c>
      <c r="D3004" s="52">
        <v>0</v>
      </c>
      <c r="E3004" s="54"/>
    </row>
    <row r="3005" spans="1:5" x14ac:dyDescent="0.45">
      <c r="A3005" s="55" t="s">
        <v>62</v>
      </c>
      <c r="B3005" s="52">
        <v>2826308.09</v>
      </c>
      <c r="C3005" s="53">
        <v>45534</v>
      </c>
      <c r="D3005" s="52">
        <v>0</v>
      </c>
      <c r="E3005" s="54"/>
    </row>
    <row r="3006" spans="1:5" x14ac:dyDescent="0.45">
      <c r="A3006" s="55" t="s">
        <v>63</v>
      </c>
      <c r="B3006" s="52">
        <v>752794.33</v>
      </c>
      <c r="C3006" s="53">
        <v>45534</v>
      </c>
      <c r="D3006" s="52">
        <v>0</v>
      </c>
      <c r="E3006" s="54"/>
    </row>
    <row r="3007" spans="1:5" x14ac:dyDescent="0.45">
      <c r="A3007" s="55" t="s">
        <v>64</v>
      </c>
      <c r="B3007" s="52">
        <v>3340637.36</v>
      </c>
      <c r="C3007" s="53">
        <v>45519</v>
      </c>
      <c r="D3007" s="52">
        <v>0</v>
      </c>
      <c r="E3007" s="54"/>
    </row>
    <row r="3008" spans="1:5" x14ac:dyDescent="0.45">
      <c r="A3008" s="55" t="s">
        <v>65</v>
      </c>
      <c r="B3008" s="52">
        <v>856844.59</v>
      </c>
      <c r="C3008" s="53">
        <v>45519</v>
      </c>
      <c r="D3008" s="52">
        <v>0</v>
      </c>
      <c r="E3008" s="54"/>
    </row>
    <row r="3009" spans="1:5" x14ac:dyDescent="0.45">
      <c r="A3009" s="55" t="s">
        <v>66</v>
      </c>
      <c r="B3009" s="52">
        <v>2618864.2599999998</v>
      </c>
      <c r="C3009" s="53">
        <v>45519</v>
      </c>
      <c r="D3009" s="52">
        <v>0</v>
      </c>
      <c r="E3009" s="54"/>
    </row>
    <row r="3010" spans="1:5" x14ac:dyDescent="0.45">
      <c r="A3010" s="55" t="s">
        <v>67</v>
      </c>
      <c r="B3010" s="52">
        <v>671716.04</v>
      </c>
      <c r="C3010" s="53">
        <v>45519</v>
      </c>
      <c r="D3010" s="52">
        <v>0</v>
      </c>
      <c r="E3010" s="54"/>
    </row>
    <row r="3011" spans="1:5" x14ac:dyDescent="0.45">
      <c r="A3011" s="55" t="s">
        <v>54</v>
      </c>
      <c r="B3011" s="52">
        <v>7785340.9199999999</v>
      </c>
      <c r="C3011" s="53">
        <v>44880</v>
      </c>
      <c r="D3011" s="52">
        <v>0</v>
      </c>
      <c r="E3011" s="54"/>
    </row>
    <row r="3012" spans="1:5" x14ac:dyDescent="0.45">
      <c r="A3012" s="55" t="s">
        <v>68</v>
      </c>
      <c r="B3012" s="52">
        <v>2005198.33</v>
      </c>
      <c r="C3012" s="53">
        <v>44880</v>
      </c>
      <c r="D3012" s="52">
        <v>0</v>
      </c>
      <c r="E3012" s="54"/>
    </row>
    <row r="3013" spans="1:5" x14ac:dyDescent="0.45">
      <c r="A3013" s="55" t="s">
        <v>230</v>
      </c>
      <c r="B3013" s="52">
        <v>4932.34</v>
      </c>
      <c r="C3013" s="53">
        <v>44957</v>
      </c>
      <c r="D3013" s="52">
        <v>0</v>
      </c>
      <c r="E3013" s="54"/>
    </row>
    <row r="3014" spans="1:5" x14ac:dyDescent="0.45">
      <c r="A3014" s="55" t="s">
        <v>231</v>
      </c>
      <c r="B3014" s="52">
        <v>1708.84</v>
      </c>
      <c r="C3014" s="53">
        <v>45016</v>
      </c>
      <c r="D3014" s="52">
        <v>0</v>
      </c>
      <c r="E3014" s="54"/>
    </row>
    <row r="3015" spans="1:5" x14ac:dyDescent="0.45">
      <c r="A3015" s="55" t="s">
        <v>55</v>
      </c>
      <c r="B3015" s="52">
        <v>8180770.9299999997</v>
      </c>
      <c r="C3015" s="53">
        <v>44925</v>
      </c>
      <c r="D3015" s="52">
        <v>0</v>
      </c>
      <c r="E3015" s="54"/>
    </row>
    <row r="3016" spans="1:5" x14ac:dyDescent="0.45">
      <c r="A3016" s="55" t="s">
        <v>69</v>
      </c>
      <c r="B3016" s="52">
        <v>2107365.69</v>
      </c>
      <c r="C3016" s="53">
        <v>44925</v>
      </c>
      <c r="D3016" s="52">
        <v>0</v>
      </c>
      <c r="E3016" s="54"/>
    </row>
    <row r="3017" spans="1:5" x14ac:dyDescent="0.45">
      <c r="A3017" s="55" t="s">
        <v>176</v>
      </c>
      <c r="B3017" s="52">
        <v>1795.9</v>
      </c>
      <c r="C3017" s="53">
        <v>45016</v>
      </c>
      <c r="D3017" s="52">
        <v>0</v>
      </c>
      <c r="E3017" s="54"/>
    </row>
    <row r="3018" spans="1:5" x14ac:dyDescent="0.45">
      <c r="A3018" s="55" t="s">
        <v>56</v>
      </c>
      <c r="B3018" s="52">
        <v>6903035.4800000004</v>
      </c>
      <c r="C3018" s="53">
        <v>45140</v>
      </c>
      <c r="D3018" s="52">
        <v>0</v>
      </c>
      <c r="E3018" s="54"/>
    </row>
    <row r="3019" spans="1:5" x14ac:dyDescent="0.45">
      <c r="A3019" s="55" t="s">
        <v>70</v>
      </c>
      <c r="B3019" s="52">
        <v>1775826.8</v>
      </c>
      <c r="C3019" s="53">
        <v>45140</v>
      </c>
      <c r="D3019" s="52">
        <v>0</v>
      </c>
      <c r="E3019" s="54"/>
    </row>
    <row r="3020" spans="1:5" x14ac:dyDescent="0.45">
      <c r="A3020" s="55" t="s">
        <v>57</v>
      </c>
      <c r="B3020" s="52">
        <v>8756515.9499999993</v>
      </c>
      <c r="C3020" s="53">
        <v>45504</v>
      </c>
      <c r="D3020" s="52">
        <v>0</v>
      </c>
      <c r="E3020" s="54"/>
    </row>
    <row r="3021" spans="1:5" x14ac:dyDescent="0.45">
      <c r="A3021" s="55" t="s">
        <v>71</v>
      </c>
      <c r="B3021" s="52">
        <v>19161.3</v>
      </c>
      <c r="C3021" s="53">
        <v>45504</v>
      </c>
      <c r="D3021" s="52">
        <v>0</v>
      </c>
      <c r="E3021" s="54"/>
    </row>
    <row r="3022" spans="1:5" x14ac:dyDescent="0.45">
      <c r="A3022" s="55" t="s">
        <v>72</v>
      </c>
      <c r="B3022" s="52">
        <v>1614861.24</v>
      </c>
      <c r="C3022" s="53">
        <v>45504</v>
      </c>
      <c r="D3022" s="52">
        <v>0</v>
      </c>
      <c r="E3022" s="54"/>
    </row>
    <row r="3023" spans="1:5" x14ac:dyDescent="0.45">
      <c r="A3023" s="55" t="s">
        <v>58</v>
      </c>
      <c r="B3023" s="52">
        <v>3889213.61</v>
      </c>
      <c r="C3023" s="53">
        <v>45412</v>
      </c>
      <c r="D3023" s="52">
        <v>0</v>
      </c>
      <c r="E3023" s="54"/>
    </row>
    <row r="3024" spans="1:5" x14ac:dyDescent="0.45">
      <c r="A3024" s="55" t="s">
        <v>73</v>
      </c>
      <c r="B3024" s="52">
        <v>997616.03</v>
      </c>
      <c r="C3024" s="53">
        <v>45412</v>
      </c>
      <c r="D3024" s="52">
        <v>0</v>
      </c>
      <c r="E3024" s="54"/>
    </row>
    <row r="3025" spans="1:5" x14ac:dyDescent="0.45">
      <c r="A3025" s="55" t="s">
        <v>74</v>
      </c>
      <c r="B3025" s="52">
        <v>2880406.8</v>
      </c>
      <c r="C3025" s="53">
        <v>44985</v>
      </c>
      <c r="D3025" s="52">
        <v>0</v>
      </c>
      <c r="E3025" s="54"/>
    </row>
    <row r="3026" spans="1:5" x14ac:dyDescent="0.45">
      <c r="A3026" s="55" t="s">
        <v>75</v>
      </c>
      <c r="B3026" s="52">
        <v>713863.49</v>
      </c>
      <c r="C3026" s="53">
        <v>44985</v>
      </c>
      <c r="D3026" s="52">
        <v>0</v>
      </c>
      <c r="E3026" s="54"/>
    </row>
    <row r="3027" spans="1:5" x14ac:dyDescent="0.45">
      <c r="A3027" s="55" t="s">
        <v>76</v>
      </c>
      <c r="B3027" s="52">
        <v>6720047.3799999999</v>
      </c>
      <c r="C3027" s="53">
        <v>44985</v>
      </c>
      <c r="D3027" s="52">
        <v>0</v>
      </c>
      <c r="E3027" s="54"/>
    </row>
    <row r="3028" spans="1:5" x14ac:dyDescent="0.45">
      <c r="A3028" s="55" t="s">
        <v>77</v>
      </c>
      <c r="B3028" s="52">
        <v>1665457.96</v>
      </c>
      <c r="C3028" s="53">
        <v>44985</v>
      </c>
      <c r="D3028" s="52">
        <v>0</v>
      </c>
      <c r="E3028" s="54"/>
    </row>
    <row r="3029" spans="1:5" x14ac:dyDescent="0.45">
      <c r="A3029" s="55" t="s">
        <v>78</v>
      </c>
      <c r="B3029" s="52">
        <v>5020779.47</v>
      </c>
      <c r="C3029" s="53">
        <v>45127</v>
      </c>
      <c r="D3029" s="52">
        <v>0</v>
      </c>
      <c r="E3029" s="54"/>
    </row>
    <row r="3030" spans="1:5" x14ac:dyDescent="0.45">
      <c r="A3030" s="55" t="s">
        <v>79</v>
      </c>
      <c r="B3030" s="52">
        <v>1253015.74</v>
      </c>
      <c r="C3030" s="53">
        <v>45127</v>
      </c>
      <c r="D3030" s="52">
        <v>0</v>
      </c>
      <c r="E3030" s="54"/>
    </row>
    <row r="3031" spans="1:5" x14ac:dyDescent="0.45">
      <c r="A3031" s="55" t="s">
        <v>80</v>
      </c>
      <c r="B3031" s="52">
        <v>7895050.9100000001</v>
      </c>
      <c r="C3031" s="53">
        <v>45488</v>
      </c>
      <c r="D3031" s="52">
        <v>0</v>
      </c>
      <c r="E3031" s="54"/>
    </row>
    <row r="3032" spans="1:5" x14ac:dyDescent="0.45">
      <c r="A3032" s="55" t="s">
        <v>81</v>
      </c>
      <c r="B3032" s="52">
        <v>1963312.96</v>
      </c>
      <c r="C3032" s="53">
        <v>45488</v>
      </c>
      <c r="D3032" s="52">
        <v>0</v>
      </c>
      <c r="E3032" s="54"/>
    </row>
    <row r="3033" spans="1:5" x14ac:dyDescent="0.45">
      <c r="A3033" s="55" t="s">
        <v>82</v>
      </c>
      <c r="B3033" s="52">
        <v>2654802.67</v>
      </c>
      <c r="C3033" s="53">
        <v>45534</v>
      </c>
      <c r="D3033" s="52">
        <v>0</v>
      </c>
      <c r="E3033" s="54"/>
    </row>
    <row r="3034" spans="1:5" x14ac:dyDescent="0.45">
      <c r="A3034" s="55" t="s">
        <v>83</v>
      </c>
      <c r="B3034" s="52">
        <v>707113.43</v>
      </c>
      <c r="C3034" s="53">
        <v>45534</v>
      </c>
      <c r="D3034" s="52">
        <v>0</v>
      </c>
      <c r="E3034" s="54"/>
    </row>
    <row r="3035" spans="1:5" x14ac:dyDescent="0.45">
      <c r="A3035" s="55" t="s">
        <v>84</v>
      </c>
      <c r="B3035" s="52">
        <v>2573891.79</v>
      </c>
      <c r="C3035" s="53">
        <v>45534</v>
      </c>
      <c r="D3035" s="52">
        <v>0</v>
      </c>
      <c r="E3035" s="54"/>
    </row>
    <row r="3036" spans="1:5" x14ac:dyDescent="0.45">
      <c r="A3036" s="55" t="s">
        <v>85</v>
      </c>
      <c r="B3036" s="52">
        <v>685562.61</v>
      </c>
      <c r="C3036" s="53">
        <v>45534</v>
      </c>
      <c r="D3036" s="52">
        <v>0</v>
      </c>
      <c r="E3036" s="54"/>
    </row>
    <row r="3037" spans="1:5" x14ac:dyDescent="0.45">
      <c r="A3037" s="55" t="s">
        <v>86</v>
      </c>
      <c r="B3037" s="52">
        <v>3919334.1</v>
      </c>
      <c r="C3037" s="53">
        <v>45519</v>
      </c>
      <c r="D3037" s="52">
        <v>0</v>
      </c>
      <c r="E3037" s="54"/>
    </row>
    <row r="3038" spans="1:5" x14ac:dyDescent="0.45">
      <c r="A3038" s="55" t="s">
        <v>87</v>
      </c>
      <c r="B3038" s="52">
        <v>1005275.31</v>
      </c>
      <c r="C3038" s="53">
        <v>45519</v>
      </c>
      <c r="D3038" s="52">
        <v>0</v>
      </c>
      <c r="E3038" s="54"/>
    </row>
    <row r="3039" spans="1:5" x14ac:dyDescent="0.45">
      <c r="A3039" s="55" t="s">
        <v>88</v>
      </c>
      <c r="B3039" s="52">
        <v>2587022.38</v>
      </c>
      <c r="C3039" s="53">
        <v>45519</v>
      </c>
      <c r="D3039" s="52">
        <v>0</v>
      </c>
      <c r="E3039" s="54"/>
    </row>
    <row r="3040" spans="1:5" x14ac:dyDescent="0.45">
      <c r="A3040" s="55" t="s">
        <v>89</v>
      </c>
      <c r="B3040" s="52">
        <v>663548.86</v>
      </c>
      <c r="C3040" s="53">
        <v>45519</v>
      </c>
      <c r="D3040" s="52">
        <v>0</v>
      </c>
      <c r="E3040" s="54"/>
    </row>
    <row r="3041" spans="1:5" x14ac:dyDescent="0.45">
      <c r="A3041" s="55" t="s">
        <v>90</v>
      </c>
      <c r="B3041" s="52">
        <v>2587022.38</v>
      </c>
      <c r="C3041" s="53">
        <v>45762</v>
      </c>
      <c r="D3041" s="52">
        <v>0</v>
      </c>
      <c r="E3041" s="54"/>
    </row>
    <row r="3042" spans="1:5" x14ac:dyDescent="0.45">
      <c r="A3042" s="55" t="s">
        <v>91</v>
      </c>
      <c r="B3042" s="52">
        <v>663548.86</v>
      </c>
      <c r="C3042" s="53">
        <v>45762</v>
      </c>
      <c r="D3042" s="52">
        <v>0</v>
      </c>
      <c r="E3042" s="54"/>
    </row>
    <row r="3043" spans="1:5" x14ac:dyDescent="0.45">
      <c r="A3043" s="55" t="s">
        <v>92</v>
      </c>
      <c r="B3043" s="52">
        <v>24601461.73</v>
      </c>
      <c r="C3043" s="53">
        <v>45519</v>
      </c>
      <c r="D3043" s="52">
        <v>0</v>
      </c>
      <c r="E3043" s="54"/>
    </row>
    <row r="3044" spans="1:5" x14ac:dyDescent="0.45">
      <c r="A3044" s="55" t="s">
        <v>93</v>
      </c>
      <c r="B3044" s="52">
        <v>6310062.1900000004</v>
      </c>
      <c r="C3044" s="53">
        <v>45519</v>
      </c>
      <c r="D3044" s="52">
        <v>0</v>
      </c>
      <c r="E3044" s="54"/>
    </row>
    <row r="3045" spans="1:5" x14ac:dyDescent="0.45">
      <c r="A3045" s="51" t="s">
        <v>232</v>
      </c>
      <c r="B3045" s="52"/>
      <c r="C3045" s="53"/>
      <c r="D3045" s="52"/>
      <c r="E3045" s="54"/>
    </row>
    <row r="3046" spans="1:5" x14ac:dyDescent="0.45">
      <c r="A3046" s="55" t="s">
        <v>60</v>
      </c>
      <c r="B3046" s="52">
        <v>2579.34</v>
      </c>
      <c r="C3046" s="53">
        <v>45519</v>
      </c>
      <c r="D3046" s="52">
        <v>0</v>
      </c>
      <c r="E3046" s="54"/>
    </row>
    <row r="3047" spans="1:5" x14ac:dyDescent="0.45">
      <c r="A3047" s="55" t="s">
        <v>62</v>
      </c>
      <c r="B3047" s="52">
        <v>2494.3200000000002</v>
      </c>
      <c r="C3047" s="53">
        <v>45519</v>
      </c>
      <c r="D3047" s="52">
        <v>0</v>
      </c>
      <c r="E3047" s="54"/>
    </row>
    <row r="3048" spans="1:5" x14ac:dyDescent="0.45">
      <c r="A3048" s="55" t="s">
        <v>64</v>
      </c>
      <c r="B3048" s="52">
        <v>2948.23</v>
      </c>
      <c r="C3048" s="53">
        <v>45519</v>
      </c>
      <c r="D3048" s="52">
        <v>0</v>
      </c>
      <c r="E3048" s="54"/>
    </row>
    <row r="3049" spans="1:5" x14ac:dyDescent="0.45">
      <c r="A3049" s="55" t="s">
        <v>66</v>
      </c>
      <c r="B3049" s="52">
        <v>2311.2399999999998</v>
      </c>
      <c r="C3049" s="53">
        <v>45519</v>
      </c>
      <c r="D3049" s="52">
        <v>0</v>
      </c>
      <c r="E3049" s="54"/>
    </row>
    <row r="3050" spans="1:5" x14ac:dyDescent="0.45">
      <c r="A3050" s="55" t="s">
        <v>54</v>
      </c>
      <c r="B3050" s="52">
        <v>6899.48</v>
      </c>
      <c r="C3050" s="53">
        <v>44880</v>
      </c>
      <c r="D3050" s="52">
        <v>0</v>
      </c>
      <c r="E3050" s="54"/>
    </row>
    <row r="3051" spans="1:5" x14ac:dyDescent="0.45">
      <c r="A3051" s="55" t="s">
        <v>55</v>
      </c>
      <c r="B3051" s="52">
        <v>7251.02</v>
      </c>
      <c r="C3051" s="53">
        <v>44925</v>
      </c>
      <c r="D3051" s="52">
        <v>0</v>
      </c>
      <c r="E3051" s="54"/>
    </row>
    <row r="3052" spans="1:5" x14ac:dyDescent="0.45">
      <c r="A3052" s="55" t="s">
        <v>56</v>
      </c>
      <c r="B3052" s="52">
        <v>6110.26</v>
      </c>
      <c r="C3052" s="53">
        <v>45140</v>
      </c>
      <c r="D3052" s="52">
        <v>0</v>
      </c>
      <c r="E3052" s="54"/>
    </row>
    <row r="3053" spans="1:5" x14ac:dyDescent="0.45">
      <c r="A3053" s="55" t="s">
        <v>57</v>
      </c>
      <c r="B3053" s="52">
        <v>7728.44</v>
      </c>
      <c r="C3053" s="53">
        <v>45504</v>
      </c>
      <c r="D3053" s="52">
        <v>0</v>
      </c>
      <c r="E3053" s="54"/>
    </row>
    <row r="3054" spans="1:5" x14ac:dyDescent="0.45">
      <c r="A3054" s="55" t="s">
        <v>58</v>
      </c>
      <c r="B3054" s="52">
        <v>3432.59</v>
      </c>
      <c r="C3054" s="53">
        <v>45412</v>
      </c>
      <c r="D3054" s="52">
        <v>0</v>
      </c>
      <c r="E3054" s="54"/>
    </row>
    <row r="3055" spans="1:5" x14ac:dyDescent="0.45">
      <c r="A3055" s="55" t="s">
        <v>74</v>
      </c>
      <c r="B3055" s="52">
        <v>2456.2600000000002</v>
      </c>
      <c r="C3055" s="53">
        <v>44985</v>
      </c>
      <c r="D3055" s="52">
        <v>0</v>
      </c>
      <c r="E3055" s="54"/>
    </row>
    <row r="3056" spans="1:5" x14ac:dyDescent="0.45">
      <c r="A3056" s="55" t="s">
        <v>76</v>
      </c>
      <c r="B3056" s="52">
        <v>5730.5</v>
      </c>
      <c r="C3056" s="53">
        <v>44985</v>
      </c>
      <c r="D3056" s="52">
        <v>0</v>
      </c>
      <c r="E3056" s="54"/>
    </row>
    <row r="3057" spans="1:5" x14ac:dyDescent="0.45">
      <c r="A3057" s="55" t="s">
        <v>78</v>
      </c>
      <c r="B3057" s="52">
        <v>4311.37</v>
      </c>
      <c r="C3057" s="53">
        <v>45127</v>
      </c>
      <c r="D3057" s="52">
        <v>0</v>
      </c>
      <c r="E3057" s="54"/>
    </row>
    <row r="3058" spans="1:5" x14ac:dyDescent="0.45">
      <c r="A3058" s="55" t="s">
        <v>80</v>
      </c>
      <c r="B3058" s="52">
        <v>6755.36</v>
      </c>
      <c r="C3058" s="53">
        <v>45488</v>
      </c>
      <c r="D3058" s="52">
        <v>0</v>
      </c>
      <c r="E3058" s="54"/>
    </row>
    <row r="3059" spans="1:5" x14ac:dyDescent="0.45">
      <c r="A3059" s="55" t="s">
        <v>82</v>
      </c>
      <c r="B3059" s="52">
        <v>2342.96</v>
      </c>
      <c r="C3059" s="53">
        <v>45519</v>
      </c>
      <c r="D3059" s="52">
        <v>0</v>
      </c>
      <c r="E3059" s="54"/>
    </row>
    <row r="3060" spans="1:5" x14ac:dyDescent="0.45">
      <c r="A3060" s="55" t="s">
        <v>84</v>
      </c>
      <c r="B3060" s="52">
        <v>2271.5500000000002</v>
      </c>
      <c r="C3060" s="53">
        <v>45519</v>
      </c>
      <c r="D3060" s="52">
        <v>0</v>
      </c>
      <c r="E3060" s="54"/>
    </row>
    <row r="3061" spans="1:5" x14ac:dyDescent="0.45">
      <c r="A3061" s="55" t="s">
        <v>86</v>
      </c>
      <c r="B3061" s="52">
        <v>3458.95</v>
      </c>
      <c r="C3061" s="53">
        <v>45519</v>
      </c>
      <c r="D3061" s="52">
        <v>0</v>
      </c>
      <c r="E3061" s="54"/>
    </row>
    <row r="3062" spans="1:5" x14ac:dyDescent="0.45">
      <c r="A3062" s="55" t="s">
        <v>88</v>
      </c>
      <c r="B3062" s="52">
        <v>2283.14</v>
      </c>
      <c r="C3062" s="53">
        <v>45519</v>
      </c>
      <c r="D3062" s="52">
        <v>0</v>
      </c>
      <c r="E3062" s="54"/>
    </row>
    <row r="3063" spans="1:5" x14ac:dyDescent="0.45">
      <c r="A3063" s="55" t="s">
        <v>90</v>
      </c>
      <c r="B3063" s="52">
        <v>2283.14</v>
      </c>
      <c r="C3063" s="53">
        <v>45762</v>
      </c>
      <c r="D3063" s="52">
        <v>0</v>
      </c>
      <c r="E3063" s="54"/>
    </row>
    <row r="3064" spans="1:5" x14ac:dyDescent="0.45">
      <c r="A3064" s="55" t="s">
        <v>92</v>
      </c>
      <c r="B3064" s="52">
        <v>21711.65</v>
      </c>
      <c r="C3064" s="53">
        <v>45519</v>
      </c>
      <c r="D3064" s="52">
        <v>0</v>
      </c>
      <c r="E3064" s="54"/>
    </row>
    <row r="3065" spans="1:5" x14ac:dyDescent="0.45">
      <c r="A3065" s="51" t="s">
        <v>233</v>
      </c>
      <c r="B3065" s="52"/>
      <c r="C3065" s="53"/>
      <c r="D3065" s="52"/>
      <c r="E3065" s="54"/>
    </row>
    <row r="3066" spans="1:5" x14ac:dyDescent="0.45">
      <c r="A3066" s="55" t="s">
        <v>60</v>
      </c>
      <c r="B3066" s="52">
        <v>7957.43</v>
      </c>
      <c r="C3066" s="53">
        <v>45519</v>
      </c>
      <c r="D3066" s="52">
        <v>0</v>
      </c>
      <c r="E3066" s="54"/>
    </row>
    <row r="3067" spans="1:5" x14ac:dyDescent="0.45">
      <c r="A3067" s="55" t="s">
        <v>62</v>
      </c>
      <c r="B3067" s="52">
        <v>7695.12</v>
      </c>
      <c r="C3067" s="53">
        <v>45519</v>
      </c>
      <c r="D3067" s="52">
        <v>0</v>
      </c>
      <c r="E3067" s="54"/>
    </row>
    <row r="3068" spans="1:5" x14ac:dyDescent="0.45">
      <c r="A3068" s="55" t="s">
        <v>64</v>
      </c>
      <c r="B3068" s="52">
        <v>9095.4699999999993</v>
      </c>
      <c r="C3068" s="53">
        <v>45519</v>
      </c>
      <c r="D3068" s="52">
        <v>0</v>
      </c>
      <c r="E3068" s="54"/>
    </row>
    <row r="3069" spans="1:5" x14ac:dyDescent="0.45">
      <c r="A3069" s="55" t="s">
        <v>66</v>
      </c>
      <c r="B3069" s="52">
        <v>7130.32</v>
      </c>
      <c r="C3069" s="53">
        <v>45519</v>
      </c>
      <c r="D3069" s="52">
        <v>0</v>
      </c>
      <c r="E3069" s="54"/>
    </row>
    <row r="3070" spans="1:5" x14ac:dyDescent="0.45">
      <c r="A3070" s="55" t="s">
        <v>54</v>
      </c>
      <c r="B3070" s="52">
        <v>21285.34</v>
      </c>
      <c r="C3070" s="53">
        <v>44880</v>
      </c>
      <c r="D3070" s="52">
        <v>0</v>
      </c>
      <c r="E3070" s="54"/>
    </row>
    <row r="3071" spans="1:5" x14ac:dyDescent="0.45">
      <c r="A3071" s="55" t="s">
        <v>55</v>
      </c>
      <c r="B3071" s="52">
        <v>22369.85</v>
      </c>
      <c r="C3071" s="53">
        <v>44925</v>
      </c>
      <c r="D3071" s="52">
        <v>0</v>
      </c>
      <c r="E3071" s="54"/>
    </row>
    <row r="3072" spans="1:5" x14ac:dyDescent="0.45">
      <c r="A3072" s="55" t="s">
        <v>56</v>
      </c>
      <c r="B3072" s="52">
        <v>18850.54</v>
      </c>
      <c r="C3072" s="53">
        <v>45139</v>
      </c>
      <c r="D3072" s="52">
        <v>0</v>
      </c>
      <c r="E3072" s="54"/>
    </row>
    <row r="3073" spans="1:5" x14ac:dyDescent="0.45">
      <c r="A3073" s="55" t="s">
        <v>57</v>
      </c>
      <c r="B3073" s="52">
        <v>23842.74</v>
      </c>
      <c r="C3073" s="53">
        <v>45504</v>
      </c>
      <c r="D3073" s="52">
        <v>0</v>
      </c>
      <c r="E3073" s="54"/>
    </row>
    <row r="3074" spans="1:5" x14ac:dyDescent="0.45">
      <c r="A3074" s="55" t="s">
        <v>58</v>
      </c>
      <c r="B3074" s="52">
        <v>10589.77</v>
      </c>
      <c r="C3074" s="53">
        <v>45412</v>
      </c>
      <c r="D3074" s="52">
        <v>0</v>
      </c>
      <c r="E3074" s="54"/>
    </row>
    <row r="3075" spans="1:5" x14ac:dyDescent="0.45">
      <c r="A3075" s="55" t="s">
        <v>74</v>
      </c>
      <c r="B3075" s="52">
        <v>7577.72</v>
      </c>
      <c r="C3075" s="53">
        <v>44985</v>
      </c>
      <c r="D3075" s="52">
        <v>0</v>
      </c>
      <c r="E3075" s="54"/>
    </row>
    <row r="3076" spans="1:5" x14ac:dyDescent="0.45">
      <c r="A3076" s="55" t="s">
        <v>76</v>
      </c>
      <c r="B3076" s="52">
        <v>17678.97</v>
      </c>
      <c r="C3076" s="53">
        <v>44985</v>
      </c>
      <c r="D3076" s="52">
        <v>0</v>
      </c>
      <c r="E3076" s="54"/>
    </row>
    <row r="3077" spans="1:5" x14ac:dyDescent="0.45">
      <c r="A3077" s="55" t="s">
        <v>78</v>
      </c>
      <c r="B3077" s="52">
        <v>13300.86</v>
      </c>
      <c r="C3077" s="53">
        <v>45127</v>
      </c>
      <c r="D3077" s="52">
        <v>0</v>
      </c>
      <c r="E3077" s="54"/>
    </row>
    <row r="3078" spans="1:5" x14ac:dyDescent="0.45">
      <c r="A3078" s="55" t="s">
        <v>80</v>
      </c>
      <c r="B3078" s="52">
        <v>20840.72</v>
      </c>
      <c r="C3078" s="53">
        <v>45488</v>
      </c>
      <c r="D3078" s="52">
        <v>0</v>
      </c>
      <c r="E3078" s="54"/>
    </row>
    <row r="3079" spans="1:5" x14ac:dyDescent="0.45">
      <c r="A3079" s="55" t="s">
        <v>82</v>
      </c>
      <c r="B3079" s="52">
        <v>7228.17</v>
      </c>
      <c r="C3079" s="53">
        <v>45519</v>
      </c>
      <c r="D3079" s="52">
        <v>0</v>
      </c>
      <c r="E3079" s="54"/>
    </row>
    <row r="3080" spans="1:5" x14ac:dyDescent="0.45">
      <c r="A3080" s="55" t="s">
        <v>84</v>
      </c>
      <c r="B3080" s="52">
        <v>7007.87</v>
      </c>
      <c r="C3080" s="53">
        <v>45519</v>
      </c>
      <c r="D3080" s="52">
        <v>0</v>
      </c>
      <c r="E3080" s="54"/>
    </row>
    <row r="3081" spans="1:5" x14ac:dyDescent="0.45">
      <c r="A3081" s="55" t="s">
        <v>86</v>
      </c>
      <c r="B3081" s="52">
        <v>10671.08</v>
      </c>
      <c r="C3081" s="53">
        <v>45519</v>
      </c>
      <c r="D3081" s="52">
        <v>0</v>
      </c>
      <c r="E3081" s="54"/>
    </row>
    <row r="3082" spans="1:5" x14ac:dyDescent="0.45">
      <c r="A3082" s="55" t="s">
        <v>88</v>
      </c>
      <c r="B3082" s="52">
        <v>7043.62</v>
      </c>
      <c r="C3082" s="53">
        <v>45519</v>
      </c>
      <c r="D3082" s="52">
        <v>0</v>
      </c>
      <c r="E3082" s="54"/>
    </row>
    <row r="3083" spans="1:5" x14ac:dyDescent="0.45">
      <c r="A3083" s="55" t="s">
        <v>90</v>
      </c>
      <c r="B3083" s="52">
        <v>7043.62</v>
      </c>
      <c r="C3083" s="53">
        <v>45762</v>
      </c>
      <c r="D3083" s="52">
        <v>0</v>
      </c>
      <c r="E3083" s="54"/>
    </row>
    <row r="3084" spans="1:5" x14ac:dyDescent="0.45">
      <c r="A3084" s="55" t="s">
        <v>92</v>
      </c>
      <c r="B3084" s="52">
        <v>66981.8</v>
      </c>
      <c r="C3084" s="53">
        <v>45519</v>
      </c>
      <c r="D3084" s="52">
        <v>0</v>
      </c>
      <c r="E3084" s="54"/>
    </row>
    <row r="3085" spans="1:5" x14ac:dyDescent="0.45">
      <c r="A3085" s="51" t="s">
        <v>234</v>
      </c>
      <c r="B3085" s="52"/>
      <c r="C3085" s="53"/>
      <c r="D3085" s="52"/>
      <c r="E3085" s="54"/>
    </row>
    <row r="3086" spans="1:5" x14ac:dyDescent="0.45">
      <c r="A3086" s="55" t="s">
        <v>60</v>
      </c>
      <c r="B3086" s="52">
        <v>71882.63</v>
      </c>
      <c r="C3086" s="53">
        <v>45519</v>
      </c>
      <c r="D3086" s="52">
        <v>0</v>
      </c>
      <c r="E3086" s="54"/>
    </row>
    <row r="3087" spans="1:5" x14ac:dyDescent="0.45">
      <c r="A3087" s="55" t="s">
        <v>61</v>
      </c>
      <c r="B3087" s="52">
        <v>19567.740000000002</v>
      </c>
      <c r="C3087" s="53">
        <v>45519</v>
      </c>
      <c r="D3087" s="52">
        <v>0</v>
      </c>
      <c r="E3087" s="54"/>
    </row>
    <row r="3088" spans="1:5" x14ac:dyDescent="0.45">
      <c r="A3088" s="55" t="s">
        <v>62</v>
      </c>
      <c r="B3088" s="52">
        <v>69513.039999999994</v>
      </c>
      <c r="C3088" s="53">
        <v>45519</v>
      </c>
      <c r="D3088" s="52">
        <v>0</v>
      </c>
      <c r="E3088" s="54"/>
    </row>
    <row r="3089" spans="1:5" x14ac:dyDescent="0.45">
      <c r="A3089" s="55" t="s">
        <v>63</v>
      </c>
      <c r="B3089" s="52">
        <v>18922.689999999999</v>
      </c>
      <c r="C3089" s="53">
        <v>45519</v>
      </c>
      <c r="D3089" s="52">
        <v>0</v>
      </c>
      <c r="E3089" s="54"/>
    </row>
    <row r="3090" spans="1:5" x14ac:dyDescent="0.45">
      <c r="A3090" s="55" t="s">
        <v>64</v>
      </c>
      <c r="B3090" s="52">
        <v>82162.97</v>
      </c>
      <c r="C3090" s="53">
        <v>45519</v>
      </c>
      <c r="D3090" s="52">
        <v>0</v>
      </c>
      <c r="E3090" s="54"/>
    </row>
    <row r="3091" spans="1:5" x14ac:dyDescent="0.45">
      <c r="A3091" s="55" t="s">
        <v>65</v>
      </c>
      <c r="B3091" s="52">
        <v>21538.16</v>
      </c>
      <c r="C3091" s="53">
        <v>45519</v>
      </c>
      <c r="D3091" s="52">
        <v>0</v>
      </c>
      <c r="E3091" s="54"/>
    </row>
    <row r="3092" spans="1:5" x14ac:dyDescent="0.45">
      <c r="A3092" s="55" t="s">
        <v>66</v>
      </c>
      <c r="B3092" s="52">
        <v>64410.96</v>
      </c>
      <c r="C3092" s="53">
        <v>45519</v>
      </c>
      <c r="D3092" s="52">
        <v>0</v>
      </c>
      <c r="E3092" s="54"/>
    </row>
    <row r="3093" spans="1:5" x14ac:dyDescent="0.45">
      <c r="A3093" s="55" t="s">
        <v>67</v>
      </c>
      <c r="B3093" s="52">
        <v>16884.66</v>
      </c>
      <c r="C3093" s="53">
        <v>45519</v>
      </c>
      <c r="D3093" s="52">
        <v>0</v>
      </c>
      <c r="E3093" s="54"/>
    </row>
    <row r="3094" spans="1:5" x14ac:dyDescent="0.45">
      <c r="A3094" s="55" t="s">
        <v>54</v>
      </c>
      <c r="B3094" s="52">
        <v>198784.68</v>
      </c>
      <c r="C3094" s="53">
        <v>44880</v>
      </c>
      <c r="D3094" s="52">
        <v>0</v>
      </c>
      <c r="E3094" s="54"/>
    </row>
    <row r="3095" spans="1:5" x14ac:dyDescent="0.45">
      <c r="A3095" s="55" t="s">
        <v>68</v>
      </c>
      <c r="B3095" s="52">
        <v>43123.39</v>
      </c>
      <c r="C3095" s="53">
        <v>44880</v>
      </c>
      <c r="D3095" s="52">
        <v>7280.48</v>
      </c>
      <c r="E3095" s="54"/>
    </row>
    <row r="3096" spans="1:5" x14ac:dyDescent="0.45">
      <c r="A3096" s="55" t="s">
        <v>55</v>
      </c>
      <c r="B3096" s="52">
        <v>208913</v>
      </c>
      <c r="C3096" s="53">
        <v>44925</v>
      </c>
      <c r="D3096" s="52">
        <v>0</v>
      </c>
      <c r="E3096" s="54"/>
    </row>
    <row r="3097" spans="1:5" x14ac:dyDescent="0.45">
      <c r="A3097" s="55" t="s">
        <v>69</v>
      </c>
      <c r="B3097" s="52">
        <v>45320.58</v>
      </c>
      <c r="C3097" s="53">
        <v>44925</v>
      </c>
      <c r="D3097" s="52">
        <v>7651.43</v>
      </c>
      <c r="E3097" s="54"/>
    </row>
    <row r="3098" spans="1:5" x14ac:dyDescent="0.45">
      <c r="A3098" s="55" t="s">
        <v>56</v>
      </c>
      <c r="B3098" s="52">
        <v>176046.01</v>
      </c>
      <c r="C3098" s="53">
        <v>45139</v>
      </c>
      <c r="D3098" s="52">
        <v>0</v>
      </c>
      <c r="E3098" s="54"/>
    </row>
    <row r="3099" spans="1:5" x14ac:dyDescent="0.45">
      <c r="A3099" s="55" t="s">
        <v>70</v>
      </c>
      <c r="B3099" s="52">
        <v>38190.57</v>
      </c>
      <c r="C3099" s="53">
        <v>45139</v>
      </c>
      <c r="D3099" s="52">
        <v>6447.68</v>
      </c>
      <c r="E3099" s="54"/>
    </row>
    <row r="3100" spans="1:5" x14ac:dyDescent="0.45">
      <c r="A3100" s="55" t="s">
        <v>57</v>
      </c>
      <c r="B3100" s="52">
        <v>222668.37</v>
      </c>
      <c r="C3100" s="53">
        <v>45504</v>
      </c>
      <c r="D3100" s="52">
        <v>0</v>
      </c>
      <c r="E3100" s="54"/>
    </row>
    <row r="3101" spans="1:5" x14ac:dyDescent="0.45">
      <c r="A3101" s="55" t="s">
        <v>71</v>
      </c>
      <c r="B3101" s="52">
        <v>51116</v>
      </c>
      <c r="C3101" s="53">
        <v>45504</v>
      </c>
      <c r="D3101" s="52">
        <v>0</v>
      </c>
      <c r="E3101" s="54"/>
    </row>
    <row r="3102" spans="1:5" x14ac:dyDescent="0.45">
      <c r="A3102" s="55" t="s">
        <v>72</v>
      </c>
      <c r="B3102" s="52">
        <v>32912.93</v>
      </c>
      <c r="C3102" s="53">
        <v>45504</v>
      </c>
      <c r="D3102" s="52">
        <v>7679.19</v>
      </c>
      <c r="E3102" s="54"/>
    </row>
    <row r="3103" spans="1:5" x14ac:dyDescent="0.45">
      <c r="A3103" s="55" t="s">
        <v>58</v>
      </c>
      <c r="B3103" s="52">
        <v>98898.34</v>
      </c>
      <c r="C3103" s="53">
        <v>45412</v>
      </c>
      <c r="D3103" s="52">
        <v>0</v>
      </c>
      <c r="E3103" s="54"/>
    </row>
    <row r="3104" spans="1:5" x14ac:dyDescent="0.45">
      <c r="A3104" s="55" t="s">
        <v>73</v>
      </c>
      <c r="B3104" s="52">
        <v>21454.53</v>
      </c>
      <c r="C3104" s="53">
        <v>45412</v>
      </c>
      <c r="D3104" s="52">
        <v>3622.15</v>
      </c>
      <c r="E3104" s="54"/>
    </row>
    <row r="3105" spans="1:5" x14ac:dyDescent="0.45">
      <c r="A3105" s="55" t="s">
        <v>74</v>
      </c>
      <c r="B3105" s="52">
        <v>70768.62</v>
      </c>
      <c r="C3105" s="53">
        <v>44985</v>
      </c>
      <c r="D3105" s="52">
        <v>0</v>
      </c>
      <c r="E3105" s="54"/>
    </row>
    <row r="3106" spans="1:5" x14ac:dyDescent="0.45">
      <c r="A3106" s="55" t="s">
        <v>75</v>
      </c>
      <c r="B3106" s="52">
        <v>15352.2</v>
      </c>
      <c r="C3106" s="53">
        <v>44985</v>
      </c>
      <c r="D3106" s="52">
        <v>2591.9</v>
      </c>
      <c r="E3106" s="54"/>
    </row>
    <row r="3107" spans="1:5" x14ac:dyDescent="0.45">
      <c r="A3107" s="55" t="s">
        <v>76</v>
      </c>
      <c r="B3107" s="52">
        <v>165104.63</v>
      </c>
      <c r="C3107" s="53">
        <v>44985</v>
      </c>
      <c r="D3107" s="52">
        <v>0</v>
      </c>
      <c r="E3107" s="54"/>
    </row>
    <row r="3108" spans="1:5" x14ac:dyDescent="0.45">
      <c r="A3108" s="55" t="s">
        <v>77</v>
      </c>
      <c r="B3108" s="52">
        <v>35817</v>
      </c>
      <c r="C3108" s="53">
        <v>44985</v>
      </c>
      <c r="D3108" s="52">
        <v>6046.95</v>
      </c>
      <c r="E3108" s="54"/>
    </row>
    <row r="3109" spans="1:5" x14ac:dyDescent="0.45">
      <c r="A3109" s="55" t="s">
        <v>78</v>
      </c>
      <c r="B3109" s="52">
        <v>124217.31</v>
      </c>
      <c r="C3109" s="53">
        <v>45127</v>
      </c>
      <c r="D3109" s="52">
        <v>0</v>
      </c>
      <c r="E3109" s="54"/>
    </row>
    <row r="3110" spans="1:5" x14ac:dyDescent="0.45">
      <c r="A3110" s="55" t="s">
        <v>79</v>
      </c>
      <c r="B3110" s="52">
        <v>26947.11</v>
      </c>
      <c r="C3110" s="53">
        <v>45127</v>
      </c>
      <c r="D3110" s="52">
        <v>4549.45</v>
      </c>
      <c r="E3110" s="54"/>
    </row>
    <row r="3111" spans="1:5" x14ac:dyDescent="0.45">
      <c r="A3111" s="55" t="s">
        <v>80</v>
      </c>
      <c r="B3111" s="52">
        <v>194632.38</v>
      </c>
      <c r="C3111" s="53">
        <v>45488</v>
      </c>
      <c r="D3111" s="52">
        <v>0</v>
      </c>
      <c r="E3111" s="54"/>
    </row>
    <row r="3112" spans="1:5" x14ac:dyDescent="0.45">
      <c r="A3112" s="55" t="s">
        <v>81</v>
      </c>
      <c r="B3112" s="52">
        <v>42222.62</v>
      </c>
      <c r="C3112" s="53">
        <v>45488</v>
      </c>
      <c r="D3112" s="52">
        <v>7128.4</v>
      </c>
      <c r="E3112" s="54"/>
    </row>
    <row r="3113" spans="1:5" x14ac:dyDescent="0.45">
      <c r="A3113" s="55" t="s">
        <v>82</v>
      </c>
      <c r="B3113" s="52">
        <v>65294.87</v>
      </c>
      <c r="C3113" s="53">
        <v>45519</v>
      </c>
      <c r="D3113" s="52">
        <v>0</v>
      </c>
      <c r="E3113" s="54"/>
    </row>
    <row r="3114" spans="1:5" x14ac:dyDescent="0.45">
      <c r="A3114" s="55" t="s">
        <v>83</v>
      </c>
      <c r="B3114" s="52">
        <v>17774.43</v>
      </c>
      <c r="C3114" s="53">
        <v>45519</v>
      </c>
      <c r="D3114" s="52">
        <v>0</v>
      </c>
      <c r="E3114" s="54"/>
    </row>
    <row r="3115" spans="1:5" x14ac:dyDescent="0.45">
      <c r="A3115" s="55" t="s">
        <v>84</v>
      </c>
      <c r="B3115" s="52">
        <v>63304.86</v>
      </c>
      <c r="C3115" s="53">
        <v>45519</v>
      </c>
      <c r="D3115" s="52">
        <v>0</v>
      </c>
      <c r="E3115" s="54"/>
    </row>
    <row r="3116" spans="1:5" x14ac:dyDescent="0.45">
      <c r="A3116" s="55" t="s">
        <v>85</v>
      </c>
      <c r="B3116" s="52">
        <v>17232.71</v>
      </c>
      <c r="C3116" s="53">
        <v>45519</v>
      </c>
      <c r="D3116" s="52">
        <v>0</v>
      </c>
      <c r="E3116" s="54"/>
    </row>
    <row r="3117" spans="1:5" x14ac:dyDescent="0.45">
      <c r="A3117" s="55" t="s">
        <v>86</v>
      </c>
      <c r="B3117" s="52">
        <v>96396.02</v>
      </c>
      <c r="C3117" s="53">
        <v>45519</v>
      </c>
      <c r="D3117" s="52">
        <v>0</v>
      </c>
      <c r="E3117" s="54"/>
    </row>
    <row r="3118" spans="1:5" x14ac:dyDescent="0.45">
      <c r="A3118" s="55" t="s">
        <v>87</v>
      </c>
      <c r="B3118" s="52">
        <v>25269.21</v>
      </c>
      <c r="C3118" s="53">
        <v>45519</v>
      </c>
      <c r="D3118" s="52">
        <v>0</v>
      </c>
      <c r="E3118" s="54"/>
    </row>
    <row r="3119" spans="1:5" x14ac:dyDescent="0.45">
      <c r="A3119" s="55" t="s">
        <v>88</v>
      </c>
      <c r="B3119" s="52">
        <v>63627.81</v>
      </c>
      <c r="C3119" s="53">
        <v>45519</v>
      </c>
      <c r="D3119" s="52">
        <v>0</v>
      </c>
      <c r="E3119" s="54"/>
    </row>
    <row r="3120" spans="1:5" x14ac:dyDescent="0.45">
      <c r="A3120" s="55" t="s">
        <v>89</v>
      </c>
      <c r="B3120" s="52">
        <v>16679.36</v>
      </c>
      <c r="C3120" s="53">
        <v>45519</v>
      </c>
      <c r="D3120" s="52">
        <v>0</v>
      </c>
      <c r="E3120" s="54"/>
    </row>
    <row r="3121" spans="1:5" x14ac:dyDescent="0.45">
      <c r="A3121" s="55" t="s">
        <v>90</v>
      </c>
      <c r="B3121" s="52">
        <v>63627.81</v>
      </c>
      <c r="C3121" s="53">
        <v>45762</v>
      </c>
      <c r="D3121" s="52">
        <v>0</v>
      </c>
      <c r="E3121" s="54"/>
    </row>
    <row r="3122" spans="1:5" x14ac:dyDescent="0.45">
      <c r="A3122" s="55" t="s">
        <v>91</v>
      </c>
      <c r="B3122" s="52">
        <v>16679.36</v>
      </c>
      <c r="C3122" s="53">
        <v>45762</v>
      </c>
      <c r="D3122" s="52">
        <v>0</v>
      </c>
      <c r="E3122" s="54"/>
    </row>
    <row r="3123" spans="1:5" x14ac:dyDescent="0.45">
      <c r="A3123" s="55" t="s">
        <v>92</v>
      </c>
      <c r="B3123" s="52">
        <v>605072.91</v>
      </c>
      <c r="C3123" s="53">
        <v>45519</v>
      </c>
      <c r="D3123" s="52">
        <v>0</v>
      </c>
      <c r="E3123" s="54"/>
    </row>
    <row r="3124" spans="1:5" x14ac:dyDescent="0.45">
      <c r="A3124" s="55" t="s">
        <v>93</v>
      </c>
      <c r="B3124" s="52">
        <v>158613.53</v>
      </c>
      <c r="C3124" s="53">
        <v>45519</v>
      </c>
      <c r="D3124" s="52">
        <v>0</v>
      </c>
      <c r="E3124" s="54"/>
    </row>
    <row r="3125" spans="1:5" x14ac:dyDescent="0.45">
      <c r="A3125" s="51" t="s">
        <v>235</v>
      </c>
      <c r="B3125" s="52"/>
      <c r="C3125" s="53"/>
      <c r="D3125" s="52"/>
      <c r="E3125" s="54"/>
    </row>
    <row r="3126" spans="1:5" x14ac:dyDescent="0.45">
      <c r="A3126" s="55" t="s">
        <v>60</v>
      </c>
      <c r="B3126" s="52">
        <v>6514.21</v>
      </c>
      <c r="C3126" s="53">
        <v>45519</v>
      </c>
      <c r="D3126" s="52">
        <v>0</v>
      </c>
      <c r="E3126" s="54"/>
    </row>
    <row r="3127" spans="1:5" x14ac:dyDescent="0.45">
      <c r="A3127" s="55" t="s">
        <v>62</v>
      </c>
      <c r="B3127" s="52">
        <v>6299.47</v>
      </c>
      <c r="C3127" s="53">
        <v>45519</v>
      </c>
      <c r="D3127" s="52">
        <v>0</v>
      </c>
      <c r="E3127" s="54"/>
    </row>
    <row r="3128" spans="1:5" x14ac:dyDescent="0.45">
      <c r="A3128" s="55" t="s">
        <v>64</v>
      </c>
      <c r="B3128" s="52">
        <v>7445.85</v>
      </c>
      <c r="C3128" s="53">
        <v>45519</v>
      </c>
      <c r="D3128" s="52">
        <v>0</v>
      </c>
      <c r="E3128" s="54"/>
    </row>
    <row r="3129" spans="1:5" x14ac:dyDescent="0.45">
      <c r="A3129" s="55" t="s">
        <v>66</v>
      </c>
      <c r="B3129" s="52">
        <v>5837.11</v>
      </c>
      <c r="C3129" s="53">
        <v>45519</v>
      </c>
      <c r="D3129" s="52">
        <v>0</v>
      </c>
      <c r="E3129" s="54"/>
    </row>
    <row r="3130" spans="1:5" x14ac:dyDescent="0.45">
      <c r="A3130" s="55" t="s">
        <v>54</v>
      </c>
      <c r="B3130" s="52">
        <v>17424.86</v>
      </c>
      <c r="C3130" s="53">
        <v>44880</v>
      </c>
      <c r="D3130" s="52">
        <v>0</v>
      </c>
      <c r="E3130" s="54"/>
    </row>
    <row r="3131" spans="1:5" x14ac:dyDescent="0.45">
      <c r="A3131" s="55" t="s">
        <v>55</v>
      </c>
      <c r="B3131" s="52">
        <v>18312.68</v>
      </c>
      <c r="C3131" s="53">
        <v>44925</v>
      </c>
      <c r="D3131" s="52">
        <v>0</v>
      </c>
      <c r="E3131" s="54"/>
    </row>
    <row r="3132" spans="1:5" x14ac:dyDescent="0.45">
      <c r="A3132" s="55" t="s">
        <v>56</v>
      </c>
      <c r="B3132" s="52">
        <v>15431.66</v>
      </c>
      <c r="C3132" s="53">
        <v>45139</v>
      </c>
      <c r="D3132" s="52">
        <v>0</v>
      </c>
      <c r="E3132" s="54"/>
    </row>
    <row r="3133" spans="1:5" x14ac:dyDescent="0.45">
      <c r="A3133" s="55" t="s">
        <v>57</v>
      </c>
      <c r="B3133" s="52">
        <v>19518.43</v>
      </c>
      <c r="C3133" s="53">
        <v>45504</v>
      </c>
      <c r="D3133" s="52">
        <v>0</v>
      </c>
      <c r="E3133" s="54"/>
    </row>
    <row r="3134" spans="1:5" x14ac:dyDescent="0.45">
      <c r="A3134" s="55" t="s">
        <v>58</v>
      </c>
      <c r="B3134" s="52">
        <v>8669.1299999999992</v>
      </c>
      <c r="C3134" s="53">
        <v>45412</v>
      </c>
      <c r="D3134" s="52">
        <v>0</v>
      </c>
      <c r="E3134" s="54"/>
    </row>
    <row r="3135" spans="1:5" x14ac:dyDescent="0.45">
      <c r="A3135" s="55" t="s">
        <v>74</v>
      </c>
      <c r="B3135" s="52">
        <v>6203.36</v>
      </c>
      <c r="C3135" s="53">
        <v>44985</v>
      </c>
      <c r="D3135" s="52">
        <v>0</v>
      </c>
      <c r="E3135" s="54"/>
    </row>
    <row r="3136" spans="1:5" x14ac:dyDescent="0.45">
      <c r="A3136" s="55" t="s">
        <v>76</v>
      </c>
      <c r="B3136" s="52">
        <v>14472.57</v>
      </c>
      <c r="C3136" s="53">
        <v>44985</v>
      </c>
      <c r="D3136" s="52">
        <v>0</v>
      </c>
      <c r="E3136" s="54"/>
    </row>
    <row r="3137" spans="1:5" x14ac:dyDescent="0.45">
      <c r="A3137" s="55" t="s">
        <v>78</v>
      </c>
      <c r="B3137" s="52">
        <v>10888.51</v>
      </c>
      <c r="C3137" s="53">
        <v>45127</v>
      </c>
      <c r="D3137" s="52">
        <v>0</v>
      </c>
      <c r="E3137" s="54"/>
    </row>
    <row r="3138" spans="1:5" x14ac:dyDescent="0.45">
      <c r="A3138" s="55" t="s">
        <v>80</v>
      </c>
      <c r="B3138" s="52">
        <v>17060.88</v>
      </c>
      <c r="C3138" s="53">
        <v>45488</v>
      </c>
      <c r="D3138" s="52">
        <v>0</v>
      </c>
      <c r="E3138" s="54"/>
    </row>
    <row r="3139" spans="1:5" x14ac:dyDescent="0.45">
      <c r="A3139" s="55" t="s">
        <v>82</v>
      </c>
      <c r="B3139" s="52">
        <v>5917.21</v>
      </c>
      <c r="C3139" s="53">
        <v>45519</v>
      </c>
      <c r="D3139" s="52">
        <v>0</v>
      </c>
      <c r="E3139" s="54"/>
    </row>
    <row r="3140" spans="1:5" x14ac:dyDescent="0.45">
      <c r="A3140" s="55" t="s">
        <v>84</v>
      </c>
      <c r="B3140" s="52">
        <v>5736.87</v>
      </c>
      <c r="C3140" s="53">
        <v>45519</v>
      </c>
      <c r="D3140" s="52">
        <v>0</v>
      </c>
      <c r="E3140" s="54"/>
    </row>
    <row r="3141" spans="1:5" x14ac:dyDescent="0.45">
      <c r="A3141" s="55" t="s">
        <v>86</v>
      </c>
      <c r="B3141" s="52">
        <v>8735.69</v>
      </c>
      <c r="C3141" s="53">
        <v>45519</v>
      </c>
      <c r="D3141" s="52">
        <v>0</v>
      </c>
      <c r="E3141" s="54"/>
    </row>
    <row r="3142" spans="1:5" x14ac:dyDescent="0.45">
      <c r="A3142" s="55" t="s">
        <v>88</v>
      </c>
      <c r="B3142" s="52">
        <v>5766.14</v>
      </c>
      <c r="C3142" s="53">
        <v>45519</v>
      </c>
      <c r="D3142" s="52">
        <v>0</v>
      </c>
      <c r="E3142" s="54"/>
    </row>
    <row r="3143" spans="1:5" x14ac:dyDescent="0.45">
      <c r="A3143" s="55" t="s">
        <v>90</v>
      </c>
      <c r="B3143" s="52">
        <v>5766.14</v>
      </c>
      <c r="C3143" s="53">
        <v>45762</v>
      </c>
      <c r="D3143" s="52">
        <v>0</v>
      </c>
      <c r="E3143" s="54"/>
    </row>
    <row r="3144" spans="1:5" x14ac:dyDescent="0.45">
      <c r="A3144" s="55" t="s">
        <v>92</v>
      </c>
      <c r="B3144" s="52">
        <v>54833.46</v>
      </c>
      <c r="C3144" s="53">
        <v>45519</v>
      </c>
      <c r="D3144" s="52">
        <v>0</v>
      </c>
      <c r="E3144" s="54"/>
    </row>
    <row r="3145" spans="1:5" x14ac:dyDescent="0.45">
      <c r="A3145" s="51" t="s">
        <v>236</v>
      </c>
      <c r="B3145" s="52"/>
      <c r="C3145" s="53"/>
      <c r="D3145" s="52"/>
      <c r="E3145" s="54"/>
    </row>
    <row r="3146" spans="1:5" x14ac:dyDescent="0.45">
      <c r="A3146" s="55" t="s">
        <v>60</v>
      </c>
      <c r="B3146" s="52">
        <v>11081.35</v>
      </c>
      <c r="C3146" s="53">
        <v>45519</v>
      </c>
      <c r="D3146" s="52">
        <v>0</v>
      </c>
      <c r="E3146" s="54"/>
    </row>
    <row r="3147" spans="1:5" x14ac:dyDescent="0.45">
      <c r="A3147" s="55" t="s">
        <v>62</v>
      </c>
      <c r="B3147" s="52">
        <v>10716.06</v>
      </c>
      <c r="C3147" s="53">
        <v>45519</v>
      </c>
      <c r="D3147" s="52">
        <v>0</v>
      </c>
      <c r="E3147" s="54"/>
    </row>
    <row r="3148" spans="1:5" x14ac:dyDescent="0.45">
      <c r="A3148" s="55" t="s">
        <v>64</v>
      </c>
      <c r="B3148" s="52">
        <v>12666.16</v>
      </c>
      <c r="C3148" s="53">
        <v>45519</v>
      </c>
      <c r="D3148" s="52">
        <v>0</v>
      </c>
      <c r="E3148" s="54"/>
    </row>
    <row r="3149" spans="1:5" x14ac:dyDescent="0.45">
      <c r="A3149" s="55" t="s">
        <v>66</v>
      </c>
      <c r="B3149" s="52">
        <v>9929.5300000000007</v>
      </c>
      <c r="C3149" s="53">
        <v>45519</v>
      </c>
      <c r="D3149" s="52">
        <v>0</v>
      </c>
      <c r="E3149" s="54"/>
    </row>
    <row r="3150" spans="1:5" x14ac:dyDescent="0.45">
      <c r="A3150" s="55" t="s">
        <v>54</v>
      </c>
      <c r="B3150" s="52">
        <v>29641.5</v>
      </c>
      <c r="C3150" s="53">
        <v>44880</v>
      </c>
      <c r="D3150" s="52">
        <v>0</v>
      </c>
      <c r="E3150" s="54"/>
    </row>
    <row r="3151" spans="1:5" x14ac:dyDescent="0.45">
      <c r="A3151" s="55" t="s">
        <v>55</v>
      </c>
      <c r="B3151" s="52">
        <v>31151.77</v>
      </c>
      <c r="C3151" s="53">
        <v>44925</v>
      </c>
      <c r="D3151" s="52">
        <v>0</v>
      </c>
      <c r="E3151" s="54"/>
    </row>
    <row r="3152" spans="1:5" x14ac:dyDescent="0.45">
      <c r="A3152" s="55" t="s">
        <v>56</v>
      </c>
      <c r="B3152" s="52">
        <v>26250.86</v>
      </c>
      <c r="C3152" s="53">
        <v>45139</v>
      </c>
      <c r="D3152" s="52">
        <v>0</v>
      </c>
      <c r="E3152" s="54"/>
    </row>
    <row r="3153" spans="1:5" x14ac:dyDescent="0.45">
      <c r="A3153" s="55" t="s">
        <v>57</v>
      </c>
      <c r="B3153" s="52">
        <v>33202.89</v>
      </c>
      <c r="C3153" s="53">
        <v>45504</v>
      </c>
      <c r="D3153" s="52">
        <v>0</v>
      </c>
      <c r="E3153" s="54"/>
    </row>
    <row r="3154" spans="1:5" x14ac:dyDescent="0.45">
      <c r="A3154" s="55" t="s">
        <v>58</v>
      </c>
      <c r="B3154" s="52">
        <v>14747.09</v>
      </c>
      <c r="C3154" s="53">
        <v>45412</v>
      </c>
      <c r="D3154" s="52">
        <v>0</v>
      </c>
      <c r="E3154" s="54"/>
    </row>
    <row r="3155" spans="1:5" x14ac:dyDescent="0.45">
      <c r="A3155" s="55" t="s">
        <v>74</v>
      </c>
      <c r="B3155" s="52">
        <v>10552.57</v>
      </c>
      <c r="C3155" s="53">
        <v>44985</v>
      </c>
      <c r="D3155" s="52">
        <v>0</v>
      </c>
      <c r="E3155" s="54"/>
    </row>
    <row r="3156" spans="1:5" x14ac:dyDescent="0.45">
      <c r="A3156" s="55" t="s">
        <v>76</v>
      </c>
      <c r="B3156" s="52">
        <v>24619.35</v>
      </c>
      <c r="C3156" s="53">
        <v>44985</v>
      </c>
      <c r="D3156" s="52">
        <v>0</v>
      </c>
      <c r="E3156" s="54"/>
    </row>
    <row r="3157" spans="1:5" x14ac:dyDescent="0.45">
      <c r="A3157" s="55" t="s">
        <v>78</v>
      </c>
      <c r="B3157" s="52">
        <v>18522.490000000002</v>
      </c>
      <c r="C3157" s="53">
        <v>45127</v>
      </c>
      <c r="D3157" s="52">
        <v>0</v>
      </c>
      <c r="E3157" s="54"/>
    </row>
    <row r="3158" spans="1:5" x14ac:dyDescent="0.45">
      <c r="A3158" s="55" t="s">
        <v>80</v>
      </c>
      <c r="B3158" s="52">
        <v>29022.34</v>
      </c>
      <c r="C3158" s="53">
        <v>45488</v>
      </c>
      <c r="D3158" s="52">
        <v>0</v>
      </c>
      <c r="E3158" s="54"/>
    </row>
    <row r="3159" spans="1:5" x14ac:dyDescent="0.45">
      <c r="A3159" s="55" t="s">
        <v>82</v>
      </c>
      <c r="B3159" s="52">
        <v>10065.790000000001</v>
      </c>
      <c r="C3159" s="53">
        <v>45519</v>
      </c>
      <c r="D3159" s="52">
        <v>0</v>
      </c>
      <c r="E3159" s="54"/>
    </row>
    <row r="3160" spans="1:5" x14ac:dyDescent="0.45">
      <c r="A3160" s="55" t="s">
        <v>84</v>
      </c>
      <c r="B3160" s="52">
        <v>9759.01</v>
      </c>
      <c r="C3160" s="53">
        <v>45519</v>
      </c>
      <c r="D3160" s="52">
        <v>0</v>
      </c>
      <c r="E3160" s="54"/>
    </row>
    <row r="3161" spans="1:5" x14ac:dyDescent="0.45">
      <c r="A3161" s="55" t="s">
        <v>86</v>
      </c>
      <c r="B3161" s="52">
        <v>14860.31</v>
      </c>
      <c r="C3161" s="53">
        <v>45519</v>
      </c>
      <c r="D3161" s="52">
        <v>0</v>
      </c>
      <c r="E3161" s="54"/>
    </row>
    <row r="3162" spans="1:5" x14ac:dyDescent="0.45">
      <c r="A3162" s="55" t="s">
        <v>88</v>
      </c>
      <c r="B3162" s="52">
        <v>9808.7999999999993</v>
      </c>
      <c r="C3162" s="53">
        <v>45519</v>
      </c>
      <c r="D3162" s="52">
        <v>0</v>
      </c>
      <c r="E3162" s="54"/>
    </row>
    <row r="3163" spans="1:5" x14ac:dyDescent="0.45">
      <c r="A3163" s="55" t="s">
        <v>90</v>
      </c>
      <c r="B3163" s="52">
        <v>9808.7999999999993</v>
      </c>
      <c r="C3163" s="53">
        <v>45762</v>
      </c>
      <c r="D3163" s="52">
        <v>0</v>
      </c>
      <c r="E3163" s="54"/>
    </row>
    <row r="3164" spans="1:5" x14ac:dyDescent="0.45">
      <c r="A3164" s="55" t="s">
        <v>92</v>
      </c>
      <c r="B3164" s="52">
        <v>93277.42</v>
      </c>
      <c r="C3164" s="53">
        <v>45519</v>
      </c>
      <c r="D3164" s="52">
        <v>0</v>
      </c>
      <c r="E3164" s="54"/>
    </row>
    <row r="3165" spans="1:5" x14ac:dyDescent="0.45">
      <c r="A3165" s="51" t="s">
        <v>237</v>
      </c>
      <c r="B3165" s="52"/>
      <c r="C3165" s="53"/>
      <c r="D3165" s="52"/>
      <c r="E3165" s="54"/>
    </row>
    <row r="3166" spans="1:5" x14ac:dyDescent="0.45">
      <c r="A3166" s="55" t="s">
        <v>60</v>
      </c>
      <c r="B3166" s="52">
        <v>131064.63</v>
      </c>
      <c r="C3166" s="53">
        <v>45519</v>
      </c>
      <c r="D3166" s="52">
        <v>0</v>
      </c>
      <c r="E3166" s="54"/>
    </row>
    <row r="3167" spans="1:5" x14ac:dyDescent="0.45">
      <c r="A3167" s="55" t="s">
        <v>61</v>
      </c>
      <c r="B3167" s="52">
        <v>31590</v>
      </c>
      <c r="C3167" s="53">
        <v>45519</v>
      </c>
      <c r="D3167" s="52">
        <v>0</v>
      </c>
      <c r="E3167" s="54"/>
    </row>
    <row r="3168" spans="1:5" x14ac:dyDescent="0.45">
      <c r="A3168" s="55" t="s">
        <v>62</v>
      </c>
      <c r="B3168" s="52">
        <v>126744.14</v>
      </c>
      <c r="C3168" s="53">
        <v>45519</v>
      </c>
      <c r="D3168" s="52">
        <v>0</v>
      </c>
      <c r="E3168" s="54"/>
    </row>
    <row r="3169" spans="1:5" x14ac:dyDescent="0.45">
      <c r="A3169" s="55" t="s">
        <v>63</v>
      </c>
      <c r="B3169" s="52">
        <v>30548.65</v>
      </c>
      <c r="C3169" s="53">
        <v>45519</v>
      </c>
      <c r="D3169" s="52">
        <v>0</v>
      </c>
      <c r="E3169" s="54"/>
    </row>
    <row r="3170" spans="1:5" x14ac:dyDescent="0.45">
      <c r="A3170" s="55" t="s">
        <v>64</v>
      </c>
      <c r="B3170" s="52">
        <v>149808.92000000001</v>
      </c>
      <c r="C3170" s="53">
        <v>45519</v>
      </c>
      <c r="D3170" s="52">
        <v>0</v>
      </c>
      <c r="E3170" s="54"/>
    </row>
    <row r="3171" spans="1:5" x14ac:dyDescent="0.45">
      <c r="A3171" s="55" t="s">
        <v>65</v>
      </c>
      <c r="B3171" s="52">
        <v>34771.040000000001</v>
      </c>
      <c r="C3171" s="53">
        <v>45519</v>
      </c>
      <c r="D3171" s="52">
        <v>0</v>
      </c>
      <c r="E3171" s="54"/>
    </row>
    <row r="3172" spans="1:5" x14ac:dyDescent="0.45">
      <c r="A3172" s="55" t="s">
        <v>66</v>
      </c>
      <c r="B3172" s="52">
        <v>117441.44</v>
      </c>
      <c r="C3172" s="53">
        <v>45519</v>
      </c>
      <c r="D3172" s="52">
        <v>0</v>
      </c>
      <c r="E3172" s="54"/>
    </row>
    <row r="3173" spans="1:5" x14ac:dyDescent="0.45">
      <c r="A3173" s="55" t="s">
        <v>67</v>
      </c>
      <c r="B3173" s="52">
        <v>27258.46</v>
      </c>
      <c r="C3173" s="53">
        <v>45519</v>
      </c>
      <c r="D3173" s="52">
        <v>0</v>
      </c>
      <c r="E3173" s="54"/>
    </row>
    <row r="3174" spans="1:5" x14ac:dyDescent="0.45">
      <c r="A3174" s="55" t="s">
        <v>54</v>
      </c>
      <c r="B3174" s="52">
        <v>350584.71</v>
      </c>
      <c r="C3174" s="53">
        <v>44880</v>
      </c>
      <c r="D3174" s="52">
        <v>0</v>
      </c>
      <c r="E3174" s="54"/>
    </row>
    <row r="3175" spans="1:5" x14ac:dyDescent="0.45">
      <c r="A3175" s="55" t="s">
        <v>68</v>
      </c>
      <c r="B3175" s="52">
        <v>81371.63</v>
      </c>
      <c r="C3175" s="53">
        <v>44880</v>
      </c>
      <c r="D3175" s="52">
        <v>0</v>
      </c>
      <c r="E3175" s="54"/>
    </row>
    <row r="3176" spans="1:5" x14ac:dyDescent="0.45">
      <c r="A3176" s="55" t="s">
        <v>55</v>
      </c>
      <c r="B3176" s="52">
        <v>368447.43</v>
      </c>
      <c r="C3176" s="53">
        <v>44925</v>
      </c>
      <c r="D3176" s="52">
        <v>0</v>
      </c>
      <c r="E3176" s="54"/>
    </row>
    <row r="3177" spans="1:5" x14ac:dyDescent="0.45">
      <c r="A3177" s="55" t="s">
        <v>69</v>
      </c>
      <c r="B3177" s="52">
        <v>85517.61</v>
      </c>
      <c r="C3177" s="53">
        <v>44925</v>
      </c>
      <c r="D3177" s="52">
        <v>0</v>
      </c>
      <c r="E3177" s="54"/>
    </row>
    <row r="3178" spans="1:5" x14ac:dyDescent="0.45">
      <c r="A3178" s="55" t="s">
        <v>56</v>
      </c>
      <c r="B3178" s="52">
        <v>310481.87</v>
      </c>
      <c r="C3178" s="53">
        <v>45139</v>
      </c>
      <c r="D3178" s="52">
        <v>0</v>
      </c>
      <c r="E3178" s="54"/>
    </row>
    <row r="3179" spans="1:5" x14ac:dyDescent="0.45">
      <c r="A3179" s="55" t="s">
        <v>70</v>
      </c>
      <c r="B3179" s="52">
        <v>72063.649999999994</v>
      </c>
      <c r="C3179" s="53">
        <v>45139</v>
      </c>
      <c r="D3179" s="52">
        <v>0</v>
      </c>
      <c r="E3179" s="54"/>
    </row>
    <row r="3180" spans="1:5" x14ac:dyDescent="0.45">
      <c r="A3180" s="55" t="s">
        <v>57</v>
      </c>
      <c r="B3180" s="52">
        <v>392706.95</v>
      </c>
      <c r="C3180" s="53">
        <v>45504</v>
      </c>
      <c r="D3180" s="52">
        <v>0</v>
      </c>
      <c r="E3180" s="54"/>
    </row>
    <row r="3181" spans="1:5" x14ac:dyDescent="0.45">
      <c r="A3181" s="55" t="s">
        <v>71</v>
      </c>
      <c r="B3181" s="52">
        <v>85233</v>
      </c>
      <c r="C3181" s="53">
        <v>45504</v>
      </c>
      <c r="D3181" s="52">
        <v>0</v>
      </c>
      <c r="E3181" s="54"/>
    </row>
    <row r="3182" spans="1:5" x14ac:dyDescent="0.45">
      <c r="A3182" s="55" t="s">
        <v>72</v>
      </c>
      <c r="B3182" s="52">
        <v>65531.62</v>
      </c>
      <c r="C3182" s="53">
        <v>45504</v>
      </c>
      <c r="D3182" s="52">
        <v>0</v>
      </c>
      <c r="E3182" s="54"/>
    </row>
    <row r="3183" spans="1:5" x14ac:dyDescent="0.45">
      <c r="A3183" s="55" t="s">
        <v>58</v>
      </c>
      <c r="B3183" s="52">
        <v>174421.1</v>
      </c>
      <c r="C3183" s="53">
        <v>45412</v>
      </c>
      <c r="D3183" s="52">
        <v>0</v>
      </c>
      <c r="E3183" s="54"/>
    </row>
    <row r="3184" spans="1:5" x14ac:dyDescent="0.45">
      <c r="A3184" s="55" t="s">
        <v>73</v>
      </c>
      <c r="B3184" s="52">
        <v>40483.599999999999</v>
      </c>
      <c r="C3184" s="53">
        <v>45412</v>
      </c>
      <c r="D3184" s="52">
        <v>0</v>
      </c>
      <c r="E3184" s="54"/>
    </row>
    <row r="3185" spans="1:5" x14ac:dyDescent="0.45">
      <c r="A3185" s="55" t="s">
        <v>74</v>
      </c>
      <c r="B3185" s="52">
        <v>124810.4</v>
      </c>
      <c r="C3185" s="53">
        <v>44985</v>
      </c>
      <c r="D3185" s="52">
        <v>0</v>
      </c>
      <c r="E3185" s="54"/>
    </row>
    <row r="3186" spans="1:5" x14ac:dyDescent="0.45">
      <c r="A3186" s="55" t="s">
        <v>75</v>
      </c>
      <c r="B3186" s="52">
        <v>28968.82</v>
      </c>
      <c r="C3186" s="53">
        <v>44985</v>
      </c>
      <c r="D3186" s="52">
        <v>0</v>
      </c>
      <c r="E3186" s="54"/>
    </row>
    <row r="3187" spans="1:5" x14ac:dyDescent="0.45">
      <c r="A3187" s="55" t="s">
        <v>76</v>
      </c>
      <c r="B3187" s="52">
        <v>291185.2</v>
      </c>
      <c r="C3187" s="53">
        <v>44985</v>
      </c>
      <c r="D3187" s="52">
        <v>0</v>
      </c>
      <c r="E3187" s="54"/>
    </row>
    <row r="3188" spans="1:5" x14ac:dyDescent="0.45">
      <c r="A3188" s="55" t="s">
        <v>77</v>
      </c>
      <c r="B3188" s="52">
        <v>67584.850000000006</v>
      </c>
      <c r="C3188" s="53">
        <v>44985</v>
      </c>
      <c r="D3188" s="52">
        <v>0</v>
      </c>
      <c r="E3188" s="54"/>
    </row>
    <row r="3189" spans="1:5" x14ac:dyDescent="0.45">
      <c r="A3189" s="55" t="s">
        <v>78</v>
      </c>
      <c r="B3189" s="52">
        <v>219074.67</v>
      </c>
      <c r="C3189" s="53">
        <v>45127</v>
      </c>
      <c r="D3189" s="52">
        <v>0</v>
      </c>
      <c r="E3189" s="54"/>
    </row>
    <row r="3190" spans="1:5" x14ac:dyDescent="0.45">
      <c r="A3190" s="55" t="s">
        <v>79</v>
      </c>
      <c r="B3190" s="52">
        <v>50847.8</v>
      </c>
      <c r="C3190" s="53">
        <v>45127</v>
      </c>
      <c r="D3190" s="52">
        <v>0</v>
      </c>
      <c r="E3190" s="54"/>
    </row>
    <row r="3191" spans="1:5" x14ac:dyDescent="0.45">
      <c r="A3191" s="55" t="s">
        <v>80</v>
      </c>
      <c r="B3191" s="52">
        <v>343261.55</v>
      </c>
      <c r="C3191" s="53">
        <v>45488</v>
      </c>
      <c r="D3191" s="52">
        <v>0</v>
      </c>
      <c r="E3191" s="54"/>
    </row>
    <row r="3192" spans="1:5" x14ac:dyDescent="0.45">
      <c r="A3192" s="55" t="s">
        <v>81</v>
      </c>
      <c r="B3192" s="52">
        <v>79671.899999999994</v>
      </c>
      <c r="C3192" s="53">
        <v>45488</v>
      </c>
      <c r="D3192" s="52">
        <v>0</v>
      </c>
      <c r="E3192" s="54"/>
    </row>
    <row r="3193" spans="1:5" x14ac:dyDescent="0.45">
      <c r="A3193" s="55" t="s">
        <v>82</v>
      </c>
      <c r="B3193" s="52">
        <v>119053.07</v>
      </c>
      <c r="C3193" s="53">
        <v>45519</v>
      </c>
      <c r="D3193" s="52">
        <v>0</v>
      </c>
      <c r="E3193" s="54"/>
    </row>
    <row r="3194" spans="1:5" x14ac:dyDescent="0.45">
      <c r="A3194" s="55" t="s">
        <v>83</v>
      </c>
      <c r="B3194" s="52">
        <v>28694.9</v>
      </c>
      <c r="C3194" s="53">
        <v>45519</v>
      </c>
      <c r="D3194" s="52">
        <v>0</v>
      </c>
      <c r="E3194" s="54"/>
    </row>
    <row r="3195" spans="1:5" x14ac:dyDescent="0.45">
      <c r="A3195" s="55" t="s">
        <v>84</v>
      </c>
      <c r="B3195" s="52">
        <v>115424.67</v>
      </c>
      <c r="C3195" s="53">
        <v>45519</v>
      </c>
      <c r="D3195" s="52">
        <v>0</v>
      </c>
      <c r="E3195" s="54"/>
    </row>
    <row r="3196" spans="1:5" x14ac:dyDescent="0.45">
      <c r="A3196" s="55" t="s">
        <v>85</v>
      </c>
      <c r="B3196" s="52">
        <v>27820.36</v>
      </c>
      <c r="C3196" s="53">
        <v>45519</v>
      </c>
      <c r="D3196" s="52">
        <v>0</v>
      </c>
      <c r="E3196" s="54"/>
    </row>
    <row r="3197" spans="1:5" x14ac:dyDescent="0.45">
      <c r="A3197" s="55" t="s">
        <v>86</v>
      </c>
      <c r="B3197" s="52">
        <v>175760.23</v>
      </c>
      <c r="C3197" s="53">
        <v>45519</v>
      </c>
      <c r="D3197" s="52">
        <v>0</v>
      </c>
      <c r="E3197" s="54"/>
    </row>
    <row r="3198" spans="1:5" x14ac:dyDescent="0.45">
      <c r="A3198" s="55" t="s">
        <v>87</v>
      </c>
      <c r="B3198" s="52">
        <v>40794.410000000003</v>
      </c>
      <c r="C3198" s="53">
        <v>45519</v>
      </c>
      <c r="D3198" s="52">
        <v>0</v>
      </c>
      <c r="E3198" s="54"/>
    </row>
    <row r="3199" spans="1:5" x14ac:dyDescent="0.45">
      <c r="A3199" s="55" t="s">
        <v>88</v>
      </c>
      <c r="B3199" s="52">
        <v>116013.5</v>
      </c>
      <c r="C3199" s="53">
        <v>45519</v>
      </c>
      <c r="D3199" s="52">
        <v>0</v>
      </c>
      <c r="E3199" s="54"/>
    </row>
    <row r="3200" spans="1:5" x14ac:dyDescent="0.45">
      <c r="A3200" s="55" t="s">
        <v>89</v>
      </c>
      <c r="B3200" s="52">
        <v>26927.040000000001</v>
      </c>
      <c r="C3200" s="53">
        <v>45519</v>
      </c>
      <c r="D3200" s="52">
        <v>0</v>
      </c>
      <c r="E3200" s="54"/>
    </row>
    <row r="3201" spans="1:5" x14ac:dyDescent="0.45">
      <c r="A3201" s="55" t="s">
        <v>90</v>
      </c>
      <c r="B3201" s="52">
        <v>116013.5</v>
      </c>
      <c r="C3201" s="53">
        <v>45762</v>
      </c>
      <c r="D3201" s="52">
        <v>0</v>
      </c>
      <c r="E3201" s="54"/>
    </row>
    <row r="3202" spans="1:5" x14ac:dyDescent="0.45">
      <c r="A3202" s="55" t="s">
        <v>91</v>
      </c>
      <c r="B3202" s="52">
        <v>26927.040000000001</v>
      </c>
      <c r="C3202" s="53">
        <v>45762</v>
      </c>
      <c r="D3202" s="52">
        <v>0</v>
      </c>
      <c r="E3202" s="54"/>
    </row>
    <row r="3203" spans="1:5" x14ac:dyDescent="0.45">
      <c r="A3203" s="55" t="s">
        <v>92</v>
      </c>
      <c r="B3203" s="52">
        <v>1103238.1299999999</v>
      </c>
      <c r="C3203" s="53">
        <v>45519</v>
      </c>
      <c r="D3203" s="52">
        <v>0</v>
      </c>
      <c r="E3203" s="54"/>
    </row>
    <row r="3204" spans="1:5" x14ac:dyDescent="0.45">
      <c r="A3204" s="55" t="s">
        <v>93</v>
      </c>
      <c r="B3204" s="52">
        <v>256064.46</v>
      </c>
      <c r="C3204" s="53">
        <v>45519</v>
      </c>
      <c r="D3204" s="52">
        <v>0</v>
      </c>
      <c r="E3204" s="54"/>
    </row>
    <row r="3205" spans="1:5" x14ac:dyDescent="0.45">
      <c r="A3205" s="51" t="s">
        <v>238</v>
      </c>
      <c r="B3205" s="52"/>
      <c r="C3205" s="53"/>
      <c r="D3205" s="52"/>
      <c r="E3205" s="54"/>
    </row>
    <row r="3206" spans="1:5" x14ac:dyDescent="0.45">
      <c r="A3206" s="55" t="s">
        <v>60</v>
      </c>
      <c r="B3206" s="52">
        <v>3600.83</v>
      </c>
      <c r="C3206" s="53">
        <v>45519</v>
      </c>
      <c r="D3206" s="52">
        <v>0</v>
      </c>
      <c r="E3206" s="54"/>
    </row>
    <row r="3207" spans="1:5" x14ac:dyDescent="0.45">
      <c r="A3207" s="55" t="s">
        <v>62</v>
      </c>
      <c r="B3207" s="52">
        <v>3482.13</v>
      </c>
      <c r="C3207" s="53">
        <v>45519</v>
      </c>
      <c r="D3207" s="52">
        <v>0</v>
      </c>
      <c r="E3207" s="54"/>
    </row>
    <row r="3208" spans="1:5" x14ac:dyDescent="0.45">
      <c r="A3208" s="55" t="s">
        <v>64</v>
      </c>
      <c r="B3208" s="52">
        <v>4115.8100000000004</v>
      </c>
      <c r="C3208" s="53">
        <v>45519</v>
      </c>
      <c r="D3208" s="52">
        <v>0</v>
      </c>
      <c r="E3208" s="54"/>
    </row>
    <row r="3209" spans="1:5" x14ac:dyDescent="0.45">
      <c r="A3209" s="55" t="s">
        <v>66</v>
      </c>
      <c r="B3209" s="52">
        <v>3226.55</v>
      </c>
      <c r="C3209" s="53">
        <v>45519</v>
      </c>
      <c r="D3209" s="52">
        <v>0</v>
      </c>
      <c r="E3209" s="54"/>
    </row>
    <row r="3210" spans="1:5" x14ac:dyDescent="0.45">
      <c r="A3210" s="55" t="s">
        <v>54</v>
      </c>
      <c r="B3210" s="52">
        <v>9631.86</v>
      </c>
      <c r="C3210" s="53">
        <v>44880</v>
      </c>
      <c r="D3210" s="52">
        <v>0</v>
      </c>
      <c r="E3210" s="54"/>
    </row>
    <row r="3211" spans="1:5" x14ac:dyDescent="0.45">
      <c r="A3211" s="55" t="s">
        <v>55</v>
      </c>
      <c r="B3211" s="52">
        <v>10122.620000000001</v>
      </c>
      <c r="C3211" s="53">
        <v>44925</v>
      </c>
      <c r="D3211" s="52">
        <v>0</v>
      </c>
      <c r="E3211" s="54"/>
    </row>
    <row r="3212" spans="1:5" x14ac:dyDescent="0.45">
      <c r="A3212" s="55" t="s">
        <v>56</v>
      </c>
      <c r="B3212" s="52">
        <v>8530.09</v>
      </c>
      <c r="C3212" s="53">
        <v>45140</v>
      </c>
      <c r="D3212" s="52">
        <v>0</v>
      </c>
      <c r="E3212" s="54"/>
    </row>
    <row r="3213" spans="1:5" x14ac:dyDescent="0.45">
      <c r="A3213" s="55" t="s">
        <v>57</v>
      </c>
      <c r="B3213" s="52">
        <v>10789.12</v>
      </c>
      <c r="C3213" s="53">
        <v>45504</v>
      </c>
      <c r="D3213" s="52">
        <v>0</v>
      </c>
      <c r="E3213" s="54"/>
    </row>
    <row r="3214" spans="1:5" x14ac:dyDescent="0.45">
      <c r="A3214" s="55" t="s">
        <v>58</v>
      </c>
      <c r="B3214" s="52">
        <v>4792</v>
      </c>
      <c r="C3214" s="53">
        <v>45412</v>
      </c>
      <c r="D3214" s="52">
        <v>0</v>
      </c>
      <c r="E3214" s="54"/>
    </row>
    <row r="3215" spans="1:5" x14ac:dyDescent="0.45">
      <c r="A3215" s="55" t="s">
        <v>74</v>
      </c>
      <c r="B3215" s="52">
        <v>3429.01</v>
      </c>
      <c r="C3215" s="53">
        <v>44985</v>
      </c>
      <c r="D3215" s="52">
        <v>0</v>
      </c>
      <c r="E3215" s="54"/>
    </row>
    <row r="3216" spans="1:5" x14ac:dyDescent="0.45">
      <c r="A3216" s="55" t="s">
        <v>76</v>
      </c>
      <c r="B3216" s="52">
        <v>7999.94</v>
      </c>
      <c r="C3216" s="53">
        <v>44985</v>
      </c>
      <c r="D3216" s="52">
        <v>0</v>
      </c>
      <c r="E3216" s="54"/>
    </row>
    <row r="3217" spans="1:5" x14ac:dyDescent="0.45">
      <c r="A3217" s="55" t="s">
        <v>78</v>
      </c>
      <c r="B3217" s="52">
        <v>6018.79</v>
      </c>
      <c r="C3217" s="53">
        <v>45127</v>
      </c>
      <c r="D3217" s="52">
        <v>0</v>
      </c>
      <c r="E3217" s="54"/>
    </row>
    <row r="3218" spans="1:5" x14ac:dyDescent="0.45">
      <c r="A3218" s="55" t="s">
        <v>80</v>
      </c>
      <c r="B3218" s="52">
        <v>9430.67</v>
      </c>
      <c r="C3218" s="53">
        <v>45488</v>
      </c>
      <c r="D3218" s="52">
        <v>0</v>
      </c>
      <c r="E3218" s="54"/>
    </row>
    <row r="3219" spans="1:5" x14ac:dyDescent="0.45">
      <c r="A3219" s="55" t="s">
        <v>82</v>
      </c>
      <c r="B3219" s="52">
        <v>3270.83</v>
      </c>
      <c r="C3219" s="53">
        <v>45519</v>
      </c>
      <c r="D3219" s="52">
        <v>0</v>
      </c>
      <c r="E3219" s="54"/>
    </row>
    <row r="3220" spans="1:5" x14ac:dyDescent="0.45">
      <c r="A3220" s="55" t="s">
        <v>84</v>
      </c>
      <c r="B3220" s="52">
        <v>3171.14</v>
      </c>
      <c r="C3220" s="53">
        <v>45519</v>
      </c>
      <c r="D3220" s="52">
        <v>0</v>
      </c>
      <c r="E3220" s="54"/>
    </row>
    <row r="3221" spans="1:5" x14ac:dyDescent="0.45">
      <c r="A3221" s="55" t="s">
        <v>86</v>
      </c>
      <c r="B3221" s="52">
        <v>4828.79</v>
      </c>
      <c r="C3221" s="53">
        <v>45519</v>
      </c>
      <c r="D3221" s="52">
        <v>0</v>
      </c>
      <c r="E3221" s="54"/>
    </row>
    <row r="3222" spans="1:5" x14ac:dyDescent="0.45">
      <c r="A3222" s="55" t="s">
        <v>88</v>
      </c>
      <c r="B3222" s="52">
        <v>3187.32</v>
      </c>
      <c r="C3222" s="53">
        <v>45519</v>
      </c>
      <c r="D3222" s="52">
        <v>0</v>
      </c>
      <c r="E3222" s="54"/>
    </row>
    <row r="3223" spans="1:5" x14ac:dyDescent="0.45">
      <c r="A3223" s="55" t="s">
        <v>90</v>
      </c>
      <c r="B3223" s="52">
        <v>3187.32</v>
      </c>
      <c r="C3223" s="53">
        <v>45762</v>
      </c>
      <c r="D3223" s="52">
        <v>0</v>
      </c>
      <c r="E3223" s="54"/>
    </row>
    <row r="3224" spans="1:5" x14ac:dyDescent="0.45">
      <c r="A3224" s="55" t="s">
        <v>92</v>
      </c>
      <c r="B3224" s="52">
        <v>30310.05</v>
      </c>
      <c r="C3224" s="53">
        <v>45519</v>
      </c>
      <c r="D3224" s="52">
        <v>0</v>
      </c>
      <c r="E3224" s="54"/>
    </row>
    <row r="3225" spans="1:5" x14ac:dyDescent="0.45">
      <c r="A3225" s="51" t="s">
        <v>239</v>
      </c>
      <c r="B3225" s="52"/>
      <c r="C3225" s="53"/>
      <c r="D3225" s="52"/>
      <c r="E3225" s="54"/>
    </row>
    <row r="3226" spans="1:5" x14ac:dyDescent="0.45">
      <c r="A3226" s="55" t="s">
        <v>60</v>
      </c>
      <c r="B3226" s="52">
        <v>17346.27</v>
      </c>
      <c r="C3226" s="53">
        <v>45519</v>
      </c>
      <c r="D3226" s="52">
        <v>0</v>
      </c>
      <c r="E3226" s="54"/>
    </row>
    <row r="3227" spans="1:5" x14ac:dyDescent="0.45">
      <c r="A3227" s="55" t="s">
        <v>61</v>
      </c>
      <c r="B3227" s="52">
        <v>4721.96</v>
      </c>
      <c r="C3227" s="53">
        <v>45519</v>
      </c>
      <c r="D3227" s="52">
        <v>0</v>
      </c>
      <c r="E3227" s="54"/>
    </row>
    <row r="3228" spans="1:5" x14ac:dyDescent="0.45">
      <c r="A3228" s="55" t="s">
        <v>62</v>
      </c>
      <c r="B3228" s="52">
        <v>16774.45</v>
      </c>
      <c r="C3228" s="53">
        <v>45519</v>
      </c>
      <c r="D3228" s="52">
        <v>0</v>
      </c>
      <c r="E3228" s="54"/>
    </row>
    <row r="3229" spans="1:5" x14ac:dyDescent="0.45">
      <c r="A3229" s="55" t="s">
        <v>63</v>
      </c>
      <c r="B3229" s="52">
        <v>4566.3100000000004</v>
      </c>
      <c r="C3229" s="53">
        <v>45519</v>
      </c>
      <c r="D3229" s="52">
        <v>0</v>
      </c>
      <c r="E3229" s="54"/>
    </row>
    <row r="3230" spans="1:5" x14ac:dyDescent="0.45">
      <c r="A3230" s="55" t="s">
        <v>64</v>
      </c>
      <c r="B3230" s="52">
        <v>19827.060000000001</v>
      </c>
      <c r="C3230" s="53">
        <v>45519</v>
      </c>
      <c r="D3230" s="52">
        <v>0</v>
      </c>
      <c r="E3230" s="54"/>
    </row>
    <row r="3231" spans="1:5" x14ac:dyDescent="0.45">
      <c r="A3231" s="55" t="s">
        <v>65</v>
      </c>
      <c r="B3231" s="52">
        <v>5197.45</v>
      </c>
      <c r="C3231" s="53">
        <v>45519</v>
      </c>
      <c r="D3231" s="52">
        <v>0</v>
      </c>
      <c r="E3231" s="54"/>
    </row>
    <row r="3232" spans="1:5" x14ac:dyDescent="0.45">
      <c r="A3232" s="55" t="s">
        <v>66</v>
      </c>
      <c r="B3232" s="52">
        <v>15543.25</v>
      </c>
      <c r="C3232" s="53">
        <v>45519</v>
      </c>
      <c r="D3232" s="52">
        <v>0</v>
      </c>
      <c r="E3232" s="54"/>
    </row>
    <row r="3233" spans="1:5" x14ac:dyDescent="0.45">
      <c r="A3233" s="55" t="s">
        <v>67</v>
      </c>
      <c r="B3233" s="52">
        <v>4074.5</v>
      </c>
      <c r="C3233" s="53">
        <v>45519</v>
      </c>
      <c r="D3233" s="52">
        <v>0</v>
      </c>
      <c r="E3233" s="54"/>
    </row>
    <row r="3234" spans="1:5" x14ac:dyDescent="0.45">
      <c r="A3234" s="55" t="s">
        <v>54</v>
      </c>
      <c r="B3234" s="52">
        <v>46399.519999999997</v>
      </c>
      <c r="C3234" s="53">
        <v>44880</v>
      </c>
      <c r="D3234" s="52">
        <v>0</v>
      </c>
      <c r="E3234" s="54"/>
    </row>
    <row r="3235" spans="1:5" x14ac:dyDescent="0.45">
      <c r="A3235" s="55" t="s">
        <v>68</v>
      </c>
      <c r="B3235" s="52">
        <v>10406.27</v>
      </c>
      <c r="C3235" s="53">
        <v>44880</v>
      </c>
      <c r="D3235" s="52">
        <v>1756.88</v>
      </c>
      <c r="E3235" s="54"/>
    </row>
    <row r="3236" spans="1:5" x14ac:dyDescent="0.45">
      <c r="A3236" s="55" t="s">
        <v>55</v>
      </c>
      <c r="B3236" s="52">
        <v>48763.63</v>
      </c>
      <c r="C3236" s="53">
        <v>44925</v>
      </c>
      <c r="D3236" s="52">
        <v>0</v>
      </c>
      <c r="E3236" s="54"/>
    </row>
    <row r="3237" spans="1:5" x14ac:dyDescent="0.45">
      <c r="A3237" s="55" t="s">
        <v>69</v>
      </c>
      <c r="B3237" s="52">
        <v>10936.48</v>
      </c>
      <c r="C3237" s="53">
        <v>44925</v>
      </c>
      <c r="D3237" s="52">
        <v>1846.4</v>
      </c>
      <c r="E3237" s="54"/>
    </row>
    <row r="3238" spans="1:5" x14ac:dyDescent="0.45">
      <c r="A3238" s="55" t="s">
        <v>56</v>
      </c>
      <c r="B3238" s="52">
        <v>41091.949999999997</v>
      </c>
      <c r="C3238" s="53">
        <v>45140</v>
      </c>
      <c r="D3238" s="52">
        <v>0</v>
      </c>
      <c r="E3238" s="54"/>
    </row>
    <row r="3239" spans="1:5" x14ac:dyDescent="0.45">
      <c r="A3239" s="55" t="s">
        <v>70</v>
      </c>
      <c r="B3239" s="52">
        <v>9215.91</v>
      </c>
      <c r="C3239" s="53">
        <v>45140</v>
      </c>
      <c r="D3239" s="52">
        <v>1555.91</v>
      </c>
      <c r="E3239" s="54"/>
    </row>
    <row r="3240" spans="1:5" x14ac:dyDescent="0.45">
      <c r="A3240" s="55" t="s">
        <v>57</v>
      </c>
      <c r="B3240" s="52">
        <v>51974.36</v>
      </c>
      <c r="C3240" s="53">
        <v>45504</v>
      </c>
      <c r="D3240" s="52">
        <v>0</v>
      </c>
      <c r="E3240" s="54"/>
    </row>
    <row r="3241" spans="1:5" x14ac:dyDescent="0.45">
      <c r="A3241" s="55" t="s">
        <v>72</v>
      </c>
      <c r="B3241" s="52">
        <v>7942.35</v>
      </c>
      <c r="C3241" s="53">
        <v>45504</v>
      </c>
      <c r="D3241" s="52">
        <v>1853.09</v>
      </c>
      <c r="E3241" s="54"/>
    </row>
    <row r="3242" spans="1:5" x14ac:dyDescent="0.45">
      <c r="A3242" s="55" t="s">
        <v>58</v>
      </c>
      <c r="B3242" s="52">
        <v>23084.45</v>
      </c>
      <c r="C3242" s="53">
        <v>45412</v>
      </c>
      <c r="D3242" s="52">
        <v>0</v>
      </c>
      <c r="E3242" s="54"/>
    </row>
    <row r="3243" spans="1:5" x14ac:dyDescent="0.45">
      <c r="A3243" s="55" t="s">
        <v>73</v>
      </c>
      <c r="B3243" s="52">
        <v>5177.28</v>
      </c>
      <c r="C3243" s="53">
        <v>45412</v>
      </c>
      <c r="D3243" s="52">
        <v>874.07</v>
      </c>
      <c r="E3243" s="54"/>
    </row>
    <row r="3244" spans="1:5" x14ac:dyDescent="0.45">
      <c r="A3244" s="55" t="s">
        <v>74</v>
      </c>
      <c r="B3244" s="52">
        <v>16518.53</v>
      </c>
      <c r="C3244" s="53">
        <v>44985</v>
      </c>
      <c r="D3244" s="52">
        <v>0</v>
      </c>
      <c r="E3244" s="54"/>
    </row>
    <row r="3245" spans="1:5" x14ac:dyDescent="0.45">
      <c r="A3245" s="55" t="s">
        <v>75</v>
      </c>
      <c r="B3245" s="52">
        <v>3704.7</v>
      </c>
      <c r="C3245" s="53">
        <v>44985</v>
      </c>
      <c r="D3245" s="52">
        <v>625.46</v>
      </c>
      <c r="E3245" s="54"/>
    </row>
    <row r="3246" spans="1:5" x14ac:dyDescent="0.45">
      <c r="A3246" s="55" t="s">
        <v>76</v>
      </c>
      <c r="B3246" s="52">
        <v>38538.06</v>
      </c>
      <c r="C3246" s="53">
        <v>44985</v>
      </c>
      <c r="D3246" s="52">
        <v>0</v>
      </c>
      <c r="E3246" s="54"/>
    </row>
    <row r="3247" spans="1:5" x14ac:dyDescent="0.45">
      <c r="A3247" s="55" t="s">
        <v>77</v>
      </c>
      <c r="B3247" s="52">
        <v>8643.14</v>
      </c>
      <c r="C3247" s="53">
        <v>44985</v>
      </c>
      <c r="D3247" s="52">
        <v>1459.21</v>
      </c>
      <c r="E3247" s="54"/>
    </row>
    <row r="3248" spans="1:5" x14ac:dyDescent="0.45">
      <c r="A3248" s="55" t="s">
        <v>78</v>
      </c>
      <c r="B3248" s="52">
        <v>28994.3</v>
      </c>
      <c r="C3248" s="53">
        <v>45127</v>
      </c>
      <c r="D3248" s="52">
        <v>0</v>
      </c>
      <c r="E3248" s="54"/>
    </row>
    <row r="3249" spans="1:5" x14ac:dyDescent="0.45">
      <c r="A3249" s="55" t="s">
        <v>79</v>
      </c>
      <c r="B3249" s="52">
        <v>6502.7</v>
      </c>
      <c r="C3249" s="53">
        <v>45127</v>
      </c>
      <c r="D3249" s="52">
        <v>1097.8499999999999</v>
      </c>
      <c r="E3249" s="54"/>
    </row>
    <row r="3250" spans="1:5" x14ac:dyDescent="0.45">
      <c r="A3250" s="55" t="s">
        <v>80</v>
      </c>
      <c r="B3250" s="52">
        <v>45430.31</v>
      </c>
      <c r="C3250" s="53">
        <v>45488</v>
      </c>
      <c r="D3250" s="52">
        <v>0</v>
      </c>
      <c r="E3250" s="54"/>
    </row>
    <row r="3251" spans="1:5" x14ac:dyDescent="0.45">
      <c r="A3251" s="55" t="s">
        <v>81</v>
      </c>
      <c r="B3251" s="52">
        <v>10188.9</v>
      </c>
      <c r="C3251" s="53">
        <v>45488</v>
      </c>
      <c r="D3251" s="52">
        <v>1720.18</v>
      </c>
      <c r="E3251" s="54"/>
    </row>
    <row r="3252" spans="1:5" x14ac:dyDescent="0.45">
      <c r="A3252" s="55" t="s">
        <v>82</v>
      </c>
      <c r="B3252" s="52">
        <v>15756.55</v>
      </c>
      <c r="C3252" s="53">
        <v>45519</v>
      </c>
      <c r="D3252" s="52">
        <v>0</v>
      </c>
      <c r="E3252" s="54"/>
    </row>
    <row r="3253" spans="1:5" x14ac:dyDescent="0.45">
      <c r="A3253" s="55" t="s">
        <v>83</v>
      </c>
      <c r="B3253" s="52">
        <v>4289.21</v>
      </c>
      <c r="C3253" s="53">
        <v>45519</v>
      </c>
      <c r="D3253" s="52">
        <v>0</v>
      </c>
      <c r="E3253" s="54"/>
    </row>
    <row r="3254" spans="1:5" x14ac:dyDescent="0.45">
      <c r="A3254" s="55" t="s">
        <v>84</v>
      </c>
      <c r="B3254" s="52">
        <v>15276.34</v>
      </c>
      <c r="C3254" s="53">
        <v>45519</v>
      </c>
      <c r="D3254" s="52">
        <v>0</v>
      </c>
      <c r="E3254" s="54"/>
    </row>
    <row r="3255" spans="1:5" x14ac:dyDescent="0.45">
      <c r="A3255" s="55" t="s">
        <v>85</v>
      </c>
      <c r="B3255" s="52">
        <v>4158.49</v>
      </c>
      <c r="C3255" s="53">
        <v>45519</v>
      </c>
      <c r="D3255" s="52">
        <v>0</v>
      </c>
      <c r="E3255" s="54"/>
    </row>
    <row r="3256" spans="1:5" x14ac:dyDescent="0.45">
      <c r="A3256" s="55" t="s">
        <v>86</v>
      </c>
      <c r="B3256" s="52">
        <v>23261.69</v>
      </c>
      <c r="C3256" s="53">
        <v>45519</v>
      </c>
      <c r="D3256" s="52">
        <v>0</v>
      </c>
      <c r="E3256" s="54"/>
    </row>
    <row r="3257" spans="1:5" x14ac:dyDescent="0.45">
      <c r="A3257" s="55" t="s">
        <v>87</v>
      </c>
      <c r="B3257" s="52">
        <v>6097.81</v>
      </c>
      <c r="C3257" s="53">
        <v>45519</v>
      </c>
      <c r="D3257" s="52">
        <v>0</v>
      </c>
      <c r="E3257" s="54"/>
    </row>
    <row r="3258" spans="1:5" x14ac:dyDescent="0.45">
      <c r="A3258" s="55" t="s">
        <v>88</v>
      </c>
      <c r="B3258" s="52">
        <v>15354.27</v>
      </c>
      <c r="C3258" s="53">
        <v>45519</v>
      </c>
      <c r="D3258" s="52">
        <v>0</v>
      </c>
      <c r="E3258" s="54"/>
    </row>
    <row r="3259" spans="1:5" x14ac:dyDescent="0.45">
      <c r="A3259" s="55" t="s">
        <v>89</v>
      </c>
      <c r="B3259" s="52">
        <v>4024.96</v>
      </c>
      <c r="C3259" s="53">
        <v>45519</v>
      </c>
      <c r="D3259" s="52">
        <v>0</v>
      </c>
      <c r="E3259" s="54"/>
    </row>
    <row r="3260" spans="1:5" x14ac:dyDescent="0.45">
      <c r="A3260" s="55" t="s">
        <v>90</v>
      </c>
      <c r="B3260" s="52">
        <v>15354.27</v>
      </c>
      <c r="C3260" s="53">
        <v>45762</v>
      </c>
      <c r="D3260" s="52">
        <v>0</v>
      </c>
      <c r="E3260" s="54"/>
    </row>
    <row r="3261" spans="1:5" x14ac:dyDescent="0.45">
      <c r="A3261" s="55" t="s">
        <v>91</v>
      </c>
      <c r="B3261" s="52">
        <v>4024.96</v>
      </c>
      <c r="C3261" s="53">
        <v>45762</v>
      </c>
      <c r="D3261" s="52">
        <v>0</v>
      </c>
      <c r="E3261" s="54"/>
    </row>
    <row r="3262" spans="1:5" x14ac:dyDescent="0.45">
      <c r="A3262" s="55" t="s">
        <v>92</v>
      </c>
      <c r="B3262" s="52">
        <v>146012.42000000001</v>
      </c>
      <c r="C3262" s="53">
        <v>45519</v>
      </c>
      <c r="D3262" s="52">
        <v>0</v>
      </c>
      <c r="E3262" s="54"/>
    </row>
    <row r="3263" spans="1:5" x14ac:dyDescent="0.45">
      <c r="A3263" s="55" t="s">
        <v>93</v>
      </c>
      <c r="B3263" s="52">
        <v>38275.620000000003</v>
      </c>
      <c r="C3263" s="53">
        <v>45519</v>
      </c>
      <c r="D3263" s="52">
        <v>0</v>
      </c>
      <c r="E3263" s="54"/>
    </row>
    <row r="3264" spans="1:5" x14ac:dyDescent="0.45">
      <c r="A3264" s="51" t="s">
        <v>240</v>
      </c>
      <c r="B3264" s="52"/>
      <c r="C3264" s="53"/>
      <c r="D3264" s="52"/>
      <c r="E3264" s="54"/>
    </row>
    <row r="3265" spans="1:5" x14ac:dyDescent="0.45">
      <c r="A3265" s="55" t="s">
        <v>54</v>
      </c>
      <c r="B3265" s="52">
        <v>6590.22</v>
      </c>
      <c r="C3265" s="53">
        <v>44880</v>
      </c>
      <c r="D3265" s="52">
        <v>0</v>
      </c>
      <c r="E3265" s="54"/>
    </row>
    <row r="3266" spans="1:5" x14ac:dyDescent="0.45">
      <c r="A3266" s="55" t="s">
        <v>55</v>
      </c>
      <c r="B3266" s="52">
        <v>6926</v>
      </c>
      <c r="C3266" s="53">
        <v>44925</v>
      </c>
      <c r="D3266" s="52">
        <v>0</v>
      </c>
      <c r="E3266" s="54"/>
    </row>
    <row r="3267" spans="1:5" x14ac:dyDescent="0.45">
      <c r="A3267" s="55" t="s">
        <v>56</v>
      </c>
      <c r="B3267" s="52">
        <v>5836.38</v>
      </c>
      <c r="C3267" s="53">
        <v>45139</v>
      </c>
      <c r="D3267" s="52">
        <v>0</v>
      </c>
      <c r="E3267" s="54"/>
    </row>
    <row r="3268" spans="1:5" x14ac:dyDescent="0.45">
      <c r="A3268" s="51" t="s">
        <v>241</v>
      </c>
      <c r="B3268" s="52"/>
      <c r="C3268" s="53"/>
      <c r="D3268" s="52"/>
      <c r="E3268" s="54"/>
    </row>
    <row r="3269" spans="1:5" x14ac:dyDescent="0.45">
      <c r="A3269" s="55" t="s">
        <v>60</v>
      </c>
      <c r="B3269" s="52">
        <v>640.80999999999995</v>
      </c>
      <c r="C3269" s="53">
        <v>45519</v>
      </c>
      <c r="D3269" s="52">
        <v>0</v>
      </c>
      <c r="E3269" s="54"/>
    </row>
    <row r="3270" spans="1:5" x14ac:dyDescent="0.45">
      <c r="A3270" s="55" t="s">
        <v>62</v>
      </c>
      <c r="B3270" s="52">
        <v>619.69000000000005</v>
      </c>
      <c r="C3270" s="53">
        <v>45519</v>
      </c>
      <c r="D3270" s="52">
        <v>0</v>
      </c>
      <c r="E3270" s="54"/>
    </row>
    <row r="3271" spans="1:5" x14ac:dyDescent="0.45">
      <c r="A3271" s="55" t="s">
        <v>64</v>
      </c>
      <c r="B3271" s="52">
        <v>732.46</v>
      </c>
      <c r="C3271" s="53">
        <v>45519</v>
      </c>
      <c r="D3271" s="52">
        <v>0</v>
      </c>
      <c r="E3271" s="54"/>
    </row>
    <row r="3272" spans="1:5" x14ac:dyDescent="0.45">
      <c r="A3272" s="55" t="s">
        <v>66</v>
      </c>
      <c r="B3272" s="52">
        <v>574.20000000000005</v>
      </c>
      <c r="C3272" s="53">
        <v>45519</v>
      </c>
      <c r="D3272" s="52">
        <v>0</v>
      </c>
      <c r="E3272" s="54"/>
    </row>
    <row r="3273" spans="1:5" x14ac:dyDescent="0.45">
      <c r="A3273" s="55" t="s">
        <v>54</v>
      </c>
      <c r="B3273" s="52">
        <v>1714.11</v>
      </c>
      <c r="C3273" s="53">
        <v>44880</v>
      </c>
      <c r="D3273" s="52">
        <v>0</v>
      </c>
      <c r="E3273" s="54"/>
    </row>
    <row r="3274" spans="1:5" x14ac:dyDescent="0.45">
      <c r="A3274" s="55" t="s">
        <v>55</v>
      </c>
      <c r="B3274" s="52">
        <v>1801.44</v>
      </c>
      <c r="C3274" s="53">
        <v>44925</v>
      </c>
      <c r="D3274" s="52">
        <v>0</v>
      </c>
      <c r="E3274" s="54"/>
    </row>
    <row r="3275" spans="1:5" x14ac:dyDescent="0.45">
      <c r="A3275" s="55" t="s">
        <v>56</v>
      </c>
      <c r="B3275" s="52">
        <v>1518.03</v>
      </c>
      <c r="C3275" s="53">
        <v>45140</v>
      </c>
      <c r="D3275" s="52">
        <v>0</v>
      </c>
      <c r="E3275" s="54"/>
    </row>
    <row r="3276" spans="1:5" x14ac:dyDescent="0.45">
      <c r="A3276" s="55" t="s">
        <v>57</v>
      </c>
      <c r="B3276" s="52">
        <v>1920.06</v>
      </c>
      <c r="C3276" s="53">
        <v>45504</v>
      </c>
      <c r="D3276" s="52">
        <v>0</v>
      </c>
      <c r="E3276" s="54"/>
    </row>
    <row r="3277" spans="1:5" x14ac:dyDescent="0.45">
      <c r="A3277" s="55" t="s">
        <v>58</v>
      </c>
      <c r="B3277" s="52">
        <v>852.79</v>
      </c>
      <c r="C3277" s="53">
        <v>45412</v>
      </c>
      <c r="D3277" s="52">
        <v>0</v>
      </c>
      <c r="E3277" s="54"/>
    </row>
    <row r="3278" spans="1:5" x14ac:dyDescent="0.45">
      <c r="A3278" s="55" t="s">
        <v>74</v>
      </c>
      <c r="B3278" s="52">
        <v>610.23</v>
      </c>
      <c r="C3278" s="53">
        <v>44985</v>
      </c>
      <c r="D3278" s="52">
        <v>0</v>
      </c>
      <c r="E3278" s="54"/>
    </row>
    <row r="3279" spans="1:5" x14ac:dyDescent="0.45">
      <c r="A3279" s="55" t="s">
        <v>76</v>
      </c>
      <c r="B3279" s="52">
        <v>1423.69</v>
      </c>
      <c r="C3279" s="53">
        <v>44985</v>
      </c>
      <c r="D3279" s="52">
        <v>0</v>
      </c>
      <c r="E3279" s="54"/>
    </row>
    <row r="3280" spans="1:5" x14ac:dyDescent="0.45">
      <c r="A3280" s="55" t="s">
        <v>78</v>
      </c>
      <c r="B3280" s="52">
        <v>1071.1199999999999</v>
      </c>
      <c r="C3280" s="53">
        <v>45127</v>
      </c>
      <c r="D3280" s="52">
        <v>0</v>
      </c>
      <c r="E3280" s="54"/>
    </row>
    <row r="3281" spans="1:5" x14ac:dyDescent="0.45">
      <c r="A3281" s="55" t="s">
        <v>80</v>
      </c>
      <c r="B3281" s="52">
        <v>1678.3</v>
      </c>
      <c r="C3281" s="53">
        <v>45488</v>
      </c>
      <c r="D3281" s="52">
        <v>0</v>
      </c>
      <c r="E3281" s="54"/>
    </row>
    <row r="3282" spans="1:5" x14ac:dyDescent="0.45">
      <c r="A3282" s="55" t="s">
        <v>82</v>
      </c>
      <c r="B3282" s="52">
        <v>582.08000000000004</v>
      </c>
      <c r="C3282" s="53">
        <v>45519</v>
      </c>
      <c r="D3282" s="52">
        <v>0</v>
      </c>
      <c r="E3282" s="54"/>
    </row>
    <row r="3283" spans="1:5" x14ac:dyDescent="0.45">
      <c r="A3283" s="55" t="s">
        <v>84</v>
      </c>
      <c r="B3283" s="52">
        <v>564.34</v>
      </c>
      <c r="C3283" s="53">
        <v>45519</v>
      </c>
      <c r="D3283" s="52">
        <v>0</v>
      </c>
      <c r="E3283" s="54"/>
    </row>
    <row r="3284" spans="1:5" x14ac:dyDescent="0.45">
      <c r="A3284" s="55" t="s">
        <v>86</v>
      </c>
      <c r="B3284" s="52">
        <v>859.34</v>
      </c>
      <c r="C3284" s="53">
        <v>45519</v>
      </c>
      <c r="D3284" s="52">
        <v>0</v>
      </c>
      <c r="E3284" s="54"/>
    </row>
    <row r="3285" spans="1:5" x14ac:dyDescent="0.45">
      <c r="A3285" s="55" t="s">
        <v>88</v>
      </c>
      <c r="B3285" s="52">
        <v>567.22</v>
      </c>
      <c r="C3285" s="53">
        <v>45519</v>
      </c>
      <c r="D3285" s="52">
        <v>0</v>
      </c>
      <c r="E3285" s="54"/>
    </row>
    <row r="3286" spans="1:5" x14ac:dyDescent="0.45">
      <c r="A3286" s="55" t="s">
        <v>90</v>
      </c>
      <c r="B3286" s="52">
        <v>567.22</v>
      </c>
      <c r="C3286" s="53">
        <v>45762</v>
      </c>
      <c r="D3286" s="52">
        <v>0</v>
      </c>
      <c r="E3286" s="54"/>
    </row>
    <row r="3287" spans="1:5" x14ac:dyDescent="0.45">
      <c r="A3287" s="55" t="s">
        <v>92</v>
      </c>
      <c r="B3287" s="52">
        <v>5394.05</v>
      </c>
      <c r="C3287" s="53">
        <v>45519</v>
      </c>
      <c r="D3287" s="52">
        <v>0</v>
      </c>
      <c r="E3287" s="54"/>
    </row>
    <row r="3288" spans="1:5" x14ac:dyDescent="0.45">
      <c r="A3288" s="51" t="s">
        <v>242</v>
      </c>
      <c r="B3288" s="52"/>
      <c r="C3288" s="53"/>
      <c r="D3288" s="52"/>
      <c r="E3288" s="54"/>
    </row>
    <row r="3289" spans="1:5" x14ac:dyDescent="0.45">
      <c r="A3289" s="55" t="s">
        <v>60</v>
      </c>
      <c r="B3289" s="52">
        <v>90250.39</v>
      </c>
      <c r="C3289" s="53">
        <v>45519</v>
      </c>
      <c r="D3289" s="52">
        <v>0</v>
      </c>
      <c r="E3289" s="54"/>
    </row>
    <row r="3290" spans="1:5" x14ac:dyDescent="0.45">
      <c r="A3290" s="55" t="s">
        <v>61</v>
      </c>
      <c r="B3290" s="52">
        <v>24567.77</v>
      </c>
      <c r="C3290" s="53">
        <v>45519</v>
      </c>
      <c r="D3290" s="52">
        <v>0</v>
      </c>
      <c r="E3290" s="54"/>
    </row>
    <row r="3291" spans="1:5" x14ac:dyDescent="0.45">
      <c r="A3291" s="55" t="s">
        <v>62</v>
      </c>
      <c r="B3291" s="52">
        <v>87275.31</v>
      </c>
      <c r="C3291" s="53">
        <v>45519</v>
      </c>
      <c r="D3291" s="52">
        <v>0</v>
      </c>
      <c r="E3291" s="54"/>
    </row>
    <row r="3292" spans="1:5" x14ac:dyDescent="0.45">
      <c r="A3292" s="55" t="s">
        <v>63</v>
      </c>
      <c r="B3292" s="52">
        <v>23757.9</v>
      </c>
      <c r="C3292" s="53">
        <v>45519</v>
      </c>
      <c r="D3292" s="52">
        <v>0</v>
      </c>
      <c r="E3292" s="54"/>
    </row>
    <row r="3293" spans="1:5" x14ac:dyDescent="0.45">
      <c r="A3293" s="55" t="s">
        <v>64</v>
      </c>
      <c r="B3293" s="52">
        <v>103157.6</v>
      </c>
      <c r="C3293" s="53">
        <v>45519</v>
      </c>
      <c r="D3293" s="52">
        <v>0</v>
      </c>
      <c r="E3293" s="54"/>
    </row>
    <row r="3294" spans="1:5" x14ac:dyDescent="0.45">
      <c r="A3294" s="55" t="s">
        <v>65</v>
      </c>
      <c r="B3294" s="52">
        <v>27041.68</v>
      </c>
      <c r="C3294" s="53">
        <v>45519</v>
      </c>
      <c r="D3294" s="52">
        <v>0</v>
      </c>
      <c r="E3294" s="54"/>
    </row>
    <row r="3295" spans="1:5" x14ac:dyDescent="0.45">
      <c r="A3295" s="55" t="s">
        <v>66</v>
      </c>
      <c r="B3295" s="52">
        <v>80869.53</v>
      </c>
      <c r="C3295" s="53">
        <v>45519</v>
      </c>
      <c r="D3295" s="52">
        <v>0</v>
      </c>
      <c r="E3295" s="54"/>
    </row>
    <row r="3296" spans="1:5" x14ac:dyDescent="0.45">
      <c r="A3296" s="55" t="s">
        <v>67</v>
      </c>
      <c r="B3296" s="52">
        <v>21199.1</v>
      </c>
      <c r="C3296" s="53">
        <v>45519</v>
      </c>
      <c r="D3296" s="52">
        <v>0</v>
      </c>
      <c r="E3296" s="54"/>
    </row>
    <row r="3297" spans="1:5" x14ac:dyDescent="0.45">
      <c r="A3297" s="55" t="s">
        <v>54</v>
      </c>
      <c r="B3297" s="52">
        <v>241410.7</v>
      </c>
      <c r="C3297" s="53">
        <v>44880</v>
      </c>
      <c r="D3297" s="52">
        <v>0</v>
      </c>
      <c r="E3297" s="54"/>
    </row>
    <row r="3298" spans="1:5" x14ac:dyDescent="0.45">
      <c r="A3298" s="55" t="s">
        <v>68</v>
      </c>
      <c r="B3298" s="52">
        <v>63283.29</v>
      </c>
      <c r="C3298" s="53">
        <v>44880</v>
      </c>
      <c r="D3298" s="52">
        <v>0</v>
      </c>
      <c r="E3298" s="54"/>
    </row>
    <row r="3299" spans="1:5" x14ac:dyDescent="0.45">
      <c r="A3299" s="55" t="s">
        <v>55</v>
      </c>
      <c r="B3299" s="52">
        <v>253710.88</v>
      </c>
      <c r="C3299" s="53">
        <v>44925</v>
      </c>
      <c r="D3299" s="52">
        <v>0</v>
      </c>
      <c r="E3299" s="54"/>
    </row>
    <row r="3300" spans="1:5" x14ac:dyDescent="0.45">
      <c r="A3300" s="55" t="s">
        <v>69</v>
      </c>
      <c r="B3300" s="52">
        <v>66507.649999999994</v>
      </c>
      <c r="C3300" s="53">
        <v>44925</v>
      </c>
      <c r="D3300" s="52">
        <v>0</v>
      </c>
      <c r="E3300" s="54"/>
    </row>
    <row r="3301" spans="1:5" x14ac:dyDescent="0.45">
      <c r="A3301" s="55" t="s">
        <v>56</v>
      </c>
      <c r="B3301" s="52">
        <v>213796.11</v>
      </c>
      <c r="C3301" s="53">
        <v>45140</v>
      </c>
      <c r="D3301" s="52">
        <v>0</v>
      </c>
      <c r="E3301" s="54"/>
    </row>
    <row r="3302" spans="1:5" x14ac:dyDescent="0.45">
      <c r="A3302" s="55" t="s">
        <v>70</v>
      </c>
      <c r="B3302" s="52">
        <v>47949.19</v>
      </c>
      <c r="C3302" s="53">
        <v>45140</v>
      </c>
      <c r="D3302" s="52">
        <v>8095.22</v>
      </c>
      <c r="E3302" s="54"/>
    </row>
    <row r="3303" spans="1:5" x14ac:dyDescent="0.45">
      <c r="A3303" s="55" t="s">
        <v>57</v>
      </c>
      <c r="B3303" s="52">
        <v>270415.84999999998</v>
      </c>
      <c r="C3303" s="53">
        <v>45504</v>
      </c>
      <c r="D3303" s="52">
        <v>0</v>
      </c>
      <c r="E3303" s="54"/>
    </row>
    <row r="3304" spans="1:5" x14ac:dyDescent="0.45">
      <c r="A3304" s="55" t="s">
        <v>71</v>
      </c>
      <c r="B3304" s="52">
        <v>28874.26</v>
      </c>
      <c r="C3304" s="53">
        <v>45504</v>
      </c>
      <c r="D3304" s="52">
        <v>0</v>
      </c>
      <c r="E3304" s="54"/>
    </row>
    <row r="3305" spans="1:5" x14ac:dyDescent="0.45">
      <c r="A3305" s="55" t="s">
        <v>72</v>
      </c>
      <c r="B3305" s="52">
        <v>41322.99</v>
      </c>
      <c r="C3305" s="53">
        <v>45504</v>
      </c>
      <c r="D3305" s="52">
        <v>9641.41</v>
      </c>
      <c r="E3305" s="54"/>
    </row>
    <row r="3306" spans="1:5" x14ac:dyDescent="0.45">
      <c r="A3306" s="55" t="s">
        <v>58</v>
      </c>
      <c r="B3306" s="52">
        <v>120105.42</v>
      </c>
      <c r="C3306" s="53">
        <v>45412</v>
      </c>
      <c r="D3306" s="52">
        <v>0</v>
      </c>
      <c r="E3306" s="54"/>
    </row>
    <row r="3307" spans="1:5" x14ac:dyDescent="0.45">
      <c r="A3307" s="55" t="s">
        <v>73</v>
      </c>
      <c r="B3307" s="52">
        <v>26936.69</v>
      </c>
      <c r="C3307" s="53">
        <v>45412</v>
      </c>
      <c r="D3307" s="52">
        <v>4547.6899999999996</v>
      </c>
      <c r="E3307" s="54"/>
    </row>
    <row r="3308" spans="1:5" x14ac:dyDescent="0.45">
      <c r="A3308" s="55" t="s">
        <v>74</v>
      </c>
      <c r="B3308" s="52">
        <v>85943.76</v>
      </c>
      <c r="C3308" s="53">
        <v>44985</v>
      </c>
      <c r="D3308" s="52">
        <v>0</v>
      </c>
      <c r="E3308" s="54"/>
    </row>
    <row r="3309" spans="1:5" x14ac:dyDescent="0.45">
      <c r="A3309" s="55" t="s">
        <v>75</v>
      </c>
      <c r="B3309" s="52">
        <v>19275.07</v>
      </c>
      <c r="C3309" s="53">
        <v>44985</v>
      </c>
      <c r="D3309" s="52">
        <v>3254.19</v>
      </c>
      <c r="E3309" s="54"/>
    </row>
    <row r="3310" spans="1:5" x14ac:dyDescent="0.45">
      <c r="A3310" s="55" t="s">
        <v>76</v>
      </c>
      <c r="B3310" s="52">
        <v>200508.53</v>
      </c>
      <c r="C3310" s="53">
        <v>44985</v>
      </c>
      <c r="D3310" s="52">
        <v>0</v>
      </c>
      <c r="E3310" s="54"/>
    </row>
    <row r="3311" spans="1:5" x14ac:dyDescent="0.45">
      <c r="A3311" s="55" t="s">
        <v>77</v>
      </c>
      <c r="B3311" s="52">
        <v>44969.120000000003</v>
      </c>
      <c r="C3311" s="53">
        <v>44985</v>
      </c>
      <c r="D3311" s="52">
        <v>7592.09</v>
      </c>
      <c r="E3311" s="54"/>
    </row>
    <row r="3312" spans="1:5" x14ac:dyDescent="0.45">
      <c r="A3312" s="55" t="s">
        <v>78</v>
      </c>
      <c r="B3312" s="52">
        <v>150853.60999999999</v>
      </c>
      <c r="C3312" s="53">
        <v>45127</v>
      </c>
      <c r="D3312" s="52">
        <v>0</v>
      </c>
      <c r="E3312" s="54"/>
    </row>
    <row r="3313" spans="1:5" x14ac:dyDescent="0.45">
      <c r="A3313" s="55" t="s">
        <v>79</v>
      </c>
      <c r="B3313" s="52">
        <v>33832.74</v>
      </c>
      <c r="C3313" s="53">
        <v>45127</v>
      </c>
      <c r="D3313" s="52">
        <v>5711.95</v>
      </c>
      <c r="E3313" s="54"/>
    </row>
    <row r="3314" spans="1:5" x14ac:dyDescent="0.45">
      <c r="A3314" s="55" t="s">
        <v>80</v>
      </c>
      <c r="B3314" s="52">
        <v>236368.02</v>
      </c>
      <c r="C3314" s="53">
        <v>45488</v>
      </c>
      <c r="D3314" s="52">
        <v>0</v>
      </c>
      <c r="E3314" s="54"/>
    </row>
    <row r="3315" spans="1:5" x14ac:dyDescent="0.45">
      <c r="A3315" s="55" t="s">
        <v>81</v>
      </c>
      <c r="B3315" s="52">
        <v>53011.519999999997</v>
      </c>
      <c r="C3315" s="53">
        <v>45488</v>
      </c>
      <c r="D3315" s="52">
        <v>8949.8799999999992</v>
      </c>
      <c r="E3315" s="54"/>
    </row>
    <row r="3316" spans="1:5" x14ac:dyDescent="0.45">
      <c r="A3316" s="55" t="s">
        <v>82</v>
      </c>
      <c r="B3316" s="52">
        <v>81979.289999999994</v>
      </c>
      <c r="C3316" s="53">
        <v>45519</v>
      </c>
      <c r="D3316" s="52">
        <v>0</v>
      </c>
      <c r="E3316" s="54"/>
    </row>
    <row r="3317" spans="1:5" x14ac:dyDescent="0.45">
      <c r="A3317" s="55" t="s">
        <v>83</v>
      </c>
      <c r="B3317" s="52">
        <v>22316.23</v>
      </c>
      <c r="C3317" s="53">
        <v>45519</v>
      </c>
      <c r="D3317" s="52">
        <v>0</v>
      </c>
      <c r="E3317" s="54"/>
    </row>
    <row r="3318" spans="1:5" x14ac:dyDescent="0.45">
      <c r="A3318" s="55" t="s">
        <v>84</v>
      </c>
      <c r="B3318" s="52">
        <v>79480.789999999994</v>
      </c>
      <c r="C3318" s="53">
        <v>45519</v>
      </c>
      <c r="D3318" s="52">
        <v>0</v>
      </c>
      <c r="E3318" s="54"/>
    </row>
    <row r="3319" spans="1:5" x14ac:dyDescent="0.45">
      <c r="A3319" s="55" t="s">
        <v>85</v>
      </c>
      <c r="B3319" s="52">
        <v>21636.09</v>
      </c>
      <c r="C3319" s="53">
        <v>45519</v>
      </c>
      <c r="D3319" s="52">
        <v>0</v>
      </c>
      <c r="E3319" s="54"/>
    </row>
    <row r="3320" spans="1:5" x14ac:dyDescent="0.45">
      <c r="A3320" s="55" t="s">
        <v>86</v>
      </c>
      <c r="B3320" s="52">
        <v>121027.54</v>
      </c>
      <c r="C3320" s="53">
        <v>45519</v>
      </c>
      <c r="D3320" s="52">
        <v>0</v>
      </c>
      <c r="E3320" s="54"/>
    </row>
    <row r="3321" spans="1:5" x14ac:dyDescent="0.45">
      <c r="A3321" s="55" t="s">
        <v>87</v>
      </c>
      <c r="B3321" s="52">
        <v>31726.1</v>
      </c>
      <c r="C3321" s="53">
        <v>45519</v>
      </c>
      <c r="D3321" s="52">
        <v>0</v>
      </c>
      <c r="E3321" s="54"/>
    </row>
    <row r="3322" spans="1:5" x14ac:dyDescent="0.45">
      <c r="A3322" s="55" t="s">
        <v>88</v>
      </c>
      <c r="B3322" s="52">
        <v>79886.259999999995</v>
      </c>
      <c r="C3322" s="53">
        <v>45519</v>
      </c>
      <c r="D3322" s="52">
        <v>0</v>
      </c>
      <c r="E3322" s="54"/>
    </row>
    <row r="3323" spans="1:5" x14ac:dyDescent="0.45">
      <c r="A3323" s="55" t="s">
        <v>89</v>
      </c>
      <c r="B3323" s="52">
        <v>20941.349999999999</v>
      </c>
      <c r="C3323" s="53">
        <v>45519</v>
      </c>
      <c r="D3323" s="52">
        <v>0</v>
      </c>
      <c r="E3323" s="54"/>
    </row>
    <row r="3324" spans="1:5" x14ac:dyDescent="0.45">
      <c r="A3324" s="55" t="s">
        <v>90</v>
      </c>
      <c r="B3324" s="52">
        <v>79886.259999999995</v>
      </c>
      <c r="C3324" s="53">
        <v>45762</v>
      </c>
      <c r="D3324" s="52">
        <v>0</v>
      </c>
      <c r="E3324" s="54"/>
    </row>
    <row r="3325" spans="1:5" x14ac:dyDescent="0.45">
      <c r="A3325" s="55" t="s">
        <v>91</v>
      </c>
      <c r="B3325" s="52">
        <v>20941.349999999999</v>
      </c>
      <c r="C3325" s="53">
        <v>45762</v>
      </c>
      <c r="D3325" s="52">
        <v>0</v>
      </c>
      <c r="E3325" s="54"/>
    </row>
    <row r="3326" spans="1:5" x14ac:dyDescent="0.45">
      <c r="A3326" s="55" t="s">
        <v>92</v>
      </c>
      <c r="B3326" s="52">
        <v>759683.72</v>
      </c>
      <c r="C3326" s="53">
        <v>45519</v>
      </c>
      <c r="D3326" s="52">
        <v>0</v>
      </c>
      <c r="E3326" s="54"/>
    </row>
    <row r="3327" spans="1:5" x14ac:dyDescent="0.45">
      <c r="A3327" s="55" t="s">
        <v>93</v>
      </c>
      <c r="B3327" s="52">
        <v>199143.13</v>
      </c>
      <c r="C3327" s="53">
        <v>45519</v>
      </c>
      <c r="D3327" s="52">
        <v>0</v>
      </c>
      <c r="E3327" s="54"/>
    </row>
    <row r="3328" spans="1:5" x14ac:dyDescent="0.45">
      <c r="A3328" s="51" t="s">
        <v>243</v>
      </c>
      <c r="B3328" s="52"/>
      <c r="C3328" s="53"/>
      <c r="D3328" s="52"/>
      <c r="E3328" s="54"/>
    </row>
    <row r="3329" spans="1:5" x14ac:dyDescent="0.45">
      <c r="A3329" s="55" t="s">
        <v>60</v>
      </c>
      <c r="B3329" s="52">
        <v>6519.8</v>
      </c>
      <c r="C3329" s="53">
        <v>45519</v>
      </c>
      <c r="D3329" s="52">
        <v>0</v>
      </c>
      <c r="E3329" s="54"/>
    </row>
    <row r="3330" spans="1:5" x14ac:dyDescent="0.45">
      <c r="A3330" s="55" t="s">
        <v>62</v>
      </c>
      <c r="B3330" s="52">
        <v>6304.87</v>
      </c>
      <c r="C3330" s="53">
        <v>45519</v>
      </c>
      <c r="D3330" s="52">
        <v>0</v>
      </c>
      <c r="E3330" s="54"/>
    </row>
    <row r="3331" spans="1:5" x14ac:dyDescent="0.45">
      <c r="A3331" s="55" t="s">
        <v>64</v>
      </c>
      <c r="B3331" s="52">
        <v>7452.23</v>
      </c>
      <c r="C3331" s="53">
        <v>45519</v>
      </c>
      <c r="D3331" s="52">
        <v>0</v>
      </c>
      <c r="E3331" s="54"/>
    </row>
    <row r="3332" spans="1:5" x14ac:dyDescent="0.45">
      <c r="A3332" s="55" t="s">
        <v>66</v>
      </c>
      <c r="B3332" s="52">
        <v>5842.11</v>
      </c>
      <c r="C3332" s="53">
        <v>45519</v>
      </c>
      <c r="D3332" s="52">
        <v>0</v>
      </c>
      <c r="E3332" s="54"/>
    </row>
    <row r="3333" spans="1:5" x14ac:dyDescent="0.45">
      <c r="A3333" s="55" t="s">
        <v>54</v>
      </c>
      <c r="B3333" s="52">
        <v>17439.8</v>
      </c>
      <c r="C3333" s="53">
        <v>44880</v>
      </c>
      <c r="D3333" s="52">
        <v>0</v>
      </c>
      <c r="E3333" s="54"/>
    </row>
    <row r="3334" spans="1:5" x14ac:dyDescent="0.45">
      <c r="A3334" s="55" t="s">
        <v>55</v>
      </c>
      <c r="B3334" s="52">
        <v>18328.38</v>
      </c>
      <c r="C3334" s="53">
        <v>44925</v>
      </c>
      <c r="D3334" s="52">
        <v>0</v>
      </c>
      <c r="E3334" s="54"/>
    </row>
    <row r="3335" spans="1:5" x14ac:dyDescent="0.45">
      <c r="A3335" s="55" t="s">
        <v>56</v>
      </c>
      <c r="B3335" s="52">
        <v>15444.88</v>
      </c>
      <c r="C3335" s="53">
        <v>45140</v>
      </c>
      <c r="D3335" s="52">
        <v>0</v>
      </c>
      <c r="E3335" s="54"/>
    </row>
    <row r="3336" spans="1:5" x14ac:dyDescent="0.45">
      <c r="A3336" s="55" t="s">
        <v>57</v>
      </c>
      <c r="B3336" s="52">
        <v>19535.16</v>
      </c>
      <c r="C3336" s="53">
        <v>45504</v>
      </c>
      <c r="D3336" s="52">
        <v>0</v>
      </c>
      <c r="E3336" s="54"/>
    </row>
    <row r="3337" spans="1:5" x14ac:dyDescent="0.45">
      <c r="A3337" s="55" t="s">
        <v>58</v>
      </c>
      <c r="B3337" s="52">
        <v>8676.56</v>
      </c>
      <c r="C3337" s="53">
        <v>45412</v>
      </c>
      <c r="D3337" s="52">
        <v>0</v>
      </c>
      <c r="E3337" s="54"/>
    </row>
    <row r="3338" spans="1:5" x14ac:dyDescent="0.45">
      <c r="A3338" s="55" t="s">
        <v>74</v>
      </c>
      <c r="B3338" s="52">
        <v>6208.68</v>
      </c>
      <c r="C3338" s="53">
        <v>44985</v>
      </c>
      <c r="D3338" s="52">
        <v>0</v>
      </c>
      <c r="E3338" s="54"/>
    </row>
    <row r="3339" spans="1:5" x14ac:dyDescent="0.45">
      <c r="A3339" s="55" t="s">
        <v>76</v>
      </c>
      <c r="B3339" s="52">
        <v>14484.97</v>
      </c>
      <c r="C3339" s="53">
        <v>44985</v>
      </c>
      <c r="D3339" s="52">
        <v>0</v>
      </c>
      <c r="E3339" s="54"/>
    </row>
    <row r="3340" spans="1:5" x14ac:dyDescent="0.45">
      <c r="A3340" s="55" t="s">
        <v>78</v>
      </c>
      <c r="B3340" s="52">
        <v>10897.84</v>
      </c>
      <c r="C3340" s="53">
        <v>45127</v>
      </c>
      <c r="D3340" s="52">
        <v>0</v>
      </c>
      <c r="E3340" s="54"/>
    </row>
    <row r="3341" spans="1:5" x14ac:dyDescent="0.45">
      <c r="A3341" s="55" t="s">
        <v>80</v>
      </c>
      <c r="B3341" s="52">
        <v>17075.509999999998</v>
      </c>
      <c r="C3341" s="53">
        <v>45488</v>
      </c>
      <c r="D3341" s="52">
        <v>0</v>
      </c>
      <c r="E3341" s="54"/>
    </row>
    <row r="3342" spans="1:5" x14ac:dyDescent="0.45">
      <c r="A3342" s="55" t="s">
        <v>82</v>
      </c>
      <c r="B3342" s="52">
        <v>5922.28</v>
      </c>
      <c r="C3342" s="53">
        <v>45519</v>
      </c>
      <c r="D3342" s="52">
        <v>0</v>
      </c>
      <c r="E3342" s="54"/>
    </row>
    <row r="3343" spans="1:5" x14ac:dyDescent="0.45">
      <c r="A3343" s="55" t="s">
        <v>84</v>
      </c>
      <c r="B3343" s="52">
        <v>5741.79</v>
      </c>
      <c r="C3343" s="53">
        <v>45519</v>
      </c>
      <c r="D3343" s="52">
        <v>0</v>
      </c>
      <c r="E3343" s="54"/>
    </row>
    <row r="3344" spans="1:5" x14ac:dyDescent="0.45">
      <c r="A3344" s="55" t="s">
        <v>86</v>
      </c>
      <c r="B3344" s="52">
        <v>8743.17</v>
      </c>
      <c r="C3344" s="53">
        <v>45519</v>
      </c>
      <c r="D3344" s="52">
        <v>0</v>
      </c>
      <c r="E3344" s="54"/>
    </row>
    <row r="3345" spans="1:5" x14ac:dyDescent="0.45">
      <c r="A3345" s="55" t="s">
        <v>88</v>
      </c>
      <c r="B3345" s="52">
        <v>5771.08</v>
      </c>
      <c r="C3345" s="53">
        <v>45519</v>
      </c>
      <c r="D3345" s="52">
        <v>0</v>
      </c>
      <c r="E3345" s="54"/>
    </row>
    <row r="3346" spans="1:5" x14ac:dyDescent="0.45">
      <c r="A3346" s="55" t="s">
        <v>90</v>
      </c>
      <c r="B3346" s="52">
        <v>5771.08</v>
      </c>
      <c r="C3346" s="53">
        <v>45762</v>
      </c>
      <c r="D3346" s="52">
        <v>0</v>
      </c>
      <c r="E3346" s="54"/>
    </row>
    <row r="3347" spans="1:5" x14ac:dyDescent="0.45">
      <c r="A3347" s="55" t="s">
        <v>92</v>
      </c>
      <c r="B3347" s="52">
        <v>54880.45</v>
      </c>
      <c r="C3347" s="53">
        <v>45519</v>
      </c>
      <c r="D3347" s="52">
        <v>0</v>
      </c>
      <c r="E3347" s="54"/>
    </row>
    <row r="3348" spans="1:5" x14ac:dyDescent="0.45">
      <c r="A3348" s="51" t="s">
        <v>244</v>
      </c>
      <c r="B3348" s="52"/>
      <c r="C3348" s="53"/>
      <c r="D3348" s="52"/>
      <c r="E3348" s="54"/>
    </row>
    <row r="3349" spans="1:5" x14ac:dyDescent="0.45">
      <c r="A3349" s="55" t="s">
        <v>60</v>
      </c>
      <c r="B3349" s="52">
        <v>12513.41</v>
      </c>
      <c r="C3349" s="53">
        <v>45519</v>
      </c>
      <c r="D3349" s="52">
        <v>0</v>
      </c>
      <c r="E3349" s="54"/>
    </row>
    <row r="3350" spans="1:5" x14ac:dyDescent="0.45">
      <c r="A3350" s="55" t="s">
        <v>62</v>
      </c>
      <c r="B3350" s="52">
        <v>12100.91</v>
      </c>
      <c r="C3350" s="53">
        <v>45519</v>
      </c>
      <c r="D3350" s="52">
        <v>0</v>
      </c>
      <c r="E3350" s="54"/>
    </row>
    <row r="3351" spans="1:5" x14ac:dyDescent="0.45">
      <c r="A3351" s="55" t="s">
        <v>64</v>
      </c>
      <c r="B3351" s="52">
        <v>14303.02</v>
      </c>
      <c r="C3351" s="53">
        <v>45519</v>
      </c>
      <c r="D3351" s="52">
        <v>0</v>
      </c>
      <c r="E3351" s="54"/>
    </row>
    <row r="3352" spans="1:5" x14ac:dyDescent="0.45">
      <c r="A3352" s="55" t="s">
        <v>66</v>
      </c>
      <c r="B3352" s="52">
        <v>11212.73</v>
      </c>
      <c r="C3352" s="53">
        <v>45519</v>
      </c>
      <c r="D3352" s="52">
        <v>0</v>
      </c>
      <c r="E3352" s="54"/>
    </row>
    <row r="3353" spans="1:5" x14ac:dyDescent="0.45">
      <c r="A3353" s="55" t="s">
        <v>54</v>
      </c>
      <c r="B3353" s="52">
        <v>33472.11</v>
      </c>
      <c r="C3353" s="53">
        <v>44880</v>
      </c>
      <c r="D3353" s="52">
        <v>0</v>
      </c>
      <c r="E3353" s="54"/>
    </row>
    <row r="3354" spans="1:5" x14ac:dyDescent="0.45">
      <c r="A3354" s="55" t="s">
        <v>55</v>
      </c>
      <c r="B3354" s="52">
        <v>35177.550000000003</v>
      </c>
      <c r="C3354" s="53">
        <v>44925</v>
      </c>
      <c r="D3354" s="52">
        <v>0</v>
      </c>
      <c r="E3354" s="54"/>
    </row>
    <row r="3355" spans="1:5" x14ac:dyDescent="0.45">
      <c r="A3355" s="55" t="s">
        <v>56</v>
      </c>
      <c r="B3355" s="52">
        <v>29643.29</v>
      </c>
      <c r="C3355" s="53">
        <v>45139</v>
      </c>
      <c r="D3355" s="52">
        <v>0</v>
      </c>
      <c r="E3355" s="54"/>
    </row>
    <row r="3356" spans="1:5" x14ac:dyDescent="0.45">
      <c r="A3356" s="55" t="s">
        <v>57</v>
      </c>
      <c r="B3356" s="52">
        <v>37493.730000000003</v>
      </c>
      <c r="C3356" s="53">
        <v>45504</v>
      </c>
      <c r="D3356" s="52">
        <v>0</v>
      </c>
      <c r="E3356" s="54"/>
    </row>
    <row r="3357" spans="1:5" x14ac:dyDescent="0.45">
      <c r="A3357" s="55" t="s">
        <v>58</v>
      </c>
      <c r="B3357" s="52">
        <v>16652.87</v>
      </c>
      <c r="C3357" s="53">
        <v>45412</v>
      </c>
      <c r="D3357" s="52">
        <v>0</v>
      </c>
      <c r="E3357" s="54"/>
    </row>
    <row r="3358" spans="1:5" x14ac:dyDescent="0.45">
      <c r="A3358" s="55" t="s">
        <v>74</v>
      </c>
      <c r="B3358" s="52">
        <v>11916.29</v>
      </c>
      <c r="C3358" s="53">
        <v>44985</v>
      </c>
      <c r="D3358" s="52">
        <v>0</v>
      </c>
      <c r="E3358" s="54"/>
    </row>
    <row r="3359" spans="1:5" x14ac:dyDescent="0.45">
      <c r="A3359" s="55" t="s">
        <v>76</v>
      </c>
      <c r="B3359" s="52">
        <v>27800.93</v>
      </c>
      <c r="C3359" s="53">
        <v>44985</v>
      </c>
      <c r="D3359" s="52">
        <v>0</v>
      </c>
      <c r="E3359" s="54"/>
    </row>
    <row r="3360" spans="1:5" x14ac:dyDescent="0.45">
      <c r="A3360" s="55" t="s">
        <v>78</v>
      </c>
      <c r="B3360" s="52">
        <v>20916.169999999998</v>
      </c>
      <c r="C3360" s="53">
        <v>45127</v>
      </c>
      <c r="D3360" s="52">
        <v>0</v>
      </c>
      <c r="E3360" s="54"/>
    </row>
    <row r="3361" spans="1:5" x14ac:dyDescent="0.45">
      <c r="A3361" s="55" t="s">
        <v>80</v>
      </c>
      <c r="B3361" s="52">
        <v>32772.93</v>
      </c>
      <c r="C3361" s="53">
        <v>45488</v>
      </c>
      <c r="D3361" s="52">
        <v>0</v>
      </c>
      <c r="E3361" s="54"/>
    </row>
    <row r="3362" spans="1:5" x14ac:dyDescent="0.45">
      <c r="A3362" s="55" t="s">
        <v>82</v>
      </c>
      <c r="B3362" s="52">
        <v>11366.6</v>
      </c>
      <c r="C3362" s="53">
        <v>45519</v>
      </c>
      <c r="D3362" s="52">
        <v>0</v>
      </c>
      <c r="E3362" s="54"/>
    </row>
    <row r="3363" spans="1:5" x14ac:dyDescent="0.45">
      <c r="A3363" s="55" t="s">
        <v>84</v>
      </c>
      <c r="B3363" s="52">
        <v>11020.18</v>
      </c>
      <c r="C3363" s="53">
        <v>45519</v>
      </c>
      <c r="D3363" s="52">
        <v>0</v>
      </c>
      <c r="E3363" s="54"/>
    </row>
    <row r="3364" spans="1:5" x14ac:dyDescent="0.45">
      <c r="A3364" s="55" t="s">
        <v>86</v>
      </c>
      <c r="B3364" s="52">
        <v>16780.73</v>
      </c>
      <c r="C3364" s="53">
        <v>45519</v>
      </c>
      <c r="D3364" s="52">
        <v>0</v>
      </c>
      <c r="E3364" s="54"/>
    </row>
    <row r="3365" spans="1:5" x14ac:dyDescent="0.45">
      <c r="A3365" s="55" t="s">
        <v>88</v>
      </c>
      <c r="B3365" s="52">
        <v>11076.4</v>
      </c>
      <c r="C3365" s="53">
        <v>45519</v>
      </c>
      <c r="D3365" s="52">
        <v>0</v>
      </c>
      <c r="E3365" s="54"/>
    </row>
    <row r="3366" spans="1:5" x14ac:dyDescent="0.45">
      <c r="A3366" s="55" t="s">
        <v>90</v>
      </c>
      <c r="B3366" s="52">
        <v>11076.4</v>
      </c>
      <c r="C3366" s="53">
        <v>45762</v>
      </c>
      <c r="D3366" s="52">
        <v>0</v>
      </c>
      <c r="E3366" s="54"/>
    </row>
    <row r="3367" spans="1:5" x14ac:dyDescent="0.45">
      <c r="A3367" s="55" t="s">
        <v>92</v>
      </c>
      <c r="B3367" s="52">
        <v>105331.77</v>
      </c>
      <c r="C3367" s="53">
        <v>45519</v>
      </c>
      <c r="D3367" s="52">
        <v>0</v>
      </c>
      <c r="E3367" s="54"/>
    </row>
    <row r="3368" spans="1:5" x14ac:dyDescent="0.45">
      <c r="A3368" s="51" t="s">
        <v>245</v>
      </c>
      <c r="B3368" s="52"/>
      <c r="C3368" s="53"/>
      <c r="D3368" s="52"/>
      <c r="E3368" s="54"/>
    </row>
    <row r="3369" spans="1:5" x14ac:dyDescent="0.45">
      <c r="A3369" s="55" t="s">
        <v>60</v>
      </c>
      <c r="B3369" s="52">
        <v>118606.08</v>
      </c>
      <c r="C3369" s="53">
        <v>45519</v>
      </c>
      <c r="D3369" s="52">
        <v>0</v>
      </c>
      <c r="E3369" s="54"/>
    </row>
    <row r="3370" spans="1:5" x14ac:dyDescent="0.45">
      <c r="A3370" s="55" t="s">
        <v>61</v>
      </c>
      <c r="B3370" s="52">
        <v>30851.29</v>
      </c>
      <c r="C3370" s="53">
        <v>45519</v>
      </c>
      <c r="D3370" s="52">
        <v>0</v>
      </c>
      <c r="E3370" s="54"/>
    </row>
    <row r="3371" spans="1:5" x14ac:dyDescent="0.45">
      <c r="A3371" s="55" t="s">
        <v>62</v>
      </c>
      <c r="B3371" s="52">
        <v>114696.26</v>
      </c>
      <c r="C3371" s="53">
        <v>45519</v>
      </c>
      <c r="D3371" s="52">
        <v>0</v>
      </c>
      <c r="E3371" s="54"/>
    </row>
    <row r="3372" spans="1:5" x14ac:dyDescent="0.45">
      <c r="A3372" s="55" t="s">
        <v>63</v>
      </c>
      <c r="B3372" s="52">
        <v>29834.29</v>
      </c>
      <c r="C3372" s="53">
        <v>45519</v>
      </c>
      <c r="D3372" s="52">
        <v>0</v>
      </c>
      <c r="E3372" s="54"/>
    </row>
    <row r="3373" spans="1:5" x14ac:dyDescent="0.45">
      <c r="A3373" s="55" t="s">
        <v>64</v>
      </c>
      <c r="B3373" s="52">
        <v>135568.6</v>
      </c>
      <c r="C3373" s="53">
        <v>45519</v>
      </c>
      <c r="D3373" s="52">
        <v>0</v>
      </c>
      <c r="E3373" s="54"/>
    </row>
    <row r="3374" spans="1:5" x14ac:dyDescent="0.45">
      <c r="A3374" s="55" t="s">
        <v>65</v>
      </c>
      <c r="B3374" s="52">
        <v>33957.94</v>
      </c>
      <c r="C3374" s="53">
        <v>45519</v>
      </c>
      <c r="D3374" s="52">
        <v>0</v>
      </c>
      <c r="E3374" s="54"/>
    </row>
    <row r="3375" spans="1:5" x14ac:dyDescent="0.45">
      <c r="A3375" s="55" t="s">
        <v>66</v>
      </c>
      <c r="B3375" s="52">
        <v>106277.85</v>
      </c>
      <c r="C3375" s="53">
        <v>45519</v>
      </c>
      <c r="D3375" s="52">
        <v>0</v>
      </c>
      <c r="E3375" s="54"/>
    </row>
    <row r="3376" spans="1:5" x14ac:dyDescent="0.45">
      <c r="A3376" s="55" t="s">
        <v>67</v>
      </c>
      <c r="B3376" s="52">
        <v>26621.040000000001</v>
      </c>
      <c r="C3376" s="53">
        <v>45519</v>
      </c>
      <c r="D3376" s="52">
        <v>0</v>
      </c>
      <c r="E3376" s="54"/>
    </row>
    <row r="3377" spans="1:5" x14ac:dyDescent="0.45">
      <c r="A3377" s="55" t="s">
        <v>54</v>
      </c>
      <c r="B3377" s="52">
        <v>330350.15000000002</v>
      </c>
      <c r="C3377" s="53">
        <v>44880</v>
      </c>
      <c r="D3377" s="52">
        <v>0</v>
      </c>
      <c r="E3377" s="54"/>
    </row>
    <row r="3378" spans="1:5" x14ac:dyDescent="0.45">
      <c r="A3378" s="55" t="s">
        <v>68</v>
      </c>
      <c r="B3378" s="52">
        <v>67990.100000000006</v>
      </c>
      <c r="C3378" s="53">
        <v>44880</v>
      </c>
      <c r="D3378" s="52">
        <v>11478.7</v>
      </c>
      <c r="E3378" s="54"/>
    </row>
    <row r="3379" spans="1:5" x14ac:dyDescent="0.45">
      <c r="A3379" s="55" t="s">
        <v>55</v>
      </c>
      <c r="B3379" s="52">
        <v>347181.89</v>
      </c>
      <c r="C3379" s="53">
        <v>44925</v>
      </c>
      <c r="D3379" s="52">
        <v>0</v>
      </c>
      <c r="E3379" s="54"/>
    </row>
    <row r="3380" spans="1:5" x14ac:dyDescent="0.45">
      <c r="A3380" s="55" t="s">
        <v>69</v>
      </c>
      <c r="B3380" s="52">
        <v>71454.28</v>
      </c>
      <c r="C3380" s="53">
        <v>44925</v>
      </c>
      <c r="D3380" s="52">
        <v>12063.56</v>
      </c>
      <c r="E3380" s="54"/>
    </row>
    <row r="3381" spans="1:5" x14ac:dyDescent="0.45">
      <c r="A3381" s="55" t="s">
        <v>56</v>
      </c>
      <c r="B3381" s="52">
        <v>292561.90000000002</v>
      </c>
      <c r="C3381" s="53">
        <v>45140</v>
      </c>
      <c r="D3381" s="52">
        <v>0</v>
      </c>
      <c r="E3381" s="54"/>
    </row>
    <row r="3382" spans="1:5" x14ac:dyDescent="0.45">
      <c r="A3382" s="55" t="s">
        <v>70</v>
      </c>
      <c r="B3382" s="52">
        <v>60212.82</v>
      </c>
      <c r="C3382" s="53">
        <v>45140</v>
      </c>
      <c r="D3382" s="52">
        <v>10165.67</v>
      </c>
      <c r="E3382" s="54"/>
    </row>
    <row r="3383" spans="1:5" x14ac:dyDescent="0.45">
      <c r="A3383" s="55" t="s">
        <v>57</v>
      </c>
      <c r="B3383" s="52">
        <v>370041.24</v>
      </c>
      <c r="C3383" s="53">
        <v>45504</v>
      </c>
      <c r="D3383" s="52">
        <v>0</v>
      </c>
      <c r="E3383" s="54"/>
    </row>
    <row r="3384" spans="1:5" x14ac:dyDescent="0.45">
      <c r="A3384" s="55" t="s">
        <v>71</v>
      </c>
      <c r="B3384" s="52">
        <v>74099.16</v>
      </c>
      <c r="C3384" s="53">
        <v>45504</v>
      </c>
      <c r="D3384" s="52">
        <v>0</v>
      </c>
      <c r="E3384" s="54"/>
    </row>
    <row r="3385" spans="1:5" x14ac:dyDescent="0.45">
      <c r="A3385" s="55" t="s">
        <v>72</v>
      </c>
      <c r="B3385" s="52">
        <v>51891.88</v>
      </c>
      <c r="C3385" s="53">
        <v>45504</v>
      </c>
      <c r="D3385" s="52">
        <v>12107.32</v>
      </c>
      <c r="E3385" s="54"/>
    </row>
    <row r="3386" spans="1:5" x14ac:dyDescent="0.45">
      <c r="A3386" s="55" t="s">
        <v>58</v>
      </c>
      <c r="B3386" s="52">
        <v>164354.10999999999</v>
      </c>
      <c r="C3386" s="53">
        <v>45412</v>
      </c>
      <c r="D3386" s="52">
        <v>0</v>
      </c>
      <c r="E3386" s="54"/>
    </row>
    <row r="3387" spans="1:5" x14ac:dyDescent="0.45">
      <c r="A3387" s="55" t="s">
        <v>73</v>
      </c>
      <c r="B3387" s="52">
        <v>33826.080000000002</v>
      </c>
      <c r="C3387" s="53">
        <v>45412</v>
      </c>
      <c r="D3387" s="52">
        <v>5710.83</v>
      </c>
      <c r="E3387" s="54"/>
    </row>
    <row r="3388" spans="1:5" x14ac:dyDescent="0.45">
      <c r="A3388" s="55" t="s">
        <v>74</v>
      </c>
      <c r="B3388" s="52">
        <v>117606.78</v>
      </c>
      <c r="C3388" s="53">
        <v>44985</v>
      </c>
      <c r="D3388" s="52">
        <v>0</v>
      </c>
      <c r="E3388" s="54"/>
    </row>
    <row r="3389" spans="1:5" x14ac:dyDescent="0.45">
      <c r="A3389" s="55" t="s">
        <v>75</v>
      </c>
      <c r="B3389" s="52">
        <v>24204.91</v>
      </c>
      <c r="C3389" s="53">
        <v>44985</v>
      </c>
      <c r="D3389" s="52">
        <v>4086.49</v>
      </c>
      <c r="E3389" s="54"/>
    </row>
    <row r="3390" spans="1:5" x14ac:dyDescent="0.45">
      <c r="A3390" s="55" t="s">
        <v>76</v>
      </c>
      <c r="B3390" s="52">
        <v>274378.98</v>
      </c>
      <c r="C3390" s="53">
        <v>44985</v>
      </c>
      <c r="D3390" s="52">
        <v>0</v>
      </c>
      <c r="E3390" s="54"/>
    </row>
    <row r="3391" spans="1:5" x14ac:dyDescent="0.45">
      <c r="A3391" s="55" t="s">
        <v>77</v>
      </c>
      <c r="B3391" s="52">
        <v>56470.55</v>
      </c>
      <c r="C3391" s="53">
        <v>44985</v>
      </c>
      <c r="D3391" s="52">
        <v>9533.8700000000008</v>
      </c>
      <c r="E3391" s="54"/>
    </row>
    <row r="3392" spans="1:5" x14ac:dyDescent="0.45">
      <c r="A3392" s="55" t="s">
        <v>78</v>
      </c>
      <c r="B3392" s="52">
        <v>206430.42</v>
      </c>
      <c r="C3392" s="53">
        <v>45127</v>
      </c>
      <c r="D3392" s="52">
        <v>0</v>
      </c>
      <c r="E3392" s="54"/>
    </row>
    <row r="3393" spans="1:5" x14ac:dyDescent="0.45">
      <c r="A3393" s="55" t="s">
        <v>79</v>
      </c>
      <c r="B3393" s="52">
        <v>42485.91</v>
      </c>
      <c r="C3393" s="53">
        <v>45127</v>
      </c>
      <c r="D3393" s="52">
        <v>7172.85</v>
      </c>
      <c r="E3393" s="54"/>
    </row>
    <row r="3394" spans="1:5" x14ac:dyDescent="0.45">
      <c r="A3394" s="55" t="s">
        <v>80</v>
      </c>
      <c r="B3394" s="52">
        <v>323449.65000000002</v>
      </c>
      <c r="C3394" s="53">
        <v>45488</v>
      </c>
      <c r="D3394" s="52">
        <v>0</v>
      </c>
      <c r="E3394" s="54"/>
    </row>
    <row r="3395" spans="1:5" x14ac:dyDescent="0.45">
      <c r="A3395" s="55" t="s">
        <v>81</v>
      </c>
      <c r="B3395" s="52">
        <v>66569.899999999994</v>
      </c>
      <c r="C3395" s="53">
        <v>45488</v>
      </c>
      <c r="D3395" s="52">
        <v>11238.93</v>
      </c>
      <c r="E3395" s="54"/>
    </row>
    <row r="3396" spans="1:5" x14ac:dyDescent="0.45">
      <c r="A3396" s="55" t="s">
        <v>82</v>
      </c>
      <c r="B3396" s="52">
        <v>107736.29</v>
      </c>
      <c r="C3396" s="53">
        <v>45519</v>
      </c>
      <c r="D3396" s="52">
        <v>0</v>
      </c>
      <c r="E3396" s="54"/>
    </row>
    <row r="3397" spans="1:5" x14ac:dyDescent="0.45">
      <c r="A3397" s="55" t="s">
        <v>83</v>
      </c>
      <c r="B3397" s="52">
        <v>28023.89</v>
      </c>
      <c r="C3397" s="53">
        <v>45519</v>
      </c>
      <c r="D3397" s="52">
        <v>0</v>
      </c>
      <c r="E3397" s="54"/>
    </row>
    <row r="3398" spans="1:5" x14ac:dyDescent="0.45">
      <c r="A3398" s="55" t="s">
        <v>84</v>
      </c>
      <c r="B3398" s="52">
        <v>104452.79</v>
      </c>
      <c r="C3398" s="53">
        <v>45519</v>
      </c>
      <c r="D3398" s="52">
        <v>0</v>
      </c>
      <c r="E3398" s="54"/>
    </row>
    <row r="3399" spans="1:5" x14ac:dyDescent="0.45">
      <c r="A3399" s="55" t="s">
        <v>85</v>
      </c>
      <c r="B3399" s="52">
        <v>27169.8</v>
      </c>
      <c r="C3399" s="53">
        <v>45519</v>
      </c>
      <c r="D3399" s="52">
        <v>0</v>
      </c>
      <c r="E3399" s="54"/>
    </row>
    <row r="3400" spans="1:5" x14ac:dyDescent="0.45">
      <c r="A3400" s="55" t="s">
        <v>86</v>
      </c>
      <c r="B3400" s="52">
        <v>159053.07</v>
      </c>
      <c r="C3400" s="53">
        <v>45519</v>
      </c>
      <c r="D3400" s="52">
        <v>0</v>
      </c>
      <c r="E3400" s="54"/>
    </row>
    <row r="3401" spans="1:5" x14ac:dyDescent="0.45">
      <c r="A3401" s="55" t="s">
        <v>87</v>
      </c>
      <c r="B3401" s="52">
        <v>39840.46</v>
      </c>
      <c r="C3401" s="53">
        <v>45519</v>
      </c>
      <c r="D3401" s="52">
        <v>0</v>
      </c>
      <c r="E3401" s="54"/>
    </row>
    <row r="3402" spans="1:5" x14ac:dyDescent="0.45">
      <c r="A3402" s="55" t="s">
        <v>88</v>
      </c>
      <c r="B3402" s="52">
        <v>104985.65</v>
      </c>
      <c r="C3402" s="53">
        <v>45519</v>
      </c>
      <c r="D3402" s="52">
        <v>0</v>
      </c>
      <c r="E3402" s="54"/>
    </row>
    <row r="3403" spans="1:5" x14ac:dyDescent="0.45">
      <c r="A3403" s="55" t="s">
        <v>89</v>
      </c>
      <c r="B3403" s="52">
        <v>26297.37</v>
      </c>
      <c r="C3403" s="53">
        <v>45519</v>
      </c>
      <c r="D3403" s="52">
        <v>0</v>
      </c>
      <c r="E3403" s="54"/>
    </row>
    <row r="3404" spans="1:5" x14ac:dyDescent="0.45">
      <c r="A3404" s="55" t="s">
        <v>90</v>
      </c>
      <c r="B3404" s="52">
        <v>104985.65</v>
      </c>
      <c r="C3404" s="53">
        <v>45762</v>
      </c>
      <c r="D3404" s="52">
        <v>0</v>
      </c>
      <c r="E3404" s="54"/>
    </row>
    <row r="3405" spans="1:5" x14ac:dyDescent="0.45">
      <c r="A3405" s="55" t="s">
        <v>91</v>
      </c>
      <c r="B3405" s="52">
        <v>26297.37</v>
      </c>
      <c r="C3405" s="53">
        <v>45762</v>
      </c>
      <c r="D3405" s="52">
        <v>0</v>
      </c>
      <c r="E3405" s="54"/>
    </row>
    <row r="3406" spans="1:5" x14ac:dyDescent="0.45">
      <c r="A3406" s="55" t="s">
        <v>92</v>
      </c>
      <c r="B3406" s="52">
        <v>998368.08</v>
      </c>
      <c r="C3406" s="53">
        <v>45519</v>
      </c>
      <c r="D3406" s="52">
        <v>0</v>
      </c>
      <c r="E3406" s="54"/>
    </row>
    <row r="3407" spans="1:5" x14ac:dyDescent="0.45">
      <c r="A3407" s="55" t="s">
        <v>93</v>
      </c>
      <c r="B3407" s="52">
        <v>250076.56</v>
      </c>
      <c r="C3407" s="53">
        <v>45519</v>
      </c>
      <c r="D3407" s="52">
        <v>0</v>
      </c>
      <c r="E3407" s="54"/>
    </row>
    <row r="3408" spans="1:5" x14ac:dyDescent="0.45">
      <c r="A3408" s="51" t="s">
        <v>246</v>
      </c>
      <c r="B3408" s="52"/>
      <c r="C3408" s="53"/>
      <c r="D3408" s="52"/>
      <c r="E3408" s="54"/>
    </row>
    <row r="3409" spans="1:5" x14ac:dyDescent="0.45">
      <c r="A3409" s="55" t="s">
        <v>60</v>
      </c>
      <c r="B3409" s="52">
        <v>2644.7</v>
      </c>
      <c r="C3409" s="53">
        <v>45519</v>
      </c>
      <c r="D3409" s="52">
        <v>0</v>
      </c>
      <c r="E3409" s="54"/>
    </row>
    <row r="3410" spans="1:5" x14ac:dyDescent="0.45">
      <c r="A3410" s="55" t="s">
        <v>62</v>
      </c>
      <c r="B3410" s="52">
        <v>2557.52</v>
      </c>
      <c r="C3410" s="53">
        <v>45519</v>
      </c>
      <c r="D3410" s="52">
        <v>0</v>
      </c>
      <c r="E3410" s="54"/>
    </row>
    <row r="3411" spans="1:5" x14ac:dyDescent="0.45">
      <c r="A3411" s="55" t="s">
        <v>64</v>
      </c>
      <c r="B3411" s="52">
        <v>3022.94</v>
      </c>
      <c r="C3411" s="53">
        <v>45519</v>
      </c>
      <c r="D3411" s="52">
        <v>0</v>
      </c>
      <c r="E3411" s="54"/>
    </row>
    <row r="3412" spans="1:5" x14ac:dyDescent="0.45">
      <c r="A3412" s="55" t="s">
        <v>66</v>
      </c>
      <c r="B3412" s="52">
        <v>2369.81</v>
      </c>
      <c r="C3412" s="53">
        <v>45519</v>
      </c>
      <c r="D3412" s="52">
        <v>0</v>
      </c>
      <c r="E3412" s="54"/>
    </row>
    <row r="3413" spans="1:5" x14ac:dyDescent="0.45">
      <c r="A3413" s="55" t="s">
        <v>54</v>
      </c>
      <c r="B3413" s="52">
        <v>7074.32</v>
      </c>
      <c r="C3413" s="53">
        <v>44880</v>
      </c>
      <c r="D3413" s="52">
        <v>0</v>
      </c>
      <c r="E3413" s="54"/>
    </row>
    <row r="3414" spans="1:5" x14ac:dyDescent="0.45">
      <c r="A3414" s="55" t="s">
        <v>55</v>
      </c>
      <c r="B3414" s="52">
        <v>7434.76</v>
      </c>
      <c r="C3414" s="53">
        <v>44925</v>
      </c>
      <c r="D3414" s="52">
        <v>0</v>
      </c>
      <c r="E3414" s="54"/>
    </row>
    <row r="3415" spans="1:5" x14ac:dyDescent="0.45">
      <c r="A3415" s="55" t="s">
        <v>56</v>
      </c>
      <c r="B3415" s="52">
        <v>6265.1</v>
      </c>
      <c r="C3415" s="53">
        <v>45140</v>
      </c>
      <c r="D3415" s="52">
        <v>0</v>
      </c>
      <c r="E3415" s="54"/>
    </row>
    <row r="3416" spans="1:5" x14ac:dyDescent="0.45">
      <c r="A3416" s="55" t="s">
        <v>57</v>
      </c>
      <c r="B3416" s="52">
        <v>7924.29</v>
      </c>
      <c r="C3416" s="53">
        <v>45504</v>
      </c>
      <c r="D3416" s="52">
        <v>0</v>
      </c>
      <c r="E3416" s="54"/>
    </row>
    <row r="3417" spans="1:5" x14ac:dyDescent="0.45">
      <c r="A3417" s="55" t="s">
        <v>58</v>
      </c>
      <c r="B3417" s="52">
        <v>3519.58</v>
      </c>
      <c r="C3417" s="53">
        <v>45412</v>
      </c>
      <c r="D3417" s="52">
        <v>0</v>
      </c>
      <c r="E3417" s="54"/>
    </row>
    <row r="3418" spans="1:5" x14ac:dyDescent="0.45">
      <c r="A3418" s="55" t="s">
        <v>74</v>
      </c>
      <c r="B3418" s="52">
        <v>2518.5</v>
      </c>
      <c r="C3418" s="53">
        <v>44985</v>
      </c>
      <c r="D3418" s="52">
        <v>0</v>
      </c>
      <c r="E3418" s="54"/>
    </row>
    <row r="3419" spans="1:5" x14ac:dyDescent="0.45">
      <c r="A3419" s="55" t="s">
        <v>76</v>
      </c>
      <c r="B3419" s="52">
        <v>5875.72</v>
      </c>
      <c r="C3419" s="53">
        <v>44985</v>
      </c>
      <c r="D3419" s="52">
        <v>0</v>
      </c>
      <c r="E3419" s="54"/>
    </row>
    <row r="3420" spans="1:5" x14ac:dyDescent="0.45">
      <c r="A3420" s="55" t="s">
        <v>78</v>
      </c>
      <c r="B3420" s="52">
        <v>4420.63</v>
      </c>
      <c r="C3420" s="53">
        <v>45127</v>
      </c>
      <c r="D3420" s="52">
        <v>0</v>
      </c>
      <c r="E3420" s="54"/>
    </row>
    <row r="3421" spans="1:5" x14ac:dyDescent="0.45">
      <c r="A3421" s="55" t="s">
        <v>80</v>
      </c>
      <c r="B3421" s="52">
        <v>6926.55</v>
      </c>
      <c r="C3421" s="53">
        <v>45488</v>
      </c>
      <c r="D3421" s="52">
        <v>0</v>
      </c>
      <c r="E3421" s="54"/>
    </row>
    <row r="3422" spans="1:5" x14ac:dyDescent="0.45">
      <c r="A3422" s="55" t="s">
        <v>82</v>
      </c>
      <c r="B3422" s="52">
        <v>2402.33</v>
      </c>
      <c r="C3422" s="53">
        <v>45519</v>
      </c>
      <c r="D3422" s="52">
        <v>0</v>
      </c>
      <c r="E3422" s="54"/>
    </row>
    <row r="3423" spans="1:5" x14ac:dyDescent="0.45">
      <c r="A3423" s="55" t="s">
        <v>84</v>
      </c>
      <c r="B3423" s="52">
        <v>2329.11</v>
      </c>
      <c r="C3423" s="53">
        <v>45519</v>
      </c>
      <c r="D3423" s="52">
        <v>0</v>
      </c>
      <c r="E3423" s="54"/>
    </row>
    <row r="3424" spans="1:5" x14ac:dyDescent="0.45">
      <c r="A3424" s="55" t="s">
        <v>86</v>
      </c>
      <c r="B3424" s="52">
        <v>3546.6</v>
      </c>
      <c r="C3424" s="53">
        <v>45519</v>
      </c>
      <c r="D3424" s="52">
        <v>0</v>
      </c>
      <c r="E3424" s="54"/>
    </row>
    <row r="3425" spans="1:5" x14ac:dyDescent="0.45">
      <c r="A3425" s="55" t="s">
        <v>88</v>
      </c>
      <c r="B3425" s="52">
        <v>2340.9899999999998</v>
      </c>
      <c r="C3425" s="53">
        <v>45519</v>
      </c>
      <c r="D3425" s="52">
        <v>0</v>
      </c>
      <c r="E3425" s="54"/>
    </row>
    <row r="3426" spans="1:5" x14ac:dyDescent="0.45">
      <c r="A3426" s="55" t="s">
        <v>90</v>
      </c>
      <c r="B3426" s="52">
        <v>2340.9899999999998</v>
      </c>
      <c r="C3426" s="53">
        <v>45762</v>
      </c>
      <c r="D3426" s="52">
        <v>0</v>
      </c>
      <c r="E3426" s="54"/>
    </row>
    <row r="3427" spans="1:5" x14ac:dyDescent="0.45">
      <c r="A3427" s="55" t="s">
        <v>92</v>
      </c>
      <c r="B3427" s="52">
        <v>22261.83</v>
      </c>
      <c r="C3427" s="53">
        <v>45519</v>
      </c>
      <c r="D3427" s="52">
        <v>0</v>
      </c>
      <c r="E3427" s="54"/>
    </row>
    <row r="3428" spans="1:5" x14ac:dyDescent="0.45">
      <c r="A3428" s="51" t="s">
        <v>247</v>
      </c>
      <c r="B3428" s="52"/>
      <c r="C3428" s="53"/>
      <c r="D3428" s="52"/>
      <c r="E3428" s="54"/>
    </row>
    <row r="3429" spans="1:5" x14ac:dyDescent="0.45">
      <c r="A3429" s="55" t="s">
        <v>60</v>
      </c>
      <c r="B3429" s="52">
        <v>2937.68</v>
      </c>
      <c r="C3429" s="53">
        <v>45519</v>
      </c>
      <c r="D3429" s="52">
        <v>0</v>
      </c>
      <c r="E3429" s="54"/>
    </row>
    <row r="3430" spans="1:5" x14ac:dyDescent="0.45">
      <c r="A3430" s="55" t="s">
        <v>62</v>
      </c>
      <c r="B3430" s="52">
        <v>2840.85</v>
      </c>
      <c r="C3430" s="53">
        <v>45519</v>
      </c>
      <c r="D3430" s="52">
        <v>0</v>
      </c>
      <c r="E3430" s="54"/>
    </row>
    <row r="3431" spans="1:5" x14ac:dyDescent="0.45">
      <c r="A3431" s="55" t="s">
        <v>64</v>
      </c>
      <c r="B3431" s="52">
        <v>3357.82</v>
      </c>
      <c r="C3431" s="53">
        <v>45519</v>
      </c>
      <c r="D3431" s="52">
        <v>0</v>
      </c>
      <c r="E3431" s="54"/>
    </row>
    <row r="3432" spans="1:5" x14ac:dyDescent="0.45">
      <c r="A3432" s="55" t="s">
        <v>66</v>
      </c>
      <c r="B3432" s="52">
        <v>2632.33</v>
      </c>
      <c r="C3432" s="53">
        <v>45519</v>
      </c>
      <c r="D3432" s="52">
        <v>0</v>
      </c>
      <c r="E3432" s="54"/>
    </row>
    <row r="3433" spans="1:5" x14ac:dyDescent="0.45">
      <c r="A3433" s="55" t="s">
        <v>54</v>
      </c>
      <c r="B3433" s="52">
        <v>7858.01</v>
      </c>
      <c r="C3433" s="53">
        <v>44880</v>
      </c>
      <c r="D3433" s="52">
        <v>0</v>
      </c>
      <c r="E3433" s="54"/>
    </row>
    <row r="3434" spans="1:5" x14ac:dyDescent="0.45">
      <c r="A3434" s="55" t="s">
        <v>55</v>
      </c>
      <c r="B3434" s="52">
        <v>8258.39</v>
      </c>
      <c r="C3434" s="53">
        <v>44925</v>
      </c>
      <c r="D3434" s="52">
        <v>0</v>
      </c>
      <c r="E3434" s="54"/>
    </row>
    <row r="3435" spans="1:5" x14ac:dyDescent="0.45">
      <c r="A3435" s="55" t="s">
        <v>56</v>
      </c>
      <c r="B3435" s="52">
        <v>6959.15</v>
      </c>
      <c r="C3435" s="53">
        <v>45140</v>
      </c>
      <c r="D3435" s="52">
        <v>0</v>
      </c>
      <c r="E3435" s="54"/>
    </row>
    <row r="3436" spans="1:5" x14ac:dyDescent="0.45">
      <c r="A3436" s="55" t="s">
        <v>57</v>
      </c>
      <c r="B3436" s="52">
        <v>8802.14</v>
      </c>
      <c r="C3436" s="53">
        <v>45504</v>
      </c>
      <c r="D3436" s="52">
        <v>0</v>
      </c>
      <c r="E3436" s="54"/>
    </row>
    <row r="3437" spans="1:5" x14ac:dyDescent="0.45">
      <c r="A3437" s="55" t="s">
        <v>58</v>
      </c>
      <c r="B3437" s="52">
        <v>3909.48</v>
      </c>
      <c r="C3437" s="53">
        <v>45412</v>
      </c>
      <c r="D3437" s="52">
        <v>0</v>
      </c>
      <c r="E3437" s="54"/>
    </row>
    <row r="3438" spans="1:5" x14ac:dyDescent="0.45">
      <c r="A3438" s="55" t="s">
        <v>74</v>
      </c>
      <c r="B3438" s="52">
        <v>2797.5</v>
      </c>
      <c r="C3438" s="53">
        <v>44985</v>
      </c>
      <c r="D3438" s="52">
        <v>0</v>
      </c>
      <c r="E3438" s="54"/>
    </row>
    <row r="3439" spans="1:5" x14ac:dyDescent="0.45">
      <c r="A3439" s="55" t="s">
        <v>76</v>
      </c>
      <c r="B3439" s="52">
        <v>6526.63</v>
      </c>
      <c r="C3439" s="53">
        <v>44985</v>
      </c>
      <c r="D3439" s="52">
        <v>0</v>
      </c>
      <c r="E3439" s="54"/>
    </row>
    <row r="3440" spans="1:5" x14ac:dyDescent="0.45">
      <c r="A3440" s="55" t="s">
        <v>78</v>
      </c>
      <c r="B3440" s="52">
        <v>4910.34</v>
      </c>
      <c r="C3440" s="53">
        <v>45127</v>
      </c>
      <c r="D3440" s="52">
        <v>0</v>
      </c>
      <c r="E3440" s="54"/>
    </row>
    <row r="3441" spans="1:5" x14ac:dyDescent="0.45">
      <c r="A3441" s="55" t="s">
        <v>80</v>
      </c>
      <c r="B3441" s="52">
        <v>7693.87</v>
      </c>
      <c r="C3441" s="53">
        <v>45488</v>
      </c>
      <c r="D3441" s="52">
        <v>0</v>
      </c>
      <c r="E3441" s="54"/>
    </row>
    <row r="3442" spans="1:5" x14ac:dyDescent="0.45">
      <c r="A3442" s="55" t="s">
        <v>82</v>
      </c>
      <c r="B3442" s="52">
        <v>2668.46</v>
      </c>
      <c r="C3442" s="53">
        <v>45519</v>
      </c>
      <c r="D3442" s="52">
        <v>0</v>
      </c>
      <c r="E3442" s="54"/>
    </row>
    <row r="3443" spans="1:5" x14ac:dyDescent="0.45">
      <c r="A3443" s="55" t="s">
        <v>84</v>
      </c>
      <c r="B3443" s="52">
        <v>2587.13</v>
      </c>
      <c r="C3443" s="53">
        <v>45519</v>
      </c>
      <c r="D3443" s="52">
        <v>0</v>
      </c>
      <c r="E3443" s="54"/>
    </row>
    <row r="3444" spans="1:5" x14ac:dyDescent="0.45">
      <c r="A3444" s="55" t="s">
        <v>86</v>
      </c>
      <c r="B3444" s="52">
        <v>3939.49</v>
      </c>
      <c r="C3444" s="53">
        <v>45519</v>
      </c>
      <c r="D3444" s="52">
        <v>0</v>
      </c>
      <c r="E3444" s="54"/>
    </row>
    <row r="3445" spans="1:5" x14ac:dyDescent="0.45">
      <c r="A3445" s="55" t="s">
        <v>88</v>
      </c>
      <c r="B3445" s="52">
        <v>2600.33</v>
      </c>
      <c r="C3445" s="53">
        <v>45519</v>
      </c>
      <c r="D3445" s="52">
        <v>0</v>
      </c>
      <c r="E3445" s="54"/>
    </row>
    <row r="3446" spans="1:5" x14ac:dyDescent="0.45">
      <c r="A3446" s="55" t="s">
        <v>90</v>
      </c>
      <c r="B3446" s="52">
        <v>2600.33</v>
      </c>
      <c r="C3446" s="53">
        <v>45762</v>
      </c>
      <c r="D3446" s="52">
        <v>0</v>
      </c>
      <c r="E3446" s="54"/>
    </row>
    <row r="3447" spans="1:5" x14ac:dyDescent="0.45">
      <c r="A3447" s="55" t="s">
        <v>92</v>
      </c>
      <c r="B3447" s="52">
        <v>24728</v>
      </c>
      <c r="C3447" s="53">
        <v>45519</v>
      </c>
      <c r="D3447" s="52">
        <v>0</v>
      </c>
      <c r="E3447" s="54"/>
    </row>
    <row r="3448" spans="1:5" x14ac:dyDescent="0.45">
      <c r="A3448" s="51" t="s">
        <v>248</v>
      </c>
      <c r="B3448" s="52"/>
      <c r="C3448" s="53"/>
      <c r="D3448" s="52"/>
      <c r="E3448" s="54"/>
    </row>
    <row r="3449" spans="1:5" x14ac:dyDescent="0.45">
      <c r="A3449" s="55" t="s">
        <v>60</v>
      </c>
      <c r="B3449" s="52">
        <v>44698.86</v>
      </c>
      <c r="C3449" s="53">
        <v>45519</v>
      </c>
      <c r="D3449" s="52">
        <v>0</v>
      </c>
      <c r="E3449" s="54"/>
    </row>
    <row r="3450" spans="1:5" x14ac:dyDescent="0.45">
      <c r="A3450" s="55" t="s">
        <v>62</v>
      </c>
      <c r="B3450" s="52">
        <v>43225.38</v>
      </c>
      <c r="C3450" s="53">
        <v>45519</v>
      </c>
      <c r="D3450" s="52">
        <v>0</v>
      </c>
      <c r="E3450" s="54"/>
    </row>
    <row r="3451" spans="1:5" x14ac:dyDescent="0.45">
      <c r="A3451" s="55" t="s">
        <v>64</v>
      </c>
      <c r="B3451" s="52">
        <v>51091.5</v>
      </c>
      <c r="C3451" s="53">
        <v>45519</v>
      </c>
      <c r="D3451" s="52">
        <v>0</v>
      </c>
      <c r="E3451" s="54"/>
    </row>
    <row r="3452" spans="1:5" x14ac:dyDescent="0.45">
      <c r="A3452" s="55" t="s">
        <v>66</v>
      </c>
      <c r="B3452" s="52">
        <v>40052.75</v>
      </c>
      <c r="C3452" s="53">
        <v>45519</v>
      </c>
      <c r="D3452" s="52">
        <v>0</v>
      </c>
      <c r="E3452" s="54"/>
    </row>
    <row r="3453" spans="1:5" x14ac:dyDescent="0.45">
      <c r="A3453" s="55" t="s">
        <v>54</v>
      </c>
      <c r="B3453" s="52">
        <v>119564.95</v>
      </c>
      <c r="C3453" s="53">
        <v>44880</v>
      </c>
      <c r="D3453" s="52">
        <v>0</v>
      </c>
      <c r="E3453" s="54"/>
    </row>
    <row r="3454" spans="1:5" x14ac:dyDescent="0.45">
      <c r="A3454" s="55" t="s">
        <v>55</v>
      </c>
      <c r="B3454" s="52">
        <v>125656.94</v>
      </c>
      <c r="C3454" s="53">
        <v>44925</v>
      </c>
      <c r="D3454" s="52">
        <v>0</v>
      </c>
      <c r="E3454" s="54"/>
    </row>
    <row r="3455" spans="1:5" x14ac:dyDescent="0.45">
      <c r="A3455" s="55" t="s">
        <v>56</v>
      </c>
      <c r="B3455" s="52">
        <v>105888.11</v>
      </c>
      <c r="C3455" s="53">
        <v>45139</v>
      </c>
      <c r="D3455" s="52">
        <v>0</v>
      </c>
      <c r="E3455" s="54"/>
    </row>
    <row r="3456" spans="1:5" x14ac:dyDescent="0.45">
      <c r="A3456" s="55" t="s">
        <v>57</v>
      </c>
      <c r="B3456" s="52">
        <v>133930.51</v>
      </c>
      <c r="C3456" s="53">
        <v>45504</v>
      </c>
      <c r="D3456" s="52">
        <v>0</v>
      </c>
      <c r="E3456" s="54"/>
    </row>
    <row r="3457" spans="1:5" x14ac:dyDescent="0.45">
      <c r="A3457" s="55" t="s">
        <v>58</v>
      </c>
      <c r="B3457" s="52">
        <v>59485.35</v>
      </c>
      <c r="C3457" s="53">
        <v>45412</v>
      </c>
      <c r="D3457" s="52">
        <v>0</v>
      </c>
      <c r="E3457" s="54"/>
    </row>
    <row r="3458" spans="1:5" x14ac:dyDescent="0.45">
      <c r="A3458" s="55" t="s">
        <v>74</v>
      </c>
      <c r="B3458" s="52">
        <v>42565.89</v>
      </c>
      <c r="C3458" s="53">
        <v>44987</v>
      </c>
      <c r="D3458" s="52">
        <v>0</v>
      </c>
      <c r="E3458" s="54"/>
    </row>
    <row r="3459" spans="1:5" x14ac:dyDescent="0.45">
      <c r="A3459" s="55" t="s">
        <v>76</v>
      </c>
      <c r="B3459" s="52">
        <v>99307.09</v>
      </c>
      <c r="C3459" s="53">
        <v>44987</v>
      </c>
      <c r="D3459" s="52">
        <v>0</v>
      </c>
      <c r="E3459" s="54"/>
    </row>
    <row r="3460" spans="1:5" x14ac:dyDescent="0.45">
      <c r="A3460" s="55" t="s">
        <v>78</v>
      </c>
      <c r="B3460" s="52">
        <v>74714.19</v>
      </c>
      <c r="C3460" s="53">
        <v>45127</v>
      </c>
      <c r="D3460" s="52">
        <v>0</v>
      </c>
      <c r="E3460" s="54"/>
    </row>
    <row r="3461" spans="1:5" x14ac:dyDescent="0.45">
      <c r="A3461" s="55" t="s">
        <v>80</v>
      </c>
      <c r="B3461" s="52">
        <v>117067.44</v>
      </c>
      <c r="C3461" s="53">
        <v>45488</v>
      </c>
      <c r="D3461" s="52">
        <v>0</v>
      </c>
      <c r="E3461" s="54"/>
    </row>
    <row r="3462" spans="1:5" x14ac:dyDescent="0.45">
      <c r="A3462" s="55" t="s">
        <v>82</v>
      </c>
      <c r="B3462" s="52">
        <v>40602.379999999997</v>
      </c>
      <c r="C3462" s="53">
        <v>45519</v>
      </c>
      <c r="D3462" s="52">
        <v>0</v>
      </c>
      <c r="E3462" s="54"/>
    </row>
    <row r="3463" spans="1:5" x14ac:dyDescent="0.45">
      <c r="A3463" s="55" t="s">
        <v>84</v>
      </c>
      <c r="B3463" s="52">
        <v>39364.94</v>
      </c>
      <c r="C3463" s="53">
        <v>45519</v>
      </c>
      <c r="D3463" s="52">
        <v>0</v>
      </c>
      <c r="E3463" s="54"/>
    </row>
    <row r="3464" spans="1:5" x14ac:dyDescent="0.45">
      <c r="A3464" s="55" t="s">
        <v>86</v>
      </c>
      <c r="B3464" s="52">
        <v>59942.05</v>
      </c>
      <c r="C3464" s="53">
        <v>45519</v>
      </c>
      <c r="D3464" s="52">
        <v>0</v>
      </c>
      <c r="E3464" s="54"/>
    </row>
    <row r="3465" spans="1:5" x14ac:dyDescent="0.45">
      <c r="A3465" s="55" t="s">
        <v>88</v>
      </c>
      <c r="B3465" s="52">
        <v>39565.760000000002</v>
      </c>
      <c r="C3465" s="53">
        <v>45519</v>
      </c>
      <c r="D3465" s="52">
        <v>0</v>
      </c>
      <c r="E3465" s="54"/>
    </row>
    <row r="3466" spans="1:5" x14ac:dyDescent="0.45">
      <c r="A3466" s="55" t="s">
        <v>90</v>
      </c>
      <c r="B3466" s="52">
        <v>39565.760000000002</v>
      </c>
      <c r="C3466" s="53">
        <v>45762</v>
      </c>
      <c r="D3466" s="52">
        <v>0</v>
      </c>
      <c r="E3466" s="54"/>
    </row>
    <row r="3467" spans="1:5" x14ac:dyDescent="0.45">
      <c r="A3467" s="55" t="s">
        <v>92</v>
      </c>
      <c r="B3467" s="52">
        <v>376253.21</v>
      </c>
      <c r="C3467" s="53">
        <v>45519</v>
      </c>
      <c r="D3467" s="52">
        <v>0</v>
      </c>
      <c r="E3467" s="54"/>
    </row>
    <row r="3468" spans="1:5" x14ac:dyDescent="0.45">
      <c r="A3468" s="51" t="s">
        <v>249</v>
      </c>
      <c r="B3468" s="52"/>
      <c r="C3468" s="53"/>
      <c r="D3468" s="52"/>
      <c r="E3468" s="54"/>
    </row>
    <row r="3469" spans="1:5" x14ac:dyDescent="0.45">
      <c r="A3469" s="55" t="s">
        <v>60</v>
      </c>
      <c r="B3469" s="52">
        <v>13428.48</v>
      </c>
      <c r="C3469" s="53">
        <v>45519</v>
      </c>
      <c r="D3469" s="52">
        <v>0</v>
      </c>
      <c r="E3469" s="54"/>
    </row>
    <row r="3470" spans="1:5" x14ac:dyDescent="0.45">
      <c r="A3470" s="55" t="s">
        <v>61</v>
      </c>
      <c r="B3470" s="52">
        <v>3655.47</v>
      </c>
      <c r="C3470" s="53">
        <v>45519</v>
      </c>
      <c r="D3470" s="52">
        <v>0</v>
      </c>
      <c r="E3470" s="54"/>
    </row>
    <row r="3471" spans="1:5" x14ac:dyDescent="0.45">
      <c r="A3471" s="55" t="s">
        <v>62</v>
      </c>
      <c r="B3471" s="52">
        <v>12985.81</v>
      </c>
      <c r="C3471" s="53">
        <v>45519</v>
      </c>
      <c r="D3471" s="52">
        <v>0</v>
      </c>
      <c r="E3471" s="54"/>
    </row>
    <row r="3472" spans="1:5" x14ac:dyDescent="0.45">
      <c r="A3472" s="55" t="s">
        <v>63</v>
      </c>
      <c r="B3472" s="52">
        <v>3534.97</v>
      </c>
      <c r="C3472" s="53">
        <v>45519</v>
      </c>
      <c r="D3472" s="52">
        <v>0</v>
      </c>
      <c r="E3472" s="54"/>
    </row>
    <row r="3473" spans="1:5" x14ac:dyDescent="0.45">
      <c r="A3473" s="55" t="s">
        <v>64</v>
      </c>
      <c r="B3473" s="52">
        <v>15348.96</v>
      </c>
      <c r="C3473" s="53">
        <v>45519</v>
      </c>
      <c r="D3473" s="52">
        <v>0</v>
      </c>
      <c r="E3473" s="54"/>
    </row>
    <row r="3474" spans="1:5" x14ac:dyDescent="0.45">
      <c r="A3474" s="55" t="s">
        <v>65</v>
      </c>
      <c r="B3474" s="52">
        <v>4023.57</v>
      </c>
      <c r="C3474" s="53">
        <v>45519</v>
      </c>
      <c r="D3474" s="52">
        <v>0</v>
      </c>
      <c r="E3474" s="54"/>
    </row>
    <row r="3475" spans="1:5" x14ac:dyDescent="0.45">
      <c r="A3475" s="55" t="s">
        <v>66</v>
      </c>
      <c r="B3475" s="52">
        <v>12032.69</v>
      </c>
      <c r="C3475" s="53">
        <v>45519</v>
      </c>
      <c r="D3475" s="52">
        <v>0</v>
      </c>
      <c r="E3475" s="54"/>
    </row>
    <row r="3476" spans="1:5" x14ac:dyDescent="0.45">
      <c r="A3476" s="55" t="s">
        <v>67</v>
      </c>
      <c r="B3476" s="52">
        <v>3154.24</v>
      </c>
      <c r="C3476" s="53">
        <v>45519</v>
      </c>
      <c r="D3476" s="52">
        <v>0</v>
      </c>
      <c r="E3476" s="54"/>
    </row>
    <row r="3477" spans="1:5" x14ac:dyDescent="0.45">
      <c r="A3477" s="55" t="s">
        <v>54</v>
      </c>
      <c r="B3477" s="52">
        <v>35919.83</v>
      </c>
      <c r="C3477" s="53">
        <v>44880</v>
      </c>
      <c r="D3477" s="52">
        <v>0</v>
      </c>
      <c r="E3477" s="54"/>
    </row>
    <row r="3478" spans="1:5" x14ac:dyDescent="0.45">
      <c r="A3478" s="55" t="s">
        <v>68</v>
      </c>
      <c r="B3478" s="52">
        <v>8055.93</v>
      </c>
      <c r="C3478" s="53">
        <v>44880</v>
      </c>
      <c r="D3478" s="52">
        <v>1360.08</v>
      </c>
      <c r="E3478" s="54"/>
    </row>
    <row r="3479" spans="1:5" x14ac:dyDescent="0.45">
      <c r="A3479" s="55" t="s">
        <v>55</v>
      </c>
      <c r="B3479" s="52">
        <v>37749.99</v>
      </c>
      <c r="C3479" s="53">
        <v>44925</v>
      </c>
      <c r="D3479" s="52">
        <v>0</v>
      </c>
      <c r="E3479" s="54"/>
    </row>
    <row r="3480" spans="1:5" x14ac:dyDescent="0.45">
      <c r="A3480" s="55" t="s">
        <v>69</v>
      </c>
      <c r="B3480" s="52">
        <v>8466.39</v>
      </c>
      <c r="C3480" s="53">
        <v>44925</v>
      </c>
      <c r="D3480" s="52">
        <v>1429.37</v>
      </c>
      <c r="E3480" s="54"/>
    </row>
    <row r="3481" spans="1:5" x14ac:dyDescent="0.45">
      <c r="A3481" s="55" t="s">
        <v>56</v>
      </c>
      <c r="B3481" s="52">
        <v>31811.02</v>
      </c>
      <c r="C3481" s="53">
        <v>45140</v>
      </c>
      <c r="D3481" s="52">
        <v>0</v>
      </c>
      <c r="E3481" s="54"/>
    </row>
    <row r="3482" spans="1:5" x14ac:dyDescent="0.45">
      <c r="A3482" s="55" t="s">
        <v>70</v>
      </c>
      <c r="B3482" s="52">
        <v>8338.92</v>
      </c>
      <c r="C3482" s="53">
        <v>45140</v>
      </c>
      <c r="D3482" s="52">
        <v>0</v>
      </c>
      <c r="E3482" s="54"/>
    </row>
    <row r="3483" spans="1:5" x14ac:dyDescent="0.45">
      <c r="A3483" s="55" t="s">
        <v>57</v>
      </c>
      <c r="B3483" s="52">
        <v>40235.550000000003</v>
      </c>
      <c r="C3483" s="53">
        <v>45504</v>
      </c>
      <c r="D3483" s="52">
        <v>0</v>
      </c>
      <c r="E3483" s="54"/>
    </row>
    <row r="3484" spans="1:5" x14ac:dyDescent="0.45">
      <c r="A3484" s="55" t="s">
        <v>71</v>
      </c>
      <c r="B3484" s="52">
        <v>23260</v>
      </c>
      <c r="C3484" s="53">
        <v>45504</v>
      </c>
      <c r="D3484" s="52">
        <v>0</v>
      </c>
      <c r="E3484" s="54"/>
    </row>
    <row r="3485" spans="1:5" x14ac:dyDescent="0.45">
      <c r="A3485" s="55" t="s">
        <v>72</v>
      </c>
      <c r="B3485" s="52">
        <v>6148.5</v>
      </c>
      <c r="C3485" s="53">
        <v>45504</v>
      </c>
      <c r="D3485" s="52">
        <v>1434.56</v>
      </c>
      <c r="E3485" s="54"/>
    </row>
    <row r="3486" spans="1:5" x14ac:dyDescent="0.45">
      <c r="A3486" s="55" t="s">
        <v>58</v>
      </c>
      <c r="B3486" s="52">
        <v>17870.650000000001</v>
      </c>
      <c r="C3486" s="53">
        <v>45412</v>
      </c>
      <c r="D3486" s="52">
        <v>0</v>
      </c>
      <c r="E3486" s="54"/>
    </row>
    <row r="3487" spans="1:5" x14ac:dyDescent="0.45">
      <c r="A3487" s="55" t="s">
        <v>73</v>
      </c>
      <c r="B3487" s="52">
        <v>4007.94</v>
      </c>
      <c r="C3487" s="53">
        <v>45412</v>
      </c>
      <c r="D3487" s="52">
        <v>676.66</v>
      </c>
      <c r="E3487" s="54"/>
    </row>
    <row r="3488" spans="1:5" x14ac:dyDescent="0.45">
      <c r="A3488" s="55" t="s">
        <v>74</v>
      </c>
      <c r="B3488" s="52">
        <v>12787.69</v>
      </c>
      <c r="C3488" s="53">
        <v>44985</v>
      </c>
      <c r="D3488" s="52">
        <v>0</v>
      </c>
      <c r="E3488" s="54"/>
    </row>
    <row r="3489" spans="1:5" x14ac:dyDescent="0.45">
      <c r="A3489" s="55" t="s">
        <v>75</v>
      </c>
      <c r="B3489" s="52">
        <v>3352.16</v>
      </c>
      <c r="C3489" s="53">
        <v>44985</v>
      </c>
      <c r="D3489" s="52">
        <v>0</v>
      </c>
      <c r="E3489" s="54"/>
    </row>
    <row r="3490" spans="1:5" x14ac:dyDescent="0.45">
      <c r="A3490" s="55" t="s">
        <v>76</v>
      </c>
      <c r="B3490" s="52">
        <v>29833.94</v>
      </c>
      <c r="C3490" s="53">
        <v>44985</v>
      </c>
      <c r="D3490" s="52">
        <v>0</v>
      </c>
      <c r="E3490" s="54"/>
    </row>
    <row r="3491" spans="1:5" x14ac:dyDescent="0.45">
      <c r="A3491" s="55" t="s">
        <v>77</v>
      </c>
      <c r="B3491" s="52">
        <v>7820.65</v>
      </c>
      <c r="C3491" s="53">
        <v>44985</v>
      </c>
      <c r="D3491" s="52">
        <v>0</v>
      </c>
      <c r="E3491" s="54"/>
    </row>
    <row r="3492" spans="1:5" x14ac:dyDescent="0.45">
      <c r="A3492" s="55" t="s">
        <v>78</v>
      </c>
      <c r="B3492" s="52">
        <v>22445.72</v>
      </c>
      <c r="C3492" s="53">
        <v>45127</v>
      </c>
      <c r="D3492" s="52">
        <v>0</v>
      </c>
      <c r="E3492" s="54"/>
    </row>
    <row r="3493" spans="1:5" x14ac:dyDescent="0.45">
      <c r="A3493" s="55" t="s">
        <v>79</v>
      </c>
      <c r="B3493" s="52">
        <v>5034.0200000000004</v>
      </c>
      <c r="C3493" s="53">
        <v>45127</v>
      </c>
      <c r="D3493" s="52">
        <v>849.89</v>
      </c>
      <c r="E3493" s="54"/>
    </row>
    <row r="3494" spans="1:5" x14ac:dyDescent="0.45">
      <c r="A3494" s="55" t="s">
        <v>80</v>
      </c>
      <c r="B3494" s="52">
        <v>35169.519999999997</v>
      </c>
      <c r="C3494" s="53">
        <v>45488</v>
      </c>
      <c r="D3494" s="52">
        <v>0</v>
      </c>
      <c r="E3494" s="54"/>
    </row>
    <row r="3495" spans="1:5" x14ac:dyDescent="0.45">
      <c r="A3495" s="55" t="s">
        <v>81</v>
      </c>
      <c r="B3495" s="52">
        <v>7887.65</v>
      </c>
      <c r="C3495" s="53">
        <v>45488</v>
      </c>
      <c r="D3495" s="52">
        <v>1331.67</v>
      </c>
      <c r="E3495" s="54"/>
    </row>
    <row r="3496" spans="1:5" x14ac:dyDescent="0.45">
      <c r="A3496" s="55" t="s">
        <v>82</v>
      </c>
      <c r="B3496" s="52">
        <v>12197.81</v>
      </c>
      <c r="C3496" s="53">
        <v>45519</v>
      </c>
      <c r="D3496" s="52">
        <v>0</v>
      </c>
      <c r="E3496" s="54"/>
    </row>
    <row r="3497" spans="1:5" x14ac:dyDescent="0.45">
      <c r="A3497" s="55" t="s">
        <v>83</v>
      </c>
      <c r="B3497" s="52">
        <v>3320.46</v>
      </c>
      <c r="C3497" s="53">
        <v>45519</v>
      </c>
      <c r="D3497" s="52">
        <v>0</v>
      </c>
      <c r="E3497" s="54"/>
    </row>
    <row r="3498" spans="1:5" x14ac:dyDescent="0.45">
      <c r="A3498" s="55" t="s">
        <v>84</v>
      </c>
      <c r="B3498" s="52">
        <v>11826.06</v>
      </c>
      <c r="C3498" s="53">
        <v>45519</v>
      </c>
      <c r="D3498" s="52">
        <v>0</v>
      </c>
      <c r="E3498" s="54"/>
    </row>
    <row r="3499" spans="1:5" x14ac:dyDescent="0.45">
      <c r="A3499" s="55" t="s">
        <v>85</v>
      </c>
      <c r="B3499" s="52">
        <v>3219.26</v>
      </c>
      <c r="C3499" s="53">
        <v>45519</v>
      </c>
      <c r="D3499" s="52">
        <v>0</v>
      </c>
      <c r="E3499" s="54"/>
    </row>
    <row r="3500" spans="1:5" x14ac:dyDescent="0.45">
      <c r="A3500" s="55" t="s">
        <v>86</v>
      </c>
      <c r="B3500" s="52">
        <v>18007.849999999999</v>
      </c>
      <c r="C3500" s="53">
        <v>45519</v>
      </c>
      <c r="D3500" s="52">
        <v>0</v>
      </c>
      <c r="E3500" s="54"/>
    </row>
    <row r="3501" spans="1:5" x14ac:dyDescent="0.45">
      <c r="A3501" s="55" t="s">
        <v>87</v>
      </c>
      <c r="B3501" s="52">
        <v>4720.57</v>
      </c>
      <c r="C3501" s="53">
        <v>45519</v>
      </c>
      <c r="D3501" s="52">
        <v>0</v>
      </c>
      <c r="E3501" s="54"/>
    </row>
    <row r="3502" spans="1:5" x14ac:dyDescent="0.45">
      <c r="A3502" s="55" t="s">
        <v>88</v>
      </c>
      <c r="B3502" s="52">
        <v>11886.39</v>
      </c>
      <c r="C3502" s="53">
        <v>45519</v>
      </c>
      <c r="D3502" s="52">
        <v>0</v>
      </c>
      <c r="E3502" s="54"/>
    </row>
    <row r="3503" spans="1:5" x14ac:dyDescent="0.45">
      <c r="A3503" s="55" t="s">
        <v>89</v>
      </c>
      <c r="B3503" s="52">
        <v>3115.89</v>
      </c>
      <c r="C3503" s="53">
        <v>45519</v>
      </c>
      <c r="D3503" s="52">
        <v>0</v>
      </c>
      <c r="E3503" s="54"/>
    </row>
    <row r="3504" spans="1:5" x14ac:dyDescent="0.45">
      <c r="A3504" s="55" t="s">
        <v>90</v>
      </c>
      <c r="B3504" s="52">
        <v>11886.39</v>
      </c>
      <c r="C3504" s="53">
        <v>45762</v>
      </c>
      <c r="D3504" s="52">
        <v>0</v>
      </c>
      <c r="E3504" s="54"/>
    </row>
    <row r="3505" spans="1:5" x14ac:dyDescent="0.45">
      <c r="A3505" s="55" t="s">
        <v>91</v>
      </c>
      <c r="B3505" s="52">
        <v>3115.89</v>
      </c>
      <c r="C3505" s="53">
        <v>45762</v>
      </c>
      <c r="D3505" s="52">
        <v>0</v>
      </c>
      <c r="E3505" s="54"/>
    </row>
    <row r="3506" spans="1:5" x14ac:dyDescent="0.45">
      <c r="A3506" s="55" t="s">
        <v>92</v>
      </c>
      <c r="B3506" s="52">
        <v>113034.38</v>
      </c>
      <c r="C3506" s="53">
        <v>45519</v>
      </c>
      <c r="D3506" s="52">
        <v>0</v>
      </c>
      <c r="E3506" s="54"/>
    </row>
    <row r="3507" spans="1:5" x14ac:dyDescent="0.45">
      <c r="A3507" s="55" t="s">
        <v>93</v>
      </c>
      <c r="B3507" s="52">
        <v>29630.78</v>
      </c>
      <c r="C3507" s="53">
        <v>45519</v>
      </c>
      <c r="D3507" s="52">
        <v>0</v>
      </c>
      <c r="E3507" s="54"/>
    </row>
    <row r="3508" spans="1:5" x14ac:dyDescent="0.45">
      <c r="A3508" s="51" t="s">
        <v>250</v>
      </c>
      <c r="B3508" s="52"/>
      <c r="C3508" s="53"/>
      <c r="D3508" s="52"/>
      <c r="E3508" s="54"/>
    </row>
    <row r="3509" spans="1:5" x14ac:dyDescent="0.45">
      <c r="A3509" s="55" t="s">
        <v>60</v>
      </c>
      <c r="B3509" s="52">
        <v>4803.3</v>
      </c>
      <c r="C3509" s="53">
        <v>45519</v>
      </c>
      <c r="D3509" s="52">
        <v>0</v>
      </c>
      <c r="E3509" s="54"/>
    </row>
    <row r="3510" spans="1:5" x14ac:dyDescent="0.45">
      <c r="A3510" s="55" t="s">
        <v>61</v>
      </c>
      <c r="B3510" s="52">
        <v>1307.54</v>
      </c>
      <c r="C3510" s="53">
        <v>45519</v>
      </c>
      <c r="D3510" s="52">
        <v>0</v>
      </c>
      <c r="E3510" s="54"/>
    </row>
    <row r="3511" spans="1:5" x14ac:dyDescent="0.45">
      <c r="A3511" s="55" t="s">
        <v>62</v>
      </c>
      <c r="B3511" s="52">
        <v>4644.96</v>
      </c>
      <c r="C3511" s="53">
        <v>45519</v>
      </c>
      <c r="D3511" s="52">
        <v>0</v>
      </c>
      <c r="E3511" s="54"/>
    </row>
    <row r="3512" spans="1:5" x14ac:dyDescent="0.45">
      <c r="A3512" s="55" t="s">
        <v>63</v>
      </c>
      <c r="B3512" s="52">
        <v>1264.44</v>
      </c>
      <c r="C3512" s="53">
        <v>45519</v>
      </c>
      <c r="D3512" s="52">
        <v>0</v>
      </c>
      <c r="E3512" s="54"/>
    </row>
    <row r="3513" spans="1:5" x14ac:dyDescent="0.45">
      <c r="A3513" s="55" t="s">
        <v>64</v>
      </c>
      <c r="B3513" s="52">
        <v>5490.25</v>
      </c>
      <c r="C3513" s="53">
        <v>45519</v>
      </c>
      <c r="D3513" s="52">
        <v>0</v>
      </c>
      <c r="E3513" s="54"/>
    </row>
    <row r="3514" spans="1:5" x14ac:dyDescent="0.45">
      <c r="A3514" s="55" t="s">
        <v>65</v>
      </c>
      <c r="B3514" s="52">
        <v>1439.21</v>
      </c>
      <c r="C3514" s="53">
        <v>45519</v>
      </c>
      <c r="D3514" s="52">
        <v>0</v>
      </c>
      <c r="E3514" s="54"/>
    </row>
    <row r="3515" spans="1:5" x14ac:dyDescent="0.45">
      <c r="A3515" s="55" t="s">
        <v>66</v>
      </c>
      <c r="B3515" s="52">
        <v>4304.03</v>
      </c>
      <c r="C3515" s="53">
        <v>45519</v>
      </c>
      <c r="D3515" s="52">
        <v>0</v>
      </c>
      <c r="E3515" s="54"/>
    </row>
    <row r="3516" spans="1:5" x14ac:dyDescent="0.45">
      <c r="A3516" s="55" t="s">
        <v>67</v>
      </c>
      <c r="B3516" s="52">
        <v>1128.26</v>
      </c>
      <c r="C3516" s="53">
        <v>45519</v>
      </c>
      <c r="D3516" s="52">
        <v>0</v>
      </c>
      <c r="E3516" s="54"/>
    </row>
    <row r="3517" spans="1:5" x14ac:dyDescent="0.45">
      <c r="A3517" s="55" t="s">
        <v>54</v>
      </c>
      <c r="B3517" s="52">
        <v>12848.34</v>
      </c>
      <c r="C3517" s="53">
        <v>44880</v>
      </c>
      <c r="D3517" s="52">
        <v>0</v>
      </c>
      <c r="E3517" s="54"/>
    </row>
    <row r="3518" spans="1:5" x14ac:dyDescent="0.45">
      <c r="A3518" s="55" t="s">
        <v>68</v>
      </c>
      <c r="B3518" s="52">
        <v>2881.57</v>
      </c>
      <c r="C3518" s="53">
        <v>44880</v>
      </c>
      <c r="D3518" s="52">
        <v>486.49</v>
      </c>
      <c r="E3518" s="54"/>
    </row>
    <row r="3519" spans="1:5" x14ac:dyDescent="0.45">
      <c r="A3519" s="55" t="s">
        <v>55</v>
      </c>
      <c r="B3519" s="52">
        <v>13502.98</v>
      </c>
      <c r="C3519" s="53">
        <v>44925</v>
      </c>
      <c r="D3519" s="52">
        <v>0</v>
      </c>
      <c r="E3519" s="54"/>
    </row>
    <row r="3520" spans="1:5" x14ac:dyDescent="0.45">
      <c r="A3520" s="55" t="s">
        <v>69</v>
      </c>
      <c r="B3520" s="52">
        <v>3028.38</v>
      </c>
      <c r="C3520" s="53">
        <v>44925</v>
      </c>
      <c r="D3520" s="52">
        <v>511.28</v>
      </c>
      <c r="E3520" s="54"/>
    </row>
    <row r="3521" spans="1:5" x14ac:dyDescent="0.45">
      <c r="A3521" s="55" t="s">
        <v>56</v>
      </c>
      <c r="B3521" s="52">
        <v>11378.64</v>
      </c>
      <c r="C3521" s="53">
        <v>45140</v>
      </c>
      <c r="D3521" s="52">
        <v>0</v>
      </c>
      <c r="E3521" s="54"/>
    </row>
    <row r="3522" spans="1:5" x14ac:dyDescent="0.45">
      <c r="A3522" s="55" t="s">
        <v>70</v>
      </c>
      <c r="B3522" s="52">
        <v>2551.9499999999998</v>
      </c>
      <c r="C3522" s="53">
        <v>45140</v>
      </c>
      <c r="D3522" s="52">
        <v>430.84</v>
      </c>
      <c r="E3522" s="54"/>
    </row>
    <row r="3523" spans="1:5" x14ac:dyDescent="0.45">
      <c r="A3523" s="55" t="s">
        <v>57</v>
      </c>
      <c r="B3523" s="52">
        <v>14392.05</v>
      </c>
      <c r="C3523" s="53">
        <v>45504</v>
      </c>
      <c r="D3523" s="52">
        <v>0</v>
      </c>
      <c r="E3523" s="54"/>
    </row>
    <row r="3524" spans="1:5" x14ac:dyDescent="0.45">
      <c r="A3524" s="55" t="s">
        <v>71</v>
      </c>
      <c r="B3524" s="52">
        <v>8686.23</v>
      </c>
      <c r="C3524" s="53">
        <v>45504</v>
      </c>
      <c r="D3524" s="52">
        <v>0</v>
      </c>
      <c r="E3524" s="54"/>
    </row>
    <row r="3525" spans="1:5" x14ac:dyDescent="0.45">
      <c r="A3525" s="55" t="s">
        <v>72</v>
      </c>
      <c r="B3525" s="52">
        <v>2199.29</v>
      </c>
      <c r="C3525" s="53">
        <v>45504</v>
      </c>
      <c r="D3525" s="52">
        <v>513.13</v>
      </c>
      <c r="E3525" s="54"/>
    </row>
    <row r="3526" spans="1:5" x14ac:dyDescent="0.45">
      <c r="A3526" s="55" t="s">
        <v>58</v>
      </c>
      <c r="B3526" s="52">
        <v>6392.24</v>
      </c>
      <c r="C3526" s="53">
        <v>45412</v>
      </c>
      <c r="D3526" s="52">
        <v>0</v>
      </c>
      <c r="E3526" s="54"/>
    </row>
    <row r="3527" spans="1:5" x14ac:dyDescent="0.45">
      <c r="A3527" s="55" t="s">
        <v>73</v>
      </c>
      <c r="B3527" s="52">
        <v>1433.62</v>
      </c>
      <c r="C3527" s="53">
        <v>45412</v>
      </c>
      <c r="D3527" s="52">
        <v>242.04</v>
      </c>
      <c r="E3527" s="54"/>
    </row>
    <row r="3528" spans="1:5" x14ac:dyDescent="0.45">
      <c r="A3528" s="55" t="s">
        <v>74</v>
      </c>
      <c r="B3528" s="52">
        <v>4574.09</v>
      </c>
      <c r="C3528" s="53">
        <v>44985</v>
      </c>
      <c r="D3528" s="52">
        <v>0</v>
      </c>
      <c r="E3528" s="54"/>
    </row>
    <row r="3529" spans="1:5" x14ac:dyDescent="0.45">
      <c r="A3529" s="55" t="s">
        <v>75</v>
      </c>
      <c r="B3529" s="52">
        <v>1025.8599999999999</v>
      </c>
      <c r="C3529" s="53">
        <v>44985</v>
      </c>
      <c r="D3529" s="52">
        <v>173.19</v>
      </c>
      <c r="E3529" s="54"/>
    </row>
    <row r="3530" spans="1:5" x14ac:dyDescent="0.45">
      <c r="A3530" s="55" t="s">
        <v>76</v>
      </c>
      <c r="B3530" s="52">
        <v>10671.45</v>
      </c>
      <c r="C3530" s="53">
        <v>44985</v>
      </c>
      <c r="D3530" s="52">
        <v>0</v>
      </c>
      <c r="E3530" s="54"/>
    </row>
    <row r="3531" spans="1:5" x14ac:dyDescent="0.45">
      <c r="A3531" s="55" t="s">
        <v>77</v>
      </c>
      <c r="B3531" s="52">
        <v>2393.34</v>
      </c>
      <c r="C3531" s="53">
        <v>44985</v>
      </c>
      <c r="D3531" s="52">
        <v>404.07</v>
      </c>
      <c r="E3531" s="54"/>
    </row>
    <row r="3532" spans="1:5" x14ac:dyDescent="0.45">
      <c r="A3532" s="55" t="s">
        <v>78</v>
      </c>
      <c r="B3532" s="52">
        <v>8028.72</v>
      </c>
      <c r="C3532" s="53">
        <v>45140</v>
      </c>
      <c r="D3532" s="52">
        <v>0</v>
      </c>
      <c r="E3532" s="54"/>
    </row>
    <row r="3533" spans="1:5" x14ac:dyDescent="0.45">
      <c r="A3533" s="55" t="s">
        <v>79</v>
      </c>
      <c r="B3533" s="52">
        <v>1800.64</v>
      </c>
      <c r="C3533" s="53">
        <v>45140</v>
      </c>
      <c r="D3533" s="52">
        <v>304</v>
      </c>
      <c r="E3533" s="54"/>
    </row>
    <row r="3534" spans="1:5" x14ac:dyDescent="0.45">
      <c r="A3534" s="55" t="s">
        <v>80</v>
      </c>
      <c r="B3534" s="52">
        <v>12579.96</v>
      </c>
      <c r="C3534" s="53">
        <v>45488</v>
      </c>
      <c r="D3534" s="52">
        <v>0</v>
      </c>
      <c r="E3534" s="54"/>
    </row>
    <row r="3535" spans="1:5" x14ac:dyDescent="0.45">
      <c r="A3535" s="55" t="s">
        <v>81</v>
      </c>
      <c r="B3535" s="52">
        <v>2821.37</v>
      </c>
      <c r="C3535" s="53">
        <v>45488</v>
      </c>
      <c r="D3535" s="52">
        <v>476.33</v>
      </c>
      <c r="E3535" s="54"/>
    </row>
    <row r="3536" spans="1:5" x14ac:dyDescent="0.45">
      <c r="A3536" s="55" t="s">
        <v>82</v>
      </c>
      <c r="B3536" s="52">
        <v>4363.1000000000004</v>
      </c>
      <c r="C3536" s="53">
        <v>45519</v>
      </c>
      <c r="D3536" s="52">
        <v>0</v>
      </c>
      <c r="E3536" s="54"/>
    </row>
    <row r="3537" spans="1:5" x14ac:dyDescent="0.45">
      <c r="A3537" s="55" t="s">
        <v>83</v>
      </c>
      <c r="B3537" s="52">
        <v>1187.71</v>
      </c>
      <c r="C3537" s="53">
        <v>45519</v>
      </c>
      <c r="D3537" s="52">
        <v>0</v>
      </c>
      <c r="E3537" s="54"/>
    </row>
    <row r="3538" spans="1:5" x14ac:dyDescent="0.45">
      <c r="A3538" s="55" t="s">
        <v>84</v>
      </c>
      <c r="B3538" s="52">
        <v>4230.12</v>
      </c>
      <c r="C3538" s="53">
        <v>45519</v>
      </c>
      <c r="D3538" s="52">
        <v>0</v>
      </c>
      <c r="E3538" s="54"/>
    </row>
    <row r="3539" spans="1:5" x14ac:dyDescent="0.45">
      <c r="A3539" s="55" t="s">
        <v>85</v>
      </c>
      <c r="B3539" s="52">
        <v>1151.51</v>
      </c>
      <c r="C3539" s="53">
        <v>45519</v>
      </c>
      <c r="D3539" s="52">
        <v>0</v>
      </c>
      <c r="E3539" s="54"/>
    </row>
    <row r="3540" spans="1:5" x14ac:dyDescent="0.45">
      <c r="A3540" s="55" t="s">
        <v>86</v>
      </c>
      <c r="B3540" s="52">
        <v>6441.32</v>
      </c>
      <c r="C3540" s="53">
        <v>45519</v>
      </c>
      <c r="D3540" s="52">
        <v>0</v>
      </c>
      <c r="E3540" s="54"/>
    </row>
    <row r="3541" spans="1:5" x14ac:dyDescent="0.45">
      <c r="A3541" s="55" t="s">
        <v>87</v>
      </c>
      <c r="B3541" s="52">
        <v>1688.52</v>
      </c>
      <c r="C3541" s="53">
        <v>45519</v>
      </c>
      <c r="D3541" s="52">
        <v>0</v>
      </c>
      <c r="E3541" s="54"/>
    </row>
    <row r="3542" spans="1:5" x14ac:dyDescent="0.45">
      <c r="A3542" s="55" t="s">
        <v>88</v>
      </c>
      <c r="B3542" s="52">
        <v>4251.7</v>
      </c>
      <c r="C3542" s="53">
        <v>45519</v>
      </c>
      <c r="D3542" s="52">
        <v>0</v>
      </c>
      <c r="E3542" s="54"/>
    </row>
    <row r="3543" spans="1:5" x14ac:dyDescent="0.45">
      <c r="A3543" s="55" t="s">
        <v>89</v>
      </c>
      <c r="B3543" s="52">
        <v>1114.54</v>
      </c>
      <c r="C3543" s="53">
        <v>45519</v>
      </c>
      <c r="D3543" s="52">
        <v>0</v>
      </c>
      <c r="E3543" s="54"/>
    </row>
    <row r="3544" spans="1:5" x14ac:dyDescent="0.45">
      <c r="A3544" s="55" t="s">
        <v>90</v>
      </c>
      <c r="B3544" s="52">
        <v>4251.7</v>
      </c>
      <c r="C3544" s="53">
        <v>45762</v>
      </c>
      <c r="D3544" s="52">
        <v>0</v>
      </c>
      <c r="E3544" s="54"/>
    </row>
    <row r="3545" spans="1:5" x14ac:dyDescent="0.45">
      <c r="A3545" s="55" t="s">
        <v>91</v>
      </c>
      <c r="B3545" s="52">
        <v>1114.54</v>
      </c>
      <c r="C3545" s="53">
        <v>45762</v>
      </c>
      <c r="D3545" s="52">
        <v>0</v>
      </c>
      <c r="E3545" s="54"/>
    </row>
    <row r="3546" spans="1:5" x14ac:dyDescent="0.45">
      <c r="A3546" s="55" t="s">
        <v>92</v>
      </c>
      <c r="B3546" s="52">
        <v>40431.83</v>
      </c>
      <c r="C3546" s="53">
        <v>45519</v>
      </c>
      <c r="D3546" s="52">
        <v>0</v>
      </c>
      <c r="E3546" s="54"/>
    </row>
    <row r="3547" spans="1:5" x14ac:dyDescent="0.45">
      <c r="A3547" s="55" t="s">
        <v>93</v>
      </c>
      <c r="B3547" s="52">
        <v>10598.78</v>
      </c>
      <c r="C3547" s="53">
        <v>45519</v>
      </c>
      <c r="D3547" s="52">
        <v>0</v>
      </c>
      <c r="E3547" s="54"/>
    </row>
    <row r="3548" spans="1:5" x14ac:dyDescent="0.45">
      <c r="A3548" s="51" t="s">
        <v>251</v>
      </c>
      <c r="B3548" s="52"/>
      <c r="C3548" s="53"/>
      <c r="D3548" s="52"/>
      <c r="E3548" s="54"/>
    </row>
    <row r="3549" spans="1:5" x14ac:dyDescent="0.45">
      <c r="A3549" s="55" t="s">
        <v>60</v>
      </c>
      <c r="B3549" s="52">
        <v>6358.52</v>
      </c>
      <c r="C3549" s="53">
        <v>45519</v>
      </c>
      <c r="D3549" s="52">
        <v>0</v>
      </c>
      <c r="E3549" s="54"/>
    </row>
    <row r="3550" spans="1:5" x14ac:dyDescent="0.45">
      <c r="A3550" s="55" t="s">
        <v>62</v>
      </c>
      <c r="B3550" s="52">
        <v>6148.92</v>
      </c>
      <c r="C3550" s="53">
        <v>45519</v>
      </c>
      <c r="D3550" s="52">
        <v>0</v>
      </c>
      <c r="E3550" s="54"/>
    </row>
    <row r="3551" spans="1:5" x14ac:dyDescent="0.45">
      <c r="A3551" s="55" t="s">
        <v>64</v>
      </c>
      <c r="B3551" s="52">
        <v>7267.89</v>
      </c>
      <c r="C3551" s="53">
        <v>45519</v>
      </c>
      <c r="D3551" s="52">
        <v>0</v>
      </c>
      <c r="E3551" s="54"/>
    </row>
    <row r="3552" spans="1:5" x14ac:dyDescent="0.45">
      <c r="A3552" s="55" t="s">
        <v>66</v>
      </c>
      <c r="B3552" s="52">
        <v>5697.6</v>
      </c>
      <c r="C3552" s="53">
        <v>45519</v>
      </c>
      <c r="D3552" s="52">
        <v>0</v>
      </c>
      <c r="E3552" s="54"/>
    </row>
    <row r="3553" spans="1:5" x14ac:dyDescent="0.45">
      <c r="A3553" s="55" t="s">
        <v>54</v>
      </c>
      <c r="B3553" s="52">
        <v>17008.41</v>
      </c>
      <c r="C3553" s="53">
        <v>44880</v>
      </c>
      <c r="D3553" s="52">
        <v>0</v>
      </c>
      <c r="E3553" s="54"/>
    </row>
    <row r="3554" spans="1:5" x14ac:dyDescent="0.45">
      <c r="A3554" s="55" t="s">
        <v>55</v>
      </c>
      <c r="B3554" s="52">
        <v>17875.009999999998</v>
      </c>
      <c r="C3554" s="53">
        <v>44925</v>
      </c>
      <c r="D3554" s="52">
        <v>0</v>
      </c>
      <c r="E3554" s="54"/>
    </row>
    <row r="3555" spans="1:5" x14ac:dyDescent="0.45">
      <c r="A3555" s="55" t="s">
        <v>56</v>
      </c>
      <c r="B3555" s="52">
        <v>15062.85</v>
      </c>
      <c r="C3555" s="53">
        <v>45140</v>
      </c>
      <c r="D3555" s="52">
        <v>0</v>
      </c>
      <c r="E3555" s="54"/>
    </row>
    <row r="3556" spans="1:5" x14ac:dyDescent="0.45">
      <c r="A3556" s="55" t="s">
        <v>57</v>
      </c>
      <c r="B3556" s="52">
        <v>19051.95</v>
      </c>
      <c r="C3556" s="53">
        <v>45504</v>
      </c>
      <c r="D3556" s="52">
        <v>0</v>
      </c>
      <c r="E3556" s="54"/>
    </row>
    <row r="3557" spans="1:5" x14ac:dyDescent="0.45">
      <c r="A3557" s="55" t="s">
        <v>58</v>
      </c>
      <c r="B3557" s="52">
        <v>8461.94</v>
      </c>
      <c r="C3557" s="53">
        <v>45412</v>
      </c>
      <c r="D3557" s="52">
        <v>0</v>
      </c>
      <c r="E3557" s="54"/>
    </row>
    <row r="3558" spans="1:5" x14ac:dyDescent="0.45">
      <c r="A3558" s="55" t="s">
        <v>74</v>
      </c>
      <c r="B3558" s="52">
        <v>6055.1</v>
      </c>
      <c r="C3558" s="53">
        <v>44985</v>
      </c>
      <c r="D3558" s="52">
        <v>0</v>
      </c>
      <c r="E3558" s="54"/>
    </row>
    <row r="3559" spans="1:5" x14ac:dyDescent="0.45">
      <c r="A3559" s="55" t="s">
        <v>76</v>
      </c>
      <c r="B3559" s="52">
        <v>14126.68</v>
      </c>
      <c r="C3559" s="53">
        <v>44985</v>
      </c>
      <c r="D3559" s="52">
        <v>0</v>
      </c>
      <c r="E3559" s="54"/>
    </row>
    <row r="3560" spans="1:5" x14ac:dyDescent="0.45">
      <c r="A3560" s="55" t="s">
        <v>78</v>
      </c>
      <c r="B3560" s="52">
        <v>10628.28</v>
      </c>
      <c r="C3560" s="53">
        <v>45140</v>
      </c>
      <c r="D3560" s="52">
        <v>0</v>
      </c>
      <c r="E3560" s="54"/>
    </row>
    <row r="3561" spans="1:5" x14ac:dyDescent="0.45">
      <c r="A3561" s="55" t="s">
        <v>80</v>
      </c>
      <c r="B3561" s="52">
        <v>16653.13</v>
      </c>
      <c r="C3561" s="53">
        <v>45488</v>
      </c>
      <c r="D3561" s="52">
        <v>0</v>
      </c>
      <c r="E3561" s="54"/>
    </row>
    <row r="3562" spans="1:5" x14ac:dyDescent="0.45">
      <c r="A3562" s="55" t="s">
        <v>82</v>
      </c>
      <c r="B3562" s="52">
        <v>5775.79</v>
      </c>
      <c r="C3562" s="53">
        <v>45519</v>
      </c>
      <c r="D3562" s="52">
        <v>0</v>
      </c>
      <c r="E3562" s="54"/>
    </row>
    <row r="3563" spans="1:5" x14ac:dyDescent="0.45">
      <c r="A3563" s="55" t="s">
        <v>84</v>
      </c>
      <c r="B3563" s="52">
        <v>5599.76</v>
      </c>
      <c r="C3563" s="53">
        <v>45519</v>
      </c>
      <c r="D3563" s="52">
        <v>0</v>
      </c>
      <c r="E3563" s="54"/>
    </row>
    <row r="3564" spans="1:5" x14ac:dyDescent="0.45">
      <c r="A3564" s="55" t="s">
        <v>86</v>
      </c>
      <c r="B3564" s="52">
        <v>8526.91</v>
      </c>
      <c r="C3564" s="53">
        <v>45519</v>
      </c>
      <c r="D3564" s="52">
        <v>0</v>
      </c>
      <c r="E3564" s="54"/>
    </row>
    <row r="3565" spans="1:5" x14ac:dyDescent="0.45">
      <c r="A3565" s="55" t="s">
        <v>88</v>
      </c>
      <c r="B3565" s="52">
        <v>5628.33</v>
      </c>
      <c r="C3565" s="53">
        <v>45519</v>
      </c>
      <c r="D3565" s="52">
        <v>0</v>
      </c>
      <c r="E3565" s="54"/>
    </row>
    <row r="3566" spans="1:5" x14ac:dyDescent="0.45">
      <c r="A3566" s="55" t="s">
        <v>90</v>
      </c>
      <c r="B3566" s="52">
        <v>5628.33</v>
      </c>
      <c r="C3566" s="53">
        <v>45762</v>
      </c>
      <c r="D3566" s="52">
        <v>0</v>
      </c>
      <c r="E3566" s="54"/>
    </row>
    <row r="3567" spans="1:5" x14ac:dyDescent="0.45">
      <c r="A3567" s="55" t="s">
        <v>92</v>
      </c>
      <c r="B3567" s="52">
        <v>53522.96</v>
      </c>
      <c r="C3567" s="53">
        <v>45519</v>
      </c>
      <c r="D3567" s="52">
        <v>0</v>
      </c>
      <c r="E3567" s="54"/>
    </row>
    <row r="3568" spans="1:5" x14ac:dyDescent="0.45">
      <c r="A3568" s="51" t="s">
        <v>252</v>
      </c>
      <c r="B3568" s="52"/>
      <c r="C3568" s="53"/>
      <c r="D3568" s="52"/>
      <c r="E3568" s="54"/>
    </row>
    <row r="3569" spans="1:5" x14ac:dyDescent="0.45">
      <c r="A3569" s="55" t="s">
        <v>60</v>
      </c>
      <c r="B3569" s="52">
        <v>6263.93</v>
      </c>
      <c r="C3569" s="53">
        <v>45519</v>
      </c>
      <c r="D3569" s="52">
        <v>0</v>
      </c>
      <c r="E3569" s="54"/>
    </row>
    <row r="3570" spans="1:5" x14ac:dyDescent="0.45">
      <c r="A3570" s="55" t="s">
        <v>62</v>
      </c>
      <c r="B3570" s="52">
        <v>6057.44</v>
      </c>
      <c r="C3570" s="53">
        <v>45519</v>
      </c>
      <c r="D3570" s="52">
        <v>0</v>
      </c>
      <c r="E3570" s="54"/>
    </row>
    <row r="3571" spans="1:5" x14ac:dyDescent="0.45">
      <c r="A3571" s="55" t="s">
        <v>64</v>
      </c>
      <c r="B3571" s="52">
        <v>7159.77</v>
      </c>
      <c r="C3571" s="53">
        <v>45519</v>
      </c>
      <c r="D3571" s="52">
        <v>0</v>
      </c>
      <c r="E3571" s="54"/>
    </row>
    <row r="3572" spans="1:5" x14ac:dyDescent="0.45">
      <c r="A3572" s="55" t="s">
        <v>66</v>
      </c>
      <c r="B3572" s="52">
        <v>5612.84</v>
      </c>
      <c r="C3572" s="53">
        <v>45519</v>
      </c>
      <c r="D3572" s="52">
        <v>0</v>
      </c>
      <c r="E3572" s="54"/>
    </row>
    <row r="3573" spans="1:5" x14ac:dyDescent="0.45">
      <c r="A3573" s="55" t="s">
        <v>54</v>
      </c>
      <c r="B3573" s="52">
        <v>16755.38</v>
      </c>
      <c r="C3573" s="53">
        <v>44880</v>
      </c>
      <c r="D3573" s="52">
        <v>0</v>
      </c>
      <c r="E3573" s="54"/>
    </row>
    <row r="3574" spans="1:5" x14ac:dyDescent="0.45">
      <c r="A3574" s="55" t="s">
        <v>55</v>
      </c>
      <c r="B3574" s="52">
        <v>17609.09</v>
      </c>
      <c r="C3574" s="53">
        <v>44925</v>
      </c>
      <c r="D3574" s="52">
        <v>0</v>
      </c>
      <c r="E3574" s="54"/>
    </row>
    <row r="3575" spans="1:5" x14ac:dyDescent="0.45">
      <c r="A3575" s="55" t="s">
        <v>56</v>
      </c>
      <c r="B3575" s="52">
        <v>14838.76</v>
      </c>
      <c r="C3575" s="53">
        <v>45140</v>
      </c>
      <c r="D3575" s="52">
        <v>0</v>
      </c>
      <c r="E3575" s="54"/>
    </row>
    <row r="3576" spans="1:5" x14ac:dyDescent="0.45">
      <c r="A3576" s="55" t="s">
        <v>57</v>
      </c>
      <c r="B3576" s="52">
        <v>18768.52</v>
      </c>
      <c r="C3576" s="53">
        <v>45504</v>
      </c>
      <c r="D3576" s="52">
        <v>0</v>
      </c>
      <c r="E3576" s="54"/>
    </row>
    <row r="3577" spans="1:5" x14ac:dyDescent="0.45">
      <c r="A3577" s="55" t="s">
        <v>58</v>
      </c>
      <c r="B3577" s="52">
        <v>8336.0499999999993</v>
      </c>
      <c r="C3577" s="53">
        <v>45412</v>
      </c>
      <c r="D3577" s="52">
        <v>0</v>
      </c>
      <c r="E3577" s="54"/>
    </row>
    <row r="3578" spans="1:5" x14ac:dyDescent="0.45">
      <c r="A3578" s="55" t="s">
        <v>74</v>
      </c>
      <c r="B3578" s="52">
        <v>5965.02</v>
      </c>
      <c r="C3578" s="53">
        <v>44985</v>
      </c>
      <c r="D3578" s="52">
        <v>0</v>
      </c>
      <c r="E3578" s="54"/>
    </row>
    <row r="3579" spans="1:5" x14ac:dyDescent="0.45">
      <c r="A3579" s="55" t="s">
        <v>76</v>
      </c>
      <c r="B3579" s="52">
        <v>13916.52</v>
      </c>
      <c r="C3579" s="53">
        <v>44985</v>
      </c>
      <c r="D3579" s="52">
        <v>0</v>
      </c>
      <c r="E3579" s="54"/>
    </row>
    <row r="3580" spans="1:5" x14ac:dyDescent="0.45">
      <c r="A3580" s="55" t="s">
        <v>78</v>
      </c>
      <c r="B3580" s="52">
        <v>10470.17</v>
      </c>
      <c r="C3580" s="53">
        <v>45127</v>
      </c>
      <c r="D3580" s="52">
        <v>0</v>
      </c>
      <c r="E3580" s="54"/>
    </row>
    <row r="3581" spans="1:5" x14ac:dyDescent="0.45">
      <c r="A3581" s="55" t="s">
        <v>80</v>
      </c>
      <c r="B3581" s="52">
        <v>16405.39</v>
      </c>
      <c r="C3581" s="53">
        <v>45488</v>
      </c>
      <c r="D3581" s="52">
        <v>0</v>
      </c>
      <c r="E3581" s="54"/>
    </row>
    <row r="3582" spans="1:5" x14ac:dyDescent="0.45">
      <c r="A3582" s="55" t="s">
        <v>82</v>
      </c>
      <c r="B3582" s="52">
        <v>5689.87</v>
      </c>
      <c r="C3582" s="53">
        <v>45519</v>
      </c>
      <c r="D3582" s="52">
        <v>0</v>
      </c>
      <c r="E3582" s="54"/>
    </row>
    <row r="3583" spans="1:5" x14ac:dyDescent="0.45">
      <c r="A3583" s="55" t="s">
        <v>84</v>
      </c>
      <c r="B3583" s="52">
        <v>5516.45</v>
      </c>
      <c r="C3583" s="53">
        <v>45519</v>
      </c>
      <c r="D3583" s="52">
        <v>0</v>
      </c>
      <c r="E3583" s="54"/>
    </row>
    <row r="3584" spans="1:5" x14ac:dyDescent="0.45">
      <c r="A3584" s="55" t="s">
        <v>86</v>
      </c>
      <c r="B3584" s="52">
        <v>8400.0499999999993</v>
      </c>
      <c r="C3584" s="53">
        <v>45519</v>
      </c>
      <c r="D3584" s="52">
        <v>0</v>
      </c>
      <c r="E3584" s="54"/>
    </row>
    <row r="3585" spans="1:5" x14ac:dyDescent="0.45">
      <c r="A3585" s="55" t="s">
        <v>88</v>
      </c>
      <c r="B3585" s="52">
        <v>5544.6</v>
      </c>
      <c r="C3585" s="53">
        <v>45519</v>
      </c>
      <c r="D3585" s="52">
        <v>0</v>
      </c>
      <c r="E3585" s="54"/>
    </row>
    <row r="3586" spans="1:5" x14ac:dyDescent="0.45">
      <c r="A3586" s="55" t="s">
        <v>90</v>
      </c>
      <c r="B3586" s="52">
        <v>5544.6</v>
      </c>
      <c r="C3586" s="53">
        <v>45762</v>
      </c>
      <c r="D3586" s="52">
        <v>0</v>
      </c>
      <c r="E3586" s="54"/>
    </row>
    <row r="3587" spans="1:5" x14ac:dyDescent="0.45">
      <c r="A3587" s="55" t="s">
        <v>92</v>
      </c>
      <c r="B3587" s="52">
        <v>52726.71</v>
      </c>
      <c r="C3587" s="53">
        <v>45519</v>
      </c>
      <c r="D3587" s="52">
        <v>0</v>
      </c>
      <c r="E3587" s="54"/>
    </row>
    <row r="3588" spans="1:5" x14ac:dyDescent="0.45">
      <c r="A3588" s="51" t="s">
        <v>253</v>
      </c>
      <c r="B3588" s="52"/>
      <c r="C3588" s="53"/>
      <c r="D3588" s="52"/>
      <c r="E3588" s="54"/>
    </row>
    <row r="3589" spans="1:5" x14ac:dyDescent="0.45">
      <c r="A3589" s="55" t="s">
        <v>60</v>
      </c>
      <c r="B3589" s="52">
        <v>8409.7099999999991</v>
      </c>
      <c r="C3589" s="53">
        <v>45519</v>
      </c>
      <c r="D3589" s="52">
        <v>0</v>
      </c>
      <c r="E3589" s="54"/>
    </row>
    <row r="3590" spans="1:5" x14ac:dyDescent="0.45">
      <c r="A3590" s="55" t="s">
        <v>62</v>
      </c>
      <c r="B3590" s="52">
        <v>8132.49</v>
      </c>
      <c r="C3590" s="53">
        <v>45519</v>
      </c>
      <c r="D3590" s="52">
        <v>0</v>
      </c>
      <c r="E3590" s="54"/>
    </row>
    <row r="3591" spans="1:5" x14ac:dyDescent="0.45">
      <c r="A3591" s="55" t="s">
        <v>64</v>
      </c>
      <c r="B3591" s="52">
        <v>9612.44</v>
      </c>
      <c r="C3591" s="53">
        <v>45519</v>
      </c>
      <c r="D3591" s="52">
        <v>0</v>
      </c>
      <c r="E3591" s="54"/>
    </row>
    <row r="3592" spans="1:5" x14ac:dyDescent="0.45">
      <c r="A3592" s="55" t="s">
        <v>66</v>
      </c>
      <c r="B3592" s="52">
        <v>7535.59</v>
      </c>
      <c r="C3592" s="53">
        <v>45519</v>
      </c>
      <c r="D3592" s="52">
        <v>0</v>
      </c>
      <c r="E3592" s="54"/>
    </row>
    <row r="3593" spans="1:5" x14ac:dyDescent="0.45">
      <c r="A3593" s="55" t="s">
        <v>54</v>
      </c>
      <c r="B3593" s="52">
        <v>22495.14</v>
      </c>
      <c r="C3593" s="53">
        <v>44880</v>
      </c>
      <c r="D3593" s="52">
        <v>0</v>
      </c>
      <c r="E3593" s="54"/>
    </row>
    <row r="3594" spans="1:5" x14ac:dyDescent="0.45">
      <c r="A3594" s="55" t="s">
        <v>55</v>
      </c>
      <c r="B3594" s="52">
        <v>23641.3</v>
      </c>
      <c r="C3594" s="53">
        <v>44925</v>
      </c>
      <c r="D3594" s="52">
        <v>0</v>
      </c>
      <c r="E3594" s="54"/>
    </row>
    <row r="3595" spans="1:5" x14ac:dyDescent="0.45">
      <c r="A3595" s="55" t="s">
        <v>56</v>
      </c>
      <c r="B3595" s="52">
        <v>19921.96</v>
      </c>
      <c r="C3595" s="53">
        <v>45140</v>
      </c>
      <c r="D3595" s="52">
        <v>0</v>
      </c>
      <c r="E3595" s="54"/>
    </row>
    <row r="3596" spans="1:5" x14ac:dyDescent="0.45">
      <c r="A3596" s="55" t="s">
        <v>57</v>
      </c>
      <c r="B3596" s="52">
        <v>25197.9</v>
      </c>
      <c r="C3596" s="53">
        <v>45504</v>
      </c>
      <c r="D3596" s="52">
        <v>0</v>
      </c>
      <c r="E3596" s="54"/>
    </row>
    <row r="3597" spans="1:5" x14ac:dyDescent="0.45">
      <c r="A3597" s="55" t="s">
        <v>58</v>
      </c>
      <c r="B3597" s="52">
        <v>11191.67</v>
      </c>
      <c r="C3597" s="53">
        <v>45412</v>
      </c>
      <c r="D3597" s="52">
        <v>0</v>
      </c>
      <c r="E3597" s="54"/>
    </row>
    <row r="3598" spans="1:5" x14ac:dyDescent="0.45">
      <c r="A3598" s="55" t="s">
        <v>74</v>
      </c>
      <c r="B3598" s="52">
        <v>8008.41</v>
      </c>
      <c r="C3598" s="53">
        <v>44985</v>
      </c>
      <c r="D3598" s="52">
        <v>0</v>
      </c>
      <c r="E3598" s="54"/>
    </row>
    <row r="3599" spans="1:5" x14ac:dyDescent="0.45">
      <c r="A3599" s="55" t="s">
        <v>76</v>
      </c>
      <c r="B3599" s="52">
        <v>18683.79</v>
      </c>
      <c r="C3599" s="53">
        <v>44985</v>
      </c>
      <c r="D3599" s="52">
        <v>0</v>
      </c>
      <c r="E3599" s="54"/>
    </row>
    <row r="3600" spans="1:5" x14ac:dyDescent="0.45">
      <c r="A3600" s="55" t="s">
        <v>78</v>
      </c>
      <c r="B3600" s="52">
        <v>14056.85</v>
      </c>
      <c r="C3600" s="53">
        <v>45127</v>
      </c>
      <c r="D3600" s="52">
        <v>0</v>
      </c>
      <c r="E3600" s="54"/>
    </row>
    <row r="3601" spans="1:5" x14ac:dyDescent="0.45">
      <c r="A3601" s="55" t="s">
        <v>80</v>
      </c>
      <c r="B3601" s="52">
        <v>22025.25</v>
      </c>
      <c r="C3601" s="53">
        <v>45488</v>
      </c>
      <c r="D3601" s="52">
        <v>0</v>
      </c>
      <c r="E3601" s="54"/>
    </row>
    <row r="3602" spans="1:5" x14ac:dyDescent="0.45">
      <c r="A3602" s="55" t="s">
        <v>82</v>
      </c>
      <c r="B3602" s="52">
        <v>7639</v>
      </c>
      <c r="C3602" s="53">
        <v>45519</v>
      </c>
      <c r="D3602" s="52">
        <v>0</v>
      </c>
      <c r="E3602" s="54"/>
    </row>
    <row r="3603" spans="1:5" x14ac:dyDescent="0.45">
      <c r="A3603" s="55" t="s">
        <v>84</v>
      </c>
      <c r="B3603" s="52">
        <v>7406.18</v>
      </c>
      <c r="C3603" s="53">
        <v>45519</v>
      </c>
      <c r="D3603" s="52">
        <v>0</v>
      </c>
      <c r="E3603" s="54"/>
    </row>
    <row r="3604" spans="1:5" x14ac:dyDescent="0.45">
      <c r="A3604" s="55" t="s">
        <v>86</v>
      </c>
      <c r="B3604" s="52">
        <v>11277.59</v>
      </c>
      <c r="C3604" s="53">
        <v>45519</v>
      </c>
      <c r="D3604" s="52">
        <v>0</v>
      </c>
      <c r="E3604" s="54"/>
    </row>
    <row r="3605" spans="1:5" x14ac:dyDescent="0.45">
      <c r="A3605" s="55" t="s">
        <v>88</v>
      </c>
      <c r="B3605" s="52">
        <v>7443.96</v>
      </c>
      <c r="C3605" s="53">
        <v>45519</v>
      </c>
      <c r="D3605" s="52">
        <v>0</v>
      </c>
      <c r="E3605" s="54"/>
    </row>
    <row r="3606" spans="1:5" x14ac:dyDescent="0.45">
      <c r="A3606" s="55" t="s">
        <v>90</v>
      </c>
      <c r="B3606" s="52">
        <v>7443.96</v>
      </c>
      <c r="C3606" s="53">
        <v>45762</v>
      </c>
      <c r="D3606" s="52">
        <v>0</v>
      </c>
      <c r="E3606" s="54"/>
    </row>
    <row r="3607" spans="1:5" x14ac:dyDescent="0.45">
      <c r="A3607" s="55" t="s">
        <v>92</v>
      </c>
      <c r="B3607" s="52">
        <v>70788.88</v>
      </c>
      <c r="C3607" s="53">
        <v>45519</v>
      </c>
      <c r="D3607" s="52">
        <v>0</v>
      </c>
      <c r="E3607" s="54"/>
    </row>
    <row r="3608" spans="1:5" x14ac:dyDescent="0.45">
      <c r="A3608" s="51" t="s">
        <v>254</v>
      </c>
      <c r="B3608" s="52"/>
      <c r="C3608" s="53"/>
      <c r="D3608" s="52"/>
      <c r="E3608" s="54"/>
    </row>
    <row r="3609" spans="1:5" x14ac:dyDescent="0.45">
      <c r="A3609" s="55" t="s">
        <v>60</v>
      </c>
      <c r="B3609" s="52">
        <v>188712.43</v>
      </c>
      <c r="C3609" s="53">
        <v>45519</v>
      </c>
      <c r="D3609" s="52">
        <v>0</v>
      </c>
      <c r="E3609" s="54"/>
    </row>
    <row r="3610" spans="1:5" x14ac:dyDescent="0.45">
      <c r="A3610" s="55" t="s">
        <v>61</v>
      </c>
      <c r="B3610" s="52">
        <v>50861.79</v>
      </c>
      <c r="C3610" s="53">
        <v>45519</v>
      </c>
      <c r="D3610" s="52">
        <v>0</v>
      </c>
      <c r="E3610" s="54"/>
    </row>
    <row r="3611" spans="1:5" x14ac:dyDescent="0.45">
      <c r="A3611" s="55" t="s">
        <v>62</v>
      </c>
      <c r="B3611" s="52">
        <v>182491.59</v>
      </c>
      <c r="C3611" s="53">
        <v>45519</v>
      </c>
      <c r="D3611" s="52">
        <v>0</v>
      </c>
      <c r="E3611" s="54"/>
    </row>
    <row r="3612" spans="1:5" x14ac:dyDescent="0.45">
      <c r="A3612" s="55" t="s">
        <v>63</v>
      </c>
      <c r="B3612" s="52">
        <v>49185.15</v>
      </c>
      <c r="C3612" s="53">
        <v>45519</v>
      </c>
      <c r="D3612" s="52">
        <v>0</v>
      </c>
      <c r="E3612" s="54"/>
    </row>
    <row r="3613" spans="1:5" x14ac:dyDescent="0.45">
      <c r="A3613" s="55" t="s">
        <v>64</v>
      </c>
      <c r="B3613" s="52">
        <v>215701.26</v>
      </c>
      <c r="C3613" s="53">
        <v>45519</v>
      </c>
      <c r="D3613" s="52">
        <v>0</v>
      </c>
      <c r="E3613" s="54"/>
    </row>
    <row r="3614" spans="1:5" x14ac:dyDescent="0.45">
      <c r="A3614" s="55" t="s">
        <v>65</v>
      </c>
      <c r="B3614" s="52">
        <v>55983.45</v>
      </c>
      <c r="C3614" s="53">
        <v>45519</v>
      </c>
      <c r="D3614" s="52">
        <v>0</v>
      </c>
      <c r="E3614" s="54"/>
    </row>
    <row r="3615" spans="1:5" x14ac:dyDescent="0.45">
      <c r="A3615" s="55" t="s">
        <v>66</v>
      </c>
      <c r="B3615" s="52">
        <v>169097.17</v>
      </c>
      <c r="C3615" s="53">
        <v>45519</v>
      </c>
      <c r="D3615" s="52">
        <v>0</v>
      </c>
      <c r="E3615" s="54"/>
    </row>
    <row r="3616" spans="1:5" x14ac:dyDescent="0.45">
      <c r="A3616" s="55" t="s">
        <v>67</v>
      </c>
      <c r="B3616" s="52">
        <v>43887.75</v>
      </c>
      <c r="C3616" s="53">
        <v>45519</v>
      </c>
      <c r="D3616" s="52">
        <v>0</v>
      </c>
      <c r="E3616" s="54"/>
    </row>
    <row r="3617" spans="1:5" x14ac:dyDescent="0.45">
      <c r="A3617" s="55" t="s">
        <v>54</v>
      </c>
      <c r="B3617" s="52">
        <v>503163.15</v>
      </c>
      <c r="C3617" s="53">
        <v>44880</v>
      </c>
      <c r="D3617" s="52">
        <v>0</v>
      </c>
      <c r="E3617" s="54"/>
    </row>
    <row r="3618" spans="1:5" x14ac:dyDescent="0.45">
      <c r="A3618" s="55" t="s">
        <v>68</v>
      </c>
      <c r="B3618" s="52">
        <v>112089.25</v>
      </c>
      <c r="C3618" s="53">
        <v>44880</v>
      </c>
      <c r="D3618" s="52">
        <v>18923.919999999998</v>
      </c>
      <c r="E3618" s="54"/>
    </row>
    <row r="3619" spans="1:5" x14ac:dyDescent="0.45">
      <c r="A3619" s="55" t="s">
        <v>55</v>
      </c>
      <c r="B3619" s="52">
        <v>528799.93000000005</v>
      </c>
      <c r="C3619" s="53">
        <v>44925</v>
      </c>
      <c r="D3619" s="52">
        <v>0</v>
      </c>
      <c r="E3619" s="54"/>
    </row>
    <row r="3620" spans="1:5" x14ac:dyDescent="0.45">
      <c r="A3620" s="55" t="s">
        <v>69</v>
      </c>
      <c r="B3620" s="52">
        <v>117800.34</v>
      </c>
      <c r="C3620" s="53">
        <v>44925</v>
      </c>
      <c r="D3620" s="52">
        <v>19888.12</v>
      </c>
      <c r="E3620" s="54"/>
    </row>
    <row r="3621" spans="1:5" x14ac:dyDescent="0.45">
      <c r="A3621" s="55" t="s">
        <v>56</v>
      </c>
      <c r="B3621" s="52">
        <v>445607.1</v>
      </c>
      <c r="C3621" s="53">
        <v>45140</v>
      </c>
      <c r="D3621" s="52">
        <v>0</v>
      </c>
      <c r="E3621" s="54"/>
    </row>
    <row r="3622" spans="1:5" x14ac:dyDescent="0.45">
      <c r="A3622" s="55" t="s">
        <v>70</v>
      </c>
      <c r="B3622" s="52">
        <v>99267.54</v>
      </c>
      <c r="C3622" s="53">
        <v>45140</v>
      </c>
      <c r="D3622" s="52">
        <v>16759.240000000002</v>
      </c>
      <c r="E3622" s="54"/>
    </row>
    <row r="3623" spans="1:5" x14ac:dyDescent="0.45">
      <c r="A3623" s="55" t="s">
        <v>57</v>
      </c>
      <c r="B3623" s="52">
        <v>563617.48</v>
      </c>
      <c r="C3623" s="53">
        <v>45504</v>
      </c>
      <c r="D3623" s="52">
        <v>0</v>
      </c>
      <c r="E3623" s="54"/>
    </row>
    <row r="3624" spans="1:5" x14ac:dyDescent="0.45">
      <c r="A3624" s="55" t="s">
        <v>71</v>
      </c>
      <c r="B3624" s="52">
        <v>178242.93</v>
      </c>
      <c r="C3624" s="53">
        <v>45504</v>
      </c>
      <c r="D3624" s="52">
        <v>0</v>
      </c>
      <c r="E3624" s="54"/>
    </row>
    <row r="3625" spans="1:5" x14ac:dyDescent="0.45">
      <c r="A3625" s="55" t="s">
        <v>72</v>
      </c>
      <c r="B3625" s="52">
        <v>85549.54</v>
      </c>
      <c r="C3625" s="53">
        <v>45504</v>
      </c>
      <c r="D3625" s="52">
        <v>19960.27</v>
      </c>
      <c r="E3625" s="54"/>
    </row>
    <row r="3626" spans="1:5" x14ac:dyDescent="0.45">
      <c r="A3626" s="55" t="s">
        <v>58</v>
      </c>
      <c r="B3626" s="52">
        <v>255114.19</v>
      </c>
      <c r="C3626" s="53">
        <v>45412</v>
      </c>
      <c r="D3626" s="52">
        <v>0</v>
      </c>
      <c r="E3626" s="54"/>
    </row>
    <row r="3627" spans="1:5" x14ac:dyDescent="0.45">
      <c r="A3627" s="55" t="s">
        <v>73</v>
      </c>
      <c r="B3627" s="52">
        <v>55766.07</v>
      </c>
      <c r="C3627" s="53">
        <v>45412</v>
      </c>
      <c r="D3627" s="52">
        <v>9414.93</v>
      </c>
      <c r="E3627" s="54"/>
    </row>
    <row r="3628" spans="1:5" x14ac:dyDescent="0.45">
      <c r="A3628" s="55" t="s">
        <v>74</v>
      </c>
      <c r="B3628" s="52">
        <v>179129.31</v>
      </c>
      <c r="C3628" s="53">
        <v>44985</v>
      </c>
      <c r="D3628" s="52">
        <v>0</v>
      </c>
      <c r="E3628" s="54"/>
    </row>
    <row r="3629" spans="1:5" x14ac:dyDescent="0.45">
      <c r="A3629" s="55" t="s">
        <v>75</v>
      </c>
      <c r="B3629" s="52">
        <v>39904.49</v>
      </c>
      <c r="C3629" s="53">
        <v>44985</v>
      </c>
      <c r="D3629" s="52">
        <v>6737.04</v>
      </c>
      <c r="E3629" s="54"/>
    </row>
    <row r="3630" spans="1:5" x14ac:dyDescent="0.45">
      <c r="A3630" s="55" t="s">
        <v>76</v>
      </c>
      <c r="B3630" s="52">
        <v>417912.31</v>
      </c>
      <c r="C3630" s="53">
        <v>44985</v>
      </c>
      <c r="D3630" s="52">
        <v>0</v>
      </c>
      <c r="E3630" s="54"/>
    </row>
    <row r="3631" spans="1:5" x14ac:dyDescent="0.45">
      <c r="A3631" s="55" t="s">
        <v>77</v>
      </c>
      <c r="B3631" s="52">
        <v>93098</v>
      </c>
      <c r="C3631" s="53">
        <v>44985</v>
      </c>
      <c r="D3631" s="52">
        <v>15717.64</v>
      </c>
      <c r="E3631" s="54"/>
    </row>
    <row r="3632" spans="1:5" x14ac:dyDescent="0.45">
      <c r="A3632" s="55" t="s">
        <v>78</v>
      </c>
      <c r="B3632" s="52">
        <v>314418.44</v>
      </c>
      <c r="C3632" s="53">
        <v>45140</v>
      </c>
      <c r="D3632" s="52">
        <v>0</v>
      </c>
      <c r="E3632" s="54"/>
    </row>
    <row r="3633" spans="1:5" x14ac:dyDescent="0.45">
      <c r="A3633" s="55" t="s">
        <v>79</v>
      </c>
      <c r="B3633" s="52">
        <v>70042.740000000005</v>
      </c>
      <c r="C3633" s="53">
        <v>45140</v>
      </c>
      <c r="D3633" s="52">
        <v>11825.25</v>
      </c>
      <c r="E3633" s="54"/>
    </row>
    <row r="3634" spans="1:5" x14ac:dyDescent="0.45">
      <c r="A3634" s="55" t="s">
        <v>80</v>
      </c>
      <c r="B3634" s="52">
        <v>502065.9</v>
      </c>
      <c r="C3634" s="53">
        <v>45488</v>
      </c>
      <c r="D3634" s="52">
        <v>0</v>
      </c>
      <c r="E3634" s="54"/>
    </row>
    <row r="3635" spans="1:5" x14ac:dyDescent="0.45">
      <c r="A3635" s="55" t="s">
        <v>81</v>
      </c>
      <c r="B3635" s="52">
        <v>109747.89</v>
      </c>
      <c r="C3635" s="53">
        <v>45488</v>
      </c>
      <c r="D3635" s="52">
        <v>18528.63</v>
      </c>
      <c r="E3635" s="54"/>
    </row>
    <row r="3636" spans="1:5" x14ac:dyDescent="0.45">
      <c r="A3636" s="55" t="s">
        <v>82</v>
      </c>
      <c r="B3636" s="52">
        <v>171417.67</v>
      </c>
      <c r="C3636" s="53">
        <v>45519</v>
      </c>
      <c r="D3636" s="52">
        <v>0</v>
      </c>
      <c r="E3636" s="54"/>
    </row>
    <row r="3637" spans="1:5" x14ac:dyDescent="0.45">
      <c r="A3637" s="55" t="s">
        <v>83</v>
      </c>
      <c r="B3637" s="52">
        <v>46200.5</v>
      </c>
      <c r="C3637" s="53">
        <v>45519</v>
      </c>
      <c r="D3637" s="52">
        <v>0</v>
      </c>
      <c r="E3637" s="54"/>
    </row>
    <row r="3638" spans="1:5" x14ac:dyDescent="0.45">
      <c r="A3638" s="55" t="s">
        <v>84</v>
      </c>
      <c r="B3638" s="52">
        <v>166193.35</v>
      </c>
      <c r="C3638" s="53">
        <v>45519</v>
      </c>
      <c r="D3638" s="52">
        <v>0</v>
      </c>
      <c r="E3638" s="54"/>
    </row>
    <row r="3639" spans="1:5" x14ac:dyDescent="0.45">
      <c r="A3639" s="55" t="s">
        <v>85</v>
      </c>
      <c r="B3639" s="52">
        <v>44792.44</v>
      </c>
      <c r="C3639" s="53">
        <v>45519</v>
      </c>
      <c r="D3639" s="52">
        <v>0</v>
      </c>
      <c r="E3639" s="54"/>
    </row>
    <row r="3640" spans="1:5" x14ac:dyDescent="0.45">
      <c r="A3640" s="55" t="s">
        <v>86</v>
      </c>
      <c r="B3640" s="52">
        <v>253067.07</v>
      </c>
      <c r="C3640" s="53">
        <v>45519</v>
      </c>
      <c r="D3640" s="52">
        <v>0</v>
      </c>
      <c r="E3640" s="54"/>
    </row>
    <row r="3641" spans="1:5" x14ac:dyDescent="0.45">
      <c r="A3641" s="55" t="s">
        <v>87</v>
      </c>
      <c r="B3641" s="52">
        <v>65681.440000000002</v>
      </c>
      <c r="C3641" s="53">
        <v>45519</v>
      </c>
      <c r="D3641" s="52">
        <v>0</v>
      </c>
      <c r="E3641" s="54"/>
    </row>
    <row r="3642" spans="1:5" x14ac:dyDescent="0.45">
      <c r="A3642" s="55" t="s">
        <v>88</v>
      </c>
      <c r="B3642" s="52">
        <v>167041.17000000001</v>
      </c>
      <c r="C3642" s="53">
        <v>45519</v>
      </c>
      <c r="D3642" s="52">
        <v>0</v>
      </c>
      <c r="E3642" s="54"/>
    </row>
    <row r="3643" spans="1:5" x14ac:dyDescent="0.45">
      <c r="A3643" s="55" t="s">
        <v>89</v>
      </c>
      <c r="B3643" s="52">
        <v>43354.14</v>
      </c>
      <c r="C3643" s="53">
        <v>45519</v>
      </c>
      <c r="D3643" s="52">
        <v>0</v>
      </c>
      <c r="E3643" s="54"/>
    </row>
    <row r="3644" spans="1:5" x14ac:dyDescent="0.45">
      <c r="A3644" s="55" t="s">
        <v>90</v>
      </c>
      <c r="B3644" s="52">
        <v>167041.17000000001</v>
      </c>
      <c r="C3644" s="53">
        <v>45762</v>
      </c>
      <c r="D3644" s="52">
        <v>0</v>
      </c>
      <c r="E3644" s="54"/>
    </row>
    <row r="3645" spans="1:5" x14ac:dyDescent="0.45">
      <c r="A3645" s="55" t="s">
        <v>91</v>
      </c>
      <c r="B3645" s="52">
        <v>43354.14</v>
      </c>
      <c r="C3645" s="53">
        <v>45762</v>
      </c>
      <c r="D3645" s="52">
        <v>0</v>
      </c>
      <c r="E3645" s="54"/>
    </row>
    <row r="3646" spans="1:5" x14ac:dyDescent="0.45">
      <c r="A3646" s="55" t="s">
        <v>92</v>
      </c>
      <c r="B3646" s="52">
        <v>1588489.17</v>
      </c>
      <c r="C3646" s="53">
        <v>45519</v>
      </c>
      <c r="D3646" s="52">
        <v>0</v>
      </c>
      <c r="E3646" s="54"/>
    </row>
    <row r="3647" spans="1:5" x14ac:dyDescent="0.45">
      <c r="A3647" s="55" t="s">
        <v>93</v>
      </c>
      <c r="B3647" s="52">
        <v>412279.05</v>
      </c>
      <c r="C3647" s="53">
        <v>45519</v>
      </c>
      <c r="D3647" s="52">
        <v>0</v>
      </c>
      <c r="E3647" s="54"/>
    </row>
    <row r="3648" spans="1:5" x14ac:dyDescent="0.45">
      <c r="A3648" s="51" t="s">
        <v>255</v>
      </c>
      <c r="B3648" s="52"/>
      <c r="C3648" s="53"/>
      <c r="D3648" s="52"/>
      <c r="E3648" s="54"/>
    </row>
    <row r="3649" spans="1:5" x14ac:dyDescent="0.45">
      <c r="A3649" s="55" t="s">
        <v>60</v>
      </c>
      <c r="B3649" s="52">
        <v>6414.03</v>
      </c>
      <c r="C3649" s="53">
        <v>45519</v>
      </c>
      <c r="D3649" s="52">
        <v>0</v>
      </c>
      <c r="E3649" s="54"/>
    </row>
    <row r="3650" spans="1:5" x14ac:dyDescent="0.45">
      <c r="A3650" s="55" t="s">
        <v>62</v>
      </c>
      <c r="B3650" s="52">
        <v>6202.6</v>
      </c>
      <c r="C3650" s="53">
        <v>45519</v>
      </c>
      <c r="D3650" s="52">
        <v>0</v>
      </c>
      <c r="E3650" s="54"/>
    </row>
    <row r="3651" spans="1:5" x14ac:dyDescent="0.45">
      <c r="A3651" s="55" t="s">
        <v>64</v>
      </c>
      <c r="B3651" s="52">
        <v>7331.34</v>
      </c>
      <c r="C3651" s="53">
        <v>45519</v>
      </c>
      <c r="D3651" s="52">
        <v>0</v>
      </c>
      <c r="E3651" s="54"/>
    </row>
    <row r="3652" spans="1:5" x14ac:dyDescent="0.45">
      <c r="A3652" s="55" t="s">
        <v>66</v>
      </c>
      <c r="B3652" s="52">
        <v>5747.34</v>
      </c>
      <c r="C3652" s="53">
        <v>45519</v>
      </c>
      <c r="D3652" s="52">
        <v>0</v>
      </c>
      <c r="E3652" s="54"/>
    </row>
    <row r="3653" spans="1:5" x14ac:dyDescent="0.45">
      <c r="A3653" s="55" t="s">
        <v>54</v>
      </c>
      <c r="B3653" s="52">
        <v>17156.89</v>
      </c>
      <c r="C3653" s="53">
        <v>44880</v>
      </c>
      <c r="D3653" s="52">
        <v>0</v>
      </c>
      <c r="E3653" s="54"/>
    </row>
    <row r="3654" spans="1:5" x14ac:dyDescent="0.45">
      <c r="A3654" s="55" t="s">
        <v>55</v>
      </c>
      <c r="B3654" s="52">
        <v>18031.060000000001</v>
      </c>
      <c r="C3654" s="53">
        <v>44925</v>
      </c>
      <c r="D3654" s="52">
        <v>0</v>
      </c>
      <c r="E3654" s="54"/>
    </row>
    <row r="3655" spans="1:5" x14ac:dyDescent="0.45">
      <c r="A3655" s="55" t="s">
        <v>56</v>
      </c>
      <c r="B3655" s="52">
        <v>15194.34</v>
      </c>
      <c r="C3655" s="53">
        <v>45140</v>
      </c>
      <c r="D3655" s="52">
        <v>0</v>
      </c>
      <c r="E3655" s="54"/>
    </row>
    <row r="3656" spans="1:5" x14ac:dyDescent="0.45">
      <c r="A3656" s="55" t="s">
        <v>57</v>
      </c>
      <c r="B3656" s="52">
        <v>19218.27</v>
      </c>
      <c r="C3656" s="53">
        <v>45504</v>
      </c>
      <c r="D3656" s="52">
        <v>0</v>
      </c>
      <c r="E3656" s="54"/>
    </row>
    <row r="3657" spans="1:5" x14ac:dyDescent="0.45">
      <c r="A3657" s="55" t="s">
        <v>58</v>
      </c>
      <c r="B3657" s="52">
        <v>8535.81</v>
      </c>
      <c r="C3657" s="53">
        <v>45427</v>
      </c>
      <c r="D3657" s="52">
        <v>0</v>
      </c>
      <c r="E3657" s="54"/>
    </row>
    <row r="3658" spans="1:5" x14ac:dyDescent="0.45">
      <c r="A3658" s="55" t="s">
        <v>74</v>
      </c>
      <c r="B3658" s="52">
        <v>6107.96</v>
      </c>
      <c r="C3658" s="53">
        <v>44985</v>
      </c>
      <c r="D3658" s="52">
        <v>0</v>
      </c>
      <c r="E3658" s="54"/>
    </row>
    <row r="3659" spans="1:5" x14ac:dyDescent="0.45">
      <c r="A3659" s="55" t="s">
        <v>76</v>
      </c>
      <c r="B3659" s="52">
        <v>14250</v>
      </c>
      <c r="C3659" s="53">
        <v>44985</v>
      </c>
      <c r="D3659" s="52">
        <v>0</v>
      </c>
      <c r="E3659" s="54"/>
    </row>
    <row r="3660" spans="1:5" x14ac:dyDescent="0.45">
      <c r="A3660" s="55" t="s">
        <v>78</v>
      </c>
      <c r="B3660" s="52">
        <v>10721.06</v>
      </c>
      <c r="C3660" s="53">
        <v>45127</v>
      </c>
      <c r="D3660" s="52">
        <v>0</v>
      </c>
      <c r="E3660" s="54"/>
    </row>
    <row r="3661" spans="1:5" x14ac:dyDescent="0.45">
      <c r="A3661" s="55" t="s">
        <v>80</v>
      </c>
      <c r="B3661" s="52">
        <v>16798.509999999998</v>
      </c>
      <c r="C3661" s="53">
        <v>45488</v>
      </c>
      <c r="D3661" s="52">
        <v>0</v>
      </c>
      <c r="E3661" s="54"/>
    </row>
    <row r="3662" spans="1:5" x14ac:dyDescent="0.45">
      <c r="A3662" s="55" t="s">
        <v>82</v>
      </c>
      <c r="B3662" s="52">
        <v>5826.21</v>
      </c>
      <c r="C3662" s="53">
        <v>45519</v>
      </c>
      <c r="D3662" s="52">
        <v>0</v>
      </c>
      <c r="E3662" s="54"/>
    </row>
    <row r="3663" spans="1:5" x14ac:dyDescent="0.45">
      <c r="A3663" s="55" t="s">
        <v>84</v>
      </c>
      <c r="B3663" s="52">
        <v>5648.65</v>
      </c>
      <c r="C3663" s="53">
        <v>45519</v>
      </c>
      <c r="D3663" s="52">
        <v>0</v>
      </c>
      <c r="E3663" s="54"/>
    </row>
    <row r="3664" spans="1:5" x14ac:dyDescent="0.45">
      <c r="A3664" s="55" t="s">
        <v>86</v>
      </c>
      <c r="B3664" s="52">
        <v>8601.34</v>
      </c>
      <c r="C3664" s="53">
        <v>45519</v>
      </c>
      <c r="D3664" s="52">
        <v>0</v>
      </c>
      <c r="E3664" s="54"/>
    </row>
    <row r="3665" spans="1:5" x14ac:dyDescent="0.45">
      <c r="A3665" s="55" t="s">
        <v>88</v>
      </c>
      <c r="B3665" s="52">
        <v>5677.46</v>
      </c>
      <c r="C3665" s="53">
        <v>45519</v>
      </c>
      <c r="D3665" s="52">
        <v>0</v>
      </c>
      <c r="E3665" s="54"/>
    </row>
    <row r="3666" spans="1:5" x14ac:dyDescent="0.45">
      <c r="A3666" s="55" t="s">
        <v>90</v>
      </c>
      <c r="B3666" s="52">
        <v>5677.46</v>
      </c>
      <c r="C3666" s="53">
        <v>45762</v>
      </c>
      <c r="D3666" s="52">
        <v>0</v>
      </c>
      <c r="E3666" s="54"/>
    </row>
    <row r="3667" spans="1:5" x14ac:dyDescent="0.45">
      <c r="A3667" s="55" t="s">
        <v>92</v>
      </c>
      <c r="B3667" s="52">
        <v>53990.2</v>
      </c>
      <c r="C3667" s="53">
        <v>45519</v>
      </c>
      <c r="D3667" s="52">
        <v>0</v>
      </c>
      <c r="E3667" s="54"/>
    </row>
    <row r="3668" spans="1:5" x14ac:dyDescent="0.45">
      <c r="A3668" s="51" t="s">
        <v>256</v>
      </c>
      <c r="B3668" s="52"/>
      <c r="C3668" s="53"/>
      <c r="D3668" s="52"/>
      <c r="E3668" s="54"/>
    </row>
    <row r="3669" spans="1:5" x14ac:dyDescent="0.45">
      <c r="A3669" s="55" t="s">
        <v>60</v>
      </c>
      <c r="B3669" s="52">
        <v>774.82</v>
      </c>
      <c r="C3669" s="53">
        <v>45519</v>
      </c>
      <c r="D3669" s="52">
        <v>0</v>
      </c>
      <c r="E3669" s="54"/>
    </row>
    <row r="3670" spans="1:5" x14ac:dyDescent="0.45">
      <c r="A3670" s="55" t="s">
        <v>62</v>
      </c>
      <c r="B3670" s="52">
        <v>749.28</v>
      </c>
      <c r="C3670" s="53">
        <v>45519</v>
      </c>
      <c r="D3670" s="52">
        <v>0</v>
      </c>
      <c r="E3670" s="54"/>
    </row>
    <row r="3671" spans="1:5" x14ac:dyDescent="0.45">
      <c r="A3671" s="55" t="s">
        <v>64</v>
      </c>
      <c r="B3671" s="52">
        <v>885.63</v>
      </c>
      <c r="C3671" s="53">
        <v>45519</v>
      </c>
      <c r="D3671" s="52">
        <v>0</v>
      </c>
      <c r="E3671" s="54"/>
    </row>
    <row r="3672" spans="1:5" x14ac:dyDescent="0.45">
      <c r="A3672" s="55" t="s">
        <v>66</v>
      </c>
      <c r="B3672" s="52">
        <v>694.28</v>
      </c>
      <c r="C3672" s="53">
        <v>45519</v>
      </c>
      <c r="D3672" s="52">
        <v>0</v>
      </c>
      <c r="E3672" s="54"/>
    </row>
    <row r="3673" spans="1:5" x14ac:dyDescent="0.45">
      <c r="A3673" s="55" t="s">
        <v>54</v>
      </c>
      <c r="B3673" s="52">
        <v>2072.5700000000002</v>
      </c>
      <c r="C3673" s="53">
        <v>44880</v>
      </c>
      <c r="D3673" s="52">
        <v>0</v>
      </c>
      <c r="E3673" s="54"/>
    </row>
    <row r="3674" spans="1:5" x14ac:dyDescent="0.45">
      <c r="A3674" s="55" t="s">
        <v>55</v>
      </c>
      <c r="B3674" s="52">
        <v>2178.17</v>
      </c>
      <c r="C3674" s="53">
        <v>44925</v>
      </c>
      <c r="D3674" s="52">
        <v>0</v>
      </c>
      <c r="E3674" s="54"/>
    </row>
    <row r="3675" spans="1:5" x14ac:dyDescent="0.45">
      <c r="A3675" s="55" t="s">
        <v>56</v>
      </c>
      <c r="B3675" s="52">
        <v>1835.49</v>
      </c>
      <c r="C3675" s="53">
        <v>45139</v>
      </c>
      <c r="D3675" s="52">
        <v>0</v>
      </c>
      <c r="E3675" s="54"/>
    </row>
    <row r="3676" spans="1:5" x14ac:dyDescent="0.45">
      <c r="A3676" s="55" t="s">
        <v>57</v>
      </c>
      <c r="B3676" s="52">
        <v>2321.58</v>
      </c>
      <c r="C3676" s="53">
        <v>45504</v>
      </c>
      <c r="D3676" s="52">
        <v>0</v>
      </c>
      <c r="E3676" s="54"/>
    </row>
    <row r="3677" spans="1:5" x14ac:dyDescent="0.45">
      <c r="A3677" s="55" t="s">
        <v>58</v>
      </c>
      <c r="B3677" s="52">
        <v>1031.1300000000001</v>
      </c>
      <c r="C3677" s="53">
        <v>45412</v>
      </c>
      <c r="D3677" s="52">
        <v>0</v>
      </c>
      <c r="E3677" s="54"/>
    </row>
    <row r="3678" spans="1:5" x14ac:dyDescent="0.45">
      <c r="A3678" s="55" t="s">
        <v>74</v>
      </c>
      <c r="B3678" s="52">
        <v>737.85</v>
      </c>
      <c r="C3678" s="53">
        <v>44985</v>
      </c>
      <c r="D3678" s="52">
        <v>0</v>
      </c>
      <c r="E3678" s="54"/>
    </row>
    <row r="3679" spans="1:5" x14ac:dyDescent="0.45">
      <c r="A3679" s="55" t="s">
        <v>76</v>
      </c>
      <c r="B3679" s="52">
        <v>1721.41</v>
      </c>
      <c r="C3679" s="53">
        <v>44985</v>
      </c>
      <c r="D3679" s="52">
        <v>0</v>
      </c>
      <c r="E3679" s="54"/>
    </row>
    <row r="3680" spans="1:5" x14ac:dyDescent="0.45">
      <c r="A3680" s="55" t="s">
        <v>78</v>
      </c>
      <c r="B3680" s="52">
        <v>1295.1099999999999</v>
      </c>
      <c r="C3680" s="53">
        <v>45127</v>
      </c>
      <c r="D3680" s="52">
        <v>0</v>
      </c>
      <c r="E3680" s="54"/>
    </row>
    <row r="3681" spans="1:5" x14ac:dyDescent="0.45">
      <c r="A3681" s="55" t="s">
        <v>80</v>
      </c>
      <c r="B3681" s="52">
        <v>2029.28</v>
      </c>
      <c r="C3681" s="53">
        <v>45488</v>
      </c>
      <c r="D3681" s="52">
        <v>0</v>
      </c>
      <c r="E3681" s="54"/>
    </row>
    <row r="3682" spans="1:5" x14ac:dyDescent="0.45">
      <c r="A3682" s="55" t="s">
        <v>82</v>
      </c>
      <c r="B3682" s="52">
        <v>703.81</v>
      </c>
      <c r="C3682" s="53">
        <v>45519</v>
      </c>
      <c r="D3682" s="52">
        <v>0</v>
      </c>
      <c r="E3682" s="54"/>
    </row>
    <row r="3683" spans="1:5" x14ac:dyDescent="0.45">
      <c r="A3683" s="55" t="s">
        <v>84</v>
      </c>
      <c r="B3683" s="52">
        <v>682.36</v>
      </c>
      <c r="C3683" s="53">
        <v>45519</v>
      </c>
      <c r="D3683" s="52">
        <v>0</v>
      </c>
      <c r="E3683" s="54"/>
    </row>
    <row r="3684" spans="1:5" x14ac:dyDescent="0.45">
      <c r="A3684" s="55" t="s">
        <v>86</v>
      </c>
      <c r="B3684" s="52">
        <v>1039.05</v>
      </c>
      <c r="C3684" s="53">
        <v>45519</v>
      </c>
      <c r="D3684" s="52">
        <v>0</v>
      </c>
      <c r="E3684" s="54"/>
    </row>
    <row r="3685" spans="1:5" x14ac:dyDescent="0.45">
      <c r="A3685" s="55" t="s">
        <v>88</v>
      </c>
      <c r="B3685" s="52">
        <v>685.84</v>
      </c>
      <c r="C3685" s="53">
        <v>45519</v>
      </c>
      <c r="D3685" s="52">
        <v>0</v>
      </c>
      <c r="E3685" s="54"/>
    </row>
    <row r="3686" spans="1:5" x14ac:dyDescent="0.45">
      <c r="A3686" s="55" t="s">
        <v>90</v>
      </c>
      <c r="B3686" s="52">
        <v>685.84</v>
      </c>
      <c r="C3686" s="53">
        <v>45762</v>
      </c>
      <c r="D3686" s="52">
        <v>0</v>
      </c>
      <c r="E3686" s="54"/>
    </row>
    <row r="3687" spans="1:5" x14ac:dyDescent="0.45">
      <c r="A3687" s="55" t="s">
        <v>92</v>
      </c>
      <c r="B3687" s="52">
        <v>6522.07</v>
      </c>
      <c r="C3687" s="53">
        <v>45519</v>
      </c>
      <c r="D3687" s="52">
        <v>0</v>
      </c>
      <c r="E3687" s="54"/>
    </row>
    <row r="3688" spans="1:5" x14ac:dyDescent="0.45">
      <c r="A3688" s="51" t="s">
        <v>257</v>
      </c>
      <c r="B3688" s="52"/>
      <c r="C3688" s="53"/>
      <c r="D3688" s="52"/>
      <c r="E3688" s="54"/>
    </row>
    <row r="3689" spans="1:5" x14ac:dyDescent="0.45">
      <c r="A3689" s="55" t="s">
        <v>60</v>
      </c>
      <c r="B3689" s="52">
        <v>28245.99</v>
      </c>
      <c r="C3689" s="53">
        <v>45519</v>
      </c>
      <c r="D3689" s="52">
        <v>0</v>
      </c>
      <c r="E3689" s="54"/>
    </row>
    <row r="3690" spans="1:5" x14ac:dyDescent="0.45">
      <c r="A3690" s="55" t="s">
        <v>62</v>
      </c>
      <c r="B3690" s="52">
        <v>27314.87</v>
      </c>
      <c r="C3690" s="53">
        <v>45519</v>
      </c>
      <c r="D3690" s="52">
        <v>0</v>
      </c>
      <c r="E3690" s="54"/>
    </row>
    <row r="3691" spans="1:5" x14ac:dyDescent="0.45">
      <c r="A3691" s="55" t="s">
        <v>64</v>
      </c>
      <c r="B3691" s="52">
        <v>32285.599999999999</v>
      </c>
      <c r="C3691" s="53">
        <v>45519</v>
      </c>
      <c r="D3691" s="52">
        <v>0</v>
      </c>
      <c r="E3691" s="54"/>
    </row>
    <row r="3692" spans="1:5" x14ac:dyDescent="0.45">
      <c r="A3692" s="55" t="s">
        <v>66</v>
      </c>
      <c r="B3692" s="52">
        <v>25310.02</v>
      </c>
      <c r="C3692" s="53">
        <v>45519</v>
      </c>
      <c r="D3692" s="52">
        <v>0</v>
      </c>
      <c r="E3692" s="54"/>
    </row>
    <row r="3693" spans="1:5" x14ac:dyDescent="0.45">
      <c r="A3693" s="55" t="s">
        <v>54</v>
      </c>
      <c r="B3693" s="52">
        <v>75555.17</v>
      </c>
      <c r="C3693" s="53">
        <v>44880</v>
      </c>
      <c r="D3693" s="52">
        <v>0</v>
      </c>
      <c r="E3693" s="54"/>
    </row>
    <row r="3694" spans="1:5" x14ac:dyDescent="0.45">
      <c r="A3694" s="55" t="s">
        <v>55</v>
      </c>
      <c r="B3694" s="52">
        <v>79404.800000000003</v>
      </c>
      <c r="C3694" s="53">
        <v>44925</v>
      </c>
      <c r="D3694" s="52">
        <v>0</v>
      </c>
      <c r="E3694" s="54"/>
    </row>
    <row r="3695" spans="1:5" x14ac:dyDescent="0.45">
      <c r="A3695" s="55" t="s">
        <v>56</v>
      </c>
      <c r="B3695" s="52">
        <v>66912.53</v>
      </c>
      <c r="C3695" s="53">
        <v>45139</v>
      </c>
      <c r="D3695" s="52">
        <v>0</v>
      </c>
      <c r="E3695" s="54"/>
    </row>
    <row r="3696" spans="1:5" x14ac:dyDescent="0.45">
      <c r="A3696" s="55" t="s">
        <v>57</v>
      </c>
      <c r="B3696" s="52">
        <v>84633.02</v>
      </c>
      <c r="C3696" s="53">
        <v>45504</v>
      </c>
      <c r="D3696" s="52">
        <v>0</v>
      </c>
      <c r="E3696" s="54"/>
    </row>
    <row r="3697" spans="1:5" x14ac:dyDescent="0.45">
      <c r="A3697" s="55" t="s">
        <v>58</v>
      </c>
      <c r="B3697" s="52">
        <v>37589.82</v>
      </c>
      <c r="C3697" s="53">
        <v>45412</v>
      </c>
      <c r="D3697" s="52">
        <v>0</v>
      </c>
      <c r="E3697" s="54"/>
    </row>
    <row r="3698" spans="1:5" x14ac:dyDescent="0.45">
      <c r="A3698" s="55" t="s">
        <v>74</v>
      </c>
      <c r="B3698" s="52">
        <v>26898.13</v>
      </c>
      <c r="C3698" s="53">
        <v>44985</v>
      </c>
      <c r="D3698" s="52">
        <v>0</v>
      </c>
      <c r="E3698" s="54"/>
    </row>
    <row r="3699" spans="1:5" x14ac:dyDescent="0.45">
      <c r="A3699" s="55" t="s">
        <v>76</v>
      </c>
      <c r="B3699" s="52">
        <v>62753.87</v>
      </c>
      <c r="C3699" s="53">
        <v>44985</v>
      </c>
      <c r="D3699" s="52">
        <v>0</v>
      </c>
      <c r="E3699" s="54"/>
    </row>
    <row r="3700" spans="1:5" x14ac:dyDescent="0.45">
      <c r="A3700" s="55" t="s">
        <v>78</v>
      </c>
      <c r="B3700" s="52">
        <v>47213.19</v>
      </c>
      <c r="C3700" s="53">
        <v>45127</v>
      </c>
      <c r="D3700" s="52">
        <v>0</v>
      </c>
      <c r="E3700" s="54"/>
    </row>
    <row r="3701" spans="1:5" x14ac:dyDescent="0.45">
      <c r="A3701" s="55" t="s">
        <v>80</v>
      </c>
      <c r="B3701" s="52">
        <v>73976.94</v>
      </c>
      <c r="C3701" s="53">
        <v>45488</v>
      </c>
      <c r="D3701" s="52">
        <v>0</v>
      </c>
      <c r="E3701" s="54"/>
    </row>
    <row r="3702" spans="1:5" x14ac:dyDescent="0.45">
      <c r="A3702" s="55" t="s">
        <v>82</v>
      </c>
      <c r="B3702" s="52">
        <v>25657.35</v>
      </c>
      <c r="C3702" s="53">
        <v>45519</v>
      </c>
      <c r="D3702" s="52">
        <v>0</v>
      </c>
      <c r="E3702" s="54"/>
    </row>
    <row r="3703" spans="1:5" x14ac:dyDescent="0.45">
      <c r="A3703" s="55" t="s">
        <v>84</v>
      </c>
      <c r="B3703" s="52">
        <v>24875.39</v>
      </c>
      <c r="C3703" s="53">
        <v>45519</v>
      </c>
      <c r="D3703" s="52">
        <v>0</v>
      </c>
      <c r="E3703" s="54"/>
    </row>
    <row r="3704" spans="1:5" x14ac:dyDescent="0.45">
      <c r="A3704" s="55" t="s">
        <v>86</v>
      </c>
      <c r="B3704" s="52">
        <v>37878.42</v>
      </c>
      <c r="C3704" s="53">
        <v>45519</v>
      </c>
      <c r="D3704" s="52">
        <v>0</v>
      </c>
      <c r="E3704" s="54"/>
    </row>
    <row r="3705" spans="1:5" x14ac:dyDescent="0.45">
      <c r="A3705" s="55" t="s">
        <v>88</v>
      </c>
      <c r="B3705" s="52">
        <v>25002.29</v>
      </c>
      <c r="C3705" s="53">
        <v>45519</v>
      </c>
      <c r="D3705" s="52">
        <v>0</v>
      </c>
      <c r="E3705" s="54"/>
    </row>
    <row r="3706" spans="1:5" x14ac:dyDescent="0.45">
      <c r="A3706" s="55" t="s">
        <v>90</v>
      </c>
      <c r="B3706" s="52">
        <v>25002.29</v>
      </c>
      <c r="C3706" s="53">
        <v>45762</v>
      </c>
      <c r="D3706" s="52">
        <v>0</v>
      </c>
      <c r="E3706" s="54"/>
    </row>
    <row r="3707" spans="1:5" x14ac:dyDescent="0.45">
      <c r="A3707" s="55" t="s">
        <v>92</v>
      </c>
      <c r="B3707" s="52">
        <v>237760.93</v>
      </c>
      <c r="C3707" s="53">
        <v>45519</v>
      </c>
      <c r="D3707" s="52">
        <v>0</v>
      </c>
      <c r="E3707" s="54"/>
    </row>
    <row r="3708" spans="1:5" x14ac:dyDescent="0.45">
      <c r="A3708" s="51" t="s">
        <v>258</v>
      </c>
      <c r="B3708" s="52"/>
      <c r="C3708" s="53"/>
      <c r="D3708" s="52"/>
      <c r="E3708" s="54"/>
    </row>
    <row r="3709" spans="1:5" x14ac:dyDescent="0.45">
      <c r="A3709" s="55" t="s">
        <v>60</v>
      </c>
      <c r="B3709" s="52">
        <v>9848.34</v>
      </c>
      <c r="C3709" s="53">
        <v>45519</v>
      </c>
      <c r="D3709" s="52">
        <v>0</v>
      </c>
      <c r="E3709" s="54"/>
    </row>
    <row r="3710" spans="1:5" x14ac:dyDescent="0.45">
      <c r="A3710" s="55" t="s">
        <v>61</v>
      </c>
      <c r="B3710" s="52">
        <v>2680.89</v>
      </c>
      <c r="C3710" s="53">
        <v>45519</v>
      </c>
      <c r="D3710" s="52">
        <v>0</v>
      </c>
      <c r="E3710" s="54"/>
    </row>
    <row r="3711" spans="1:5" x14ac:dyDescent="0.45">
      <c r="A3711" s="55" t="s">
        <v>62</v>
      </c>
      <c r="B3711" s="52">
        <v>9523.69</v>
      </c>
      <c r="C3711" s="53">
        <v>45519</v>
      </c>
      <c r="D3711" s="52">
        <v>0</v>
      </c>
      <c r="E3711" s="54"/>
    </row>
    <row r="3712" spans="1:5" x14ac:dyDescent="0.45">
      <c r="A3712" s="55" t="s">
        <v>63</v>
      </c>
      <c r="B3712" s="52">
        <v>2592.52</v>
      </c>
      <c r="C3712" s="53">
        <v>45519</v>
      </c>
      <c r="D3712" s="52">
        <v>0</v>
      </c>
      <c r="E3712" s="54"/>
    </row>
    <row r="3713" spans="1:5" x14ac:dyDescent="0.45">
      <c r="A3713" s="55" t="s">
        <v>64</v>
      </c>
      <c r="B3713" s="52">
        <v>11256.81</v>
      </c>
      <c r="C3713" s="53">
        <v>45519</v>
      </c>
      <c r="D3713" s="52">
        <v>0</v>
      </c>
      <c r="E3713" s="54"/>
    </row>
    <row r="3714" spans="1:5" x14ac:dyDescent="0.45">
      <c r="A3714" s="55" t="s">
        <v>65</v>
      </c>
      <c r="B3714" s="52">
        <v>2950.85</v>
      </c>
      <c r="C3714" s="53">
        <v>45519</v>
      </c>
      <c r="D3714" s="52">
        <v>0</v>
      </c>
      <c r="E3714" s="54"/>
    </row>
    <row r="3715" spans="1:5" x14ac:dyDescent="0.45">
      <c r="A3715" s="55" t="s">
        <v>66</v>
      </c>
      <c r="B3715" s="52">
        <v>8824.68</v>
      </c>
      <c r="C3715" s="53">
        <v>45519</v>
      </c>
      <c r="D3715" s="52">
        <v>0</v>
      </c>
      <c r="E3715" s="54"/>
    </row>
    <row r="3716" spans="1:5" x14ac:dyDescent="0.45">
      <c r="A3716" s="55" t="s">
        <v>67</v>
      </c>
      <c r="B3716" s="52">
        <v>2313.3000000000002</v>
      </c>
      <c r="C3716" s="53">
        <v>45519</v>
      </c>
      <c r="D3716" s="52">
        <v>0</v>
      </c>
      <c r="E3716" s="54"/>
    </row>
    <row r="3717" spans="1:5" x14ac:dyDescent="0.45">
      <c r="A3717" s="55" t="s">
        <v>54</v>
      </c>
      <c r="B3717" s="52">
        <v>26343.32</v>
      </c>
      <c r="C3717" s="53">
        <v>44880</v>
      </c>
      <c r="D3717" s="52">
        <v>0</v>
      </c>
      <c r="E3717" s="54"/>
    </row>
    <row r="3718" spans="1:5" x14ac:dyDescent="0.45">
      <c r="A3718" s="55" t="s">
        <v>68</v>
      </c>
      <c r="B3718" s="52">
        <v>1918.28</v>
      </c>
      <c r="C3718" s="53">
        <v>44880</v>
      </c>
      <c r="D3718" s="52">
        <v>4987.34</v>
      </c>
      <c r="E3718" s="54"/>
    </row>
    <row r="3719" spans="1:5" x14ac:dyDescent="0.45">
      <c r="A3719" s="55" t="s">
        <v>55</v>
      </c>
      <c r="B3719" s="52">
        <v>27685.54</v>
      </c>
      <c r="C3719" s="53">
        <v>44925</v>
      </c>
      <c r="D3719" s="52">
        <v>0</v>
      </c>
      <c r="E3719" s="54"/>
    </row>
    <row r="3720" spans="1:5" x14ac:dyDescent="0.45">
      <c r="A3720" s="55" t="s">
        <v>69</v>
      </c>
      <c r="B3720" s="52">
        <v>2016.02</v>
      </c>
      <c r="C3720" s="53">
        <v>44925</v>
      </c>
      <c r="D3720" s="52">
        <v>5241.45</v>
      </c>
      <c r="E3720" s="54"/>
    </row>
    <row r="3721" spans="1:5" x14ac:dyDescent="0.45">
      <c r="A3721" s="55" t="s">
        <v>56</v>
      </c>
      <c r="B3721" s="52">
        <v>23329.95</v>
      </c>
      <c r="C3721" s="53">
        <v>45139</v>
      </c>
      <c r="D3721" s="52">
        <v>0</v>
      </c>
      <c r="E3721" s="54"/>
    </row>
    <row r="3722" spans="1:5" x14ac:dyDescent="0.45">
      <c r="A3722" s="55" t="s">
        <v>70</v>
      </c>
      <c r="B3722" s="52">
        <v>1698.85</v>
      </c>
      <c r="C3722" s="53">
        <v>45139</v>
      </c>
      <c r="D3722" s="52">
        <v>4416.8500000000004</v>
      </c>
      <c r="E3722" s="54"/>
    </row>
    <row r="3723" spans="1:5" x14ac:dyDescent="0.45">
      <c r="A3723" s="55" t="s">
        <v>57</v>
      </c>
      <c r="B3723" s="52">
        <v>29508.43</v>
      </c>
      <c r="C3723" s="53">
        <v>45504</v>
      </c>
      <c r="D3723" s="52">
        <v>0</v>
      </c>
      <c r="E3723" s="54"/>
    </row>
    <row r="3724" spans="1:5" x14ac:dyDescent="0.45">
      <c r="A3724" s="55" t="s">
        <v>72</v>
      </c>
      <c r="B3724" s="52">
        <v>300.89</v>
      </c>
      <c r="C3724" s="53">
        <v>45504</v>
      </c>
      <c r="D3724" s="52">
        <v>5260.47</v>
      </c>
      <c r="E3724" s="54"/>
    </row>
    <row r="3725" spans="1:5" x14ac:dyDescent="0.45">
      <c r="A3725" s="55" t="s">
        <v>58</v>
      </c>
      <c r="B3725" s="52">
        <v>13106.19</v>
      </c>
      <c r="C3725" s="53">
        <v>45412</v>
      </c>
      <c r="D3725" s="52">
        <v>0</v>
      </c>
      <c r="E3725" s="54"/>
    </row>
    <row r="3726" spans="1:5" x14ac:dyDescent="0.45">
      <c r="A3726" s="55" t="s">
        <v>73</v>
      </c>
      <c r="B3726" s="52">
        <v>954.37</v>
      </c>
      <c r="C3726" s="53">
        <v>45412</v>
      </c>
      <c r="D3726" s="52">
        <v>2481.2800000000002</v>
      </c>
      <c r="E3726" s="54"/>
    </row>
    <row r="3727" spans="1:5" x14ac:dyDescent="0.45">
      <c r="A3727" s="55" t="s">
        <v>74</v>
      </c>
      <c r="B3727" s="52">
        <v>9378.39</v>
      </c>
      <c r="C3727" s="53">
        <v>44985</v>
      </c>
      <c r="D3727" s="52">
        <v>0</v>
      </c>
      <c r="E3727" s="54"/>
    </row>
    <row r="3728" spans="1:5" x14ac:dyDescent="0.45">
      <c r="A3728" s="55" t="s">
        <v>75</v>
      </c>
      <c r="B3728" s="52">
        <v>682.92</v>
      </c>
      <c r="C3728" s="53">
        <v>44985</v>
      </c>
      <c r="D3728" s="52">
        <v>1775.53</v>
      </c>
      <c r="E3728" s="54"/>
    </row>
    <row r="3729" spans="1:5" x14ac:dyDescent="0.45">
      <c r="A3729" s="55" t="s">
        <v>76</v>
      </c>
      <c r="B3729" s="52">
        <v>21879.97</v>
      </c>
      <c r="C3729" s="53">
        <v>44985</v>
      </c>
      <c r="D3729" s="52">
        <v>0</v>
      </c>
      <c r="E3729" s="54"/>
    </row>
    <row r="3730" spans="1:5" x14ac:dyDescent="0.45">
      <c r="A3730" s="55" t="s">
        <v>77</v>
      </c>
      <c r="B3730" s="52">
        <v>1593.27</v>
      </c>
      <c r="C3730" s="53">
        <v>44985</v>
      </c>
      <c r="D3730" s="52">
        <v>4142.34</v>
      </c>
      <c r="E3730" s="54"/>
    </row>
    <row r="3731" spans="1:5" x14ac:dyDescent="0.45">
      <c r="A3731" s="55" t="s">
        <v>78</v>
      </c>
      <c r="B3731" s="52">
        <v>16461.509999999998</v>
      </c>
      <c r="C3731" s="53">
        <v>45127</v>
      </c>
      <c r="D3731" s="52">
        <v>0</v>
      </c>
      <c r="E3731" s="54"/>
    </row>
    <row r="3732" spans="1:5" x14ac:dyDescent="0.45">
      <c r="A3732" s="55" t="s">
        <v>79</v>
      </c>
      <c r="B3732" s="52">
        <v>1198.7</v>
      </c>
      <c r="C3732" s="53">
        <v>45127</v>
      </c>
      <c r="D3732" s="52">
        <v>3116.51</v>
      </c>
      <c r="E3732" s="54"/>
    </row>
    <row r="3733" spans="1:5" x14ac:dyDescent="0.45">
      <c r="A3733" s="55" t="s">
        <v>80</v>
      </c>
      <c r="B3733" s="52">
        <v>25793.05</v>
      </c>
      <c r="C3733" s="53">
        <v>45488</v>
      </c>
      <c r="D3733" s="52">
        <v>0</v>
      </c>
      <c r="E3733" s="54"/>
    </row>
    <row r="3734" spans="1:5" x14ac:dyDescent="0.45">
      <c r="A3734" s="55" t="s">
        <v>81</v>
      </c>
      <c r="B3734" s="52">
        <v>1878.22</v>
      </c>
      <c r="C3734" s="53">
        <v>45488</v>
      </c>
      <c r="D3734" s="52">
        <v>4883.16</v>
      </c>
      <c r="E3734" s="54"/>
    </row>
    <row r="3735" spans="1:5" x14ac:dyDescent="0.45">
      <c r="A3735" s="55" t="s">
        <v>82</v>
      </c>
      <c r="B3735" s="52">
        <v>8945.7800000000007</v>
      </c>
      <c r="C3735" s="53">
        <v>45519</v>
      </c>
      <c r="D3735" s="52">
        <v>0</v>
      </c>
      <c r="E3735" s="54"/>
    </row>
    <row r="3736" spans="1:5" x14ac:dyDescent="0.45">
      <c r="A3736" s="55" t="s">
        <v>83</v>
      </c>
      <c r="B3736" s="52">
        <v>2435.1999999999998</v>
      </c>
      <c r="C3736" s="53">
        <v>45519</v>
      </c>
      <c r="D3736" s="52">
        <v>0</v>
      </c>
      <c r="E3736" s="54"/>
    </row>
    <row r="3737" spans="1:5" x14ac:dyDescent="0.45">
      <c r="A3737" s="55" t="s">
        <v>84</v>
      </c>
      <c r="B3737" s="52">
        <v>8673.14</v>
      </c>
      <c r="C3737" s="53">
        <v>45519</v>
      </c>
      <c r="D3737" s="52">
        <v>0</v>
      </c>
      <c r="E3737" s="54"/>
    </row>
    <row r="3738" spans="1:5" x14ac:dyDescent="0.45">
      <c r="A3738" s="55" t="s">
        <v>85</v>
      </c>
      <c r="B3738" s="52">
        <v>2360.98</v>
      </c>
      <c r="C3738" s="53">
        <v>45519</v>
      </c>
      <c r="D3738" s="52">
        <v>0</v>
      </c>
      <c r="E3738" s="54"/>
    </row>
    <row r="3739" spans="1:5" x14ac:dyDescent="0.45">
      <c r="A3739" s="55" t="s">
        <v>86</v>
      </c>
      <c r="B3739" s="52">
        <v>13206.82</v>
      </c>
      <c r="C3739" s="53">
        <v>45519</v>
      </c>
      <c r="D3739" s="52">
        <v>0</v>
      </c>
      <c r="E3739" s="54"/>
    </row>
    <row r="3740" spans="1:5" x14ac:dyDescent="0.45">
      <c r="A3740" s="55" t="s">
        <v>87</v>
      </c>
      <c r="B3740" s="52">
        <v>3462.03</v>
      </c>
      <c r="C3740" s="53">
        <v>45519</v>
      </c>
      <c r="D3740" s="52">
        <v>0</v>
      </c>
      <c r="E3740" s="54"/>
    </row>
    <row r="3741" spans="1:5" x14ac:dyDescent="0.45">
      <c r="A3741" s="55" t="s">
        <v>88</v>
      </c>
      <c r="B3741" s="52">
        <v>8717.3799999999992</v>
      </c>
      <c r="C3741" s="53">
        <v>45519</v>
      </c>
      <c r="D3741" s="52">
        <v>0</v>
      </c>
      <c r="E3741" s="54"/>
    </row>
    <row r="3742" spans="1:5" x14ac:dyDescent="0.45">
      <c r="A3742" s="55" t="s">
        <v>89</v>
      </c>
      <c r="B3742" s="52">
        <v>2285.17</v>
      </c>
      <c r="C3742" s="53">
        <v>45519</v>
      </c>
      <c r="D3742" s="52">
        <v>0</v>
      </c>
      <c r="E3742" s="54"/>
    </row>
    <row r="3743" spans="1:5" x14ac:dyDescent="0.45">
      <c r="A3743" s="55" t="s">
        <v>90</v>
      </c>
      <c r="B3743" s="52">
        <v>8717.3799999999992</v>
      </c>
      <c r="C3743" s="53">
        <v>45762</v>
      </c>
      <c r="D3743" s="52">
        <v>0</v>
      </c>
      <c r="E3743" s="54"/>
    </row>
    <row r="3744" spans="1:5" x14ac:dyDescent="0.45">
      <c r="A3744" s="55" t="s">
        <v>91</v>
      </c>
      <c r="B3744" s="52">
        <v>634.79</v>
      </c>
      <c r="C3744" s="53">
        <v>45762</v>
      </c>
      <c r="D3744" s="52">
        <v>1650.38</v>
      </c>
      <c r="E3744" s="54"/>
    </row>
    <row r="3745" spans="1:5" x14ac:dyDescent="0.45">
      <c r="A3745" s="55" t="s">
        <v>92</v>
      </c>
      <c r="B3745" s="52">
        <v>82898.509999999995</v>
      </c>
      <c r="C3745" s="53">
        <v>45519</v>
      </c>
      <c r="D3745" s="52">
        <v>0</v>
      </c>
      <c r="E3745" s="54"/>
    </row>
    <row r="3746" spans="1:5" x14ac:dyDescent="0.45">
      <c r="A3746" s="55" t="s">
        <v>93</v>
      </c>
      <c r="B3746" s="52">
        <v>21730.97</v>
      </c>
      <c r="C3746" s="53">
        <v>45519</v>
      </c>
      <c r="D3746" s="52">
        <v>0</v>
      </c>
      <c r="E3746" s="54"/>
    </row>
    <row r="3747" spans="1:5" x14ac:dyDescent="0.45">
      <c r="A3747" s="51" t="s">
        <v>259</v>
      </c>
      <c r="B3747" s="52"/>
      <c r="C3747" s="53"/>
      <c r="D3747" s="52"/>
      <c r="E3747" s="54"/>
    </row>
    <row r="3748" spans="1:5" x14ac:dyDescent="0.45">
      <c r="A3748" s="55" t="s">
        <v>60</v>
      </c>
      <c r="B3748" s="52">
        <v>16062.34</v>
      </c>
      <c r="C3748" s="53">
        <v>45519</v>
      </c>
      <c r="D3748" s="52">
        <v>0</v>
      </c>
      <c r="E3748" s="54"/>
    </row>
    <row r="3749" spans="1:5" x14ac:dyDescent="0.45">
      <c r="A3749" s="55" t="s">
        <v>62</v>
      </c>
      <c r="B3749" s="52">
        <v>15532.85</v>
      </c>
      <c r="C3749" s="53">
        <v>45519</v>
      </c>
      <c r="D3749" s="52">
        <v>0</v>
      </c>
      <c r="E3749" s="54"/>
    </row>
    <row r="3750" spans="1:5" x14ac:dyDescent="0.45">
      <c r="A3750" s="55" t="s">
        <v>64</v>
      </c>
      <c r="B3750" s="52">
        <v>18359.509999999998</v>
      </c>
      <c r="C3750" s="53">
        <v>45519</v>
      </c>
      <c r="D3750" s="52">
        <v>0</v>
      </c>
      <c r="E3750" s="54"/>
    </row>
    <row r="3751" spans="1:5" x14ac:dyDescent="0.45">
      <c r="A3751" s="55" t="s">
        <v>66</v>
      </c>
      <c r="B3751" s="52">
        <v>14392.78</v>
      </c>
      <c r="C3751" s="53">
        <v>45519</v>
      </c>
      <c r="D3751" s="52">
        <v>0</v>
      </c>
      <c r="E3751" s="54"/>
    </row>
    <row r="3752" spans="1:5" x14ac:dyDescent="0.45">
      <c r="A3752" s="55" t="s">
        <v>54</v>
      </c>
      <c r="B3752" s="52">
        <v>42965.15</v>
      </c>
      <c r="C3752" s="53">
        <v>44880</v>
      </c>
      <c r="D3752" s="52">
        <v>0</v>
      </c>
      <c r="E3752" s="54"/>
    </row>
    <row r="3753" spans="1:5" x14ac:dyDescent="0.45">
      <c r="A3753" s="55" t="s">
        <v>55</v>
      </c>
      <c r="B3753" s="52">
        <v>45154.28</v>
      </c>
      <c r="C3753" s="53">
        <v>44925</v>
      </c>
      <c r="D3753" s="52">
        <v>0</v>
      </c>
      <c r="E3753" s="54"/>
    </row>
    <row r="3754" spans="1:5" x14ac:dyDescent="0.45">
      <c r="A3754" s="55" t="s">
        <v>56</v>
      </c>
      <c r="B3754" s="52">
        <v>38050.44</v>
      </c>
      <c r="C3754" s="53">
        <v>45140</v>
      </c>
      <c r="D3754" s="52">
        <v>0</v>
      </c>
      <c r="E3754" s="54"/>
    </row>
    <row r="3755" spans="1:5" x14ac:dyDescent="0.45">
      <c r="A3755" s="55" t="s">
        <v>57</v>
      </c>
      <c r="B3755" s="52">
        <v>48127.360000000001</v>
      </c>
      <c r="C3755" s="53">
        <v>45504</v>
      </c>
      <c r="D3755" s="52">
        <v>0</v>
      </c>
      <c r="E3755" s="54"/>
    </row>
    <row r="3756" spans="1:5" x14ac:dyDescent="0.45">
      <c r="A3756" s="55" t="s">
        <v>58</v>
      </c>
      <c r="B3756" s="52">
        <v>21375.8</v>
      </c>
      <c r="C3756" s="53">
        <v>45412</v>
      </c>
      <c r="D3756" s="52">
        <v>0</v>
      </c>
      <c r="E3756" s="54"/>
    </row>
    <row r="3757" spans="1:5" x14ac:dyDescent="0.45">
      <c r="A3757" s="55" t="s">
        <v>74</v>
      </c>
      <c r="B3757" s="52">
        <v>15295.87</v>
      </c>
      <c r="C3757" s="53">
        <v>44985</v>
      </c>
      <c r="D3757" s="52">
        <v>0</v>
      </c>
      <c r="E3757" s="54"/>
    </row>
    <row r="3758" spans="1:5" x14ac:dyDescent="0.45">
      <c r="A3758" s="55" t="s">
        <v>76</v>
      </c>
      <c r="B3758" s="52">
        <v>35685.58</v>
      </c>
      <c r="C3758" s="53">
        <v>44985</v>
      </c>
      <c r="D3758" s="52">
        <v>0</v>
      </c>
      <c r="E3758" s="54"/>
    </row>
    <row r="3759" spans="1:5" x14ac:dyDescent="0.45">
      <c r="A3759" s="55" t="s">
        <v>78</v>
      </c>
      <c r="B3759" s="52">
        <v>26848.22</v>
      </c>
      <c r="C3759" s="53">
        <v>45140</v>
      </c>
      <c r="D3759" s="52">
        <v>0</v>
      </c>
      <c r="E3759" s="54"/>
    </row>
    <row r="3760" spans="1:5" x14ac:dyDescent="0.45">
      <c r="A3760" s="55" t="s">
        <v>80</v>
      </c>
      <c r="B3760" s="52">
        <v>42067.68</v>
      </c>
      <c r="C3760" s="53">
        <v>45488</v>
      </c>
      <c r="D3760" s="52">
        <v>0</v>
      </c>
      <c r="E3760" s="54"/>
    </row>
    <row r="3761" spans="1:5" x14ac:dyDescent="0.45">
      <c r="A3761" s="55" t="s">
        <v>82</v>
      </c>
      <c r="B3761" s="52">
        <v>14590.29</v>
      </c>
      <c r="C3761" s="53">
        <v>45519</v>
      </c>
      <c r="D3761" s="52">
        <v>0</v>
      </c>
      <c r="E3761" s="54"/>
    </row>
    <row r="3762" spans="1:5" x14ac:dyDescent="0.45">
      <c r="A3762" s="55" t="s">
        <v>84</v>
      </c>
      <c r="B3762" s="52">
        <v>14145.62</v>
      </c>
      <c r="C3762" s="53">
        <v>45519</v>
      </c>
      <c r="D3762" s="52">
        <v>0</v>
      </c>
      <c r="E3762" s="54"/>
    </row>
    <row r="3763" spans="1:5" x14ac:dyDescent="0.45">
      <c r="A3763" s="55" t="s">
        <v>86</v>
      </c>
      <c r="B3763" s="52">
        <v>21539.919999999998</v>
      </c>
      <c r="C3763" s="53">
        <v>45519</v>
      </c>
      <c r="D3763" s="52">
        <v>0</v>
      </c>
      <c r="E3763" s="54"/>
    </row>
    <row r="3764" spans="1:5" x14ac:dyDescent="0.45">
      <c r="A3764" s="55" t="s">
        <v>88</v>
      </c>
      <c r="B3764" s="52">
        <v>14217.79</v>
      </c>
      <c r="C3764" s="53">
        <v>45519</v>
      </c>
      <c r="D3764" s="52">
        <v>0</v>
      </c>
      <c r="E3764" s="54"/>
    </row>
    <row r="3765" spans="1:5" x14ac:dyDescent="0.45">
      <c r="A3765" s="55" t="s">
        <v>90</v>
      </c>
      <c r="B3765" s="52">
        <v>14217.79</v>
      </c>
      <c r="C3765" s="53">
        <v>45762</v>
      </c>
      <c r="D3765" s="52">
        <v>0</v>
      </c>
      <c r="E3765" s="54"/>
    </row>
    <row r="3766" spans="1:5" x14ac:dyDescent="0.45">
      <c r="A3766" s="55" t="s">
        <v>92</v>
      </c>
      <c r="B3766" s="52">
        <v>135204.98000000001</v>
      </c>
      <c r="C3766" s="53">
        <v>45519</v>
      </c>
      <c r="D3766" s="52">
        <v>0</v>
      </c>
      <c r="E3766" s="54"/>
    </row>
    <row r="3767" spans="1:5" x14ac:dyDescent="0.45">
      <c r="A3767" s="51" t="s">
        <v>260</v>
      </c>
      <c r="B3767" s="52"/>
      <c r="C3767" s="53"/>
      <c r="D3767" s="52"/>
      <c r="E3767" s="54"/>
    </row>
    <row r="3768" spans="1:5" x14ac:dyDescent="0.45">
      <c r="A3768" s="55" t="s">
        <v>60</v>
      </c>
      <c r="B3768" s="52">
        <v>59283.82</v>
      </c>
      <c r="C3768" s="53">
        <v>45519</v>
      </c>
      <c r="D3768" s="52">
        <v>0</v>
      </c>
      <c r="E3768" s="54"/>
    </row>
    <row r="3769" spans="1:5" x14ac:dyDescent="0.45">
      <c r="A3769" s="55" t="s">
        <v>61</v>
      </c>
      <c r="B3769" s="52">
        <v>16138.12</v>
      </c>
      <c r="C3769" s="53">
        <v>45519</v>
      </c>
      <c r="D3769" s="52">
        <v>0</v>
      </c>
      <c r="E3769" s="54"/>
    </row>
    <row r="3770" spans="1:5" x14ac:dyDescent="0.45">
      <c r="A3770" s="55" t="s">
        <v>62</v>
      </c>
      <c r="B3770" s="52">
        <v>57329.55</v>
      </c>
      <c r="C3770" s="53">
        <v>45519</v>
      </c>
      <c r="D3770" s="52">
        <v>0</v>
      </c>
      <c r="E3770" s="54"/>
    </row>
    <row r="3771" spans="1:5" x14ac:dyDescent="0.45">
      <c r="A3771" s="55" t="s">
        <v>63</v>
      </c>
      <c r="B3771" s="52">
        <v>15606.13</v>
      </c>
      <c r="C3771" s="53">
        <v>45519</v>
      </c>
      <c r="D3771" s="52">
        <v>0</v>
      </c>
      <c r="E3771" s="54"/>
    </row>
    <row r="3772" spans="1:5" x14ac:dyDescent="0.45">
      <c r="A3772" s="55" t="s">
        <v>64</v>
      </c>
      <c r="B3772" s="52">
        <v>67762.34</v>
      </c>
      <c r="C3772" s="53">
        <v>45519</v>
      </c>
      <c r="D3772" s="52">
        <v>0</v>
      </c>
      <c r="E3772" s="54"/>
    </row>
    <row r="3773" spans="1:5" x14ac:dyDescent="0.45">
      <c r="A3773" s="55" t="s">
        <v>65</v>
      </c>
      <c r="B3773" s="52">
        <v>17763.189999999999</v>
      </c>
      <c r="C3773" s="53">
        <v>45519</v>
      </c>
      <c r="D3773" s="52">
        <v>0</v>
      </c>
      <c r="E3773" s="54"/>
    </row>
    <row r="3774" spans="1:5" x14ac:dyDescent="0.45">
      <c r="A3774" s="55" t="s">
        <v>66</v>
      </c>
      <c r="B3774" s="52">
        <v>53121.71</v>
      </c>
      <c r="C3774" s="53">
        <v>45519</v>
      </c>
      <c r="D3774" s="52">
        <v>0</v>
      </c>
      <c r="E3774" s="54"/>
    </row>
    <row r="3775" spans="1:5" x14ac:dyDescent="0.45">
      <c r="A3775" s="55" t="s">
        <v>67</v>
      </c>
      <c r="B3775" s="52">
        <v>13925.3</v>
      </c>
      <c r="C3775" s="53">
        <v>45519</v>
      </c>
      <c r="D3775" s="52">
        <v>0</v>
      </c>
      <c r="E3775" s="54"/>
    </row>
    <row r="3776" spans="1:5" x14ac:dyDescent="0.45">
      <c r="A3776" s="55" t="s">
        <v>54</v>
      </c>
      <c r="B3776" s="52">
        <v>167726.9</v>
      </c>
      <c r="C3776" s="53">
        <v>44880</v>
      </c>
      <c r="D3776" s="52">
        <v>0</v>
      </c>
      <c r="E3776" s="54"/>
    </row>
    <row r="3777" spans="1:5" x14ac:dyDescent="0.45">
      <c r="A3777" s="55" t="s">
        <v>68</v>
      </c>
      <c r="B3777" s="52">
        <v>41569.629999999997</v>
      </c>
      <c r="C3777" s="53">
        <v>44880</v>
      </c>
      <c r="D3777" s="52">
        <v>0</v>
      </c>
      <c r="E3777" s="54"/>
    </row>
    <row r="3778" spans="1:5" x14ac:dyDescent="0.45">
      <c r="A3778" s="55" t="s">
        <v>55</v>
      </c>
      <c r="B3778" s="52">
        <v>176272.8</v>
      </c>
      <c r="C3778" s="53">
        <v>44925</v>
      </c>
      <c r="D3778" s="52">
        <v>0</v>
      </c>
      <c r="E3778" s="54"/>
    </row>
    <row r="3779" spans="1:5" x14ac:dyDescent="0.45">
      <c r="A3779" s="55" t="s">
        <v>69</v>
      </c>
      <c r="B3779" s="52">
        <v>43687.65</v>
      </c>
      <c r="C3779" s="53">
        <v>44925</v>
      </c>
      <c r="D3779" s="52">
        <v>0</v>
      </c>
      <c r="E3779" s="54"/>
    </row>
    <row r="3780" spans="1:5" x14ac:dyDescent="0.45">
      <c r="A3780" s="55" t="s">
        <v>56</v>
      </c>
      <c r="B3780" s="52">
        <v>140438.74</v>
      </c>
      <c r="C3780" s="53">
        <v>45139</v>
      </c>
      <c r="D3780" s="52">
        <v>0</v>
      </c>
      <c r="E3780" s="54"/>
    </row>
    <row r="3781" spans="1:5" x14ac:dyDescent="0.45">
      <c r="A3781" s="55" t="s">
        <v>70</v>
      </c>
      <c r="B3781" s="52">
        <v>36814.54</v>
      </c>
      <c r="C3781" s="53">
        <v>45139</v>
      </c>
      <c r="D3781" s="52">
        <v>0</v>
      </c>
      <c r="E3781" s="54"/>
    </row>
    <row r="3782" spans="1:5" x14ac:dyDescent="0.45">
      <c r="A3782" s="55" t="s">
        <v>57</v>
      </c>
      <c r="B3782" s="52">
        <v>177631.21</v>
      </c>
      <c r="C3782" s="53">
        <v>45504</v>
      </c>
      <c r="D3782" s="52">
        <v>0</v>
      </c>
      <c r="E3782" s="54"/>
    </row>
    <row r="3783" spans="1:5" x14ac:dyDescent="0.45">
      <c r="A3783" s="55" t="s">
        <v>72</v>
      </c>
      <c r="B3783" s="52">
        <v>33477.58</v>
      </c>
      <c r="C3783" s="53">
        <v>45504</v>
      </c>
      <c r="D3783" s="52">
        <v>0</v>
      </c>
      <c r="E3783" s="54"/>
    </row>
    <row r="3784" spans="1:5" x14ac:dyDescent="0.45">
      <c r="A3784" s="55" t="s">
        <v>58</v>
      </c>
      <c r="B3784" s="52">
        <v>78895.05</v>
      </c>
      <c r="C3784" s="53">
        <v>45412</v>
      </c>
      <c r="D3784" s="52">
        <v>0</v>
      </c>
      <c r="E3784" s="54"/>
    </row>
    <row r="3785" spans="1:5" x14ac:dyDescent="0.45">
      <c r="A3785" s="55" t="s">
        <v>73</v>
      </c>
      <c r="B3785" s="52">
        <v>20681.509999999998</v>
      </c>
      <c r="C3785" s="53">
        <v>45412</v>
      </c>
      <c r="D3785" s="52">
        <v>0</v>
      </c>
      <c r="E3785" s="54"/>
    </row>
    <row r="3786" spans="1:5" x14ac:dyDescent="0.45">
      <c r="A3786" s="55" t="s">
        <v>74</v>
      </c>
      <c r="B3786" s="52">
        <v>56454.879999999997</v>
      </c>
      <c r="C3786" s="53">
        <v>44985</v>
      </c>
      <c r="D3786" s="52">
        <v>0</v>
      </c>
      <c r="E3786" s="54"/>
    </row>
    <row r="3787" spans="1:5" x14ac:dyDescent="0.45">
      <c r="A3787" s="55" t="s">
        <v>75</v>
      </c>
      <c r="B3787" s="52">
        <v>14799.06</v>
      </c>
      <c r="C3787" s="53">
        <v>44985</v>
      </c>
      <c r="D3787" s="52">
        <v>0</v>
      </c>
      <c r="E3787" s="54"/>
    </row>
    <row r="3788" spans="1:5" x14ac:dyDescent="0.45">
      <c r="A3788" s="55" t="s">
        <v>76</v>
      </c>
      <c r="B3788" s="52">
        <v>131710.38</v>
      </c>
      <c r="C3788" s="53">
        <v>44985</v>
      </c>
      <c r="D3788" s="52">
        <v>0</v>
      </c>
      <c r="E3788" s="54"/>
    </row>
    <row r="3789" spans="1:5" x14ac:dyDescent="0.45">
      <c r="A3789" s="55" t="s">
        <v>77</v>
      </c>
      <c r="B3789" s="52">
        <v>34526.49</v>
      </c>
      <c r="C3789" s="53">
        <v>44985</v>
      </c>
      <c r="D3789" s="52">
        <v>0</v>
      </c>
      <c r="E3789" s="54"/>
    </row>
    <row r="3790" spans="1:5" x14ac:dyDescent="0.45">
      <c r="A3790" s="55" t="s">
        <v>78</v>
      </c>
      <c r="B3790" s="52">
        <v>99092.97</v>
      </c>
      <c r="C3790" s="53">
        <v>45127</v>
      </c>
      <c r="D3790" s="52">
        <v>0</v>
      </c>
      <c r="E3790" s="54"/>
    </row>
    <row r="3791" spans="1:5" x14ac:dyDescent="0.45">
      <c r="A3791" s="55" t="s">
        <v>79</v>
      </c>
      <c r="B3791" s="52">
        <v>25976.18</v>
      </c>
      <c r="C3791" s="53">
        <v>45127</v>
      </c>
      <c r="D3791" s="52">
        <v>0</v>
      </c>
      <c r="E3791" s="54"/>
    </row>
    <row r="3792" spans="1:5" x14ac:dyDescent="0.45">
      <c r="A3792" s="55" t="s">
        <v>80</v>
      </c>
      <c r="B3792" s="52">
        <v>155265.82</v>
      </c>
      <c r="C3792" s="53">
        <v>45488</v>
      </c>
      <c r="D3792" s="52">
        <v>0</v>
      </c>
      <c r="E3792" s="54"/>
    </row>
    <row r="3793" spans="1:5" x14ac:dyDescent="0.45">
      <c r="A3793" s="55" t="s">
        <v>81</v>
      </c>
      <c r="B3793" s="52">
        <v>40701.31</v>
      </c>
      <c r="C3793" s="53">
        <v>45488</v>
      </c>
      <c r="D3793" s="52">
        <v>0</v>
      </c>
      <c r="E3793" s="54"/>
    </row>
    <row r="3794" spans="1:5" x14ac:dyDescent="0.45">
      <c r="A3794" s="55" t="s">
        <v>82</v>
      </c>
      <c r="B3794" s="52">
        <v>53850.69</v>
      </c>
      <c r="C3794" s="53">
        <v>45519</v>
      </c>
      <c r="D3794" s="52">
        <v>0</v>
      </c>
      <c r="E3794" s="54"/>
    </row>
    <row r="3795" spans="1:5" x14ac:dyDescent="0.45">
      <c r="A3795" s="55" t="s">
        <v>83</v>
      </c>
      <c r="B3795" s="52">
        <v>14659.12</v>
      </c>
      <c r="C3795" s="53">
        <v>45519</v>
      </c>
      <c r="D3795" s="52">
        <v>0</v>
      </c>
      <c r="E3795" s="54"/>
    </row>
    <row r="3796" spans="1:5" x14ac:dyDescent="0.45">
      <c r="A3796" s="55" t="s">
        <v>84</v>
      </c>
      <c r="B3796" s="52">
        <v>52209.48</v>
      </c>
      <c r="C3796" s="53">
        <v>45519</v>
      </c>
      <c r="D3796" s="52">
        <v>0</v>
      </c>
      <c r="E3796" s="54"/>
    </row>
    <row r="3797" spans="1:5" x14ac:dyDescent="0.45">
      <c r="A3797" s="55" t="s">
        <v>85</v>
      </c>
      <c r="B3797" s="52">
        <v>14212.35</v>
      </c>
      <c r="C3797" s="53">
        <v>45519</v>
      </c>
      <c r="D3797" s="52">
        <v>0</v>
      </c>
      <c r="E3797" s="54"/>
    </row>
    <row r="3798" spans="1:5" x14ac:dyDescent="0.45">
      <c r="A3798" s="55" t="s">
        <v>86</v>
      </c>
      <c r="B3798" s="52">
        <v>79500.77</v>
      </c>
      <c r="C3798" s="53">
        <v>45519</v>
      </c>
      <c r="D3798" s="52">
        <v>0</v>
      </c>
      <c r="E3798" s="54"/>
    </row>
    <row r="3799" spans="1:5" x14ac:dyDescent="0.45">
      <c r="A3799" s="55" t="s">
        <v>87</v>
      </c>
      <c r="B3799" s="52">
        <v>20840.29</v>
      </c>
      <c r="C3799" s="53">
        <v>45519</v>
      </c>
      <c r="D3799" s="52">
        <v>0</v>
      </c>
      <c r="E3799" s="54"/>
    </row>
    <row r="3800" spans="1:5" x14ac:dyDescent="0.45">
      <c r="A3800" s="55" t="s">
        <v>88</v>
      </c>
      <c r="B3800" s="52">
        <v>52475.82</v>
      </c>
      <c r="C3800" s="53">
        <v>45519</v>
      </c>
      <c r="D3800" s="52">
        <v>0</v>
      </c>
      <c r="E3800" s="54"/>
    </row>
    <row r="3801" spans="1:5" x14ac:dyDescent="0.45">
      <c r="A3801" s="55" t="s">
        <v>89</v>
      </c>
      <c r="B3801" s="52">
        <v>13755.99</v>
      </c>
      <c r="C3801" s="53">
        <v>45519</v>
      </c>
      <c r="D3801" s="52">
        <v>0</v>
      </c>
      <c r="E3801" s="54"/>
    </row>
    <row r="3802" spans="1:5" x14ac:dyDescent="0.45">
      <c r="A3802" s="55" t="s">
        <v>90</v>
      </c>
      <c r="B3802" s="52">
        <v>52475.82</v>
      </c>
      <c r="C3802" s="53">
        <v>45762</v>
      </c>
      <c r="D3802" s="52">
        <v>0</v>
      </c>
      <c r="E3802" s="54"/>
    </row>
    <row r="3803" spans="1:5" x14ac:dyDescent="0.45">
      <c r="A3803" s="55" t="s">
        <v>91</v>
      </c>
      <c r="B3803" s="52">
        <v>13755.99</v>
      </c>
      <c r="C3803" s="53">
        <v>45762</v>
      </c>
      <c r="D3803" s="52">
        <v>0</v>
      </c>
      <c r="E3803" s="54"/>
    </row>
    <row r="3804" spans="1:5" x14ac:dyDescent="0.45">
      <c r="A3804" s="55" t="s">
        <v>92</v>
      </c>
      <c r="B3804" s="52">
        <v>499022.31</v>
      </c>
      <c r="C3804" s="53">
        <v>45519</v>
      </c>
      <c r="D3804" s="52">
        <v>0</v>
      </c>
      <c r="E3804" s="54"/>
    </row>
    <row r="3805" spans="1:5" x14ac:dyDescent="0.45">
      <c r="A3805" s="55" t="s">
        <v>93</v>
      </c>
      <c r="B3805" s="52">
        <v>130813.46</v>
      </c>
      <c r="C3805" s="53">
        <v>45519</v>
      </c>
      <c r="D3805" s="52">
        <v>0</v>
      </c>
      <c r="E3805" s="54"/>
    </row>
    <row r="3806" spans="1:5" x14ac:dyDescent="0.45">
      <c r="A3806" s="51" t="s">
        <v>261</v>
      </c>
      <c r="B3806" s="52"/>
      <c r="C3806" s="53"/>
      <c r="D3806" s="52"/>
      <c r="E3806" s="54"/>
    </row>
    <row r="3807" spans="1:5" x14ac:dyDescent="0.45">
      <c r="A3807" s="55" t="s">
        <v>60</v>
      </c>
      <c r="B3807" s="52">
        <v>16412.8</v>
      </c>
      <c r="C3807" s="53">
        <v>45519</v>
      </c>
      <c r="D3807" s="52">
        <v>0</v>
      </c>
      <c r="E3807" s="54"/>
    </row>
    <row r="3808" spans="1:5" x14ac:dyDescent="0.45">
      <c r="A3808" s="55" t="s">
        <v>62</v>
      </c>
      <c r="B3808" s="52">
        <v>15871.76</v>
      </c>
      <c r="C3808" s="53">
        <v>45519</v>
      </c>
      <c r="D3808" s="52">
        <v>0</v>
      </c>
      <c r="E3808" s="54"/>
    </row>
    <row r="3809" spans="1:5" x14ac:dyDescent="0.45">
      <c r="A3809" s="55" t="s">
        <v>64</v>
      </c>
      <c r="B3809" s="52">
        <v>18760.09</v>
      </c>
      <c r="C3809" s="53">
        <v>45519</v>
      </c>
      <c r="D3809" s="52">
        <v>0</v>
      </c>
      <c r="E3809" s="54"/>
    </row>
    <row r="3810" spans="1:5" x14ac:dyDescent="0.45">
      <c r="A3810" s="55" t="s">
        <v>66</v>
      </c>
      <c r="B3810" s="52">
        <v>14706.81</v>
      </c>
      <c r="C3810" s="53">
        <v>45519</v>
      </c>
      <c r="D3810" s="52">
        <v>0</v>
      </c>
      <c r="E3810" s="54"/>
    </row>
    <row r="3811" spans="1:5" x14ac:dyDescent="0.45">
      <c r="A3811" s="55" t="s">
        <v>54</v>
      </c>
      <c r="B3811" s="52">
        <v>43902.6</v>
      </c>
      <c r="C3811" s="53">
        <v>44880</v>
      </c>
      <c r="D3811" s="52">
        <v>0</v>
      </c>
      <c r="E3811" s="54"/>
    </row>
    <row r="3812" spans="1:5" x14ac:dyDescent="0.45">
      <c r="A3812" s="55" t="s">
        <v>55</v>
      </c>
      <c r="B3812" s="52">
        <v>46139.49</v>
      </c>
      <c r="C3812" s="53">
        <v>44925</v>
      </c>
      <c r="D3812" s="52">
        <v>0</v>
      </c>
      <c r="E3812" s="54"/>
    </row>
    <row r="3813" spans="1:5" x14ac:dyDescent="0.45">
      <c r="A3813" s="55" t="s">
        <v>56</v>
      </c>
      <c r="B3813" s="52">
        <v>38880.65</v>
      </c>
      <c r="C3813" s="53">
        <v>45169</v>
      </c>
      <c r="D3813" s="52">
        <v>0</v>
      </c>
      <c r="E3813" s="54"/>
    </row>
    <row r="3814" spans="1:5" x14ac:dyDescent="0.45">
      <c r="A3814" s="55" t="s">
        <v>57</v>
      </c>
      <c r="B3814" s="52">
        <v>49177.43</v>
      </c>
      <c r="C3814" s="53">
        <v>45504</v>
      </c>
      <c r="D3814" s="52">
        <v>0</v>
      </c>
      <c r="E3814" s="54"/>
    </row>
    <row r="3815" spans="1:5" x14ac:dyDescent="0.45">
      <c r="A3815" s="55" t="s">
        <v>58</v>
      </c>
      <c r="B3815" s="52">
        <v>21842.2</v>
      </c>
      <c r="C3815" s="53">
        <v>45412</v>
      </c>
      <c r="D3815" s="52">
        <v>0</v>
      </c>
      <c r="E3815" s="54"/>
    </row>
    <row r="3816" spans="1:5" x14ac:dyDescent="0.45">
      <c r="A3816" s="55" t="s">
        <v>82</v>
      </c>
      <c r="B3816" s="52">
        <v>14908.63</v>
      </c>
      <c r="C3816" s="53">
        <v>45519</v>
      </c>
      <c r="D3816" s="52">
        <v>0</v>
      </c>
      <c r="E3816" s="54"/>
    </row>
    <row r="3817" spans="1:5" x14ac:dyDescent="0.45">
      <c r="A3817" s="55" t="s">
        <v>84</v>
      </c>
      <c r="B3817" s="52">
        <v>14454.26</v>
      </c>
      <c r="C3817" s="53">
        <v>45519</v>
      </c>
      <c r="D3817" s="52">
        <v>0</v>
      </c>
      <c r="E3817" s="54"/>
    </row>
    <row r="3818" spans="1:5" x14ac:dyDescent="0.45">
      <c r="A3818" s="55" t="s">
        <v>86</v>
      </c>
      <c r="B3818" s="52">
        <v>22009.89</v>
      </c>
      <c r="C3818" s="53">
        <v>45519</v>
      </c>
      <c r="D3818" s="52">
        <v>0</v>
      </c>
      <c r="E3818" s="54"/>
    </row>
    <row r="3819" spans="1:5" x14ac:dyDescent="0.45">
      <c r="A3819" s="55" t="s">
        <v>88</v>
      </c>
      <c r="B3819" s="52">
        <v>14528</v>
      </c>
      <c r="C3819" s="53">
        <v>45519</v>
      </c>
      <c r="D3819" s="52">
        <v>0</v>
      </c>
      <c r="E3819" s="54"/>
    </row>
    <row r="3820" spans="1:5" x14ac:dyDescent="0.45">
      <c r="A3820" s="55" t="s">
        <v>90</v>
      </c>
      <c r="B3820" s="52">
        <v>14528</v>
      </c>
      <c r="C3820" s="53">
        <v>45762</v>
      </c>
      <c r="D3820" s="52">
        <v>0</v>
      </c>
      <c r="E3820" s="54"/>
    </row>
    <row r="3821" spans="1:5" x14ac:dyDescent="0.45">
      <c r="A3821" s="55" t="s">
        <v>92</v>
      </c>
      <c r="B3821" s="52">
        <v>138154.98000000001</v>
      </c>
      <c r="C3821" s="53">
        <v>45519</v>
      </c>
      <c r="D3821" s="52">
        <v>0</v>
      </c>
      <c r="E3821" s="54"/>
    </row>
    <row r="3822" spans="1:5" x14ac:dyDescent="0.45">
      <c r="A3822" s="51" t="s">
        <v>262</v>
      </c>
      <c r="B3822" s="52"/>
      <c r="C3822" s="53"/>
      <c r="D3822" s="52"/>
      <c r="E3822" s="54"/>
    </row>
    <row r="3823" spans="1:5" x14ac:dyDescent="0.45">
      <c r="A3823" s="55" t="s">
        <v>60</v>
      </c>
      <c r="B3823" s="52">
        <v>96213.45</v>
      </c>
      <c r="C3823" s="53">
        <v>45519</v>
      </c>
      <c r="D3823" s="52">
        <v>0</v>
      </c>
      <c r="E3823" s="54"/>
    </row>
    <row r="3824" spans="1:5" x14ac:dyDescent="0.45">
      <c r="A3824" s="55" t="s">
        <v>61</v>
      </c>
      <c r="B3824" s="52">
        <v>24683.29</v>
      </c>
      <c r="C3824" s="53">
        <v>45519</v>
      </c>
      <c r="D3824" s="52">
        <v>0</v>
      </c>
      <c r="E3824" s="54"/>
    </row>
    <row r="3825" spans="1:5" x14ac:dyDescent="0.45">
      <c r="A3825" s="55" t="s">
        <v>62</v>
      </c>
      <c r="B3825" s="52">
        <v>93041.81</v>
      </c>
      <c r="C3825" s="53">
        <v>45519</v>
      </c>
      <c r="D3825" s="52">
        <v>0</v>
      </c>
      <c r="E3825" s="54"/>
    </row>
    <row r="3826" spans="1:5" x14ac:dyDescent="0.45">
      <c r="A3826" s="55" t="s">
        <v>63</v>
      </c>
      <c r="B3826" s="52">
        <v>23869.61</v>
      </c>
      <c r="C3826" s="53">
        <v>45519</v>
      </c>
      <c r="D3826" s="52">
        <v>0</v>
      </c>
      <c r="E3826" s="54"/>
    </row>
    <row r="3827" spans="1:5" x14ac:dyDescent="0.45">
      <c r="A3827" s="55" t="s">
        <v>64</v>
      </c>
      <c r="B3827" s="52">
        <v>109973.48</v>
      </c>
      <c r="C3827" s="53">
        <v>45519</v>
      </c>
      <c r="D3827" s="52">
        <v>0</v>
      </c>
      <c r="E3827" s="54"/>
    </row>
    <row r="3828" spans="1:5" x14ac:dyDescent="0.45">
      <c r="A3828" s="55" t="s">
        <v>65</v>
      </c>
      <c r="B3828" s="52">
        <v>27168.84</v>
      </c>
      <c r="C3828" s="53">
        <v>45519</v>
      </c>
      <c r="D3828" s="52">
        <v>0</v>
      </c>
      <c r="E3828" s="54"/>
    </row>
    <row r="3829" spans="1:5" x14ac:dyDescent="0.45">
      <c r="A3829" s="55" t="s">
        <v>66</v>
      </c>
      <c r="B3829" s="52">
        <v>86212.77</v>
      </c>
      <c r="C3829" s="53">
        <v>45519</v>
      </c>
      <c r="D3829" s="52">
        <v>0</v>
      </c>
      <c r="E3829" s="54"/>
    </row>
    <row r="3830" spans="1:5" x14ac:dyDescent="0.45">
      <c r="A3830" s="55" t="s">
        <v>67</v>
      </c>
      <c r="B3830" s="52">
        <v>21298.78</v>
      </c>
      <c r="C3830" s="53">
        <v>45519</v>
      </c>
      <c r="D3830" s="52">
        <v>0</v>
      </c>
      <c r="E3830" s="54"/>
    </row>
    <row r="3831" spans="1:5" x14ac:dyDescent="0.45">
      <c r="A3831" s="55" t="s">
        <v>54</v>
      </c>
      <c r="B3831" s="52">
        <v>257361.3</v>
      </c>
      <c r="C3831" s="53">
        <v>44880</v>
      </c>
      <c r="D3831" s="52">
        <v>0</v>
      </c>
      <c r="E3831" s="54"/>
    </row>
    <row r="3832" spans="1:5" x14ac:dyDescent="0.45">
      <c r="A3832" s="55" t="s">
        <v>68</v>
      </c>
      <c r="B3832" s="52">
        <v>54397.05</v>
      </c>
      <c r="C3832" s="53">
        <v>44880</v>
      </c>
      <c r="D3832" s="52">
        <v>9183.7999999999993</v>
      </c>
      <c r="E3832" s="54"/>
    </row>
    <row r="3833" spans="1:5" x14ac:dyDescent="0.45">
      <c r="A3833" s="55" t="s">
        <v>55</v>
      </c>
      <c r="B3833" s="52">
        <v>270474.19</v>
      </c>
      <c r="C3833" s="53">
        <v>44925</v>
      </c>
      <c r="D3833" s="52">
        <v>0</v>
      </c>
      <c r="E3833" s="54"/>
    </row>
    <row r="3834" spans="1:5" x14ac:dyDescent="0.45">
      <c r="A3834" s="55" t="s">
        <v>69</v>
      </c>
      <c r="B3834" s="52">
        <v>57168.639999999999</v>
      </c>
      <c r="C3834" s="53">
        <v>44925</v>
      </c>
      <c r="D3834" s="52">
        <v>9651.73</v>
      </c>
      <c r="E3834" s="54"/>
    </row>
    <row r="3835" spans="1:5" x14ac:dyDescent="0.45">
      <c r="A3835" s="55" t="s">
        <v>56</v>
      </c>
      <c r="B3835" s="52">
        <v>227922.14</v>
      </c>
      <c r="C3835" s="53">
        <v>45139</v>
      </c>
      <c r="D3835" s="52">
        <v>0</v>
      </c>
      <c r="E3835" s="54"/>
    </row>
    <row r="3836" spans="1:5" x14ac:dyDescent="0.45">
      <c r="A3836" s="55" t="s">
        <v>70</v>
      </c>
      <c r="B3836" s="52">
        <v>48174.65</v>
      </c>
      <c r="C3836" s="53">
        <v>45139</v>
      </c>
      <c r="D3836" s="52">
        <v>8133.28</v>
      </c>
      <c r="E3836" s="54"/>
    </row>
    <row r="3837" spans="1:5" x14ac:dyDescent="0.45">
      <c r="A3837" s="55" t="s">
        <v>57</v>
      </c>
      <c r="B3837" s="52">
        <v>288282.90000000002</v>
      </c>
      <c r="C3837" s="53">
        <v>45504</v>
      </c>
      <c r="D3837" s="52">
        <v>0</v>
      </c>
      <c r="E3837" s="54"/>
    </row>
    <row r="3838" spans="1:5" x14ac:dyDescent="0.45">
      <c r="A3838" s="55" t="s">
        <v>71</v>
      </c>
      <c r="B3838" s="52">
        <v>48985.78</v>
      </c>
      <c r="C3838" s="53">
        <v>45504</v>
      </c>
      <c r="D3838" s="52">
        <v>0</v>
      </c>
      <c r="E3838" s="54"/>
    </row>
    <row r="3839" spans="1:5" x14ac:dyDescent="0.45">
      <c r="A3839" s="55" t="s">
        <v>72</v>
      </c>
      <c r="B3839" s="52">
        <v>41517.29</v>
      </c>
      <c r="C3839" s="53">
        <v>45504</v>
      </c>
      <c r="D3839" s="52">
        <v>9686.74</v>
      </c>
      <c r="E3839" s="54"/>
    </row>
    <row r="3840" spans="1:5" x14ac:dyDescent="0.45">
      <c r="A3840" s="55" t="s">
        <v>58</v>
      </c>
      <c r="B3840" s="52">
        <v>128041.08</v>
      </c>
      <c r="C3840" s="53">
        <v>45412</v>
      </c>
      <c r="D3840" s="52">
        <v>0</v>
      </c>
      <c r="E3840" s="54"/>
    </row>
    <row r="3841" spans="1:5" x14ac:dyDescent="0.45">
      <c r="A3841" s="55" t="s">
        <v>73</v>
      </c>
      <c r="B3841" s="52">
        <v>27063.34</v>
      </c>
      <c r="C3841" s="53">
        <v>45412</v>
      </c>
      <c r="D3841" s="52">
        <v>4569.08</v>
      </c>
      <c r="E3841" s="54"/>
    </row>
    <row r="3842" spans="1:5" x14ac:dyDescent="0.45">
      <c r="A3842" s="55" t="s">
        <v>74</v>
      </c>
      <c r="B3842" s="52">
        <v>91622.27</v>
      </c>
      <c r="C3842" s="53">
        <v>44985</v>
      </c>
      <c r="D3842" s="52">
        <v>0</v>
      </c>
      <c r="E3842" s="54"/>
    </row>
    <row r="3843" spans="1:5" x14ac:dyDescent="0.45">
      <c r="A3843" s="55" t="s">
        <v>75</v>
      </c>
      <c r="B3843" s="52">
        <v>22635.19</v>
      </c>
      <c r="C3843" s="53">
        <v>44985</v>
      </c>
      <c r="D3843" s="52">
        <v>0</v>
      </c>
      <c r="E3843" s="54"/>
    </row>
    <row r="3844" spans="1:5" x14ac:dyDescent="0.45">
      <c r="A3844" s="55" t="s">
        <v>76</v>
      </c>
      <c r="B3844" s="52">
        <v>213756.63</v>
      </c>
      <c r="C3844" s="53">
        <v>44985</v>
      </c>
      <c r="D3844" s="52">
        <v>0</v>
      </c>
      <c r="E3844" s="54"/>
    </row>
    <row r="3845" spans="1:5" x14ac:dyDescent="0.45">
      <c r="A3845" s="55" t="s">
        <v>77</v>
      </c>
      <c r="B3845" s="52">
        <v>52808.36</v>
      </c>
      <c r="C3845" s="53">
        <v>44985</v>
      </c>
      <c r="D3845" s="52">
        <v>0</v>
      </c>
      <c r="E3845" s="54"/>
    </row>
    <row r="3846" spans="1:5" x14ac:dyDescent="0.45">
      <c r="A3846" s="55" t="s">
        <v>78</v>
      </c>
      <c r="B3846" s="52">
        <v>160820.88</v>
      </c>
      <c r="C3846" s="53">
        <v>45127</v>
      </c>
      <c r="D3846" s="52">
        <v>0</v>
      </c>
      <c r="E3846" s="54"/>
    </row>
    <row r="3847" spans="1:5" x14ac:dyDescent="0.45">
      <c r="A3847" s="55" t="s">
        <v>79</v>
      </c>
      <c r="B3847" s="52">
        <v>33991.82</v>
      </c>
      <c r="C3847" s="53">
        <v>45127</v>
      </c>
      <c r="D3847" s="52">
        <v>5738.81</v>
      </c>
      <c r="E3847" s="54"/>
    </row>
    <row r="3848" spans="1:5" x14ac:dyDescent="0.45">
      <c r="A3848" s="55" t="s">
        <v>80</v>
      </c>
      <c r="B3848" s="52">
        <v>251985.44</v>
      </c>
      <c r="C3848" s="53">
        <v>45488</v>
      </c>
      <c r="D3848" s="52">
        <v>0</v>
      </c>
      <c r="E3848" s="54"/>
    </row>
    <row r="3849" spans="1:5" x14ac:dyDescent="0.45">
      <c r="A3849" s="55" t="s">
        <v>81</v>
      </c>
      <c r="B3849" s="52">
        <v>53260.77</v>
      </c>
      <c r="C3849" s="53">
        <v>45488</v>
      </c>
      <c r="D3849" s="52">
        <v>8991.9699999999993</v>
      </c>
      <c r="E3849" s="54"/>
    </row>
    <row r="3850" spans="1:5" x14ac:dyDescent="0.45">
      <c r="A3850" s="55" t="s">
        <v>82</v>
      </c>
      <c r="B3850" s="52">
        <v>87395.86</v>
      </c>
      <c r="C3850" s="53">
        <v>45519</v>
      </c>
      <c r="D3850" s="52">
        <v>0</v>
      </c>
      <c r="E3850" s="54"/>
    </row>
    <row r="3851" spans="1:5" x14ac:dyDescent="0.45">
      <c r="A3851" s="55" t="s">
        <v>83</v>
      </c>
      <c r="B3851" s="52">
        <v>22421.16</v>
      </c>
      <c r="C3851" s="53">
        <v>45519</v>
      </c>
      <c r="D3851" s="52">
        <v>0</v>
      </c>
      <c r="E3851" s="54"/>
    </row>
    <row r="3852" spans="1:5" x14ac:dyDescent="0.45">
      <c r="A3852" s="55" t="s">
        <v>84</v>
      </c>
      <c r="B3852" s="52">
        <v>84732.3</v>
      </c>
      <c r="C3852" s="53">
        <v>45519</v>
      </c>
      <c r="D3852" s="52">
        <v>0</v>
      </c>
      <c r="E3852" s="54"/>
    </row>
    <row r="3853" spans="1:5" x14ac:dyDescent="0.45">
      <c r="A3853" s="55" t="s">
        <v>85</v>
      </c>
      <c r="B3853" s="52">
        <v>21737.83</v>
      </c>
      <c r="C3853" s="53">
        <v>45519</v>
      </c>
      <c r="D3853" s="52">
        <v>0</v>
      </c>
      <c r="E3853" s="54"/>
    </row>
    <row r="3854" spans="1:5" x14ac:dyDescent="0.45">
      <c r="A3854" s="55" t="s">
        <v>86</v>
      </c>
      <c r="B3854" s="52">
        <v>129024.12</v>
      </c>
      <c r="C3854" s="53">
        <v>45519</v>
      </c>
      <c r="D3854" s="52">
        <v>0</v>
      </c>
      <c r="E3854" s="54"/>
    </row>
    <row r="3855" spans="1:5" x14ac:dyDescent="0.45">
      <c r="A3855" s="55" t="s">
        <v>87</v>
      </c>
      <c r="B3855" s="52">
        <v>31875.279999999999</v>
      </c>
      <c r="C3855" s="53">
        <v>45519</v>
      </c>
      <c r="D3855" s="52">
        <v>0</v>
      </c>
      <c r="E3855" s="54"/>
    </row>
    <row r="3856" spans="1:5" x14ac:dyDescent="0.45">
      <c r="A3856" s="55" t="s">
        <v>88</v>
      </c>
      <c r="B3856" s="52">
        <v>85164.54</v>
      </c>
      <c r="C3856" s="53">
        <v>45519</v>
      </c>
      <c r="D3856" s="52">
        <v>0</v>
      </c>
      <c r="E3856" s="54"/>
    </row>
    <row r="3857" spans="1:5" x14ac:dyDescent="0.45">
      <c r="A3857" s="55" t="s">
        <v>89</v>
      </c>
      <c r="B3857" s="52">
        <v>21039.81</v>
      </c>
      <c r="C3857" s="53">
        <v>45519</v>
      </c>
      <c r="D3857" s="52">
        <v>0</v>
      </c>
      <c r="E3857" s="54"/>
    </row>
    <row r="3858" spans="1:5" x14ac:dyDescent="0.45">
      <c r="A3858" s="55" t="s">
        <v>90</v>
      </c>
      <c r="B3858" s="52">
        <v>85164.54</v>
      </c>
      <c r="C3858" s="53">
        <v>45762</v>
      </c>
      <c r="D3858" s="52">
        <v>0</v>
      </c>
      <c r="E3858" s="54"/>
    </row>
    <row r="3859" spans="1:5" x14ac:dyDescent="0.45">
      <c r="A3859" s="55" t="s">
        <v>91</v>
      </c>
      <c r="B3859" s="52">
        <v>21039.81</v>
      </c>
      <c r="C3859" s="53">
        <v>45762</v>
      </c>
      <c r="D3859" s="52">
        <v>0</v>
      </c>
      <c r="E3859" s="54"/>
    </row>
    <row r="3860" spans="1:5" x14ac:dyDescent="0.45">
      <c r="A3860" s="55" t="s">
        <v>92</v>
      </c>
      <c r="B3860" s="52">
        <v>809877.92</v>
      </c>
      <c r="C3860" s="53">
        <v>45519</v>
      </c>
      <c r="D3860" s="52">
        <v>0</v>
      </c>
      <c r="E3860" s="54"/>
    </row>
    <row r="3861" spans="1:5" x14ac:dyDescent="0.45">
      <c r="A3861" s="55" t="s">
        <v>93</v>
      </c>
      <c r="B3861" s="52">
        <v>200079.51</v>
      </c>
      <c r="C3861" s="53">
        <v>45519</v>
      </c>
      <c r="D3861" s="52">
        <v>0</v>
      </c>
      <c r="E3861" s="54"/>
    </row>
    <row r="3862" spans="1:5" x14ac:dyDescent="0.45">
      <c r="A3862" s="51" t="s">
        <v>263</v>
      </c>
      <c r="B3862" s="52"/>
      <c r="C3862" s="53"/>
      <c r="D3862" s="52"/>
      <c r="E3862" s="54"/>
    </row>
    <row r="3863" spans="1:5" x14ac:dyDescent="0.45">
      <c r="A3863" s="55" t="s">
        <v>60</v>
      </c>
      <c r="B3863" s="52">
        <v>36736.83</v>
      </c>
      <c r="C3863" s="53">
        <v>45519</v>
      </c>
      <c r="D3863" s="52">
        <v>0</v>
      </c>
      <c r="E3863" s="54"/>
    </row>
    <row r="3864" spans="1:5" x14ac:dyDescent="0.45">
      <c r="A3864" s="55" t="s">
        <v>62</v>
      </c>
      <c r="B3864" s="52">
        <v>35525.81</v>
      </c>
      <c r="C3864" s="53">
        <v>45519</v>
      </c>
      <c r="D3864" s="52">
        <v>0</v>
      </c>
      <c r="E3864" s="54"/>
    </row>
    <row r="3865" spans="1:5" x14ac:dyDescent="0.45">
      <c r="A3865" s="55" t="s">
        <v>64</v>
      </c>
      <c r="B3865" s="52">
        <v>41990.77</v>
      </c>
      <c r="C3865" s="53">
        <v>45519</v>
      </c>
      <c r="D3865" s="52">
        <v>0</v>
      </c>
      <c r="E3865" s="54"/>
    </row>
    <row r="3866" spans="1:5" x14ac:dyDescent="0.45">
      <c r="A3866" s="55" t="s">
        <v>66</v>
      </c>
      <c r="B3866" s="52">
        <v>32918.31</v>
      </c>
      <c r="C3866" s="53">
        <v>45519</v>
      </c>
      <c r="D3866" s="52">
        <v>0</v>
      </c>
      <c r="E3866" s="54"/>
    </row>
    <row r="3867" spans="1:5" x14ac:dyDescent="0.45">
      <c r="A3867" s="55" t="s">
        <v>54</v>
      </c>
      <c r="B3867" s="52">
        <v>98267.32</v>
      </c>
      <c r="C3867" s="53">
        <v>44880</v>
      </c>
      <c r="D3867" s="52">
        <v>0</v>
      </c>
      <c r="E3867" s="54"/>
    </row>
    <row r="3868" spans="1:5" x14ac:dyDescent="0.45">
      <c r="A3868" s="55" t="s">
        <v>55</v>
      </c>
      <c r="B3868" s="52">
        <v>103274.16</v>
      </c>
      <c r="C3868" s="53">
        <v>44925</v>
      </c>
      <c r="D3868" s="52">
        <v>0</v>
      </c>
      <c r="E3868" s="54"/>
    </row>
    <row r="3869" spans="1:5" x14ac:dyDescent="0.45">
      <c r="A3869" s="55" t="s">
        <v>56</v>
      </c>
      <c r="B3869" s="52">
        <v>87026.67</v>
      </c>
      <c r="C3869" s="53">
        <v>45140</v>
      </c>
      <c r="D3869" s="52">
        <v>0</v>
      </c>
      <c r="E3869" s="54"/>
    </row>
    <row r="3870" spans="1:5" x14ac:dyDescent="0.45">
      <c r="A3870" s="55" t="s">
        <v>57</v>
      </c>
      <c r="B3870" s="52">
        <v>110074</v>
      </c>
      <c r="C3870" s="53">
        <v>45504</v>
      </c>
      <c r="D3870" s="52">
        <v>0</v>
      </c>
      <c r="E3870" s="54"/>
    </row>
    <row r="3871" spans="1:5" x14ac:dyDescent="0.45">
      <c r="A3871" s="55" t="s">
        <v>58</v>
      </c>
      <c r="B3871" s="52">
        <v>48889.45</v>
      </c>
      <c r="C3871" s="53">
        <v>45412</v>
      </c>
      <c r="D3871" s="52">
        <v>0</v>
      </c>
      <c r="E3871" s="54"/>
    </row>
    <row r="3872" spans="1:5" x14ac:dyDescent="0.45">
      <c r="A3872" s="55" t="s">
        <v>74</v>
      </c>
      <c r="B3872" s="52">
        <v>34983.800000000003</v>
      </c>
      <c r="C3872" s="53">
        <v>44985</v>
      </c>
      <c r="D3872" s="52">
        <v>0</v>
      </c>
      <c r="E3872" s="54"/>
    </row>
    <row r="3873" spans="1:5" x14ac:dyDescent="0.45">
      <c r="A3873" s="55" t="s">
        <v>76</v>
      </c>
      <c r="B3873" s="52">
        <v>81617.91</v>
      </c>
      <c r="C3873" s="53">
        <v>44985</v>
      </c>
      <c r="D3873" s="52">
        <v>0</v>
      </c>
      <c r="E3873" s="54"/>
    </row>
    <row r="3874" spans="1:5" x14ac:dyDescent="0.45">
      <c r="A3874" s="55" t="s">
        <v>78</v>
      </c>
      <c r="B3874" s="52">
        <v>61405.64</v>
      </c>
      <c r="C3874" s="53">
        <v>45127</v>
      </c>
      <c r="D3874" s="52">
        <v>0</v>
      </c>
      <c r="E3874" s="54"/>
    </row>
    <row r="3875" spans="1:5" x14ac:dyDescent="0.45">
      <c r="A3875" s="55" t="s">
        <v>80</v>
      </c>
      <c r="B3875" s="52">
        <v>96214.67</v>
      </c>
      <c r="C3875" s="53">
        <v>45488</v>
      </c>
      <c r="D3875" s="52">
        <v>0</v>
      </c>
      <c r="E3875" s="54"/>
    </row>
    <row r="3876" spans="1:5" x14ac:dyDescent="0.45">
      <c r="A3876" s="55" t="s">
        <v>82</v>
      </c>
      <c r="B3876" s="52">
        <v>33370.04</v>
      </c>
      <c r="C3876" s="53">
        <v>45519</v>
      </c>
      <c r="D3876" s="52">
        <v>0</v>
      </c>
      <c r="E3876" s="54"/>
    </row>
    <row r="3877" spans="1:5" x14ac:dyDescent="0.45">
      <c r="A3877" s="55" t="s">
        <v>84</v>
      </c>
      <c r="B3877" s="52">
        <v>32353.02</v>
      </c>
      <c r="C3877" s="53">
        <v>45519</v>
      </c>
      <c r="D3877" s="52">
        <v>0</v>
      </c>
      <c r="E3877" s="54"/>
    </row>
    <row r="3878" spans="1:5" x14ac:dyDescent="0.45">
      <c r="A3878" s="55" t="s">
        <v>86</v>
      </c>
      <c r="B3878" s="52">
        <v>49264.81</v>
      </c>
      <c r="C3878" s="53">
        <v>45519</v>
      </c>
      <c r="D3878" s="52">
        <v>0</v>
      </c>
      <c r="E3878" s="54"/>
    </row>
    <row r="3879" spans="1:5" x14ac:dyDescent="0.45">
      <c r="A3879" s="55" t="s">
        <v>88</v>
      </c>
      <c r="B3879" s="52">
        <v>32518.06</v>
      </c>
      <c r="C3879" s="53">
        <v>45519</v>
      </c>
      <c r="D3879" s="52">
        <v>0</v>
      </c>
      <c r="E3879" s="54"/>
    </row>
    <row r="3880" spans="1:5" x14ac:dyDescent="0.45">
      <c r="A3880" s="55" t="s">
        <v>90</v>
      </c>
      <c r="B3880" s="52">
        <v>32518.06</v>
      </c>
      <c r="C3880" s="53">
        <v>45762</v>
      </c>
      <c r="D3880" s="52">
        <v>0</v>
      </c>
      <c r="E3880" s="54"/>
    </row>
    <row r="3881" spans="1:5" x14ac:dyDescent="0.45">
      <c r="A3881" s="55" t="s">
        <v>92</v>
      </c>
      <c r="B3881" s="52">
        <v>309232.7</v>
      </c>
      <c r="C3881" s="53">
        <v>45519</v>
      </c>
      <c r="D3881" s="52">
        <v>0</v>
      </c>
      <c r="E3881" s="54"/>
    </row>
    <row r="3882" spans="1:5" x14ac:dyDescent="0.45">
      <c r="A3882" s="51" t="s">
        <v>264</v>
      </c>
      <c r="B3882" s="52"/>
      <c r="C3882" s="53"/>
      <c r="D3882" s="52"/>
      <c r="E3882" s="54"/>
    </row>
    <row r="3883" spans="1:5" x14ac:dyDescent="0.45">
      <c r="A3883" s="55" t="s">
        <v>60</v>
      </c>
      <c r="B3883" s="52">
        <v>3362.05</v>
      </c>
      <c r="C3883" s="53">
        <v>45519</v>
      </c>
      <c r="D3883" s="52">
        <v>0</v>
      </c>
      <c r="E3883" s="54"/>
    </row>
    <row r="3884" spans="1:5" x14ac:dyDescent="0.45">
      <c r="A3884" s="55" t="s">
        <v>62</v>
      </c>
      <c r="B3884" s="52">
        <v>3251.22</v>
      </c>
      <c r="C3884" s="53">
        <v>45519</v>
      </c>
      <c r="D3884" s="52">
        <v>0</v>
      </c>
      <c r="E3884" s="54"/>
    </row>
    <row r="3885" spans="1:5" x14ac:dyDescent="0.45">
      <c r="A3885" s="55" t="s">
        <v>64</v>
      </c>
      <c r="B3885" s="52">
        <v>3842.87</v>
      </c>
      <c r="C3885" s="53">
        <v>45519</v>
      </c>
      <c r="D3885" s="52">
        <v>0</v>
      </c>
      <c r="E3885" s="54"/>
    </row>
    <row r="3886" spans="1:5" x14ac:dyDescent="0.45">
      <c r="A3886" s="55" t="s">
        <v>66</v>
      </c>
      <c r="B3886" s="52">
        <v>3012.59</v>
      </c>
      <c r="C3886" s="53">
        <v>45519</v>
      </c>
      <c r="D3886" s="52">
        <v>0</v>
      </c>
      <c r="E3886" s="54"/>
    </row>
    <row r="3887" spans="1:5" x14ac:dyDescent="0.45">
      <c r="A3887" s="55" t="s">
        <v>54</v>
      </c>
      <c r="B3887" s="52">
        <v>8993.14</v>
      </c>
      <c r="C3887" s="53">
        <v>44880</v>
      </c>
      <c r="D3887" s="52">
        <v>0</v>
      </c>
      <c r="E3887" s="54"/>
    </row>
    <row r="3888" spans="1:5" x14ac:dyDescent="0.45">
      <c r="A3888" s="55" t="s">
        <v>55</v>
      </c>
      <c r="B3888" s="52">
        <v>9451.35</v>
      </c>
      <c r="C3888" s="53">
        <v>44925</v>
      </c>
      <c r="D3888" s="52">
        <v>0</v>
      </c>
      <c r="E3888" s="54"/>
    </row>
    <row r="3889" spans="1:5" x14ac:dyDescent="0.45">
      <c r="A3889" s="55" t="s">
        <v>56</v>
      </c>
      <c r="B3889" s="52">
        <v>7964.43</v>
      </c>
      <c r="C3889" s="53">
        <v>45139</v>
      </c>
      <c r="D3889" s="52">
        <v>0</v>
      </c>
      <c r="E3889" s="54"/>
    </row>
    <row r="3890" spans="1:5" x14ac:dyDescent="0.45">
      <c r="A3890" s="55" t="s">
        <v>57</v>
      </c>
      <c r="B3890" s="52">
        <v>10073.65</v>
      </c>
      <c r="C3890" s="53">
        <v>45504</v>
      </c>
      <c r="D3890" s="52">
        <v>0</v>
      </c>
      <c r="E3890" s="54"/>
    </row>
    <row r="3891" spans="1:5" x14ac:dyDescent="0.45">
      <c r="A3891" s="55" t="s">
        <v>58</v>
      </c>
      <c r="B3891" s="52">
        <v>4474.22</v>
      </c>
      <c r="C3891" s="53">
        <v>45412</v>
      </c>
      <c r="D3891" s="52">
        <v>0</v>
      </c>
      <c r="E3891" s="54"/>
    </row>
    <row r="3892" spans="1:5" x14ac:dyDescent="0.45">
      <c r="A3892" s="55" t="s">
        <v>82</v>
      </c>
      <c r="B3892" s="52">
        <v>3053.93</v>
      </c>
      <c r="C3892" s="53">
        <v>45519</v>
      </c>
      <c r="D3892" s="52">
        <v>0</v>
      </c>
      <c r="E3892" s="54"/>
    </row>
    <row r="3893" spans="1:5" x14ac:dyDescent="0.45">
      <c r="A3893" s="55" t="s">
        <v>84</v>
      </c>
      <c r="B3893" s="52">
        <v>2960.85</v>
      </c>
      <c r="C3893" s="53">
        <v>45519</v>
      </c>
      <c r="D3893" s="52">
        <v>0</v>
      </c>
      <c r="E3893" s="54"/>
    </row>
    <row r="3894" spans="1:5" x14ac:dyDescent="0.45">
      <c r="A3894" s="55" t="s">
        <v>86</v>
      </c>
      <c r="B3894" s="52">
        <v>4508.57</v>
      </c>
      <c r="C3894" s="53">
        <v>45519</v>
      </c>
      <c r="D3894" s="52">
        <v>0</v>
      </c>
      <c r="E3894" s="54"/>
    </row>
    <row r="3895" spans="1:5" x14ac:dyDescent="0.45">
      <c r="A3895" s="55" t="s">
        <v>88</v>
      </c>
      <c r="B3895" s="52">
        <v>2975.96</v>
      </c>
      <c r="C3895" s="53">
        <v>45519</v>
      </c>
      <c r="D3895" s="52">
        <v>0</v>
      </c>
      <c r="E3895" s="54"/>
    </row>
    <row r="3896" spans="1:5" x14ac:dyDescent="0.45">
      <c r="A3896" s="55" t="s">
        <v>90</v>
      </c>
      <c r="B3896" s="52">
        <v>2975.96</v>
      </c>
      <c r="C3896" s="53">
        <v>45762</v>
      </c>
      <c r="D3896" s="52">
        <v>0</v>
      </c>
      <c r="E3896" s="54"/>
    </row>
    <row r="3897" spans="1:5" x14ac:dyDescent="0.45">
      <c r="A3897" s="55" t="s">
        <v>92</v>
      </c>
      <c r="B3897" s="52">
        <v>28300.07</v>
      </c>
      <c r="C3897" s="53">
        <v>45519</v>
      </c>
      <c r="D3897" s="52">
        <v>0</v>
      </c>
      <c r="E3897" s="54"/>
    </row>
    <row r="3898" spans="1:5" x14ac:dyDescent="0.45">
      <c r="A3898" s="51" t="s">
        <v>265</v>
      </c>
      <c r="B3898" s="52"/>
      <c r="C3898" s="53"/>
      <c r="D3898" s="52"/>
      <c r="E3898" s="54"/>
    </row>
    <row r="3899" spans="1:5" x14ac:dyDescent="0.45">
      <c r="A3899" s="55" t="s">
        <v>60</v>
      </c>
      <c r="B3899" s="52">
        <v>100094.46</v>
      </c>
      <c r="C3899" s="53">
        <v>45534</v>
      </c>
      <c r="D3899" s="52">
        <v>0</v>
      </c>
      <c r="E3899" s="54"/>
    </row>
    <row r="3900" spans="1:5" x14ac:dyDescent="0.45">
      <c r="A3900" s="55" t="s">
        <v>61</v>
      </c>
      <c r="B3900" s="52">
        <v>27247.5</v>
      </c>
      <c r="C3900" s="53">
        <v>45534</v>
      </c>
      <c r="D3900" s="52">
        <v>0</v>
      </c>
      <c r="E3900" s="54"/>
    </row>
    <row r="3901" spans="1:5" x14ac:dyDescent="0.45">
      <c r="A3901" s="55" t="s">
        <v>62</v>
      </c>
      <c r="B3901" s="52">
        <v>96794.880000000005</v>
      </c>
      <c r="C3901" s="53">
        <v>45534</v>
      </c>
      <c r="D3901" s="52">
        <v>0</v>
      </c>
      <c r="E3901" s="54"/>
    </row>
    <row r="3902" spans="1:5" x14ac:dyDescent="0.45">
      <c r="A3902" s="55" t="s">
        <v>63</v>
      </c>
      <c r="B3902" s="52">
        <v>26349.29</v>
      </c>
      <c r="C3902" s="53">
        <v>45534</v>
      </c>
      <c r="D3902" s="52">
        <v>0</v>
      </c>
      <c r="E3902" s="54"/>
    </row>
    <row r="3903" spans="1:5" x14ac:dyDescent="0.45">
      <c r="A3903" s="55" t="s">
        <v>64</v>
      </c>
      <c r="B3903" s="52">
        <v>114409.53</v>
      </c>
      <c r="C3903" s="53">
        <v>45519</v>
      </c>
      <c r="D3903" s="52">
        <v>0</v>
      </c>
      <c r="E3903" s="54"/>
    </row>
    <row r="3904" spans="1:5" x14ac:dyDescent="0.45">
      <c r="A3904" s="55" t="s">
        <v>65</v>
      </c>
      <c r="B3904" s="52">
        <v>29991.26</v>
      </c>
      <c r="C3904" s="53">
        <v>45519</v>
      </c>
      <c r="D3904" s="52">
        <v>0</v>
      </c>
      <c r="E3904" s="54"/>
    </row>
    <row r="3905" spans="1:5" x14ac:dyDescent="0.45">
      <c r="A3905" s="55" t="s">
        <v>66</v>
      </c>
      <c r="B3905" s="52">
        <v>89690.38</v>
      </c>
      <c r="C3905" s="53">
        <v>45519</v>
      </c>
      <c r="D3905" s="52">
        <v>0</v>
      </c>
      <c r="E3905" s="54"/>
    </row>
    <row r="3906" spans="1:5" x14ac:dyDescent="0.45">
      <c r="A3906" s="55" t="s">
        <v>67</v>
      </c>
      <c r="B3906" s="52">
        <v>23511.39</v>
      </c>
      <c r="C3906" s="53">
        <v>45519</v>
      </c>
      <c r="D3906" s="52">
        <v>0</v>
      </c>
      <c r="E3906" s="54"/>
    </row>
    <row r="3907" spans="1:5" x14ac:dyDescent="0.45">
      <c r="A3907" s="55" t="s">
        <v>54</v>
      </c>
      <c r="B3907" s="52">
        <v>267742.59999999998</v>
      </c>
      <c r="C3907" s="53">
        <v>44880</v>
      </c>
      <c r="D3907" s="52">
        <v>0</v>
      </c>
      <c r="E3907" s="54"/>
    </row>
    <row r="3908" spans="1:5" x14ac:dyDescent="0.45">
      <c r="A3908" s="55" t="s">
        <v>68</v>
      </c>
      <c r="B3908" s="52">
        <v>70185.919999999998</v>
      </c>
      <c r="C3908" s="53">
        <v>44880</v>
      </c>
      <c r="D3908" s="52">
        <v>0</v>
      </c>
      <c r="E3908" s="54"/>
    </row>
    <row r="3909" spans="1:5" x14ac:dyDescent="0.45">
      <c r="A3909" s="55" t="s">
        <v>55</v>
      </c>
      <c r="B3909" s="52">
        <v>281384.42</v>
      </c>
      <c r="C3909" s="53">
        <v>44925</v>
      </c>
      <c r="D3909" s="52">
        <v>0</v>
      </c>
      <c r="E3909" s="54"/>
    </row>
    <row r="3910" spans="1:5" x14ac:dyDescent="0.45">
      <c r="A3910" s="55" t="s">
        <v>69</v>
      </c>
      <c r="B3910" s="52">
        <v>73761.98</v>
      </c>
      <c r="C3910" s="53">
        <v>44925</v>
      </c>
      <c r="D3910" s="52">
        <v>0</v>
      </c>
      <c r="E3910" s="54"/>
    </row>
    <row r="3911" spans="1:5" x14ac:dyDescent="0.45">
      <c r="A3911" s="55" t="s">
        <v>56</v>
      </c>
      <c r="B3911" s="52">
        <v>237115.94</v>
      </c>
      <c r="C3911" s="53">
        <v>45140</v>
      </c>
      <c r="D3911" s="52">
        <v>0</v>
      </c>
      <c r="E3911" s="54"/>
    </row>
    <row r="3912" spans="1:5" x14ac:dyDescent="0.45">
      <c r="A3912" s="55" t="s">
        <v>70</v>
      </c>
      <c r="B3912" s="52">
        <v>62157.46</v>
      </c>
      <c r="C3912" s="53">
        <v>45140</v>
      </c>
      <c r="D3912" s="52">
        <v>0</v>
      </c>
      <c r="E3912" s="54"/>
    </row>
    <row r="3913" spans="1:5" x14ac:dyDescent="0.45">
      <c r="A3913" s="55" t="s">
        <v>57</v>
      </c>
      <c r="B3913" s="52">
        <v>299911.49</v>
      </c>
      <c r="C3913" s="53">
        <v>45504</v>
      </c>
      <c r="D3913" s="52">
        <v>0</v>
      </c>
      <c r="E3913" s="54"/>
    </row>
    <row r="3914" spans="1:5" x14ac:dyDescent="0.45">
      <c r="A3914" s="55" t="s">
        <v>71</v>
      </c>
      <c r="B3914" s="52">
        <v>10264.43</v>
      </c>
      <c r="C3914" s="53">
        <v>45504</v>
      </c>
      <c r="D3914" s="52">
        <v>0</v>
      </c>
      <c r="E3914" s="54"/>
    </row>
    <row r="3915" spans="1:5" x14ac:dyDescent="0.45">
      <c r="A3915" s="55" t="s">
        <v>72</v>
      </c>
      <c r="B3915" s="52">
        <v>56523.34</v>
      </c>
      <c r="C3915" s="53">
        <v>45504</v>
      </c>
      <c r="D3915" s="52">
        <v>0</v>
      </c>
      <c r="E3915" s="54"/>
    </row>
    <row r="3916" spans="1:5" x14ac:dyDescent="0.45">
      <c r="A3916" s="55" t="s">
        <v>58</v>
      </c>
      <c r="B3916" s="52">
        <v>133205.93</v>
      </c>
      <c r="C3916" s="53">
        <v>45412</v>
      </c>
      <c r="D3916" s="52">
        <v>0</v>
      </c>
      <c r="E3916" s="54"/>
    </row>
    <row r="3917" spans="1:5" x14ac:dyDescent="0.45">
      <c r="A3917" s="55" t="s">
        <v>73</v>
      </c>
      <c r="B3917" s="52">
        <v>34918.54</v>
      </c>
      <c r="C3917" s="53">
        <v>45412</v>
      </c>
      <c r="D3917" s="52">
        <v>0</v>
      </c>
      <c r="E3917" s="54"/>
    </row>
    <row r="3918" spans="1:5" x14ac:dyDescent="0.45">
      <c r="A3918" s="55" t="s">
        <v>74</v>
      </c>
      <c r="B3918" s="52">
        <v>95318.080000000002</v>
      </c>
      <c r="C3918" s="53">
        <v>44985</v>
      </c>
      <c r="D3918" s="52">
        <v>0</v>
      </c>
      <c r="E3918" s="54"/>
    </row>
    <row r="3919" spans="1:5" x14ac:dyDescent="0.45">
      <c r="A3919" s="55" t="s">
        <v>75</v>
      </c>
      <c r="B3919" s="52">
        <v>24986.639999999999</v>
      </c>
      <c r="C3919" s="53">
        <v>44985</v>
      </c>
      <c r="D3919" s="52">
        <v>0</v>
      </c>
      <c r="E3919" s="54"/>
    </row>
    <row r="3920" spans="1:5" x14ac:dyDescent="0.45">
      <c r="A3920" s="55" t="s">
        <v>76</v>
      </c>
      <c r="B3920" s="52">
        <v>222379.02</v>
      </c>
      <c r="C3920" s="53">
        <v>44985</v>
      </c>
      <c r="D3920" s="52">
        <v>0</v>
      </c>
      <c r="E3920" s="54"/>
    </row>
    <row r="3921" spans="1:5" x14ac:dyDescent="0.45">
      <c r="A3921" s="55" t="s">
        <v>77</v>
      </c>
      <c r="B3921" s="52">
        <v>58294.33</v>
      </c>
      <c r="C3921" s="53">
        <v>44985</v>
      </c>
      <c r="D3921" s="52">
        <v>0</v>
      </c>
      <c r="E3921" s="54"/>
    </row>
    <row r="3922" spans="1:5" x14ac:dyDescent="0.45">
      <c r="A3922" s="55" t="s">
        <v>78</v>
      </c>
      <c r="B3922" s="52">
        <v>167307.98000000001</v>
      </c>
      <c r="C3922" s="53">
        <v>45127</v>
      </c>
      <c r="D3922" s="52">
        <v>0</v>
      </c>
      <c r="E3922" s="54"/>
    </row>
    <row r="3923" spans="1:5" x14ac:dyDescent="0.45">
      <c r="A3923" s="55" t="s">
        <v>79</v>
      </c>
      <c r="B3923" s="52">
        <v>43858.03</v>
      </c>
      <c r="C3923" s="53">
        <v>45127</v>
      </c>
      <c r="D3923" s="52">
        <v>0</v>
      </c>
      <c r="E3923" s="54"/>
    </row>
    <row r="3924" spans="1:5" x14ac:dyDescent="0.45">
      <c r="A3924" s="55" t="s">
        <v>80</v>
      </c>
      <c r="B3924" s="52">
        <v>262149.88</v>
      </c>
      <c r="C3924" s="53">
        <v>45488</v>
      </c>
      <c r="D3924" s="52">
        <v>0</v>
      </c>
      <c r="E3924" s="54"/>
    </row>
    <row r="3925" spans="1:5" x14ac:dyDescent="0.45">
      <c r="A3925" s="55" t="s">
        <v>81</v>
      </c>
      <c r="B3925" s="52">
        <v>68719.839999999997</v>
      </c>
      <c r="C3925" s="53">
        <v>45488</v>
      </c>
      <c r="D3925" s="52">
        <v>0</v>
      </c>
      <c r="E3925" s="54"/>
    </row>
    <row r="3926" spans="1:5" x14ac:dyDescent="0.45">
      <c r="A3926" s="55" t="s">
        <v>82</v>
      </c>
      <c r="B3926" s="52">
        <v>90921.19</v>
      </c>
      <c r="C3926" s="53">
        <v>45534</v>
      </c>
      <c r="D3926" s="52">
        <v>0</v>
      </c>
      <c r="E3926" s="54"/>
    </row>
    <row r="3927" spans="1:5" x14ac:dyDescent="0.45">
      <c r="A3927" s="55" t="s">
        <v>83</v>
      </c>
      <c r="B3927" s="52">
        <v>24750.37</v>
      </c>
      <c r="C3927" s="53">
        <v>45534</v>
      </c>
      <c r="D3927" s="52">
        <v>0</v>
      </c>
      <c r="E3927" s="54"/>
    </row>
    <row r="3928" spans="1:5" x14ac:dyDescent="0.45">
      <c r="A3928" s="55" t="s">
        <v>84</v>
      </c>
      <c r="B3928" s="52">
        <v>88150.17</v>
      </c>
      <c r="C3928" s="53">
        <v>45534</v>
      </c>
      <c r="D3928" s="52">
        <v>0</v>
      </c>
      <c r="E3928" s="54"/>
    </row>
    <row r="3929" spans="1:5" x14ac:dyDescent="0.45">
      <c r="A3929" s="55" t="s">
        <v>85</v>
      </c>
      <c r="B3929" s="52">
        <v>23996.05</v>
      </c>
      <c r="C3929" s="53">
        <v>45534</v>
      </c>
      <c r="D3929" s="52">
        <v>0</v>
      </c>
      <c r="E3929" s="54"/>
    </row>
    <row r="3930" spans="1:5" x14ac:dyDescent="0.45">
      <c r="A3930" s="55" t="s">
        <v>86</v>
      </c>
      <c r="B3930" s="52">
        <v>134228.63</v>
      </c>
      <c r="C3930" s="53">
        <v>45519</v>
      </c>
      <c r="D3930" s="52">
        <v>0</v>
      </c>
      <c r="E3930" s="54"/>
    </row>
    <row r="3931" spans="1:5" x14ac:dyDescent="0.45">
      <c r="A3931" s="55" t="s">
        <v>87</v>
      </c>
      <c r="B3931" s="52">
        <v>35186.629999999997</v>
      </c>
      <c r="C3931" s="53">
        <v>45519</v>
      </c>
      <c r="D3931" s="52">
        <v>0</v>
      </c>
      <c r="E3931" s="54"/>
    </row>
    <row r="3932" spans="1:5" x14ac:dyDescent="0.45">
      <c r="A3932" s="55" t="s">
        <v>88</v>
      </c>
      <c r="B3932" s="52">
        <v>88599.86</v>
      </c>
      <c r="C3932" s="53">
        <v>45519</v>
      </c>
      <c r="D3932" s="52">
        <v>0</v>
      </c>
      <c r="E3932" s="54"/>
    </row>
    <row r="3933" spans="1:5" x14ac:dyDescent="0.45">
      <c r="A3933" s="55" t="s">
        <v>89</v>
      </c>
      <c r="B3933" s="52">
        <v>23225.53</v>
      </c>
      <c r="C3933" s="53">
        <v>45519</v>
      </c>
      <c r="D3933" s="52">
        <v>0</v>
      </c>
      <c r="E3933" s="54"/>
    </row>
    <row r="3934" spans="1:5" x14ac:dyDescent="0.45">
      <c r="A3934" s="55" t="s">
        <v>90</v>
      </c>
      <c r="B3934" s="52">
        <v>88599.86</v>
      </c>
      <c r="C3934" s="53">
        <v>45762</v>
      </c>
      <c r="D3934" s="52">
        <v>0</v>
      </c>
      <c r="E3934" s="54"/>
    </row>
    <row r="3935" spans="1:5" x14ac:dyDescent="0.45">
      <c r="A3935" s="55" t="s">
        <v>91</v>
      </c>
      <c r="B3935" s="52">
        <v>23225.53</v>
      </c>
      <c r="C3935" s="53">
        <v>45762</v>
      </c>
      <c r="D3935" s="52">
        <v>0</v>
      </c>
      <c r="E3935" s="54"/>
    </row>
    <row r="3936" spans="1:5" x14ac:dyDescent="0.45">
      <c r="A3936" s="55" t="s">
        <v>92</v>
      </c>
      <c r="B3936" s="52">
        <v>842546.3</v>
      </c>
      <c r="C3936" s="53">
        <v>45519</v>
      </c>
      <c r="D3936" s="52">
        <v>0</v>
      </c>
      <c r="E3936" s="54"/>
    </row>
    <row r="3937" spans="1:5" x14ac:dyDescent="0.45">
      <c r="A3937" s="55" t="s">
        <v>93</v>
      </c>
      <c r="B3937" s="52">
        <v>220864.68</v>
      </c>
      <c r="C3937" s="53">
        <v>45519</v>
      </c>
      <c r="D3937" s="52">
        <v>0</v>
      </c>
      <c r="E3937" s="54"/>
    </row>
    <row r="3938" spans="1:5" x14ac:dyDescent="0.45">
      <c r="A3938" s="51" t="s">
        <v>266</v>
      </c>
      <c r="B3938" s="52"/>
      <c r="C3938" s="53"/>
      <c r="D3938" s="52"/>
      <c r="E3938" s="54"/>
    </row>
    <row r="3939" spans="1:5" x14ac:dyDescent="0.45">
      <c r="A3939" s="55" t="s">
        <v>54</v>
      </c>
      <c r="B3939" s="52">
        <v>5308.38</v>
      </c>
      <c r="C3939" s="53">
        <v>44880</v>
      </c>
      <c r="D3939" s="52">
        <v>0</v>
      </c>
      <c r="E3939" s="54"/>
    </row>
    <row r="3940" spans="1:5" x14ac:dyDescent="0.45">
      <c r="A3940" s="55" t="s">
        <v>55</v>
      </c>
      <c r="B3940" s="52">
        <v>5578.84</v>
      </c>
      <c r="C3940" s="53">
        <v>44925</v>
      </c>
      <c r="D3940" s="52">
        <v>0</v>
      </c>
      <c r="E3940" s="54"/>
    </row>
    <row r="3941" spans="1:5" x14ac:dyDescent="0.45">
      <c r="A3941" s="55" t="s">
        <v>56</v>
      </c>
      <c r="B3941" s="52">
        <v>4701.16</v>
      </c>
      <c r="C3941" s="53">
        <v>45139</v>
      </c>
      <c r="D3941" s="52">
        <v>0</v>
      </c>
      <c r="E3941" s="54"/>
    </row>
    <row r="3942" spans="1:5" x14ac:dyDescent="0.45">
      <c r="A3942" s="55" t="s">
        <v>74</v>
      </c>
      <c r="B3942" s="52">
        <v>1889.82</v>
      </c>
      <c r="C3942" s="53">
        <v>44985</v>
      </c>
      <c r="D3942" s="52">
        <v>0</v>
      </c>
      <c r="E3942" s="54"/>
    </row>
    <row r="3943" spans="1:5" x14ac:dyDescent="0.45">
      <c r="A3943" s="55" t="s">
        <v>76</v>
      </c>
      <c r="B3943" s="52">
        <v>4408.9799999999996</v>
      </c>
      <c r="C3943" s="53">
        <v>44985</v>
      </c>
      <c r="D3943" s="52">
        <v>0</v>
      </c>
      <c r="E3943" s="54"/>
    </row>
    <row r="3944" spans="1:5" x14ac:dyDescent="0.45">
      <c r="A3944" s="55" t="s">
        <v>78</v>
      </c>
      <c r="B3944" s="52">
        <v>3317.12</v>
      </c>
      <c r="C3944" s="53">
        <v>45127</v>
      </c>
      <c r="D3944" s="52">
        <v>0</v>
      </c>
      <c r="E3944" s="54"/>
    </row>
    <row r="3945" spans="1:5" x14ac:dyDescent="0.45">
      <c r="A3945" s="55" t="s">
        <v>143</v>
      </c>
      <c r="B3945" s="52">
        <v>-3317.12</v>
      </c>
      <c r="C3945" s="53">
        <v>45296</v>
      </c>
      <c r="D3945" s="52">
        <v>0</v>
      </c>
      <c r="E3945" s="54"/>
    </row>
    <row r="3946" spans="1:5" x14ac:dyDescent="0.45">
      <c r="A3946" s="51" t="s">
        <v>267</v>
      </c>
      <c r="B3946" s="52"/>
      <c r="C3946" s="53"/>
      <c r="D3946" s="52"/>
      <c r="E3946" s="54"/>
    </row>
    <row r="3947" spans="1:5" x14ac:dyDescent="0.45">
      <c r="A3947" s="55" t="s">
        <v>60</v>
      </c>
      <c r="B3947" s="52">
        <v>43815.98</v>
      </c>
      <c r="C3947" s="53">
        <v>45519</v>
      </c>
      <c r="D3947" s="52">
        <v>0</v>
      </c>
      <c r="E3947" s="54"/>
    </row>
    <row r="3948" spans="1:5" x14ac:dyDescent="0.45">
      <c r="A3948" s="55" t="s">
        <v>62</v>
      </c>
      <c r="B3948" s="52">
        <v>42371.6</v>
      </c>
      <c r="C3948" s="53">
        <v>45519</v>
      </c>
      <c r="D3948" s="52">
        <v>0</v>
      </c>
      <c r="E3948" s="54"/>
    </row>
    <row r="3949" spans="1:5" x14ac:dyDescent="0.45">
      <c r="A3949" s="55" t="s">
        <v>64</v>
      </c>
      <c r="B3949" s="52">
        <v>50082.35</v>
      </c>
      <c r="C3949" s="53">
        <v>45519</v>
      </c>
      <c r="D3949" s="52">
        <v>0</v>
      </c>
      <c r="E3949" s="54"/>
    </row>
    <row r="3950" spans="1:5" x14ac:dyDescent="0.45">
      <c r="A3950" s="55" t="s">
        <v>66</v>
      </c>
      <c r="B3950" s="52">
        <v>39261.629999999997</v>
      </c>
      <c r="C3950" s="53">
        <v>45519</v>
      </c>
      <c r="D3950" s="52">
        <v>0</v>
      </c>
      <c r="E3950" s="54"/>
    </row>
    <row r="3951" spans="1:5" x14ac:dyDescent="0.45">
      <c r="A3951" s="55" t="s">
        <v>54</v>
      </c>
      <c r="B3951" s="52">
        <v>117203.33</v>
      </c>
      <c r="C3951" s="53">
        <v>44880</v>
      </c>
      <c r="D3951" s="52">
        <v>0</v>
      </c>
      <c r="E3951" s="54"/>
    </row>
    <row r="3952" spans="1:5" x14ac:dyDescent="0.45">
      <c r="A3952" s="55" t="s">
        <v>55</v>
      </c>
      <c r="B3952" s="52">
        <v>123174.99</v>
      </c>
      <c r="C3952" s="53">
        <v>44925</v>
      </c>
      <c r="D3952" s="52">
        <v>0</v>
      </c>
      <c r="E3952" s="54"/>
    </row>
    <row r="3953" spans="1:5" x14ac:dyDescent="0.45">
      <c r="A3953" s="55" t="s">
        <v>56</v>
      </c>
      <c r="B3953" s="52">
        <v>103796.63</v>
      </c>
      <c r="C3953" s="53">
        <v>45140</v>
      </c>
      <c r="D3953" s="52">
        <v>0</v>
      </c>
      <c r="E3953" s="54"/>
    </row>
    <row r="3954" spans="1:5" x14ac:dyDescent="0.45">
      <c r="A3954" s="55" t="s">
        <v>57</v>
      </c>
      <c r="B3954" s="52">
        <v>131285.15</v>
      </c>
      <c r="C3954" s="53">
        <v>45504</v>
      </c>
      <c r="D3954" s="52">
        <v>0</v>
      </c>
      <c r="E3954" s="54"/>
    </row>
    <row r="3955" spans="1:5" x14ac:dyDescent="0.45">
      <c r="A3955" s="55" t="s">
        <v>58</v>
      </c>
      <c r="B3955" s="52">
        <v>58310.400000000001</v>
      </c>
      <c r="C3955" s="53">
        <v>45412</v>
      </c>
      <c r="D3955" s="52">
        <v>0</v>
      </c>
      <c r="E3955" s="54"/>
    </row>
    <row r="3956" spans="1:5" x14ac:dyDescent="0.45">
      <c r="A3956" s="55" t="s">
        <v>82</v>
      </c>
      <c r="B3956" s="52">
        <v>39800.42</v>
      </c>
      <c r="C3956" s="53">
        <v>45519</v>
      </c>
      <c r="D3956" s="52">
        <v>0</v>
      </c>
      <c r="E3956" s="54"/>
    </row>
    <row r="3957" spans="1:5" x14ac:dyDescent="0.45">
      <c r="A3957" s="55" t="s">
        <v>84</v>
      </c>
      <c r="B3957" s="52">
        <v>38587.410000000003</v>
      </c>
      <c r="C3957" s="53">
        <v>45519</v>
      </c>
      <c r="D3957" s="52">
        <v>0</v>
      </c>
      <c r="E3957" s="54"/>
    </row>
    <row r="3958" spans="1:5" x14ac:dyDescent="0.45">
      <c r="A3958" s="55" t="s">
        <v>86</v>
      </c>
      <c r="B3958" s="52">
        <v>58758.09</v>
      </c>
      <c r="C3958" s="53">
        <v>45519</v>
      </c>
      <c r="D3958" s="52">
        <v>0</v>
      </c>
      <c r="E3958" s="54"/>
    </row>
    <row r="3959" spans="1:5" x14ac:dyDescent="0.45">
      <c r="A3959" s="55" t="s">
        <v>88</v>
      </c>
      <c r="B3959" s="52">
        <v>38784.26</v>
      </c>
      <c r="C3959" s="53">
        <v>45519</v>
      </c>
      <c r="D3959" s="52">
        <v>0</v>
      </c>
      <c r="E3959" s="54"/>
    </row>
    <row r="3960" spans="1:5" x14ac:dyDescent="0.45">
      <c r="A3960" s="55" t="s">
        <v>90</v>
      </c>
      <c r="B3960" s="52">
        <v>38784.26</v>
      </c>
      <c r="C3960" s="53">
        <v>45762</v>
      </c>
      <c r="D3960" s="52">
        <v>0</v>
      </c>
      <c r="E3960" s="54"/>
    </row>
    <row r="3961" spans="1:5" x14ac:dyDescent="0.45">
      <c r="A3961" s="55" t="s">
        <v>92</v>
      </c>
      <c r="B3961" s="52">
        <v>368821.53</v>
      </c>
      <c r="C3961" s="53">
        <v>45519</v>
      </c>
      <c r="D3961" s="52">
        <v>0</v>
      </c>
      <c r="E3961" s="54"/>
    </row>
    <row r="3962" spans="1:5" x14ac:dyDescent="0.45">
      <c r="A3962" s="51" t="s">
        <v>268</v>
      </c>
      <c r="B3962" s="52"/>
      <c r="C3962" s="53"/>
      <c r="D3962" s="52"/>
      <c r="E3962" s="54"/>
    </row>
    <row r="3963" spans="1:5" x14ac:dyDescent="0.45">
      <c r="A3963" s="55" t="s">
        <v>60</v>
      </c>
      <c r="B3963" s="52">
        <v>36806.79</v>
      </c>
      <c r="C3963" s="53">
        <v>45519</v>
      </c>
      <c r="D3963" s="52">
        <v>0</v>
      </c>
      <c r="E3963" s="54"/>
    </row>
    <row r="3964" spans="1:5" x14ac:dyDescent="0.45">
      <c r="A3964" s="55" t="s">
        <v>62</v>
      </c>
      <c r="B3964" s="52">
        <v>35593.47</v>
      </c>
      <c r="C3964" s="53">
        <v>45519</v>
      </c>
      <c r="D3964" s="52">
        <v>0</v>
      </c>
      <c r="E3964" s="54"/>
    </row>
    <row r="3965" spans="1:5" x14ac:dyDescent="0.45">
      <c r="A3965" s="55" t="s">
        <v>64</v>
      </c>
      <c r="B3965" s="52">
        <v>42070.74</v>
      </c>
      <c r="C3965" s="53">
        <v>45519</v>
      </c>
      <c r="D3965" s="52">
        <v>0</v>
      </c>
      <c r="E3965" s="54"/>
    </row>
    <row r="3966" spans="1:5" x14ac:dyDescent="0.45">
      <c r="A3966" s="55" t="s">
        <v>66</v>
      </c>
      <c r="B3966" s="52">
        <v>32981</v>
      </c>
      <c r="C3966" s="53">
        <v>45519</v>
      </c>
      <c r="D3966" s="52">
        <v>0</v>
      </c>
      <c r="E3966" s="54"/>
    </row>
    <row r="3967" spans="1:5" x14ac:dyDescent="0.45">
      <c r="A3967" s="55" t="s">
        <v>54</v>
      </c>
      <c r="B3967" s="52">
        <v>98454.46</v>
      </c>
      <c r="C3967" s="53">
        <v>44880</v>
      </c>
      <c r="D3967" s="52">
        <v>0</v>
      </c>
      <c r="E3967" s="54"/>
    </row>
    <row r="3968" spans="1:5" x14ac:dyDescent="0.45">
      <c r="A3968" s="55" t="s">
        <v>55</v>
      </c>
      <c r="B3968" s="52">
        <v>103470.83</v>
      </c>
      <c r="C3968" s="53">
        <v>44925</v>
      </c>
      <c r="D3968" s="52">
        <v>0</v>
      </c>
      <c r="E3968" s="54"/>
    </row>
    <row r="3969" spans="1:5" x14ac:dyDescent="0.45">
      <c r="A3969" s="55" t="s">
        <v>56</v>
      </c>
      <c r="B3969" s="52">
        <v>87192.4</v>
      </c>
      <c r="C3969" s="53">
        <v>45140</v>
      </c>
      <c r="D3969" s="52">
        <v>0</v>
      </c>
      <c r="E3969" s="54"/>
    </row>
    <row r="3970" spans="1:5" x14ac:dyDescent="0.45">
      <c r="A3970" s="55" t="s">
        <v>57</v>
      </c>
      <c r="B3970" s="52">
        <v>110283.62</v>
      </c>
      <c r="C3970" s="53">
        <v>45504</v>
      </c>
      <c r="D3970" s="52">
        <v>0</v>
      </c>
      <c r="E3970" s="54"/>
    </row>
    <row r="3971" spans="1:5" x14ac:dyDescent="0.45">
      <c r="A3971" s="55" t="s">
        <v>58</v>
      </c>
      <c r="B3971" s="52">
        <v>48982.559999999998</v>
      </c>
      <c r="C3971" s="53">
        <v>45412</v>
      </c>
      <c r="D3971" s="52">
        <v>0</v>
      </c>
      <c r="E3971" s="54"/>
    </row>
    <row r="3972" spans="1:5" x14ac:dyDescent="0.45">
      <c r="A3972" s="55" t="s">
        <v>74</v>
      </c>
      <c r="B3972" s="52">
        <v>35050.42</v>
      </c>
      <c r="C3972" s="53">
        <v>44985</v>
      </c>
      <c r="D3972" s="52">
        <v>0</v>
      </c>
      <c r="E3972" s="54"/>
    </row>
    <row r="3973" spans="1:5" x14ac:dyDescent="0.45">
      <c r="A3973" s="55" t="s">
        <v>76</v>
      </c>
      <c r="B3973" s="52">
        <v>81773.34</v>
      </c>
      <c r="C3973" s="53">
        <v>44985</v>
      </c>
      <c r="D3973" s="52">
        <v>0</v>
      </c>
      <c r="E3973" s="54"/>
    </row>
    <row r="3974" spans="1:5" x14ac:dyDescent="0.45">
      <c r="A3974" s="55" t="s">
        <v>78</v>
      </c>
      <c r="B3974" s="52">
        <v>61522.58</v>
      </c>
      <c r="C3974" s="53">
        <v>45127</v>
      </c>
      <c r="D3974" s="52">
        <v>0</v>
      </c>
      <c r="E3974" s="54"/>
    </row>
    <row r="3975" spans="1:5" x14ac:dyDescent="0.45">
      <c r="A3975" s="55" t="s">
        <v>80</v>
      </c>
      <c r="B3975" s="52">
        <v>96397.9</v>
      </c>
      <c r="C3975" s="53">
        <v>45488</v>
      </c>
      <c r="D3975" s="52">
        <v>0</v>
      </c>
      <c r="E3975" s="54"/>
    </row>
    <row r="3976" spans="1:5" x14ac:dyDescent="0.45">
      <c r="A3976" s="55" t="s">
        <v>82</v>
      </c>
      <c r="B3976" s="52">
        <v>33433.589999999997</v>
      </c>
      <c r="C3976" s="53">
        <v>45519</v>
      </c>
      <c r="D3976" s="52">
        <v>0</v>
      </c>
      <c r="E3976" s="54"/>
    </row>
    <row r="3977" spans="1:5" x14ac:dyDescent="0.45">
      <c r="A3977" s="55" t="s">
        <v>84</v>
      </c>
      <c r="B3977" s="52">
        <v>32414.63</v>
      </c>
      <c r="C3977" s="53">
        <v>45519</v>
      </c>
      <c r="D3977" s="52">
        <v>0</v>
      </c>
      <c r="E3977" s="54"/>
    </row>
    <row r="3978" spans="1:5" x14ac:dyDescent="0.45">
      <c r="A3978" s="55" t="s">
        <v>86</v>
      </c>
      <c r="B3978" s="52">
        <v>49358.63</v>
      </c>
      <c r="C3978" s="53">
        <v>45519</v>
      </c>
      <c r="D3978" s="52">
        <v>0</v>
      </c>
      <c r="E3978" s="54"/>
    </row>
    <row r="3979" spans="1:5" x14ac:dyDescent="0.45">
      <c r="A3979" s="55" t="s">
        <v>88</v>
      </c>
      <c r="B3979" s="52">
        <v>32579.99</v>
      </c>
      <c r="C3979" s="53">
        <v>45519</v>
      </c>
      <c r="D3979" s="52">
        <v>0</v>
      </c>
      <c r="E3979" s="54"/>
    </row>
    <row r="3980" spans="1:5" x14ac:dyDescent="0.45">
      <c r="A3980" s="55" t="s">
        <v>90</v>
      </c>
      <c r="B3980" s="52">
        <v>32579.99</v>
      </c>
      <c r="C3980" s="53">
        <v>45762</v>
      </c>
      <c r="D3980" s="52">
        <v>0</v>
      </c>
      <c r="E3980" s="54"/>
    </row>
    <row r="3981" spans="1:5" x14ac:dyDescent="0.45">
      <c r="A3981" s="55" t="s">
        <v>92</v>
      </c>
      <c r="B3981" s="52">
        <v>309821.59000000003</v>
      </c>
      <c r="C3981" s="53">
        <v>45519</v>
      </c>
      <c r="D3981" s="52">
        <v>0</v>
      </c>
      <c r="E3981" s="54"/>
    </row>
    <row r="3982" spans="1:5" x14ac:dyDescent="0.45">
      <c r="A3982" s="51" t="s">
        <v>269</v>
      </c>
      <c r="B3982" s="52"/>
      <c r="C3982" s="53"/>
      <c r="D3982" s="52"/>
      <c r="E3982" s="54"/>
    </row>
    <row r="3983" spans="1:5" x14ac:dyDescent="0.45">
      <c r="A3983" s="55" t="s">
        <v>60</v>
      </c>
      <c r="B3983" s="52">
        <v>30769.16</v>
      </c>
      <c r="C3983" s="53">
        <v>45519</v>
      </c>
      <c r="D3983" s="52">
        <v>0</v>
      </c>
      <c r="E3983" s="54"/>
    </row>
    <row r="3984" spans="1:5" x14ac:dyDescent="0.45">
      <c r="A3984" s="55" t="s">
        <v>62</v>
      </c>
      <c r="B3984" s="52">
        <v>29754.87</v>
      </c>
      <c r="C3984" s="53">
        <v>45519</v>
      </c>
      <c r="D3984" s="52">
        <v>0</v>
      </c>
      <c r="E3984" s="54"/>
    </row>
    <row r="3985" spans="1:5" x14ac:dyDescent="0.45">
      <c r="A3985" s="55" t="s">
        <v>64</v>
      </c>
      <c r="B3985" s="52">
        <v>35169.629999999997</v>
      </c>
      <c r="C3985" s="53">
        <v>45519</v>
      </c>
      <c r="D3985" s="52">
        <v>0</v>
      </c>
      <c r="E3985" s="54"/>
    </row>
    <row r="3986" spans="1:5" x14ac:dyDescent="0.45">
      <c r="A3986" s="55" t="s">
        <v>66</v>
      </c>
      <c r="B3986" s="52">
        <v>27570.94</v>
      </c>
      <c r="C3986" s="53">
        <v>45519</v>
      </c>
      <c r="D3986" s="52">
        <v>0</v>
      </c>
      <c r="E3986" s="54"/>
    </row>
    <row r="3987" spans="1:5" x14ac:dyDescent="0.45">
      <c r="A3987" s="55" t="s">
        <v>56</v>
      </c>
      <c r="B3987" s="52">
        <v>72889.740000000005</v>
      </c>
      <c r="C3987" s="53">
        <v>45139</v>
      </c>
      <c r="D3987" s="52">
        <v>0</v>
      </c>
      <c r="E3987" s="54"/>
    </row>
    <row r="3988" spans="1:5" x14ac:dyDescent="0.45">
      <c r="A3988" s="55" t="s">
        <v>57</v>
      </c>
      <c r="B3988" s="52">
        <v>92193.17</v>
      </c>
      <c r="C3988" s="53">
        <v>45504</v>
      </c>
      <c r="D3988" s="52">
        <v>0</v>
      </c>
      <c r="E3988" s="54"/>
    </row>
    <row r="3989" spans="1:5" x14ac:dyDescent="0.45">
      <c r="A3989" s="55" t="s">
        <v>58</v>
      </c>
      <c r="B3989" s="52">
        <v>40947.67</v>
      </c>
      <c r="C3989" s="53">
        <v>45412</v>
      </c>
      <c r="D3989" s="52">
        <v>0</v>
      </c>
      <c r="E3989" s="54"/>
    </row>
    <row r="3990" spans="1:5" x14ac:dyDescent="0.45">
      <c r="A3990" s="55" t="s">
        <v>78</v>
      </c>
      <c r="B3990" s="52">
        <v>51430.69</v>
      </c>
      <c r="C3990" s="53">
        <v>45127</v>
      </c>
      <c r="D3990" s="52">
        <v>0</v>
      </c>
      <c r="E3990" s="54"/>
    </row>
    <row r="3991" spans="1:5" x14ac:dyDescent="0.45">
      <c r="A3991" s="55" t="s">
        <v>80</v>
      </c>
      <c r="B3991" s="52">
        <v>80585.210000000006</v>
      </c>
      <c r="C3991" s="53">
        <v>45488</v>
      </c>
      <c r="D3991" s="52">
        <v>0</v>
      </c>
      <c r="E3991" s="54"/>
    </row>
    <row r="3992" spans="1:5" x14ac:dyDescent="0.45">
      <c r="A3992" s="55" t="s">
        <v>82</v>
      </c>
      <c r="B3992" s="52">
        <v>27949.29</v>
      </c>
      <c r="C3992" s="53">
        <v>45519</v>
      </c>
      <c r="D3992" s="52">
        <v>0</v>
      </c>
      <c r="E3992" s="54"/>
    </row>
    <row r="3993" spans="1:5" x14ac:dyDescent="0.45">
      <c r="A3993" s="55" t="s">
        <v>84</v>
      </c>
      <c r="B3993" s="52">
        <v>27097.47</v>
      </c>
      <c r="C3993" s="53">
        <v>45519</v>
      </c>
      <c r="D3993" s="52">
        <v>0</v>
      </c>
      <c r="E3993" s="54"/>
    </row>
    <row r="3994" spans="1:5" x14ac:dyDescent="0.45">
      <c r="A3994" s="55" t="s">
        <v>86</v>
      </c>
      <c r="B3994" s="52">
        <v>41262.050000000003</v>
      </c>
      <c r="C3994" s="53">
        <v>45519</v>
      </c>
      <c r="D3994" s="52">
        <v>0</v>
      </c>
      <c r="E3994" s="54"/>
    </row>
    <row r="3995" spans="1:5" x14ac:dyDescent="0.45">
      <c r="A3995" s="55" t="s">
        <v>88</v>
      </c>
      <c r="B3995" s="52">
        <v>27235.71</v>
      </c>
      <c r="C3995" s="53">
        <v>45519</v>
      </c>
      <c r="D3995" s="52">
        <v>0</v>
      </c>
      <c r="E3995" s="54"/>
    </row>
    <row r="3996" spans="1:5" x14ac:dyDescent="0.45">
      <c r="A3996" s="55" t="s">
        <v>90</v>
      </c>
      <c r="B3996" s="52">
        <v>27235.71</v>
      </c>
      <c r="C3996" s="53">
        <v>45762</v>
      </c>
      <c r="D3996" s="52">
        <v>0</v>
      </c>
      <c r="E3996" s="54"/>
    </row>
    <row r="3997" spans="1:5" x14ac:dyDescent="0.45">
      <c r="A3997" s="55" t="s">
        <v>92</v>
      </c>
      <c r="B3997" s="52">
        <v>258999.81</v>
      </c>
      <c r="C3997" s="53">
        <v>45519</v>
      </c>
      <c r="D3997" s="52">
        <v>0</v>
      </c>
      <c r="E3997" s="54"/>
    </row>
    <row r="3998" spans="1:5" x14ac:dyDescent="0.45">
      <c r="A3998" s="51" t="s">
        <v>270</v>
      </c>
      <c r="B3998" s="52"/>
      <c r="C3998" s="53"/>
      <c r="D3998" s="52"/>
      <c r="E3998" s="54"/>
    </row>
    <row r="3999" spans="1:5" x14ac:dyDescent="0.45">
      <c r="A3999" s="55" t="s">
        <v>60</v>
      </c>
      <c r="B3999" s="52">
        <v>961945.67</v>
      </c>
      <c r="C3999" s="53">
        <v>45519</v>
      </c>
      <c r="D3999" s="52">
        <v>0</v>
      </c>
      <c r="E3999" s="54"/>
    </row>
    <row r="4000" spans="1:5" x14ac:dyDescent="0.45">
      <c r="A4000" s="55" t="s">
        <v>61</v>
      </c>
      <c r="B4000" s="52">
        <v>244490.02</v>
      </c>
      <c r="C4000" s="53">
        <v>45519</v>
      </c>
      <c r="D4000" s="52">
        <v>0</v>
      </c>
      <c r="E4000" s="54"/>
    </row>
    <row r="4001" spans="1:5" x14ac:dyDescent="0.45">
      <c r="A4001" s="55" t="s">
        <v>62</v>
      </c>
      <c r="B4001" s="52">
        <v>930235.46</v>
      </c>
      <c r="C4001" s="53">
        <v>45519</v>
      </c>
      <c r="D4001" s="52">
        <v>0</v>
      </c>
      <c r="E4001" s="54"/>
    </row>
    <row r="4002" spans="1:5" x14ac:dyDescent="0.45">
      <c r="A4002" s="55" t="s">
        <v>63</v>
      </c>
      <c r="B4002" s="52">
        <v>236430.49</v>
      </c>
      <c r="C4002" s="53">
        <v>45519</v>
      </c>
      <c r="D4002" s="52">
        <v>0</v>
      </c>
      <c r="E4002" s="54"/>
    </row>
    <row r="4003" spans="1:5" x14ac:dyDescent="0.45">
      <c r="A4003" s="55" t="s">
        <v>64</v>
      </c>
      <c r="B4003" s="52">
        <v>1099518.96</v>
      </c>
      <c r="C4003" s="53">
        <v>45519</v>
      </c>
      <c r="D4003" s="52">
        <v>0</v>
      </c>
      <c r="E4003" s="54"/>
    </row>
    <row r="4004" spans="1:5" x14ac:dyDescent="0.45">
      <c r="A4004" s="55" t="s">
        <v>65</v>
      </c>
      <c r="B4004" s="52">
        <v>269109.61</v>
      </c>
      <c r="C4004" s="53">
        <v>45519</v>
      </c>
      <c r="D4004" s="52">
        <v>0</v>
      </c>
      <c r="E4004" s="54"/>
    </row>
    <row r="4005" spans="1:5" x14ac:dyDescent="0.45">
      <c r="A4005" s="55" t="s">
        <v>66</v>
      </c>
      <c r="B4005" s="52">
        <v>861958.54</v>
      </c>
      <c r="C4005" s="53">
        <v>45519</v>
      </c>
      <c r="D4005" s="52">
        <v>0</v>
      </c>
      <c r="E4005" s="54"/>
    </row>
    <row r="4006" spans="1:5" x14ac:dyDescent="0.45">
      <c r="A4006" s="55" t="s">
        <v>67</v>
      </c>
      <c r="B4006" s="52">
        <v>210966.19</v>
      </c>
      <c r="C4006" s="53">
        <v>45519</v>
      </c>
      <c r="D4006" s="52">
        <v>0</v>
      </c>
      <c r="E4006" s="54"/>
    </row>
    <row r="4007" spans="1:5" x14ac:dyDescent="0.45">
      <c r="A4007" s="55" t="s">
        <v>54</v>
      </c>
      <c r="B4007" s="52">
        <v>2734472.98</v>
      </c>
      <c r="C4007" s="53">
        <v>44880</v>
      </c>
      <c r="D4007" s="52">
        <v>0</v>
      </c>
      <c r="E4007" s="54"/>
    </row>
    <row r="4008" spans="1:5" x14ac:dyDescent="0.45">
      <c r="A4008" s="55" t="s">
        <v>68</v>
      </c>
      <c r="B4008" s="52">
        <v>629773.64</v>
      </c>
      <c r="C4008" s="53">
        <v>44880</v>
      </c>
      <c r="D4008" s="52">
        <v>0</v>
      </c>
      <c r="E4008" s="54"/>
    </row>
    <row r="4009" spans="1:5" x14ac:dyDescent="0.45">
      <c r="A4009" s="55" t="s">
        <v>230</v>
      </c>
      <c r="B4009" s="52">
        <v>7717.44</v>
      </c>
      <c r="C4009" s="53">
        <v>44972</v>
      </c>
      <c r="D4009" s="52">
        <v>0</v>
      </c>
      <c r="E4009" s="54"/>
    </row>
    <row r="4010" spans="1:5" x14ac:dyDescent="0.45">
      <c r="A4010" s="55" t="s">
        <v>55</v>
      </c>
      <c r="B4010" s="52">
        <v>2873797.8</v>
      </c>
      <c r="C4010" s="53">
        <v>44925</v>
      </c>
      <c r="D4010" s="52">
        <v>0</v>
      </c>
      <c r="E4010" s="54"/>
    </row>
    <row r="4011" spans="1:5" x14ac:dyDescent="0.45">
      <c r="A4011" s="55" t="s">
        <v>69</v>
      </c>
      <c r="B4011" s="52">
        <v>661861.39</v>
      </c>
      <c r="C4011" s="53">
        <v>44925</v>
      </c>
      <c r="D4011" s="52">
        <v>0</v>
      </c>
      <c r="E4011" s="54"/>
    </row>
    <row r="4012" spans="1:5" x14ac:dyDescent="0.45">
      <c r="A4012" s="55" t="s">
        <v>176</v>
      </c>
      <c r="B4012" s="52">
        <v>8110.65</v>
      </c>
      <c r="C4012" s="53">
        <v>44972</v>
      </c>
      <c r="D4012" s="52">
        <v>0</v>
      </c>
      <c r="E4012" s="54"/>
    </row>
    <row r="4013" spans="1:5" x14ac:dyDescent="0.45">
      <c r="A4013" s="55" t="s">
        <v>56</v>
      </c>
      <c r="B4013" s="52">
        <v>2355625.7799999998</v>
      </c>
      <c r="C4013" s="53">
        <v>45140</v>
      </c>
      <c r="D4013" s="52">
        <v>0</v>
      </c>
      <c r="E4013" s="54"/>
    </row>
    <row r="4014" spans="1:5" x14ac:dyDescent="0.45">
      <c r="A4014" s="55" t="s">
        <v>70</v>
      </c>
      <c r="B4014" s="52">
        <v>557734.81000000006</v>
      </c>
      <c r="C4014" s="53">
        <v>45140</v>
      </c>
      <c r="D4014" s="52">
        <v>0</v>
      </c>
      <c r="E4014" s="54"/>
    </row>
    <row r="4015" spans="1:5" x14ac:dyDescent="0.45">
      <c r="A4015" s="55" t="s">
        <v>57</v>
      </c>
      <c r="B4015" s="52">
        <v>2882263.12</v>
      </c>
      <c r="C4015" s="53">
        <v>45504</v>
      </c>
      <c r="D4015" s="52">
        <v>0</v>
      </c>
      <c r="E4015" s="54"/>
    </row>
    <row r="4016" spans="1:5" x14ac:dyDescent="0.45">
      <c r="A4016" s="55" t="s">
        <v>71</v>
      </c>
      <c r="B4016" s="52">
        <v>244399.37</v>
      </c>
      <c r="C4016" s="53">
        <v>45504</v>
      </c>
      <c r="D4016" s="52">
        <v>0</v>
      </c>
      <c r="E4016" s="54"/>
    </row>
    <row r="4017" spans="1:5" x14ac:dyDescent="0.45">
      <c r="A4017" s="55" t="s">
        <v>72</v>
      </c>
      <c r="B4017" s="52">
        <v>507180.28</v>
      </c>
      <c r="C4017" s="53">
        <v>45504</v>
      </c>
      <c r="D4017" s="52">
        <v>0</v>
      </c>
      <c r="E4017" s="54"/>
    </row>
    <row r="4018" spans="1:5" x14ac:dyDescent="0.45">
      <c r="A4018" s="55" t="s">
        <v>58</v>
      </c>
      <c r="B4018" s="52">
        <v>1280159.49</v>
      </c>
      <c r="C4018" s="53">
        <v>45412</v>
      </c>
      <c r="D4018" s="52">
        <v>0</v>
      </c>
      <c r="E4018" s="54"/>
    </row>
    <row r="4019" spans="1:5" x14ac:dyDescent="0.45">
      <c r="A4019" s="55" t="s">
        <v>73</v>
      </c>
      <c r="B4019" s="52">
        <v>313321.76</v>
      </c>
      <c r="C4019" s="53">
        <v>45412</v>
      </c>
      <c r="D4019" s="52">
        <v>0</v>
      </c>
      <c r="E4019" s="54"/>
    </row>
    <row r="4020" spans="1:5" x14ac:dyDescent="0.45">
      <c r="A4020" s="55" t="s">
        <v>74</v>
      </c>
      <c r="B4020" s="52">
        <v>1043177.92</v>
      </c>
      <c r="C4020" s="53">
        <v>44985</v>
      </c>
      <c r="D4020" s="52">
        <v>0</v>
      </c>
      <c r="E4020" s="54"/>
    </row>
    <row r="4021" spans="1:5" x14ac:dyDescent="0.45">
      <c r="A4021" s="55" t="s">
        <v>75</v>
      </c>
      <c r="B4021" s="52">
        <v>224203.46</v>
      </c>
      <c r="C4021" s="53">
        <v>44985</v>
      </c>
      <c r="D4021" s="52">
        <v>0</v>
      </c>
      <c r="E4021" s="54"/>
    </row>
    <row r="4022" spans="1:5" x14ac:dyDescent="0.45">
      <c r="A4022" s="55" t="s">
        <v>76</v>
      </c>
      <c r="B4022" s="52">
        <v>2433755.19</v>
      </c>
      <c r="C4022" s="53">
        <v>44985</v>
      </c>
      <c r="D4022" s="52">
        <v>0</v>
      </c>
      <c r="E4022" s="54"/>
    </row>
    <row r="4023" spans="1:5" x14ac:dyDescent="0.45">
      <c r="A4023" s="55" t="s">
        <v>77</v>
      </c>
      <c r="B4023" s="52">
        <v>523071.21</v>
      </c>
      <c r="C4023" s="53">
        <v>44985</v>
      </c>
      <c r="D4023" s="52">
        <v>0</v>
      </c>
      <c r="E4023" s="54"/>
    </row>
    <row r="4024" spans="1:5" x14ac:dyDescent="0.45">
      <c r="A4024" s="55" t="s">
        <v>78</v>
      </c>
      <c r="B4024" s="52">
        <v>1694619.12</v>
      </c>
      <c r="C4024" s="53">
        <v>45127</v>
      </c>
      <c r="D4024" s="52">
        <v>0</v>
      </c>
      <c r="E4024" s="54"/>
    </row>
    <row r="4025" spans="1:5" x14ac:dyDescent="0.45">
      <c r="A4025" s="55" t="s">
        <v>79</v>
      </c>
      <c r="B4025" s="52">
        <v>393535.28</v>
      </c>
      <c r="C4025" s="53">
        <v>45127</v>
      </c>
      <c r="D4025" s="52">
        <v>0</v>
      </c>
      <c r="E4025" s="54"/>
    </row>
    <row r="4026" spans="1:5" x14ac:dyDescent="0.45">
      <c r="A4026" s="55" t="s">
        <v>80</v>
      </c>
      <c r="B4026" s="52">
        <v>2523888.04</v>
      </c>
      <c r="C4026" s="53">
        <v>45488</v>
      </c>
      <c r="D4026" s="52">
        <v>0</v>
      </c>
      <c r="E4026" s="54"/>
    </row>
    <row r="4027" spans="1:5" x14ac:dyDescent="0.45">
      <c r="A4027" s="55" t="s">
        <v>81</v>
      </c>
      <c r="B4027" s="52">
        <v>616618.68000000005</v>
      </c>
      <c r="C4027" s="53">
        <v>45488</v>
      </c>
      <c r="D4027" s="52">
        <v>0</v>
      </c>
      <c r="E4027" s="54"/>
    </row>
    <row r="4028" spans="1:5" x14ac:dyDescent="0.45">
      <c r="A4028" s="55" t="s">
        <v>82</v>
      </c>
      <c r="B4028" s="52">
        <v>873787.09</v>
      </c>
      <c r="C4028" s="53">
        <v>45580</v>
      </c>
      <c r="D4028" s="52">
        <v>0</v>
      </c>
      <c r="E4028" s="54"/>
    </row>
    <row r="4029" spans="1:5" x14ac:dyDescent="0.45">
      <c r="A4029" s="55" t="s">
        <v>83</v>
      </c>
      <c r="B4029" s="52">
        <v>222083.47</v>
      </c>
      <c r="C4029" s="53">
        <v>45580</v>
      </c>
      <c r="D4029" s="52">
        <v>0</v>
      </c>
      <c r="E4029" s="54"/>
    </row>
    <row r="4030" spans="1:5" x14ac:dyDescent="0.45">
      <c r="A4030" s="55" t="s">
        <v>84</v>
      </c>
      <c r="B4030" s="52">
        <v>847156.55</v>
      </c>
      <c r="C4030" s="53">
        <v>45580</v>
      </c>
      <c r="D4030" s="52">
        <v>0</v>
      </c>
      <c r="E4030" s="54"/>
    </row>
    <row r="4031" spans="1:5" x14ac:dyDescent="0.45">
      <c r="A4031" s="55" t="s">
        <v>85</v>
      </c>
      <c r="B4031" s="52">
        <v>215314.99</v>
      </c>
      <c r="C4031" s="53">
        <v>45580</v>
      </c>
      <c r="D4031" s="52">
        <v>0</v>
      </c>
      <c r="E4031" s="54"/>
    </row>
    <row r="4032" spans="1:5" x14ac:dyDescent="0.45">
      <c r="A4032" s="55" t="s">
        <v>86</v>
      </c>
      <c r="B4032" s="52">
        <v>1289988.01</v>
      </c>
      <c r="C4032" s="53">
        <v>45519</v>
      </c>
      <c r="D4032" s="52">
        <v>0</v>
      </c>
      <c r="E4032" s="54"/>
    </row>
    <row r="4033" spans="1:5" x14ac:dyDescent="0.45">
      <c r="A4033" s="55" t="s">
        <v>87</v>
      </c>
      <c r="B4033" s="52">
        <v>315727.32</v>
      </c>
      <c r="C4033" s="53">
        <v>45519</v>
      </c>
      <c r="D4033" s="52">
        <v>0</v>
      </c>
      <c r="E4033" s="54"/>
    </row>
    <row r="4034" spans="1:5" x14ac:dyDescent="0.45">
      <c r="A4034" s="55" t="s">
        <v>88</v>
      </c>
      <c r="B4034" s="52">
        <v>851478.26</v>
      </c>
      <c r="C4034" s="53">
        <v>45519</v>
      </c>
      <c r="D4034" s="52">
        <v>0</v>
      </c>
      <c r="E4034" s="54"/>
    </row>
    <row r="4035" spans="1:5" x14ac:dyDescent="0.45">
      <c r="A4035" s="55" t="s">
        <v>89</v>
      </c>
      <c r="B4035" s="52">
        <v>208401.12</v>
      </c>
      <c r="C4035" s="53">
        <v>45519</v>
      </c>
      <c r="D4035" s="52">
        <v>0</v>
      </c>
      <c r="E4035" s="54"/>
    </row>
    <row r="4036" spans="1:5" x14ac:dyDescent="0.45">
      <c r="A4036" s="55" t="s">
        <v>90</v>
      </c>
      <c r="B4036" s="52">
        <v>840594.33</v>
      </c>
      <c r="C4036" s="53">
        <v>45762</v>
      </c>
      <c r="D4036" s="52">
        <v>0</v>
      </c>
      <c r="E4036" s="54"/>
    </row>
    <row r="4037" spans="1:5" x14ac:dyDescent="0.45">
      <c r="A4037" s="55" t="s">
        <v>91</v>
      </c>
      <c r="B4037" s="52">
        <v>208401.12</v>
      </c>
      <c r="C4037" s="53">
        <v>45762</v>
      </c>
      <c r="D4037" s="52">
        <v>0</v>
      </c>
      <c r="E4037" s="54"/>
    </row>
    <row r="4038" spans="1:5" x14ac:dyDescent="0.45">
      <c r="A4038" s="55" t="s">
        <v>92</v>
      </c>
      <c r="B4038" s="52">
        <v>8097189.4100000001</v>
      </c>
      <c r="C4038" s="53">
        <v>45519</v>
      </c>
      <c r="D4038" s="52">
        <v>0</v>
      </c>
      <c r="E4038" s="54"/>
    </row>
    <row r="4039" spans="1:5" x14ac:dyDescent="0.45">
      <c r="A4039" s="55" t="s">
        <v>93</v>
      </c>
      <c r="B4039" s="52">
        <v>1981804.38</v>
      </c>
      <c r="C4039" s="53">
        <v>45519</v>
      </c>
      <c r="D4039" s="52">
        <v>0</v>
      </c>
      <c r="E4039" s="54"/>
    </row>
    <row r="4040" spans="1:5" x14ac:dyDescent="0.45">
      <c r="A4040" s="51" t="s">
        <v>271</v>
      </c>
      <c r="B4040" s="52"/>
      <c r="C4040" s="53"/>
      <c r="D4040" s="52"/>
      <c r="E4040" s="54"/>
    </row>
    <row r="4041" spans="1:5" x14ac:dyDescent="0.45">
      <c r="A4041" s="55" t="s">
        <v>54</v>
      </c>
      <c r="B4041" s="52">
        <v>2380.0700000000002</v>
      </c>
      <c r="C4041" s="53">
        <v>44880</v>
      </c>
      <c r="D4041" s="52">
        <v>0</v>
      </c>
      <c r="E4041" s="54"/>
    </row>
    <row r="4042" spans="1:5" x14ac:dyDescent="0.45">
      <c r="A4042" s="55" t="s">
        <v>55</v>
      </c>
      <c r="B4042" s="52">
        <v>2501.34</v>
      </c>
      <c r="C4042" s="53">
        <v>44925</v>
      </c>
      <c r="D4042" s="52">
        <v>0</v>
      </c>
      <c r="E4042" s="54"/>
    </row>
    <row r="4043" spans="1:5" x14ac:dyDescent="0.45">
      <c r="A4043" s="55" t="s">
        <v>56</v>
      </c>
      <c r="B4043" s="52">
        <v>2107.8200000000002</v>
      </c>
      <c r="C4043" s="53">
        <v>45140</v>
      </c>
      <c r="D4043" s="52">
        <v>0</v>
      </c>
      <c r="E4043" s="54"/>
    </row>
    <row r="4044" spans="1:5" x14ac:dyDescent="0.45">
      <c r="A4044" s="55" t="s">
        <v>57</v>
      </c>
      <c r="B4044" s="52">
        <v>2666.03</v>
      </c>
      <c r="C4044" s="53">
        <v>45504</v>
      </c>
      <c r="D4044" s="52">
        <v>0</v>
      </c>
      <c r="E4044" s="54"/>
    </row>
    <row r="4045" spans="1:5" x14ac:dyDescent="0.45">
      <c r="A4045" s="55" t="s">
        <v>58</v>
      </c>
      <c r="B4045" s="52">
        <v>1184.1199999999999</v>
      </c>
      <c r="C4045" s="53">
        <v>45412</v>
      </c>
      <c r="D4045" s="52">
        <v>0</v>
      </c>
      <c r="E4045" s="54"/>
    </row>
    <row r="4046" spans="1:5" x14ac:dyDescent="0.45">
      <c r="A4046" s="51" t="s">
        <v>272</v>
      </c>
      <c r="B4046" s="52"/>
      <c r="C4046" s="53"/>
      <c r="D4046" s="52"/>
      <c r="E4046" s="54"/>
    </row>
    <row r="4047" spans="1:5" x14ac:dyDescent="0.45">
      <c r="A4047" s="55" t="s">
        <v>60</v>
      </c>
      <c r="B4047" s="52">
        <v>16157.6</v>
      </c>
      <c r="C4047" s="53">
        <v>45519</v>
      </c>
      <c r="D4047" s="52">
        <v>0</v>
      </c>
      <c r="E4047" s="54"/>
    </row>
    <row r="4048" spans="1:5" x14ac:dyDescent="0.45">
      <c r="A4048" s="55" t="s">
        <v>62</v>
      </c>
      <c r="B4048" s="52">
        <v>15624.97</v>
      </c>
      <c r="C4048" s="53">
        <v>45519</v>
      </c>
      <c r="D4048" s="52">
        <v>0</v>
      </c>
      <c r="E4048" s="54"/>
    </row>
    <row r="4049" spans="1:5" x14ac:dyDescent="0.45">
      <c r="A4049" s="55" t="s">
        <v>64</v>
      </c>
      <c r="B4049" s="52">
        <v>18468.38</v>
      </c>
      <c r="C4049" s="53">
        <v>45519</v>
      </c>
      <c r="D4049" s="52">
        <v>0</v>
      </c>
      <c r="E4049" s="54"/>
    </row>
    <row r="4050" spans="1:5" x14ac:dyDescent="0.45">
      <c r="A4050" s="55" t="s">
        <v>66</v>
      </c>
      <c r="B4050" s="52">
        <v>14478.13</v>
      </c>
      <c r="C4050" s="53">
        <v>45519</v>
      </c>
      <c r="D4050" s="52">
        <v>0</v>
      </c>
      <c r="E4050" s="54"/>
    </row>
    <row r="4051" spans="1:5" x14ac:dyDescent="0.45">
      <c r="A4051" s="55" t="s">
        <v>54</v>
      </c>
      <c r="B4051" s="52">
        <v>43219.94</v>
      </c>
      <c r="C4051" s="53">
        <v>44880</v>
      </c>
      <c r="D4051" s="52">
        <v>0</v>
      </c>
      <c r="E4051" s="54"/>
    </row>
    <row r="4052" spans="1:5" x14ac:dyDescent="0.45">
      <c r="A4052" s="55" t="s">
        <v>55</v>
      </c>
      <c r="B4052" s="52">
        <v>45422.05</v>
      </c>
      <c r="C4052" s="53">
        <v>44925</v>
      </c>
      <c r="D4052" s="52">
        <v>0</v>
      </c>
      <c r="E4052" s="54"/>
    </row>
    <row r="4053" spans="1:5" x14ac:dyDescent="0.45">
      <c r="A4053" s="55" t="s">
        <v>56</v>
      </c>
      <c r="B4053" s="52">
        <v>38276.080000000002</v>
      </c>
      <c r="C4053" s="53">
        <v>45140</v>
      </c>
      <c r="D4053" s="52">
        <v>0</v>
      </c>
      <c r="E4053" s="54"/>
    </row>
    <row r="4054" spans="1:5" x14ac:dyDescent="0.45">
      <c r="A4054" s="55" t="s">
        <v>57</v>
      </c>
      <c r="B4054" s="52">
        <v>48412.76</v>
      </c>
      <c r="C4054" s="53">
        <v>45504</v>
      </c>
      <c r="D4054" s="52">
        <v>0</v>
      </c>
      <c r="E4054" s="54"/>
    </row>
    <row r="4055" spans="1:5" x14ac:dyDescent="0.45">
      <c r="A4055" s="55" t="s">
        <v>58</v>
      </c>
      <c r="B4055" s="52">
        <v>21502.57</v>
      </c>
      <c r="C4055" s="53">
        <v>45412</v>
      </c>
      <c r="D4055" s="52">
        <v>0</v>
      </c>
      <c r="E4055" s="54"/>
    </row>
    <row r="4056" spans="1:5" x14ac:dyDescent="0.45">
      <c r="A4056" s="55" t="s">
        <v>78</v>
      </c>
      <c r="B4056" s="52">
        <v>27007.439999999999</v>
      </c>
      <c r="C4056" s="53">
        <v>45127</v>
      </c>
      <c r="D4056" s="52">
        <v>0</v>
      </c>
      <c r="E4056" s="54"/>
    </row>
    <row r="4057" spans="1:5" x14ac:dyDescent="0.45">
      <c r="A4057" s="55" t="s">
        <v>80</v>
      </c>
      <c r="B4057" s="52">
        <v>42317.15</v>
      </c>
      <c r="C4057" s="53">
        <v>45488</v>
      </c>
      <c r="D4057" s="52">
        <v>0</v>
      </c>
      <c r="E4057" s="54"/>
    </row>
    <row r="4058" spans="1:5" x14ac:dyDescent="0.45">
      <c r="A4058" s="55" t="s">
        <v>82</v>
      </c>
      <c r="B4058" s="52">
        <v>14676.82</v>
      </c>
      <c r="C4058" s="53">
        <v>45519</v>
      </c>
      <c r="D4058" s="52">
        <v>0</v>
      </c>
      <c r="E4058" s="54"/>
    </row>
    <row r="4059" spans="1:5" x14ac:dyDescent="0.45">
      <c r="A4059" s="55" t="s">
        <v>84</v>
      </c>
      <c r="B4059" s="52">
        <v>14229.51</v>
      </c>
      <c r="C4059" s="53">
        <v>45519</v>
      </c>
      <c r="D4059" s="52">
        <v>0</v>
      </c>
      <c r="E4059" s="54"/>
    </row>
    <row r="4060" spans="1:5" x14ac:dyDescent="0.45">
      <c r="A4060" s="55" t="s">
        <v>86</v>
      </c>
      <c r="B4060" s="52">
        <v>21667.65</v>
      </c>
      <c r="C4060" s="53">
        <v>45519</v>
      </c>
      <c r="D4060" s="52">
        <v>0</v>
      </c>
      <c r="E4060" s="54"/>
    </row>
    <row r="4061" spans="1:5" x14ac:dyDescent="0.45">
      <c r="A4061" s="55" t="s">
        <v>88</v>
      </c>
      <c r="B4061" s="52">
        <v>14302.1</v>
      </c>
      <c r="C4061" s="53">
        <v>45519</v>
      </c>
      <c r="D4061" s="52">
        <v>0</v>
      </c>
      <c r="E4061" s="54"/>
    </row>
    <row r="4062" spans="1:5" x14ac:dyDescent="0.45">
      <c r="A4062" s="55" t="s">
        <v>90</v>
      </c>
      <c r="B4062" s="52">
        <v>14302.1</v>
      </c>
      <c r="C4062" s="53">
        <v>45762</v>
      </c>
      <c r="D4062" s="52">
        <v>0</v>
      </c>
      <c r="E4062" s="54"/>
    </row>
    <row r="4063" spans="1:5" x14ac:dyDescent="0.45">
      <c r="A4063" s="55" t="s">
        <v>92</v>
      </c>
      <c r="B4063" s="52">
        <v>136006.76</v>
      </c>
      <c r="C4063" s="53">
        <v>45519</v>
      </c>
      <c r="D4063" s="52">
        <v>0</v>
      </c>
      <c r="E4063" s="54"/>
    </row>
    <row r="4064" spans="1:5" x14ac:dyDescent="0.45">
      <c r="A4064" s="51" t="s">
        <v>273</v>
      </c>
      <c r="B4064" s="52"/>
      <c r="C4064" s="53"/>
      <c r="D4064" s="52"/>
      <c r="E4064" s="54"/>
    </row>
    <row r="4065" spans="1:5" x14ac:dyDescent="0.45">
      <c r="A4065" s="55" t="s">
        <v>61</v>
      </c>
      <c r="B4065" s="52">
        <v>8716.75</v>
      </c>
      <c r="C4065" s="53">
        <v>45519</v>
      </c>
      <c r="D4065" s="52">
        <v>0</v>
      </c>
      <c r="E4065" s="54"/>
    </row>
    <row r="4066" spans="1:5" x14ac:dyDescent="0.45">
      <c r="A4066" s="55" t="s">
        <v>63</v>
      </c>
      <c r="B4066" s="52">
        <v>8429.4</v>
      </c>
      <c r="C4066" s="53">
        <v>45519</v>
      </c>
      <c r="D4066" s="52">
        <v>0</v>
      </c>
      <c r="E4066" s="54"/>
    </row>
    <row r="4067" spans="1:5" x14ac:dyDescent="0.45">
      <c r="A4067" s="55" t="s">
        <v>65</v>
      </c>
      <c r="B4067" s="52">
        <v>9594.51</v>
      </c>
      <c r="C4067" s="53">
        <v>45519</v>
      </c>
      <c r="D4067" s="52">
        <v>0</v>
      </c>
      <c r="E4067" s="54"/>
    </row>
    <row r="4068" spans="1:5" x14ac:dyDescent="0.45">
      <c r="A4068" s="55" t="s">
        <v>67</v>
      </c>
      <c r="B4068" s="52">
        <v>7521.53</v>
      </c>
      <c r="C4068" s="53">
        <v>45519</v>
      </c>
      <c r="D4068" s="52">
        <v>0</v>
      </c>
      <c r="E4068" s="54"/>
    </row>
    <row r="4069" spans="1:5" x14ac:dyDescent="0.45">
      <c r="A4069" s="55" t="s">
        <v>68</v>
      </c>
      <c r="B4069" s="52">
        <v>6237.17</v>
      </c>
      <c r="C4069" s="53">
        <v>45127</v>
      </c>
      <c r="D4069" s="52">
        <v>16216.01</v>
      </c>
      <c r="E4069" s="54"/>
    </row>
    <row r="4070" spans="1:5" x14ac:dyDescent="0.45">
      <c r="A4070" s="55" t="s">
        <v>69</v>
      </c>
      <c r="B4070" s="52">
        <v>6554.96</v>
      </c>
      <c r="C4070" s="53">
        <v>45127</v>
      </c>
      <c r="D4070" s="52">
        <v>17042.240000000002</v>
      </c>
      <c r="E4070" s="54"/>
    </row>
    <row r="4071" spans="1:5" x14ac:dyDescent="0.45">
      <c r="A4071" s="55" t="s">
        <v>70</v>
      </c>
      <c r="B4071" s="52">
        <v>19884.8</v>
      </c>
      <c r="C4071" s="53">
        <v>45140</v>
      </c>
      <c r="D4071" s="52">
        <v>0</v>
      </c>
      <c r="E4071" s="54"/>
    </row>
    <row r="4072" spans="1:5" x14ac:dyDescent="0.45">
      <c r="A4072" s="55" t="s">
        <v>72</v>
      </c>
      <c r="B4072" s="52">
        <v>18082.39</v>
      </c>
      <c r="C4072" s="53">
        <v>45504</v>
      </c>
      <c r="D4072" s="52">
        <v>0</v>
      </c>
      <c r="E4072" s="54"/>
    </row>
    <row r="4073" spans="1:5" x14ac:dyDescent="0.45">
      <c r="A4073" s="55" t="s">
        <v>73</v>
      </c>
      <c r="B4073" s="52">
        <v>11170.79</v>
      </c>
      <c r="C4073" s="53">
        <v>45412</v>
      </c>
      <c r="D4073" s="52">
        <v>0</v>
      </c>
      <c r="E4073" s="54"/>
    </row>
    <row r="4074" spans="1:5" x14ac:dyDescent="0.45">
      <c r="A4074" s="55" t="s">
        <v>75</v>
      </c>
      <c r="B4074" s="52">
        <v>7993.48</v>
      </c>
      <c r="C4074" s="53">
        <v>45127</v>
      </c>
      <c r="D4074" s="52">
        <v>0</v>
      </c>
      <c r="E4074" s="54"/>
    </row>
    <row r="4075" spans="1:5" x14ac:dyDescent="0.45">
      <c r="A4075" s="55" t="s">
        <v>77</v>
      </c>
      <c r="B4075" s="52">
        <v>18648.939999999999</v>
      </c>
      <c r="C4075" s="53">
        <v>45127</v>
      </c>
      <c r="D4075" s="52">
        <v>0</v>
      </c>
      <c r="E4075" s="54"/>
    </row>
    <row r="4076" spans="1:5" x14ac:dyDescent="0.45">
      <c r="A4076" s="55" t="s">
        <v>79</v>
      </c>
      <c r="B4076" s="52">
        <v>14030.63</v>
      </c>
      <c r="C4076" s="53">
        <v>45127</v>
      </c>
      <c r="D4076" s="52">
        <v>0</v>
      </c>
      <c r="E4076" s="54"/>
    </row>
    <row r="4077" spans="1:5" x14ac:dyDescent="0.45">
      <c r="A4077" s="55" t="s">
        <v>81</v>
      </c>
      <c r="B4077" s="52">
        <v>21984.17</v>
      </c>
      <c r="C4077" s="53">
        <v>45488</v>
      </c>
      <c r="D4077" s="52">
        <v>0</v>
      </c>
      <c r="E4077" s="54"/>
    </row>
    <row r="4078" spans="1:5" x14ac:dyDescent="0.45">
      <c r="A4078" s="55" t="s">
        <v>83</v>
      </c>
      <c r="B4078" s="52">
        <v>7917.89</v>
      </c>
      <c r="C4078" s="53">
        <v>45519</v>
      </c>
      <c r="D4078" s="52">
        <v>0</v>
      </c>
      <c r="E4078" s="54"/>
    </row>
    <row r="4079" spans="1:5" x14ac:dyDescent="0.45">
      <c r="A4079" s="55" t="s">
        <v>85</v>
      </c>
      <c r="B4079" s="52">
        <v>7676.58</v>
      </c>
      <c r="C4079" s="53">
        <v>45519</v>
      </c>
      <c r="D4079" s="52">
        <v>0</v>
      </c>
      <c r="E4079" s="54"/>
    </row>
    <row r="4080" spans="1:5" x14ac:dyDescent="0.45">
      <c r="A4080" s="55" t="s">
        <v>87</v>
      </c>
      <c r="B4080" s="52">
        <v>11256.56</v>
      </c>
      <c r="C4080" s="53">
        <v>45519</v>
      </c>
      <c r="D4080" s="52">
        <v>0</v>
      </c>
      <c r="E4080" s="54"/>
    </row>
    <row r="4081" spans="1:5" x14ac:dyDescent="0.45">
      <c r="A4081" s="55" t="s">
        <v>89</v>
      </c>
      <c r="B4081" s="52">
        <v>7430.08</v>
      </c>
      <c r="C4081" s="53">
        <v>45519</v>
      </c>
      <c r="D4081" s="52">
        <v>0</v>
      </c>
      <c r="E4081" s="54"/>
    </row>
    <row r="4082" spans="1:5" x14ac:dyDescent="0.45">
      <c r="A4082" s="55" t="s">
        <v>91</v>
      </c>
      <c r="B4082" s="52">
        <v>2063.9699999999998</v>
      </c>
      <c r="C4082" s="53">
        <v>45762</v>
      </c>
      <c r="D4082" s="52">
        <v>5366.11</v>
      </c>
      <c r="E4082" s="54"/>
    </row>
    <row r="4083" spans="1:5" x14ac:dyDescent="0.45">
      <c r="A4083" s="55" t="s">
        <v>93</v>
      </c>
      <c r="B4083" s="52">
        <v>70656.84</v>
      </c>
      <c r="C4083" s="53">
        <v>45519</v>
      </c>
      <c r="D4083" s="52">
        <v>0</v>
      </c>
      <c r="E4083" s="54"/>
    </row>
    <row r="4084" spans="1:5" x14ac:dyDescent="0.45">
      <c r="A4084" s="51" t="s">
        <v>274</v>
      </c>
      <c r="B4084" s="52"/>
      <c r="C4084" s="53"/>
      <c r="D4084" s="52"/>
      <c r="E4084" s="54"/>
    </row>
    <row r="4085" spans="1:5" x14ac:dyDescent="0.45">
      <c r="A4085" s="55" t="s">
        <v>60</v>
      </c>
      <c r="B4085" s="52">
        <v>3264.17</v>
      </c>
      <c r="C4085" s="53">
        <v>45519</v>
      </c>
      <c r="D4085" s="52">
        <v>0</v>
      </c>
      <c r="E4085" s="54"/>
    </row>
    <row r="4086" spans="1:5" x14ac:dyDescent="0.45">
      <c r="A4086" s="55" t="s">
        <v>62</v>
      </c>
      <c r="B4086" s="52">
        <v>3156.57</v>
      </c>
      <c r="C4086" s="53">
        <v>45519</v>
      </c>
      <c r="D4086" s="52">
        <v>0</v>
      </c>
      <c r="E4086" s="54"/>
    </row>
    <row r="4087" spans="1:5" x14ac:dyDescent="0.45">
      <c r="A4087" s="55" t="s">
        <v>64</v>
      </c>
      <c r="B4087" s="52">
        <v>3730.99</v>
      </c>
      <c r="C4087" s="53">
        <v>45519</v>
      </c>
      <c r="D4087" s="52">
        <v>0</v>
      </c>
      <c r="E4087" s="54"/>
    </row>
    <row r="4088" spans="1:5" x14ac:dyDescent="0.45">
      <c r="A4088" s="55" t="s">
        <v>66</v>
      </c>
      <c r="B4088" s="52">
        <v>2924.88</v>
      </c>
      <c r="C4088" s="53">
        <v>45519</v>
      </c>
      <c r="D4088" s="52">
        <v>0</v>
      </c>
      <c r="E4088" s="54"/>
    </row>
    <row r="4089" spans="1:5" x14ac:dyDescent="0.45">
      <c r="A4089" s="55" t="s">
        <v>54</v>
      </c>
      <c r="B4089" s="52">
        <v>8731.32</v>
      </c>
      <c r="C4089" s="53">
        <v>44880</v>
      </c>
      <c r="D4089" s="52">
        <v>0</v>
      </c>
      <c r="E4089" s="54"/>
    </row>
    <row r="4090" spans="1:5" x14ac:dyDescent="0.45">
      <c r="A4090" s="55" t="s">
        <v>55</v>
      </c>
      <c r="B4090" s="52">
        <v>9176.19</v>
      </c>
      <c r="C4090" s="53">
        <v>44925</v>
      </c>
      <c r="D4090" s="52">
        <v>0</v>
      </c>
      <c r="E4090" s="54"/>
    </row>
    <row r="4091" spans="1:5" x14ac:dyDescent="0.45">
      <c r="A4091" s="55" t="s">
        <v>56</v>
      </c>
      <c r="B4091" s="52">
        <v>7732.56</v>
      </c>
      <c r="C4091" s="53">
        <v>45139</v>
      </c>
      <c r="D4091" s="52">
        <v>0</v>
      </c>
      <c r="E4091" s="54"/>
    </row>
    <row r="4092" spans="1:5" x14ac:dyDescent="0.45">
      <c r="A4092" s="55" t="s">
        <v>57</v>
      </c>
      <c r="B4092" s="52">
        <v>9780.3700000000008</v>
      </c>
      <c r="C4092" s="53">
        <v>45504</v>
      </c>
      <c r="D4092" s="52">
        <v>0</v>
      </c>
      <c r="E4092" s="54"/>
    </row>
    <row r="4093" spans="1:5" x14ac:dyDescent="0.45">
      <c r="A4093" s="55" t="s">
        <v>58</v>
      </c>
      <c r="B4093" s="52">
        <v>4343.96</v>
      </c>
      <c r="C4093" s="53">
        <v>45412</v>
      </c>
      <c r="D4093" s="52">
        <v>0</v>
      </c>
      <c r="E4093" s="54"/>
    </row>
    <row r="4094" spans="1:5" x14ac:dyDescent="0.45">
      <c r="A4094" s="55" t="s">
        <v>78</v>
      </c>
      <c r="B4094" s="52">
        <v>5456.06</v>
      </c>
      <c r="C4094" s="53">
        <v>45139</v>
      </c>
      <c r="D4094" s="52">
        <v>0</v>
      </c>
      <c r="E4094" s="54"/>
    </row>
    <row r="4095" spans="1:5" x14ac:dyDescent="0.45">
      <c r="A4095" s="55" t="s">
        <v>80</v>
      </c>
      <c r="B4095" s="52">
        <v>8548.94</v>
      </c>
      <c r="C4095" s="53">
        <v>45488</v>
      </c>
      <c r="D4095" s="52">
        <v>0</v>
      </c>
      <c r="E4095" s="54"/>
    </row>
    <row r="4096" spans="1:5" x14ac:dyDescent="0.45">
      <c r="A4096" s="55" t="s">
        <v>82</v>
      </c>
      <c r="B4096" s="52">
        <v>2965.02</v>
      </c>
      <c r="C4096" s="53">
        <v>45519</v>
      </c>
      <c r="D4096" s="52">
        <v>0</v>
      </c>
      <c r="E4096" s="54"/>
    </row>
    <row r="4097" spans="1:5" x14ac:dyDescent="0.45">
      <c r="A4097" s="55" t="s">
        <v>84</v>
      </c>
      <c r="B4097" s="52">
        <v>2874.65</v>
      </c>
      <c r="C4097" s="53">
        <v>45519</v>
      </c>
      <c r="D4097" s="52">
        <v>0</v>
      </c>
      <c r="E4097" s="54"/>
    </row>
    <row r="4098" spans="1:5" x14ac:dyDescent="0.45">
      <c r="A4098" s="55" t="s">
        <v>86</v>
      </c>
      <c r="B4098" s="52">
        <v>4377.3100000000004</v>
      </c>
      <c r="C4098" s="53">
        <v>45519</v>
      </c>
      <c r="D4098" s="52">
        <v>0</v>
      </c>
      <c r="E4098" s="54"/>
    </row>
    <row r="4099" spans="1:5" x14ac:dyDescent="0.45">
      <c r="A4099" s="55" t="s">
        <v>88</v>
      </c>
      <c r="B4099" s="52">
        <v>2889.32</v>
      </c>
      <c r="C4099" s="53">
        <v>45519</v>
      </c>
      <c r="D4099" s="52">
        <v>0</v>
      </c>
      <c r="E4099" s="54"/>
    </row>
    <row r="4100" spans="1:5" x14ac:dyDescent="0.45">
      <c r="A4100" s="55" t="s">
        <v>90</v>
      </c>
      <c r="B4100" s="52">
        <v>2889.32</v>
      </c>
      <c r="C4100" s="53">
        <v>45762</v>
      </c>
      <c r="D4100" s="52">
        <v>0</v>
      </c>
      <c r="E4100" s="54"/>
    </row>
    <row r="4101" spans="1:5" x14ac:dyDescent="0.45">
      <c r="A4101" s="55" t="s">
        <v>92</v>
      </c>
      <c r="B4101" s="52">
        <v>27476.17</v>
      </c>
      <c r="C4101" s="53">
        <v>45519</v>
      </c>
      <c r="D4101" s="52">
        <v>0</v>
      </c>
      <c r="E4101" s="54"/>
    </row>
    <row r="4102" spans="1:5" x14ac:dyDescent="0.45">
      <c r="A4102" s="51" t="s">
        <v>275</v>
      </c>
      <c r="B4102" s="52"/>
      <c r="C4102" s="53"/>
      <c r="D4102" s="52"/>
      <c r="E4102" s="54"/>
    </row>
    <row r="4103" spans="1:5" x14ac:dyDescent="0.45">
      <c r="A4103" s="55" t="s">
        <v>60</v>
      </c>
      <c r="B4103" s="52">
        <v>17053.939999999999</v>
      </c>
      <c r="C4103" s="53">
        <v>45519</v>
      </c>
      <c r="D4103" s="52">
        <v>0</v>
      </c>
      <c r="E4103" s="54"/>
    </row>
    <row r="4104" spans="1:5" x14ac:dyDescent="0.45">
      <c r="A4104" s="55" t="s">
        <v>62</v>
      </c>
      <c r="B4104" s="52">
        <v>16491.77</v>
      </c>
      <c r="C4104" s="53">
        <v>45519</v>
      </c>
      <c r="D4104" s="52">
        <v>0</v>
      </c>
      <c r="E4104" s="54"/>
    </row>
    <row r="4105" spans="1:5" x14ac:dyDescent="0.45">
      <c r="A4105" s="55" t="s">
        <v>64</v>
      </c>
      <c r="B4105" s="52">
        <v>19492.93</v>
      </c>
      <c r="C4105" s="53">
        <v>45519</v>
      </c>
      <c r="D4105" s="52">
        <v>0</v>
      </c>
      <c r="E4105" s="54"/>
    </row>
    <row r="4106" spans="1:5" x14ac:dyDescent="0.45">
      <c r="A4106" s="55" t="s">
        <v>66</v>
      </c>
      <c r="B4106" s="52">
        <v>15281.31</v>
      </c>
      <c r="C4106" s="53">
        <v>45519</v>
      </c>
      <c r="D4106" s="52">
        <v>0</v>
      </c>
      <c r="E4106" s="54"/>
    </row>
    <row r="4107" spans="1:5" x14ac:dyDescent="0.45">
      <c r="A4107" s="55" t="s">
        <v>54</v>
      </c>
      <c r="B4107" s="52">
        <v>45617.59</v>
      </c>
      <c r="C4107" s="53">
        <v>44880</v>
      </c>
      <c r="D4107" s="52">
        <v>0</v>
      </c>
      <c r="E4107" s="54"/>
    </row>
    <row r="4108" spans="1:5" x14ac:dyDescent="0.45">
      <c r="A4108" s="55" t="s">
        <v>55</v>
      </c>
      <c r="B4108" s="52">
        <v>47941.86</v>
      </c>
      <c r="C4108" s="53">
        <v>44925</v>
      </c>
      <c r="D4108" s="52">
        <v>0</v>
      </c>
      <c r="E4108" s="54"/>
    </row>
    <row r="4109" spans="1:5" x14ac:dyDescent="0.45">
      <c r="A4109" s="55" t="s">
        <v>56</v>
      </c>
      <c r="B4109" s="52">
        <v>40399.46</v>
      </c>
      <c r="C4109" s="53">
        <v>45139</v>
      </c>
      <c r="D4109" s="52">
        <v>0</v>
      </c>
      <c r="E4109" s="54"/>
    </row>
    <row r="4110" spans="1:5" x14ac:dyDescent="0.45">
      <c r="A4110" s="55" t="s">
        <v>57</v>
      </c>
      <c r="B4110" s="52">
        <v>51098.47</v>
      </c>
      <c r="C4110" s="53">
        <v>45504</v>
      </c>
      <c r="D4110" s="52">
        <v>0</v>
      </c>
      <c r="E4110" s="54"/>
    </row>
    <row r="4111" spans="1:5" x14ac:dyDescent="0.45">
      <c r="A4111" s="55" t="s">
        <v>58</v>
      </c>
      <c r="B4111" s="52">
        <v>22695.43</v>
      </c>
      <c r="C4111" s="53">
        <v>45412</v>
      </c>
      <c r="D4111" s="52">
        <v>0</v>
      </c>
      <c r="E4111" s="54"/>
    </row>
    <row r="4112" spans="1:5" x14ac:dyDescent="0.45">
      <c r="A4112" s="55" t="s">
        <v>78</v>
      </c>
      <c r="B4112" s="52">
        <v>28505.69</v>
      </c>
      <c r="C4112" s="53">
        <v>45127</v>
      </c>
      <c r="D4112" s="52">
        <v>0</v>
      </c>
      <c r="E4112" s="54"/>
    </row>
    <row r="4113" spans="1:5" x14ac:dyDescent="0.45">
      <c r="A4113" s="55" t="s">
        <v>80</v>
      </c>
      <c r="B4113" s="52">
        <v>44664.71</v>
      </c>
      <c r="C4113" s="53">
        <v>45488</v>
      </c>
      <c r="D4113" s="52">
        <v>0</v>
      </c>
      <c r="E4113" s="54"/>
    </row>
    <row r="4114" spans="1:5" x14ac:dyDescent="0.45">
      <c r="A4114" s="55" t="s">
        <v>82</v>
      </c>
      <c r="B4114" s="52">
        <v>15491.02</v>
      </c>
      <c r="C4114" s="53">
        <v>45519</v>
      </c>
      <c r="D4114" s="52">
        <v>0</v>
      </c>
      <c r="E4114" s="54"/>
    </row>
    <row r="4115" spans="1:5" x14ac:dyDescent="0.45">
      <c r="A4115" s="55" t="s">
        <v>84</v>
      </c>
      <c r="B4115" s="52">
        <v>15018.89</v>
      </c>
      <c r="C4115" s="53">
        <v>45519</v>
      </c>
      <c r="D4115" s="52">
        <v>0</v>
      </c>
      <c r="E4115" s="54"/>
    </row>
    <row r="4116" spans="1:5" x14ac:dyDescent="0.45">
      <c r="A4116" s="55" t="s">
        <v>86</v>
      </c>
      <c r="B4116" s="52">
        <v>22869.67</v>
      </c>
      <c r="C4116" s="53">
        <v>45519</v>
      </c>
      <c r="D4116" s="52">
        <v>0</v>
      </c>
      <c r="E4116" s="54"/>
    </row>
    <row r="4117" spans="1:5" x14ac:dyDescent="0.45">
      <c r="A4117" s="55" t="s">
        <v>88</v>
      </c>
      <c r="B4117" s="52">
        <v>15095.51</v>
      </c>
      <c r="C4117" s="53">
        <v>45519</v>
      </c>
      <c r="D4117" s="52">
        <v>0</v>
      </c>
      <c r="E4117" s="54"/>
    </row>
    <row r="4118" spans="1:5" x14ac:dyDescent="0.45">
      <c r="A4118" s="55" t="s">
        <v>90</v>
      </c>
      <c r="B4118" s="52">
        <v>15095.51</v>
      </c>
      <c r="C4118" s="53">
        <v>45762</v>
      </c>
      <c r="D4118" s="52">
        <v>0</v>
      </c>
      <c r="E4118" s="54"/>
    </row>
    <row r="4119" spans="1:5" x14ac:dyDescent="0.45">
      <c r="A4119" s="55" t="s">
        <v>92</v>
      </c>
      <c r="B4119" s="52">
        <v>143551.79</v>
      </c>
      <c r="C4119" s="53">
        <v>45519</v>
      </c>
      <c r="D4119" s="52">
        <v>0</v>
      </c>
      <c r="E4119" s="54"/>
    </row>
    <row r="4120" spans="1:5" x14ac:dyDescent="0.45">
      <c r="A4120" s="51" t="s">
        <v>276</v>
      </c>
      <c r="B4120" s="52"/>
      <c r="C4120" s="53"/>
      <c r="D4120" s="52"/>
      <c r="E4120" s="54"/>
    </row>
    <row r="4121" spans="1:5" x14ac:dyDescent="0.45">
      <c r="A4121" s="55" t="s">
        <v>60</v>
      </c>
      <c r="B4121" s="52">
        <v>15739.48</v>
      </c>
      <c r="C4121" s="53">
        <v>45519</v>
      </c>
      <c r="D4121" s="52">
        <v>0</v>
      </c>
      <c r="E4121" s="54"/>
    </row>
    <row r="4122" spans="1:5" x14ac:dyDescent="0.45">
      <c r="A4122" s="55" t="s">
        <v>62</v>
      </c>
      <c r="B4122" s="52">
        <v>15220.63</v>
      </c>
      <c r="C4122" s="53">
        <v>45519</v>
      </c>
      <c r="D4122" s="52">
        <v>0</v>
      </c>
      <c r="E4122" s="54"/>
    </row>
    <row r="4123" spans="1:5" x14ac:dyDescent="0.45">
      <c r="A4123" s="55" t="s">
        <v>64</v>
      </c>
      <c r="B4123" s="52">
        <v>17990.47</v>
      </c>
      <c r="C4123" s="53">
        <v>45519</v>
      </c>
      <c r="D4123" s="52">
        <v>0</v>
      </c>
      <c r="E4123" s="54"/>
    </row>
    <row r="4124" spans="1:5" x14ac:dyDescent="0.45">
      <c r="A4124" s="55" t="s">
        <v>66</v>
      </c>
      <c r="B4124" s="52">
        <v>14103.47</v>
      </c>
      <c r="C4124" s="53">
        <v>45519</v>
      </c>
      <c r="D4124" s="52">
        <v>0</v>
      </c>
      <c r="E4124" s="54"/>
    </row>
    <row r="4125" spans="1:5" x14ac:dyDescent="0.45">
      <c r="A4125" s="55" t="s">
        <v>54</v>
      </c>
      <c r="B4125" s="52">
        <v>42101.51</v>
      </c>
      <c r="C4125" s="53">
        <v>44880</v>
      </c>
      <c r="D4125" s="52">
        <v>0</v>
      </c>
      <c r="E4125" s="54"/>
    </row>
    <row r="4126" spans="1:5" x14ac:dyDescent="0.45">
      <c r="A4126" s="55" t="s">
        <v>55</v>
      </c>
      <c r="B4126" s="52">
        <v>44246.64</v>
      </c>
      <c r="C4126" s="53">
        <v>44925</v>
      </c>
      <c r="D4126" s="52">
        <v>0</v>
      </c>
      <c r="E4126" s="54"/>
    </row>
    <row r="4127" spans="1:5" x14ac:dyDescent="0.45">
      <c r="A4127" s="55" t="s">
        <v>56</v>
      </c>
      <c r="B4127" s="52">
        <v>37285.589999999997</v>
      </c>
      <c r="C4127" s="53">
        <v>45140</v>
      </c>
      <c r="D4127" s="52">
        <v>0</v>
      </c>
      <c r="E4127" s="54"/>
    </row>
    <row r="4128" spans="1:5" x14ac:dyDescent="0.45">
      <c r="A4128" s="55" t="s">
        <v>57</v>
      </c>
      <c r="B4128" s="52">
        <v>47159.95</v>
      </c>
      <c r="C4128" s="53">
        <v>45504</v>
      </c>
      <c r="D4128" s="52">
        <v>0</v>
      </c>
      <c r="E4128" s="54"/>
    </row>
    <row r="4129" spans="1:5" x14ac:dyDescent="0.45">
      <c r="A4129" s="55" t="s">
        <v>58</v>
      </c>
      <c r="B4129" s="52">
        <v>20946.13</v>
      </c>
      <c r="C4129" s="53">
        <v>45412</v>
      </c>
      <c r="D4129" s="52">
        <v>0</v>
      </c>
      <c r="E4129" s="54"/>
    </row>
    <row r="4130" spans="1:5" x14ac:dyDescent="0.45">
      <c r="A4130" s="55" t="s">
        <v>74</v>
      </c>
      <c r="B4130" s="52">
        <v>14988.41</v>
      </c>
      <c r="C4130" s="53">
        <v>44985</v>
      </c>
      <c r="D4130" s="52">
        <v>0</v>
      </c>
      <c r="E4130" s="54"/>
    </row>
    <row r="4131" spans="1:5" x14ac:dyDescent="0.45">
      <c r="A4131" s="55" t="s">
        <v>76</v>
      </c>
      <c r="B4131" s="52">
        <v>34968.26</v>
      </c>
      <c r="C4131" s="53">
        <v>44985</v>
      </c>
      <c r="D4131" s="52">
        <v>0</v>
      </c>
      <c r="E4131" s="54"/>
    </row>
    <row r="4132" spans="1:5" x14ac:dyDescent="0.45">
      <c r="A4132" s="55" t="s">
        <v>78</v>
      </c>
      <c r="B4132" s="52">
        <v>26308.55</v>
      </c>
      <c r="C4132" s="53">
        <v>45127</v>
      </c>
      <c r="D4132" s="52">
        <v>0</v>
      </c>
      <c r="E4132" s="54"/>
    </row>
    <row r="4133" spans="1:5" x14ac:dyDescent="0.45">
      <c r="A4133" s="55" t="s">
        <v>80</v>
      </c>
      <c r="B4133" s="52">
        <v>41222.080000000002</v>
      </c>
      <c r="C4133" s="53">
        <v>45488</v>
      </c>
      <c r="D4133" s="52">
        <v>0</v>
      </c>
      <c r="E4133" s="54"/>
    </row>
    <row r="4134" spans="1:5" x14ac:dyDescent="0.45">
      <c r="A4134" s="55" t="s">
        <v>82</v>
      </c>
      <c r="B4134" s="52">
        <v>14297.01</v>
      </c>
      <c r="C4134" s="53">
        <v>45519</v>
      </c>
      <c r="D4134" s="52">
        <v>0</v>
      </c>
      <c r="E4134" s="54"/>
    </row>
    <row r="4135" spans="1:5" x14ac:dyDescent="0.45">
      <c r="A4135" s="55" t="s">
        <v>84</v>
      </c>
      <c r="B4135" s="52">
        <v>13861.28</v>
      </c>
      <c r="C4135" s="53">
        <v>45519</v>
      </c>
      <c r="D4135" s="52">
        <v>0</v>
      </c>
      <c r="E4135" s="54"/>
    </row>
    <row r="4136" spans="1:5" x14ac:dyDescent="0.45">
      <c r="A4136" s="55" t="s">
        <v>86</v>
      </c>
      <c r="B4136" s="52">
        <v>21106.94</v>
      </c>
      <c r="C4136" s="53">
        <v>45519</v>
      </c>
      <c r="D4136" s="52">
        <v>0</v>
      </c>
      <c r="E4136" s="54"/>
    </row>
    <row r="4137" spans="1:5" x14ac:dyDescent="0.45">
      <c r="A4137" s="55" t="s">
        <v>88</v>
      </c>
      <c r="B4137" s="52">
        <v>13931.99</v>
      </c>
      <c r="C4137" s="53">
        <v>45519</v>
      </c>
      <c r="D4137" s="52">
        <v>0</v>
      </c>
      <c r="E4137" s="54"/>
    </row>
    <row r="4138" spans="1:5" x14ac:dyDescent="0.45">
      <c r="A4138" s="55" t="s">
        <v>90</v>
      </c>
      <c r="B4138" s="52">
        <v>13931.99</v>
      </c>
      <c r="C4138" s="53">
        <v>45762</v>
      </c>
      <c r="D4138" s="52">
        <v>0</v>
      </c>
      <c r="E4138" s="54"/>
    </row>
    <row r="4139" spans="1:5" x14ac:dyDescent="0.45">
      <c r="A4139" s="55" t="s">
        <v>92</v>
      </c>
      <c r="B4139" s="52">
        <v>132487.22</v>
      </c>
      <c r="C4139" s="53">
        <v>45519</v>
      </c>
      <c r="D4139" s="52">
        <v>0</v>
      </c>
      <c r="E4139" s="54"/>
    </row>
    <row r="4140" spans="1:5" x14ac:dyDescent="0.45">
      <c r="A4140" s="51" t="s">
        <v>277</v>
      </c>
      <c r="B4140" s="52"/>
      <c r="C4140" s="53"/>
      <c r="D4140" s="52"/>
      <c r="E4140" s="54"/>
    </row>
    <row r="4141" spans="1:5" x14ac:dyDescent="0.45">
      <c r="A4141" s="55" t="s">
        <v>60</v>
      </c>
      <c r="B4141" s="52">
        <v>9391.4599999999991</v>
      </c>
      <c r="C4141" s="53">
        <v>45519</v>
      </c>
      <c r="D4141" s="52">
        <v>0</v>
      </c>
      <c r="E4141" s="54"/>
    </row>
    <row r="4142" spans="1:5" x14ac:dyDescent="0.45">
      <c r="A4142" s="55" t="s">
        <v>62</v>
      </c>
      <c r="B4142" s="52">
        <v>9081.8700000000008</v>
      </c>
      <c r="C4142" s="53">
        <v>45519</v>
      </c>
      <c r="D4142" s="52">
        <v>0</v>
      </c>
      <c r="E4142" s="54"/>
    </row>
    <row r="4143" spans="1:5" x14ac:dyDescent="0.45">
      <c r="A4143" s="55" t="s">
        <v>64</v>
      </c>
      <c r="B4143" s="52">
        <v>10734.59</v>
      </c>
      <c r="C4143" s="53">
        <v>45519</v>
      </c>
      <c r="D4143" s="52">
        <v>0</v>
      </c>
      <c r="E4143" s="54"/>
    </row>
    <row r="4144" spans="1:5" x14ac:dyDescent="0.45">
      <c r="A4144" s="55" t="s">
        <v>66</v>
      </c>
      <c r="B4144" s="52">
        <v>8415.2900000000009</v>
      </c>
      <c r="C4144" s="53">
        <v>45519</v>
      </c>
      <c r="D4144" s="52">
        <v>0</v>
      </c>
      <c r="E4144" s="54"/>
    </row>
    <row r="4145" spans="1:5" x14ac:dyDescent="0.45">
      <c r="A4145" s="55" t="s">
        <v>54</v>
      </c>
      <c r="B4145" s="52">
        <v>25121.21</v>
      </c>
      <c r="C4145" s="53">
        <v>44880</v>
      </c>
      <c r="D4145" s="52">
        <v>0</v>
      </c>
      <c r="E4145" s="54"/>
    </row>
    <row r="4146" spans="1:5" x14ac:dyDescent="0.45">
      <c r="A4146" s="55" t="s">
        <v>55</v>
      </c>
      <c r="B4146" s="52">
        <v>26401.17</v>
      </c>
      <c r="C4146" s="53">
        <v>44925</v>
      </c>
      <c r="D4146" s="52">
        <v>0</v>
      </c>
      <c r="E4146" s="54"/>
    </row>
    <row r="4147" spans="1:5" x14ac:dyDescent="0.45">
      <c r="A4147" s="55" t="s">
        <v>56</v>
      </c>
      <c r="B4147" s="52">
        <v>22247.64</v>
      </c>
      <c r="C4147" s="53">
        <v>45140</v>
      </c>
      <c r="D4147" s="52">
        <v>0</v>
      </c>
      <c r="E4147" s="54"/>
    </row>
    <row r="4148" spans="1:5" x14ac:dyDescent="0.45">
      <c r="A4148" s="55" t="s">
        <v>57</v>
      </c>
      <c r="B4148" s="52">
        <v>28139.49</v>
      </c>
      <c r="C4148" s="53">
        <v>45504</v>
      </c>
      <c r="D4148" s="52">
        <v>0</v>
      </c>
      <c r="E4148" s="54"/>
    </row>
    <row r="4149" spans="1:5" x14ac:dyDescent="0.45">
      <c r="A4149" s="55" t="s">
        <v>58</v>
      </c>
      <c r="B4149" s="52">
        <v>12498.18</v>
      </c>
      <c r="C4149" s="53">
        <v>45412</v>
      </c>
      <c r="D4149" s="52">
        <v>0</v>
      </c>
      <c r="E4149" s="54"/>
    </row>
    <row r="4150" spans="1:5" x14ac:dyDescent="0.45">
      <c r="A4150" s="55" t="s">
        <v>74</v>
      </c>
      <c r="B4150" s="52">
        <v>8943.31</v>
      </c>
      <c r="C4150" s="53">
        <v>44985</v>
      </c>
      <c r="D4150" s="52">
        <v>0</v>
      </c>
      <c r="E4150" s="54"/>
    </row>
    <row r="4151" spans="1:5" x14ac:dyDescent="0.45">
      <c r="A4151" s="55" t="s">
        <v>76</v>
      </c>
      <c r="B4151" s="52">
        <v>20864.93</v>
      </c>
      <c r="C4151" s="53">
        <v>44985</v>
      </c>
      <c r="D4151" s="52">
        <v>0</v>
      </c>
      <c r="E4151" s="54"/>
    </row>
    <row r="4152" spans="1:5" x14ac:dyDescent="0.45">
      <c r="A4152" s="55" t="s">
        <v>78</v>
      </c>
      <c r="B4152" s="52">
        <v>15697.84</v>
      </c>
      <c r="C4152" s="53">
        <v>45127</v>
      </c>
      <c r="D4152" s="52">
        <v>0</v>
      </c>
      <c r="E4152" s="54"/>
    </row>
    <row r="4153" spans="1:5" x14ac:dyDescent="0.45">
      <c r="A4153" s="55" t="s">
        <v>80</v>
      </c>
      <c r="B4153" s="52">
        <v>24596.47</v>
      </c>
      <c r="C4153" s="53">
        <v>45488</v>
      </c>
      <c r="D4153" s="52">
        <v>0</v>
      </c>
      <c r="E4153" s="54"/>
    </row>
    <row r="4154" spans="1:5" x14ac:dyDescent="0.45">
      <c r="A4154" s="55" t="s">
        <v>82</v>
      </c>
      <c r="B4154" s="52">
        <v>8530.77</v>
      </c>
      <c r="C4154" s="53">
        <v>45519</v>
      </c>
      <c r="D4154" s="52">
        <v>0</v>
      </c>
      <c r="E4154" s="54"/>
    </row>
    <row r="4155" spans="1:5" x14ac:dyDescent="0.45">
      <c r="A4155" s="55" t="s">
        <v>84</v>
      </c>
      <c r="B4155" s="52">
        <v>8270.7800000000007</v>
      </c>
      <c r="C4155" s="53">
        <v>45519</v>
      </c>
      <c r="D4155" s="52">
        <v>0</v>
      </c>
      <c r="E4155" s="54"/>
    </row>
    <row r="4156" spans="1:5" x14ac:dyDescent="0.45">
      <c r="A4156" s="55" t="s">
        <v>86</v>
      </c>
      <c r="B4156" s="52">
        <v>12594.13</v>
      </c>
      <c r="C4156" s="53">
        <v>45519</v>
      </c>
      <c r="D4156" s="52">
        <v>0</v>
      </c>
      <c r="E4156" s="54"/>
    </row>
    <row r="4157" spans="1:5" x14ac:dyDescent="0.45">
      <c r="A4157" s="55" t="s">
        <v>88</v>
      </c>
      <c r="B4157" s="52">
        <v>8312.9699999999993</v>
      </c>
      <c r="C4157" s="53">
        <v>45519</v>
      </c>
      <c r="D4157" s="52">
        <v>0</v>
      </c>
      <c r="E4157" s="54"/>
    </row>
    <row r="4158" spans="1:5" x14ac:dyDescent="0.45">
      <c r="A4158" s="55" t="s">
        <v>90</v>
      </c>
      <c r="B4158" s="52">
        <v>8312.9699999999993</v>
      </c>
      <c r="C4158" s="53">
        <v>45762</v>
      </c>
      <c r="D4158" s="52">
        <v>0</v>
      </c>
      <c r="E4158" s="54"/>
    </row>
    <row r="4159" spans="1:5" x14ac:dyDescent="0.45">
      <c r="A4159" s="55" t="s">
        <v>92</v>
      </c>
      <c r="B4159" s="52">
        <v>79052.740000000005</v>
      </c>
      <c r="C4159" s="53">
        <v>45519</v>
      </c>
      <c r="D4159" s="52">
        <v>0</v>
      </c>
      <c r="E4159" s="54"/>
    </row>
    <row r="4160" spans="1:5" x14ac:dyDescent="0.45">
      <c r="A4160" s="51" t="s">
        <v>278</v>
      </c>
      <c r="B4160" s="52"/>
      <c r="C4160" s="53"/>
      <c r="D4160" s="52"/>
      <c r="E4160" s="54"/>
    </row>
    <row r="4161" spans="1:5" x14ac:dyDescent="0.45">
      <c r="A4161" s="55" t="s">
        <v>60</v>
      </c>
      <c r="B4161" s="52">
        <v>8073.38</v>
      </c>
      <c r="C4161" s="53">
        <v>45519</v>
      </c>
      <c r="D4161" s="52">
        <v>0</v>
      </c>
      <c r="E4161" s="54"/>
    </row>
    <row r="4162" spans="1:5" x14ac:dyDescent="0.45">
      <c r="A4162" s="55" t="s">
        <v>62</v>
      </c>
      <c r="B4162" s="52">
        <v>7807.24</v>
      </c>
      <c r="C4162" s="53">
        <v>45519</v>
      </c>
      <c r="D4162" s="52">
        <v>0</v>
      </c>
      <c r="E4162" s="54"/>
    </row>
    <row r="4163" spans="1:5" x14ac:dyDescent="0.45">
      <c r="A4163" s="55" t="s">
        <v>64</v>
      </c>
      <c r="B4163" s="52">
        <v>9228</v>
      </c>
      <c r="C4163" s="53">
        <v>45519</v>
      </c>
      <c r="D4163" s="52">
        <v>0</v>
      </c>
      <c r="E4163" s="54"/>
    </row>
    <row r="4164" spans="1:5" x14ac:dyDescent="0.45">
      <c r="A4164" s="55" t="s">
        <v>66</v>
      </c>
      <c r="B4164" s="52">
        <v>7234.21</v>
      </c>
      <c r="C4164" s="53">
        <v>45519</v>
      </c>
      <c r="D4164" s="52">
        <v>0</v>
      </c>
      <c r="E4164" s="54"/>
    </row>
    <row r="4165" spans="1:5" x14ac:dyDescent="0.45">
      <c r="A4165" s="55" t="s">
        <v>54</v>
      </c>
      <c r="B4165" s="52">
        <v>21595.47</v>
      </c>
      <c r="C4165" s="53">
        <v>44880</v>
      </c>
      <c r="D4165" s="52">
        <v>0</v>
      </c>
      <c r="E4165" s="54"/>
    </row>
    <row r="4166" spans="1:5" x14ac:dyDescent="0.45">
      <c r="A4166" s="55" t="s">
        <v>55</v>
      </c>
      <c r="B4166" s="52">
        <v>22695.79</v>
      </c>
      <c r="C4166" s="53">
        <v>44925</v>
      </c>
      <c r="D4166" s="52">
        <v>0</v>
      </c>
      <c r="E4166" s="54"/>
    </row>
    <row r="4167" spans="1:5" x14ac:dyDescent="0.45">
      <c r="A4167" s="55" t="s">
        <v>56</v>
      </c>
      <c r="B4167" s="52">
        <v>19125.2</v>
      </c>
      <c r="C4167" s="53">
        <v>45140</v>
      </c>
      <c r="D4167" s="52">
        <v>0</v>
      </c>
      <c r="E4167" s="54"/>
    </row>
    <row r="4168" spans="1:5" x14ac:dyDescent="0.45">
      <c r="A4168" s="55" t="s">
        <v>57</v>
      </c>
      <c r="B4168" s="52">
        <v>24190.14</v>
      </c>
      <c r="C4168" s="53">
        <v>45504</v>
      </c>
      <c r="D4168" s="52">
        <v>0</v>
      </c>
      <c r="E4168" s="54"/>
    </row>
    <row r="4169" spans="1:5" x14ac:dyDescent="0.45">
      <c r="A4169" s="55" t="s">
        <v>58</v>
      </c>
      <c r="B4169" s="52">
        <v>10744.07</v>
      </c>
      <c r="C4169" s="53">
        <v>45412</v>
      </c>
      <c r="D4169" s="52">
        <v>0</v>
      </c>
      <c r="E4169" s="54"/>
    </row>
    <row r="4170" spans="1:5" x14ac:dyDescent="0.45">
      <c r="A4170" s="55" t="s">
        <v>82</v>
      </c>
      <c r="B4170" s="52">
        <v>7333.48</v>
      </c>
      <c r="C4170" s="53">
        <v>45519</v>
      </c>
      <c r="D4170" s="52">
        <v>0</v>
      </c>
      <c r="E4170" s="54"/>
    </row>
    <row r="4171" spans="1:5" x14ac:dyDescent="0.45">
      <c r="A4171" s="55" t="s">
        <v>84</v>
      </c>
      <c r="B4171" s="52">
        <v>7109.98</v>
      </c>
      <c r="C4171" s="53">
        <v>45519</v>
      </c>
      <c r="D4171" s="52">
        <v>0</v>
      </c>
      <c r="E4171" s="54"/>
    </row>
    <row r="4172" spans="1:5" x14ac:dyDescent="0.45">
      <c r="A4172" s="55" t="s">
        <v>86</v>
      </c>
      <c r="B4172" s="52">
        <v>10826.56</v>
      </c>
      <c r="C4172" s="53">
        <v>45519</v>
      </c>
      <c r="D4172" s="52">
        <v>0</v>
      </c>
      <c r="E4172" s="54"/>
    </row>
    <row r="4173" spans="1:5" x14ac:dyDescent="0.45">
      <c r="A4173" s="55" t="s">
        <v>88</v>
      </c>
      <c r="B4173" s="52">
        <v>7146.25</v>
      </c>
      <c r="C4173" s="53">
        <v>45519</v>
      </c>
      <c r="D4173" s="52">
        <v>0</v>
      </c>
      <c r="E4173" s="54"/>
    </row>
    <row r="4174" spans="1:5" x14ac:dyDescent="0.45">
      <c r="A4174" s="55" t="s">
        <v>90</v>
      </c>
      <c r="B4174" s="52">
        <v>7146.25</v>
      </c>
      <c r="C4174" s="53">
        <v>45762</v>
      </c>
      <c r="D4174" s="52">
        <v>0</v>
      </c>
      <c r="E4174" s="54"/>
    </row>
    <row r="4175" spans="1:5" x14ac:dyDescent="0.45">
      <c r="A4175" s="55" t="s">
        <v>92</v>
      </c>
      <c r="B4175" s="52">
        <v>67957.759999999995</v>
      </c>
      <c r="C4175" s="53">
        <v>45519</v>
      </c>
      <c r="D4175" s="52">
        <v>0</v>
      </c>
      <c r="E4175" s="54"/>
    </row>
    <row r="4176" spans="1:5" x14ac:dyDescent="0.45">
      <c r="A4176" s="51" t="s">
        <v>279</v>
      </c>
      <c r="B4176" s="52"/>
      <c r="C4176" s="53"/>
      <c r="D4176" s="52"/>
      <c r="E4176" s="54"/>
    </row>
    <row r="4177" spans="1:5" x14ac:dyDescent="0.45">
      <c r="A4177" s="55" t="s">
        <v>60</v>
      </c>
      <c r="B4177" s="52">
        <v>2286.0300000000002</v>
      </c>
      <c r="C4177" s="53">
        <v>45519</v>
      </c>
      <c r="D4177" s="52">
        <v>0</v>
      </c>
      <c r="E4177" s="54"/>
    </row>
    <row r="4178" spans="1:5" x14ac:dyDescent="0.45">
      <c r="A4178" s="55" t="s">
        <v>62</v>
      </c>
      <c r="B4178" s="52">
        <v>2210.6799999999998</v>
      </c>
      <c r="C4178" s="53">
        <v>45519</v>
      </c>
      <c r="D4178" s="52">
        <v>0</v>
      </c>
      <c r="E4178" s="54"/>
    </row>
    <row r="4179" spans="1:5" x14ac:dyDescent="0.45">
      <c r="A4179" s="55" t="s">
        <v>64</v>
      </c>
      <c r="B4179" s="52">
        <v>2612.9699999999998</v>
      </c>
      <c r="C4179" s="53">
        <v>45519</v>
      </c>
      <c r="D4179" s="52">
        <v>0</v>
      </c>
      <c r="E4179" s="54"/>
    </row>
    <row r="4180" spans="1:5" x14ac:dyDescent="0.45">
      <c r="A4180" s="55" t="s">
        <v>66</v>
      </c>
      <c r="B4180" s="52">
        <v>2048.42</v>
      </c>
      <c r="C4180" s="53">
        <v>45519</v>
      </c>
      <c r="D4180" s="52">
        <v>0</v>
      </c>
      <c r="E4180" s="54"/>
    </row>
    <row r="4181" spans="1:5" x14ac:dyDescent="0.45">
      <c r="A4181" s="55" t="s">
        <v>55</v>
      </c>
      <c r="B4181" s="52">
        <v>6426.47</v>
      </c>
      <c r="C4181" s="53">
        <v>44957</v>
      </c>
      <c r="D4181" s="52">
        <v>0</v>
      </c>
      <c r="E4181" s="54"/>
    </row>
    <row r="4182" spans="1:5" x14ac:dyDescent="0.45">
      <c r="A4182" s="55" t="s">
        <v>57</v>
      </c>
      <c r="B4182" s="52">
        <v>6849.61</v>
      </c>
      <c r="C4182" s="53">
        <v>45504</v>
      </c>
      <c r="D4182" s="52">
        <v>0</v>
      </c>
      <c r="E4182" s="54"/>
    </row>
    <row r="4183" spans="1:5" x14ac:dyDescent="0.45">
      <c r="A4183" s="55" t="s">
        <v>58</v>
      </c>
      <c r="B4183" s="52">
        <v>3042.26</v>
      </c>
      <c r="C4183" s="53">
        <v>45412</v>
      </c>
      <c r="D4183" s="52">
        <v>0</v>
      </c>
      <c r="E4183" s="54"/>
    </row>
    <row r="4184" spans="1:5" x14ac:dyDescent="0.45">
      <c r="A4184" s="55" t="s">
        <v>74</v>
      </c>
      <c r="B4184" s="52">
        <v>2176.9499999999998</v>
      </c>
      <c r="C4184" s="53">
        <v>44985</v>
      </c>
      <c r="D4184" s="52">
        <v>0</v>
      </c>
      <c r="E4184" s="54"/>
    </row>
    <row r="4185" spans="1:5" x14ac:dyDescent="0.45">
      <c r="A4185" s="55" t="s">
        <v>76</v>
      </c>
      <c r="B4185" s="52">
        <v>5078.8599999999997</v>
      </c>
      <c r="C4185" s="53">
        <v>44985</v>
      </c>
      <c r="D4185" s="52">
        <v>0</v>
      </c>
      <c r="E4185" s="54"/>
    </row>
    <row r="4186" spans="1:5" x14ac:dyDescent="0.45">
      <c r="A4186" s="55" t="s">
        <v>78</v>
      </c>
      <c r="B4186" s="52">
        <v>3821.11</v>
      </c>
      <c r="C4186" s="53">
        <v>45127</v>
      </c>
      <c r="D4186" s="52">
        <v>0</v>
      </c>
      <c r="E4186" s="54"/>
    </row>
    <row r="4187" spans="1:5" x14ac:dyDescent="0.45">
      <c r="A4187" s="55" t="s">
        <v>80</v>
      </c>
      <c r="B4187" s="52">
        <v>5987.18</v>
      </c>
      <c r="C4187" s="53">
        <v>45488</v>
      </c>
      <c r="D4187" s="52">
        <v>0</v>
      </c>
      <c r="E4187" s="54"/>
    </row>
    <row r="4188" spans="1:5" x14ac:dyDescent="0.45">
      <c r="A4188" s="55" t="s">
        <v>82</v>
      </c>
      <c r="B4188" s="52">
        <v>2076.5300000000002</v>
      </c>
      <c r="C4188" s="53">
        <v>45519</v>
      </c>
      <c r="D4188" s="52">
        <v>0</v>
      </c>
      <c r="E4188" s="54"/>
    </row>
    <row r="4189" spans="1:5" x14ac:dyDescent="0.45">
      <c r="A4189" s="55" t="s">
        <v>84</v>
      </c>
      <c r="B4189" s="52">
        <v>2013.24</v>
      </c>
      <c r="C4189" s="53">
        <v>45519</v>
      </c>
      <c r="D4189" s="52">
        <v>0</v>
      </c>
      <c r="E4189" s="54"/>
    </row>
    <row r="4190" spans="1:5" x14ac:dyDescent="0.45">
      <c r="A4190" s="55" t="s">
        <v>86</v>
      </c>
      <c r="B4190" s="52">
        <v>3065.62</v>
      </c>
      <c r="C4190" s="53">
        <v>45519</v>
      </c>
      <c r="D4190" s="52">
        <v>0</v>
      </c>
      <c r="E4190" s="54"/>
    </row>
    <row r="4191" spans="1:5" x14ac:dyDescent="0.45">
      <c r="A4191" s="55" t="s">
        <v>88</v>
      </c>
      <c r="B4191" s="52">
        <v>2023.51</v>
      </c>
      <c r="C4191" s="53">
        <v>45519</v>
      </c>
      <c r="D4191" s="52">
        <v>0</v>
      </c>
      <c r="E4191" s="54"/>
    </row>
    <row r="4192" spans="1:5" x14ac:dyDescent="0.45">
      <c r="A4192" s="55" t="s">
        <v>90</v>
      </c>
      <c r="B4192" s="52">
        <v>2023.51</v>
      </c>
      <c r="C4192" s="53">
        <v>45762</v>
      </c>
      <c r="D4192" s="52">
        <v>0</v>
      </c>
      <c r="E4192" s="54"/>
    </row>
    <row r="4193" spans="1:5" x14ac:dyDescent="0.45">
      <c r="A4193" s="55" t="s">
        <v>92</v>
      </c>
      <c r="B4193" s="52">
        <v>19242.72</v>
      </c>
      <c r="C4193" s="53">
        <v>45519</v>
      </c>
      <c r="D4193" s="52">
        <v>0</v>
      </c>
      <c r="E4193" s="54"/>
    </row>
    <row r="4194" spans="1:5" x14ac:dyDescent="0.45">
      <c r="A4194" s="51" t="s">
        <v>280</v>
      </c>
      <c r="B4194" s="52"/>
      <c r="C4194" s="53"/>
      <c r="D4194" s="52"/>
      <c r="E4194" s="54"/>
    </row>
    <row r="4195" spans="1:5" x14ac:dyDescent="0.45">
      <c r="A4195" s="55" t="s">
        <v>60</v>
      </c>
      <c r="B4195" s="52">
        <v>1743.1</v>
      </c>
      <c r="C4195" s="53">
        <v>45519</v>
      </c>
      <c r="D4195" s="52">
        <v>0</v>
      </c>
      <c r="E4195" s="54"/>
    </row>
    <row r="4196" spans="1:5" x14ac:dyDescent="0.45">
      <c r="A4196" s="55" t="s">
        <v>62</v>
      </c>
      <c r="B4196" s="52">
        <v>1685.64</v>
      </c>
      <c r="C4196" s="53">
        <v>45519</v>
      </c>
      <c r="D4196" s="52">
        <v>0</v>
      </c>
      <c r="E4196" s="54"/>
    </row>
    <row r="4197" spans="1:5" x14ac:dyDescent="0.45">
      <c r="A4197" s="55" t="s">
        <v>64</v>
      </c>
      <c r="B4197" s="52">
        <v>1992.39</v>
      </c>
      <c r="C4197" s="53">
        <v>45519</v>
      </c>
      <c r="D4197" s="52">
        <v>0</v>
      </c>
      <c r="E4197" s="54"/>
    </row>
    <row r="4198" spans="1:5" x14ac:dyDescent="0.45">
      <c r="A4198" s="55" t="s">
        <v>66</v>
      </c>
      <c r="B4198" s="52">
        <v>1561.92</v>
      </c>
      <c r="C4198" s="53">
        <v>45519</v>
      </c>
      <c r="D4198" s="52">
        <v>0</v>
      </c>
      <c r="E4198" s="54"/>
    </row>
    <row r="4199" spans="1:5" x14ac:dyDescent="0.45">
      <c r="A4199" s="55" t="s">
        <v>54</v>
      </c>
      <c r="B4199" s="52">
        <v>4662.62</v>
      </c>
      <c r="C4199" s="53">
        <v>44880</v>
      </c>
      <c r="D4199" s="52">
        <v>0</v>
      </c>
      <c r="E4199" s="54"/>
    </row>
    <row r="4200" spans="1:5" x14ac:dyDescent="0.45">
      <c r="A4200" s="55" t="s">
        <v>55</v>
      </c>
      <c r="B4200" s="52">
        <v>4900.1899999999996</v>
      </c>
      <c r="C4200" s="53">
        <v>44925</v>
      </c>
      <c r="D4200" s="52">
        <v>0</v>
      </c>
      <c r="E4200" s="54"/>
    </row>
    <row r="4201" spans="1:5" x14ac:dyDescent="0.45">
      <c r="A4201" s="55" t="s">
        <v>56</v>
      </c>
      <c r="B4201" s="52">
        <v>4129.2700000000004</v>
      </c>
      <c r="C4201" s="53">
        <v>45140</v>
      </c>
      <c r="D4201" s="52">
        <v>0</v>
      </c>
      <c r="E4201" s="54"/>
    </row>
    <row r="4202" spans="1:5" x14ac:dyDescent="0.45">
      <c r="A4202" s="55" t="s">
        <v>57</v>
      </c>
      <c r="B4202" s="52">
        <v>5222.83</v>
      </c>
      <c r="C4202" s="53">
        <v>45504</v>
      </c>
      <c r="D4202" s="52">
        <v>0</v>
      </c>
      <c r="E4202" s="54"/>
    </row>
    <row r="4203" spans="1:5" x14ac:dyDescent="0.45">
      <c r="A4203" s="55" t="s">
        <v>58</v>
      </c>
      <c r="B4203" s="52">
        <v>2319.7199999999998</v>
      </c>
      <c r="C4203" s="53">
        <v>45412</v>
      </c>
      <c r="D4203" s="52">
        <v>0</v>
      </c>
      <c r="E4203" s="54"/>
    </row>
    <row r="4204" spans="1:5" x14ac:dyDescent="0.45">
      <c r="A4204" s="55" t="s">
        <v>80</v>
      </c>
      <c r="B4204" s="52">
        <v>4565.22</v>
      </c>
      <c r="C4204" s="53">
        <v>45488</v>
      </c>
      <c r="D4204" s="52">
        <v>0</v>
      </c>
      <c r="E4204" s="54"/>
    </row>
    <row r="4205" spans="1:5" x14ac:dyDescent="0.45">
      <c r="A4205" s="55" t="s">
        <v>82</v>
      </c>
      <c r="B4205" s="52">
        <v>1583.35</v>
      </c>
      <c r="C4205" s="53">
        <v>45519</v>
      </c>
      <c r="D4205" s="52">
        <v>0</v>
      </c>
      <c r="E4205" s="54"/>
    </row>
    <row r="4206" spans="1:5" x14ac:dyDescent="0.45">
      <c r="A4206" s="55" t="s">
        <v>84</v>
      </c>
      <c r="B4206" s="52">
        <v>1535.1</v>
      </c>
      <c r="C4206" s="53">
        <v>45519</v>
      </c>
      <c r="D4206" s="52">
        <v>0</v>
      </c>
      <c r="E4206" s="54"/>
    </row>
    <row r="4207" spans="1:5" x14ac:dyDescent="0.45">
      <c r="A4207" s="55" t="s">
        <v>86</v>
      </c>
      <c r="B4207" s="52">
        <v>2337.5300000000002</v>
      </c>
      <c r="C4207" s="53">
        <v>45519</v>
      </c>
      <c r="D4207" s="52">
        <v>0</v>
      </c>
      <c r="E4207" s="54"/>
    </row>
    <row r="4208" spans="1:5" x14ac:dyDescent="0.45">
      <c r="A4208" s="55" t="s">
        <v>88</v>
      </c>
      <c r="B4208" s="52">
        <v>1542.93</v>
      </c>
      <c r="C4208" s="53">
        <v>45519</v>
      </c>
      <c r="D4208" s="52">
        <v>0</v>
      </c>
      <c r="E4208" s="54"/>
    </row>
    <row r="4209" spans="1:5" x14ac:dyDescent="0.45">
      <c r="A4209" s="55" t="s">
        <v>90</v>
      </c>
      <c r="B4209" s="52">
        <v>1542.93</v>
      </c>
      <c r="C4209" s="53">
        <v>45762</v>
      </c>
      <c r="D4209" s="52">
        <v>0</v>
      </c>
      <c r="E4209" s="54"/>
    </row>
    <row r="4210" spans="1:5" x14ac:dyDescent="0.45">
      <c r="A4210" s="55" t="s">
        <v>92</v>
      </c>
      <c r="B4210" s="52">
        <v>14672.57</v>
      </c>
      <c r="C4210" s="53">
        <v>45519</v>
      </c>
      <c r="D4210" s="52">
        <v>0</v>
      </c>
      <c r="E4210" s="54"/>
    </row>
    <row r="4211" spans="1:5" x14ac:dyDescent="0.45">
      <c r="A4211" s="51" t="s">
        <v>281</v>
      </c>
      <c r="B4211" s="52"/>
      <c r="C4211" s="53"/>
      <c r="D4211" s="52"/>
      <c r="E4211" s="54"/>
    </row>
    <row r="4212" spans="1:5" x14ac:dyDescent="0.45">
      <c r="A4212" s="55" t="s">
        <v>60</v>
      </c>
      <c r="B4212" s="52">
        <v>29999.599999999999</v>
      </c>
      <c r="C4212" s="53">
        <v>45519</v>
      </c>
      <c r="D4212" s="52">
        <v>0</v>
      </c>
      <c r="E4212" s="54"/>
    </row>
    <row r="4213" spans="1:5" x14ac:dyDescent="0.45">
      <c r="A4213" s="55" t="s">
        <v>62</v>
      </c>
      <c r="B4213" s="52">
        <v>29010.67</v>
      </c>
      <c r="C4213" s="53">
        <v>45519</v>
      </c>
      <c r="D4213" s="52">
        <v>0</v>
      </c>
      <c r="E4213" s="54"/>
    </row>
    <row r="4214" spans="1:5" x14ac:dyDescent="0.45">
      <c r="A4214" s="55" t="s">
        <v>64</v>
      </c>
      <c r="B4214" s="52">
        <v>34290.01</v>
      </c>
      <c r="C4214" s="53">
        <v>45519</v>
      </c>
      <c r="D4214" s="52">
        <v>0</v>
      </c>
      <c r="E4214" s="54"/>
    </row>
    <row r="4215" spans="1:5" x14ac:dyDescent="0.45">
      <c r="A4215" s="55" t="s">
        <v>66</v>
      </c>
      <c r="B4215" s="52">
        <v>26881.360000000001</v>
      </c>
      <c r="C4215" s="53">
        <v>45519</v>
      </c>
      <c r="D4215" s="52">
        <v>0</v>
      </c>
      <c r="E4215" s="54"/>
    </row>
    <row r="4216" spans="1:5" x14ac:dyDescent="0.45">
      <c r="A4216" s="55" t="s">
        <v>54</v>
      </c>
      <c r="B4216" s="52">
        <v>80245.899999999994</v>
      </c>
      <c r="C4216" s="53">
        <v>44880</v>
      </c>
      <c r="D4216" s="52">
        <v>0</v>
      </c>
      <c r="E4216" s="54"/>
    </row>
    <row r="4217" spans="1:5" x14ac:dyDescent="0.45">
      <c r="A4217" s="55" t="s">
        <v>55</v>
      </c>
      <c r="B4217" s="52">
        <v>84334.53</v>
      </c>
      <c r="C4217" s="53">
        <v>44925</v>
      </c>
      <c r="D4217" s="52">
        <v>0</v>
      </c>
      <c r="E4217" s="54"/>
    </row>
    <row r="4218" spans="1:5" x14ac:dyDescent="0.45">
      <c r="A4218" s="55" t="s">
        <v>56</v>
      </c>
      <c r="B4218" s="52">
        <v>71066.7</v>
      </c>
      <c r="C4218" s="53">
        <v>45140</v>
      </c>
      <c r="D4218" s="52">
        <v>0</v>
      </c>
      <c r="E4218" s="54"/>
    </row>
    <row r="4219" spans="1:5" x14ac:dyDescent="0.45">
      <c r="A4219" s="55" t="s">
        <v>57</v>
      </c>
      <c r="B4219" s="52">
        <v>89887.33</v>
      </c>
      <c r="C4219" s="53">
        <v>45504</v>
      </c>
      <c r="D4219" s="52">
        <v>0</v>
      </c>
      <c r="E4219" s="54"/>
    </row>
    <row r="4220" spans="1:5" x14ac:dyDescent="0.45">
      <c r="A4220" s="55" t="s">
        <v>58</v>
      </c>
      <c r="B4220" s="52">
        <v>39923.53</v>
      </c>
      <c r="C4220" s="53">
        <v>45412</v>
      </c>
      <c r="D4220" s="52">
        <v>0</v>
      </c>
      <c r="E4220" s="54"/>
    </row>
    <row r="4221" spans="1:5" x14ac:dyDescent="0.45">
      <c r="A4221" s="55" t="s">
        <v>74</v>
      </c>
      <c r="B4221" s="52">
        <v>28568.06</v>
      </c>
      <c r="C4221" s="53">
        <v>44985</v>
      </c>
      <c r="D4221" s="52">
        <v>0</v>
      </c>
      <c r="E4221" s="54"/>
    </row>
    <row r="4222" spans="1:5" x14ac:dyDescent="0.45">
      <c r="A4222" s="55" t="s">
        <v>76</v>
      </c>
      <c r="B4222" s="52">
        <v>66649.86</v>
      </c>
      <c r="C4222" s="53">
        <v>44985</v>
      </c>
      <c r="D4222" s="52">
        <v>0</v>
      </c>
      <c r="E4222" s="54"/>
    </row>
    <row r="4223" spans="1:5" x14ac:dyDescent="0.45">
      <c r="A4223" s="55" t="s">
        <v>78</v>
      </c>
      <c r="B4223" s="52">
        <v>50144.36</v>
      </c>
      <c r="C4223" s="53">
        <v>45127</v>
      </c>
      <c r="D4223" s="52">
        <v>0</v>
      </c>
      <c r="E4223" s="54"/>
    </row>
    <row r="4224" spans="1:5" x14ac:dyDescent="0.45">
      <c r="A4224" s="55" t="s">
        <v>80</v>
      </c>
      <c r="B4224" s="52">
        <v>78569.7</v>
      </c>
      <c r="C4224" s="53">
        <v>45488</v>
      </c>
      <c r="D4224" s="52">
        <v>0</v>
      </c>
      <c r="E4224" s="54"/>
    </row>
    <row r="4225" spans="1:5" x14ac:dyDescent="0.45">
      <c r="A4225" s="55" t="s">
        <v>82</v>
      </c>
      <c r="B4225" s="52">
        <v>27250.25</v>
      </c>
      <c r="C4225" s="53">
        <v>45519</v>
      </c>
      <c r="D4225" s="52">
        <v>0</v>
      </c>
      <c r="E4225" s="54"/>
    </row>
    <row r="4226" spans="1:5" x14ac:dyDescent="0.45">
      <c r="A4226" s="55" t="s">
        <v>84</v>
      </c>
      <c r="B4226" s="52">
        <v>26419.74</v>
      </c>
      <c r="C4226" s="53">
        <v>45519</v>
      </c>
      <c r="D4226" s="52">
        <v>0</v>
      </c>
      <c r="E4226" s="54"/>
    </row>
    <row r="4227" spans="1:5" x14ac:dyDescent="0.45">
      <c r="A4227" s="55" t="s">
        <v>86</v>
      </c>
      <c r="B4227" s="52">
        <v>40230.050000000003</v>
      </c>
      <c r="C4227" s="53">
        <v>45519</v>
      </c>
      <c r="D4227" s="52">
        <v>0</v>
      </c>
      <c r="E4227" s="54"/>
    </row>
    <row r="4228" spans="1:5" x14ac:dyDescent="0.45">
      <c r="A4228" s="55" t="s">
        <v>88</v>
      </c>
      <c r="B4228" s="52">
        <v>26554.52</v>
      </c>
      <c r="C4228" s="53">
        <v>45519</v>
      </c>
      <c r="D4228" s="52">
        <v>0</v>
      </c>
      <c r="E4228" s="54"/>
    </row>
    <row r="4229" spans="1:5" x14ac:dyDescent="0.45">
      <c r="A4229" s="55" t="s">
        <v>90</v>
      </c>
      <c r="B4229" s="52">
        <v>26554.52</v>
      </c>
      <c r="C4229" s="53">
        <v>45762</v>
      </c>
      <c r="D4229" s="52">
        <v>0</v>
      </c>
      <c r="E4229" s="54"/>
    </row>
    <row r="4230" spans="1:5" x14ac:dyDescent="0.45">
      <c r="A4230" s="55" t="s">
        <v>92</v>
      </c>
      <c r="B4230" s="52">
        <v>252521.97</v>
      </c>
      <c r="C4230" s="53">
        <v>45519</v>
      </c>
      <c r="D4230" s="52">
        <v>0</v>
      </c>
      <c r="E4230" s="54"/>
    </row>
    <row r="4231" spans="1:5" x14ac:dyDescent="0.45">
      <c r="A4231" s="51" t="s">
        <v>282</v>
      </c>
      <c r="B4231" s="52"/>
      <c r="C4231" s="53"/>
      <c r="D4231" s="52"/>
      <c r="E4231" s="54"/>
    </row>
    <row r="4232" spans="1:5" x14ac:dyDescent="0.45">
      <c r="A4232" s="55" t="s">
        <v>60</v>
      </c>
      <c r="B4232" s="52">
        <v>16680.16</v>
      </c>
      <c r="C4232" s="53">
        <v>45519</v>
      </c>
      <c r="D4232" s="52">
        <v>0</v>
      </c>
      <c r="E4232" s="54"/>
    </row>
    <row r="4233" spans="1:5" x14ac:dyDescent="0.45">
      <c r="A4233" s="55" t="s">
        <v>62</v>
      </c>
      <c r="B4233" s="52">
        <v>16130.31</v>
      </c>
      <c r="C4233" s="53">
        <v>45519</v>
      </c>
      <c r="D4233" s="52">
        <v>0</v>
      </c>
      <c r="E4233" s="54"/>
    </row>
    <row r="4234" spans="1:5" x14ac:dyDescent="0.45">
      <c r="A4234" s="55" t="s">
        <v>64</v>
      </c>
      <c r="B4234" s="52">
        <v>19065.689999999999</v>
      </c>
      <c r="C4234" s="53">
        <v>45519</v>
      </c>
      <c r="D4234" s="52">
        <v>0</v>
      </c>
      <c r="E4234" s="54"/>
    </row>
    <row r="4235" spans="1:5" x14ac:dyDescent="0.45">
      <c r="A4235" s="55" t="s">
        <v>66</v>
      </c>
      <c r="B4235" s="52">
        <v>14946.39</v>
      </c>
      <c r="C4235" s="53">
        <v>45519</v>
      </c>
      <c r="D4235" s="52">
        <v>0</v>
      </c>
      <c r="E4235" s="54"/>
    </row>
    <row r="4236" spans="1:5" x14ac:dyDescent="0.45">
      <c r="A4236" s="55" t="s">
        <v>54</v>
      </c>
      <c r="B4236" s="52">
        <v>44617.760000000002</v>
      </c>
      <c r="C4236" s="53">
        <v>44880</v>
      </c>
      <c r="D4236" s="52">
        <v>0</v>
      </c>
      <c r="E4236" s="54"/>
    </row>
    <row r="4237" spans="1:5" x14ac:dyDescent="0.45">
      <c r="A4237" s="55" t="s">
        <v>55</v>
      </c>
      <c r="B4237" s="52">
        <v>46891.09</v>
      </c>
      <c r="C4237" s="53">
        <v>44925</v>
      </c>
      <c r="D4237" s="52">
        <v>0</v>
      </c>
      <c r="E4237" s="54"/>
    </row>
    <row r="4238" spans="1:5" x14ac:dyDescent="0.45">
      <c r="A4238" s="55" t="s">
        <v>56</v>
      </c>
      <c r="B4238" s="52">
        <v>39514.01</v>
      </c>
      <c r="C4238" s="53">
        <v>45140</v>
      </c>
      <c r="D4238" s="52">
        <v>0</v>
      </c>
      <c r="E4238" s="54"/>
    </row>
    <row r="4239" spans="1:5" x14ac:dyDescent="0.45">
      <c r="A4239" s="55" t="s">
        <v>57</v>
      </c>
      <c r="B4239" s="52">
        <v>49978.52</v>
      </c>
      <c r="C4239" s="53">
        <v>45504</v>
      </c>
      <c r="D4239" s="52">
        <v>0</v>
      </c>
      <c r="E4239" s="54"/>
    </row>
    <row r="4240" spans="1:5" x14ac:dyDescent="0.45">
      <c r="A4240" s="55" t="s">
        <v>58</v>
      </c>
      <c r="B4240" s="52">
        <v>22198</v>
      </c>
      <c r="C4240" s="53">
        <v>45412</v>
      </c>
      <c r="D4240" s="52">
        <v>0</v>
      </c>
      <c r="E4240" s="54"/>
    </row>
    <row r="4241" spans="1:5" x14ac:dyDescent="0.45">
      <c r="A4241" s="55" t="s">
        <v>74</v>
      </c>
      <c r="B4241" s="52">
        <v>15884.21</v>
      </c>
      <c r="C4241" s="53">
        <v>44985</v>
      </c>
      <c r="D4241" s="52">
        <v>0</v>
      </c>
      <c r="E4241" s="54"/>
    </row>
    <row r="4242" spans="1:5" x14ac:dyDescent="0.45">
      <c r="A4242" s="55" t="s">
        <v>76</v>
      </c>
      <c r="B4242" s="52">
        <v>37058.18</v>
      </c>
      <c r="C4242" s="53">
        <v>44985</v>
      </c>
      <c r="D4242" s="52">
        <v>0</v>
      </c>
      <c r="E4242" s="54"/>
    </row>
    <row r="4243" spans="1:5" x14ac:dyDescent="0.45">
      <c r="A4243" s="55" t="s">
        <v>78</v>
      </c>
      <c r="B4243" s="52">
        <v>27880.91</v>
      </c>
      <c r="C4243" s="53">
        <v>45127</v>
      </c>
      <c r="D4243" s="52">
        <v>0</v>
      </c>
      <c r="E4243" s="54"/>
    </row>
    <row r="4244" spans="1:5" x14ac:dyDescent="0.45">
      <c r="A4244" s="55" t="s">
        <v>80</v>
      </c>
      <c r="B4244" s="52">
        <v>43685.77</v>
      </c>
      <c r="C4244" s="53">
        <v>45488</v>
      </c>
      <c r="D4244" s="52">
        <v>0</v>
      </c>
      <c r="E4244" s="54"/>
    </row>
    <row r="4245" spans="1:5" x14ac:dyDescent="0.45">
      <c r="A4245" s="55" t="s">
        <v>82</v>
      </c>
      <c r="B4245" s="52">
        <v>15151.49</v>
      </c>
      <c r="C4245" s="53">
        <v>45519</v>
      </c>
      <c r="D4245" s="52">
        <v>0</v>
      </c>
      <c r="E4245" s="54"/>
    </row>
    <row r="4246" spans="1:5" x14ac:dyDescent="0.45">
      <c r="A4246" s="55" t="s">
        <v>84</v>
      </c>
      <c r="B4246" s="52">
        <v>14689.72</v>
      </c>
      <c r="C4246" s="53">
        <v>45519</v>
      </c>
      <c r="D4246" s="52">
        <v>0</v>
      </c>
      <c r="E4246" s="54"/>
    </row>
    <row r="4247" spans="1:5" x14ac:dyDescent="0.45">
      <c r="A4247" s="55" t="s">
        <v>86</v>
      </c>
      <c r="B4247" s="52">
        <v>22368.43</v>
      </c>
      <c r="C4247" s="53">
        <v>45519</v>
      </c>
      <c r="D4247" s="52">
        <v>0</v>
      </c>
      <c r="E4247" s="54"/>
    </row>
    <row r="4248" spans="1:5" x14ac:dyDescent="0.45">
      <c r="A4248" s="55" t="s">
        <v>88</v>
      </c>
      <c r="B4248" s="52">
        <v>14764.66</v>
      </c>
      <c r="C4248" s="53">
        <v>45519</v>
      </c>
      <c r="D4248" s="52">
        <v>0</v>
      </c>
      <c r="E4248" s="54"/>
    </row>
    <row r="4249" spans="1:5" x14ac:dyDescent="0.45">
      <c r="A4249" s="55" t="s">
        <v>90</v>
      </c>
      <c r="B4249" s="52">
        <v>14764.66</v>
      </c>
      <c r="C4249" s="53">
        <v>45762</v>
      </c>
      <c r="D4249" s="52">
        <v>0</v>
      </c>
      <c r="E4249" s="54"/>
    </row>
    <row r="4250" spans="1:5" x14ac:dyDescent="0.45">
      <c r="A4250" s="55" t="s">
        <v>92</v>
      </c>
      <c r="B4250" s="52">
        <v>140405.5</v>
      </c>
      <c r="C4250" s="53">
        <v>45519</v>
      </c>
      <c r="D4250" s="52">
        <v>0</v>
      </c>
      <c r="E4250" s="54"/>
    </row>
    <row r="4251" spans="1:5" x14ac:dyDescent="0.45">
      <c r="A4251" s="51" t="s">
        <v>283</v>
      </c>
      <c r="B4251" s="52"/>
      <c r="C4251" s="53"/>
      <c r="D4251" s="52"/>
      <c r="E4251" s="54"/>
    </row>
    <row r="4252" spans="1:5" x14ac:dyDescent="0.45">
      <c r="A4252" s="55" t="s">
        <v>60</v>
      </c>
      <c r="B4252" s="52">
        <v>2771.49</v>
      </c>
      <c r="C4252" s="53">
        <v>45519</v>
      </c>
      <c r="D4252" s="52">
        <v>0</v>
      </c>
      <c r="E4252" s="54"/>
    </row>
    <row r="4253" spans="1:5" x14ac:dyDescent="0.45">
      <c r="A4253" s="55" t="s">
        <v>62</v>
      </c>
      <c r="B4253" s="52">
        <v>2680.13</v>
      </c>
      <c r="C4253" s="53">
        <v>45519</v>
      </c>
      <c r="D4253" s="52">
        <v>0</v>
      </c>
      <c r="E4253" s="54"/>
    </row>
    <row r="4254" spans="1:5" x14ac:dyDescent="0.45">
      <c r="A4254" s="55" t="s">
        <v>64</v>
      </c>
      <c r="B4254" s="52">
        <v>3167.85</v>
      </c>
      <c r="C4254" s="53">
        <v>45519</v>
      </c>
      <c r="D4254" s="52">
        <v>0</v>
      </c>
      <c r="E4254" s="54"/>
    </row>
    <row r="4255" spans="1:5" x14ac:dyDescent="0.45">
      <c r="A4255" s="55" t="s">
        <v>66</v>
      </c>
      <c r="B4255" s="52">
        <v>2483.41</v>
      </c>
      <c r="C4255" s="53">
        <v>45519</v>
      </c>
      <c r="D4255" s="52">
        <v>0</v>
      </c>
      <c r="E4255" s="54"/>
    </row>
    <row r="4256" spans="1:5" x14ac:dyDescent="0.45">
      <c r="A4256" s="55" t="s">
        <v>54</v>
      </c>
      <c r="B4256" s="52">
        <v>7413.45</v>
      </c>
      <c r="C4256" s="53">
        <v>44880</v>
      </c>
      <c r="D4256" s="52">
        <v>0</v>
      </c>
      <c r="E4256" s="54"/>
    </row>
    <row r="4257" spans="1:5" x14ac:dyDescent="0.45">
      <c r="A4257" s="55" t="s">
        <v>55</v>
      </c>
      <c r="B4257" s="52">
        <v>7791.18</v>
      </c>
      <c r="C4257" s="53">
        <v>44925</v>
      </c>
      <c r="D4257" s="52">
        <v>0</v>
      </c>
      <c r="E4257" s="54"/>
    </row>
    <row r="4258" spans="1:5" x14ac:dyDescent="0.45">
      <c r="A4258" s="55" t="s">
        <v>56</v>
      </c>
      <c r="B4258" s="52">
        <v>6565.44</v>
      </c>
      <c r="C4258" s="53">
        <v>45139</v>
      </c>
      <c r="D4258" s="52">
        <v>0</v>
      </c>
      <c r="E4258" s="54"/>
    </row>
    <row r="4259" spans="1:5" x14ac:dyDescent="0.45">
      <c r="A4259" s="55" t="s">
        <v>57</v>
      </c>
      <c r="B4259" s="52">
        <v>8304.17</v>
      </c>
      <c r="C4259" s="53">
        <v>45504</v>
      </c>
      <c r="D4259" s="52">
        <v>0</v>
      </c>
      <c r="E4259" s="54"/>
    </row>
    <row r="4260" spans="1:5" x14ac:dyDescent="0.45">
      <c r="A4260" s="55" t="s">
        <v>58</v>
      </c>
      <c r="B4260" s="52">
        <v>3688.3</v>
      </c>
      <c r="C4260" s="53">
        <v>45412</v>
      </c>
      <c r="D4260" s="52">
        <v>0</v>
      </c>
      <c r="E4260" s="54"/>
    </row>
    <row r="4261" spans="1:5" x14ac:dyDescent="0.45">
      <c r="A4261" s="55" t="s">
        <v>82</v>
      </c>
      <c r="B4261" s="52">
        <v>2517.4899999999998</v>
      </c>
      <c r="C4261" s="53">
        <v>45519</v>
      </c>
      <c r="D4261" s="52">
        <v>0</v>
      </c>
      <c r="E4261" s="54"/>
    </row>
    <row r="4262" spans="1:5" x14ac:dyDescent="0.45">
      <c r="A4262" s="55" t="s">
        <v>84</v>
      </c>
      <c r="B4262" s="52">
        <v>2440.77</v>
      </c>
      <c r="C4262" s="53">
        <v>45519</v>
      </c>
      <c r="D4262" s="52">
        <v>0</v>
      </c>
      <c r="E4262" s="54"/>
    </row>
    <row r="4263" spans="1:5" x14ac:dyDescent="0.45">
      <c r="A4263" s="55" t="s">
        <v>86</v>
      </c>
      <c r="B4263" s="52">
        <v>3716.62</v>
      </c>
      <c r="C4263" s="53">
        <v>45519</v>
      </c>
      <c r="D4263" s="52">
        <v>0</v>
      </c>
      <c r="E4263" s="54"/>
    </row>
    <row r="4264" spans="1:5" x14ac:dyDescent="0.45">
      <c r="A4264" s="55" t="s">
        <v>88</v>
      </c>
      <c r="B4264" s="52">
        <v>2453.2199999999998</v>
      </c>
      <c r="C4264" s="53">
        <v>45519</v>
      </c>
      <c r="D4264" s="52">
        <v>0</v>
      </c>
      <c r="E4264" s="54"/>
    </row>
    <row r="4265" spans="1:5" x14ac:dyDescent="0.45">
      <c r="A4265" s="55" t="s">
        <v>90</v>
      </c>
      <c r="B4265" s="52">
        <v>2453.2199999999998</v>
      </c>
      <c r="C4265" s="53">
        <v>45762</v>
      </c>
      <c r="D4265" s="52">
        <v>0</v>
      </c>
      <c r="E4265" s="54"/>
    </row>
    <row r="4266" spans="1:5" x14ac:dyDescent="0.45">
      <c r="A4266" s="55" t="s">
        <v>92</v>
      </c>
      <c r="B4266" s="52">
        <v>23329.03</v>
      </c>
      <c r="C4266" s="53">
        <v>45519</v>
      </c>
      <c r="D4266" s="52">
        <v>0</v>
      </c>
      <c r="E4266" s="54"/>
    </row>
    <row r="4267" spans="1:5" x14ac:dyDescent="0.45">
      <c r="A4267" s="51" t="s">
        <v>284</v>
      </c>
      <c r="B4267" s="52"/>
      <c r="C4267" s="53"/>
      <c r="D4267" s="52"/>
      <c r="E4267" s="54"/>
    </row>
    <row r="4268" spans="1:5" x14ac:dyDescent="0.45">
      <c r="A4268" s="55" t="s">
        <v>60</v>
      </c>
      <c r="B4268" s="52">
        <v>10904.32</v>
      </c>
      <c r="C4268" s="53">
        <v>45519</v>
      </c>
      <c r="D4268" s="52">
        <v>0</v>
      </c>
      <c r="E4268" s="54"/>
    </row>
    <row r="4269" spans="1:5" x14ac:dyDescent="0.45">
      <c r="A4269" s="55" t="s">
        <v>62</v>
      </c>
      <c r="B4269" s="52">
        <v>10544.86</v>
      </c>
      <c r="C4269" s="53">
        <v>45519</v>
      </c>
      <c r="D4269" s="52">
        <v>0</v>
      </c>
      <c r="E4269" s="54"/>
    </row>
    <row r="4270" spans="1:5" x14ac:dyDescent="0.45">
      <c r="A4270" s="55" t="s">
        <v>64</v>
      </c>
      <c r="B4270" s="52">
        <v>12463.8</v>
      </c>
      <c r="C4270" s="53">
        <v>45519</v>
      </c>
      <c r="D4270" s="52">
        <v>0</v>
      </c>
      <c r="E4270" s="54"/>
    </row>
    <row r="4271" spans="1:5" x14ac:dyDescent="0.45">
      <c r="A4271" s="55" t="s">
        <v>66</v>
      </c>
      <c r="B4271" s="52">
        <v>9770.89</v>
      </c>
      <c r="C4271" s="53">
        <v>45519</v>
      </c>
      <c r="D4271" s="52">
        <v>0</v>
      </c>
      <c r="E4271" s="54"/>
    </row>
    <row r="4272" spans="1:5" x14ac:dyDescent="0.45">
      <c r="A4272" s="55" t="s">
        <v>54</v>
      </c>
      <c r="B4272" s="52">
        <v>29167.95</v>
      </c>
      <c r="C4272" s="53">
        <v>44880</v>
      </c>
      <c r="D4272" s="52">
        <v>0</v>
      </c>
      <c r="E4272" s="54"/>
    </row>
    <row r="4273" spans="1:5" x14ac:dyDescent="0.45">
      <c r="A4273" s="55" t="s">
        <v>55</v>
      </c>
      <c r="B4273" s="52">
        <v>30654.09</v>
      </c>
      <c r="C4273" s="53">
        <v>44925</v>
      </c>
      <c r="D4273" s="52">
        <v>0</v>
      </c>
      <c r="E4273" s="54"/>
    </row>
    <row r="4274" spans="1:5" x14ac:dyDescent="0.45">
      <c r="A4274" s="55" t="s">
        <v>56</v>
      </c>
      <c r="B4274" s="52">
        <v>25831.47</v>
      </c>
      <c r="C4274" s="53">
        <v>45139</v>
      </c>
      <c r="D4274" s="52">
        <v>0</v>
      </c>
      <c r="E4274" s="54"/>
    </row>
    <row r="4275" spans="1:5" x14ac:dyDescent="0.45">
      <c r="A4275" s="55" t="s">
        <v>57</v>
      </c>
      <c r="B4275" s="52">
        <v>32672.44</v>
      </c>
      <c r="C4275" s="53">
        <v>45504</v>
      </c>
      <c r="D4275" s="52">
        <v>0</v>
      </c>
      <c r="E4275" s="54"/>
    </row>
    <row r="4276" spans="1:5" x14ac:dyDescent="0.45">
      <c r="A4276" s="55" t="s">
        <v>58</v>
      </c>
      <c r="B4276" s="52">
        <v>14511.49</v>
      </c>
      <c r="C4276" s="53">
        <v>45412</v>
      </c>
      <c r="D4276" s="52">
        <v>0</v>
      </c>
      <c r="E4276" s="54"/>
    </row>
    <row r="4277" spans="1:5" x14ac:dyDescent="0.45">
      <c r="A4277" s="55" t="s">
        <v>74</v>
      </c>
      <c r="B4277" s="52">
        <v>10383.98</v>
      </c>
      <c r="C4277" s="53">
        <v>44985</v>
      </c>
      <c r="D4277" s="52">
        <v>0</v>
      </c>
      <c r="E4277" s="54"/>
    </row>
    <row r="4278" spans="1:5" x14ac:dyDescent="0.45">
      <c r="A4278" s="55" t="s">
        <v>76</v>
      </c>
      <c r="B4278" s="52">
        <v>24226.03</v>
      </c>
      <c r="C4278" s="53">
        <v>44985</v>
      </c>
      <c r="D4278" s="52">
        <v>0</v>
      </c>
      <c r="E4278" s="54"/>
    </row>
    <row r="4279" spans="1:5" x14ac:dyDescent="0.45">
      <c r="A4279" s="55" t="s">
        <v>78</v>
      </c>
      <c r="B4279" s="52">
        <v>18226.580000000002</v>
      </c>
      <c r="C4279" s="53">
        <v>45127</v>
      </c>
      <c r="D4279" s="52">
        <v>0</v>
      </c>
      <c r="E4279" s="54"/>
    </row>
    <row r="4280" spans="1:5" x14ac:dyDescent="0.45">
      <c r="A4280" s="55" t="s">
        <v>80</v>
      </c>
      <c r="B4280" s="52">
        <v>28558.68</v>
      </c>
      <c r="C4280" s="53">
        <v>45488</v>
      </c>
      <c r="D4280" s="52">
        <v>0</v>
      </c>
      <c r="E4280" s="54"/>
    </row>
    <row r="4281" spans="1:5" x14ac:dyDescent="0.45">
      <c r="A4281" s="55" t="s">
        <v>82</v>
      </c>
      <c r="B4281" s="52">
        <v>9904.98</v>
      </c>
      <c r="C4281" s="53">
        <v>45519</v>
      </c>
      <c r="D4281" s="52">
        <v>0</v>
      </c>
      <c r="E4281" s="54"/>
    </row>
    <row r="4282" spans="1:5" x14ac:dyDescent="0.45">
      <c r="A4282" s="55" t="s">
        <v>84</v>
      </c>
      <c r="B4282" s="52">
        <v>9603.1</v>
      </c>
      <c r="C4282" s="53">
        <v>45519</v>
      </c>
      <c r="D4282" s="52">
        <v>0</v>
      </c>
      <c r="E4282" s="54"/>
    </row>
    <row r="4283" spans="1:5" x14ac:dyDescent="0.45">
      <c r="A4283" s="55" t="s">
        <v>86</v>
      </c>
      <c r="B4283" s="52">
        <v>14622.9</v>
      </c>
      <c r="C4283" s="53">
        <v>45519</v>
      </c>
      <c r="D4283" s="52">
        <v>0</v>
      </c>
      <c r="E4283" s="54"/>
    </row>
    <row r="4284" spans="1:5" x14ac:dyDescent="0.45">
      <c r="A4284" s="55" t="s">
        <v>88</v>
      </c>
      <c r="B4284" s="52">
        <v>9652.09</v>
      </c>
      <c r="C4284" s="53">
        <v>45519</v>
      </c>
      <c r="D4284" s="52">
        <v>0</v>
      </c>
      <c r="E4284" s="54"/>
    </row>
    <row r="4285" spans="1:5" x14ac:dyDescent="0.45">
      <c r="A4285" s="55" t="s">
        <v>90</v>
      </c>
      <c r="B4285" s="52">
        <v>9652.09</v>
      </c>
      <c r="C4285" s="53">
        <v>45807</v>
      </c>
      <c r="D4285" s="52">
        <v>0</v>
      </c>
      <c r="E4285" s="54"/>
    </row>
    <row r="4286" spans="1:5" x14ac:dyDescent="0.45">
      <c r="A4286" s="55" t="s">
        <v>92</v>
      </c>
      <c r="B4286" s="52">
        <v>91787.21</v>
      </c>
      <c r="C4286" s="53">
        <v>45519</v>
      </c>
      <c r="D4286" s="52">
        <v>0</v>
      </c>
      <c r="E4286" s="54"/>
    </row>
    <row r="4287" spans="1:5" x14ac:dyDescent="0.45">
      <c r="A4287" s="51" t="s">
        <v>285</v>
      </c>
      <c r="B4287" s="52"/>
      <c r="C4287" s="53"/>
      <c r="D4287" s="52"/>
      <c r="E4287" s="54"/>
    </row>
    <row r="4288" spans="1:5" x14ac:dyDescent="0.45">
      <c r="A4288" s="55" t="s">
        <v>60</v>
      </c>
      <c r="B4288" s="52">
        <v>5918.07</v>
      </c>
      <c r="C4288" s="53">
        <v>45519</v>
      </c>
      <c r="D4288" s="52">
        <v>0</v>
      </c>
      <c r="E4288" s="54"/>
    </row>
    <row r="4289" spans="1:5" x14ac:dyDescent="0.45">
      <c r="A4289" s="55" t="s">
        <v>61</v>
      </c>
      <c r="B4289" s="52">
        <v>1611</v>
      </c>
      <c r="C4289" s="53">
        <v>45519</v>
      </c>
      <c r="D4289" s="52">
        <v>0</v>
      </c>
      <c r="E4289" s="54"/>
    </row>
    <row r="4290" spans="1:5" x14ac:dyDescent="0.45">
      <c r="A4290" s="55" t="s">
        <v>62</v>
      </c>
      <c r="B4290" s="52">
        <v>5722.98</v>
      </c>
      <c r="C4290" s="53">
        <v>45519</v>
      </c>
      <c r="D4290" s="52">
        <v>0</v>
      </c>
      <c r="E4290" s="54"/>
    </row>
    <row r="4291" spans="1:5" x14ac:dyDescent="0.45">
      <c r="A4291" s="55" t="s">
        <v>63</v>
      </c>
      <c r="B4291" s="52">
        <v>1557.9</v>
      </c>
      <c r="C4291" s="53">
        <v>45519</v>
      </c>
      <c r="D4291" s="52">
        <v>0</v>
      </c>
      <c r="E4291" s="54"/>
    </row>
    <row r="4292" spans="1:5" x14ac:dyDescent="0.45">
      <c r="A4292" s="55" t="s">
        <v>64</v>
      </c>
      <c r="B4292" s="52">
        <v>6764.45</v>
      </c>
      <c r="C4292" s="53">
        <v>45519</v>
      </c>
      <c r="D4292" s="52">
        <v>0</v>
      </c>
      <c r="E4292" s="54"/>
    </row>
    <row r="4293" spans="1:5" x14ac:dyDescent="0.45">
      <c r="A4293" s="55" t="s">
        <v>65</v>
      </c>
      <c r="B4293" s="52">
        <v>1773.23</v>
      </c>
      <c r="C4293" s="53">
        <v>45519</v>
      </c>
      <c r="D4293" s="52">
        <v>0</v>
      </c>
      <c r="E4293" s="54"/>
    </row>
    <row r="4294" spans="1:5" x14ac:dyDescent="0.45">
      <c r="A4294" s="55" t="s">
        <v>66</v>
      </c>
      <c r="B4294" s="52">
        <v>5302.93</v>
      </c>
      <c r="C4294" s="53">
        <v>45519</v>
      </c>
      <c r="D4294" s="52">
        <v>0</v>
      </c>
      <c r="E4294" s="54"/>
    </row>
    <row r="4295" spans="1:5" x14ac:dyDescent="0.45">
      <c r="A4295" s="55" t="s">
        <v>67</v>
      </c>
      <c r="B4295" s="52">
        <v>1390.11</v>
      </c>
      <c r="C4295" s="53">
        <v>45519</v>
      </c>
      <c r="D4295" s="52">
        <v>0</v>
      </c>
      <c r="E4295" s="54"/>
    </row>
    <row r="4296" spans="1:5" x14ac:dyDescent="0.45">
      <c r="A4296" s="55" t="s">
        <v>68</v>
      </c>
      <c r="B4296" s="52">
        <v>4149.7299999999996</v>
      </c>
      <c r="C4296" s="53">
        <v>45077</v>
      </c>
      <c r="D4296" s="52">
        <v>0</v>
      </c>
      <c r="E4296" s="54"/>
    </row>
    <row r="4297" spans="1:5" x14ac:dyDescent="0.45">
      <c r="A4297" s="55" t="s">
        <v>69</v>
      </c>
      <c r="B4297" s="52">
        <v>4361.17</v>
      </c>
      <c r="C4297" s="53">
        <v>45077</v>
      </c>
      <c r="D4297" s="52">
        <v>0</v>
      </c>
      <c r="E4297" s="54"/>
    </row>
    <row r="4298" spans="1:5" x14ac:dyDescent="0.45">
      <c r="A4298" s="55" t="s">
        <v>70</v>
      </c>
      <c r="B4298" s="52">
        <v>3675.05</v>
      </c>
      <c r="C4298" s="53">
        <v>45140</v>
      </c>
      <c r="D4298" s="52">
        <v>0</v>
      </c>
      <c r="E4298" s="54"/>
    </row>
    <row r="4299" spans="1:5" x14ac:dyDescent="0.45">
      <c r="A4299" s="55" t="s">
        <v>57</v>
      </c>
      <c r="B4299" s="52">
        <v>17732.22</v>
      </c>
      <c r="C4299" s="53">
        <v>45504</v>
      </c>
      <c r="D4299" s="52">
        <v>0</v>
      </c>
      <c r="E4299" s="54"/>
    </row>
    <row r="4300" spans="1:5" x14ac:dyDescent="0.45">
      <c r="A4300" s="55" t="s">
        <v>72</v>
      </c>
      <c r="B4300" s="52">
        <v>3341.93</v>
      </c>
      <c r="C4300" s="53">
        <v>45504</v>
      </c>
      <c r="D4300" s="52">
        <v>0</v>
      </c>
      <c r="E4300" s="54"/>
    </row>
    <row r="4301" spans="1:5" x14ac:dyDescent="0.45">
      <c r="A4301" s="55" t="s">
        <v>58</v>
      </c>
      <c r="B4301" s="52">
        <v>7875.78</v>
      </c>
      <c r="C4301" s="53">
        <v>45412</v>
      </c>
      <c r="D4301" s="52">
        <v>0</v>
      </c>
      <c r="E4301" s="54"/>
    </row>
    <row r="4302" spans="1:5" x14ac:dyDescent="0.45">
      <c r="A4302" s="55" t="s">
        <v>73</v>
      </c>
      <c r="B4302" s="52">
        <v>2064.5500000000002</v>
      </c>
      <c r="C4302" s="53">
        <v>45412</v>
      </c>
      <c r="D4302" s="52">
        <v>0</v>
      </c>
      <c r="E4302" s="54"/>
    </row>
    <row r="4303" spans="1:5" x14ac:dyDescent="0.45">
      <c r="A4303" s="55" t="s">
        <v>75</v>
      </c>
      <c r="B4303" s="52">
        <v>1477.33</v>
      </c>
      <c r="C4303" s="53">
        <v>45077</v>
      </c>
      <c r="D4303" s="52">
        <v>0</v>
      </c>
      <c r="E4303" s="54"/>
    </row>
    <row r="4304" spans="1:5" x14ac:dyDescent="0.45">
      <c r="A4304" s="55" t="s">
        <v>77</v>
      </c>
      <c r="B4304" s="52">
        <v>3446.64</v>
      </c>
      <c r="C4304" s="53">
        <v>45077</v>
      </c>
      <c r="D4304" s="52">
        <v>0</v>
      </c>
      <c r="E4304" s="54"/>
    </row>
    <row r="4305" spans="1:5" x14ac:dyDescent="0.45">
      <c r="A4305" s="55" t="s">
        <v>79</v>
      </c>
      <c r="B4305" s="52">
        <v>2593.1</v>
      </c>
      <c r="C4305" s="53">
        <v>45127</v>
      </c>
      <c r="D4305" s="52">
        <v>0</v>
      </c>
      <c r="E4305" s="54"/>
    </row>
    <row r="4306" spans="1:5" x14ac:dyDescent="0.45">
      <c r="A4306" s="55" t="s">
        <v>80</v>
      </c>
      <c r="B4306" s="52">
        <v>15499.57</v>
      </c>
      <c r="C4306" s="53">
        <v>45488</v>
      </c>
      <c r="D4306" s="52">
        <v>0</v>
      </c>
      <c r="E4306" s="54"/>
    </row>
    <row r="4307" spans="1:5" x14ac:dyDescent="0.45">
      <c r="A4307" s="55" t="s">
        <v>81</v>
      </c>
      <c r="B4307" s="52">
        <v>4063.05</v>
      </c>
      <c r="C4307" s="53">
        <v>45488</v>
      </c>
      <c r="D4307" s="52">
        <v>0</v>
      </c>
      <c r="E4307" s="54"/>
    </row>
    <row r="4308" spans="1:5" x14ac:dyDescent="0.45">
      <c r="A4308" s="55" t="s">
        <v>82</v>
      </c>
      <c r="B4308" s="52">
        <v>5375.7</v>
      </c>
      <c r="C4308" s="53">
        <v>45519</v>
      </c>
      <c r="D4308" s="52">
        <v>0</v>
      </c>
      <c r="E4308" s="54"/>
    </row>
    <row r="4309" spans="1:5" x14ac:dyDescent="0.45">
      <c r="A4309" s="55" t="s">
        <v>83</v>
      </c>
      <c r="B4309" s="52">
        <v>1463.36</v>
      </c>
      <c r="C4309" s="53">
        <v>45519</v>
      </c>
      <c r="D4309" s="52">
        <v>0</v>
      </c>
      <c r="E4309" s="54"/>
    </row>
    <row r="4310" spans="1:5" x14ac:dyDescent="0.45">
      <c r="A4310" s="55" t="s">
        <v>84</v>
      </c>
      <c r="B4310" s="52">
        <v>5211.8599999999997</v>
      </c>
      <c r="C4310" s="53">
        <v>45519</v>
      </c>
      <c r="D4310" s="52">
        <v>0</v>
      </c>
      <c r="E4310" s="54"/>
    </row>
    <row r="4311" spans="1:5" x14ac:dyDescent="0.45">
      <c r="A4311" s="55" t="s">
        <v>85</v>
      </c>
      <c r="B4311" s="52">
        <v>1418.76</v>
      </c>
      <c r="C4311" s="53">
        <v>45519</v>
      </c>
      <c r="D4311" s="52">
        <v>0</v>
      </c>
      <c r="E4311" s="54"/>
    </row>
    <row r="4312" spans="1:5" x14ac:dyDescent="0.45">
      <c r="A4312" s="55" t="s">
        <v>86</v>
      </c>
      <c r="B4312" s="52">
        <v>7936.25</v>
      </c>
      <c r="C4312" s="53">
        <v>45519</v>
      </c>
      <c r="D4312" s="52">
        <v>0</v>
      </c>
      <c r="E4312" s="54"/>
    </row>
    <row r="4313" spans="1:5" x14ac:dyDescent="0.45">
      <c r="A4313" s="55" t="s">
        <v>87</v>
      </c>
      <c r="B4313" s="52">
        <v>2080.4</v>
      </c>
      <c r="C4313" s="53">
        <v>45519</v>
      </c>
      <c r="D4313" s="52">
        <v>0</v>
      </c>
      <c r="E4313" s="54"/>
    </row>
    <row r="4314" spans="1:5" x14ac:dyDescent="0.45">
      <c r="A4314" s="55" t="s">
        <v>88</v>
      </c>
      <c r="B4314" s="52">
        <v>5238.45</v>
      </c>
      <c r="C4314" s="53">
        <v>45519</v>
      </c>
      <c r="D4314" s="52">
        <v>0</v>
      </c>
      <c r="E4314" s="54"/>
    </row>
    <row r="4315" spans="1:5" x14ac:dyDescent="0.45">
      <c r="A4315" s="55" t="s">
        <v>89</v>
      </c>
      <c r="B4315" s="52">
        <v>1373.21</v>
      </c>
      <c r="C4315" s="53">
        <v>45519</v>
      </c>
      <c r="D4315" s="52">
        <v>0</v>
      </c>
      <c r="E4315" s="54"/>
    </row>
    <row r="4316" spans="1:5" x14ac:dyDescent="0.45">
      <c r="A4316" s="55" t="s">
        <v>90</v>
      </c>
      <c r="B4316" s="52">
        <v>5238.45</v>
      </c>
      <c r="C4316" s="53">
        <v>45762</v>
      </c>
      <c r="D4316" s="52">
        <v>0</v>
      </c>
      <c r="E4316" s="54"/>
    </row>
    <row r="4317" spans="1:5" x14ac:dyDescent="0.45">
      <c r="A4317" s="55" t="s">
        <v>91</v>
      </c>
      <c r="B4317" s="52">
        <v>1373.21</v>
      </c>
      <c r="C4317" s="53">
        <v>45762</v>
      </c>
      <c r="D4317" s="52">
        <v>0</v>
      </c>
      <c r="E4317" s="54"/>
    </row>
    <row r="4318" spans="1:5" x14ac:dyDescent="0.45">
      <c r="A4318" s="55" t="s">
        <v>92</v>
      </c>
      <c r="B4318" s="52">
        <v>49815.42</v>
      </c>
      <c r="C4318" s="53">
        <v>45519</v>
      </c>
      <c r="D4318" s="52">
        <v>0</v>
      </c>
      <c r="E4318" s="54"/>
    </row>
    <row r="4319" spans="1:5" x14ac:dyDescent="0.45">
      <c r="A4319" s="55" t="s">
        <v>93</v>
      </c>
      <c r="B4319" s="52">
        <v>13058.59</v>
      </c>
      <c r="C4319" s="53">
        <v>45519</v>
      </c>
      <c r="D4319" s="52">
        <v>0</v>
      </c>
      <c r="E4319" s="54"/>
    </row>
    <row r="4320" spans="1:5" x14ac:dyDescent="0.45">
      <c r="A4320" s="51" t="s">
        <v>286</v>
      </c>
      <c r="B4320" s="52"/>
      <c r="C4320" s="53"/>
      <c r="D4320" s="52"/>
      <c r="E4320" s="54"/>
    </row>
    <row r="4321" spans="1:5" x14ac:dyDescent="0.45">
      <c r="A4321" s="55" t="s">
        <v>60</v>
      </c>
      <c r="B4321" s="52">
        <v>221421.11</v>
      </c>
      <c r="C4321" s="53">
        <v>45519</v>
      </c>
      <c r="D4321" s="52">
        <v>0</v>
      </c>
      <c r="E4321" s="54"/>
    </row>
    <row r="4322" spans="1:5" x14ac:dyDescent="0.45">
      <c r="A4322" s="55" t="s">
        <v>61</v>
      </c>
      <c r="B4322" s="52">
        <v>58536.1</v>
      </c>
      <c r="C4322" s="53">
        <v>45519</v>
      </c>
      <c r="D4322" s="52">
        <v>0</v>
      </c>
      <c r="E4322" s="54"/>
    </row>
    <row r="4323" spans="1:5" x14ac:dyDescent="0.45">
      <c r="A4323" s="55" t="s">
        <v>287</v>
      </c>
      <c r="B4323" s="52">
        <v>3526.27</v>
      </c>
      <c r="C4323" s="53">
        <v>45596</v>
      </c>
      <c r="D4323" s="52">
        <v>0</v>
      </c>
      <c r="E4323" s="54"/>
    </row>
    <row r="4324" spans="1:5" x14ac:dyDescent="0.45">
      <c r="A4324" s="55" t="s">
        <v>62</v>
      </c>
      <c r="B4324" s="52">
        <v>214122.03</v>
      </c>
      <c r="C4324" s="53">
        <v>45519</v>
      </c>
      <c r="D4324" s="52">
        <v>0</v>
      </c>
      <c r="E4324" s="54"/>
    </row>
    <row r="4325" spans="1:5" x14ac:dyDescent="0.45">
      <c r="A4325" s="55" t="s">
        <v>63</v>
      </c>
      <c r="B4325" s="52">
        <v>56606.47</v>
      </c>
      <c r="C4325" s="53">
        <v>45519</v>
      </c>
      <c r="D4325" s="52">
        <v>0</v>
      </c>
      <c r="E4325" s="54"/>
    </row>
    <row r="4326" spans="1:5" x14ac:dyDescent="0.45">
      <c r="A4326" s="55" t="s">
        <v>288</v>
      </c>
      <c r="B4326" s="52">
        <v>3410.03</v>
      </c>
      <c r="C4326" s="53">
        <v>45596</v>
      </c>
      <c r="D4326" s="52">
        <v>0</v>
      </c>
      <c r="E4326" s="54"/>
    </row>
    <row r="4327" spans="1:5" x14ac:dyDescent="0.45">
      <c r="A4327" s="55" t="s">
        <v>64</v>
      </c>
      <c r="B4327" s="52">
        <v>253087.8</v>
      </c>
      <c r="C4327" s="53">
        <v>45519</v>
      </c>
      <c r="D4327" s="52">
        <v>0</v>
      </c>
      <c r="E4327" s="54"/>
    </row>
    <row r="4328" spans="1:5" x14ac:dyDescent="0.45">
      <c r="A4328" s="55" t="s">
        <v>65</v>
      </c>
      <c r="B4328" s="52">
        <v>64430.55</v>
      </c>
      <c r="C4328" s="53">
        <v>45519</v>
      </c>
      <c r="D4328" s="52">
        <v>0</v>
      </c>
      <c r="E4328" s="54"/>
    </row>
    <row r="4329" spans="1:5" x14ac:dyDescent="0.45">
      <c r="A4329" s="55" t="s">
        <v>289</v>
      </c>
      <c r="B4329" s="52">
        <v>4030.59</v>
      </c>
      <c r="C4329" s="53">
        <v>45596</v>
      </c>
      <c r="D4329" s="52">
        <v>0</v>
      </c>
      <c r="E4329" s="54"/>
    </row>
    <row r="4330" spans="1:5" x14ac:dyDescent="0.45">
      <c r="A4330" s="55" t="s">
        <v>66</v>
      </c>
      <c r="B4330" s="52">
        <v>198406.02</v>
      </c>
      <c r="C4330" s="53">
        <v>45519</v>
      </c>
      <c r="D4330" s="52">
        <v>0</v>
      </c>
      <c r="E4330" s="54"/>
    </row>
    <row r="4331" spans="1:5" x14ac:dyDescent="0.45">
      <c r="A4331" s="55" t="s">
        <v>67</v>
      </c>
      <c r="B4331" s="52">
        <v>50509.78</v>
      </c>
      <c r="C4331" s="53">
        <v>45519</v>
      </c>
      <c r="D4331" s="52">
        <v>0</v>
      </c>
      <c r="E4331" s="54"/>
    </row>
    <row r="4332" spans="1:5" x14ac:dyDescent="0.45">
      <c r="A4332" s="55" t="s">
        <v>290</v>
      </c>
      <c r="B4332" s="52">
        <v>3159.74</v>
      </c>
      <c r="C4332" s="53">
        <v>45596</v>
      </c>
      <c r="D4332" s="52">
        <v>0</v>
      </c>
      <c r="E4332" s="54"/>
    </row>
    <row r="4333" spans="1:5" x14ac:dyDescent="0.45">
      <c r="A4333" s="55" t="s">
        <v>54</v>
      </c>
      <c r="B4333" s="52">
        <v>601711.61</v>
      </c>
      <c r="C4333" s="53">
        <v>44880</v>
      </c>
      <c r="D4333" s="52">
        <v>0</v>
      </c>
      <c r="E4333" s="54"/>
    </row>
    <row r="4334" spans="1:5" x14ac:dyDescent="0.45">
      <c r="A4334" s="55" t="s">
        <v>68</v>
      </c>
      <c r="B4334" s="52">
        <v>129001.91</v>
      </c>
      <c r="C4334" s="53">
        <v>44880</v>
      </c>
      <c r="D4334" s="52">
        <v>21779.26</v>
      </c>
      <c r="E4334" s="54"/>
    </row>
    <row r="4335" spans="1:5" x14ac:dyDescent="0.45">
      <c r="A4335" s="55" t="s">
        <v>55</v>
      </c>
      <c r="B4335" s="52">
        <v>632369.56000000006</v>
      </c>
      <c r="C4335" s="53">
        <v>44925</v>
      </c>
      <c r="D4335" s="52">
        <v>0</v>
      </c>
      <c r="E4335" s="54"/>
    </row>
    <row r="4336" spans="1:5" x14ac:dyDescent="0.45">
      <c r="A4336" s="55" t="s">
        <v>69</v>
      </c>
      <c r="B4336" s="52">
        <v>135574.70000000001</v>
      </c>
      <c r="C4336" s="53">
        <v>44925</v>
      </c>
      <c r="D4336" s="52">
        <v>22888.95</v>
      </c>
      <c r="E4336" s="54"/>
    </row>
    <row r="4337" spans="1:5" x14ac:dyDescent="0.45">
      <c r="A4337" s="55" t="s">
        <v>56</v>
      </c>
      <c r="B4337" s="52">
        <v>532882.75</v>
      </c>
      <c r="C4337" s="53">
        <v>45140</v>
      </c>
      <c r="D4337" s="52">
        <v>0</v>
      </c>
      <c r="E4337" s="54"/>
    </row>
    <row r="4338" spans="1:5" x14ac:dyDescent="0.45">
      <c r="A4338" s="55" t="s">
        <v>70</v>
      </c>
      <c r="B4338" s="52">
        <v>114245.57</v>
      </c>
      <c r="C4338" s="53">
        <v>45140</v>
      </c>
      <c r="D4338" s="52">
        <v>19287.97</v>
      </c>
      <c r="E4338" s="54"/>
    </row>
    <row r="4339" spans="1:5" x14ac:dyDescent="0.45">
      <c r="A4339" s="55" t="s">
        <v>57</v>
      </c>
      <c r="B4339" s="52">
        <v>674006.4</v>
      </c>
      <c r="C4339" s="53">
        <v>45504</v>
      </c>
      <c r="D4339" s="52">
        <v>0</v>
      </c>
      <c r="E4339" s="54"/>
    </row>
    <row r="4340" spans="1:5" x14ac:dyDescent="0.45">
      <c r="A4340" s="55" t="s">
        <v>71</v>
      </c>
      <c r="B4340" s="52">
        <v>180350</v>
      </c>
      <c r="C4340" s="53">
        <v>45504</v>
      </c>
      <c r="D4340" s="52">
        <v>0</v>
      </c>
      <c r="E4340" s="54"/>
    </row>
    <row r="4341" spans="1:5" x14ac:dyDescent="0.45">
      <c r="A4341" s="55" t="s">
        <v>72</v>
      </c>
      <c r="B4341" s="52">
        <v>98457.73</v>
      </c>
      <c r="C4341" s="53">
        <v>45504</v>
      </c>
      <c r="D4341" s="52">
        <v>22971.98</v>
      </c>
      <c r="E4341" s="54"/>
    </row>
    <row r="4342" spans="1:5" x14ac:dyDescent="0.45">
      <c r="A4342" s="55" t="s">
        <v>58</v>
      </c>
      <c r="B4342" s="52">
        <v>299360.49</v>
      </c>
      <c r="C4342" s="53">
        <v>45412</v>
      </c>
      <c r="D4342" s="52">
        <v>0</v>
      </c>
      <c r="E4342" s="54"/>
    </row>
    <row r="4343" spans="1:5" x14ac:dyDescent="0.45">
      <c r="A4343" s="55" t="s">
        <v>73</v>
      </c>
      <c r="B4343" s="52">
        <v>64180.37</v>
      </c>
      <c r="C4343" s="53">
        <v>45412</v>
      </c>
      <c r="D4343" s="52">
        <v>10835.51</v>
      </c>
      <c r="E4343" s="54"/>
    </row>
    <row r="4344" spans="1:5" x14ac:dyDescent="0.45">
      <c r="A4344" s="55" t="s">
        <v>74</v>
      </c>
      <c r="B4344" s="52">
        <v>214213.2</v>
      </c>
      <c r="C4344" s="53">
        <v>44985</v>
      </c>
      <c r="D4344" s="52">
        <v>0</v>
      </c>
      <c r="E4344" s="54"/>
    </row>
    <row r="4345" spans="1:5" x14ac:dyDescent="0.45">
      <c r="A4345" s="55" t="s">
        <v>75</v>
      </c>
      <c r="B4345" s="52">
        <v>45925.5</v>
      </c>
      <c r="C4345" s="53">
        <v>44985</v>
      </c>
      <c r="D4345" s="52">
        <v>7753.56</v>
      </c>
      <c r="E4345" s="54"/>
    </row>
    <row r="4346" spans="1:5" x14ac:dyDescent="0.45">
      <c r="A4346" s="55" t="s">
        <v>76</v>
      </c>
      <c r="B4346" s="52">
        <v>499763.73</v>
      </c>
      <c r="C4346" s="53">
        <v>44985</v>
      </c>
      <c r="D4346" s="52">
        <v>0</v>
      </c>
      <c r="E4346" s="54"/>
    </row>
    <row r="4347" spans="1:5" x14ac:dyDescent="0.45">
      <c r="A4347" s="55" t="s">
        <v>77</v>
      </c>
      <c r="B4347" s="52">
        <v>107145.13</v>
      </c>
      <c r="C4347" s="53">
        <v>44985</v>
      </c>
      <c r="D4347" s="52">
        <v>18089.21</v>
      </c>
      <c r="E4347" s="54"/>
    </row>
    <row r="4348" spans="1:5" x14ac:dyDescent="0.45">
      <c r="A4348" s="55" t="s">
        <v>78</v>
      </c>
      <c r="B4348" s="52">
        <v>370105.59999999998</v>
      </c>
      <c r="C4348" s="53">
        <v>45127</v>
      </c>
      <c r="D4348" s="52">
        <v>0</v>
      </c>
      <c r="E4348" s="54"/>
    </row>
    <row r="4349" spans="1:5" x14ac:dyDescent="0.45">
      <c r="A4349" s="55" t="s">
        <v>79</v>
      </c>
      <c r="B4349" s="52">
        <v>80611.179999999993</v>
      </c>
      <c r="C4349" s="53">
        <v>45127</v>
      </c>
      <c r="D4349" s="52">
        <v>13609.51</v>
      </c>
      <c r="E4349" s="54"/>
    </row>
    <row r="4350" spans="1:5" x14ac:dyDescent="0.45">
      <c r="A4350" s="55" t="s">
        <v>80</v>
      </c>
      <c r="B4350" s="52">
        <v>579907.42000000004</v>
      </c>
      <c r="C4350" s="53">
        <v>45488</v>
      </c>
      <c r="D4350" s="52">
        <v>0</v>
      </c>
      <c r="E4350" s="54"/>
    </row>
    <row r="4351" spans="1:5" x14ac:dyDescent="0.45">
      <c r="A4351" s="55" t="s">
        <v>81</v>
      </c>
      <c r="B4351" s="52">
        <v>126307.26</v>
      </c>
      <c r="C4351" s="53">
        <v>45488</v>
      </c>
      <c r="D4351" s="52">
        <v>21324.33</v>
      </c>
      <c r="E4351" s="54"/>
    </row>
    <row r="4352" spans="1:5" x14ac:dyDescent="0.45">
      <c r="A4352" s="55" t="s">
        <v>82</v>
      </c>
      <c r="B4352" s="52">
        <v>201128.73</v>
      </c>
      <c r="C4352" s="53">
        <v>45519</v>
      </c>
      <c r="D4352" s="52">
        <v>0</v>
      </c>
      <c r="E4352" s="54"/>
    </row>
    <row r="4353" spans="1:5" x14ac:dyDescent="0.45">
      <c r="A4353" s="55" t="s">
        <v>83</v>
      </c>
      <c r="B4353" s="52">
        <v>53171.49</v>
      </c>
      <c r="C4353" s="53">
        <v>45519</v>
      </c>
      <c r="D4353" s="52">
        <v>0</v>
      </c>
      <c r="E4353" s="54"/>
    </row>
    <row r="4354" spans="1:5" x14ac:dyDescent="0.45">
      <c r="A4354" s="55" t="s">
        <v>291</v>
      </c>
      <c r="B4354" s="52">
        <v>3203.1</v>
      </c>
      <c r="C4354" s="53">
        <v>45596</v>
      </c>
      <c r="D4354" s="52">
        <v>0</v>
      </c>
      <c r="E4354" s="54"/>
    </row>
    <row r="4355" spans="1:5" x14ac:dyDescent="0.45">
      <c r="A4355" s="55" t="s">
        <v>84</v>
      </c>
      <c r="B4355" s="52">
        <v>194998.9</v>
      </c>
      <c r="C4355" s="53">
        <v>45519</v>
      </c>
      <c r="D4355" s="52">
        <v>0</v>
      </c>
      <c r="E4355" s="54"/>
    </row>
    <row r="4356" spans="1:5" x14ac:dyDescent="0.45">
      <c r="A4356" s="55" t="s">
        <v>85</v>
      </c>
      <c r="B4356" s="52">
        <v>51550.98</v>
      </c>
      <c r="C4356" s="53">
        <v>45519</v>
      </c>
      <c r="D4356" s="52">
        <v>0</v>
      </c>
      <c r="E4356" s="54"/>
    </row>
    <row r="4357" spans="1:5" x14ac:dyDescent="0.45">
      <c r="A4357" s="55" t="s">
        <v>292</v>
      </c>
      <c r="B4357" s="52">
        <v>3105.48</v>
      </c>
      <c r="C4357" s="53">
        <v>45596</v>
      </c>
      <c r="D4357" s="52">
        <v>0</v>
      </c>
      <c r="E4357" s="54"/>
    </row>
    <row r="4358" spans="1:5" x14ac:dyDescent="0.45">
      <c r="A4358" s="55" t="s">
        <v>86</v>
      </c>
      <c r="B4358" s="52">
        <v>296930.05</v>
      </c>
      <c r="C4358" s="53">
        <v>45519</v>
      </c>
      <c r="D4358" s="52">
        <v>0</v>
      </c>
      <c r="E4358" s="54"/>
    </row>
    <row r="4359" spans="1:5" x14ac:dyDescent="0.45">
      <c r="A4359" s="55" t="s">
        <v>87</v>
      </c>
      <c r="B4359" s="52">
        <v>75591.820000000007</v>
      </c>
      <c r="C4359" s="53">
        <v>45519</v>
      </c>
      <c r="D4359" s="52">
        <v>0</v>
      </c>
      <c r="E4359" s="54"/>
    </row>
    <row r="4360" spans="1:5" x14ac:dyDescent="0.45">
      <c r="A4360" s="55" t="s">
        <v>293</v>
      </c>
      <c r="B4360" s="52">
        <v>4728.8</v>
      </c>
      <c r="C4360" s="53">
        <v>45596</v>
      </c>
      <c r="D4360" s="52">
        <v>0</v>
      </c>
      <c r="E4360" s="54"/>
    </row>
    <row r="4361" spans="1:5" x14ac:dyDescent="0.45">
      <c r="A4361" s="55" t="s">
        <v>88</v>
      </c>
      <c r="B4361" s="52">
        <v>195993.67</v>
      </c>
      <c r="C4361" s="53">
        <v>45519</v>
      </c>
      <c r="D4361" s="52">
        <v>0</v>
      </c>
      <c r="E4361" s="54"/>
    </row>
    <row r="4362" spans="1:5" x14ac:dyDescent="0.45">
      <c r="A4362" s="55" t="s">
        <v>89</v>
      </c>
      <c r="B4362" s="52">
        <v>49895.65</v>
      </c>
      <c r="C4362" s="53">
        <v>45519</v>
      </c>
      <c r="D4362" s="52">
        <v>0</v>
      </c>
      <c r="E4362" s="54"/>
    </row>
    <row r="4363" spans="1:5" x14ac:dyDescent="0.45">
      <c r="A4363" s="55" t="s">
        <v>294</v>
      </c>
      <c r="B4363" s="52">
        <v>3121.32</v>
      </c>
      <c r="C4363" s="53">
        <v>45596</v>
      </c>
      <c r="D4363" s="52">
        <v>0</v>
      </c>
      <c r="E4363" s="54"/>
    </row>
    <row r="4364" spans="1:5" x14ac:dyDescent="0.45">
      <c r="A4364" s="55" t="s">
        <v>90</v>
      </c>
      <c r="B4364" s="52">
        <v>199114.99</v>
      </c>
      <c r="C4364" s="53">
        <v>45762</v>
      </c>
      <c r="D4364" s="52">
        <v>0</v>
      </c>
      <c r="E4364" s="54"/>
    </row>
    <row r="4365" spans="1:5" x14ac:dyDescent="0.45">
      <c r="A4365" s="55" t="s">
        <v>91</v>
      </c>
      <c r="B4365" s="52">
        <v>49895.65</v>
      </c>
      <c r="C4365" s="53">
        <v>45762</v>
      </c>
      <c r="D4365" s="52">
        <v>0</v>
      </c>
      <c r="E4365" s="54"/>
    </row>
    <row r="4366" spans="1:5" x14ac:dyDescent="0.45">
      <c r="A4366" s="55" t="s">
        <v>92</v>
      </c>
      <c r="B4366" s="52">
        <v>1863814.88</v>
      </c>
      <c r="C4366" s="53">
        <v>45519</v>
      </c>
      <c r="D4366" s="52">
        <v>0</v>
      </c>
      <c r="E4366" s="54"/>
    </row>
    <row r="4367" spans="1:5" x14ac:dyDescent="0.45">
      <c r="A4367" s="55" t="s">
        <v>93</v>
      </c>
      <c r="B4367" s="52">
        <v>474486</v>
      </c>
      <c r="C4367" s="53">
        <v>45519</v>
      </c>
      <c r="D4367" s="52">
        <v>0</v>
      </c>
      <c r="E4367" s="54"/>
    </row>
    <row r="4368" spans="1:5" x14ac:dyDescent="0.45">
      <c r="A4368" s="55" t="s">
        <v>295</v>
      </c>
      <c r="B4368" s="52">
        <v>29682.44</v>
      </c>
      <c r="C4368" s="53">
        <v>45596</v>
      </c>
      <c r="D4368" s="52">
        <v>0</v>
      </c>
      <c r="E4368" s="54"/>
    </row>
    <row r="4369" spans="1:5" x14ac:dyDescent="0.45">
      <c r="A4369" s="51" t="s">
        <v>296</v>
      </c>
      <c r="B4369" s="52"/>
      <c r="C4369" s="53"/>
      <c r="D4369" s="52"/>
      <c r="E4369" s="54"/>
    </row>
    <row r="4370" spans="1:5" x14ac:dyDescent="0.45">
      <c r="A4370" s="55" t="s">
        <v>60</v>
      </c>
      <c r="B4370" s="52">
        <v>3189.61</v>
      </c>
      <c r="C4370" s="53">
        <v>45519</v>
      </c>
      <c r="D4370" s="52">
        <v>0</v>
      </c>
      <c r="E4370" s="54"/>
    </row>
    <row r="4371" spans="1:5" x14ac:dyDescent="0.45">
      <c r="A4371" s="55" t="s">
        <v>62</v>
      </c>
      <c r="B4371" s="52">
        <v>3084.46</v>
      </c>
      <c r="C4371" s="53">
        <v>45519</v>
      </c>
      <c r="D4371" s="52">
        <v>0</v>
      </c>
      <c r="E4371" s="54"/>
    </row>
    <row r="4372" spans="1:5" x14ac:dyDescent="0.45">
      <c r="A4372" s="55" t="s">
        <v>64</v>
      </c>
      <c r="B4372" s="52">
        <v>3645.77</v>
      </c>
      <c r="C4372" s="53">
        <v>45519</v>
      </c>
      <c r="D4372" s="52">
        <v>0</v>
      </c>
      <c r="E4372" s="54"/>
    </row>
    <row r="4373" spans="1:5" x14ac:dyDescent="0.45">
      <c r="A4373" s="55" t="s">
        <v>66</v>
      </c>
      <c r="B4373" s="52">
        <v>2858.07</v>
      </c>
      <c r="C4373" s="53">
        <v>45519</v>
      </c>
      <c r="D4373" s="52">
        <v>0</v>
      </c>
      <c r="E4373" s="54"/>
    </row>
    <row r="4374" spans="1:5" x14ac:dyDescent="0.45">
      <c r="A4374" s="55" t="s">
        <v>54</v>
      </c>
      <c r="B4374" s="52">
        <v>8531.8799999999992</v>
      </c>
      <c r="C4374" s="53">
        <v>44880</v>
      </c>
      <c r="D4374" s="52">
        <v>0</v>
      </c>
      <c r="E4374" s="54"/>
    </row>
    <row r="4375" spans="1:5" x14ac:dyDescent="0.45">
      <c r="A4375" s="55" t="s">
        <v>55</v>
      </c>
      <c r="B4375" s="52">
        <v>8966.59</v>
      </c>
      <c r="C4375" s="53">
        <v>44925</v>
      </c>
      <c r="D4375" s="52">
        <v>0</v>
      </c>
      <c r="E4375" s="54"/>
    </row>
    <row r="4376" spans="1:5" x14ac:dyDescent="0.45">
      <c r="A4376" s="55" t="s">
        <v>56</v>
      </c>
      <c r="B4376" s="52">
        <v>7555.93</v>
      </c>
      <c r="C4376" s="53">
        <v>45139</v>
      </c>
      <c r="D4376" s="52">
        <v>0</v>
      </c>
      <c r="E4376" s="54"/>
    </row>
    <row r="4377" spans="1:5" x14ac:dyDescent="0.45">
      <c r="A4377" s="55" t="s">
        <v>57</v>
      </c>
      <c r="B4377" s="52">
        <v>9556.98</v>
      </c>
      <c r="C4377" s="53">
        <v>45504</v>
      </c>
      <c r="D4377" s="52">
        <v>0</v>
      </c>
      <c r="E4377" s="54"/>
    </row>
    <row r="4378" spans="1:5" x14ac:dyDescent="0.45">
      <c r="A4378" s="55" t="s">
        <v>58</v>
      </c>
      <c r="B4378" s="52">
        <v>4244.74</v>
      </c>
      <c r="C4378" s="53">
        <v>45412</v>
      </c>
      <c r="D4378" s="52">
        <v>0</v>
      </c>
      <c r="E4378" s="54"/>
    </row>
    <row r="4379" spans="1:5" x14ac:dyDescent="0.45">
      <c r="A4379" s="55" t="s">
        <v>74</v>
      </c>
      <c r="B4379" s="52">
        <v>3037.4</v>
      </c>
      <c r="C4379" s="53">
        <v>44985</v>
      </c>
      <c r="D4379" s="52">
        <v>0</v>
      </c>
      <c r="E4379" s="54"/>
    </row>
    <row r="4380" spans="1:5" x14ac:dyDescent="0.45">
      <c r="A4380" s="55" t="s">
        <v>76</v>
      </c>
      <c r="B4380" s="52">
        <v>7086.33</v>
      </c>
      <c r="C4380" s="53">
        <v>44985</v>
      </c>
      <c r="D4380" s="52">
        <v>0</v>
      </c>
      <c r="E4380" s="54"/>
    </row>
    <row r="4381" spans="1:5" x14ac:dyDescent="0.45">
      <c r="A4381" s="55" t="s">
        <v>78</v>
      </c>
      <c r="B4381" s="52">
        <v>5331.43</v>
      </c>
      <c r="C4381" s="53">
        <v>45127</v>
      </c>
      <c r="D4381" s="52">
        <v>0</v>
      </c>
      <c r="E4381" s="54"/>
    </row>
    <row r="4382" spans="1:5" x14ac:dyDescent="0.45">
      <c r="A4382" s="55" t="s">
        <v>80</v>
      </c>
      <c r="B4382" s="52">
        <v>8353.66</v>
      </c>
      <c r="C4382" s="53">
        <v>45488</v>
      </c>
      <c r="D4382" s="52">
        <v>0</v>
      </c>
      <c r="E4382" s="54"/>
    </row>
    <row r="4383" spans="1:5" x14ac:dyDescent="0.45">
      <c r="A4383" s="55" t="s">
        <v>82</v>
      </c>
      <c r="B4383" s="52">
        <v>2897.29</v>
      </c>
      <c r="C4383" s="53">
        <v>45519</v>
      </c>
      <c r="D4383" s="52">
        <v>0</v>
      </c>
      <c r="E4383" s="54"/>
    </row>
    <row r="4384" spans="1:5" x14ac:dyDescent="0.45">
      <c r="A4384" s="55" t="s">
        <v>84</v>
      </c>
      <c r="B4384" s="52">
        <v>2808.99</v>
      </c>
      <c r="C4384" s="53">
        <v>45519</v>
      </c>
      <c r="D4384" s="52">
        <v>0</v>
      </c>
      <c r="E4384" s="54"/>
    </row>
    <row r="4385" spans="1:5" x14ac:dyDescent="0.45">
      <c r="A4385" s="55" t="s">
        <v>86</v>
      </c>
      <c r="B4385" s="52">
        <v>4277.33</v>
      </c>
      <c r="C4385" s="53">
        <v>45519</v>
      </c>
      <c r="D4385" s="52">
        <v>0</v>
      </c>
      <c r="E4385" s="54"/>
    </row>
    <row r="4386" spans="1:5" x14ac:dyDescent="0.45">
      <c r="A4386" s="55" t="s">
        <v>88</v>
      </c>
      <c r="B4386" s="52">
        <v>2823.32</v>
      </c>
      <c r="C4386" s="53">
        <v>45519</v>
      </c>
      <c r="D4386" s="52">
        <v>0</v>
      </c>
      <c r="E4386" s="54"/>
    </row>
    <row r="4387" spans="1:5" x14ac:dyDescent="0.45">
      <c r="A4387" s="55" t="s">
        <v>90</v>
      </c>
      <c r="B4387" s="52">
        <v>2823.32</v>
      </c>
      <c r="C4387" s="53">
        <v>45762</v>
      </c>
      <c r="D4387" s="52">
        <v>0</v>
      </c>
      <c r="E4387" s="54"/>
    </row>
    <row r="4388" spans="1:5" x14ac:dyDescent="0.45">
      <c r="A4388" s="55" t="s">
        <v>92</v>
      </c>
      <c r="B4388" s="52">
        <v>26848.57</v>
      </c>
      <c r="C4388" s="53">
        <v>45519</v>
      </c>
      <c r="D4388" s="52">
        <v>0</v>
      </c>
      <c r="E4388" s="54"/>
    </row>
    <row r="4389" spans="1:5" x14ac:dyDescent="0.45">
      <c r="A4389" s="51" t="s">
        <v>297</v>
      </c>
      <c r="B4389" s="52"/>
      <c r="C4389" s="53"/>
      <c r="D4389" s="52"/>
      <c r="E4389" s="54"/>
    </row>
    <row r="4390" spans="1:5" x14ac:dyDescent="0.45">
      <c r="A4390" s="55" t="s">
        <v>60</v>
      </c>
      <c r="B4390" s="52">
        <v>13857.44</v>
      </c>
      <c r="C4390" s="53">
        <v>45519</v>
      </c>
      <c r="D4390" s="52">
        <v>0</v>
      </c>
      <c r="E4390" s="54"/>
    </row>
    <row r="4391" spans="1:5" x14ac:dyDescent="0.45">
      <c r="A4391" s="55" t="s">
        <v>62</v>
      </c>
      <c r="B4391" s="52">
        <v>13400.63</v>
      </c>
      <c r="C4391" s="53">
        <v>45519</v>
      </c>
      <c r="D4391" s="52">
        <v>0</v>
      </c>
      <c r="E4391" s="54"/>
    </row>
    <row r="4392" spans="1:5" x14ac:dyDescent="0.45">
      <c r="A4392" s="55" t="s">
        <v>64</v>
      </c>
      <c r="B4392" s="52">
        <v>15839.27</v>
      </c>
      <c r="C4392" s="53">
        <v>45519</v>
      </c>
      <c r="D4392" s="52">
        <v>0</v>
      </c>
      <c r="E4392" s="54"/>
    </row>
    <row r="4393" spans="1:5" x14ac:dyDescent="0.45">
      <c r="A4393" s="55" t="s">
        <v>66</v>
      </c>
      <c r="B4393" s="52">
        <v>12417.06</v>
      </c>
      <c r="C4393" s="53">
        <v>45519</v>
      </c>
      <c r="D4393" s="52">
        <v>0</v>
      </c>
      <c r="E4393" s="54"/>
    </row>
    <row r="4394" spans="1:5" x14ac:dyDescent="0.45">
      <c r="A4394" s="55" t="s">
        <v>54</v>
      </c>
      <c r="B4394" s="52">
        <v>37067.25</v>
      </c>
      <c r="C4394" s="53">
        <v>44880</v>
      </c>
      <c r="D4394" s="52">
        <v>0</v>
      </c>
      <c r="E4394" s="54"/>
    </row>
    <row r="4395" spans="1:5" x14ac:dyDescent="0.45">
      <c r="A4395" s="55" t="s">
        <v>55</v>
      </c>
      <c r="B4395" s="52">
        <v>38955.879999999997</v>
      </c>
      <c r="C4395" s="53">
        <v>44925</v>
      </c>
      <c r="D4395" s="52">
        <v>0</v>
      </c>
      <c r="E4395" s="54"/>
    </row>
    <row r="4396" spans="1:5" x14ac:dyDescent="0.45">
      <c r="A4396" s="55" t="s">
        <v>56</v>
      </c>
      <c r="B4396" s="52">
        <v>32827.19</v>
      </c>
      <c r="C4396" s="53">
        <v>45139</v>
      </c>
      <c r="D4396" s="52">
        <v>0</v>
      </c>
      <c r="E4396" s="54"/>
    </row>
    <row r="4397" spans="1:5" x14ac:dyDescent="0.45">
      <c r="A4397" s="55" t="s">
        <v>57</v>
      </c>
      <c r="B4397" s="52">
        <v>41520.83</v>
      </c>
      <c r="C4397" s="53">
        <v>45504</v>
      </c>
      <c r="D4397" s="52">
        <v>0</v>
      </c>
      <c r="E4397" s="54"/>
    </row>
    <row r="4398" spans="1:5" x14ac:dyDescent="0.45">
      <c r="A4398" s="55" t="s">
        <v>58</v>
      </c>
      <c r="B4398" s="52">
        <v>18441.509999999998</v>
      </c>
      <c r="C4398" s="53">
        <v>45412</v>
      </c>
      <c r="D4398" s="52">
        <v>0</v>
      </c>
      <c r="E4398" s="54"/>
    </row>
    <row r="4399" spans="1:5" x14ac:dyDescent="0.45">
      <c r="A4399" s="55" t="s">
        <v>80</v>
      </c>
      <c r="B4399" s="52">
        <v>36292.980000000003</v>
      </c>
      <c r="C4399" s="53">
        <v>45488</v>
      </c>
      <c r="D4399" s="52">
        <v>0</v>
      </c>
      <c r="E4399" s="54"/>
    </row>
    <row r="4400" spans="1:5" x14ac:dyDescent="0.45">
      <c r="A4400" s="55" t="s">
        <v>82</v>
      </c>
      <c r="B4400" s="52">
        <v>12587.46</v>
      </c>
      <c r="C4400" s="53">
        <v>45519</v>
      </c>
      <c r="D4400" s="52">
        <v>0</v>
      </c>
      <c r="E4400" s="54"/>
    </row>
    <row r="4401" spans="1:5" x14ac:dyDescent="0.45">
      <c r="A4401" s="55" t="s">
        <v>84</v>
      </c>
      <c r="B4401" s="52">
        <v>12203.83</v>
      </c>
      <c r="C4401" s="53">
        <v>45519</v>
      </c>
      <c r="D4401" s="52">
        <v>0</v>
      </c>
      <c r="E4401" s="54"/>
    </row>
    <row r="4402" spans="1:5" x14ac:dyDescent="0.45">
      <c r="A4402" s="55" t="s">
        <v>86</v>
      </c>
      <c r="B4402" s="52">
        <v>18583.099999999999</v>
      </c>
      <c r="C4402" s="53">
        <v>45519</v>
      </c>
      <c r="D4402" s="52">
        <v>0</v>
      </c>
      <c r="E4402" s="54"/>
    </row>
    <row r="4403" spans="1:5" x14ac:dyDescent="0.45">
      <c r="A4403" s="55" t="s">
        <v>88</v>
      </c>
      <c r="B4403" s="52">
        <v>12266.09</v>
      </c>
      <c r="C4403" s="53">
        <v>45519</v>
      </c>
      <c r="D4403" s="52">
        <v>0</v>
      </c>
      <c r="E4403" s="54"/>
    </row>
    <row r="4404" spans="1:5" x14ac:dyDescent="0.45">
      <c r="A4404" s="55" t="s">
        <v>90</v>
      </c>
      <c r="B4404" s="52">
        <v>12266.09</v>
      </c>
      <c r="C4404" s="53">
        <v>45762</v>
      </c>
      <c r="D4404" s="52">
        <v>0</v>
      </c>
      <c r="E4404" s="54"/>
    </row>
    <row r="4405" spans="1:5" x14ac:dyDescent="0.45">
      <c r="A4405" s="55" t="s">
        <v>92</v>
      </c>
      <c r="B4405" s="52">
        <v>116645.16</v>
      </c>
      <c r="C4405" s="53">
        <v>45519</v>
      </c>
      <c r="D4405" s="52">
        <v>0</v>
      </c>
      <c r="E4405" s="54"/>
    </row>
    <row r="4406" spans="1:5" x14ac:dyDescent="0.45">
      <c r="A4406" s="51" t="s">
        <v>298</v>
      </c>
      <c r="B4406" s="52"/>
      <c r="C4406" s="53"/>
      <c r="D4406" s="52"/>
      <c r="E4406" s="54"/>
    </row>
    <row r="4407" spans="1:5" x14ac:dyDescent="0.45">
      <c r="A4407" s="55" t="s">
        <v>60</v>
      </c>
      <c r="B4407" s="52">
        <v>42146.12</v>
      </c>
      <c r="C4407" s="53">
        <v>45519</v>
      </c>
      <c r="D4407" s="52">
        <v>0</v>
      </c>
      <c r="E4407" s="54"/>
    </row>
    <row r="4408" spans="1:5" x14ac:dyDescent="0.45">
      <c r="A4408" s="55" t="s">
        <v>61</v>
      </c>
      <c r="B4408" s="52">
        <v>11472.93</v>
      </c>
      <c r="C4408" s="53">
        <v>45519</v>
      </c>
      <c r="D4408" s="52">
        <v>0</v>
      </c>
      <c r="E4408" s="54"/>
    </row>
    <row r="4409" spans="1:5" x14ac:dyDescent="0.45">
      <c r="A4409" s="55" t="s">
        <v>62</v>
      </c>
      <c r="B4409" s="52">
        <v>40756.79</v>
      </c>
      <c r="C4409" s="53">
        <v>45519</v>
      </c>
      <c r="D4409" s="52">
        <v>0</v>
      </c>
      <c r="E4409" s="54"/>
    </row>
    <row r="4410" spans="1:5" x14ac:dyDescent="0.45">
      <c r="A4410" s="55" t="s">
        <v>63</v>
      </c>
      <c r="B4410" s="52">
        <v>11094.73</v>
      </c>
      <c r="C4410" s="53">
        <v>45519</v>
      </c>
      <c r="D4410" s="52">
        <v>0</v>
      </c>
      <c r="E4410" s="54"/>
    </row>
    <row r="4411" spans="1:5" x14ac:dyDescent="0.45">
      <c r="A4411" s="55" t="s">
        <v>64</v>
      </c>
      <c r="B4411" s="52">
        <v>48173.68</v>
      </c>
      <c r="C4411" s="53">
        <v>45519</v>
      </c>
      <c r="D4411" s="52">
        <v>0</v>
      </c>
      <c r="E4411" s="54"/>
    </row>
    <row r="4412" spans="1:5" x14ac:dyDescent="0.45">
      <c r="A4412" s="55" t="s">
        <v>65</v>
      </c>
      <c r="B4412" s="52">
        <v>12628.22</v>
      </c>
      <c r="C4412" s="53">
        <v>45519</v>
      </c>
      <c r="D4412" s="52">
        <v>0</v>
      </c>
      <c r="E4412" s="54"/>
    </row>
    <row r="4413" spans="1:5" x14ac:dyDescent="0.45">
      <c r="A4413" s="55" t="s">
        <v>66</v>
      </c>
      <c r="B4413" s="52">
        <v>37765.35</v>
      </c>
      <c r="C4413" s="53">
        <v>45519</v>
      </c>
      <c r="D4413" s="52">
        <v>0</v>
      </c>
      <c r="E4413" s="54"/>
    </row>
    <row r="4414" spans="1:5" x14ac:dyDescent="0.45">
      <c r="A4414" s="55" t="s">
        <v>67</v>
      </c>
      <c r="B4414" s="52">
        <v>9899.7900000000009</v>
      </c>
      <c r="C4414" s="53">
        <v>45519</v>
      </c>
      <c r="D4414" s="52">
        <v>0</v>
      </c>
      <c r="E4414" s="54"/>
    </row>
    <row r="4415" spans="1:5" x14ac:dyDescent="0.45">
      <c r="A4415" s="55" t="s">
        <v>54</v>
      </c>
      <c r="B4415" s="52">
        <v>112736.64</v>
      </c>
      <c r="C4415" s="53">
        <v>44880</v>
      </c>
      <c r="D4415" s="52">
        <v>0</v>
      </c>
      <c r="E4415" s="54"/>
    </row>
    <row r="4416" spans="1:5" x14ac:dyDescent="0.45">
      <c r="A4416" s="55" t="s">
        <v>68</v>
      </c>
      <c r="B4416" s="52">
        <v>25284.05</v>
      </c>
      <c r="C4416" s="53">
        <v>44880</v>
      </c>
      <c r="D4416" s="52">
        <v>4268.68</v>
      </c>
      <c r="E4416" s="54"/>
    </row>
    <row r="4417" spans="1:5" x14ac:dyDescent="0.45">
      <c r="A4417" s="55" t="s">
        <v>55</v>
      </c>
      <c r="B4417" s="52">
        <v>118480.71</v>
      </c>
      <c r="C4417" s="53">
        <v>44925</v>
      </c>
      <c r="D4417" s="52">
        <v>0</v>
      </c>
      <c r="E4417" s="54"/>
    </row>
    <row r="4418" spans="1:5" x14ac:dyDescent="0.45">
      <c r="A4418" s="55" t="s">
        <v>69</v>
      </c>
      <c r="B4418" s="52">
        <v>26572.3</v>
      </c>
      <c r="C4418" s="53">
        <v>44925</v>
      </c>
      <c r="D4418" s="52">
        <v>4486.18</v>
      </c>
      <c r="E4418" s="54"/>
    </row>
    <row r="4419" spans="1:5" x14ac:dyDescent="0.45">
      <c r="A4419" s="55" t="s">
        <v>56</v>
      </c>
      <c r="B4419" s="52">
        <v>99840.87</v>
      </c>
      <c r="C4419" s="53">
        <v>45140</v>
      </c>
      <c r="D4419" s="52">
        <v>0</v>
      </c>
      <c r="E4419" s="54"/>
    </row>
    <row r="4420" spans="1:5" x14ac:dyDescent="0.45">
      <c r="A4420" s="55" t="s">
        <v>70</v>
      </c>
      <c r="B4420" s="52">
        <v>22391.85</v>
      </c>
      <c r="C4420" s="53">
        <v>45140</v>
      </c>
      <c r="D4420" s="52">
        <v>3780.39</v>
      </c>
      <c r="E4420" s="54"/>
    </row>
    <row r="4421" spans="1:5" x14ac:dyDescent="0.45">
      <c r="A4421" s="55" t="s">
        <v>57</v>
      </c>
      <c r="B4421" s="52">
        <v>126281.78</v>
      </c>
      <c r="C4421" s="53">
        <v>45504</v>
      </c>
      <c r="D4421" s="52">
        <v>0</v>
      </c>
      <c r="E4421" s="54"/>
    </row>
    <row r="4422" spans="1:5" x14ac:dyDescent="0.45">
      <c r="A4422" s="55" t="s">
        <v>71</v>
      </c>
      <c r="B4422" s="52">
        <v>1973.06</v>
      </c>
      <c r="C4422" s="53">
        <v>45504</v>
      </c>
      <c r="D4422" s="52">
        <v>0</v>
      </c>
      <c r="E4422" s="54"/>
    </row>
    <row r="4423" spans="1:5" x14ac:dyDescent="0.45">
      <c r="A4423" s="55" t="s">
        <v>72</v>
      </c>
      <c r="B4423" s="52">
        <v>19297.47</v>
      </c>
      <c r="C4423" s="53">
        <v>45504</v>
      </c>
      <c r="D4423" s="52">
        <v>4502.45</v>
      </c>
      <c r="E4423" s="54"/>
    </row>
    <row r="4424" spans="1:5" x14ac:dyDescent="0.45">
      <c r="A4424" s="55" t="s">
        <v>58</v>
      </c>
      <c r="B4424" s="52">
        <v>56088.160000000003</v>
      </c>
      <c r="C4424" s="53">
        <v>45412</v>
      </c>
      <c r="D4424" s="52">
        <v>0</v>
      </c>
      <c r="E4424" s="54"/>
    </row>
    <row r="4425" spans="1:5" x14ac:dyDescent="0.45">
      <c r="A4425" s="55" t="s">
        <v>73</v>
      </c>
      <c r="B4425" s="52">
        <v>12579.19</v>
      </c>
      <c r="C4425" s="53">
        <v>45412</v>
      </c>
      <c r="D4425" s="52">
        <v>2123.73</v>
      </c>
      <c r="E4425" s="54"/>
    </row>
    <row r="4426" spans="1:5" x14ac:dyDescent="0.45">
      <c r="A4426" s="55" t="s">
        <v>74</v>
      </c>
      <c r="B4426" s="52">
        <v>40134.97</v>
      </c>
      <c r="C4426" s="53">
        <v>44985</v>
      </c>
      <c r="D4426" s="52">
        <v>0</v>
      </c>
      <c r="E4426" s="54"/>
    </row>
    <row r="4427" spans="1:5" x14ac:dyDescent="0.45">
      <c r="A4427" s="55" t="s">
        <v>75</v>
      </c>
      <c r="B4427" s="52">
        <v>9001.2800000000007</v>
      </c>
      <c r="C4427" s="53">
        <v>44985</v>
      </c>
      <c r="D4427" s="52">
        <v>1519.68</v>
      </c>
      <c r="E4427" s="54"/>
    </row>
    <row r="4428" spans="1:5" x14ac:dyDescent="0.45">
      <c r="A4428" s="55" t="s">
        <v>76</v>
      </c>
      <c r="B4428" s="52">
        <v>93635.69</v>
      </c>
      <c r="C4428" s="53">
        <v>44985</v>
      </c>
      <c r="D4428" s="52">
        <v>0</v>
      </c>
      <c r="E4428" s="54"/>
    </row>
    <row r="4429" spans="1:5" x14ac:dyDescent="0.45">
      <c r="A4429" s="55" t="s">
        <v>77</v>
      </c>
      <c r="B4429" s="52">
        <v>21000.18</v>
      </c>
      <c r="C4429" s="53">
        <v>44985</v>
      </c>
      <c r="D4429" s="52">
        <v>3545.44</v>
      </c>
      <c r="E4429" s="54"/>
    </row>
    <row r="4430" spans="1:5" x14ac:dyDescent="0.45">
      <c r="A4430" s="55" t="s">
        <v>78</v>
      </c>
      <c r="B4430" s="52">
        <v>70447.289999999994</v>
      </c>
      <c r="C4430" s="53">
        <v>45127</v>
      </c>
      <c r="D4430" s="52">
        <v>0</v>
      </c>
      <c r="E4430" s="54"/>
    </row>
    <row r="4431" spans="1:5" x14ac:dyDescent="0.45">
      <c r="A4431" s="55" t="s">
        <v>79</v>
      </c>
      <c r="B4431" s="52">
        <v>15799.59</v>
      </c>
      <c r="C4431" s="53">
        <v>45127</v>
      </c>
      <c r="D4431" s="52">
        <v>2667.43</v>
      </c>
      <c r="E4431" s="54"/>
    </row>
    <row r="4432" spans="1:5" x14ac:dyDescent="0.45">
      <c r="A4432" s="55" t="s">
        <v>80</v>
      </c>
      <c r="B4432" s="52">
        <v>110381.75</v>
      </c>
      <c r="C4432" s="53">
        <v>45488</v>
      </c>
      <c r="D4432" s="52">
        <v>0</v>
      </c>
      <c r="E4432" s="54"/>
    </row>
    <row r="4433" spans="1:5" x14ac:dyDescent="0.45">
      <c r="A4433" s="55" t="s">
        <v>81</v>
      </c>
      <c r="B4433" s="52">
        <v>24755.9</v>
      </c>
      <c r="C4433" s="53">
        <v>45488</v>
      </c>
      <c r="D4433" s="52">
        <v>4179.5200000000004</v>
      </c>
      <c r="E4433" s="54"/>
    </row>
    <row r="4434" spans="1:5" x14ac:dyDescent="0.45">
      <c r="A4434" s="55" t="s">
        <v>82</v>
      </c>
      <c r="B4434" s="52">
        <v>38283.599999999999</v>
      </c>
      <c r="C4434" s="53">
        <v>45519</v>
      </c>
      <c r="D4434" s="52">
        <v>0</v>
      </c>
      <c r="E4434" s="54"/>
    </row>
    <row r="4435" spans="1:5" x14ac:dyDescent="0.45">
      <c r="A4435" s="55" t="s">
        <v>83</v>
      </c>
      <c r="B4435" s="52">
        <v>10421.48</v>
      </c>
      <c r="C4435" s="53">
        <v>45519</v>
      </c>
      <c r="D4435" s="52">
        <v>0</v>
      </c>
      <c r="E4435" s="54"/>
    </row>
    <row r="4436" spans="1:5" x14ac:dyDescent="0.45">
      <c r="A4436" s="55" t="s">
        <v>84</v>
      </c>
      <c r="B4436" s="52">
        <v>37116.82</v>
      </c>
      <c r="C4436" s="53">
        <v>45519</v>
      </c>
      <c r="D4436" s="52">
        <v>0</v>
      </c>
      <c r="E4436" s="54"/>
    </row>
    <row r="4437" spans="1:5" x14ac:dyDescent="0.45">
      <c r="A4437" s="55" t="s">
        <v>85</v>
      </c>
      <c r="B4437" s="52">
        <v>10103.86</v>
      </c>
      <c r="C4437" s="53">
        <v>45519</v>
      </c>
      <c r="D4437" s="52">
        <v>0</v>
      </c>
      <c r="E4437" s="54"/>
    </row>
    <row r="4438" spans="1:5" x14ac:dyDescent="0.45">
      <c r="A4438" s="55" t="s">
        <v>86</v>
      </c>
      <c r="B4438" s="52">
        <v>56518.78</v>
      </c>
      <c r="C4438" s="53">
        <v>45519</v>
      </c>
      <c r="D4438" s="52">
        <v>0</v>
      </c>
      <c r="E4438" s="54"/>
    </row>
    <row r="4439" spans="1:5" x14ac:dyDescent="0.45">
      <c r="A4439" s="55" t="s">
        <v>87</v>
      </c>
      <c r="B4439" s="52">
        <v>14815.81</v>
      </c>
      <c r="C4439" s="53">
        <v>45519</v>
      </c>
      <c r="D4439" s="52">
        <v>0</v>
      </c>
      <c r="E4439" s="54"/>
    </row>
    <row r="4440" spans="1:5" x14ac:dyDescent="0.45">
      <c r="A4440" s="55" t="s">
        <v>88</v>
      </c>
      <c r="B4440" s="52">
        <v>37306.17</v>
      </c>
      <c r="C4440" s="53">
        <v>45519</v>
      </c>
      <c r="D4440" s="52">
        <v>0</v>
      </c>
      <c r="E4440" s="54"/>
    </row>
    <row r="4441" spans="1:5" x14ac:dyDescent="0.45">
      <c r="A4441" s="55" t="s">
        <v>89</v>
      </c>
      <c r="B4441" s="52">
        <v>9779.42</v>
      </c>
      <c r="C4441" s="53">
        <v>45519</v>
      </c>
      <c r="D4441" s="52">
        <v>0</v>
      </c>
      <c r="E4441" s="54"/>
    </row>
    <row r="4442" spans="1:5" x14ac:dyDescent="0.45">
      <c r="A4442" s="55" t="s">
        <v>90</v>
      </c>
      <c r="B4442" s="52">
        <v>37306.17</v>
      </c>
      <c r="C4442" s="53">
        <v>45762</v>
      </c>
      <c r="D4442" s="52">
        <v>0</v>
      </c>
      <c r="E4442" s="54"/>
    </row>
    <row r="4443" spans="1:5" x14ac:dyDescent="0.45">
      <c r="A4443" s="55" t="s">
        <v>91</v>
      </c>
      <c r="B4443" s="52">
        <v>9779.42</v>
      </c>
      <c r="C4443" s="53">
        <v>45762</v>
      </c>
      <c r="D4443" s="52">
        <v>0</v>
      </c>
      <c r="E4443" s="54"/>
    </row>
    <row r="4444" spans="1:5" x14ac:dyDescent="0.45">
      <c r="A4444" s="55" t="s">
        <v>92</v>
      </c>
      <c r="B4444" s="52">
        <v>354765.51</v>
      </c>
      <c r="C4444" s="53">
        <v>45519</v>
      </c>
      <c r="D4444" s="52">
        <v>0</v>
      </c>
      <c r="E4444" s="54"/>
    </row>
    <row r="4445" spans="1:5" x14ac:dyDescent="0.45">
      <c r="A4445" s="55" t="s">
        <v>93</v>
      </c>
      <c r="B4445" s="52">
        <v>92998.06</v>
      </c>
      <c r="C4445" s="53">
        <v>45519</v>
      </c>
      <c r="D4445" s="52">
        <v>0</v>
      </c>
      <c r="E4445" s="54"/>
    </row>
    <row r="4446" spans="1:5" x14ac:dyDescent="0.45">
      <c r="A4446" s="51" t="s">
        <v>299</v>
      </c>
      <c r="B4446" s="52"/>
      <c r="C4446" s="53"/>
      <c r="D4446" s="52"/>
      <c r="E4446" s="54"/>
    </row>
    <row r="4447" spans="1:5" x14ac:dyDescent="0.45">
      <c r="A4447" s="55" t="s">
        <v>60</v>
      </c>
      <c r="B4447" s="52">
        <v>22788.080000000002</v>
      </c>
      <c r="C4447" s="53">
        <v>45519</v>
      </c>
      <c r="D4447" s="52">
        <v>0</v>
      </c>
      <c r="E4447" s="54"/>
    </row>
    <row r="4448" spans="1:5" x14ac:dyDescent="0.45">
      <c r="A4448" s="55" t="s">
        <v>62</v>
      </c>
      <c r="B4448" s="52">
        <v>22036.880000000001</v>
      </c>
      <c r="C4448" s="53">
        <v>45519</v>
      </c>
      <c r="D4448" s="52">
        <v>0</v>
      </c>
      <c r="E4448" s="54"/>
    </row>
    <row r="4449" spans="1:5" x14ac:dyDescent="0.45">
      <c r="A4449" s="55" t="s">
        <v>64</v>
      </c>
      <c r="B4449" s="52">
        <v>26047.13</v>
      </c>
      <c r="C4449" s="53">
        <v>45519</v>
      </c>
      <c r="D4449" s="52">
        <v>0</v>
      </c>
      <c r="E4449" s="54"/>
    </row>
    <row r="4450" spans="1:5" x14ac:dyDescent="0.45">
      <c r="A4450" s="55" t="s">
        <v>66</v>
      </c>
      <c r="B4450" s="52">
        <v>20419.43</v>
      </c>
      <c r="C4450" s="53">
        <v>45519</v>
      </c>
      <c r="D4450" s="52">
        <v>0</v>
      </c>
      <c r="E4450" s="54"/>
    </row>
    <row r="4451" spans="1:5" x14ac:dyDescent="0.45">
      <c r="A4451" s="55" t="s">
        <v>54</v>
      </c>
      <c r="B4451" s="52">
        <v>60955.82</v>
      </c>
      <c r="C4451" s="53">
        <v>44880</v>
      </c>
      <c r="D4451" s="52">
        <v>0</v>
      </c>
      <c r="E4451" s="54"/>
    </row>
    <row r="4452" spans="1:5" x14ac:dyDescent="0.45">
      <c r="A4452" s="55" t="s">
        <v>55</v>
      </c>
      <c r="B4452" s="52">
        <v>64061.59</v>
      </c>
      <c r="C4452" s="53">
        <v>44925</v>
      </c>
      <c r="D4452" s="52">
        <v>0</v>
      </c>
      <c r="E4452" s="54"/>
    </row>
    <row r="4453" spans="1:5" x14ac:dyDescent="0.45">
      <c r="A4453" s="55" t="s">
        <v>56</v>
      </c>
      <c r="B4453" s="52">
        <v>53983.18</v>
      </c>
      <c r="C4453" s="53">
        <v>45140</v>
      </c>
      <c r="D4453" s="52">
        <v>0</v>
      </c>
      <c r="E4453" s="54"/>
    </row>
    <row r="4454" spans="1:5" x14ac:dyDescent="0.45">
      <c r="A4454" s="55" t="s">
        <v>57</v>
      </c>
      <c r="B4454" s="52">
        <v>68279.570000000007</v>
      </c>
      <c r="C4454" s="53">
        <v>45504</v>
      </c>
      <c r="D4454" s="52">
        <v>0</v>
      </c>
      <c r="E4454" s="54"/>
    </row>
    <row r="4455" spans="1:5" x14ac:dyDescent="0.45">
      <c r="A4455" s="55" t="s">
        <v>58</v>
      </c>
      <c r="B4455" s="52">
        <v>30326.43</v>
      </c>
      <c r="C4455" s="53">
        <v>45412</v>
      </c>
      <c r="D4455" s="52">
        <v>0</v>
      </c>
      <c r="E4455" s="54"/>
    </row>
    <row r="4456" spans="1:5" x14ac:dyDescent="0.45">
      <c r="A4456" s="55" t="s">
        <v>74</v>
      </c>
      <c r="B4456" s="52">
        <v>21700.66</v>
      </c>
      <c r="C4456" s="53">
        <v>44985</v>
      </c>
      <c r="D4456" s="52">
        <v>0</v>
      </c>
      <c r="E4456" s="54"/>
    </row>
    <row r="4457" spans="1:5" x14ac:dyDescent="0.45">
      <c r="A4457" s="55" t="s">
        <v>76</v>
      </c>
      <c r="B4457" s="52">
        <v>50628.09</v>
      </c>
      <c r="C4457" s="53">
        <v>44985</v>
      </c>
      <c r="D4457" s="52">
        <v>0</v>
      </c>
      <c r="E4457" s="54"/>
    </row>
    <row r="4458" spans="1:5" x14ac:dyDescent="0.45">
      <c r="A4458" s="55" t="s">
        <v>78</v>
      </c>
      <c r="B4458" s="52">
        <v>38090.300000000003</v>
      </c>
      <c r="C4458" s="53">
        <v>45127</v>
      </c>
      <c r="D4458" s="52">
        <v>0</v>
      </c>
      <c r="E4458" s="54"/>
    </row>
    <row r="4459" spans="1:5" x14ac:dyDescent="0.45">
      <c r="A4459" s="55" t="s">
        <v>80</v>
      </c>
      <c r="B4459" s="52">
        <v>59682.55</v>
      </c>
      <c r="C4459" s="53">
        <v>45488</v>
      </c>
      <c r="D4459" s="52">
        <v>0</v>
      </c>
      <c r="E4459" s="54"/>
    </row>
    <row r="4460" spans="1:5" x14ac:dyDescent="0.45">
      <c r="A4460" s="55" t="s">
        <v>82</v>
      </c>
      <c r="B4460" s="52">
        <v>20699.64</v>
      </c>
      <c r="C4460" s="53">
        <v>45519</v>
      </c>
      <c r="D4460" s="52">
        <v>0</v>
      </c>
      <c r="E4460" s="54"/>
    </row>
    <row r="4461" spans="1:5" x14ac:dyDescent="0.45">
      <c r="A4461" s="55" t="s">
        <v>84</v>
      </c>
      <c r="B4461" s="52">
        <v>20068.77</v>
      </c>
      <c r="C4461" s="53">
        <v>45519</v>
      </c>
      <c r="D4461" s="52">
        <v>0</v>
      </c>
      <c r="E4461" s="54"/>
    </row>
    <row r="4462" spans="1:5" x14ac:dyDescent="0.45">
      <c r="A4462" s="55" t="s">
        <v>86</v>
      </c>
      <c r="B4462" s="52">
        <v>30559.26</v>
      </c>
      <c r="C4462" s="53">
        <v>45519</v>
      </c>
      <c r="D4462" s="52">
        <v>0</v>
      </c>
      <c r="E4462" s="54"/>
    </row>
    <row r="4463" spans="1:5" x14ac:dyDescent="0.45">
      <c r="A4463" s="55" t="s">
        <v>88</v>
      </c>
      <c r="B4463" s="52">
        <v>20171.150000000001</v>
      </c>
      <c r="C4463" s="53">
        <v>45519</v>
      </c>
      <c r="D4463" s="52">
        <v>0</v>
      </c>
      <c r="E4463" s="54"/>
    </row>
    <row r="4464" spans="1:5" x14ac:dyDescent="0.45">
      <c r="A4464" s="55" t="s">
        <v>90</v>
      </c>
      <c r="B4464" s="52">
        <v>20171.150000000001</v>
      </c>
      <c r="C4464" s="53">
        <v>45762</v>
      </c>
      <c r="D4464" s="52">
        <v>0</v>
      </c>
      <c r="E4464" s="54"/>
    </row>
    <row r="4465" spans="1:5" x14ac:dyDescent="0.45">
      <c r="A4465" s="55" t="s">
        <v>92</v>
      </c>
      <c r="B4465" s="52">
        <v>191818.94</v>
      </c>
      <c r="C4465" s="53">
        <v>45519</v>
      </c>
      <c r="D4465" s="52">
        <v>0</v>
      </c>
      <c r="E4465" s="54"/>
    </row>
    <row r="4466" spans="1:5" x14ac:dyDescent="0.45">
      <c r="A4466" s="51" t="s">
        <v>300</v>
      </c>
      <c r="B4466" s="52"/>
      <c r="C4466" s="53"/>
      <c r="D4466" s="52"/>
      <c r="E4466" s="54"/>
    </row>
    <row r="4467" spans="1:5" x14ac:dyDescent="0.45">
      <c r="A4467" s="55" t="s">
        <v>60</v>
      </c>
      <c r="B4467" s="52">
        <v>17228.02</v>
      </c>
      <c r="C4467" s="53">
        <v>45519</v>
      </c>
      <c r="D4467" s="52">
        <v>0</v>
      </c>
      <c r="E4467" s="54"/>
    </row>
    <row r="4468" spans="1:5" x14ac:dyDescent="0.45">
      <c r="A4468" s="55" t="s">
        <v>62</v>
      </c>
      <c r="B4468" s="52">
        <v>16660.11</v>
      </c>
      <c r="C4468" s="53">
        <v>45519</v>
      </c>
      <c r="D4468" s="52">
        <v>0</v>
      </c>
      <c r="E4468" s="54"/>
    </row>
    <row r="4469" spans="1:5" x14ac:dyDescent="0.45">
      <c r="A4469" s="55" t="s">
        <v>64</v>
      </c>
      <c r="B4469" s="52">
        <v>19691.900000000001</v>
      </c>
      <c r="C4469" s="53">
        <v>45519</v>
      </c>
      <c r="D4469" s="52">
        <v>0</v>
      </c>
      <c r="E4469" s="54"/>
    </row>
    <row r="4470" spans="1:5" x14ac:dyDescent="0.45">
      <c r="A4470" s="55" t="s">
        <v>66</v>
      </c>
      <c r="B4470" s="52">
        <v>15437.3</v>
      </c>
      <c r="C4470" s="53">
        <v>45519</v>
      </c>
      <c r="D4470" s="52">
        <v>0</v>
      </c>
      <c r="E4470" s="54"/>
    </row>
    <row r="4471" spans="1:5" x14ac:dyDescent="0.45">
      <c r="A4471" s="55" t="s">
        <v>54</v>
      </c>
      <c r="B4471" s="52">
        <v>46083.23</v>
      </c>
      <c r="C4471" s="53">
        <v>44880</v>
      </c>
      <c r="D4471" s="52">
        <v>0</v>
      </c>
      <c r="E4471" s="54"/>
    </row>
    <row r="4472" spans="1:5" x14ac:dyDescent="0.45">
      <c r="A4472" s="55" t="s">
        <v>55</v>
      </c>
      <c r="B4472" s="52">
        <v>48431.23</v>
      </c>
      <c r="C4472" s="53">
        <v>44925</v>
      </c>
      <c r="D4472" s="52">
        <v>0</v>
      </c>
      <c r="E4472" s="54"/>
    </row>
    <row r="4473" spans="1:5" x14ac:dyDescent="0.45">
      <c r="A4473" s="55" t="s">
        <v>56</v>
      </c>
      <c r="B4473" s="52">
        <v>40811.839999999997</v>
      </c>
      <c r="C4473" s="53">
        <v>45139</v>
      </c>
      <c r="D4473" s="52">
        <v>0</v>
      </c>
      <c r="E4473" s="54"/>
    </row>
    <row r="4474" spans="1:5" x14ac:dyDescent="0.45">
      <c r="A4474" s="55" t="s">
        <v>57</v>
      </c>
      <c r="B4474" s="52">
        <v>51620.07</v>
      </c>
      <c r="C4474" s="53">
        <v>45504</v>
      </c>
      <c r="D4474" s="52">
        <v>0</v>
      </c>
      <c r="E4474" s="54"/>
    </row>
    <row r="4475" spans="1:5" x14ac:dyDescent="0.45">
      <c r="A4475" s="55" t="s">
        <v>58</v>
      </c>
      <c r="B4475" s="52">
        <v>22927.09</v>
      </c>
      <c r="C4475" s="53">
        <v>45412</v>
      </c>
      <c r="D4475" s="52">
        <v>0</v>
      </c>
      <c r="E4475" s="54"/>
    </row>
    <row r="4476" spans="1:5" x14ac:dyDescent="0.45">
      <c r="A4476" s="55" t="s">
        <v>74</v>
      </c>
      <c r="B4476" s="52">
        <v>16405.93</v>
      </c>
      <c r="C4476" s="53">
        <v>44985</v>
      </c>
      <c r="D4476" s="52">
        <v>0</v>
      </c>
      <c r="E4476" s="54"/>
    </row>
    <row r="4477" spans="1:5" x14ac:dyDescent="0.45">
      <c r="A4477" s="55" t="s">
        <v>76</v>
      </c>
      <c r="B4477" s="52">
        <v>38275.360000000001</v>
      </c>
      <c r="C4477" s="53">
        <v>44985</v>
      </c>
      <c r="D4477" s="52">
        <v>0</v>
      </c>
      <c r="E4477" s="54"/>
    </row>
    <row r="4478" spans="1:5" x14ac:dyDescent="0.45">
      <c r="A4478" s="55" t="s">
        <v>78</v>
      </c>
      <c r="B4478" s="52">
        <v>28796.66</v>
      </c>
      <c r="C4478" s="53">
        <v>45127</v>
      </c>
      <c r="D4478" s="52">
        <v>0</v>
      </c>
      <c r="E4478" s="54"/>
    </row>
    <row r="4479" spans="1:5" x14ac:dyDescent="0.45">
      <c r="A4479" s="55" t="s">
        <v>80</v>
      </c>
      <c r="B4479" s="52">
        <v>45120.63</v>
      </c>
      <c r="C4479" s="53">
        <v>45488</v>
      </c>
      <c r="D4479" s="52">
        <v>0</v>
      </c>
      <c r="E4479" s="54"/>
    </row>
    <row r="4480" spans="1:5" x14ac:dyDescent="0.45">
      <c r="A4480" s="55" t="s">
        <v>82</v>
      </c>
      <c r="B4480" s="52">
        <v>15649.14</v>
      </c>
      <c r="C4480" s="53">
        <v>45519</v>
      </c>
      <c r="D4480" s="52">
        <v>0</v>
      </c>
      <c r="E4480" s="54"/>
    </row>
    <row r="4481" spans="1:5" x14ac:dyDescent="0.45">
      <c r="A4481" s="55" t="s">
        <v>84</v>
      </c>
      <c r="B4481" s="52">
        <v>15172.2</v>
      </c>
      <c r="C4481" s="53">
        <v>45519</v>
      </c>
      <c r="D4481" s="52">
        <v>0</v>
      </c>
      <c r="E4481" s="54"/>
    </row>
    <row r="4482" spans="1:5" x14ac:dyDescent="0.45">
      <c r="A4482" s="55" t="s">
        <v>86</v>
      </c>
      <c r="B4482" s="52">
        <v>23103.119999999999</v>
      </c>
      <c r="C4482" s="53">
        <v>45519</v>
      </c>
      <c r="D4482" s="52">
        <v>0</v>
      </c>
      <c r="E4482" s="54"/>
    </row>
    <row r="4483" spans="1:5" x14ac:dyDescent="0.45">
      <c r="A4483" s="55" t="s">
        <v>88</v>
      </c>
      <c r="B4483" s="52">
        <v>15249.6</v>
      </c>
      <c r="C4483" s="53">
        <v>45519</v>
      </c>
      <c r="D4483" s="52">
        <v>0</v>
      </c>
      <c r="E4483" s="54"/>
    </row>
    <row r="4484" spans="1:5" x14ac:dyDescent="0.45">
      <c r="A4484" s="55" t="s">
        <v>90</v>
      </c>
      <c r="B4484" s="52">
        <v>15249.6</v>
      </c>
      <c r="C4484" s="53">
        <v>45762</v>
      </c>
      <c r="D4484" s="52">
        <v>0</v>
      </c>
      <c r="E4484" s="54"/>
    </row>
    <row r="4485" spans="1:5" x14ac:dyDescent="0.45">
      <c r="A4485" s="55" t="s">
        <v>92</v>
      </c>
      <c r="B4485" s="52">
        <v>145017.10999999999</v>
      </c>
      <c r="C4485" s="53">
        <v>45519</v>
      </c>
      <c r="D4485" s="52">
        <v>0</v>
      </c>
      <c r="E4485" s="54"/>
    </row>
    <row r="4486" spans="1:5" x14ac:dyDescent="0.45">
      <c r="A4486" s="51" t="s">
        <v>301</v>
      </c>
      <c r="B4486" s="52"/>
      <c r="C4486" s="53"/>
      <c r="D4486" s="52"/>
      <c r="E4486" s="54"/>
    </row>
    <row r="4487" spans="1:5" x14ac:dyDescent="0.45">
      <c r="A4487" s="55" t="s">
        <v>60</v>
      </c>
      <c r="B4487" s="52">
        <v>10772.61</v>
      </c>
      <c r="C4487" s="53">
        <v>45519</v>
      </c>
      <c r="D4487" s="52">
        <v>0</v>
      </c>
      <c r="E4487" s="54"/>
    </row>
    <row r="4488" spans="1:5" x14ac:dyDescent="0.45">
      <c r="A4488" s="55" t="s">
        <v>62</v>
      </c>
      <c r="B4488" s="52">
        <v>10417.49</v>
      </c>
      <c r="C4488" s="53">
        <v>45519</v>
      </c>
      <c r="D4488" s="52">
        <v>0</v>
      </c>
      <c r="E4488" s="54"/>
    </row>
    <row r="4489" spans="1:5" x14ac:dyDescent="0.45">
      <c r="A4489" s="55" t="s">
        <v>64</v>
      </c>
      <c r="B4489" s="52">
        <v>12313.26</v>
      </c>
      <c r="C4489" s="53">
        <v>45519</v>
      </c>
      <c r="D4489" s="52">
        <v>0</v>
      </c>
      <c r="E4489" s="54"/>
    </row>
    <row r="4490" spans="1:5" x14ac:dyDescent="0.45">
      <c r="A4490" s="55" t="s">
        <v>66</v>
      </c>
      <c r="B4490" s="52">
        <v>9652.8700000000008</v>
      </c>
      <c r="C4490" s="53">
        <v>45519</v>
      </c>
      <c r="D4490" s="52">
        <v>0</v>
      </c>
      <c r="E4490" s="54"/>
    </row>
    <row r="4491" spans="1:5" x14ac:dyDescent="0.45">
      <c r="A4491" s="55" t="s">
        <v>54</v>
      </c>
      <c r="B4491" s="52">
        <v>28815.64</v>
      </c>
      <c r="C4491" s="53">
        <v>44880</v>
      </c>
      <c r="D4491" s="52">
        <v>0</v>
      </c>
      <c r="E4491" s="54"/>
    </row>
    <row r="4492" spans="1:5" x14ac:dyDescent="0.45">
      <c r="A4492" s="55" t="s">
        <v>55</v>
      </c>
      <c r="B4492" s="52">
        <v>30283.83</v>
      </c>
      <c r="C4492" s="53">
        <v>44925</v>
      </c>
      <c r="D4492" s="52">
        <v>0</v>
      </c>
      <c r="E4492" s="54"/>
    </row>
    <row r="4493" spans="1:5" x14ac:dyDescent="0.45">
      <c r="A4493" s="55" t="s">
        <v>56</v>
      </c>
      <c r="B4493" s="52">
        <v>25519.46</v>
      </c>
      <c r="C4493" s="53">
        <v>45139</v>
      </c>
      <c r="D4493" s="52">
        <v>0</v>
      </c>
      <c r="E4493" s="54"/>
    </row>
    <row r="4494" spans="1:5" x14ac:dyDescent="0.45">
      <c r="A4494" s="55" t="s">
        <v>57</v>
      </c>
      <c r="B4494" s="52">
        <v>32277.8</v>
      </c>
      <c r="C4494" s="53">
        <v>45504</v>
      </c>
      <c r="D4494" s="52">
        <v>0</v>
      </c>
      <c r="E4494" s="54"/>
    </row>
    <row r="4495" spans="1:5" x14ac:dyDescent="0.45">
      <c r="A4495" s="55" t="s">
        <v>58</v>
      </c>
      <c r="B4495" s="52">
        <v>14336.21</v>
      </c>
      <c r="C4495" s="53">
        <v>45412</v>
      </c>
      <c r="D4495" s="52">
        <v>0</v>
      </c>
      <c r="E4495" s="54"/>
    </row>
    <row r="4496" spans="1:5" x14ac:dyDescent="0.45">
      <c r="A4496" s="55" t="s">
        <v>74</v>
      </c>
      <c r="B4496" s="52">
        <v>10258.549999999999</v>
      </c>
      <c r="C4496" s="53">
        <v>44985</v>
      </c>
      <c r="D4496" s="52">
        <v>0</v>
      </c>
      <c r="E4496" s="54"/>
    </row>
    <row r="4497" spans="1:5" x14ac:dyDescent="0.45">
      <c r="A4497" s="55" t="s">
        <v>76</v>
      </c>
      <c r="B4497" s="52">
        <v>23933.41</v>
      </c>
      <c r="C4497" s="53">
        <v>44985</v>
      </c>
      <c r="D4497" s="52">
        <v>0</v>
      </c>
      <c r="E4497" s="54"/>
    </row>
    <row r="4498" spans="1:5" x14ac:dyDescent="0.45">
      <c r="A4498" s="55" t="s">
        <v>78</v>
      </c>
      <c r="B4498" s="52">
        <v>18006.419999999998</v>
      </c>
      <c r="C4498" s="53">
        <v>45127</v>
      </c>
      <c r="D4498" s="52">
        <v>0</v>
      </c>
      <c r="E4498" s="54"/>
    </row>
    <row r="4499" spans="1:5" x14ac:dyDescent="0.45">
      <c r="A4499" s="55" t="s">
        <v>80</v>
      </c>
      <c r="B4499" s="52">
        <v>28213.73</v>
      </c>
      <c r="C4499" s="53">
        <v>45488</v>
      </c>
      <c r="D4499" s="52">
        <v>0</v>
      </c>
      <c r="E4499" s="54"/>
    </row>
    <row r="4500" spans="1:5" x14ac:dyDescent="0.45">
      <c r="A4500" s="55" t="s">
        <v>82</v>
      </c>
      <c r="B4500" s="52">
        <v>9785.34</v>
      </c>
      <c r="C4500" s="53">
        <v>45519</v>
      </c>
      <c r="D4500" s="52">
        <v>0</v>
      </c>
      <c r="E4500" s="54"/>
    </row>
    <row r="4501" spans="1:5" x14ac:dyDescent="0.45">
      <c r="A4501" s="55" t="s">
        <v>84</v>
      </c>
      <c r="B4501" s="52">
        <v>9487.11</v>
      </c>
      <c r="C4501" s="53">
        <v>45519</v>
      </c>
      <c r="D4501" s="52">
        <v>0</v>
      </c>
      <c r="E4501" s="54"/>
    </row>
    <row r="4502" spans="1:5" x14ac:dyDescent="0.45">
      <c r="A4502" s="55" t="s">
        <v>86</v>
      </c>
      <c r="B4502" s="52">
        <v>14446.28</v>
      </c>
      <c r="C4502" s="53">
        <v>45519</v>
      </c>
      <c r="D4502" s="52">
        <v>0</v>
      </c>
      <c r="E4502" s="54"/>
    </row>
    <row r="4503" spans="1:5" x14ac:dyDescent="0.45">
      <c r="A4503" s="55" t="s">
        <v>88</v>
      </c>
      <c r="B4503" s="52">
        <v>9535.51</v>
      </c>
      <c r="C4503" s="53">
        <v>45519</v>
      </c>
      <c r="D4503" s="52">
        <v>0</v>
      </c>
      <c r="E4503" s="54"/>
    </row>
    <row r="4504" spans="1:5" x14ac:dyDescent="0.45">
      <c r="A4504" s="55" t="s">
        <v>90</v>
      </c>
      <c r="B4504" s="52">
        <v>9535.51</v>
      </c>
      <c r="C4504" s="53">
        <v>45762</v>
      </c>
      <c r="D4504" s="52">
        <v>0</v>
      </c>
      <c r="E4504" s="54"/>
    </row>
    <row r="4505" spans="1:5" x14ac:dyDescent="0.45">
      <c r="A4505" s="55" t="s">
        <v>92</v>
      </c>
      <c r="B4505" s="52">
        <v>90678.55</v>
      </c>
      <c r="C4505" s="53">
        <v>45519</v>
      </c>
      <c r="D4505" s="52">
        <v>0</v>
      </c>
      <c r="E4505" s="54"/>
    </row>
    <row r="4506" spans="1:5" x14ac:dyDescent="0.45">
      <c r="A4506" s="51" t="s">
        <v>302</v>
      </c>
      <c r="B4506" s="52"/>
      <c r="C4506" s="53"/>
      <c r="D4506" s="52"/>
      <c r="E4506" s="54"/>
    </row>
    <row r="4507" spans="1:5" x14ac:dyDescent="0.45">
      <c r="A4507" s="55" t="s">
        <v>60</v>
      </c>
      <c r="B4507" s="52">
        <v>2942.94</v>
      </c>
      <c r="C4507" s="53">
        <v>45519</v>
      </c>
      <c r="D4507" s="52">
        <v>0</v>
      </c>
      <c r="E4507" s="54"/>
    </row>
    <row r="4508" spans="1:5" x14ac:dyDescent="0.45">
      <c r="A4508" s="55" t="s">
        <v>62</v>
      </c>
      <c r="B4508" s="52">
        <v>2845.93</v>
      </c>
      <c r="C4508" s="53">
        <v>45519</v>
      </c>
      <c r="D4508" s="52">
        <v>0</v>
      </c>
      <c r="E4508" s="54"/>
    </row>
    <row r="4509" spans="1:5" x14ac:dyDescent="0.45">
      <c r="A4509" s="55" t="s">
        <v>64</v>
      </c>
      <c r="B4509" s="52">
        <v>3363.83</v>
      </c>
      <c r="C4509" s="53">
        <v>45519</v>
      </c>
      <c r="D4509" s="52">
        <v>0</v>
      </c>
      <c r="E4509" s="54"/>
    </row>
    <row r="4510" spans="1:5" x14ac:dyDescent="0.45">
      <c r="A4510" s="55" t="s">
        <v>66</v>
      </c>
      <c r="B4510" s="52">
        <v>2637.04</v>
      </c>
      <c r="C4510" s="53">
        <v>45519</v>
      </c>
      <c r="D4510" s="52">
        <v>0</v>
      </c>
      <c r="E4510" s="54"/>
    </row>
    <row r="4511" spans="1:5" x14ac:dyDescent="0.45">
      <c r="A4511" s="55" t="s">
        <v>54</v>
      </c>
      <c r="B4511" s="52">
        <v>7872.07</v>
      </c>
      <c r="C4511" s="53">
        <v>44880</v>
      </c>
      <c r="D4511" s="52">
        <v>0</v>
      </c>
      <c r="E4511" s="54"/>
    </row>
    <row r="4512" spans="1:5" x14ac:dyDescent="0.45">
      <c r="A4512" s="55" t="s">
        <v>55</v>
      </c>
      <c r="B4512" s="52">
        <v>8273.16</v>
      </c>
      <c r="C4512" s="53">
        <v>44925</v>
      </c>
      <c r="D4512" s="52">
        <v>0</v>
      </c>
      <c r="E4512" s="54"/>
    </row>
    <row r="4513" spans="1:5" x14ac:dyDescent="0.45">
      <c r="A4513" s="55" t="s">
        <v>56</v>
      </c>
      <c r="B4513" s="52">
        <v>6971.6</v>
      </c>
      <c r="C4513" s="53">
        <v>45139</v>
      </c>
      <c r="D4513" s="52">
        <v>0</v>
      </c>
      <c r="E4513" s="54"/>
    </row>
    <row r="4514" spans="1:5" x14ac:dyDescent="0.45">
      <c r="A4514" s="55" t="s">
        <v>57</v>
      </c>
      <c r="B4514" s="52">
        <v>8817.89</v>
      </c>
      <c r="C4514" s="53">
        <v>45504</v>
      </c>
      <c r="D4514" s="52">
        <v>0</v>
      </c>
      <c r="E4514" s="54"/>
    </row>
    <row r="4515" spans="1:5" x14ac:dyDescent="0.45">
      <c r="A4515" s="55" t="s">
        <v>58</v>
      </c>
      <c r="B4515" s="52">
        <v>3916.47</v>
      </c>
      <c r="C4515" s="53">
        <v>45412</v>
      </c>
      <c r="D4515" s="52">
        <v>0</v>
      </c>
      <c r="E4515" s="54"/>
    </row>
    <row r="4516" spans="1:5" x14ac:dyDescent="0.45">
      <c r="A4516" s="55" t="s">
        <v>82</v>
      </c>
      <c r="B4516" s="52">
        <v>2673.23</v>
      </c>
      <c r="C4516" s="53">
        <v>45519</v>
      </c>
      <c r="D4516" s="52">
        <v>0</v>
      </c>
      <c r="E4516" s="54"/>
    </row>
    <row r="4517" spans="1:5" x14ac:dyDescent="0.45">
      <c r="A4517" s="55" t="s">
        <v>84</v>
      </c>
      <c r="B4517" s="52">
        <v>2591.7600000000002</v>
      </c>
      <c r="C4517" s="53">
        <v>45519</v>
      </c>
      <c r="D4517" s="52">
        <v>0</v>
      </c>
      <c r="E4517" s="54"/>
    </row>
    <row r="4518" spans="1:5" x14ac:dyDescent="0.45">
      <c r="A4518" s="55" t="s">
        <v>86</v>
      </c>
      <c r="B4518" s="52">
        <v>3946.54</v>
      </c>
      <c r="C4518" s="53">
        <v>45519</v>
      </c>
      <c r="D4518" s="52">
        <v>0</v>
      </c>
      <c r="E4518" s="54"/>
    </row>
    <row r="4519" spans="1:5" x14ac:dyDescent="0.45">
      <c r="A4519" s="55" t="s">
        <v>88</v>
      </c>
      <c r="B4519" s="52">
        <v>2604.98</v>
      </c>
      <c r="C4519" s="53">
        <v>45519</v>
      </c>
      <c r="D4519" s="52">
        <v>0</v>
      </c>
      <c r="E4519" s="54"/>
    </row>
    <row r="4520" spans="1:5" x14ac:dyDescent="0.45">
      <c r="A4520" s="55" t="s">
        <v>90</v>
      </c>
      <c r="B4520" s="52">
        <v>2604.98</v>
      </c>
      <c r="C4520" s="53">
        <v>45762</v>
      </c>
      <c r="D4520" s="52">
        <v>0</v>
      </c>
      <c r="E4520" s="54"/>
    </row>
    <row r="4521" spans="1:5" x14ac:dyDescent="0.45">
      <c r="A4521" s="55" t="s">
        <v>92</v>
      </c>
      <c r="B4521" s="52">
        <v>24772.240000000002</v>
      </c>
      <c r="C4521" s="53">
        <v>45519</v>
      </c>
      <c r="D4521" s="52">
        <v>0</v>
      </c>
      <c r="E4521" s="54"/>
    </row>
    <row r="4522" spans="1:5" x14ac:dyDescent="0.45">
      <c r="A4522" s="51" t="s">
        <v>303</v>
      </c>
      <c r="B4522" s="52"/>
      <c r="C4522" s="53"/>
      <c r="D4522" s="52"/>
      <c r="E4522" s="54"/>
    </row>
    <row r="4523" spans="1:5" x14ac:dyDescent="0.45">
      <c r="A4523" s="55" t="s">
        <v>60</v>
      </c>
      <c r="B4523" s="52">
        <v>58344.78</v>
      </c>
      <c r="C4523" s="53">
        <v>45519</v>
      </c>
      <c r="D4523" s="52">
        <v>0</v>
      </c>
      <c r="E4523" s="54"/>
    </row>
    <row r="4524" spans="1:5" x14ac:dyDescent="0.45">
      <c r="A4524" s="55" t="s">
        <v>62</v>
      </c>
      <c r="B4524" s="52">
        <v>56421.46</v>
      </c>
      <c r="C4524" s="53">
        <v>45519</v>
      </c>
      <c r="D4524" s="52">
        <v>0</v>
      </c>
      <c r="E4524" s="54"/>
    </row>
    <row r="4525" spans="1:5" x14ac:dyDescent="0.45">
      <c r="A4525" s="55" t="s">
        <v>64</v>
      </c>
      <c r="B4525" s="52">
        <v>66688.990000000005</v>
      </c>
      <c r="C4525" s="53">
        <v>45519</v>
      </c>
      <c r="D4525" s="52">
        <v>0</v>
      </c>
      <c r="E4525" s="54"/>
    </row>
    <row r="4526" spans="1:5" x14ac:dyDescent="0.45">
      <c r="A4526" s="55" t="s">
        <v>66</v>
      </c>
      <c r="B4526" s="52">
        <v>52280.27</v>
      </c>
      <c r="C4526" s="53">
        <v>45519</v>
      </c>
      <c r="D4526" s="52">
        <v>0</v>
      </c>
      <c r="E4526" s="54"/>
    </row>
    <row r="4527" spans="1:5" x14ac:dyDescent="0.45">
      <c r="A4527" s="55" t="s">
        <v>54</v>
      </c>
      <c r="B4527" s="52">
        <v>156066.4</v>
      </c>
      <c r="C4527" s="53">
        <v>44880</v>
      </c>
      <c r="D4527" s="52">
        <v>0</v>
      </c>
      <c r="E4527" s="54"/>
    </row>
    <row r="4528" spans="1:5" x14ac:dyDescent="0.45">
      <c r="A4528" s="55" t="s">
        <v>55</v>
      </c>
      <c r="B4528" s="52">
        <v>164018.18</v>
      </c>
      <c r="C4528" s="53">
        <v>44925</v>
      </c>
      <c r="D4528" s="52">
        <v>0</v>
      </c>
      <c r="E4528" s="54"/>
    </row>
    <row r="4529" spans="1:5" x14ac:dyDescent="0.45">
      <c r="A4529" s="55" t="s">
        <v>56</v>
      </c>
      <c r="B4529" s="52">
        <v>138214.21</v>
      </c>
      <c r="C4529" s="53">
        <v>45140</v>
      </c>
      <c r="D4529" s="52">
        <v>0</v>
      </c>
      <c r="E4529" s="54"/>
    </row>
    <row r="4530" spans="1:5" x14ac:dyDescent="0.45">
      <c r="A4530" s="55" t="s">
        <v>57</v>
      </c>
      <c r="B4530" s="52">
        <v>174817.56</v>
      </c>
      <c r="C4530" s="53">
        <v>45504</v>
      </c>
      <c r="D4530" s="52">
        <v>0</v>
      </c>
      <c r="E4530" s="54"/>
    </row>
    <row r="4531" spans="1:5" x14ac:dyDescent="0.45">
      <c r="A4531" s="55" t="s">
        <v>58</v>
      </c>
      <c r="B4531" s="52">
        <v>77645.36</v>
      </c>
      <c r="C4531" s="53">
        <v>45412</v>
      </c>
      <c r="D4531" s="52">
        <v>0</v>
      </c>
      <c r="E4531" s="54"/>
    </row>
    <row r="4532" spans="1:5" x14ac:dyDescent="0.45">
      <c r="A4532" s="55" t="s">
        <v>74</v>
      </c>
      <c r="B4532" s="52">
        <v>55560.639999999999</v>
      </c>
      <c r="C4532" s="53">
        <v>44985</v>
      </c>
      <c r="D4532" s="52">
        <v>0</v>
      </c>
      <c r="E4532" s="54"/>
    </row>
    <row r="4533" spans="1:5" x14ac:dyDescent="0.45">
      <c r="A4533" s="55" t="s">
        <v>76</v>
      </c>
      <c r="B4533" s="52">
        <v>129624.1</v>
      </c>
      <c r="C4533" s="53">
        <v>44985</v>
      </c>
      <c r="D4533" s="52">
        <v>0</v>
      </c>
      <c r="E4533" s="54"/>
    </row>
    <row r="4534" spans="1:5" x14ac:dyDescent="0.45">
      <c r="A4534" s="55" t="s">
        <v>78</v>
      </c>
      <c r="B4534" s="52">
        <v>97523.35</v>
      </c>
      <c r="C4534" s="53">
        <v>45127</v>
      </c>
      <c r="D4534" s="52">
        <v>0</v>
      </c>
      <c r="E4534" s="54"/>
    </row>
    <row r="4535" spans="1:5" x14ac:dyDescent="0.45">
      <c r="A4535" s="55" t="s">
        <v>80</v>
      </c>
      <c r="B4535" s="52">
        <v>152806.43</v>
      </c>
      <c r="C4535" s="53">
        <v>45488</v>
      </c>
      <c r="D4535" s="52">
        <v>0</v>
      </c>
      <c r="E4535" s="54"/>
    </row>
    <row r="4536" spans="1:5" x14ac:dyDescent="0.45">
      <c r="A4536" s="55" t="s">
        <v>82</v>
      </c>
      <c r="B4536" s="52">
        <v>52997.7</v>
      </c>
      <c r="C4536" s="53">
        <v>45519</v>
      </c>
      <c r="D4536" s="52">
        <v>0</v>
      </c>
      <c r="E4536" s="54"/>
    </row>
    <row r="4537" spans="1:5" x14ac:dyDescent="0.45">
      <c r="A4537" s="55" t="s">
        <v>84</v>
      </c>
      <c r="B4537" s="52">
        <v>51382.48</v>
      </c>
      <c r="C4537" s="53">
        <v>45519</v>
      </c>
      <c r="D4537" s="52">
        <v>0</v>
      </c>
      <c r="E4537" s="54"/>
    </row>
    <row r="4538" spans="1:5" x14ac:dyDescent="0.45">
      <c r="A4538" s="55" t="s">
        <v>86</v>
      </c>
      <c r="B4538" s="52">
        <v>78241.490000000005</v>
      </c>
      <c r="C4538" s="53">
        <v>45519</v>
      </c>
      <c r="D4538" s="52">
        <v>0</v>
      </c>
      <c r="E4538" s="54"/>
    </row>
    <row r="4539" spans="1:5" x14ac:dyDescent="0.45">
      <c r="A4539" s="55" t="s">
        <v>88</v>
      </c>
      <c r="B4539" s="52">
        <v>51644.61</v>
      </c>
      <c r="C4539" s="53">
        <v>45519</v>
      </c>
      <c r="D4539" s="52">
        <v>0</v>
      </c>
      <c r="E4539" s="54"/>
    </row>
    <row r="4540" spans="1:5" x14ac:dyDescent="0.45">
      <c r="A4540" s="55" t="s">
        <v>90</v>
      </c>
      <c r="B4540" s="52">
        <v>51644.61</v>
      </c>
      <c r="C4540" s="53">
        <v>45762</v>
      </c>
      <c r="D4540" s="52">
        <v>0</v>
      </c>
      <c r="E4540" s="54"/>
    </row>
    <row r="4541" spans="1:5" x14ac:dyDescent="0.45">
      <c r="A4541" s="55" t="s">
        <v>92</v>
      </c>
      <c r="B4541" s="52">
        <v>491117.86</v>
      </c>
      <c r="C4541" s="53">
        <v>45519</v>
      </c>
      <c r="D4541" s="52">
        <v>0</v>
      </c>
      <c r="E4541" s="54"/>
    </row>
    <row r="4542" spans="1:5" x14ac:dyDescent="0.45">
      <c r="A4542" s="51" t="s">
        <v>304</v>
      </c>
      <c r="B4542" s="52"/>
      <c r="C4542" s="53"/>
      <c r="D4542" s="52"/>
      <c r="E4542" s="54"/>
    </row>
    <row r="4543" spans="1:5" x14ac:dyDescent="0.45">
      <c r="A4543" s="55" t="s">
        <v>60</v>
      </c>
      <c r="B4543" s="52">
        <v>11723.48</v>
      </c>
      <c r="C4543" s="53">
        <v>45519</v>
      </c>
      <c r="D4543" s="52">
        <v>0</v>
      </c>
      <c r="E4543" s="54"/>
    </row>
    <row r="4544" spans="1:5" x14ac:dyDescent="0.45">
      <c r="A4544" s="55" t="s">
        <v>62</v>
      </c>
      <c r="B4544" s="52">
        <v>11337.02</v>
      </c>
      <c r="C4544" s="53">
        <v>45519</v>
      </c>
      <c r="D4544" s="52">
        <v>0</v>
      </c>
      <c r="E4544" s="54"/>
    </row>
    <row r="4545" spans="1:5" x14ac:dyDescent="0.45">
      <c r="A4545" s="55" t="s">
        <v>64</v>
      </c>
      <c r="B4545" s="52">
        <v>13400.12</v>
      </c>
      <c r="C4545" s="53">
        <v>45519</v>
      </c>
      <c r="D4545" s="52">
        <v>0</v>
      </c>
      <c r="E4545" s="54"/>
    </row>
    <row r="4546" spans="1:5" x14ac:dyDescent="0.45">
      <c r="A4546" s="55" t="s">
        <v>66</v>
      </c>
      <c r="B4546" s="52">
        <v>10504.91</v>
      </c>
      <c r="C4546" s="53">
        <v>45519</v>
      </c>
      <c r="D4546" s="52">
        <v>0</v>
      </c>
      <c r="E4546" s="54"/>
    </row>
    <row r="4547" spans="1:5" x14ac:dyDescent="0.45">
      <c r="A4547" s="55" t="s">
        <v>82</v>
      </c>
      <c r="B4547" s="52">
        <v>10649.07</v>
      </c>
      <c r="C4547" s="53">
        <v>45519</v>
      </c>
      <c r="D4547" s="52">
        <v>0</v>
      </c>
      <c r="E4547" s="54"/>
    </row>
    <row r="4548" spans="1:5" x14ac:dyDescent="0.45">
      <c r="A4548" s="55" t="s">
        <v>84</v>
      </c>
      <c r="B4548" s="52">
        <v>10324.51</v>
      </c>
      <c r="C4548" s="53">
        <v>45519</v>
      </c>
      <c r="D4548" s="52">
        <v>0</v>
      </c>
      <c r="E4548" s="54"/>
    </row>
    <row r="4549" spans="1:5" x14ac:dyDescent="0.45">
      <c r="A4549" s="55" t="s">
        <v>86</v>
      </c>
      <c r="B4549" s="52">
        <v>15721.41</v>
      </c>
      <c r="C4549" s="53">
        <v>45519</v>
      </c>
      <c r="D4549" s="52">
        <v>0</v>
      </c>
      <c r="E4549" s="54"/>
    </row>
    <row r="4550" spans="1:5" x14ac:dyDescent="0.45">
      <c r="A4550" s="55" t="s">
        <v>88</v>
      </c>
      <c r="B4550" s="52">
        <v>10377.18</v>
      </c>
      <c r="C4550" s="53">
        <v>45519</v>
      </c>
      <c r="D4550" s="52">
        <v>0</v>
      </c>
      <c r="E4550" s="54"/>
    </row>
    <row r="4551" spans="1:5" x14ac:dyDescent="0.45">
      <c r="A4551" s="55" t="s">
        <v>90</v>
      </c>
      <c r="B4551" s="52">
        <v>10377.18</v>
      </c>
      <c r="C4551" s="53">
        <v>45762</v>
      </c>
      <c r="D4551" s="52">
        <v>0</v>
      </c>
      <c r="E4551" s="54"/>
    </row>
    <row r="4552" spans="1:5" x14ac:dyDescent="0.45">
      <c r="A4552" s="55" t="s">
        <v>92</v>
      </c>
      <c r="B4552" s="52">
        <v>98682.52</v>
      </c>
      <c r="C4552" s="53">
        <v>45519</v>
      </c>
      <c r="D4552" s="52">
        <v>0</v>
      </c>
      <c r="E4552" s="54"/>
    </row>
    <row r="4553" spans="1:5" x14ac:dyDescent="0.45">
      <c r="A4553" s="51" t="s">
        <v>305</v>
      </c>
      <c r="B4553" s="52"/>
      <c r="C4553" s="53"/>
      <c r="D4553" s="52"/>
      <c r="E4553" s="54"/>
    </row>
    <row r="4554" spans="1:5" x14ac:dyDescent="0.45">
      <c r="A4554" s="55" t="s">
        <v>60</v>
      </c>
      <c r="B4554" s="52">
        <v>12669.1</v>
      </c>
      <c r="C4554" s="53">
        <v>45519</v>
      </c>
      <c r="D4554" s="52">
        <v>0</v>
      </c>
      <c r="E4554" s="54"/>
    </row>
    <row r="4555" spans="1:5" x14ac:dyDescent="0.45">
      <c r="A4555" s="55" t="s">
        <v>62</v>
      </c>
      <c r="B4555" s="52">
        <v>12251.46</v>
      </c>
      <c r="C4555" s="53">
        <v>45519</v>
      </c>
      <c r="D4555" s="52">
        <v>0</v>
      </c>
      <c r="E4555" s="54"/>
    </row>
    <row r="4556" spans="1:5" x14ac:dyDescent="0.45">
      <c r="A4556" s="55" t="s">
        <v>64</v>
      </c>
      <c r="B4556" s="52">
        <v>14480.97</v>
      </c>
      <c r="C4556" s="53">
        <v>45519</v>
      </c>
      <c r="D4556" s="52">
        <v>0</v>
      </c>
      <c r="E4556" s="54"/>
    </row>
    <row r="4557" spans="1:5" x14ac:dyDescent="0.45">
      <c r="A4557" s="55" t="s">
        <v>66</v>
      </c>
      <c r="B4557" s="52">
        <v>11352.24</v>
      </c>
      <c r="C4557" s="53">
        <v>45519</v>
      </c>
      <c r="D4557" s="52">
        <v>0</v>
      </c>
      <c r="E4557" s="54"/>
    </row>
    <row r="4558" spans="1:5" x14ac:dyDescent="0.45">
      <c r="A4558" s="55" t="s">
        <v>54</v>
      </c>
      <c r="B4558" s="52">
        <v>33888.550000000003</v>
      </c>
      <c r="C4558" s="53">
        <v>44939</v>
      </c>
      <c r="D4558" s="52">
        <v>0</v>
      </c>
      <c r="E4558" s="54"/>
    </row>
    <row r="4559" spans="1:5" x14ac:dyDescent="0.45">
      <c r="A4559" s="55" t="s">
        <v>55</v>
      </c>
      <c r="B4559" s="52">
        <v>35615.22</v>
      </c>
      <c r="C4559" s="53">
        <v>44939</v>
      </c>
      <c r="D4559" s="52">
        <v>0</v>
      </c>
      <c r="E4559" s="54"/>
    </row>
    <row r="4560" spans="1:5" x14ac:dyDescent="0.45">
      <c r="A4560" s="55" t="s">
        <v>56</v>
      </c>
      <c r="B4560" s="52">
        <v>30012.09</v>
      </c>
      <c r="C4560" s="53">
        <v>45139</v>
      </c>
      <c r="D4560" s="52">
        <v>0</v>
      </c>
      <c r="E4560" s="54"/>
    </row>
    <row r="4561" spans="1:5" x14ac:dyDescent="0.45">
      <c r="A4561" s="55" t="s">
        <v>57</v>
      </c>
      <c r="B4561" s="52">
        <v>37960.22</v>
      </c>
      <c r="C4561" s="53">
        <v>45504</v>
      </c>
      <c r="D4561" s="52">
        <v>0</v>
      </c>
      <c r="E4561" s="54"/>
    </row>
    <row r="4562" spans="1:5" x14ac:dyDescent="0.45">
      <c r="A4562" s="55" t="s">
        <v>58</v>
      </c>
      <c r="B4562" s="52">
        <v>16860.060000000001</v>
      </c>
      <c r="C4562" s="53">
        <v>45412</v>
      </c>
      <c r="D4562" s="52">
        <v>0</v>
      </c>
      <c r="E4562" s="54"/>
    </row>
    <row r="4563" spans="1:5" x14ac:dyDescent="0.45">
      <c r="A4563" s="55" t="s">
        <v>74</v>
      </c>
      <c r="B4563" s="52">
        <v>12064.54</v>
      </c>
      <c r="C4563" s="53">
        <v>44985</v>
      </c>
      <c r="D4563" s="52">
        <v>0</v>
      </c>
      <c r="E4563" s="54"/>
    </row>
    <row r="4564" spans="1:5" x14ac:dyDescent="0.45">
      <c r="A4564" s="55" t="s">
        <v>76</v>
      </c>
      <c r="B4564" s="52">
        <v>28146.82</v>
      </c>
      <c r="C4564" s="53">
        <v>44985</v>
      </c>
      <c r="D4564" s="52">
        <v>0</v>
      </c>
      <c r="E4564" s="54"/>
    </row>
    <row r="4565" spans="1:5" x14ac:dyDescent="0.45">
      <c r="A4565" s="55" t="s">
        <v>78</v>
      </c>
      <c r="B4565" s="52">
        <v>21176.400000000001</v>
      </c>
      <c r="C4565" s="53">
        <v>45127</v>
      </c>
      <c r="D4565" s="52">
        <v>0</v>
      </c>
      <c r="E4565" s="54"/>
    </row>
    <row r="4566" spans="1:5" x14ac:dyDescent="0.45">
      <c r="A4566" s="55" t="s">
        <v>80</v>
      </c>
      <c r="B4566" s="52">
        <v>33180.68</v>
      </c>
      <c r="C4566" s="53">
        <v>45488</v>
      </c>
      <c r="D4566" s="52">
        <v>0</v>
      </c>
      <c r="E4566" s="54"/>
    </row>
    <row r="4567" spans="1:5" x14ac:dyDescent="0.45">
      <c r="A4567" s="55" t="s">
        <v>82</v>
      </c>
      <c r="B4567" s="52">
        <v>11508.02</v>
      </c>
      <c r="C4567" s="53">
        <v>45519</v>
      </c>
      <c r="D4567" s="52">
        <v>0</v>
      </c>
      <c r="E4567" s="54"/>
    </row>
    <row r="4568" spans="1:5" x14ac:dyDescent="0.45">
      <c r="A4568" s="55" t="s">
        <v>84</v>
      </c>
      <c r="B4568" s="52">
        <v>11157.29</v>
      </c>
      <c r="C4568" s="53">
        <v>45519</v>
      </c>
      <c r="D4568" s="52">
        <v>0</v>
      </c>
      <c r="E4568" s="54"/>
    </row>
    <row r="4569" spans="1:5" x14ac:dyDescent="0.45">
      <c r="A4569" s="55" t="s">
        <v>86</v>
      </c>
      <c r="B4569" s="52">
        <v>16989.5</v>
      </c>
      <c r="C4569" s="53">
        <v>45519</v>
      </c>
      <c r="D4569" s="52">
        <v>0</v>
      </c>
      <c r="E4569" s="54"/>
    </row>
    <row r="4570" spans="1:5" x14ac:dyDescent="0.45">
      <c r="A4570" s="55" t="s">
        <v>88</v>
      </c>
      <c r="B4570" s="52">
        <v>11214.21</v>
      </c>
      <c r="C4570" s="53">
        <v>45519</v>
      </c>
      <c r="D4570" s="52">
        <v>0</v>
      </c>
      <c r="E4570" s="54"/>
    </row>
    <row r="4571" spans="1:5" x14ac:dyDescent="0.45">
      <c r="A4571" s="55" t="s">
        <v>90</v>
      </c>
      <c r="B4571" s="52">
        <v>11214.21</v>
      </c>
      <c r="C4571" s="53">
        <v>45762</v>
      </c>
      <c r="D4571" s="52">
        <v>0</v>
      </c>
      <c r="E4571" s="54"/>
    </row>
    <row r="4572" spans="1:5" x14ac:dyDescent="0.45">
      <c r="A4572" s="55" t="s">
        <v>92</v>
      </c>
      <c r="B4572" s="52">
        <v>106642.26</v>
      </c>
      <c r="C4572" s="53">
        <v>45519</v>
      </c>
      <c r="D4572" s="52">
        <v>0</v>
      </c>
      <c r="E4572" s="54"/>
    </row>
    <row r="4573" spans="1:5" x14ac:dyDescent="0.45">
      <c r="A4573" s="51" t="s">
        <v>306</v>
      </c>
      <c r="B4573" s="52"/>
      <c r="C4573" s="53"/>
      <c r="D4573" s="52"/>
      <c r="E4573" s="54"/>
    </row>
    <row r="4574" spans="1:5" x14ac:dyDescent="0.45">
      <c r="A4574" s="55" t="s">
        <v>54</v>
      </c>
      <c r="B4574" s="52">
        <v>40319.75</v>
      </c>
      <c r="C4574" s="53">
        <v>44880</v>
      </c>
      <c r="D4574" s="52">
        <v>0</v>
      </c>
      <c r="E4574" s="54"/>
    </row>
    <row r="4575" spans="1:5" x14ac:dyDescent="0.45">
      <c r="A4575" s="51" t="s">
        <v>307</v>
      </c>
      <c r="B4575" s="52"/>
      <c r="C4575" s="53"/>
      <c r="D4575" s="52"/>
      <c r="E4575" s="54"/>
    </row>
    <row r="4576" spans="1:5" x14ac:dyDescent="0.45">
      <c r="A4576" s="55" t="s">
        <v>60</v>
      </c>
      <c r="B4576" s="52">
        <v>30022.59</v>
      </c>
      <c r="C4576" s="53">
        <v>45519</v>
      </c>
      <c r="D4576" s="52">
        <v>0</v>
      </c>
      <c r="E4576" s="54"/>
    </row>
    <row r="4577" spans="1:5" x14ac:dyDescent="0.45">
      <c r="A4577" s="55" t="s">
        <v>62</v>
      </c>
      <c r="B4577" s="52">
        <v>29032.9</v>
      </c>
      <c r="C4577" s="53">
        <v>45519</v>
      </c>
      <c r="D4577" s="52">
        <v>0</v>
      </c>
      <c r="E4577" s="54"/>
    </row>
    <row r="4578" spans="1:5" x14ac:dyDescent="0.45">
      <c r="A4578" s="55" t="s">
        <v>64</v>
      </c>
      <c r="B4578" s="52">
        <v>34316.29</v>
      </c>
      <c r="C4578" s="53">
        <v>45519</v>
      </c>
      <c r="D4578" s="52">
        <v>0</v>
      </c>
      <c r="E4578" s="54"/>
    </row>
    <row r="4579" spans="1:5" x14ac:dyDescent="0.45">
      <c r="A4579" s="55" t="s">
        <v>66</v>
      </c>
      <c r="B4579" s="52">
        <v>26901.96</v>
      </c>
      <c r="C4579" s="53">
        <v>45519</v>
      </c>
      <c r="D4579" s="52">
        <v>0</v>
      </c>
      <c r="E4579" s="54"/>
    </row>
    <row r="4580" spans="1:5" x14ac:dyDescent="0.45">
      <c r="A4580" s="55" t="s">
        <v>54</v>
      </c>
      <c r="B4580" s="52">
        <v>80307.399999999994</v>
      </c>
      <c r="C4580" s="53">
        <v>44880</v>
      </c>
      <c r="D4580" s="52">
        <v>0</v>
      </c>
      <c r="E4580" s="54"/>
    </row>
    <row r="4581" spans="1:5" x14ac:dyDescent="0.45">
      <c r="A4581" s="55" t="s">
        <v>55</v>
      </c>
      <c r="B4581" s="52">
        <v>84399.17</v>
      </c>
      <c r="C4581" s="53">
        <v>44925</v>
      </c>
      <c r="D4581" s="52">
        <v>0</v>
      </c>
      <c r="E4581" s="54"/>
    </row>
    <row r="4582" spans="1:5" x14ac:dyDescent="0.45">
      <c r="A4582" s="55" t="s">
        <v>56</v>
      </c>
      <c r="B4582" s="52">
        <v>71121.16</v>
      </c>
      <c r="C4582" s="53">
        <v>45140</v>
      </c>
      <c r="D4582" s="52">
        <v>0</v>
      </c>
      <c r="E4582" s="54"/>
    </row>
    <row r="4583" spans="1:5" x14ac:dyDescent="0.45">
      <c r="A4583" s="55" t="s">
        <v>57</v>
      </c>
      <c r="B4583" s="52">
        <v>89956.22</v>
      </c>
      <c r="C4583" s="53">
        <v>45504</v>
      </c>
      <c r="D4583" s="52">
        <v>0</v>
      </c>
      <c r="E4583" s="54"/>
    </row>
    <row r="4584" spans="1:5" x14ac:dyDescent="0.45">
      <c r="A4584" s="55" t="s">
        <v>58</v>
      </c>
      <c r="B4584" s="52">
        <v>39954.129999999997</v>
      </c>
      <c r="C4584" s="53">
        <v>45412</v>
      </c>
      <c r="D4584" s="52">
        <v>0</v>
      </c>
      <c r="E4584" s="54"/>
    </row>
    <row r="4585" spans="1:5" x14ac:dyDescent="0.45">
      <c r="A4585" s="55" t="s">
        <v>82</v>
      </c>
      <c r="B4585" s="52">
        <v>27271.14</v>
      </c>
      <c r="C4585" s="53">
        <v>45519</v>
      </c>
      <c r="D4585" s="52">
        <v>0</v>
      </c>
      <c r="E4585" s="54"/>
    </row>
    <row r="4586" spans="1:5" x14ac:dyDescent="0.45">
      <c r="A4586" s="55" t="s">
        <v>84</v>
      </c>
      <c r="B4586" s="52">
        <v>26439.99</v>
      </c>
      <c r="C4586" s="53">
        <v>45519</v>
      </c>
      <c r="D4586" s="52">
        <v>0</v>
      </c>
      <c r="E4586" s="54"/>
    </row>
    <row r="4587" spans="1:5" x14ac:dyDescent="0.45">
      <c r="A4587" s="55" t="s">
        <v>86</v>
      </c>
      <c r="B4587" s="52">
        <v>40260.879999999997</v>
      </c>
      <c r="C4587" s="53">
        <v>45519</v>
      </c>
      <c r="D4587" s="52">
        <v>0</v>
      </c>
      <c r="E4587" s="54"/>
    </row>
    <row r="4588" spans="1:5" x14ac:dyDescent="0.45">
      <c r="A4588" s="55" t="s">
        <v>88</v>
      </c>
      <c r="B4588" s="52">
        <v>26574.87</v>
      </c>
      <c r="C4588" s="53">
        <v>45519</v>
      </c>
      <c r="D4588" s="52">
        <v>0</v>
      </c>
      <c r="E4588" s="54"/>
    </row>
    <row r="4589" spans="1:5" x14ac:dyDescent="0.45">
      <c r="A4589" s="55" t="s">
        <v>90</v>
      </c>
      <c r="B4589" s="52">
        <v>26574.87</v>
      </c>
      <c r="C4589" s="53">
        <v>45762</v>
      </c>
      <c r="D4589" s="52">
        <v>0</v>
      </c>
      <c r="E4589" s="54"/>
    </row>
    <row r="4590" spans="1:5" x14ac:dyDescent="0.45">
      <c r="A4590" s="55" t="s">
        <v>92</v>
      </c>
      <c r="B4590" s="52">
        <v>252715.51</v>
      </c>
      <c r="C4590" s="53">
        <v>45519</v>
      </c>
      <c r="D4590" s="52">
        <v>0</v>
      </c>
      <c r="E4590" s="54"/>
    </row>
    <row r="4591" spans="1:5" x14ac:dyDescent="0.45">
      <c r="A4591" s="51" t="s">
        <v>308</v>
      </c>
      <c r="B4591" s="52"/>
      <c r="C4591" s="53"/>
      <c r="D4591" s="52"/>
      <c r="E4591" s="54"/>
    </row>
    <row r="4592" spans="1:5" x14ac:dyDescent="0.45">
      <c r="A4592" s="55" t="s">
        <v>60</v>
      </c>
      <c r="B4592" s="52">
        <v>3022.1</v>
      </c>
      <c r="C4592" s="53">
        <v>45519</v>
      </c>
      <c r="D4592" s="52">
        <v>0</v>
      </c>
      <c r="E4592" s="54"/>
    </row>
    <row r="4593" spans="1:5" x14ac:dyDescent="0.45">
      <c r="A4593" s="55" t="s">
        <v>62</v>
      </c>
      <c r="B4593" s="52">
        <v>2922.48</v>
      </c>
      <c r="C4593" s="53">
        <v>45519</v>
      </c>
      <c r="D4593" s="52">
        <v>0</v>
      </c>
      <c r="E4593" s="54"/>
    </row>
    <row r="4594" spans="1:5" x14ac:dyDescent="0.45">
      <c r="A4594" s="55" t="s">
        <v>64</v>
      </c>
      <c r="B4594" s="52">
        <v>3454.3</v>
      </c>
      <c r="C4594" s="53">
        <v>45519</v>
      </c>
      <c r="D4594" s="52">
        <v>0</v>
      </c>
      <c r="E4594" s="54"/>
    </row>
    <row r="4595" spans="1:5" x14ac:dyDescent="0.45">
      <c r="A4595" s="55" t="s">
        <v>66</v>
      </c>
      <c r="B4595" s="52">
        <v>2707.97</v>
      </c>
      <c r="C4595" s="53">
        <v>45519</v>
      </c>
      <c r="D4595" s="52">
        <v>0</v>
      </c>
      <c r="E4595" s="54"/>
    </row>
    <row r="4596" spans="1:5" x14ac:dyDescent="0.45">
      <c r="A4596" s="55" t="s">
        <v>54</v>
      </c>
      <c r="B4596" s="52">
        <v>8083.81</v>
      </c>
      <c r="C4596" s="53">
        <v>44880</v>
      </c>
      <c r="D4596" s="52">
        <v>0</v>
      </c>
      <c r="E4596" s="54"/>
    </row>
    <row r="4597" spans="1:5" x14ac:dyDescent="0.45">
      <c r="A4597" s="55" t="s">
        <v>55</v>
      </c>
      <c r="B4597" s="52">
        <v>8495.69</v>
      </c>
      <c r="C4597" s="53">
        <v>44925</v>
      </c>
      <c r="D4597" s="52">
        <v>0</v>
      </c>
      <c r="E4597" s="54"/>
    </row>
    <row r="4598" spans="1:5" x14ac:dyDescent="0.45">
      <c r="A4598" s="55" t="s">
        <v>56</v>
      </c>
      <c r="B4598" s="52">
        <v>7159.11</v>
      </c>
      <c r="C4598" s="53">
        <v>45139</v>
      </c>
      <c r="D4598" s="52">
        <v>0</v>
      </c>
      <c r="E4598" s="54"/>
    </row>
    <row r="4599" spans="1:5" x14ac:dyDescent="0.45">
      <c r="A4599" s="55" t="s">
        <v>57</v>
      </c>
      <c r="B4599" s="52">
        <v>9055.06</v>
      </c>
      <c r="C4599" s="53">
        <v>45504</v>
      </c>
      <c r="D4599" s="52">
        <v>0</v>
      </c>
      <c r="E4599" s="54"/>
    </row>
    <row r="4600" spans="1:5" x14ac:dyDescent="0.45">
      <c r="A4600" s="55" t="s">
        <v>58</v>
      </c>
      <c r="B4600" s="52">
        <v>4021.81</v>
      </c>
      <c r="C4600" s="53">
        <v>45412</v>
      </c>
      <c r="D4600" s="52">
        <v>0</v>
      </c>
      <c r="E4600" s="54"/>
    </row>
    <row r="4601" spans="1:5" x14ac:dyDescent="0.45">
      <c r="A4601" s="55" t="s">
        <v>74</v>
      </c>
      <c r="B4601" s="52">
        <v>2877.89</v>
      </c>
      <c r="C4601" s="53">
        <v>44985</v>
      </c>
      <c r="D4601" s="52">
        <v>0</v>
      </c>
      <c r="E4601" s="54"/>
    </row>
    <row r="4602" spans="1:5" x14ac:dyDescent="0.45">
      <c r="A4602" s="55" t="s">
        <v>76</v>
      </c>
      <c r="B4602" s="52">
        <v>6714.17</v>
      </c>
      <c r="C4602" s="53">
        <v>44985</v>
      </c>
      <c r="D4602" s="52">
        <v>0</v>
      </c>
      <c r="E4602" s="54"/>
    </row>
    <row r="4603" spans="1:5" x14ac:dyDescent="0.45">
      <c r="A4603" s="55" t="s">
        <v>78</v>
      </c>
      <c r="B4603" s="52">
        <v>5051.4399999999996</v>
      </c>
      <c r="C4603" s="53">
        <v>45127</v>
      </c>
      <c r="D4603" s="52">
        <v>0</v>
      </c>
      <c r="E4603" s="54"/>
    </row>
    <row r="4604" spans="1:5" x14ac:dyDescent="0.45">
      <c r="A4604" s="55" t="s">
        <v>80</v>
      </c>
      <c r="B4604" s="52">
        <v>7914.95</v>
      </c>
      <c r="C4604" s="53">
        <v>45488</v>
      </c>
      <c r="D4604" s="52">
        <v>0</v>
      </c>
      <c r="E4604" s="54"/>
    </row>
    <row r="4605" spans="1:5" x14ac:dyDescent="0.45">
      <c r="A4605" s="55" t="s">
        <v>82</v>
      </c>
      <c r="B4605" s="52">
        <v>2745.13</v>
      </c>
      <c r="C4605" s="53">
        <v>45519</v>
      </c>
      <c r="D4605" s="52">
        <v>0</v>
      </c>
      <c r="E4605" s="54"/>
    </row>
    <row r="4606" spans="1:5" x14ac:dyDescent="0.45">
      <c r="A4606" s="55" t="s">
        <v>84</v>
      </c>
      <c r="B4606" s="52">
        <v>2661.47</v>
      </c>
      <c r="C4606" s="53">
        <v>45519</v>
      </c>
      <c r="D4606" s="52">
        <v>0</v>
      </c>
      <c r="E4606" s="54"/>
    </row>
    <row r="4607" spans="1:5" x14ac:dyDescent="0.45">
      <c r="A4607" s="55" t="s">
        <v>86</v>
      </c>
      <c r="B4607" s="52">
        <v>4052.69</v>
      </c>
      <c r="C4607" s="53">
        <v>45519</v>
      </c>
      <c r="D4607" s="52">
        <v>0</v>
      </c>
      <c r="E4607" s="54"/>
    </row>
    <row r="4608" spans="1:5" x14ac:dyDescent="0.45">
      <c r="A4608" s="55" t="s">
        <v>88</v>
      </c>
      <c r="B4608" s="52">
        <v>2675.05</v>
      </c>
      <c r="C4608" s="53">
        <v>45519</v>
      </c>
      <c r="D4608" s="52">
        <v>0</v>
      </c>
      <c r="E4608" s="54"/>
    </row>
    <row r="4609" spans="1:5" x14ac:dyDescent="0.45">
      <c r="A4609" s="55" t="s">
        <v>90</v>
      </c>
      <c r="B4609" s="52">
        <v>2675.05</v>
      </c>
      <c r="C4609" s="53">
        <v>45762</v>
      </c>
      <c r="D4609" s="52">
        <v>0</v>
      </c>
      <c r="E4609" s="54"/>
    </row>
    <row r="4610" spans="1:5" x14ac:dyDescent="0.45">
      <c r="A4610" s="55" t="s">
        <v>92</v>
      </c>
      <c r="B4610" s="52">
        <v>25438.54</v>
      </c>
      <c r="C4610" s="53">
        <v>45519</v>
      </c>
      <c r="D4610" s="52">
        <v>0</v>
      </c>
      <c r="E4610" s="54"/>
    </row>
    <row r="4611" spans="1:5" x14ac:dyDescent="0.45">
      <c r="A4611" s="51" t="s">
        <v>309</v>
      </c>
      <c r="B4611" s="52"/>
      <c r="C4611" s="53"/>
      <c r="D4611" s="52"/>
      <c r="E4611" s="54"/>
    </row>
    <row r="4612" spans="1:5" x14ac:dyDescent="0.45">
      <c r="A4612" s="55" t="s">
        <v>60</v>
      </c>
      <c r="B4612" s="52">
        <v>55132.18</v>
      </c>
      <c r="C4612" s="53">
        <v>45519</v>
      </c>
      <c r="D4612" s="52">
        <v>0</v>
      </c>
      <c r="E4612" s="54"/>
    </row>
    <row r="4613" spans="1:5" x14ac:dyDescent="0.45">
      <c r="A4613" s="55" t="s">
        <v>62</v>
      </c>
      <c r="B4613" s="52">
        <v>53314.76</v>
      </c>
      <c r="C4613" s="53">
        <v>45519</v>
      </c>
      <c r="D4613" s="52">
        <v>0</v>
      </c>
      <c r="E4613" s="54"/>
    </row>
    <row r="4614" spans="1:5" x14ac:dyDescent="0.45">
      <c r="A4614" s="55" t="s">
        <v>64</v>
      </c>
      <c r="B4614" s="52">
        <v>63016.94</v>
      </c>
      <c r="C4614" s="53">
        <v>45519</v>
      </c>
      <c r="D4614" s="52">
        <v>0</v>
      </c>
      <c r="E4614" s="54"/>
    </row>
    <row r="4615" spans="1:5" x14ac:dyDescent="0.45">
      <c r="A4615" s="55" t="s">
        <v>66</v>
      </c>
      <c r="B4615" s="52">
        <v>49401.59</v>
      </c>
      <c r="C4615" s="53">
        <v>45519</v>
      </c>
      <c r="D4615" s="52">
        <v>0</v>
      </c>
      <c r="E4615" s="54"/>
    </row>
    <row r="4616" spans="1:5" x14ac:dyDescent="0.45">
      <c r="A4616" s="55" t="s">
        <v>54</v>
      </c>
      <c r="B4616" s="52">
        <v>147473.01999999999</v>
      </c>
      <c r="C4616" s="53">
        <v>44880</v>
      </c>
      <c r="D4616" s="52">
        <v>0</v>
      </c>
      <c r="E4616" s="54"/>
    </row>
    <row r="4617" spans="1:5" x14ac:dyDescent="0.45">
      <c r="A4617" s="55" t="s">
        <v>55</v>
      </c>
      <c r="B4617" s="52">
        <v>154986.96</v>
      </c>
      <c r="C4617" s="53">
        <v>44925</v>
      </c>
      <c r="D4617" s="52">
        <v>0</v>
      </c>
      <c r="E4617" s="54"/>
    </row>
    <row r="4618" spans="1:5" x14ac:dyDescent="0.45">
      <c r="A4618" s="55" t="s">
        <v>56</v>
      </c>
      <c r="B4618" s="52">
        <v>130603.81</v>
      </c>
      <c r="C4618" s="53">
        <v>45140</v>
      </c>
      <c r="D4618" s="52">
        <v>0</v>
      </c>
      <c r="E4618" s="54"/>
    </row>
    <row r="4619" spans="1:5" x14ac:dyDescent="0.45">
      <c r="A4619" s="55" t="s">
        <v>57</v>
      </c>
      <c r="B4619" s="52">
        <v>165191.69</v>
      </c>
      <c r="C4619" s="53">
        <v>45504</v>
      </c>
      <c r="D4619" s="52">
        <v>0</v>
      </c>
      <c r="E4619" s="54"/>
    </row>
    <row r="4620" spans="1:5" x14ac:dyDescent="0.45">
      <c r="A4620" s="55" t="s">
        <v>58</v>
      </c>
      <c r="B4620" s="52">
        <v>73370.02</v>
      </c>
      <c r="C4620" s="53">
        <v>45412</v>
      </c>
      <c r="D4620" s="52">
        <v>0</v>
      </c>
      <c r="E4620" s="54"/>
    </row>
    <row r="4621" spans="1:5" x14ac:dyDescent="0.45">
      <c r="A4621" s="55" t="s">
        <v>74</v>
      </c>
      <c r="B4621" s="52">
        <v>52501.34</v>
      </c>
      <c r="C4621" s="53">
        <v>44985</v>
      </c>
      <c r="D4621" s="52">
        <v>0</v>
      </c>
      <c r="E4621" s="54"/>
    </row>
    <row r="4622" spans="1:5" x14ac:dyDescent="0.45">
      <c r="A4622" s="55" t="s">
        <v>76</v>
      </c>
      <c r="B4622" s="52">
        <v>122486.7</v>
      </c>
      <c r="C4622" s="53">
        <v>44985</v>
      </c>
      <c r="D4622" s="52">
        <v>0</v>
      </c>
      <c r="E4622" s="54"/>
    </row>
    <row r="4623" spans="1:5" x14ac:dyDescent="0.45">
      <c r="A4623" s="55" t="s">
        <v>78</v>
      </c>
      <c r="B4623" s="52">
        <v>92153.49</v>
      </c>
      <c r="C4623" s="53">
        <v>45140</v>
      </c>
      <c r="D4623" s="52">
        <v>0</v>
      </c>
      <c r="E4623" s="54"/>
    </row>
    <row r="4624" spans="1:5" x14ac:dyDescent="0.45">
      <c r="A4624" s="55" t="s">
        <v>80</v>
      </c>
      <c r="B4624" s="52">
        <v>144392.54999999999</v>
      </c>
      <c r="C4624" s="53">
        <v>45488</v>
      </c>
      <c r="D4624" s="52">
        <v>0</v>
      </c>
      <c r="E4624" s="54"/>
    </row>
    <row r="4625" spans="1:5" x14ac:dyDescent="0.45">
      <c r="A4625" s="55" t="s">
        <v>82</v>
      </c>
      <c r="B4625" s="52">
        <v>50079.53</v>
      </c>
      <c r="C4625" s="53">
        <v>45519</v>
      </c>
      <c r="D4625" s="52">
        <v>0</v>
      </c>
      <c r="E4625" s="54"/>
    </row>
    <row r="4626" spans="1:5" x14ac:dyDescent="0.45">
      <c r="A4626" s="55" t="s">
        <v>84</v>
      </c>
      <c r="B4626" s="52">
        <v>48553.24</v>
      </c>
      <c r="C4626" s="53">
        <v>45519</v>
      </c>
      <c r="D4626" s="52">
        <v>0</v>
      </c>
      <c r="E4626" s="54"/>
    </row>
    <row r="4627" spans="1:5" x14ac:dyDescent="0.45">
      <c r="A4627" s="55" t="s">
        <v>86</v>
      </c>
      <c r="B4627" s="52">
        <v>73933.33</v>
      </c>
      <c r="C4627" s="53">
        <v>45519</v>
      </c>
      <c r="D4627" s="52">
        <v>0</v>
      </c>
      <c r="E4627" s="54"/>
    </row>
    <row r="4628" spans="1:5" x14ac:dyDescent="0.45">
      <c r="A4628" s="55" t="s">
        <v>88</v>
      </c>
      <c r="B4628" s="52">
        <v>48800.94</v>
      </c>
      <c r="C4628" s="53">
        <v>45519</v>
      </c>
      <c r="D4628" s="52">
        <v>0</v>
      </c>
      <c r="E4628" s="54"/>
    </row>
    <row r="4629" spans="1:5" x14ac:dyDescent="0.45">
      <c r="A4629" s="55" t="s">
        <v>90</v>
      </c>
      <c r="B4629" s="52">
        <v>48800.94</v>
      </c>
      <c r="C4629" s="53">
        <v>45762</v>
      </c>
      <c r="D4629" s="52">
        <v>0</v>
      </c>
      <c r="E4629" s="54"/>
    </row>
    <row r="4630" spans="1:5" x14ac:dyDescent="0.45">
      <c r="A4630" s="55" t="s">
        <v>92</v>
      </c>
      <c r="B4630" s="52">
        <v>464075.75</v>
      </c>
      <c r="C4630" s="53">
        <v>45519</v>
      </c>
      <c r="D4630" s="52">
        <v>0</v>
      </c>
      <c r="E4630" s="54"/>
    </row>
    <row r="4631" spans="1:5" x14ac:dyDescent="0.45">
      <c r="A4631" s="51" t="s">
        <v>310</v>
      </c>
      <c r="B4631" s="52"/>
      <c r="C4631" s="53"/>
      <c r="D4631" s="52"/>
      <c r="E4631" s="54"/>
    </row>
    <row r="4632" spans="1:5" x14ac:dyDescent="0.45">
      <c r="A4632" s="55" t="s">
        <v>60</v>
      </c>
      <c r="B4632" s="52">
        <v>946915.33</v>
      </c>
      <c r="C4632" s="53">
        <v>45519</v>
      </c>
      <c r="D4632" s="52">
        <v>0</v>
      </c>
      <c r="E4632" s="54"/>
    </row>
    <row r="4633" spans="1:5" x14ac:dyDescent="0.45">
      <c r="A4633" s="55" t="s">
        <v>61</v>
      </c>
      <c r="B4633" s="52">
        <v>254001.1</v>
      </c>
      <c r="C4633" s="53">
        <v>45519</v>
      </c>
      <c r="D4633" s="52">
        <v>0</v>
      </c>
      <c r="E4633" s="54"/>
    </row>
    <row r="4634" spans="1:5" x14ac:dyDescent="0.45">
      <c r="A4634" s="55" t="s">
        <v>62</v>
      </c>
      <c r="B4634" s="52">
        <v>915700.58</v>
      </c>
      <c r="C4634" s="53">
        <v>45519</v>
      </c>
      <c r="D4634" s="52">
        <v>0</v>
      </c>
      <c r="E4634" s="54"/>
    </row>
    <row r="4635" spans="1:5" x14ac:dyDescent="0.45">
      <c r="A4635" s="55" t="s">
        <v>63</v>
      </c>
      <c r="B4635" s="52">
        <v>245628.04</v>
      </c>
      <c r="C4635" s="53">
        <v>45519</v>
      </c>
      <c r="D4635" s="52">
        <v>0</v>
      </c>
      <c r="E4635" s="54"/>
    </row>
    <row r="4636" spans="1:5" x14ac:dyDescent="0.45">
      <c r="A4636" s="55" t="s">
        <v>64</v>
      </c>
      <c r="B4636" s="52">
        <v>1082339.03</v>
      </c>
      <c r="C4636" s="53">
        <v>45519</v>
      </c>
      <c r="D4636" s="52">
        <v>0</v>
      </c>
      <c r="E4636" s="54"/>
    </row>
    <row r="4637" spans="1:5" x14ac:dyDescent="0.45">
      <c r="A4637" s="55" t="s">
        <v>65</v>
      </c>
      <c r="B4637" s="52">
        <v>279578.43</v>
      </c>
      <c r="C4637" s="53">
        <v>45519</v>
      </c>
      <c r="D4637" s="52">
        <v>0</v>
      </c>
      <c r="E4637" s="54"/>
    </row>
    <row r="4638" spans="1:5" x14ac:dyDescent="0.45">
      <c r="A4638" s="55" t="s">
        <v>66</v>
      </c>
      <c r="B4638" s="52">
        <v>848490.49</v>
      </c>
      <c r="C4638" s="53">
        <v>45519</v>
      </c>
      <c r="D4638" s="52">
        <v>0</v>
      </c>
      <c r="E4638" s="54"/>
    </row>
    <row r="4639" spans="1:5" x14ac:dyDescent="0.45">
      <c r="A4639" s="55" t="s">
        <v>67</v>
      </c>
      <c r="B4639" s="52">
        <v>219173.13</v>
      </c>
      <c r="C4639" s="53">
        <v>45519</v>
      </c>
      <c r="D4639" s="52">
        <v>0</v>
      </c>
      <c r="E4639" s="54"/>
    </row>
    <row r="4640" spans="1:5" x14ac:dyDescent="0.45">
      <c r="A4640" s="55" t="s">
        <v>54</v>
      </c>
      <c r="B4640" s="52">
        <v>2527159.04</v>
      </c>
      <c r="C4640" s="53">
        <v>44880</v>
      </c>
      <c r="D4640" s="52">
        <v>0</v>
      </c>
      <c r="E4640" s="54"/>
    </row>
    <row r="4641" spans="1:5" x14ac:dyDescent="0.45">
      <c r="A4641" s="55" t="s">
        <v>68</v>
      </c>
      <c r="B4641" s="52">
        <v>559767.84</v>
      </c>
      <c r="C4641" s="53">
        <v>44880</v>
      </c>
      <c r="D4641" s="52">
        <v>94505.06</v>
      </c>
      <c r="E4641" s="54"/>
    </row>
    <row r="4642" spans="1:5" x14ac:dyDescent="0.45">
      <c r="A4642" s="55" t="s">
        <v>55</v>
      </c>
      <c r="B4642" s="52">
        <v>2655920.96</v>
      </c>
      <c r="C4642" s="53">
        <v>44925</v>
      </c>
      <c r="D4642" s="52">
        <v>0</v>
      </c>
      <c r="E4642" s="54"/>
    </row>
    <row r="4643" spans="1:5" x14ac:dyDescent="0.45">
      <c r="A4643" s="55" t="s">
        <v>69</v>
      </c>
      <c r="B4643" s="52">
        <v>588288.71</v>
      </c>
      <c r="C4643" s="53">
        <v>44925</v>
      </c>
      <c r="D4643" s="52">
        <v>99320.21</v>
      </c>
      <c r="E4643" s="54"/>
    </row>
    <row r="4644" spans="1:5" x14ac:dyDescent="0.45">
      <c r="A4644" s="55" t="s">
        <v>56</v>
      </c>
      <c r="B4644" s="52">
        <v>2243168.34</v>
      </c>
      <c r="C4644" s="53">
        <v>45140</v>
      </c>
      <c r="D4644" s="52">
        <v>0</v>
      </c>
      <c r="E4644" s="54"/>
    </row>
    <row r="4645" spans="1:5" x14ac:dyDescent="0.45">
      <c r="A4645" s="55" t="s">
        <v>70</v>
      </c>
      <c r="B4645" s="52">
        <v>495736.87</v>
      </c>
      <c r="C4645" s="53">
        <v>45140</v>
      </c>
      <c r="D4645" s="52">
        <v>83694.77</v>
      </c>
      <c r="E4645" s="54"/>
    </row>
    <row r="4646" spans="1:5" x14ac:dyDescent="0.45">
      <c r="A4646" s="55" t="s">
        <v>57</v>
      </c>
      <c r="B4646" s="52">
        <v>2837227.92</v>
      </c>
      <c r="C4646" s="53">
        <v>45504</v>
      </c>
      <c r="D4646" s="52">
        <v>0</v>
      </c>
      <c r="E4646" s="54"/>
    </row>
    <row r="4647" spans="1:5" x14ac:dyDescent="0.45">
      <c r="A4647" s="55" t="s">
        <v>71</v>
      </c>
      <c r="B4647" s="52">
        <v>88623.42</v>
      </c>
      <c r="C4647" s="53">
        <v>45504</v>
      </c>
      <c r="D4647" s="52">
        <v>0</v>
      </c>
      <c r="E4647" s="54"/>
    </row>
    <row r="4648" spans="1:5" x14ac:dyDescent="0.45">
      <c r="A4648" s="55" t="s">
        <v>72</v>
      </c>
      <c r="B4648" s="52">
        <v>427229.92</v>
      </c>
      <c r="C4648" s="53">
        <v>45504</v>
      </c>
      <c r="D4648" s="52">
        <v>99680.53</v>
      </c>
      <c r="E4648" s="54"/>
    </row>
    <row r="4649" spans="1:5" x14ac:dyDescent="0.45">
      <c r="A4649" s="55" t="s">
        <v>58</v>
      </c>
      <c r="B4649" s="52">
        <v>1260157.07</v>
      </c>
      <c r="C4649" s="53">
        <v>45412</v>
      </c>
      <c r="D4649" s="52">
        <v>0</v>
      </c>
      <c r="E4649" s="54"/>
    </row>
    <row r="4650" spans="1:5" x14ac:dyDescent="0.45">
      <c r="A4650" s="55" t="s">
        <v>73</v>
      </c>
      <c r="B4650" s="52">
        <v>278492.84000000003</v>
      </c>
      <c r="C4650" s="53">
        <v>45412</v>
      </c>
      <c r="D4650" s="52">
        <v>47017.67</v>
      </c>
      <c r="E4650" s="54"/>
    </row>
    <row r="4651" spans="1:5" x14ac:dyDescent="0.45">
      <c r="A4651" s="55" t="s">
        <v>74</v>
      </c>
      <c r="B4651" s="52">
        <v>950735.52</v>
      </c>
      <c r="C4651" s="53">
        <v>44985</v>
      </c>
      <c r="D4651" s="52">
        <v>0</v>
      </c>
      <c r="E4651" s="54"/>
    </row>
    <row r="4652" spans="1:5" x14ac:dyDescent="0.45">
      <c r="A4652" s="55" t="s">
        <v>75</v>
      </c>
      <c r="B4652" s="52">
        <v>232925.36</v>
      </c>
      <c r="C4652" s="53">
        <v>44985</v>
      </c>
      <c r="D4652" s="52">
        <v>0</v>
      </c>
      <c r="E4652" s="54"/>
    </row>
    <row r="4653" spans="1:5" x14ac:dyDescent="0.45">
      <c r="A4653" s="55" t="s">
        <v>76</v>
      </c>
      <c r="B4653" s="52">
        <v>2218085.23</v>
      </c>
      <c r="C4653" s="53">
        <v>44985</v>
      </c>
      <c r="D4653" s="52">
        <v>0</v>
      </c>
      <c r="E4653" s="54"/>
    </row>
    <row r="4654" spans="1:5" x14ac:dyDescent="0.45">
      <c r="A4654" s="55" t="s">
        <v>77</v>
      </c>
      <c r="B4654" s="52">
        <v>543419.56999999995</v>
      </c>
      <c r="C4654" s="53">
        <v>44985</v>
      </c>
      <c r="D4654" s="52">
        <v>0</v>
      </c>
      <c r="E4654" s="54"/>
    </row>
    <row r="4655" spans="1:5" x14ac:dyDescent="0.45">
      <c r="A4655" s="55" t="s">
        <v>78</v>
      </c>
      <c r="B4655" s="52">
        <v>1640281.97</v>
      </c>
      <c r="C4655" s="53">
        <v>45127</v>
      </c>
      <c r="D4655" s="52">
        <v>0</v>
      </c>
      <c r="E4655" s="54"/>
    </row>
    <row r="4656" spans="1:5" x14ac:dyDescent="0.45">
      <c r="A4656" s="55" t="s">
        <v>79</v>
      </c>
      <c r="B4656" s="52">
        <v>349789.8</v>
      </c>
      <c r="C4656" s="53">
        <v>45127</v>
      </c>
      <c r="D4656" s="52">
        <v>59054.67</v>
      </c>
      <c r="E4656" s="54"/>
    </row>
    <row r="4657" spans="1:5" x14ac:dyDescent="0.45">
      <c r="A4657" s="55" t="s">
        <v>80</v>
      </c>
      <c r="B4657" s="52">
        <v>2540148.02</v>
      </c>
      <c r="C4657" s="53">
        <v>45488</v>
      </c>
      <c r="D4657" s="52">
        <v>0</v>
      </c>
      <c r="E4657" s="54"/>
    </row>
    <row r="4658" spans="1:5" x14ac:dyDescent="0.45">
      <c r="A4658" s="55" t="s">
        <v>81</v>
      </c>
      <c r="B4658" s="52">
        <v>548075.18999999994</v>
      </c>
      <c r="C4658" s="53">
        <v>45488</v>
      </c>
      <c r="D4658" s="52">
        <v>92531</v>
      </c>
      <c r="E4658" s="54"/>
    </row>
    <row r="4659" spans="1:5" x14ac:dyDescent="0.45">
      <c r="A4659" s="55" t="s">
        <v>82</v>
      </c>
      <c r="B4659" s="52">
        <v>860134.24</v>
      </c>
      <c r="C4659" s="53">
        <v>45519</v>
      </c>
      <c r="D4659" s="52">
        <v>0</v>
      </c>
      <c r="E4659" s="54"/>
    </row>
    <row r="4660" spans="1:5" x14ac:dyDescent="0.45">
      <c r="A4660" s="55" t="s">
        <v>83</v>
      </c>
      <c r="B4660" s="52">
        <v>230722.89</v>
      </c>
      <c r="C4660" s="53">
        <v>45519</v>
      </c>
      <c r="D4660" s="52">
        <v>0</v>
      </c>
      <c r="E4660" s="54"/>
    </row>
    <row r="4661" spans="1:5" x14ac:dyDescent="0.45">
      <c r="A4661" s="55" t="s">
        <v>84</v>
      </c>
      <c r="B4661" s="52">
        <v>833919.78</v>
      </c>
      <c r="C4661" s="53">
        <v>45519</v>
      </c>
      <c r="D4661" s="52">
        <v>0</v>
      </c>
      <c r="E4661" s="54"/>
    </row>
    <row r="4662" spans="1:5" x14ac:dyDescent="0.45">
      <c r="A4662" s="55" t="s">
        <v>85</v>
      </c>
      <c r="B4662" s="52">
        <v>223691.11</v>
      </c>
      <c r="C4662" s="53">
        <v>45519</v>
      </c>
      <c r="D4662" s="52">
        <v>0</v>
      </c>
      <c r="E4662" s="54"/>
    </row>
    <row r="4663" spans="1:5" x14ac:dyDescent="0.45">
      <c r="A4663" s="55" t="s">
        <v>86</v>
      </c>
      <c r="B4663" s="52">
        <v>1269832.03</v>
      </c>
      <c r="C4663" s="53">
        <v>45519</v>
      </c>
      <c r="D4663" s="52">
        <v>0</v>
      </c>
      <c r="E4663" s="54"/>
    </row>
    <row r="4664" spans="1:5" x14ac:dyDescent="0.45">
      <c r="A4664" s="55" t="s">
        <v>87</v>
      </c>
      <c r="B4664" s="52">
        <v>328009.64</v>
      </c>
      <c r="C4664" s="53">
        <v>45519</v>
      </c>
      <c r="D4664" s="52">
        <v>0</v>
      </c>
      <c r="E4664" s="54"/>
    </row>
    <row r="4665" spans="1:5" x14ac:dyDescent="0.45">
      <c r="A4665" s="55" t="s">
        <v>88</v>
      </c>
      <c r="B4665" s="52">
        <v>838173.97</v>
      </c>
      <c r="C4665" s="53">
        <v>45519</v>
      </c>
      <c r="D4665" s="52">
        <v>0</v>
      </c>
      <c r="E4665" s="54"/>
    </row>
    <row r="4666" spans="1:5" x14ac:dyDescent="0.45">
      <c r="A4666" s="55" t="s">
        <v>89</v>
      </c>
      <c r="B4666" s="52">
        <v>216508.28</v>
      </c>
      <c r="C4666" s="53">
        <v>45519</v>
      </c>
      <c r="D4666" s="52">
        <v>0</v>
      </c>
      <c r="E4666" s="54"/>
    </row>
    <row r="4667" spans="1:5" x14ac:dyDescent="0.45">
      <c r="A4667" s="55" t="s">
        <v>90</v>
      </c>
      <c r="B4667" s="52">
        <v>838173.97</v>
      </c>
      <c r="C4667" s="53">
        <v>45762</v>
      </c>
      <c r="D4667" s="52">
        <v>0</v>
      </c>
      <c r="E4667" s="54"/>
    </row>
    <row r="4668" spans="1:5" x14ac:dyDescent="0.45">
      <c r="A4668" s="55" t="s">
        <v>91</v>
      </c>
      <c r="B4668" s="52">
        <v>216508.28</v>
      </c>
      <c r="C4668" s="53">
        <v>45762</v>
      </c>
      <c r="D4668" s="52">
        <v>0</v>
      </c>
      <c r="E4668" s="54"/>
    </row>
    <row r="4669" spans="1:5" x14ac:dyDescent="0.45">
      <c r="A4669" s="55" t="s">
        <v>92</v>
      </c>
      <c r="B4669" s="52">
        <v>7970671.3099999996</v>
      </c>
      <c r="C4669" s="53">
        <v>45519</v>
      </c>
      <c r="D4669" s="52">
        <v>0</v>
      </c>
      <c r="E4669" s="54"/>
    </row>
    <row r="4670" spans="1:5" x14ac:dyDescent="0.45">
      <c r="A4670" s="55" t="s">
        <v>93</v>
      </c>
      <c r="B4670" s="52">
        <v>2058899.93</v>
      </c>
      <c r="C4670" s="53">
        <v>45519</v>
      </c>
      <c r="D4670" s="52">
        <v>0</v>
      </c>
      <c r="E4670" s="54"/>
    </row>
    <row r="4671" spans="1:5" x14ac:dyDescent="0.45">
      <c r="A4671" s="51" t="s">
        <v>311</v>
      </c>
      <c r="B4671" s="52"/>
      <c r="C4671" s="53"/>
      <c r="D4671" s="52"/>
      <c r="E4671" s="54"/>
    </row>
    <row r="4672" spans="1:5" x14ac:dyDescent="0.45">
      <c r="A4672" s="55" t="s">
        <v>60</v>
      </c>
      <c r="B4672" s="52">
        <v>15630.1</v>
      </c>
      <c r="C4672" s="53">
        <v>45519</v>
      </c>
      <c r="D4672" s="52">
        <v>0</v>
      </c>
      <c r="E4672" s="54"/>
    </row>
    <row r="4673" spans="1:5" x14ac:dyDescent="0.45">
      <c r="A4673" s="55" t="s">
        <v>62</v>
      </c>
      <c r="B4673" s="52">
        <v>15114.86</v>
      </c>
      <c r="C4673" s="53">
        <v>45519</v>
      </c>
      <c r="D4673" s="52">
        <v>0</v>
      </c>
      <c r="E4673" s="54"/>
    </row>
    <row r="4674" spans="1:5" x14ac:dyDescent="0.45">
      <c r="A4674" s="55" t="s">
        <v>64</v>
      </c>
      <c r="B4674" s="52">
        <v>17865.45</v>
      </c>
      <c r="C4674" s="53">
        <v>45519</v>
      </c>
      <c r="D4674" s="52">
        <v>0</v>
      </c>
      <c r="E4674" s="54"/>
    </row>
    <row r="4675" spans="1:5" x14ac:dyDescent="0.45">
      <c r="A4675" s="55" t="s">
        <v>66</v>
      </c>
      <c r="B4675" s="52">
        <v>14005.47</v>
      </c>
      <c r="C4675" s="53">
        <v>45519</v>
      </c>
      <c r="D4675" s="52">
        <v>0</v>
      </c>
      <c r="E4675" s="54"/>
    </row>
    <row r="4676" spans="1:5" x14ac:dyDescent="0.45">
      <c r="A4676" s="55" t="s">
        <v>54</v>
      </c>
      <c r="B4676" s="52">
        <v>41808.94</v>
      </c>
      <c r="C4676" s="53">
        <v>44880</v>
      </c>
      <c r="D4676" s="52">
        <v>0</v>
      </c>
      <c r="E4676" s="54"/>
    </row>
    <row r="4677" spans="1:5" x14ac:dyDescent="0.45">
      <c r="A4677" s="55" t="s">
        <v>55</v>
      </c>
      <c r="B4677" s="52">
        <v>43939.16</v>
      </c>
      <c r="C4677" s="53">
        <v>44925</v>
      </c>
      <c r="D4677" s="52">
        <v>0</v>
      </c>
      <c r="E4677" s="54"/>
    </row>
    <row r="4678" spans="1:5" x14ac:dyDescent="0.45">
      <c r="A4678" s="55" t="s">
        <v>56</v>
      </c>
      <c r="B4678" s="52">
        <v>37026.480000000003</v>
      </c>
      <c r="C4678" s="53">
        <v>45140</v>
      </c>
      <c r="D4678" s="52">
        <v>0</v>
      </c>
      <c r="E4678" s="54"/>
    </row>
    <row r="4679" spans="1:5" x14ac:dyDescent="0.45">
      <c r="A4679" s="55" t="s">
        <v>57</v>
      </c>
      <c r="B4679" s="52">
        <v>46832.23</v>
      </c>
      <c r="C4679" s="53">
        <v>45504</v>
      </c>
      <c r="D4679" s="52">
        <v>0</v>
      </c>
      <c r="E4679" s="54"/>
    </row>
    <row r="4680" spans="1:5" x14ac:dyDescent="0.45">
      <c r="A4680" s="55" t="s">
        <v>58</v>
      </c>
      <c r="B4680" s="52">
        <v>20800.57</v>
      </c>
      <c r="C4680" s="53">
        <v>45412</v>
      </c>
      <c r="D4680" s="52">
        <v>0</v>
      </c>
      <c r="E4680" s="54"/>
    </row>
    <row r="4681" spans="1:5" x14ac:dyDescent="0.45">
      <c r="A4681" s="55" t="s">
        <v>74</v>
      </c>
      <c r="B4681" s="52">
        <v>14884.25</v>
      </c>
      <c r="C4681" s="53">
        <v>44985</v>
      </c>
      <c r="D4681" s="52">
        <v>0</v>
      </c>
      <c r="E4681" s="54"/>
    </row>
    <row r="4682" spans="1:5" x14ac:dyDescent="0.45">
      <c r="A4682" s="55" t="s">
        <v>76</v>
      </c>
      <c r="B4682" s="52">
        <v>34725.26</v>
      </c>
      <c r="C4682" s="53">
        <v>44985</v>
      </c>
      <c r="D4682" s="52">
        <v>0</v>
      </c>
      <c r="E4682" s="54"/>
    </row>
    <row r="4683" spans="1:5" x14ac:dyDescent="0.45">
      <c r="A4683" s="55" t="s">
        <v>78</v>
      </c>
      <c r="B4683" s="52">
        <v>26125.73</v>
      </c>
      <c r="C4683" s="53">
        <v>45127</v>
      </c>
      <c r="D4683" s="52">
        <v>0</v>
      </c>
      <c r="E4683" s="54"/>
    </row>
    <row r="4684" spans="1:5" x14ac:dyDescent="0.45">
      <c r="A4684" s="55" t="s">
        <v>80</v>
      </c>
      <c r="B4684" s="52">
        <v>40935.620000000003</v>
      </c>
      <c r="C4684" s="53">
        <v>45488</v>
      </c>
      <c r="D4684" s="52">
        <v>0</v>
      </c>
      <c r="E4684" s="54"/>
    </row>
    <row r="4685" spans="1:5" x14ac:dyDescent="0.45">
      <c r="A4685" s="55" t="s">
        <v>82</v>
      </c>
      <c r="B4685" s="52">
        <v>14197.66</v>
      </c>
      <c r="C4685" s="53">
        <v>45519</v>
      </c>
      <c r="D4685" s="52">
        <v>0</v>
      </c>
      <c r="E4685" s="54"/>
    </row>
    <row r="4686" spans="1:5" x14ac:dyDescent="0.45">
      <c r="A4686" s="55" t="s">
        <v>84</v>
      </c>
      <c r="B4686" s="52">
        <v>13764.96</v>
      </c>
      <c r="C4686" s="53">
        <v>45519</v>
      </c>
      <c r="D4686" s="52">
        <v>0</v>
      </c>
      <c r="E4686" s="54"/>
    </row>
    <row r="4687" spans="1:5" x14ac:dyDescent="0.45">
      <c r="A4687" s="55" t="s">
        <v>86</v>
      </c>
      <c r="B4687" s="52">
        <v>20960.27</v>
      </c>
      <c r="C4687" s="53">
        <v>45519</v>
      </c>
      <c r="D4687" s="52">
        <v>0</v>
      </c>
      <c r="E4687" s="54"/>
    </row>
    <row r="4688" spans="1:5" x14ac:dyDescent="0.45">
      <c r="A4688" s="55" t="s">
        <v>88</v>
      </c>
      <c r="B4688" s="52">
        <v>13835.18</v>
      </c>
      <c r="C4688" s="53">
        <v>45519</v>
      </c>
      <c r="D4688" s="52">
        <v>0</v>
      </c>
      <c r="E4688" s="54"/>
    </row>
    <row r="4689" spans="1:5" x14ac:dyDescent="0.45">
      <c r="A4689" s="55" t="s">
        <v>90</v>
      </c>
      <c r="B4689" s="52">
        <v>13835.18</v>
      </c>
      <c r="C4689" s="53">
        <v>45762</v>
      </c>
      <c r="D4689" s="52">
        <v>0</v>
      </c>
      <c r="E4689" s="54"/>
    </row>
    <row r="4690" spans="1:5" x14ac:dyDescent="0.45">
      <c r="A4690" s="55" t="s">
        <v>92</v>
      </c>
      <c r="B4690" s="52">
        <v>131566.56</v>
      </c>
      <c r="C4690" s="53">
        <v>45519</v>
      </c>
      <c r="D4690" s="52">
        <v>0</v>
      </c>
      <c r="E4690" s="54"/>
    </row>
    <row r="4691" spans="1:5" x14ac:dyDescent="0.45">
      <c r="A4691" s="51" t="s">
        <v>312</v>
      </c>
      <c r="B4691" s="52"/>
      <c r="C4691" s="53"/>
      <c r="D4691" s="52"/>
      <c r="E4691" s="54"/>
    </row>
    <row r="4692" spans="1:5" x14ac:dyDescent="0.45">
      <c r="A4692" s="55" t="s">
        <v>60</v>
      </c>
      <c r="B4692" s="52">
        <v>8515.15</v>
      </c>
      <c r="C4692" s="53">
        <v>45519</v>
      </c>
      <c r="D4692" s="52">
        <v>0</v>
      </c>
      <c r="E4692" s="54"/>
    </row>
    <row r="4693" spans="1:5" x14ac:dyDescent="0.45">
      <c r="A4693" s="55" t="s">
        <v>62</v>
      </c>
      <c r="B4693" s="52">
        <v>8234.4500000000007</v>
      </c>
      <c r="C4693" s="53">
        <v>45519</v>
      </c>
      <c r="D4693" s="52">
        <v>0</v>
      </c>
      <c r="E4693" s="54"/>
    </row>
    <row r="4694" spans="1:5" x14ac:dyDescent="0.45">
      <c r="A4694" s="55" t="s">
        <v>64</v>
      </c>
      <c r="B4694" s="52">
        <v>9732.9500000000007</v>
      </c>
      <c r="C4694" s="53">
        <v>45519</v>
      </c>
      <c r="D4694" s="52">
        <v>0</v>
      </c>
      <c r="E4694" s="54"/>
    </row>
    <row r="4695" spans="1:5" x14ac:dyDescent="0.45">
      <c r="A4695" s="55" t="s">
        <v>66</v>
      </c>
      <c r="B4695" s="52">
        <v>7630.06</v>
      </c>
      <c r="C4695" s="53">
        <v>45519</v>
      </c>
      <c r="D4695" s="52">
        <v>0</v>
      </c>
      <c r="E4695" s="54"/>
    </row>
    <row r="4696" spans="1:5" x14ac:dyDescent="0.45">
      <c r="A4696" s="55" t="s">
        <v>54</v>
      </c>
      <c r="B4696" s="52">
        <v>22777.16</v>
      </c>
      <c r="C4696" s="53">
        <v>44880</v>
      </c>
      <c r="D4696" s="52">
        <v>0</v>
      </c>
      <c r="E4696" s="54"/>
    </row>
    <row r="4697" spans="1:5" x14ac:dyDescent="0.45">
      <c r="A4697" s="55" t="s">
        <v>55</v>
      </c>
      <c r="B4697" s="52">
        <v>23937.69</v>
      </c>
      <c r="C4697" s="53">
        <v>44925</v>
      </c>
      <c r="D4697" s="52">
        <v>0</v>
      </c>
      <c r="E4697" s="54"/>
    </row>
    <row r="4698" spans="1:5" x14ac:dyDescent="0.45">
      <c r="A4698" s="55" t="s">
        <v>56</v>
      </c>
      <c r="B4698" s="52">
        <v>20171.72</v>
      </c>
      <c r="C4698" s="53">
        <v>45140</v>
      </c>
      <c r="D4698" s="52">
        <v>0</v>
      </c>
      <c r="E4698" s="54"/>
    </row>
    <row r="4699" spans="1:5" x14ac:dyDescent="0.45">
      <c r="A4699" s="55" t="s">
        <v>57</v>
      </c>
      <c r="B4699" s="52">
        <v>25513.81</v>
      </c>
      <c r="C4699" s="53">
        <v>45504</v>
      </c>
      <c r="D4699" s="52">
        <v>0</v>
      </c>
      <c r="E4699" s="54"/>
    </row>
    <row r="4700" spans="1:5" x14ac:dyDescent="0.45">
      <c r="A4700" s="55" t="s">
        <v>58</v>
      </c>
      <c r="B4700" s="52">
        <v>11331.98</v>
      </c>
      <c r="C4700" s="53">
        <v>45412</v>
      </c>
      <c r="D4700" s="52">
        <v>0</v>
      </c>
      <c r="E4700" s="54"/>
    </row>
    <row r="4701" spans="1:5" x14ac:dyDescent="0.45">
      <c r="A4701" s="55" t="s">
        <v>82</v>
      </c>
      <c r="B4701" s="52">
        <v>7734.77</v>
      </c>
      <c r="C4701" s="53">
        <v>45519</v>
      </c>
      <c r="D4701" s="52">
        <v>0</v>
      </c>
      <c r="E4701" s="54"/>
    </row>
    <row r="4702" spans="1:5" x14ac:dyDescent="0.45">
      <c r="A4702" s="55" t="s">
        <v>84</v>
      </c>
      <c r="B4702" s="52">
        <v>7499.03</v>
      </c>
      <c r="C4702" s="53">
        <v>45519</v>
      </c>
      <c r="D4702" s="52">
        <v>0</v>
      </c>
      <c r="E4702" s="54"/>
    </row>
    <row r="4703" spans="1:5" x14ac:dyDescent="0.45">
      <c r="A4703" s="55" t="s">
        <v>86</v>
      </c>
      <c r="B4703" s="52">
        <v>11418.98</v>
      </c>
      <c r="C4703" s="53">
        <v>45519</v>
      </c>
      <c r="D4703" s="52">
        <v>0</v>
      </c>
      <c r="E4703" s="54"/>
    </row>
    <row r="4704" spans="1:5" x14ac:dyDescent="0.45">
      <c r="A4704" s="55" t="s">
        <v>88</v>
      </c>
      <c r="B4704" s="52">
        <v>7537.29</v>
      </c>
      <c r="C4704" s="53">
        <v>45519</v>
      </c>
      <c r="D4704" s="52">
        <v>0</v>
      </c>
      <c r="E4704" s="54"/>
    </row>
    <row r="4705" spans="1:5" x14ac:dyDescent="0.45">
      <c r="A4705" s="55" t="s">
        <v>90</v>
      </c>
      <c r="B4705" s="52">
        <v>7537.29</v>
      </c>
      <c r="C4705" s="53">
        <v>45762</v>
      </c>
      <c r="D4705" s="52">
        <v>0</v>
      </c>
      <c r="E4705" s="54"/>
    </row>
    <row r="4706" spans="1:5" x14ac:dyDescent="0.45">
      <c r="A4706" s="55" t="s">
        <v>92</v>
      </c>
      <c r="B4706" s="52">
        <v>71676.37</v>
      </c>
      <c r="C4706" s="53">
        <v>45519</v>
      </c>
      <c r="D4706" s="52">
        <v>0</v>
      </c>
      <c r="E4706" s="54"/>
    </row>
    <row r="4707" spans="1:5" x14ac:dyDescent="0.45">
      <c r="A4707" s="51" t="s">
        <v>313</v>
      </c>
      <c r="B4707" s="52"/>
      <c r="C4707" s="53"/>
      <c r="D4707" s="52"/>
      <c r="E4707" s="54"/>
    </row>
    <row r="4708" spans="1:5" x14ac:dyDescent="0.45">
      <c r="A4708" s="55" t="s">
        <v>60</v>
      </c>
      <c r="B4708" s="52">
        <v>40395.800000000003</v>
      </c>
      <c r="C4708" s="53">
        <v>45519</v>
      </c>
      <c r="D4708" s="52">
        <v>0</v>
      </c>
      <c r="E4708" s="54"/>
    </row>
    <row r="4709" spans="1:5" x14ac:dyDescent="0.45">
      <c r="A4709" s="55" t="s">
        <v>62</v>
      </c>
      <c r="B4709" s="52">
        <v>39064.160000000003</v>
      </c>
      <c r="C4709" s="53">
        <v>45519</v>
      </c>
      <c r="D4709" s="52">
        <v>0</v>
      </c>
      <c r="E4709" s="54"/>
    </row>
    <row r="4710" spans="1:5" x14ac:dyDescent="0.45">
      <c r="A4710" s="55" t="s">
        <v>64</v>
      </c>
      <c r="B4710" s="52">
        <v>46173.03</v>
      </c>
      <c r="C4710" s="53">
        <v>45519</v>
      </c>
      <c r="D4710" s="52">
        <v>0</v>
      </c>
      <c r="E4710" s="54"/>
    </row>
    <row r="4711" spans="1:5" x14ac:dyDescent="0.45">
      <c r="A4711" s="55" t="s">
        <v>66</v>
      </c>
      <c r="B4711" s="52">
        <v>36196.949999999997</v>
      </c>
      <c r="C4711" s="53">
        <v>45519</v>
      </c>
      <c r="D4711" s="52">
        <v>0</v>
      </c>
      <c r="E4711" s="54"/>
    </row>
    <row r="4712" spans="1:5" x14ac:dyDescent="0.45">
      <c r="A4712" s="55" t="s">
        <v>54</v>
      </c>
      <c r="B4712" s="52">
        <v>108054.69</v>
      </c>
      <c r="C4712" s="53">
        <v>44880</v>
      </c>
      <c r="D4712" s="52">
        <v>0</v>
      </c>
      <c r="E4712" s="54"/>
    </row>
    <row r="4713" spans="1:5" x14ac:dyDescent="0.45">
      <c r="A4713" s="55" t="s">
        <v>55</v>
      </c>
      <c r="B4713" s="52">
        <v>113560.21</v>
      </c>
      <c r="C4713" s="53">
        <v>44925</v>
      </c>
      <c r="D4713" s="52">
        <v>0</v>
      </c>
      <c r="E4713" s="54"/>
    </row>
    <row r="4714" spans="1:5" x14ac:dyDescent="0.45">
      <c r="A4714" s="55" t="s">
        <v>56</v>
      </c>
      <c r="B4714" s="52">
        <v>95694.48</v>
      </c>
      <c r="C4714" s="53">
        <v>45140</v>
      </c>
      <c r="D4714" s="52">
        <v>0</v>
      </c>
      <c r="E4714" s="54"/>
    </row>
    <row r="4715" spans="1:5" x14ac:dyDescent="0.45">
      <c r="A4715" s="55" t="s">
        <v>57</v>
      </c>
      <c r="B4715" s="52">
        <v>121037.31</v>
      </c>
      <c r="C4715" s="53">
        <v>45504</v>
      </c>
      <c r="D4715" s="52">
        <v>0</v>
      </c>
      <c r="E4715" s="54"/>
    </row>
    <row r="4716" spans="1:5" x14ac:dyDescent="0.45">
      <c r="A4716" s="55" t="s">
        <v>58</v>
      </c>
      <c r="B4716" s="52">
        <v>53758.82</v>
      </c>
      <c r="C4716" s="53">
        <v>45412</v>
      </c>
      <c r="D4716" s="52">
        <v>0</v>
      </c>
      <c r="E4716" s="54"/>
    </row>
    <row r="4717" spans="1:5" x14ac:dyDescent="0.45">
      <c r="A4717" s="55" t="s">
        <v>74</v>
      </c>
      <c r="B4717" s="52">
        <v>38468.160000000003</v>
      </c>
      <c r="C4717" s="53">
        <v>44985</v>
      </c>
      <c r="D4717" s="52">
        <v>0</v>
      </c>
      <c r="E4717" s="54"/>
    </row>
    <row r="4718" spans="1:5" x14ac:dyDescent="0.45">
      <c r="A4718" s="55" t="s">
        <v>76</v>
      </c>
      <c r="B4718" s="52">
        <v>89747</v>
      </c>
      <c r="C4718" s="53">
        <v>44985</v>
      </c>
      <c r="D4718" s="52">
        <v>0</v>
      </c>
      <c r="E4718" s="54"/>
    </row>
    <row r="4719" spans="1:5" x14ac:dyDescent="0.45">
      <c r="A4719" s="55" t="s">
        <v>78</v>
      </c>
      <c r="B4719" s="52">
        <v>67521.61</v>
      </c>
      <c r="C4719" s="53">
        <v>45127</v>
      </c>
      <c r="D4719" s="52">
        <v>0</v>
      </c>
      <c r="E4719" s="54"/>
    </row>
    <row r="4720" spans="1:5" x14ac:dyDescent="0.45">
      <c r="A4720" s="55" t="s">
        <v>80</v>
      </c>
      <c r="B4720" s="52">
        <v>105797.6</v>
      </c>
      <c r="C4720" s="53">
        <v>45488</v>
      </c>
      <c r="D4720" s="52">
        <v>0</v>
      </c>
      <c r="E4720" s="54"/>
    </row>
    <row r="4721" spans="1:5" x14ac:dyDescent="0.45">
      <c r="A4721" s="55" t="s">
        <v>82</v>
      </c>
      <c r="B4721" s="52">
        <v>36693.68</v>
      </c>
      <c r="C4721" s="53">
        <v>45519</v>
      </c>
      <c r="D4721" s="52">
        <v>0</v>
      </c>
      <c r="E4721" s="54"/>
    </row>
    <row r="4722" spans="1:5" x14ac:dyDescent="0.45">
      <c r="A4722" s="55" t="s">
        <v>84</v>
      </c>
      <c r="B4722" s="52">
        <v>35575.360000000001</v>
      </c>
      <c r="C4722" s="53">
        <v>45519</v>
      </c>
      <c r="D4722" s="52">
        <v>0</v>
      </c>
      <c r="E4722" s="54"/>
    </row>
    <row r="4723" spans="1:5" x14ac:dyDescent="0.45">
      <c r="A4723" s="55" t="s">
        <v>86</v>
      </c>
      <c r="B4723" s="52">
        <v>54171.55</v>
      </c>
      <c r="C4723" s="53">
        <v>45519</v>
      </c>
      <c r="D4723" s="52">
        <v>0</v>
      </c>
      <c r="E4723" s="54"/>
    </row>
    <row r="4724" spans="1:5" x14ac:dyDescent="0.45">
      <c r="A4724" s="55" t="s">
        <v>88</v>
      </c>
      <c r="B4724" s="52">
        <v>35756.85</v>
      </c>
      <c r="C4724" s="53">
        <v>45519</v>
      </c>
      <c r="D4724" s="52">
        <v>0</v>
      </c>
      <c r="E4724" s="54"/>
    </row>
    <row r="4725" spans="1:5" x14ac:dyDescent="0.45">
      <c r="A4725" s="55" t="s">
        <v>90</v>
      </c>
      <c r="B4725" s="52">
        <v>35756.85</v>
      </c>
      <c r="C4725" s="53">
        <v>45762</v>
      </c>
      <c r="D4725" s="52">
        <v>0</v>
      </c>
      <c r="E4725" s="54"/>
    </row>
    <row r="4726" spans="1:5" x14ac:dyDescent="0.45">
      <c r="A4726" s="55" t="s">
        <v>92</v>
      </c>
      <c r="B4726" s="52">
        <v>340032.11</v>
      </c>
      <c r="C4726" s="53">
        <v>45519</v>
      </c>
      <c r="D4726" s="52">
        <v>0</v>
      </c>
      <c r="E4726" s="54"/>
    </row>
    <row r="4727" spans="1:5" x14ac:dyDescent="0.45">
      <c r="A4727" s="51" t="s">
        <v>314</v>
      </c>
      <c r="B4727" s="52"/>
      <c r="C4727" s="53"/>
      <c r="D4727" s="52"/>
      <c r="E4727" s="54"/>
    </row>
    <row r="4728" spans="1:5" x14ac:dyDescent="0.45">
      <c r="A4728" s="55" t="s">
        <v>60</v>
      </c>
      <c r="B4728" s="52">
        <v>148421.74</v>
      </c>
      <c r="C4728" s="53">
        <v>45519</v>
      </c>
      <c r="D4728" s="52">
        <v>0</v>
      </c>
      <c r="E4728" s="54"/>
    </row>
    <row r="4729" spans="1:5" x14ac:dyDescent="0.45">
      <c r="A4729" s="55" t="s">
        <v>61</v>
      </c>
      <c r="B4729" s="52">
        <v>40403.050000000003</v>
      </c>
      <c r="C4729" s="53">
        <v>45519</v>
      </c>
      <c r="D4729" s="52">
        <v>0</v>
      </c>
      <c r="E4729" s="54"/>
    </row>
    <row r="4730" spans="1:5" x14ac:dyDescent="0.45">
      <c r="A4730" s="55" t="s">
        <v>62</v>
      </c>
      <c r="B4730" s="52">
        <v>143529.07</v>
      </c>
      <c r="C4730" s="53">
        <v>45519</v>
      </c>
      <c r="D4730" s="52">
        <v>0</v>
      </c>
      <c r="E4730" s="54"/>
    </row>
    <row r="4731" spans="1:5" x14ac:dyDescent="0.45">
      <c r="A4731" s="55" t="s">
        <v>63</v>
      </c>
      <c r="B4731" s="52">
        <v>39071.17</v>
      </c>
      <c r="C4731" s="53">
        <v>45519</v>
      </c>
      <c r="D4731" s="52">
        <v>0</v>
      </c>
      <c r="E4731" s="54"/>
    </row>
    <row r="4732" spans="1:5" x14ac:dyDescent="0.45">
      <c r="A4732" s="55" t="s">
        <v>64</v>
      </c>
      <c r="B4732" s="52">
        <v>169648.37</v>
      </c>
      <c r="C4732" s="53">
        <v>45519</v>
      </c>
      <c r="D4732" s="52">
        <v>0</v>
      </c>
      <c r="E4732" s="54"/>
    </row>
    <row r="4733" spans="1:5" x14ac:dyDescent="0.45">
      <c r="A4733" s="55" t="s">
        <v>65</v>
      </c>
      <c r="B4733" s="52">
        <v>44471.54</v>
      </c>
      <c r="C4733" s="53">
        <v>45519</v>
      </c>
      <c r="D4733" s="52">
        <v>0</v>
      </c>
      <c r="E4733" s="54"/>
    </row>
    <row r="4734" spans="1:5" x14ac:dyDescent="0.45">
      <c r="A4734" s="55" t="s">
        <v>66</v>
      </c>
      <c r="B4734" s="52">
        <v>132994.4</v>
      </c>
      <c r="C4734" s="53">
        <v>45519</v>
      </c>
      <c r="D4734" s="52">
        <v>0</v>
      </c>
      <c r="E4734" s="54"/>
    </row>
    <row r="4735" spans="1:5" x14ac:dyDescent="0.45">
      <c r="A4735" s="55" t="s">
        <v>67</v>
      </c>
      <c r="B4735" s="52">
        <v>34863.089999999997</v>
      </c>
      <c r="C4735" s="53">
        <v>45519</v>
      </c>
      <c r="D4735" s="52">
        <v>0</v>
      </c>
      <c r="E4735" s="54"/>
    </row>
    <row r="4736" spans="1:5" x14ac:dyDescent="0.45">
      <c r="A4736" s="55" t="s">
        <v>54</v>
      </c>
      <c r="B4736" s="52">
        <v>397013.21</v>
      </c>
      <c r="C4736" s="53">
        <v>44880</v>
      </c>
      <c r="D4736" s="52">
        <v>0</v>
      </c>
      <c r="E4736" s="54"/>
    </row>
    <row r="4737" spans="1:5" x14ac:dyDescent="0.45">
      <c r="A4737" s="55" t="s">
        <v>68</v>
      </c>
      <c r="B4737" s="52">
        <v>104072.85</v>
      </c>
      <c r="C4737" s="53">
        <v>44880</v>
      </c>
      <c r="D4737" s="52">
        <v>0</v>
      </c>
      <c r="E4737" s="54"/>
    </row>
    <row r="4738" spans="1:5" x14ac:dyDescent="0.45">
      <c r="A4738" s="55" t="s">
        <v>55</v>
      </c>
      <c r="B4738" s="52">
        <v>417241.53</v>
      </c>
      <c r="C4738" s="53">
        <v>44925</v>
      </c>
      <c r="D4738" s="52">
        <v>0</v>
      </c>
      <c r="E4738" s="54"/>
    </row>
    <row r="4739" spans="1:5" x14ac:dyDescent="0.45">
      <c r="A4739" s="55" t="s">
        <v>69</v>
      </c>
      <c r="B4739" s="52">
        <v>109375.5</v>
      </c>
      <c r="C4739" s="53">
        <v>44925</v>
      </c>
      <c r="D4739" s="52">
        <v>0</v>
      </c>
      <c r="E4739" s="54"/>
    </row>
    <row r="4740" spans="1:5" x14ac:dyDescent="0.45">
      <c r="A4740" s="55" t="s">
        <v>56</v>
      </c>
      <c r="B4740" s="52">
        <v>351599.49</v>
      </c>
      <c r="C4740" s="53">
        <v>45140</v>
      </c>
      <c r="D4740" s="52">
        <v>0</v>
      </c>
      <c r="E4740" s="54"/>
    </row>
    <row r="4741" spans="1:5" x14ac:dyDescent="0.45">
      <c r="A4741" s="55" t="s">
        <v>70</v>
      </c>
      <c r="B4741" s="52">
        <v>92168.12</v>
      </c>
      <c r="C4741" s="53">
        <v>45140</v>
      </c>
      <c r="D4741" s="52">
        <v>0</v>
      </c>
      <c r="E4741" s="54"/>
    </row>
    <row r="4742" spans="1:5" x14ac:dyDescent="0.45">
      <c r="A4742" s="55" t="s">
        <v>57</v>
      </c>
      <c r="B4742" s="52">
        <v>444713.79</v>
      </c>
      <c r="C4742" s="53">
        <v>45504</v>
      </c>
      <c r="D4742" s="52">
        <v>0</v>
      </c>
      <c r="E4742" s="54"/>
    </row>
    <row r="4743" spans="1:5" x14ac:dyDescent="0.45">
      <c r="A4743" s="55" t="s">
        <v>72</v>
      </c>
      <c r="B4743" s="52">
        <v>83813.759999999995</v>
      </c>
      <c r="C4743" s="53">
        <v>45504</v>
      </c>
      <c r="D4743" s="52">
        <v>0</v>
      </c>
      <c r="E4743" s="54"/>
    </row>
    <row r="4744" spans="1:5" x14ac:dyDescent="0.45">
      <c r="A4744" s="55" t="s">
        <v>58</v>
      </c>
      <c r="B4744" s="52">
        <v>197519.99</v>
      </c>
      <c r="C4744" s="53">
        <v>45412</v>
      </c>
      <c r="D4744" s="52">
        <v>0</v>
      </c>
      <c r="E4744" s="54"/>
    </row>
    <row r="4745" spans="1:5" x14ac:dyDescent="0.45">
      <c r="A4745" s="55" t="s">
        <v>73</v>
      </c>
      <c r="B4745" s="52">
        <v>51777.79</v>
      </c>
      <c r="C4745" s="53">
        <v>45412</v>
      </c>
      <c r="D4745" s="52">
        <v>0</v>
      </c>
      <c r="E4745" s="54"/>
    </row>
    <row r="4746" spans="1:5" x14ac:dyDescent="0.45">
      <c r="A4746" s="55" t="s">
        <v>74</v>
      </c>
      <c r="B4746" s="52">
        <v>141339.26</v>
      </c>
      <c r="C4746" s="53">
        <v>44985</v>
      </c>
      <c r="D4746" s="52">
        <v>0</v>
      </c>
      <c r="E4746" s="54"/>
    </row>
    <row r="4747" spans="1:5" x14ac:dyDescent="0.45">
      <c r="A4747" s="55" t="s">
        <v>75</v>
      </c>
      <c r="B4747" s="52">
        <v>37050.6</v>
      </c>
      <c r="C4747" s="53">
        <v>44985</v>
      </c>
      <c r="D4747" s="52">
        <v>0</v>
      </c>
      <c r="E4747" s="54"/>
    </row>
    <row r="4748" spans="1:5" x14ac:dyDescent="0.45">
      <c r="A4748" s="55" t="s">
        <v>76</v>
      </c>
      <c r="B4748" s="52">
        <v>329747.34000000003</v>
      </c>
      <c r="C4748" s="53">
        <v>44985</v>
      </c>
      <c r="D4748" s="52">
        <v>0</v>
      </c>
      <c r="E4748" s="54"/>
    </row>
    <row r="4749" spans="1:5" x14ac:dyDescent="0.45">
      <c r="A4749" s="55" t="s">
        <v>77</v>
      </c>
      <c r="B4749" s="52">
        <v>86439.81</v>
      </c>
      <c r="C4749" s="53">
        <v>44985</v>
      </c>
      <c r="D4749" s="52">
        <v>0</v>
      </c>
      <c r="E4749" s="54"/>
    </row>
    <row r="4750" spans="1:5" x14ac:dyDescent="0.45">
      <c r="A4750" s="55" t="s">
        <v>78</v>
      </c>
      <c r="B4750" s="52">
        <v>248087.08</v>
      </c>
      <c r="C4750" s="53">
        <v>45127</v>
      </c>
      <c r="D4750" s="52">
        <v>0</v>
      </c>
      <c r="E4750" s="54"/>
    </row>
    <row r="4751" spans="1:5" x14ac:dyDescent="0.45">
      <c r="A4751" s="55" t="s">
        <v>79</v>
      </c>
      <c r="B4751" s="52">
        <v>65033.43</v>
      </c>
      <c r="C4751" s="53">
        <v>45127</v>
      </c>
      <c r="D4751" s="52">
        <v>0</v>
      </c>
      <c r="E4751" s="54"/>
    </row>
    <row r="4752" spans="1:5" x14ac:dyDescent="0.45">
      <c r="A4752" s="55" t="s">
        <v>80</v>
      </c>
      <c r="B4752" s="52">
        <v>388720.25</v>
      </c>
      <c r="C4752" s="53">
        <v>45488</v>
      </c>
      <c r="D4752" s="52">
        <v>0</v>
      </c>
      <c r="E4752" s="54"/>
    </row>
    <row r="4753" spans="1:5" x14ac:dyDescent="0.45">
      <c r="A4753" s="55" t="s">
        <v>81</v>
      </c>
      <c r="B4753" s="52">
        <v>101898.94</v>
      </c>
      <c r="C4753" s="53">
        <v>45488</v>
      </c>
      <c r="D4753" s="52">
        <v>0</v>
      </c>
      <c r="E4753" s="54"/>
    </row>
    <row r="4754" spans="1:5" x14ac:dyDescent="0.45">
      <c r="A4754" s="55" t="s">
        <v>82</v>
      </c>
      <c r="B4754" s="52">
        <v>134819.47</v>
      </c>
      <c r="C4754" s="53">
        <v>45519</v>
      </c>
      <c r="D4754" s="52">
        <v>0</v>
      </c>
      <c r="E4754" s="54"/>
    </row>
    <row r="4755" spans="1:5" x14ac:dyDescent="0.45">
      <c r="A4755" s="55" t="s">
        <v>83</v>
      </c>
      <c r="B4755" s="52">
        <v>36700.269999999997</v>
      </c>
      <c r="C4755" s="53">
        <v>45519</v>
      </c>
      <c r="D4755" s="52">
        <v>0</v>
      </c>
      <c r="E4755" s="54"/>
    </row>
    <row r="4756" spans="1:5" x14ac:dyDescent="0.45">
      <c r="A4756" s="55" t="s">
        <v>84</v>
      </c>
      <c r="B4756" s="52">
        <v>130710.55</v>
      </c>
      <c r="C4756" s="53">
        <v>45519</v>
      </c>
      <c r="D4756" s="52">
        <v>0</v>
      </c>
      <c r="E4756" s="54"/>
    </row>
    <row r="4757" spans="1:5" x14ac:dyDescent="0.45">
      <c r="A4757" s="55" t="s">
        <v>85</v>
      </c>
      <c r="B4757" s="52">
        <v>35581.75</v>
      </c>
      <c r="C4757" s="53">
        <v>45519</v>
      </c>
      <c r="D4757" s="52">
        <v>0</v>
      </c>
      <c r="E4757" s="54"/>
    </row>
    <row r="4758" spans="1:5" x14ac:dyDescent="0.45">
      <c r="A4758" s="55" t="s">
        <v>86</v>
      </c>
      <c r="B4758" s="52">
        <v>199036.46</v>
      </c>
      <c r="C4758" s="53">
        <v>45519</v>
      </c>
      <c r="D4758" s="52">
        <v>0</v>
      </c>
      <c r="E4758" s="54"/>
    </row>
    <row r="4759" spans="1:5" x14ac:dyDescent="0.45">
      <c r="A4759" s="55" t="s">
        <v>87</v>
      </c>
      <c r="B4759" s="52">
        <v>52175.32</v>
      </c>
      <c r="C4759" s="53">
        <v>45519</v>
      </c>
      <c r="D4759" s="52">
        <v>0</v>
      </c>
      <c r="E4759" s="54"/>
    </row>
    <row r="4760" spans="1:5" x14ac:dyDescent="0.45">
      <c r="A4760" s="55" t="s">
        <v>88</v>
      </c>
      <c r="B4760" s="52">
        <v>131377.35999999999</v>
      </c>
      <c r="C4760" s="53">
        <v>45519</v>
      </c>
      <c r="D4760" s="52">
        <v>0</v>
      </c>
      <c r="E4760" s="54"/>
    </row>
    <row r="4761" spans="1:5" x14ac:dyDescent="0.45">
      <c r="A4761" s="55" t="s">
        <v>89</v>
      </c>
      <c r="B4761" s="52">
        <v>34439.199999999997</v>
      </c>
      <c r="C4761" s="53">
        <v>45519</v>
      </c>
      <c r="D4761" s="52">
        <v>0</v>
      </c>
      <c r="E4761" s="54"/>
    </row>
    <row r="4762" spans="1:5" x14ac:dyDescent="0.45">
      <c r="A4762" s="55" t="s">
        <v>90</v>
      </c>
      <c r="B4762" s="52">
        <v>131377.35999999999</v>
      </c>
      <c r="C4762" s="53">
        <v>45762</v>
      </c>
      <c r="D4762" s="52">
        <v>0</v>
      </c>
      <c r="E4762" s="54"/>
    </row>
    <row r="4763" spans="1:5" x14ac:dyDescent="0.45">
      <c r="A4763" s="55" t="s">
        <v>91</v>
      </c>
      <c r="B4763" s="52">
        <v>34439.199999999997</v>
      </c>
      <c r="C4763" s="53">
        <v>45762</v>
      </c>
      <c r="D4763" s="52">
        <v>0</v>
      </c>
      <c r="E4763" s="54"/>
    </row>
    <row r="4764" spans="1:5" x14ac:dyDescent="0.45">
      <c r="A4764" s="55" t="s">
        <v>92</v>
      </c>
      <c r="B4764" s="52">
        <v>1249341.79</v>
      </c>
      <c r="C4764" s="53">
        <v>45519</v>
      </c>
      <c r="D4764" s="52">
        <v>0</v>
      </c>
      <c r="E4764" s="54"/>
    </row>
    <row r="4765" spans="1:5" x14ac:dyDescent="0.45">
      <c r="A4765" s="55" t="s">
        <v>93</v>
      </c>
      <c r="B4765" s="52">
        <v>327501.84999999998</v>
      </c>
      <c r="C4765" s="53">
        <v>45519</v>
      </c>
      <c r="D4765" s="52">
        <v>0</v>
      </c>
      <c r="E4765" s="54"/>
    </row>
    <row r="4766" spans="1:5" x14ac:dyDescent="0.45">
      <c r="A4766" s="51" t="s">
        <v>315</v>
      </c>
      <c r="B4766" s="52"/>
      <c r="C4766" s="53"/>
      <c r="D4766" s="52"/>
      <c r="E4766" s="54"/>
    </row>
    <row r="4767" spans="1:5" x14ac:dyDescent="0.45">
      <c r="A4767" s="55" t="s">
        <v>60</v>
      </c>
      <c r="B4767" s="52">
        <v>786656.48</v>
      </c>
      <c r="C4767" s="53">
        <v>45519</v>
      </c>
      <c r="D4767" s="52">
        <v>0</v>
      </c>
      <c r="E4767" s="54"/>
    </row>
    <row r="4768" spans="1:5" x14ac:dyDescent="0.45">
      <c r="A4768" s="55" t="s">
        <v>61</v>
      </c>
      <c r="B4768" s="52">
        <v>212704.03</v>
      </c>
      <c r="C4768" s="53">
        <v>45519</v>
      </c>
      <c r="D4768" s="52">
        <v>0</v>
      </c>
      <c r="E4768" s="54"/>
    </row>
    <row r="4769" spans="1:5" x14ac:dyDescent="0.45">
      <c r="A4769" s="55" t="s">
        <v>62</v>
      </c>
      <c r="B4769" s="52">
        <v>760724.6</v>
      </c>
      <c r="C4769" s="53">
        <v>45519</v>
      </c>
      <c r="D4769" s="52">
        <v>0</v>
      </c>
      <c r="E4769" s="54"/>
    </row>
    <row r="4770" spans="1:5" x14ac:dyDescent="0.45">
      <c r="A4770" s="55" t="s">
        <v>63</v>
      </c>
      <c r="B4770" s="52">
        <v>205692.31</v>
      </c>
      <c r="C4770" s="53">
        <v>45519</v>
      </c>
      <c r="D4770" s="52">
        <v>0</v>
      </c>
      <c r="E4770" s="54"/>
    </row>
    <row r="4771" spans="1:5" x14ac:dyDescent="0.45">
      <c r="A4771" s="55" t="s">
        <v>64</v>
      </c>
      <c r="B4771" s="52">
        <v>899160.64</v>
      </c>
      <c r="C4771" s="53">
        <v>45519</v>
      </c>
      <c r="D4771" s="52">
        <v>0</v>
      </c>
      <c r="E4771" s="54"/>
    </row>
    <row r="4772" spans="1:5" x14ac:dyDescent="0.45">
      <c r="A4772" s="55" t="s">
        <v>65</v>
      </c>
      <c r="B4772" s="52">
        <v>234122.84</v>
      </c>
      <c r="C4772" s="53">
        <v>45519</v>
      </c>
      <c r="D4772" s="52">
        <v>0</v>
      </c>
      <c r="E4772" s="54"/>
    </row>
    <row r="4773" spans="1:5" x14ac:dyDescent="0.45">
      <c r="A4773" s="55" t="s">
        <v>66</v>
      </c>
      <c r="B4773" s="52">
        <v>704889.35</v>
      </c>
      <c r="C4773" s="53">
        <v>45519</v>
      </c>
      <c r="D4773" s="52">
        <v>0</v>
      </c>
      <c r="E4773" s="54"/>
    </row>
    <row r="4774" spans="1:5" x14ac:dyDescent="0.45">
      <c r="A4774" s="55" t="s">
        <v>67</v>
      </c>
      <c r="B4774" s="52">
        <v>183538.61</v>
      </c>
      <c r="C4774" s="53">
        <v>45519</v>
      </c>
      <c r="D4774" s="52">
        <v>0</v>
      </c>
      <c r="E4774" s="54"/>
    </row>
    <row r="4775" spans="1:5" x14ac:dyDescent="0.45">
      <c r="A4775" s="55" t="s">
        <v>54</v>
      </c>
      <c r="B4775" s="52">
        <v>2104226.88</v>
      </c>
      <c r="C4775" s="53">
        <v>44880</v>
      </c>
      <c r="D4775" s="52">
        <v>0</v>
      </c>
      <c r="E4775" s="54"/>
    </row>
    <row r="4776" spans="1:5" x14ac:dyDescent="0.45">
      <c r="A4776" s="55" t="s">
        <v>68</v>
      </c>
      <c r="B4776" s="52">
        <v>468757.33</v>
      </c>
      <c r="C4776" s="53">
        <v>44880</v>
      </c>
      <c r="D4776" s="52">
        <v>79139.839999999997</v>
      </c>
      <c r="E4776" s="54"/>
    </row>
    <row r="4777" spans="1:5" x14ac:dyDescent="0.45">
      <c r="A4777" s="55" t="s">
        <v>55</v>
      </c>
      <c r="B4777" s="52">
        <v>2211439.87</v>
      </c>
      <c r="C4777" s="53">
        <v>44925</v>
      </c>
      <c r="D4777" s="52">
        <v>0</v>
      </c>
      <c r="E4777" s="54"/>
    </row>
    <row r="4778" spans="1:5" x14ac:dyDescent="0.45">
      <c r="A4778" s="55" t="s">
        <v>69</v>
      </c>
      <c r="B4778" s="52">
        <v>492641.1</v>
      </c>
      <c r="C4778" s="53">
        <v>44925</v>
      </c>
      <c r="D4778" s="52">
        <v>83172.12</v>
      </c>
      <c r="E4778" s="54"/>
    </row>
    <row r="4779" spans="1:5" x14ac:dyDescent="0.45">
      <c r="A4779" s="55" t="s">
        <v>56</v>
      </c>
      <c r="B4779" s="52">
        <v>1863527.63</v>
      </c>
      <c r="C4779" s="53">
        <v>45140</v>
      </c>
      <c r="D4779" s="52">
        <v>0</v>
      </c>
      <c r="E4779" s="54"/>
    </row>
    <row r="4780" spans="1:5" x14ac:dyDescent="0.45">
      <c r="A4780" s="55" t="s">
        <v>70</v>
      </c>
      <c r="B4780" s="52">
        <v>415136.91</v>
      </c>
      <c r="C4780" s="53">
        <v>45140</v>
      </c>
      <c r="D4780" s="52">
        <v>70087.16</v>
      </c>
      <c r="E4780" s="54"/>
    </row>
    <row r="4781" spans="1:5" x14ac:dyDescent="0.45">
      <c r="A4781" s="55" t="s">
        <v>57</v>
      </c>
      <c r="B4781" s="52">
        <v>2357046.7400000002</v>
      </c>
      <c r="C4781" s="53">
        <v>45504</v>
      </c>
      <c r="D4781" s="52">
        <v>0</v>
      </c>
      <c r="E4781" s="54"/>
    </row>
    <row r="4782" spans="1:5" x14ac:dyDescent="0.45">
      <c r="A4782" s="55" t="s">
        <v>71</v>
      </c>
      <c r="B4782" s="52">
        <v>141434.01</v>
      </c>
      <c r="C4782" s="53">
        <v>45504</v>
      </c>
      <c r="D4782" s="52">
        <v>0</v>
      </c>
      <c r="E4782" s="54"/>
    </row>
    <row r="4783" spans="1:5" x14ac:dyDescent="0.45">
      <c r="A4783" s="55" t="s">
        <v>72</v>
      </c>
      <c r="B4783" s="52">
        <v>357768.23</v>
      </c>
      <c r="C4783" s="53">
        <v>45504</v>
      </c>
      <c r="D4783" s="52">
        <v>83473.86</v>
      </c>
      <c r="E4783" s="54"/>
    </row>
    <row r="4784" spans="1:5" x14ac:dyDescent="0.45">
      <c r="A4784" s="55" t="s">
        <v>58</v>
      </c>
      <c r="B4784" s="52">
        <v>1046884.21</v>
      </c>
      <c r="C4784" s="53">
        <v>45412</v>
      </c>
      <c r="D4784" s="52">
        <v>0</v>
      </c>
      <c r="E4784" s="54"/>
    </row>
    <row r="4785" spans="1:5" x14ac:dyDescent="0.45">
      <c r="A4785" s="55" t="s">
        <v>73</v>
      </c>
      <c r="B4785" s="52">
        <v>233213.75</v>
      </c>
      <c r="C4785" s="53">
        <v>45412</v>
      </c>
      <c r="D4785" s="52">
        <v>39373.25</v>
      </c>
      <c r="E4785" s="54"/>
    </row>
    <row r="4786" spans="1:5" x14ac:dyDescent="0.45">
      <c r="A4786" s="55" t="s">
        <v>74</v>
      </c>
      <c r="B4786" s="52">
        <v>749118.29</v>
      </c>
      <c r="C4786" s="53">
        <v>44985</v>
      </c>
      <c r="D4786" s="52">
        <v>0</v>
      </c>
      <c r="E4786" s="54"/>
    </row>
    <row r="4787" spans="1:5" x14ac:dyDescent="0.45">
      <c r="A4787" s="55" t="s">
        <v>75</v>
      </c>
      <c r="B4787" s="52">
        <v>166880.62</v>
      </c>
      <c r="C4787" s="53">
        <v>44985</v>
      </c>
      <c r="D4787" s="52">
        <v>28174.29</v>
      </c>
      <c r="E4787" s="54"/>
    </row>
    <row r="4788" spans="1:5" x14ac:dyDescent="0.45">
      <c r="A4788" s="55" t="s">
        <v>76</v>
      </c>
      <c r="B4788" s="52">
        <v>1747708.13</v>
      </c>
      <c r="C4788" s="53">
        <v>44985</v>
      </c>
      <c r="D4788" s="52">
        <v>0</v>
      </c>
      <c r="E4788" s="54"/>
    </row>
    <row r="4789" spans="1:5" x14ac:dyDescent="0.45">
      <c r="A4789" s="55" t="s">
        <v>77</v>
      </c>
      <c r="B4789" s="52">
        <v>389335.87</v>
      </c>
      <c r="C4789" s="53">
        <v>44985</v>
      </c>
      <c r="D4789" s="52">
        <v>65731.19</v>
      </c>
      <c r="E4789" s="54"/>
    </row>
    <row r="4790" spans="1:5" x14ac:dyDescent="0.45">
      <c r="A4790" s="55" t="s">
        <v>78</v>
      </c>
      <c r="B4790" s="52">
        <v>1314897.06</v>
      </c>
      <c r="C4790" s="53">
        <v>45127</v>
      </c>
      <c r="D4790" s="52">
        <v>0</v>
      </c>
      <c r="E4790" s="54"/>
    </row>
    <row r="4791" spans="1:5" x14ac:dyDescent="0.45">
      <c r="A4791" s="55" t="s">
        <v>79</v>
      </c>
      <c r="B4791" s="52">
        <v>292918.81</v>
      </c>
      <c r="C4791" s="53">
        <v>45127</v>
      </c>
      <c r="D4791" s="52">
        <v>49453.2</v>
      </c>
      <c r="E4791" s="54"/>
    </row>
    <row r="4792" spans="1:5" x14ac:dyDescent="0.45">
      <c r="A4792" s="55" t="s">
        <v>80</v>
      </c>
      <c r="B4792" s="52">
        <v>2060272.97</v>
      </c>
      <c r="C4792" s="53">
        <v>45488</v>
      </c>
      <c r="D4792" s="52">
        <v>0</v>
      </c>
      <c r="E4792" s="54"/>
    </row>
    <row r="4793" spans="1:5" x14ac:dyDescent="0.45">
      <c r="A4793" s="55" t="s">
        <v>81</v>
      </c>
      <c r="B4793" s="52">
        <v>458965.74</v>
      </c>
      <c r="C4793" s="53">
        <v>45488</v>
      </c>
      <c r="D4793" s="52">
        <v>77486.740000000005</v>
      </c>
      <c r="E4793" s="54"/>
    </row>
    <row r="4794" spans="1:5" x14ac:dyDescent="0.45">
      <c r="A4794" s="55" t="s">
        <v>82</v>
      </c>
      <c r="B4794" s="52">
        <v>714562.47</v>
      </c>
      <c r="C4794" s="53">
        <v>45519</v>
      </c>
      <c r="D4794" s="52">
        <v>0</v>
      </c>
      <c r="E4794" s="54"/>
    </row>
    <row r="4795" spans="1:5" x14ac:dyDescent="0.45">
      <c r="A4795" s="55" t="s">
        <v>83</v>
      </c>
      <c r="B4795" s="52">
        <v>193210.54</v>
      </c>
      <c r="C4795" s="53">
        <v>45519</v>
      </c>
      <c r="D4795" s="52">
        <v>0</v>
      </c>
      <c r="E4795" s="54"/>
    </row>
    <row r="4796" spans="1:5" x14ac:dyDescent="0.45">
      <c r="A4796" s="55" t="s">
        <v>84</v>
      </c>
      <c r="B4796" s="52">
        <v>692784.63</v>
      </c>
      <c r="C4796" s="53">
        <v>45519</v>
      </c>
      <c r="D4796" s="52">
        <v>0</v>
      </c>
      <c r="E4796" s="54"/>
    </row>
    <row r="4797" spans="1:5" x14ac:dyDescent="0.45">
      <c r="A4797" s="55" t="s">
        <v>85</v>
      </c>
      <c r="B4797" s="52">
        <v>187322.03</v>
      </c>
      <c r="C4797" s="53">
        <v>45519</v>
      </c>
      <c r="D4797" s="52">
        <v>0</v>
      </c>
      <c r="E4797" s="54"/>
    </row>
    <row r="4798" spans="1:5" x14ac:dyDescent="0.45">
      <c r="A4798" s="55" t="s">
        <v>86</v>
      </c>
      <c r="B4798" s="52">
        <v>1054921.74</v>
      </c>
      <c r="C4798" s="53">
        <v>45519</v>
      </c>
      <c r="D4798" s="52">
        <v>0</v>
      </c>
      <c r="E4798" s="54"/>
    </row>
    <row r="4799" spans="1:5" x14ac:dyDescent="0.45">
      <c r="A4799" s="55" t="s">
        <v>87</v>
      </c>
      <c r="B4799" s="52">
        <v>274679.81</v>
      </c>
      <c r="C4799" s="53">
        <v>45519</v>
      </c>
      <c r="D4799" s="52">
        <v>0</v>
      </c>
      <c r="E4799" s="54"/>
    </row>
    <row r="4800" spans="1:5" x14ac:dyDescent="0.45">
      <c r="A4800" s="55" t="s">
        <v>88</v>
      </c>
      <c r="B4800" s="52">
        <v>696318.83</v>
      </c>
      <c r="C4800" s="53">
        <v>45519</v>
      </c>
      <c r="D4800" s="52">
        <v>0</v>
      </c>
      <c r="E4800" s="54"/>
    </row>
    <row r="4801" spans="1:5" x14ac:dyDescent="0.45">
      <c r="A4801" s="55" t="s">
        <v>89</v>
      </c>
      <c r="B4801" s="52">
        <v>181307.03</v>
      </c>
      <c r="C4801" s="53">
        <v>45519</v>
      </c>
      <c r="D4801" s="52">
        <v>0</v>
      </c>
      <c r="E4801" s="54"/>
    </row>
    <row r="4802" spans="1:5" x14ac:dyDescent="0.45">
      <c r="A4802" s="55" t="s">
        <v>90</v>
      </c>
      <c r="B4802" s="52">
        <v>696318.83</v>
      </c>
      <c r="C4802" s="53">
        <v>45762</v>
      </c>
      <c r="D4802" s="52">
        <v>0</v>
      </c>
      <c r="E4802" s="54"/>
    </row>
    <row r="4803" spans="1:5" x14ac:dyDescent="0.45">
      <c r="A4803" s="55" t="s">
        <v>91</v>
      </c>
      <c r="B4803" s="52">
        <v>181307.03</v>
      </c>
      <c r="C4803" s="53">
        <v>45762</v>
      </c>
      <c r="D4803" s="52">
        <v>0</v>
      </c>
      <c r="E4803" s="54"/>
    </row>
    <row r="4804" spans="1:5" x14ac:dyDescent="0.45">
      <c r="A4804" s="55" t="s">
        <v>92</v>
      </c>
      <c r="B4804" s="52">
        <v>6621690.3799999999</v>
      </c>
      <c r="C4804" s="53">
        <v>45519</v>
      </c>
      <c r="D4804" s="52">
        <v>0</v>
      </c>
      <c r="E4804" s="54"/>
    </row>
    <row r="4805" spans="1:5" x14ac:dyDescent="0.45">
      <c r="A4805" s="55" t="s">
        <v>93</v>
      </c>
      <c r="B4805" s="52">
        <v>1724151.27</v>
      </c>
      <c r="C4805" s="53">
        <v>45519</v>
      </c>
      <c r="D4805" s="52">
        <v>0</v>
      </c>
      <c r="E4805" s="54"/>
    </row>
    <row r="4806" spans="1:5" x14ac:dyDescent="0.45">
      <c r="A4806" s="51" t="s">
        <v>316</v>
      </c>
      <c r="B4806" s="52"/>
      <c r="C4806" s="53"/>
      <c r="D4806" s="52"/>
      <c r="E4806" s="54"/>
    </row>
    <row r="4807" spans="1:5" x14ac:dyDescent="0.45">
      <c r="A4807" s="55" t="s">
        <v>60</v>
      </c>
      <c r="B4807" s="52">
        <v>19405.669999999998</v>
      </c>
      <c r="C4807" s="53">
        <v>45519</v>
      </c>
      <c r="D4807" s="52">
        <v>0</v>
      </c>
      <c r="E4807" s="54"/>
    </row>
    <row r="4808" spans="1:5" x14ac:dyDescent="0.45">
      <c r="A4808" s="55" t="s">
        <v>62</v>
      </c>
      <c r="B4808" s="52">
        <v>18765.97</v>
      </c>
      <c r="C4808" s="53">
        <v>45519</v>
      </c>
      <c r="D4808" s="52">
        <v>0</v>
      </c>
      <c r="E4808" s="54"/>
    </row>
    <row r="4809" spans="1:5" x14ac:dyDescent="0.45">
      <c r="A4809" s="55" t="s">
        <v>64</v>
      </c>
      <c r="B4809" s="52">
        <v>22180.98</v>
      </c>
      <c r="C4809" s="53">
        <v>45519</v>
      </c>
      <c r="D4809" s="52">
        <v>0</v>
      </c>
      <c r="E4809" s="54"/>
    </row>
    <row r="4810" spans="1:5" x14ac:dyDescent="0.45">
      <c r="A4810" s="55" t="s">
        <v>66</v>
      </c>
      <c r="B4810" s="52">
        <v>17388.59</v>
      </c>
      <c r="C4810" s="53">
        <v>45519</v>
      </c>
      <c r="D4810" s="52">
        <v>0</v>
      </c>
      <c r="E4810" s="54"/>
    </row>
    <row r="4811" spans="1:5" x14ac:dyDescent="0.45">
      <c r="A4811" s="55" t="s">
        <v>54</v>
      </c>
      <c r="B4811" s="52">
        <v>51908.21</v>
      </c>
      <c r="C4811" s="53">
        <v>44880</v>
      </c>
      <c r="D4811" s="52">
        <v>0</v>
      </c>
      <c r="E4811" s="54"/>
    </row>
    <row r="4812" spans="1:5" x14ac:dyDescent="0.45">
      <c r="A4812" s="55" t="s">
        <v>55</v>
      </c>
      <c r="B4812" s="52">
        <v>54553</v>
      </c>
      <c r="C4812" s="53">
        <v>44925</v>
      </c>
      <c r="D4812" s="52">
        <v>0</v>
      </c>
      <c r="E4812" s="54"/>
    </row>
    <row r="4813" spans="1:5" x14ac:dyDescent="0.45">
      <c r="A4813" s="55" t="s">
        <v>56</v>
      </c>
      <c r="B4813" s="52">
        <v>45970.51</v>
      </c>
      <c r="C4813" s="53">
        <v>45140</v>
      </c>
      <c r="D4813" s="52">
        <v>0</v>
      </c>
      <c r="E4813" s="54"/>
    </row>
    <row r="4814" spans="1:5" x14ac:dyDescent="0.45">
      <c r="A4814" s="55" t="s">
        <v>57</v>
      </c>
      <c r="B4814" s="52">
        <v>58144.91</v>
      </c>
      <c r="C4814" s="53">
        <v>45504</v>
      </c>
      <c r="D4814" s="52">
        <v>0</v>
      </c>
      <c r="E4814" s="54"/>
    </row>
    <row r="4815" spans="1:5" x14ac:dyDescent="0.45">
      <c r="A4815" s="55" t="s">
        <v>58</v>
      </c>
      <c r="B4815" s="52">
        <v>25825.11</v>
      </c>
      <c r="C4815" s="53">
        <v>45412</v>
      </c>
      <c r="D4815" s="52">
        <v>0</v>
      </c>
      <c r="E4815" s="54"/>
    </row>
    <row r="4816" spans="1:5" x14ac:dyDescent="0.45">
      <c r="A4816" s="55" t="s">
        <v>74</v>
      </c>
      <c r="B4816" s="52">
        <v>18479.66</v>
      </c>
      <c r="C4816" s="53">
        <v>44985</v>
      </c>
      <c r="D4816" s="52">
        <v>0</v>
      </c>
      <c r="E4816" s="54"/>
    </row>
    <row r="4817" spans="1:5" x14ac:dyDescent="0.45">
      <c r="A4817" s="55" t="s">
        <v>76</v>
      </c>
      <c r="B4817" s="52">
        <v>43113.41</v>
      </c>
      <c r="C4817" s="53">
        <v>44985</v>
      </c>
      <c r="D4817" s="52">
        <v>0</v>
      </c>
      <c r="E4817" s="54"/>
    </row>
    <row r="4818" spans="1:5" x14ac:dyDescent="0.45">
      <c r="A4818" s="55" t="s">
        <v>78</v>
      </c>
      <c r="B4818" s="52">
        <v>32436.6</v>
      </c>
      <c r="C4818" s="53">
        <v>45127</v>
      </c>
      <c r="D4818" s="52">
        <v>0</v>
      </c>
      <c r="E4818" s="54"/>
    </row>
    <row r="4819" spans="1:5" x14ac:dyDescent="0.45">
      <c r="A4819" s="55" t="s">
        <v>80</v>
      </c>
      <c r="B4819" s="52">
        <v>50823.93</v>
      </c>
      <c r="C4819" s="53">
        <v>45488</v>
      </c>
      <c r="D4819" s="52">
        <v>0</v>
      </c>
      <c r="E4819" s="54"/>
    </row>
    <row r="4820" spans="1:5" x14ac:dyDescent="0.45">
      <c r="A4820" s="55" t="s">
        <v>82</v>
      </c>
      <c r="B4820" s="52">
        <v>17627.22</v>
      </c>
      <c r="C4820" s="53">
        <v>45519</v>
      </c>
      <c r="D4820" s="52">
        <v>0</v>
      </c>
      <c r="E4820" s="54"/>
    </row>
    <row r="4821" spans="1:5" x14ac:dyDescent="0.45">
      <c r="A4821" s="55" t="s">
        <v>84</v>
      </c>
      <c r="B4821" s="52">
        <v>17089.990000000002</v>
      </c>
      <c r="C4821" s="53">
        <v>45519</v>
      </c>
      <c r="D4821" s="52">
        <v>0</v>
      </c>
      <c r="E4821" s="54"/>
    </row>
    <row r="4822" spans="1:5" x14ac:dyDescent="0.45">
      <c r="A4822" s="55" t="s">
        <v>86</v>
      </c>
      <c r="B4822" s="52">
        <v>26023.38</v>
      </c>
      <c r="C4822" s="53">
        <v>45519</v>
      </c>
      <c r="D4822" s="52">
        <v>0</v>
      </c>
      <c r="E4822" s="54"/>
    </row>
    <row r="4823" spans="1:5" x14ac:dyDescent="0.45">
      <c r="A4823" s="55" t="s">
        <v>88</v>
      </c>
      <c r="B4823" s="52">
        <v>17177.169999999998</v>
      </c>
      <c r="C4823" s="53">
        <v>45519</v>
      </c>
      <c r="D4823" s="52">
        <v>0</v>
      </c>
      <c r="E4823" s="54"/>
    </row>
    <row r="4824" spans="1:5" x14ac:dyDescent="0.45">
      <c r="A4824" s="55" t="s">
        <v>90</v>
      </c>
      <c r="B4824" s="52">
        <v>17177.169999999998</v>
      </c>
      <c r="C4824" s="53">
        <v>45762</v>
      </c>
      <c r="D4824" s="52">
        <v>0</v>
      </c>
      <c r="E4824" s="54"/>
    </row>
    <row r="4825" spans="1:5" x14ac:dyDescent="0.45">
      <c r="A4825" s="55" t="s">
        <v>92</v>
      </c>
      <c r="B4825" s="52">
        <v>163347.45000000001</v>
      </c>
      <c r="C4825" s="53">
        <v>45519</v>
      </c>
      <c r="D4825" s="52">
        <v>0</v>
      </c>
      <c r="E4825" s="54"/>
    </row>
    <row r="4826" spans="1:5" x14ac:dyDescent="0.45">
      <c r="A4826" s="51" t="s">
        <v>317</v>
      </c>
      <c r="B4826" s="52"/>
      <c r="C4826" s="53"/>
      <c r="D4826" s="52"/>
      <c r="E4826" s="54"/>
    </row>
    <row r="4827" spans="1:5" x14ac:dyDescent="0.45">
      <c r="A4827" s="55" t="s">
        <v>60</v>
      </c>
      <c r="B4827" s="52">
        <v>21806.66</v>
      </c>
      <c r="C4827" s="53">
        <v>45519</v>
      </c>
      <c r="D4827" s="52">
        <v>0</v>
      </c>
      <c r="E4827" s="54"/>
    </row>
    <row r="4828" spans="1:5" x14ac:dyDescent="0.45">
      <c r="A4828" s="55" t="s">
        <v>61</v>
      </c>
      <c r="B4828" s="52">
        <v>5936.16</v>
      </c>
      <c r="C4828" s="53">
        <v>45519</v>
      </c>
      <c r="D4828" s="52">
        <v>0</v>
      </c>
      <c r="E4828" s="54"/>
    </row>
    <row r="4829" spans="1:5" x14ac:dyDescent="0.45">
      <c r="A4829" s="55" t="s">
        <v>62</v>
      </c>
      <c r="B4829" s="52">
        <v>21087.81</v>
      </c>
      <c r="C4829" s="53">
        <v>45519</v>
      </c>
      <c r="D4829" s="52">
        <v>0</v>
      </c>
      <c r="E4829" s="54"/>
    </row>
    <row r="4830" spans="1:5" x14ac:dyDescent="0.45">
      <c r="A4830" s="55" t="s">
        <v>63</v>
      </c>
      <c r="B4830" s="52">
        <v>5740.48</v>
      </c>
      <c r="C4830" s="53">
        <v>45519</v>
      </c>
      <c r="D4830" s="52">
        <v>0</v>
      </c>
      <c r="E4830" s="54"/>
    </row>
    <row r="4831" spans="1:5" x14ac:dyDescent="0.45">
      <c r="A4831" s="55" t="s">
        <v>64</v>
      </c>
      <c r="B4831" s="52">
        <v>24925.360000000001</v>
      </c>
      <c r="C4831" s="53">
        <v>45519</v>
      </c>
      <c r="D4831" s="52">
        <v>0</v>
      </c>
      <c r="E4831" s="54"/>
    </row>
    <row r="4832" spans="1:5" x14ac:dyDescent="0.45">
      <c r="A4832" s="55" t="s">
        <v>65</v>
      </c>
      <c r="B4832" s="52">
        <v>6533.92</v>
      </c>
      <c r="C4832" s="53">
        <v>45519</v>
      </c>
      <c r="D4832" s="52">
        <v>0</v>
      </c>
      <c r="E4832" s="54"/>
    </row>
    <row r="4833" spans="1:5" x14ac:dyDescent="0.45">
      <c r="A4833" s="55" t="s">
        <v>66</v>
      </c>
      <c r="B4833" s="52">
        <v>19540.02</v>
      </c>
      <c r="C4833" s="53">
        <v>45519</v>
      </c>
      <c r="D4833" s="52">
        <v>0</v>
      </c>
      <c r="E4833" s="54"/>
    </row>
    <row r="4834" spans="1:5" x14ac:dyDescent="0.45">
      <c r="A4834" s="55" t="s">
        <v>67</v>
      </c>
      <c r="B4834" s="52">
        <v>5122.21</v>
      </c>
      <c r="C4834" s="53">
        <v>45519</v>
      </c>
      <c r="D4834" s="52">
        <v>0</v>
      </c>
      <c r="E4834" s="54"/>
    </row>
    <row r="4835" spans="1:5" x14ac:dyDescent="0.45">
      <c r="A4835" s="55" t="s">
        <v>54</v>
      </c>
      <c r="B4835" s="52">
        <v>58330.63</v>
      </c>
      <c r="C4835" s="53">
        <v>44895</v>
      </c>
      <c r="D4835" s="52">
        <v>0</v>
      </c>
      <c r="E4835" s="54"/>
    </row>
    <row r="4836" spans="1:5" x14ac:dyDescent="0.45">
      <c r="A4836" s="55" t="s">
        <v>68</v>
      </c>
      <c r="B4836" s="52">
        <v>13082.12</v>
      </c>
      <c r="C4836" s="53">
        <v>44895</v>
      </c>
      <c r="D4836" s="52">
        <v>2208.64</v>
      </c>
      <c r="E4836" s="54"/>
    </row>
    <row r="4837" spans="1:5" x14ac:dyDescent="0.45">
      <c r="A4837" s="55" t="s">
        <v>55</v>
      </c>
      <c r="B4837" s="52">
        <v>61302.64</v>
      </c>
      <c r="C4837" s="53">
        <v>44925</v>
      </c>
      <c r="D4837" s="52">
        <v>0</v>
      </c>
      <c r="E4837" s="54"/>
    </row>
    <row r="4838" spans="1:5" x14ac:dyDescent="0.45">
      <c r="A4838" s="55" t="s">
        <v>69</v>
      </c>
      <c r="B4838" s="52">
        <v>13748.68</v>
      </c>
      <c r="C4838" s="53">
        <v>44925</v>
      </c>
      <c r="D4838" s="52">
        <v>2321.17</v>
      </c>
      <c r="E4838" s="54"/>
    </row>
    <row r="4839" spans="1:5" x14ac:dyDescent="0.45">
      <c r="A4839" s="55" t="s">
        <v>56</v>
      </c>
      <c r="B4839" s="52">
        <v>51658.28</v>
      </c>
      <c r="C4839" s="53">
        <v>45140</v>
      </c>
      <c r="D4839" s="52">
        <v>0</v>
      </c>
      <c r="E4839" s="54"/>
    </row>
    <row r="4840" spans="1:5" x14ac:dyDescent="0.45">
      <c r="A4840" s="55" t="s">
        <v>70</v>
      </c>
      <c r="B4840" s="52">
        <v>11585.68</v>
      </c>
      <c r="C4840" s="53">
        <v>45140</v>
      </c>
      <c r="D4840" s="52">
        <v>1956</v>
      </c>
      <c r="E4840" s="54"/>
    </row>
    <row r="4841" spans="1:5" x14ac:dyDescent="0.45">
      <c r="A4841" s="55" t="s">
        <v>57</v>
      </c>
      <c r="B4841" s="52">
        <v>65338.97</v>
      </c>
      <c r="C4841" s="53">
        <v>45504</v>
      </c>
      <c r="D4841" s="52">
        <v>0</v>
      </c>
      <c r="E4841" s="54"/>
    </row>
    <row r="4842" spans="1:5" x14ac:dyDescent="0.45">
      <c r="A4842" s="55" t="s">
        <v>71</v>
      </c>
      <c r="B4842" s="52">
        <v>17176.849999999999</v>
      </c>
      <c r="C4842" s="53">
        <v>45504</v>
      </c>
      <c r="D4842" s="52">
        <v>0</v>
      </c>
      <c r="E4842" s="54"/>
    </row>
    <row r="4843" spans="1:5" x14ac:dyDescent="0.45">
      <c r="A4843" s="55" t="s">
        <v>72</v>
      </c>
      <c r="B4843" s="52">
        <v>9984.6200000000008</v>
      </c>
      <c r="C4843" s="53">
        <v>45504</v>
      </c>
      <c r="D4843" s="52">
        <v>2329.6</v>
      </c>
      <c r="E4843" s="54"/>
    </row>
    <row r="4844" spans="1:5" x14ac:dyDescent="0.45">
      <c r="A4844" s="55" t="s">
        <v>58</v>
      </c>
      <c r="B4844" s="52">
        <v>29020.35</v>
      </c>
      <c r="C4844" s="53">
        <v>45427</v>
      </c>
      <c r="D4844" s="52">
        <v>0</v>
      </c>
      <c r="E4844" s="54"/>
    </row>
    <row r="4845" spans="1:5" x14ac:dyDescent="0.45">
      <c r="A4845" s="55" t="s">
        <v>73</v>
      </c>
      <c r="B4845" s="52">
        <v>6508.55</v>
      </c>
      <c r="C4845" s="53">
        <v>45427</v>
      </c>
      <c r="D4845" s="52">
        <v>1098.83</v>
      </c>
      <c r="E4845" s="54"/>
    </row>
    <row r="4846" spans="1:5" x14ac:dyDescent="0.45">
      <c r="A4846" s="55" t="s">
        <v>74</v>
      </c>
      <c r="B4846" s="52">
        <v>20766.080000000002</v>
      </c>
      <c r="C4846" s="53">
        <v>44985</v>
      </c>
      <c r="D4846" s="52">
        <v>0</v>
      </c>
      <c r="E4846" s="54"/>
    </row>
    <row r="4847" spans="1:5" x14ac:dyDescent="0.45">
      <c r="A4847" s="55" t="s">
        <v>75</v>
      </c>
      <c r="B4847" s="52">
        <v>4657.32</v>
      </c>
      <c r="C4847" s="53">
        <v>44985</v>
      </c>
      <c r="D4847" s="52">
        <v>786.29</v>
      </c>
      <c r="E4847" s="54"/>
    </row>
    <row r="4848" spans="1:5" x14ac:dyDescent="0.45">
      <c r="A4848" s="55" t="s">
        <v>76</v>
      </c>
      <c r="B4848" s="52">
        <v>48447.68</v>
      </c>
      <c r="C4848" s="53">
        <v>44985</v>
      </c>
      <c r="D4848" s="52">
        <v>0</v>
      </c>
      <c r="E4848" s="54"/>
    </row>
    <row r="4849" spans="1:5" x14ac:dyDescent="0.45">
      <c r="A4849" s="55" t="s">
        <v>77</v>
      </c>
      <c r="B4849" s="52">
        <v>10865.62</v>
      </c>
      <c r="C4849" s="53">
        <v>44985</v>
      </c>
      <c r="D4849" s="52">
        <v>1834.43</v>
      </c>
      <c r="E4849" s="54"/>
    </row>
    <row r="4850" spans="1:5" x14ac:dyDescent="0.45">
      <c r="A4850" s="55" t="s">
        <v>78</v>
      </c>
      <c r="B4850" s="52">
        <v>36449.86</v>
      </c>
      <c r="C4850" s="53">
        <v>45127</v>
      </c>
      <c r="D4850" s="52">
        <v>0</v>
      </c>
      <c r="E4850" s="54"/>
    </row>
    <row r="4851" spans="1:5" x14ac:dyDescent="0.45">
      <c r="A4851" s="55" t="s">
        <v>79</v>
      </c>
      <c r="B4851" s="52">
        <v>8174.81</v>
      </c>
      <c r="C4851" s="53">
        <v>45127</v>
      </c>
      <c r="D4851" s="52">
        <v>1380.14</v>
      </c>
      <c r="E4851" s="54"/>
    </row>
    <row r="4852" spans="1:5" x14ac:dyDescent="0.45">
      <c r="A4852" s="55" t="s">
        <v>80</v>
      </c>
      <c r="B4852" s="52">
        <v>57112.19</v>
      </c>
      <c r="C4852" s="53">
        <v>45488</v>
      </c>
      <c r="D4852" s="52">
        <v>0</v>
      </c>
      <c r="E4852" s="54"/>
    </row>
    <row r="4853" spans="1:5" x14ac:dyDescent="0.45">
      <c r="A4853" s="55" t="s">
        <v>81</v>
      </c>
      <c r="B4853" s="52">
        <v>12808.85</v>
      </c>
      <c r="C4853" s="53">
        <v>45488</v>
      </c>
      <c r="D4853" s="52">
        <v>2162.5100000000002</v>
      </c>
      <c r="E4853" s="54"/>
    </row>
    <row r="4854" spans="1:5" x14ac:dyDescent="0.45">
      <c r="A4854" s="55" t="s">
        <v>82</v>
      </c>
      <c r="B4854" s="52">
        <v>19808.169999999998</v>
      </c>
      <c r="C4854" s="53">
        <v>45519</v>
      </c>
      <c r="D4854" s="52">
        <v>0</v>
      </c>
      <c r="E4854" s="54"/>
    </row>
    <row r="4855" spans="1:5" x14ac:dyDescent="0.45">
      <c r="A4855" s="55" t="s">
        <v>83</v>
      </c>
      <c r="B4855" s="52">
        <v>5392.14</v>
      </c>
      <c r="C4855" s="53">
        <v>45519</v>
      </c>
      <c r="D4855" s="52">
        <v>0</v>
      </c>
      <c r="E4855" s="54"/>
    </row>
    <row r="4856" spans="1:5" x14ac:dyDescent="0.45">
      <c r="A4856" s="55" t="s">
        <v>84</v>
      </c>
      <c r="B4856" s="52">
        <v>19204.47</v>
      </c>
      <c r="C4856" s="53">
        <v>45519</v>
      </c>
      <c r="D4856" s="52">
        <v>0</v>
      </c>
      <c r="E4856" s="54"/>
    </row>
    <row r="4857" spans="1:5" x14ac:dyDescent="0.45">
      <c r="A4857" s="55" t="s">
        <v>85</v>
      </c>
      <c r="B4857" s="52">
        <v>5227.8</v>
      </c>
      <c r="C4857" s="53">
        <v>45519</v>
      </c>
      <c r="D4857" s="52">
        <v>0</v>
      </c>
      <c r="E4857" s="54"/>
    </row>
    <row r="4858" spans="1:5" x14ac:dyDescent="0.45">
      <c r="A4858" s="55" t="s">
        <v>86</v>
      </c>
      <c r="B4858" s="52">
        <v>29243.16</v>
      </c>
      <c r="C4858" s="53">
        <v>45519</v>
      </c>
      <c r="D4858" s="52">
        <v>0</v>
      </c>
      <c r="E4858" s="54"/>
    </row>
    <row r="4859" spans="1:5" x14ac:dyDescent="0.45">
      <c r="A4859" s="55" t="s">
        <v>87</v>
      </c>
      <c r="B4859" s="52">
        <v>7665.79</v>
      </c>
      <c r="C4859" s="53">
        <v>45519</v>
      </c>
      <c r="D4859" s="52">
        <v>0</v>
      </c>
      <c r="E4859" s="54"/>
    </row>
    <row r="4860" spans="1:5" x14ac:dyDescent="0.45">
      <c r="A4860" s="55" t="s">
        <v>88</v>
      </c>
      <c r="B4860" s="52">
        <v>19302.439999999999</v>
      </c>
      <c r="C4860" s="53">
        <v>45519</v>
      </c>
      <c r="D4860" s="52">
        <v>0</v>
      </c>
      <c r="E4860" s="54"/>
    </row>
    <row r="4861" spans="1:5" x14ac:dyDescent="0.45">
      <c r="A4861" s="55" t="s">
        <v>89</v>
      </c>
      <c r="B4861" s="52">
        <v>5059.93</v>
      </c>
      <c r="C4861" s="53">
        <v>45519</v>
      </c>
      <c r="D4861" s="52">
        <v>0</v>
      </c>
      <c r="E4861" s="54"/>
    </row>
    <row r="4862" spans="1:5" x14ac:dyDescent="0.45">
      <c r="A4862" s="55" t="s">
        <v>90</v>
      </c>
      <c r="B4862" s="52">
        <v>19302.439999999999</v>
      </c>
      <c r="C4862" s="53">
        <v>45762</v>
      </c>
      <c r="D4862" s="52">
        <v>0</v>
      </c>
      <c r="E4862" s="54"/>
    </row>
    <row r="4863" spans="1:5" x14ac:dyDescent="0.45">
      <c r="A4863" s="55" t="s">
        <v>91</v>
      </c>
      <c r="B4863" s="52">
        <v>5059.93</v>
      </c>
      <c r="C4863" s="53">
        <v>45762</v>
      </c>
      <c r="D4863" s="52">
        <v>0</v>
      </c>
      <c r="E4863" s="54"/>
    </row>
    <row r="4864" spans="1:5" x14ac:dyDescent="0.45">
      <c r="A4864" s="55" t="s">
        <v>92</v>
      </c>
      <c r="B4864" s="52">
        <v>183557.84</v>
      </c>
      <c r="C4864" s="53">
        <v>45519</v>
      </c>
      <c r="D4864" s="52">
        <v>0</v>
      </c>
      <c r="E4864" s="54"/>
    </row>
    <row r="4865" spans="1:5" x14ac:dyDescent="0.45">
      <c r="A4865" s="55" t="s">
        <v>93</v>
      </c>
      <c r="B4865" s="52">
        <v>48117.760000000002</v>
      </c>
      <c r="C4865" s="53">
        <v>45519</v>
      </c>
      <c r="D4865" s="52">
        <v>0</v>
      </c>
      <c r="E4865" s="54"/>
    </row>
    <row r="4866" spans="1:5" x14ac:dyDescent="0.45">
      <c r="A4866" s="51" t="s">
        <v>318</v>
      </c>
      <c r="B4866" s="52"/>
      <c r="C4866" s="53"/>
      <c r="D4866" s="52"/>
      <c r="E4866" s="54"/>
    </row>
    <row r="4867" spans="1:5" x14ac:dyDescent="0.45">
      <c r="A4867" s="55" t="s">
        <v>60</v>
      </c>
      <c r="B4867" s="52">
        <v>36530.559999999998</v>
      </c>
      <c r="C4867" s="53">
        <v>45519</v>
      </c>
      <c r="D4867" s="52">
        <v>0</v>
      </c>
      <c r="E4867" s="54"/>
    </row>
    <row r="4868" spans="1:5" x14ac:dyDescent="0.45">
      <c r="A4868" s="55" t="s">
        <v>62</v>
      </c>
      <c r="B4868" s="52">
        <v>35326.339999999997</v>
      </c>
      <c r="C4868" s="53">
        <v>45519</v>
      </c>
      <c r="D4868" s="52">
        <v>0</v>
      </c>
      <c r="E4868" s="54"/>
    </row>
    <row r="4869" spans="1:5" x14ac:dyDescent="0.45">
      <c r="A4869" s="55" t="s">
        <v>64</v>
      </c>
      <c r="B4869" s="52">
        <v>41755</v>
      </c>
      <c r="C4869" s="53">
        <v>45519</v>
      </c>
      <c r="D4869" s="52">
        <v>0</v>
      </c>
      <c r="E4869" s="54"/>
    </row>
    <row r="4870" spans="1:5" x14ac:dyDescent="0.45">
      <c r="A4870" s="55" t="s">
        <v>66</v>
      </c>
      <c r="B4870" s="52">
        <v>32733.48</v>
      </c>
      <c r="C4870" s="53">
        <v>45519</v>
      </c>
      <c r="D4870" s="52">
        <v>0</v>
      </c>
      <c r="E4870" s="54"/>
    </row>
    <row r="4871" spans="1:5" x14ac:dyDescent="0.45">
      <c r="A4871" s="55" t="s">
        <v>54</v>
      </c>
      <c r="B4871" s="52">
        <v>97715.57</v>
      </c>
      <c r="C4871" s="53">
        <v>44880</v>
      </c>
      <c r="D4871" s="52">
        <v>0</v>
      </c>
      <c r="E4871" s="54"/>
    </row>
    <row r="4872" spans="1:5" x14ac:dyDescent="0.45">
      <c r="A4872" s="55" t="s">
        <v>55</v>
      </c>
      <c r="B4872" s="52">
        <v>102694.3</v>
      </c>
      <c r="C4872" s="53">
        <v>44925</v>
      </c>
      <c r="D4872" s="52">
        <v>0</v>
      </c>
      <c r="E4872" s="54"/>
    </row>
    <row r="4873" spans="1:5" x14ac:dyDescent="0.45">
      <c r="A4873" s="55" t="s">
        <v>56</v>
      </c>
      <c r="B4873" s="52">
        <v>86538.04</v>
      </c>
      <c r="C4873" s="53">
        <v>45140</v>
      </c>
      <c r="D4873" s="52">
        <v>0</v>
      </c>
      <c r="E4873" s="54"/>
    </row>
    <row r="4874" spans="1:5" x14ac:dyDescent="0.45">
      <c r="A4874" s="55" t="s">
        <v>57</v>
      </c>
      <c r="B4874" s="52">
        <v>109455.96</v>
      </c>
      <c r="C4874" s="53">
        <v>45504</v>
      </c>
      <c r="D4874" s="52">
        <v>0</v>
      </c>
      <c r="E4874" s="54"/>
    </row>
    <row r="4875" spans="1:5" x14ac:dyDescent="0.45">
      <c r="A4875" s="55" t="s">
        <v>58</v>
      </c>
      <c r="B4875" s="52">
        <v>48614.95</v>
      </c>
      <c r="C4875" s="53">
        <v>45412</v>
      </c>
      <c r="D4875" s="52">
        <v>0</v>
      </c>
      <c r="E4875" s="54"/>
    </row>
    <row r="4876" spans="1:5" x14ac:dyDescent="0.45">
      <c r="A4876" s="55" t="s">
        <v>74</v>
      </c>
      <c r="B4876" s="52">
        <v>34787.370000000003</v>
      </c>
      <c r="C4876" s="53">
        <v>44985</v>
      </c>
      <c r="D4876" s="52">
        <v>0</v>
      </c>
      <c r="E4876" s="54"/>
    </row>
    <row r="4877" spans="1:5" x14ac:dyDescent="0.45">
      <c r="A4877" s="55" t="s">
        <v>76</v>
      </c>
      <c r="B4877" s="52">
        <v>81159.64</v>
      </c>
      <c r="C4877" s="53">
        <v>44985</v>
      </c>
      <c r="D4877" s="52">
        <v>0</v>
      </c>
      <c r="E4877" s="54"/>
    </row>
    <row r="4878" spans="1:5" x14ac:dyDescent="0.45">
      <c r="A4878" s="55" t="s">
        <v>78</v>
      </c>
      <c r="B4878" s="52">
        <v>61060.87</v>
      </c>
      <c r="C4878" s="53">
        <v>45127</v>
      </c>
      <c r="D4878" s="52">
        <v>0</v>
      </c>
      <c r="E4878" s="54"/>
    </row>
    <row r="4879" spans="1:5" x14ac:dyDescent="0.45">
      <c r="A4879" s="55" t="s">
        <v>80</v>
      </c>
      <c r="B4879" s="52">
        <v>95674.45</v>
      </c>
      <c r="C4879" s="53">
        <v>45488</v>
      </c>
      <c r="D4879" s="52">
        <v>0</v>
      </c>
      <c r="E4879" s="54"/>
    </row>
    <row r="4880" spans="1:5" x14ac:dyDescent="0.45">
      <c r="A4880" s="55" t="s">
        <v>82</v>
      </c>
      <c r="B4880" s="52">
        <v>33182.68</v>
      </c>
      <c r="C4880" s="53">
        <v>45519</v>
      </c>
      <c r="D4880" s="52">
        <v>0</v>
      </c>
      <c r="E4880" s="54"/>
    </row>
    <row r="4881" spans="1:5" x14ac:dyDescent="0.45">
      <c r="A4881" s="55" t="s">
        <v>84</v>
      </c>
      <c r="B4881" s="52">
        <v>32171.360000000001</v>
      </c>
      <c r="C4881" s="53">
        <v>45519</v>
      </c>
      <c r="D4881" s="52">
        <v>0</v>
      </c>
      <c r="E4881" s="54"/>
    </row>
    <row r="4882" spans="1:5" x14ac:dyDescent="0.45">
      <c r="A4882" s="55" t="s">
        <v>86</v>
      </c>
      <c r="B4882" s="52">
        <v>48988.2</v>
      </c>
      <c r="C4882" s="53">
        <v>45519</v>
      </c>
      <c r="D4882" s="52">
        <v>0</v>
      </c>
      <c r="E4882" s="54"/>
    </row>
    <row r="4883" spans="1:5" x14ac:dyDescent="0.45">
      <c r="A4883" s="55" t="s">
        <v>88</v>
      </c>
      <c r="B4883" s="52">
        <v>32335.48</v>
      </c>
      <c r="C4883" s="53">
        <v>45519</v>
      </c>
      <c r="D4883" s="52">
        <v>0</v>
      </c>
      <c r="E4883" s="54"/>
    </row>
    <row r="4884" spans="1:5" x14ac:dyDescent="0.45">
      <c r="A4884" s="55" t="s">
        <v>90</v>
      </c>
      <c r="B4884" s="52">
        <v>32335.48</v>
      </c>
      <c r="C4884" s="53">
        <v>45762</v>
      </c>
      <c r="D4884" s="52">
        <v>0</v>
      </c>
      <c r="E4884" s="54"/>
    </row>
    <row r="4885" spans="1:5" x14ac:dyDescent="0.45">
      <c r="A4885" s="55" t="s">
        <v>92</v>
      </c>
      <c r="B4885" s="52">
        <v>307496.43</v>
      </c>
      <c r="C4885" s="53">
        <v>45519</v>
      </c>
      <c r="D4885" s="52">
        <v>0</v>
      </c>
      <c r="E4885" s="54"/>
    </row>
    <row r="4886" spans="1:5" x14ac:dyDescent="0.45">
      <c r="A4886" s="51" t="s">
        <v>319</v>
      </c>
      <c r="B4886" s="52"/>
      <c r="C4886" s="53"/>
      <c r="D4886" s="52"/>
      <c r="E4886" s="54"/>
    </row>
    <row r="4887" spans="1:5" x14ac:dyDescent="0.45">
      <c r="A4887" s="55" t="s">
        <v>60</v>
      </c>
      <c r="B4887" s="52">
        <v>718516.23</v>
      </c>
      <c r="C4887" s="53">
        <v>45519</v>
      </c>
      <c r="D4887" s="52">
        <v>0</v>
      </c>
      <c r="E4887" s="54"/>
    </row>
    <row r="4888" spans="1:5" x14ac:dyDescent="0.45">
      <c r="A4888" s="55" t="s">
        <v>61</v>
      </c>
      <c r="B4888" s="52">
        <v>182588.41</v>
      </c>
      <c r="C4888" s="53">
        <v>45519</v>
      </c>
      <c r="D4888" s="52">
        <v>0</v>
      </c>
      <c r="E4888" s="54"/>
    </row>
    <row r="4889" spans="1:5" x14ac:dyDescent="0.45">
      <c r="A4889" s="55" t="s">
        <v>62</v>
      </c>
      <c r="B4889" s="52">
        <v>694830.59</v>
      </c>
      <c r="C4889" s="53">
        <v>45519</v>
      </c>
      <c r="D4889" s="52">
        <v>0</v>
      </c>
      <c r="E4889" s="54"/>
    </row>
    <row r="4890" spans="1:5" x14ac:dyDescent="0.45">
      <c r="A4890" s="55" t="s">
        <v>63</v>
      </c>
      <c r="B4890" s="52">
        <v>176569.45</v>
      </c>
      <c r="C4890" s="53">
        <v>45519</v>
      </c>
      <c r="D4890" s="52">
        <v>0</v>
      </c>
      <c r="E4890" s="54"/>
    </row>
    <row r="4891" spans="1:5" x14ac:dyDescent="0.45">
      <c r="A4891" s="55" t="s">
        <v>64</v>
      </c>
      <c r="B4891" s="52">
        <v>821275.3</v>
      </c>
      <c r="C4891" s="53">
        <v>45519</v>
      </c>
      <c r="D4891" s="52">
        <v>0</v>
      </c>
      <c r="E4891" s="54"/>
    </row>
    <row r="4892" spans="1:5" x14ac:dyDescent="0.45">
      <c r="A4892" s="55" t="s">
        <v>65</v>
      </c>
      <c r="B4892" s="52">
        <v>200974.65</v>
      </c>
      <c r="C4892" s="53">
        <v>45519</v>
      </c>
      <c r="D4892" s="52">
        <v>0</v>
      </c>
      <c r="E4892" s="54"/>
    </row>
    <row r="4893" spans="1:5" x14ac:dyDescent="0.45">
      <c r="A4893" s="55" t="s">
        <v>66</v>
      </c>
      <c r="B4893" s="52">
        <v>643831.81000000006</v>
      </c>
      <c r="C4893" s="53">
        <v>45519</v>
      </c>
      <c r="D4893" s="52">
        <v>0</v>
      </c>
      <c r="E4893" s="54"/>
    </row>
    <row r="4894" spans="1:5" x14ac:dyDescent="0.45">
      <c r="A4894" s="55" t="s">
        <v>67</v>
      </c>
      <c r="B4894" s="52">
        <v>157552.37</v>
      </c>
      <c r="C4894" s="53">
        <v>45519</v>
      </c>
      <c r="D4894" s="52">
        <v>0</v>
      </c>
      <c r="E4894" s="54"/>
    </row>
    <row r="4895" spans="1:5" x14ac:dyDescent="0.45">
      <c r="A4895" s="55" t="s">
        <v>54</v>
      </c>
      <c r="B4895" s="52">
        <v>1877846.03</v>
      </c>
      <c r="C4895" s="53">
        <v>44880</v>
      </c>
      <c r="D4895" s="52">
        <v>0</v>
      </c>
      <c r="E4895" s="54"/>
    </row>
    <row r="4896" spans="1:5" x14ac:dyDescent="0.45">
      <c r="A4896" s="55" t="s">
        <v>68</v>
      </c>
      <c r="B4896" s="52">
        <v>401323.36</v>
      </c>
      <c r="C4896" s="53">
        <v>44880</v>
      </c>
      <c r="D4896" s="52">
        <v>69000</v>
      </c>
      <c r="E4896" s="54"/>
    </row>
    <row r="4897" spans="1:5" x14ac:dyDescent="0.45">
      <c r="A4897" s="55" t="s">
        <v>55</v>
      </c>
      <c r="B4897" s="52">
        <v>2015898.73</v>
      </c>
      <c r="C4897" s="53">
        <v>44925</v>
      </c>
      <c r="D4897" s="52">
        <v>0</v>
      </c>
      <c r="E4897" s="54"/>
    </row>
    <row r="4898" spans="1:5" x14ac:dyDescent="0.45">
      <c r="A4898" s="55" t="s">
        <v>69</v>
      </c>
      <c r="B4898" s="52">
        <v>422890.71</v>
      </c>
      <c r="C4898" s="53">
        <v>44925</v>
      </c>
      <c r="D4898" s="52">
        <v>71396.22</v>
      </c>
      <c r="E4898" s="54"/>
    </row>
    <row r="4899" spans="1:5" x14ac:dyDescent="0.45">
      <c r="A4899" s="55" t="s">
        <v>56</v>
      </c>
      <c r="B4899" s="52">
        <v>1698749.77</v>
      </c>
      <c r="C4899" s="53">
        <v>45140</v>
      </c>
      <c r="D4899" s="52">
        <v>0</v>
      </c>
      <c r="E4899" s="54"/>
    </row>
    <row r="4900" spans="1:5" x14ac:dyDescent="0.45">
      <c r="A4900" s="55" t="s">
        <v>70</v>
      </c>
      <c r="B4900" s="52">
        <v>356359.9</v>
      </c>
      <c r="C4900" s="53">
        <v>45140</v>
      </c>
      <c r="D4900" s="52">
        <v>60163.9</v>
      </c>
      <c r="E4900" s="54"/>
    </row>
    <row r="4901" spans="1:5" x14ac:dyDescent="0.45">
      <c r="A4901" s="55" t="s">
        <v>57</v>
      </c>
      <c r="B4901" s="52">
        <v>2148630.66</v>
      </c>
      <c r="C4901" s="53">
        <v>45504</v>
      </c>
      <c r="D4901" s="52">
        <v>0</v>
      </c>
      <c r="E4901" s="54"/>
    </row>
    <row r="4902" spans="1:5" x14ac:dyDescent="0.45">
      <c r="A4902" s="55" t="s">
        <v>71</v>
      </c>
      <c r="B4902" s="52">
        <v>77900.25</v>
      </c>
      <c r="C4902" s="53">
        <v>45504</v>
      </c>
      <c r="D4902" s="52">
        <v>0</v>
      </c>
      <c r="E4902" s="54"/>
    </row>
    <row r="4903" spans="1:5" x14ac:dyDescent="0.45">
      <c r="A4903" s="55" t="s">
        <v>72</v>
      </c>
      <c r="B4903" s="52">
        <v>307113.76</v>
      </c>
      <c r="C4903" s="53">
        <v>45504</v>
      </c>
      <c r="D4903" s="52">
        <v>71655.240000000005</v>
      </c>
      <c r="E4903" s="54"/>
    </row>
    <row r="4904" spans="1:5" x14ac:dyDescent="0.45">
      <c r="A4904" s="55" t="s">
        <v>58</v>
      </c>
      <c r="B4904" s="52">
        <v>954316.04</v>
      </c>
      <c r="C4904" s="53">
        <v>45412</v>
      </c>
      <c r="D4904" s="52">
        <v>0</v>
      </c>
      <c r="E4904" s="54"/>
    </row>
    <row r="4905" spans="1:5" x14ac:dyDescent="0.45">
      <c r="A4905" s="55" t="s">
        <v>73</v>
      </c>
      <c r="B4905" s="52">
        <v>200194.28</v>
      </c>
      <c r="C4905" s="53">
        <v>45412</v>
      </c>
      <c r="D4905" s="52">
        <v>33798.6</v>
      </c>
      <c r="E4905" s="54"/>
    </row>
    <row r="4906" spans="1:5" x14ac:dyDescent="0.45">
      <c r="A4906" s="55" t="s">
        <v>74</v>
      </c>
      <c r="B4906" s="52">
        <v>691031.33</v>
      </c>
      <c r="C4906" s="53">
        <v>44985</v>
      </c>
      <c r="D4906" s="52">
        <v>0</v>
      </c>
      <c r="E4906" s="54"/>
    </row>
    <row r="4907" spans="1:5" x14ac:dyDescent="0.45">
      <c r="A4907" s="55" t="s">
        <v>75</v>
      </c>
      <c r="B4907" s="52">
        <v>143252.89000000001</v>
      </c>
      <c r="C4907" s="53">
        <v>44985</v>
      </c>
      <c r="D4907" s="52">
        <v>24185.25</v>
      </c>
      <c r="E4907" s="54"/>
    </row>
    <row r="4908" spans="1:5" x14ac:dyDescent="0.45">
      <c r="A4908" s="55" t="s">
        <v>76</v>
      </c>
      <c r="B4908" s="52">
        <v>1612190.05</v>
      </c>
      <c r="C4908" s="53">
        <v>44985</v>
      </c>
      <c r="D4908" s="52">
        <v>0</v>
      </c>
      <c r="E4908" s="54"/>
    </row>
    <row r="4909" spans="1:5" x14ac:dyDescent="0.45">
      <c r="A4909" s="55" t="s">
        <v>77</v>
      </c>
      <c r="B4909" s="52">
        <v>334211.90000000002</v>
      </c>
      <c r="C4909" s="53">
        <v>44985</v>
      </c>
      <c r="D4909" s="52">
        <v>56424.67</v>
      </c>
      <c r="E4909" s="54"/>
    </row>
    <row r="4910" spans="1:5" x14ac:dyDescent="0.45">
      <c r="A4910" s="55" t="s">
        <v>78</v>
      </c>
      <c r="B4910" s="52">
        <v>1212939.3700000001</v>
      </c>
      <c r="C4910" s="53">
        <v>45127</v>
      </c>
      <c r="D4910" s="52">
        <v>0</v>
      </c>
      <c r="E4910" s="54"/>
    </row>
    <row r="4911" spans="1:5" x14ac:dyDescent="0.45">
      <c r="A4911" s="55" t="s">
        <v>79</v>
      </c>
      <c r="B4911" s="52">
        <v>251446.01</v>
      </c>
      <c r="C4911" s="53">
        <v>45127</v>
      </c>
      <c r="D4911" s="52">
        <v>42451.39</v>
      </c>
      <c r="E4911" s="54"/>
    </row>
    <row r="4912" spans="1:5" x14ac:dyDescent="0.45">
      <c r="A4912" s="55" t="s">
        <v>80</v>
      </c>
      <c r="B4912" s="52">
        <v>1900518.49</v>
      </c>
      <c r="C4912" s="53">
        <v>45488</v>
      </c>
      <c r="D4912" s="52">
        <v>0</v>
      </c>
      <c r="E4912" s="54"/>
    </row>
    <row r="4913" spans="1:5" x14ac:dyDescent="0.45">
      <c r="A4913" s="55" t="s">
        <v>81</v>
      </c>
      <c r="B4913" s="52">
        <v>393983.26</v>
      </c>
      <c r="C4913" s="53">
        <v>45488</v>
      </c>
      <c r="D4913" s="52">
        <v>66515.81</v>
      </c>
      <c r="E4913" s="54"/>
    </row>
    <row r="4914" spans="1:5" x14ac:dyDescent="0.45">
      <c r="A4914" s="55" t="s">
        <v>82</v>
      </c>
      <c r="B4914" s="52">
        <v>652667.04</v>
      </c>
      <c r="C4914" s="53">
        <v>45519</v>
      </c>
      <c r="D4914" s="52">
        <v>0</v>
      </c>
      <c r="E4914" s="54"/>
    </row>
    <row r="4915" spans="1:5" x14ac:dyDescent="0.45">
      <c r="A4915" s="55" t="s">
        <v>83</v>
      </c>
      <c r="B4915" s="52">
        <v>165854.9</v>
      </c>
      <c r="C4915" s="53">
        <v>45519</v>
      </c>
      <c r="D4915" s="52">
        <v>0</v>
      </c>
      <c r="E4915" s="54"/>
    </row>
    <row r="4916" spans="1:5" x14ac:dyDescent="0.45">
      <c r="A4916" s="55" t="s">
        <v>84</v>
      </c>
      <c r="B4916" s="52">
        <v>632775.57999999996</v>
      </c>
      <c r="C4916" s="53">
        <v>45519</v>
      </c>
      <c r="D4916" s="52">
        <v>0</v>
      </c>
      <c r="E4916" s="54"/>
    </row>
    <row r="4917" spans="1:5" x14ac:dyDescent="0.45">
      <c r="A4917" s="55" t="s">
        <v>85</v>
      </c>
      <c r="B4917" s="52">
        <v>160800.10999999999</v>
      </c>
      <c r="C4917" s="53">
        <v>45519</v>
      </c>
      <c r="D4917" s="52">
        <v>0</v>
      </c>
      <c r="E4917" s="54"/>
    </row>
    <row r="4918" spans="1:5" x14ac:dyDescent="0.45">
      <c r="A4918" s="55" t="s">
        <v>86</v>
      </c>
      <c r="B4918" s="52">
        <v>963544.34</v>
      </c>
      <c r="C4918" s="53">
        <v>45519</v>
      </c>
      <c r="D4918" s="52">
        <v>0</v>
      </c>
      <c r="E4918" s="54"/>
    </row>
    <row r="4919" spans="1:5" x14ac:dyDescent="0.45">
      <c r="A4919" s="55" t="s">
        <v>87</v>
      </c>
      <c r="B4919" s="52">
        <v>235789.38</v>
      </c>
      <c r="C4919" s="53">
        <v>45519</v>
      </c>
      <c r="D4919" s="52">
        <v>0</v>
      </c>
      <c r="E4919" s="54"/>
    </row>
    <row r="4920" spans="1:5" x14ac:dyDescent="0.45">
      <c r="A4920" s="55" t="s">
        <v>88</v>
      </c>
      <c r="B4920" s="52">
        <v>636003.64</v>
      </c>
      <c r="C4920" s="53">
        <v>45519</v>
      </c>
      <c r="D4920" s="52">
        <v>0</v>
      </c>
      <c r="E4920" s="54"/>
    </row>
    <row r="4921" spans="1:5" x14ac:dyDescent="0.45">
      <c r="A4921" s="55" t="s">
        <v>89</v>
      </c>
      <c r="B4921" s="52">
        <v>155636.74</v>
      </c>
      <c r="C4921" s="53">
        <v>45519</v>
      </c>
      <c r="D4921" s="52">
        <v>0</v>
      </c>
      <c r="E4921" s="54"/>
    </row>
    <row r="4922" spans="1:5" x14ac:dyDescent="0.45">
      <c r="A4922" s="55" t="s">
        <v>90</v>
      </c>
      <c r="B4922" s="52">
        <v>636003.64</v>
      </c>
      <c r="C4922" s="53">
        <v>45762</v>
      </c>
      <c r="D4922" s="52">
        <v>0</v>
      </c>
      <c r="E4922" s="54"/>
    </row>
    <row r="4923" spans="1:5" x14ac:dyDescent="0.45">
      <c r="A4923" s="55" t="s">
        <v>91</v>
      </c>
      <c r="B4923" s="52">
        <v>155636.74</v>
      </c>
      <c r="C4923" s="53">
        <v>45762</v>
      </c>
      <c r="D4923" s="52">
        <v>0</v>
      </c>
      <c r="E4923" s="54"/>
    </row>
    <row r="4924" spans="1:5" x14ac:dyDescent="0.45">
      <c r="A4924" s="55" t="s">
        <v>92</v>
      </c>
      <c r="B4924" s="52">
        <v>6048119.1399999997</v>
      </c>
      <c r="C4924" s="53">
        <v>45519</v>
      </c>
      <c r="D4924" s="52">
        <v>0</v>
      </c>
      <c r="E4924" s="54"/>
    </row>
    <row r="4925" spans="1:5" x14ac:dyDescent="0.45">
      <c r="A4925" s="55" t="s">
        <v>93</v>
      </c>
      <c r="B4925" s="52">
        <v>1480037.98</v>
      </c>
      <c r="C4925" s="53">
        <v>45519</v>
      </c>
      <c r="D4925" s="52">
        <v>0</v>
      </c>
      <c r="E4925" s="54"/>
    </row>
    <row r="4926" spans="1:5" x14ac:dyDescent="0.45">
      <c r="A4926" s="51" t="s">
        <v>320</v>
      </c>
      <c r="B4926" s="52"/>
      <c r="C4926" s="53"/>
      <c r="D4926" s="52"/>
      <c r="E4926" s="54"/>
    </row>
    <row r="4927" spans="1:5" x14ac:dyDescent="0.45">
      <c r="A4927" s="55" t="s">
        <v>60</v>
      </c>
      <c r="B4927" s="52">
        <v>4302.08</v>
      </c>
      <c r="C4927" s="53">
        <v>45519</v>
      </c>
      <c r="D4927" s="52">
        <v>0</v>
      </c>
      <c r="E4927" s="54"/>
    </row>
    <row r="4928" spans="1:5" x14ac:dyDescent="0.45">
      <c r="A4928" s="55" t="s">
        <v>62</v>
      </c>
      <c r="B4928" s="52">
        <v>4160.26</v>
      </c>
      <c r="C4928" s="53">
        <v>45519</v>
      </c>
      <c r="D4928" s="52">
        <v>0</v>
      </c>
      <c r="E4928" s="54"/>
    </row>
    <row r="4929" spans="1:5" x14ac:dyDescent="0.45">
      <c r="A4929" s="55" t="s">
        <v>64</v>
      </c>
      <c r="B4929" s="52">
        <v>4917.34</v>
      </c>
      <c r="C4929" s="53">
        <v>45519</v>
      </c>
      <c r="D4929" s="52">
        <v>0</v>
      </c>
      <c r="E4929" s="54"/>
    </row>
    <row r="4930" spans="1:5" x14ac:dyDescent="0.45">
      <c r="A4930" s="55" t="s">
        <v>66</v>
      </c>
      <c r="B4930" s="52">
        <v>3854.91</v>
      </c>
      <c r="C4930" s="53">
        <v>45519</v>
      </c>
      <c r="D4930" s="52">
        <v>0</v>
      </c>
      <c r="E4930" s="54"/>
    </row>
    <row r="4931" spans="1:5" x14ac:dyDescent="0.45">
      <c r="A4931" s="55" t="s">
        <v>54</v>
      </c>
      <c r="B4931" s="52">
        <v>11507.63</v>
      </c>
      <c r="C4931" s="53">
        <v>44880</v>
      </c>
      <c r="D4931" s="52">
        <v>0</v>
      </c>
      <c r="E4931" s="54"/>
    </row>
    <row r="4932" spans="1:5" x14ac:dyDescent="0.45">
      <c r="A4932" s="55" t="s">
        <v>55</v>
      </c>
      <c r="B4932" s="52">
        <v>12093.96</v>
      </c>
      <c r="C4932" s="53">
        <v>44925</v>
      </c>
      <c r="D4932" s="52">
        <v>0</v>
      </c>
      <c r="E4932" s="54"/>
    </row>
    <row r="4933" spans="1:5" x14ac:dyDescent="0.45">
      <c r="A4933" s="55" t="s">
        <v>56</v>
      </c>
      <c r="B4933" s="52">
        <v>10191.290000000001</v>
      </c>
      <c r="C4933" s="53">
        <v>45140</v>
      </c>
      <c r="D4933" s="52">
        <v>0</v>
      </c>
      <c r="E4933" s="54"/>
    </row>
    <row r="4934" spans="1:5" x14ac:dyDescent="0.45">
      <c r="A4934" s="55" t="s">
        <v>57</v>
      </c>
      <c r="B4934" s="52">
        <v>12890.25</v>
      </c>
      <c r="C4934" s="53">
        <v>45504</v>
      </c>
      <c r="D4934" s="52">
        <v>0</v>
      </c>
      <c r="E4934" s="54"/>
    </row>
    <row r="4935" spans="1:5" x14ac:dyDescent="0.45">
      <c r="A4935" s="55" t="s">
        <v>58</v>
      </c>
      <c r="B4935" s="52">
        <v>5725.22</v>
      </c>
      <c r="C4935" s="53">
        <v>45412</v>
      </c>
      <c r="D4935" s="52">
        <v>0</v>
      </c>
      <c r="E4935" s="54"/>
    </row>
    <row r="4936" spans="1:5" x14ac:dyDescent="0.45">
      <c r="A4936" s="55" t="s">
        <v>74</v>
      </c>
      <c r="B4936" s="52">
        <v>4096.79</v>
      </c>
      <c r="C4936" s="53">
        <v>44985</v>
      </c>
      <c r="D4936" s="52">
        <v>0</v>
      </c>
      <c r="E4936" s="54"/>
    </row>
    <row r="4937" spans="1:5" x14ac:dyDescent="0.45">
      <c r="A4937" s="55" t="s">
        <v>76</v>
      </c>
      <c r="B4937" s="52">
        <v>9557.89</v>
      </c>
      <c r="C4937" s="53">
        <v>44985</v>
      </c>
      <c r="D4937" s="52">
        <v>0</v>
      </c>
      <c r="E4937" s="54"/>
    </row>
    <row r="4938" spans="1:5" x14ac:dyDescent="0.45">
      <c r="A4938" s="55" t="s">
        <v>78</v>
      </c>
      <c r="B4938" s="52">
        <v>7190.93</v>
      </c>
      <c r="C4938" s="53">
        <v>45127</v>
      </c>
      <c r="D4938" s="52">
        <v>0</v>
      </c>
      <c r="E4938" s="54"/>
    </row>
    <row r="4939" spans="1:5" x14ac:dyDescent="0.45">
      <c r="A4939" s="55" t="s">
        <v>80</v>
      </c>
      <c r="B4939" s="52">
        <v>11267.25</v>
      </c>
      <c r="C4939" s="53">
        <v>45488</v>
      </c>
      <c r="D4939" s="52">
        <v>0</v>
      </c>
      <c r="E4939" s="54"/>
    </row>
    <row r="4940" spans="1:5" x14ac:dyDescent="0.45">
      <c r="A4940" s="55" t="s">
        <v>82</v>
      </c>
      <c r="B4940" s="52">
        <v>3907.81</v>
      </c>
      <c r="C4940" s="53">
        <v>45519</v>
      </c>
      <c r="D4940" s="52">
        <v>0</v>
      </c>
      <c r="E4940" s="54"/>
    </row>
    <row r="4941" spans="1:5" x14ac:dyDescent="0.45">
      <c r="A4941" s="55" t="s">
        <v>84</v>
      </c>
      <c r="B4941" s="52">
        <v>3788.71</v>
      </c>
      <c r="C4941" s="53">
        <v>45519</v>
      </c>
      <c r="D4941" s="52">
        <v>0</v>
      </c>
      <c r="E4941" s="54"/>
    </row>
    <row r="4942" spans="1:5" x14ac:dyDescent="0.45">
      <c r="A4942" s="55" t="s">
        <v>86</v>
      </c>
      <c r="B4942" s="52">
        <v>5769.17</v>
      </c>
      <c r="C4942" s="53">
        <v>45519</v>
      </c>
      <c r="D4942" s="52">
        <v>0</v>
      </c>
      <c r="E4942" s="54"/>
    </row>
    <row r="4943" spans="1:5" x14ac:dyDescent="0.45">
      <c r="A4943" s="55" t="s">
        <v>88</v>
      </c>
      <c r="B4943" s="52">
        <v>3808.04</v>
      </c>
      <c r="C4943" s="53">
        <v>45519</v>
      </c>
      <c r="D4943" s="52">
        <v>0</v>
      </c>
      <c r="E4943" s="54"/>
    </row>
    <row r="4944" spans="1:5" x14ac:dyDescent="0.45">
      <c r="A4944" s="55" t="s">
        <v>90</v>
      </c>
      <c r="B4944" s="52">
        <v>3808.04</v>
      </c>
      <c r="C4944" s="53">
        <v>45762</v>
      </c>
      <c r="D4944" s="52">
        <v>0</v>
      </c>
      <c r="E4944" s="54"/>
    </row>
    <row r="4945" spans="1:5" x14ac:dyDescent="0.45">
      <c r="A4945" s="55" t="s">
        <v>92</v>
      </c>
      <c r="B4945" s="52">
        <v>36212.81</v>
      </c>
      <c r="C4945" s="53">
        <v>45519</v>
      </c>
      <c r="D4945" s="52">
        <v>0</v>
      </c>
      <c r="E4945" s="54"/>
    </row>
    <row r="4946" spans="1:5" x14ac:dyDescent="0.45">
      <c r="A4946" s="51" t="s">
        <v>321</v>
      </c>
      <c r="B4946" s="52"/>
      <c r="C4946" s="53"/>
      <c r="D4946" s="52"/>
      <c r="E4946" s="54"/>
    </row>
    <row r="4947" spans="1:5" x14ac:dyDescent="0.45">
      <c r="A4947" s="55" t="s">
        <v>54</v>
      </c>
      <c r="B4947" s="52">
        <v>7278.15</v>
      </c>
      <c r="C4947" s="53">
        <v>44910</v>
      </c>
      <c r="D4947" s="52">
        <v>0</v>
      </c>
      <c r="E4947" s="54"/>
    </row>
    <row r="4948" spans="1:5" x14ac:dyDescent="0.45">
      <c r="A4948" s="55" t="s">
        <v>55</v>
      </c>
      <c r="B4948" s="52">
        <v>7648.98</v>
      </c>
      <c r="C4948" s="53">
        <v>44925</v>
      </c>
      <c r="D4948" s="52">
        <v>0</v>
      </c>
      <c r="E4948" s="54"/>
    </row>
    <row r="4949" spans="1:5" x14ac:dyDescent="0.45">
      <c r="A4949" s="55" t="s">
        <v>74</v>
      </c>
      <c r="B4949" s="52">
        <v>2591.0700000000002</v>
      </c>
      <c r="C4949" s="53">
        <v>44985</v>
      </c>
      <c r="D4949" s="52">
        <v>0</v>
      </c>
      <c r="E4949" s="54"/>
    </row>
    <row r="4950" spans="1:5" x14ac:dyDescent="0.45">
      <c r="A4950" s="55" t="s">
        <v>76</v>
      </c>
      <c r="B4950" s="52">
        <v>6045.01</v>
      </c>
      <c r="C4950" s="53">
        <v>44985</v>
      </c>
      <c r="D4950" s="52">
        <v>0</v>
      </c>
      <c r="E4950" s="54"/>
    </row>
    <row r="4951" spans="1:5" x14ac:dyDescent="0.45">
      <c r="A4951" s="51" t="s">
        <v>322</v>
      </c>
      <c r="B4951" s="52"/>
      <c r="C4951" s="53"/>
      <c r="D4951" s="52"/>
      <c r="E4951" s="54"/>
    </row>
    <row r="4952" spans="1:5" x14ac:dyDescent="0.45">
      <c r="A4952" s="55" t="s">
        <v>54</v>
      </c>
      <c r="B4952" s="52">
        <v>4558.95</v>
      </c>
      <c r="C4952" s="53">
        <v>44880</v>
      </c>
      <c r="D4952" s="52">
        <v>0</v>
      </c>
      <c r="E4952" s="54"/>
    </row>
    <row r="4953" spans="1:5" x14ac:dyDescent="0.45">
      <c r="A4953" s="55" t="s">
        <v>68</v>
      </c>
      <c r="B4953" s="52">
        <v>1195.08</v>
      </c>
      <c r="C4953" s="53">
        <v>44880</v>
      </c>
      <c r="D4953" s="52">
        <v>0</v>
      </c>
      <c r="E4953" s="54"/>
    </row>
    <row r="4954" spans="1:5" x14ac:dyDescent="0.45">
      <c r="A4954" s="55" t="s">
        <v>55</v>
      </c>
      <c r="B4954" s="52">
        <v>4791.2299999999996</v>
      </c>
      <c r="C4954" s="53">
        <v>44925</v>
      </c>
      <c r="D4954" s="52">
        <v>0</v>
      </c>
      <c r="E4954" s="54"/>
    </row>
    <row r="4955" spans="1:5" x14ac:dyDescent="0.45">
      <c r="A4955" s="55" t="s">
        <v>69</v>
      </c>
      <c r="B4955" s="52">
        <v>1255.97</v>
      </c>
      <c r="C4955" s="53">
        <v>44925</v>
      </c>
      <c r="D4955" s="52">
        <v>0</v>
      </c>
      <c r="E4955" s="54"/>
    </row>
    <row r="4956" spans="1:5" x14ac:dyDescent="0.45">
      <c r="A4956" s="55" t="s">
        <v>56</v>
      </c>
      <c r="B4956" s="52">
        <v>4037.46</v>
      </c>
      <c r="C4956" s="53">
        <v>45140</v>
      </c>
      <c r="D4956" s="52">
        <v>0</v>
      </c>
      <c r="E4956" s="54"/>
    </row>
    <row r="4957" spans="1:5" x14ac:dyDescent="0.45">
      <c r="A4957" s="55" t="s">
        <v>70</v>
      </c>
      <c r="B4957" s="52">
        <v>1058.3800000000001</v>
      </c>
      <c r="C4957" s="53">
        <v>45140</v>
      </c>
      <c r="D4957" s="52">
        <v>0</v>
      </c>
      <c r="E4957" s="54"/>
    </row>
    <row r="4958" spans="1:5" x14ac:dyDescent="0.45">
      <c r="A4958" s="55" t="s">
        <v>74</v>
      </c>
      <c r="B4958" s="52">
        <v>1623.01</v>
      </c>
      <c r="C4958" s="53">
        <v>44985</v>
      </c>
      <c r="D4958" s="52">
        <v>0</v>
      </c>
      <c r="E4958" s="54"/>
    </row>
    <row r="4959" spans="1:5" x14ac:dyDescent="0.45">
      <c r="A4959" s="55" t="s">
        <v>75</v>
      </c>
      <c r="B4959" s="52">
        <v>425.46</v>
      </c>
      <c r="C4959" s="53">
        <v>44985</v>
      </c>
      <c r="D4959" s="52">
        <v>0</v>
      </c>
      <c r="E4959" s="54"/>
    </row>
    <row r="4960" spans="1:5" x14ac:dyDescent="0.45">
      <c r="A4960" s="55" t="s">
        <v>76</v>
      </c>
      <c r="B4960" s="52">
        <v>3786.53</v>
      </c>
      <c r="C4960" s="53">
        <v>44985</v>
      </c>
      <c r="D4960" s="52">
        <v>0</v>
      </c>
      <c r="E4960" s="54"/>
    </row>
    <row r="4961" spans="1:5" x14ac:dyDescent="0.45">
      <c r="A4961" s="55" t="s">
        <v>77</v>
      </c>
      <c r="B4961" s="52">
        <v>992.6</v>
      </c>
      <c r="C4961" s="53">
        <v>44985</v>
      </c>
      <c r="D4961" s="52">
        <v>0</v>
      </c>
      <c r="E4961" s="54"/>
    </row>
    <row r="4962" spans="1:5" x14ac:dyDescent="0.45">
      <c r="A4962" s="55" t="s">
        <v>78</v>
      </c>
      <c r="B4962" s="52">
        <v>2848.81</v>
      </c>
      <c r="C4962" s="53">
        <v>45127</v>
      </c>
      <c r="D4962" s="52">
        <v>0</v>
      </c>
      <c r="E4962" s="54"/>
    </row>
    <row r="4963" spans="1:5" x14ac:dyDescent="0.45">
      <c r="A4963" s="55" t="s">
        <v>79</v>
      </c>
      <c r="B4963" s="52">
        <v>746.79</v>
      </c>
      <c r="C4963" s="53">
        <v>45127</v>
      </c>
      <c r="D4963" s="52">
        <v>0</v>
      </c>
      <c r="E4963" s="54"/>
    </row>
    <row r="4964" spans="1:5" x14ac:dyDescent="0.45">
      <c r="A4964" s="55" t="s">
        <v>91</v>
      </c>
      <c r="B4964" s="52">
        <v>109.86</v>
      </c>
      <c r="C4964" s="53">
        <v>45762</v>
      </c>
      <c r="D4964" s="52">
        <v>285.61</v>
      </c>
      <c r="E4964" s="54"/>
    </row>
    <row r="4965" spans="1:5" x14ac:dyDescent="0.45">
      <c r="A4965" s="51" t="s">
        <v>323</v>
      </c>
      <c r="B4965" s="52"/>
      <c r="C4965" s="53"/>
      <c r="D4965" s="52"/>
      <c r="E4965" s="54"/>
    </row>
    <row r="4966" spans="1:5" x14ac:dyDescent="0.45">
      <c r="A4966" s="55" t="s">
        <v>60</v>
      </c>
      <c r="B4966" s="52">
        <v>406490.99</v>
      </c>
      <c r="C4966" s="53">
        <v>45519</v>
      </c>
      <c r="D4966" s="52">
        <v>0</v>
      </c>
      <c r="E4966" s="54"/>
    </row>
    <row r="4967" spans="1:5" x14ac:dyDescent="0.45">
      <c r="A4967" s="55" t="s">
        <v>61</v>
      </c>
      <c r="B4967" s="52">
        <v>110654.11</v>
      </c>
      <c r="C4967" s="53">
        <v>45519</v>
      </c>
      <c r="D4967" s="52">
        <v>0</v>
      </c>
      <c r="E4967" s="54"/>
    </row>
    <row r="4968" spans="1:5" x14ac:dyDescent="0.45">
      <c r="A4968" s="55" t="s">
        <v>62</v>
      </c>
      <c r="B4968" s="52">
        <v>393091.15</v>
      </c>
      <c r="C4968" s="53">
        <v>45519</v>
      </c>
      <c r="D4968" s="52">
        <v>0</v>
      </c>
      <c r="E4968" s="54"/>
    </row>
    <row r="4969" spans="1:5" x14ac:dyDescent="0.45">
      <c r="A4969" s="55" t="s">
        <v>63</v>
      </c>
      <c r="B4969" s="52">
        <v>107006.43</v>
      </c>
      <c r="C4969" s="53">
        <v>45519</v>
      </c>
      <c r="D4969" s="52">
        <v>0</v>
      </c>
      <c r="E4969" s="54"/>
    </row>
    <row r="4970" spans="1:5" x14ac:dyDescent="0.45">
      <c r="A4970" s="55" t="s">
        <v>64</v>
      </c>
      <c r="B4970" s="52">
        <v>464625.56</v>
      </c>
      <c r="C4970" s="53">
        <v>45519</v>
      </c>
      <c r="D4970" s="52">
        <v>0</v>
      </c>
      <c r="E4970" s="54"/>
    </row>
    <row r="4971" spans="1:5" x14ac:dyDescent="0.45">
      <c r="A4971" s="55" t="s">
        <v>65</v>
      </c>
      <c r="B4971" s="52">
        <v>121796.72</v>
      </c>
      <c r="C4971" s="53">
        <v>45519</v>
      </c>
      <c r="D4971" s="52">
        <v>0</v>
      </c>
      <c r="E4971" s="54"/>
    </row>
    <row r="4972" spans="1:5" x14ac:dyDescent="0.45">
      <c r="A4972" s="55" t="s">
        <v>66</v>
      </c>
      <c r="B4972" s="52">
        <v>364239.26</v>
      </c>
      <c r="C4972" s="53">
        <v>45519</v>
      </c>
      <c r="D4972" s="52">
        <v>0</v>
      </c>
      <c r="E4972" s="54"/>
    </row>
    <row r="4973" spans="1:5" x14ac:dyDescent="0.45">
      <c r="A4973" s="55" t="s">
        <v>67</v>
      </c>
      <c r="B4973" s="52">
        <v>95481.51</v>
      </c>
      <c r="C4973" s="53">
        <v>45519</v>
      </c>
      <c r="D4973" s="52">
        <v>0</v>
      </c>
      <c r="E4973" s="54"/>
    </row>
    <row r="4974" spans="1:5" x14ac:dyDescent="0.45">
      <c r="A4974" s="55" t="s">
        <v>54</v>
      </c>
      <c r="B4974" s="52">
        <v>1087322.5</v>
      </c>
      <c r="C4974" s="53">
        <v>44880</v>
      </c>
      <c r="D4974" s="52">
        <v>0</v>
      </c>
      <c r="E4974" s="54"/>
    </row>
    <row r="4975" spans="1:5" x14ac:dyDescent="0.45">
      <c r="A4975" s="55" t="s">
        <v>68</v>
      </c>
      <c r="B4975" s="52">
        <v>285030.2</v>
      </c>
      <c r="C4975" s="53">
        <v>44880</v>
      </c>
      <c r="D4975" s="52">
        <v>0</v>
      </c>
      <c r="E4975" s="54"/>
    </row>
    <row r="4976" spans="1:5" x14ac:dyDescent="0.45">
      <c r="A4976" s="55" t="s">
        <v>55</v>
      </c>
      <c r="B4976" s="52">
        <v>1142722.94</v>
      </c>
      <c r="C4976" s="53">
        <v>44925</v>
      </c>
      <c r="D4976" s="52">
        <v>0</v>
      </c>
      <c r="E4976" s="54"/>
    </row>
    <row r="4977" spans="1:5" x14ac:dyDescent="0.45">
      <c r="A4977" s="55" t="s">
        <v>69</v>
      </c>
      <c r="B4977" s="52">
        <v>299552.84000000003</v>
      </c>
      <c r="C4977" s="53">
        <v>44925</v>
      </c>
      <c r="D4977" s="52">
        <v>0</v>
      </c>
      <c r="E4977" s="54"/>
    </row>
    <row r="4978" spans="1:5" x14ac:dyDescent="0.45">
      <c r="A4978" s="55" t="s">
        <v>56</v>
      </c>
      <c r="B4978" s="52">
        <v>962945.37</v>
      </c>
      <c r="C4978" s="53">
        <v>45140</v>
      </c>
      <c r="D4978" s="52">
        <v>0</v>
      </c>
      <c r="E4978" s="54"/>
    </row>
    <row r="4979" spans="1:5" x14ac:dyDescent="0.45">
      <c r="A4979" s="55" t="s">
        <v>70</v>
      </c>
      <c r="B4979" s="52">
        <v>252426.04</v>
      </c>
      <c r="C4979" s="53">
        <v>45140</v>
      </c>
      <c r="D4979" s="52">
        <v>0</v>
      </c>
      <c r="E4979" s="54"/>
    </row>
    <row r="4980" spans="1:5" x14ac:dyDescent="0.45">
      <c r="A4980" s="55" t="s">
        <v>57</v>
      </c>
      <c r="B4980" s="52">
        <v>1217962.75</v>
      </c>
      <c r="C4980" s="53">
        <v>45504</v>
      </c>
      <c r="D4980" s="52">
        <v>0</v>
      </c>
      <c r="E4980" s="54"/>
    </row>
    <row r="4981" spans="1:5" x14ac:dyDescent="0.45">
      <c r="A4981" s="55" t="s">
        <v>71</v>
      </c>
      <c r="B4981" s="52">
        <v>191807.43</v>
      </c>
      <c r="C4981" s="53">
        <v>45504</v>
      </c>
      <c r="D4981" s="52">
        <v>0</v>
      </c>
      <c r="E4981" s="54"/>
    </row>
    <row r="4982" spans="1:5" x14ac:dyDescent="0.45">
      <c r="A4982" s="55" t="s">
        <v>72</v>
      </c>
      <c r="B4982" s="52">
        <v>229545.48</v>
      </c>
      <c r="C4982" s="53">
        <v>45504</v>
      </c>
      <c r="D4982" s="52">
        <v>0</v>
      </c>
      <c r="E4982" s="54"/>
    </row>
    <row r="4983" spans="1:5" x14ac:dyDescent="0.45">
      <c r="A4983" s="55" t="s">
        <v>58</v>
      </c>
      <c r="B4983" s="52">
        <v>540959.14</v>
      </c>
      <c r="C4983" s="53">
        <v>45412</v>
      </c>
      <c r="D4983" s="52">
        <v>0</v>
      </c>
      <c r="E4983" s="54"/>
    </row>
    <row r="4984" spans="1:5" x14ac:dyDescent="0.45">
      <c r="A4984" s="55" t="s">
        <v>73</v>
      </c>
      <c r="B4984" s="52">
        <v>141806.76999999999</v>
      </c>
      <c r="C4984" s="53">
        <v>45412</v>
      </c>
      <c r="D4984" s="52">
        <v>0</v>
      </c>
      <c r="E4984" s="54"/>
    </row>
    <row r="4985" spans="1:5" x14ac:dyDescent="0.45">
      <c r="A4985" s="55" t="s">
        <v>74</v>
      </c>
      <c r="B4985" s="52">
        <v>387093.8</v>
      </c>
      <c r="C4985" s="53">
        <v>44985</v>
      </c>
      <c r="D4985" s="52">
        <v>0</v>
      </c>
      <c r="E4985" s="54"/>
    </row>
    <row r="4986" spans="1:5" x14ac:dyDescent="0.45">
      <c r="A4986" s="55" t="s">
        <v>75</v>
      </c>
      <c r="B4986" s="52">
        <v>101472.58</v>
      </c>
      <c r="C4986" s="53">
        <v>44985</v>
      </c>
      <c r="D4986" s="52">
        <v>0</v>
      </c>
      <c r="E4986" s="54"/>
    </row>
    <row r="4987" spans="1:5" x14ac:dyDescent="0.45">
      <c r="A4987" s="55" t="s">
        <v>76</v>
      </c>
      <c r="B4987" s="52">
        <v>903097.66</v>
      </c>
      <c r="C4987" s="53">
        <v>44985</v>
      </c>
      <c r="D4987" s="52">
        <v>0</v>
      </c>
      <c r="E4987" s="54"/>
    </row>
    <row r="4988" spans="1:5" x14ac:dyDescent="0.45">
      <c r="A4988" s="55" t="s">
        <v>77</v>
      </c>
      <c r="B4988" s="52">
        <v>236737.59</v>
      </c>
      <c r="C4988" s="53">
        <v>44985</v>
      </c>
      <c r="D4988" s="52">
        <v>0</v>
      </c>
      <c r="E4988" s="54"/>
    </row>
    <row r="4989" spans="1:5" x14ac:dyDescent="0.45">
      <c r="A4989" s="55" t="s">
        <v>78</v>
      </c>
      <c r="B4989" s="52">
        <v>679450.1</v>
      </c>
      <c r="C4989" s="53">
        <v>45127</v>
      </c>
      <c r="D4989" s="52">
        <v>0</v>
      </c>
      <c r="E4989" s="54"/>
    </row>
    <row r="4990" spans="1:5" x14ac:dyDescent="0.45">
      <c r="A4990" s="55" t="s">
        <v>79</v>
      </c>
      <c r="B4990" s="52">
        <v>178110.72</v>
      </c>
      <c r="C4990" s="53">
        <v>45127</v>
      </c>
      <c r="D4990" s="52">
        <v>0</v>
      </c>
      <c r="E4990" s="54"/>
    </row>
    <row r="4991" spans="1:5" x14ac:dyDescent="0.45">
      <c r="A4991" s="55" t="s">
        <v>80</v>
      </c>
      <c r="B4991" s="52">
        <v>1064610.08</v>
      </c>
      <c r="C4991" s="53">
        <v>45488</v>
      </c>
      <c r="D4991" s="52">
        <v>0</v>
      </c>
      <c r="E4991" s="54"/>
    </row>
    <row r="4992" spans="1:5" x14ac:dyDescent="0.45">
      <c r="A4992" s="55" t="s">
        <v>81</v>
      </c>
      <c r="B4992" s="52">
        <v>279076.38</v>
      </c>
      <c r="C4992" s="53">
        <v>45488</v>
      </c>
      <c r="D4992" s="52">
        <v>0</v>
      </c>
      <c r="E4992" s="54"/>
    </row>
    <row r="4993" spans="1:5" x14ac:dyDescent="0.45">
      <c r="A4993" s="55" t="s">
        <v>82</v>
      </c>
      <c r="B4993" s="52">
        <v>369237.68</v>
      </c>
      <c r="C4993" s="53">
        <v>45519</v>
      </c>
      <c r="D4993" s="52">
        <v>0</v>
      </c>
      <c r="E4993" s="54"/>
    </row>
    <row r="4994" spans="1:5" x14ac:dyDescent="0.45">
      <c r="A4994" s="55" t="s">
        <v>83</v>
      </c>
      <c r="B4994" s="52">
        <v>100513.09</v>
      </c>
      <c r="C4994" s="53">
        <v>45519</v>
      </c>
      <c r="D4994" s="52">
        <v>0</v>
      </c>
      <c r="E4994" s="54"/>
    </row>
    <row r="4995" spans="1:5" x14ac:dyDescent="0.45">
      <c r="A4995" s="55" t="s">
        <v>84</v>
      </c>
      <c r="B4995" s="52">
        <v>357984.36</v>
      </c>
      <c r="C4995" s="53">
        <v>45519</v>
      </c>
      <c r="D4995" s="52">
        <v>0</v>
      </c>
      <c r="E4995" s="54"/>
    </row>
    <row r="4996" spans="1:5" x14ac:dyDescent="0.45">
      <c r="A4996" s="55" t="s">
        <v>85</v>
      </c>
      <c r="B4996" s="52">
        <v>97449.74</v>
      </c>
      <c r="C4996" s="53">
        <v>45519</v>
      </c>
      <c r="D4996" s="52">
        <v>0</v>
      </c>
      <c r="E4996" s="54"/>
    </row>
    <row r="4997" spans="1:5" x14ac:dyDescent="0.45">
      <c r="A4997" s="55" t="s">
        <v>86</v>
      </c>
      <c r="B4997" s="52">
        <v>545112.39</v>
      </c>
      <c r="C4997" s="53">
        <v>45519</v>
      </c>
      <c r="D4997" s="52">
        <v>0</v>
      </c>
      <c r="E4997" s="54"/>
    </row>
    <row r="4998" spans="1:5" x14ac:dyDescent="0.45">
      <c r="A4998" s="55" t="s">
        <v>87</v>
      </c>
      <c r="B4998" s="52">
        <v>142895.5</v>
      </c>
      <c r="C4998" s="53">
        <v>45519</v>
      </c>
      <c r="D4998" s="52">
        <v>0</v>
      </c>
      <c r="E4998" s="54"/>
    </row>
    <row r="4999" spans="1:5" x14ac:dyDescent="0.45">
      <c r="A4999" s="55" t="s">
        <v>88</v>
      </c>
      <c r="B4999" s="52">
        <v>359810.6</v>
      </c>
      <c r="C4999" s="53">
        <v>45519</v>
      </c>
      <c r="D4999" s="52">
        <v>0</v>
      </c>
      <c r="E4999" s="54"/>
    </row>
    <row r="5000" spans="1:5" x14ac:dyDescent="0.45">
      <c r="A5000" s="55" t="s">
        <v>89</v>
      </c>
      <c r="B5000" s="52">
        <v>94320.58</v>
      </c>
      <c r="C5000" s="53">
        <v>45519</v>
      </c>
      <c r="D5000" s="52">
        <v>0</v>
      </c>
      <c r="E5000" s="54"/>
    </row>
    <row r="5001" spans="1:5" x14ac:dyDescent="0.45">
      <c r="A5001" s="55" t="s">
        <v>90</v>
      </c>
      <c r="B5001" s="52">
        <v>359810.6</v>
      </c>
      <c r="C5001" s="53">
        <v>45762</v>
      </c>
      <c r="D5001" s="52">
        <v>0</v>
      </c>
      <c r="E5001" s="54"/>
    </row>
    <row r="5002" spans="1:5" x14ac:dyDescent="0.45">
      <c r="A5002" s="55" t="s">
        <v>91</v>
      </c>
      <c r="B5002" s="52">
        <v>94320.58</v>
      </c>
      <c r="C5002" s="53">
        <v>45762</v>
      </c>
      <c r="D5002" s="52">
        <v>0</v>
      </c>
      <c r="E5002" s="54"/>
    </row>
    <row r="5003" spans="1:5" x14ac:dyDescent="0.45">
      <c r="A5003" s="55" t="s">
        <v>92</v>
      </c>
      <c r="B5003" s="52">
        <v>3421642.88</v>
      </c>
      <c r="C5003" s="53">
        <v>45519</v>
      </c>
      <c r="D5003" s="52">
        <v>0</v>
      </c>
      <c r="E5003" s="54"/>
    </row>
    <row r="5004" spans="1:5" x14ac:dyDescent="0.45">
      <c r="A5004" s="55" t="s">
        <v>93</v>
      </c>
      <c r="B5004" s="52">
        <v>896947.82</v>
      </c>
      <c r="C5004" s="53">
        <v>45519</v>
      </c>
      <c r="D5004" s="52">
        <v>0</v>
      </c>
      <c r="E5004" s="54"/>
    </row>
    <row r="5005" spans="1:5" x14ac:dyDescent="0.45">
      <c r="A5005" s="51" t="s">
        <v>324</v>
      </c>
      <c r="B5005" s="52"/>
      <c r="C5005" s="53"/>
      <c r="D5005" s="52"/>
      <c r="E5005" s="54"/>
    </row>
    <row r="5006" spans="1:5" x14ac:dyDescent="0.45">
      <c r="A5006" s="55" t="s">
        <v>60</v>
      </c>
      <c r="B5006" s="52">
        <v>1259810.97</v>
      </c>
      <c r="C5006" s="53">
        <v>45519</v>
      </c>
      <c r="D5006" s="52">
        <v>0</v>
      </c>
      <c r="E5006" s="54"/>
    </row>
    <row r="5007" spans="1:5" x14ac:dyDescent="0.45">
      <c r="A5007" s="55" t="s">
        <v>61</v>
      </c>
      <c r="B5007" s="52">
        <v>319653.84999999998</v>
      </c>
      <c r="C5007" s="53">
        <v>45519</v>
      </c>
      <c r="D5007" s="52">
        <v>0</v>
      </c>
      <c r="E5007" s="54"/>
    </row>
    <row r="5008" spans="1:5" x14ac:dyDescent="0.45">
      <c r="A5008" s="55" t="s">
        <v>287</v>
      </c>
      <c r="B5008" s="52">
        <v>3462.55</v>
      </c>
      <c r="C5008" s="53">
        <v>45596</v>
      </c>
      <c r="D5008" s="52">
        <v>0</v>
      </c>
      <c r="E5008" s="54"/>
    </row>
    <row r="5009" spans="1:5" x14ac:dyDescent="0.45">
      <c r="A5009" s="55" t="s">
        <v>62</v>
      </c>
      <c r="B5009" s="52">
        <v>1218281.73</v>
      </c>
      <c r="C5009" s="53">
        <v>45519</v>
      </c>
      <c r="D5009" s="52">
        <v>0</v>
      </c>
      <c r="E5009" s="54"/>
    </row>
    <row r="5010" spans="1:5" x14ac:dyDescent="0.45">
      <c r="A5010" s="55" t="s">
        <v>63</v>
      </c>
      <c r="B5010" s="52">
        <v>309116.57</v>
      </c>
      <c r="C5010" s="53">
        <v>45519</v>
      </c>
      <c r="D5010" s="52">
        <v>0</v>
      </c>
      <c r="E5010" s="54"/>
    </row>
    <row r="5011" spans="1:5" x14ac:dyDescent="0.45">
      <c r="A5011" s="55" t="s">
        <v>288</v>
      </c>
      <c r="B5011" s="52">
        <v>3348.41</v>
      </c>
      <c r="C5011" s="53">
        <v>45596</v>
      </c>
      <c r="D5011" s="52">
        <v>0</v>
      </c>
      <c r="E5011" s="54"/>
    </row>
    <row r="5012" spans="1:5" x14ac:dyDescent="0.45">
      <c r="A5012" s="55" t="s">
        <v>64</v>
      </c>
      <c r="B5012" s="52">
        <v>1443941.4</v>
      </c>
      <c r="C5012" s="53">
        <v>45519</v>
      </c>
      <c r="D5012" s="52">
        <v>0</v>
      </c>
      <c r="E5012" s="54"/>
    </row>
    <row r="5013" spans="1:5" x14ac:dyDescent="0.45">
      <c r="A5013" s="55" t="s">
        <v>65</v>
      </c>
      <c r="B5013" s="52">
        <v>351842.26</v>
      </c>
      <c r="C5013" s="53">
        <v>45519</v>
      </c>
      <c r="D5013" s="52">
        <v>0</v>
      </c>
      <c r="E5013" s="54"/>
    </row>
    <row r="5014" spans="1:5" x14ac:dyDescent="0.45">
      <c r="A5014" s="55" t="s">
        <v>66</v>
      </c>
      <c r="B5014" s="52">
        <v>1131965.5900000001</v>
      </c>
      <c r="C5014" s="53">
        <v>45519</v>
      </c>
      <c r="D5014" s="52">
        <v>0</v>
      </c>
      <c r="E5014" s="54"/>
    </row>
    <row r="5015" spans="1:5" x14ac:dyDescent="0.45">
      <c r="A5015" s="55" t="s">
        <v>67</v>
      </c>
      <c r="B5015" s="52">
        <v>275823.75</v>
      </c>
      <c r="C5015" s="53">
        <v>45519</v>
      </c>
      <c r="D5015" s="52">
        <v>0</v>
      </c>
      <c r="E5015" s="54"/>
    </row>
    <row r="5016" spans="1:5" x14ac:dyDescent="0.45">
      <c r="A5016" s="55" t="s">
        <v>54</v>
      </c>
      <c r="B5016" s="52">
        <v>3379129.54</v>
      </c>
      <c r="C5016" s="53">
        <v>44880</v>
      </c>
      <c r="D5016" s="52">
        <v>0</v>
      </c>
      <c r="E5016" s="54"/>
    </row>
    <row r="5017" spans="1:5" x14ac:dyDescent="0.45">
      <c r="A5017" s="55" t="s">
        <v>68</v>
      </c>
      <c r="B5017" s="52">
        <v>704453.43</v>
      </c>
      <c r="C5017" s="53">
        <v>44880</v>
      </c>
      <c r="D5017" s="52">
        <v>118932.18</v>
      </c>
      <c r="E5017" s="54"/>
    </row>
    <row r="5018" spans="1:5" x14ac:dyDescent="0.45">
      <c r="A5018" s="55" t="s">
        <v>55</v>
      </c>
      <c r="B5018" s="52">
        <v>3551300.39</v>
      </c>
      <c r="C5018" s="53">
        <v>44925</v>
      </c>
      <c r="D5018" s="52">
        <v>0</v>
      </c>
      <c r="E5018" s="54"/>
    </row>
    <row r="5019" spans="1:5" x14ac:dyDescent="0.45">
      <c r="A5019" s="55" t="s">
        <v>69</v>
      </c>
      <c r="B5019" s="52">
        <v>740346.21</v>
      </c>
      <c r="C5019" s="53">
        <v>44925</v>
      </c>
      <c r="D5019" s="52">
        <v>124991.93</v>
      </c>
      <c r="E5019" s="54"/>
    </row>
    <row r="5020" spans="1:5" x14ac:dyDescent="0.45">
      <c r="A5020" s="55" t="s">
        <v>56</v>
      </c>
      <c r="B5020" s="52">
        <v>2992596.16</v>
      </c>
      <c r="C5020" s="53">
        <v>45140</v>
      </c>
      <c r="D5020" s="52">
        <v>0</v>
      </c>
      <c r="E5020" s="54"/>
    </row>
    <row r="5021" spans="1:5" x14ac:dyDescent="0.45">
      <c r="A5021" s="55" t="s">
        <v>70</v>
      </c>
      <c r="B5021" s="52">
        <v>623872.09</v>
      </c>
      <c r="C5021" s="53">
        <v>45140</v>
      </c>
      <c r="D5021" s="52">
        <v>105327.72</v>
      </c>
      <c r="E5021" s="54"/>
    </row>
    <row r="5022" spans="1:5" x14ac:dyDescent="0.45">
      <c r="A5022" s="55" t="s">
        <v>57</v>
      </c>
      <c r="B5022" s="52">
        <v>3747736.73</v>
      </c>
      <c r="C5022" s="53">
        <v>45504</v>
      </c>
      <c r="D5022" s="52">
        <v>0</v>
      </c>
      <c r="E5022" s="54"/>
    </row>
    <row r="5023" spans="1:5" x14ac:dyDescent="0.45">
      <c r="A5023" s="55" t="s">
        <v>72</v>
      </c>
      <c r="B5023" s="52">
        <v>636296.85</v>
      </c>
      <c r="C5023" s="53">
        <v>45504</v>
      </c>
      <c r="D5023" s="52">
        <v>125445.39</v>
      </c>
      <c r="E5023" s="54"/>
    </row>
    <row r="5024" spans="1:5" x14ac:dyDescent="0.45">
      <c r="A5024" s="55" t="s">
        <v>58</v>
      </c>
      <c r="B5024" s="52">
        <v>1681167.26</v>
      </c>
      <c r="C5024" s="53">
        <v>45412</v>
      </c>
      <c r="D5024" s="52">
        <v>0</v>
      </c>
      <c r="E5024" s="54"/>
    </row>
    <row r="5025" spans="1:5" x14ac:dyDescent="0.45">
      <c r="A5025" s="55" t="s">
        <v>73</v>
      </c>
      <c r="B5025" s="52">
        <v>350476.08</v>
      </c>
      <c r="C5025" s="53">
        <v>45412</v>
      </c>
      <c r="D5025" s="52">
        <v>59170.53</v>
      </c>
      <c r="E5025" s="54"/>
    </row>
    <row r="5026" spans="1:5" x14ac:dyDescent="0.45">
      <c r="A5026" s="55" t="s">
        <v>74</v>
      </c>
      <c r="B5026" s="52">
        <v>1322673.26</v>
      </c>
      <c r="C5026" s="53">
        <v>44985</v>
      </c>
      <c r="D5026" s="52">
        <v>0</v>
      </c>
      <c r="E5026" s="54"/>
    </row>
    <row r="5027" spans="1:5" x14ac:dyDescent="0.45">
      <c r="A5027" s="55" t="s">
        <v>75</v>
      </c>
      <c r="B5027" s="52">
        <v>250789.95</v>
      </c>
      <c r="C5027" s="53">
        <v>44985</v>
      </c>
      <c r="D5027" s="52">
        <v>42340.62</v>
      </c>
      <c r="E5027" s="54"/>
    </row>
    <row r="5028" spans="1:5" x14ac:dyDescent="0.45">
      <c r="A5028" s="55" t="s">
        <v>76</v>
      </c>
      <c r="B5028" s="52">
        <v>3085823.52</v>
      </c>
      <c r="C5028" s="53">
        <v>44985</v>
      </c>
      <c r="D5028" s="52">
        <v>0</v>
      </c>
      <c r="E5028" s="54"/>
    </row>
    <row r="5029" spans="1:5" x14ac:dyDescent="0.45">
      <c r="A5029" s="55" t="s">
        <v>77</v>
      </c>
      <c r="B5029" s="52">
        <v>585098.02</v>
      </c>
      <c r="C5029" s="53">
        <v>44985</v>
      </c>
      <c r="D5029" s="52">
        <v>98781.53</v>
      </c>
      <c r="E5029" s="54"/>
    </row>
    <row r="5030" spans="1:5" x14ac:dyDescent="0.45">
      <c r="A5030" s="55" t="s">
        <v>78</v>
      </c>
      <c r="B5030" s="52">
        <v>2302586.5</v>
      </c>
      <c r="C5030" s="53">
        <v>45127</v>
      </c>
      <c r="D5030" s="52">
        <v>0</v>
      </c>
      <c r="E5030" s="54"/>
    </row>
    <row r="5031" spans="1:5" x14ac:dyDescent="0.45">
      <c r="A5031" s="55" t="s">
        <v>79</v>
      </c>
      <c r="B5031" s="52">
        <v>440201.46</v>
      </c>
      <c r="C5031" s="53">
        <v>45127</v>
      </c>
      <c r="D5031" s="52">
        <v>74318.78</v>
      </c>
      <c r="E5031" s="54"/>
    </row>
    <row r="5032" spans="1:5" x14ac:dyDescent="0.45">
      <c r="A5032" s="55" t="s">
        <v>80</v>
      </c>
      <c r="B5032" s="52">
        <v>3607854.07</v>
      </c>
      <c r="C5032" s="53">
        <v>45488</v>
      </c>
      <c r="D5032" s="52">
        <v>0</v>
      </c>
      <c r="E5032" s="54"/>
    </row>
    <row r="5033" spans="1:5" x14ac:dyDescent="0.45">
      <c r="A5033" s="55" t="s">
        <v>81</v>
      </c>
      <c r="B5033" s="52">
        <v>689738.53</v>
      </c>
      <c r="C5033" s="53">
        <v>45488</v>
      </c>
      <c r="D5033" s="52">
        <v>116447.88</v>
      </c>
      <c r="E5033" s="54"/>
    </row>
    <row r="5034" spans="1:5" x14ac:dyDescent="0.45">
      <c r="A5034" s="55" t="s">
        <v>82</v>
      </c>
      <c r="B5034" s="52">
        <v>1144354.22</v>
      </c>
      <c r="C5034" s="53">
        <v>45519</v>
      </c>
      <c r="D5034" s="52">
        <v>0</v>
      </c>
      <c r="E5034" s="54"/>
    </row>
    <row r="5035" spans="1:5" x14ac:dyDescent="0.45">
      <c r="A5035" s="55" t="s">
        <v>83</v>
      </c>
      <c r="B5035" s="52">
        <v>290358.82</v>
      </c>
      <c r="C5035" s="53">
        <v>45519</v>
      </c>
      <c r="D5035" s="52">
        <v>0</v>
      </c>
      <c r="E5035" s="54"/>
    </row>
    <row r="5036" spans="1:5" x14ac:dyDescent="0.45">
      <c r="A5036" s="55" t="s">
        <v>291</v>
      </c>
      <c r="B5036" s="52">
        <v>3145.22</v>
      </c>
      <c r="C5036" s="53">
        <v>45596</v>
      </c>
      <c r="D5036" s="52">
        <v>0</v>
      </c>
      <c r="E5036" s="54"/>
    </row>
    <row r="5037" spans="1:5" x14ac:dyDescent="0.45">
      <c r="A5037" s="55" t="s">
        <v>84</v>
      </c>
      <c r="B5037" s="52">
        <v>1109477.52</v>
      </c>
      <c r="C5037" s="53">
        <v>45519</v>
      </c>
      <c r="D5037" s="52">
        <v>0</v>
      </c>
      <c r="E5037" s="54"/>
    </row>
    <row r="5038" spans="1:5" x14ac:dyDescent="0.45">
      <c r="A5038" s="55" t="s">
        <v>85</v>
      </c>
      <c r="B5038" s="52">
        <v>281509.51</v>
      </c>
      <c r="C5038" s="53">
        <v>45519</v>
      </c>
      <c r="D5038" s="52">
        <v>0</v>
      </c>
      <c r="E5038" s="54"/>
    </row>
    <row r="5039" spans="1:5" x14ac:dyDescent="0.45">
      <c r="A5039" s="55" t="s">
        <v>292</v>
      </c>
      <c r="B5039" s="52">
        <v>3049.37</v>
      </c>
      <c r="C5039" s="53">
        <v>45596</v>
      </c>
      <c r="D5039" s="52">
        <v>0</v>
      </c>
      <c r="E5039" s="54"/>
    </row>
    <row r="5040" spans="1:5" x14ac:dyDescent="0.45">
      <c r="A5040" s="55" t="s">
        <v>86</v>
      </c>
      <c r="B5040" s="52">
        <v>1694074.57</v>
      </c>
      <c r="C5040" s="53">
        <v>45519</v>
      </c>
      <c r="D5040" s="52">
        <v>0</v>
      </c>
      <c r="E5040" s="54"/>
    </row>
    <row r="5041" spans="1:5" x14ac:dyDescent="0.45">
      <c r="A5041" s="55" t="s">
        <v>87</v>
      </c>
      <c r="B5041" s="52">
        <v>412791.7</v>
      </c>
      <c r="C5041" s="53">
        <v>45519</v>
      </c>
      <c r="D5041" s="52">
        <v>0</v>
      </c>
      <c r="E5041" s="54"/>
    </row>
    <row r="5042" spans="1:5" x14ac:dyDescent="0.45">
      <c r="A5042" s="55" t="s">
        <v>88</v>
      </c>
      <c r="B5042" s="52">
        <v>1118202.3799999999</v>
      </c>
      <c r="C5042" s="53">
        <v>45519</v>
      </c>
      <c r="D5042" s="52">
        <v>0</v>
      </c>
      <c r="E5042" s="54"/>
    </row>
    <row r="5043" spans="1:5" x14ac:dyDescent="0.45">
      <c r="A5043" s="55" t="s">
        <v>89</v>
      </c>
      <c r="B5043" s="52">
        <v>272470.09999999998</v>
      </c>
      <c r="C5043" s="53">
        <v>45519</v>
      </c>
      <c r="D5043" s="52">
        <v>0</v>
      </c>
      <c r="E5043" s="54"/>
    </row>
    <row r="5044" spans="1:5" x14ac:dyDescent="0.45">
      <c r="A5044" s="55" t="s">
        <v>90</v>
      </c>
      <c r="B5044" s="52">
        <v>1107156.51</v>
      </c>
      <c r="C5044" s="53">
        <v>45762</v>
      </c>
      <c r="D5044" s="52">
        <v>0</v>
      </c>
      <c r="E5044" s="54"/>
    </row>
    <row r="5045" spans="1:5" x14ac:dyDescent="0.45">
      <c r="A5045" s="55" t="s">
        <v>91</v>
      </c>
      <c r="B5045" s="52">
        <v>272470.09999999998</v>
      </c>
      <c r="C5045" s="53">
        <v>45762</v>
      </c>
      <c r="D5045" s="52">
        <v>0</v>
      </c>
      <c r="E5045" s="54"/>
    </row>
    <row r="5046" spans="1:5" x14ac:dyDescent="0.45">
      <c r="A5046" s="55" t="s">
        <v>92</v>
      </c>
      <c r="B5046" s="52">
        <v>10633620.24</v>
      </c>
      <c r="C5046" s="53">
        <v>45519</v>
      </c>
      <c r="D5046" s="52">
        <v>0</v>
      </c>
      <c r="E5046" s="54"/>
    </row>
    <row r="5047" spans="1:5" x14ac:dyDescent="0.45">
      <c r="A5047" s="55" t="s">
        <v>93</v>
      </c>
      <c r="B5047" s="52">
        <v>2591072.6</v>
      </c>
      <c r="C5047" s="53">
        <v>45519</v>
      </c>
      <c r="D5047" s="52">
        <v>0</v>
      </c>
      <c r="E5047" s="54"/>
    </row>
    <row r="5048" spans="1:5" x14ac:dyDescent="0.45">
      <c r="A5048" s="51" t="s">
        <v>325</v>
      </c>
      <c r="B5048" s="52"/>
      <c r="C5048" s="53"/>
      <c r="D5048" s="52"/>
      <c r="E5048" s="54"/>
    </row>
    <row r="5049" spans="1:5" x14ac:dyDescent="0.45">
      <c r="A5049" s="55" t="s">
        <v>60</v>
      </c>
      <c r="B5049" s="52">
        <v>2619.7399999999998</v>
      </c>
      <c r="C5049" s="53">
        <v>45519</v>
      </c>
      <c r="D5049" s="52">
        <v>0</v>
      </c>
      <c r="E5049" s="54"/>
    </row>
    <row r="5050" spans="1:5" x14ac:dyDescent="0.45">
      <c r="A5050" s="55" t="s">
        <v>62</v>
      </c>
      <c r="B5050" s="52">
        <v>2533.38</v>
      </c>
      <c r="C5050" s="53">
        <v>45519</v>
      </c>
      <c r="D5050" s="52">
        <v>0</v>
      </c>
      <c r="E5050" s="54"/>
    </row>
    <row r="5051" spans="1:5" x14ac:dyDescent="0.45">
      <c r="A5051" s="55" t="s">
        <v>64</v>
      </c>
      <c r="B5051" s="52">
        <v>2994.41</v>
      </c>
      <c r="C5051" s="53">
        <v>45519</v>
      </c>
      <c r="D5051" s="52">
        <v>0</v>
      </c>
      <c r="E5051" s="54"/>
    </row>
    <row r="5052" spans="1:5" x14ac:dyDescent="0.45">
      <c r="A5052" s="55" t="s">
        <v>66</v>
      </c>
      <c r="B5052" s="52">
        <v>2347.44</v>
      </c>
      <c r="C5052" s="53">
        <v>45519</v>
      </c>
      <c r="D5052" s="52">
        <v>0</v>
      </c>
      <c r="E5052" s="54"/>
    </row>
    <row r="5053" spans="1:5" x14ac:dyDescent="0.45">
      <c r="A5053" s="55" t="s">
        <v>54</v>
      </c>
      <c r="B5053" s="52">
        <v>7007.55</v>
      </c>
      <c r="C5053" s="53">
        <v>44880</v>
      </c>
      <c r="D5053" s="52">
        <v>0</v>
      </c>
      <c r="E5053" s="54"/>
    </row>
    <row r="5054" spans="1:5" x14ac:dyDescent="0.45">
      <c r="A5054" s="55" t="s">
        <v>55</v>
      </c>
      <c r="B5054" s="52">
        <v>7364.59</v>
      </c>
      <c r="C5054" s="53">
        <v>44925</v>
      </c>
      <c r="D5054" s="52">
        <v>0</v>
      </c>
      <c r="E5054" s="54"/>
    </row>
    <row r="5055" spans="1:5" x14ac:dyDescent="0.45">
      <c r="A5055" s="55" t="s">
        <v>56</v>
      </c>
      <c r="B5055" s="52">
        <v>6205.96</v>
      </c>
      <c r="C5055" s="53">
        <v>45140</v>
      </c>
      <c r="D5055" s="52">
        <v>0</v>
      </c>
      <c r="E5055" s="54"/>
    </row>
    <row r="5056" spans="1:5" x14ac:dyDescent="0.45">
      <c r="A5056" s="55" t="s">
        <v>57</v>
      </c>
      <c r="B5056" s="52">
        <v>7849.49</v>
      </c>
      <c r="C5056" s="53">
        <v>45504</v>
      </c>
      <c r="D5056" s="52">
        <v>0</v>
      </c>
      <c r="E5056" s="54"/>
    </row>
    <row r="5057" spans="1:5" x14ac:dyDescent="0.45">
      <c r="A5057" s="55" t="s">
        <v>58</v>
      </c>
      <c r="B5057" s="52">
        <v>3486.36</v>
      </c>
      <c r="C5057" s="53">
        <v>45412</v>
      </c>
      <c r="D5057" s="52">
        <v>0</v>
      </c>
      <c r="E5057" s="54"/>
    </row>
    <row r="5058" spans="1:5" x14ac:dyDescent="0.45">
      <c r="A5058" s="55" t="s">
        <v>74</v>
      </c>
      <c r="B5058" s="52">
        <v>2494.73</v>
      </c>
      <c r="C5058" s="53">
        <v>44985</v>
      </c>
      <c r="D5058" s="52">
        <v>0</v>
      </c>
      <c r="E5058" s="54"/>
    </row>
    <row r="5059" spans="1:5" x14ac:dyDescent="0.45">
      <c r="A5059" s="55" t="s">
        <v>76</v>
      </c>
      <c r="B5059" s="52">
        <v>5820.26</v>
      </c>
      <c r="C5059" s="53">
        <v>44985</v>
      </c>
      <c r="D5059" s="52">
        <v>0</v>
      </c>
      <c r="E5059" s="54"/>
    </row>
    <row r="5060" spans="1:5" x14ac:dyDescent="0.45">
      <c r="A5060" s="55" t="s">
        <v>78</v>
      </c>
      <c r="B5060" s="52">
        <v>4378.8999999999996</v>
      </c>
      <c r="C5060" s="53">
        <v>45127</v>
      </c>
      <c r="D5060" s="52">
        <v>0</v>
      </c>
      <c r="E5060" s="54"/>
    </row>
    <row r="5061" spans="1:5" x14ac:dyDescent="0.45">
      <c r="A5061" s="55" t="s">
        <v>80</v>
      </c>
      <c r="B5061" s="52">
        <v>6861.17</v>
      </c>
      <c r="C5061" s="53">
        <v>45488</v>
      </c>
      <c r="D5061" s="52">
        <v>0</v>
      </c>
      <c r="E5061" s="54"/>
    </row>
    <row r="5062" spans="1:5" x14ac:dyDescent="0.45">
      <c r="A5062" s="55" t="s">
        <v>82</v>
      </c>
      <c r="B5062" s="52">
        <v>2379.65</v>
      </c>
      <c r="C5062" s="53">
        <v>45519</v>
      </c>
      <c r="D5062" s="52">
        <v>0</v>
      </c>
      <c r="E5062" s="54"/>
    </row>
    <row r="5063" spans="1:5" x14ac:dyDescent="0.45">
      <c r="A5063" s="55" t="s">
        <v>84</v>
      </c>
      <c r="B5063" s="52">
        <v>2307.13</v>
      </c>
      <c r="C5063" s="53">
        <v>45519</v>
      </c>
      <c r="D5063" s="52">
        <v>0</v>
      </c>
      <c r="E5063" s="54"/>
    </row>
    <row r="5064" spans="1:5" x14ac:dyDescent="0.45">
      <c r="A5064" s="55" t="s">
        <v>86</v>
      </c>
      <c r="B5064" s="52">
        <v>3513.13</v>
      </c>
      <c r="C5064" s="53">
        <v>45519</v>
      </c>
      <c r="D5064" s="52">
        <v>0</v>
      </c>
      <c r="E5064" s="54"/>
    </row>
    <row r="5065" spans="1:5" x14ac:dyDescent="0.45">
      <c r="A5065" s="55" t="s">
        <v>88</v>
      </c>
      <c r="B5065" s="52">
        <v>2318.9</v>
      </c>
      <c r="C5065" s="53">
        <v>45519</v>
      </c>
      <c r="D5065" s="52">
        <v>0</v>
      </c>
      <c r="E5065" s="54"/>
    </row>
    <row r="5066" spans="1:5" x14ac:dyDescent="0.45">
      <c r="A5066" s="55" t="s">
        <v>90</v>
      </c>
      <c r="B5066" s="52">
        <v>2318.9</v>
      </c>
      <c r="C5066" s="53">
        <v>45762</v>
      </c>
      <c r="D5066" s="52">
        <v>0</v>
      </c>
      <c r="E5066" s="54"/>
    </row>
    <row r="5067" spans="1:5" x14ac:dyDescent="0.45">
      <c r="A5067" s="55" t="s">
        <v>92</v>
      </c>
      <c r="B5067" s="52">
        <v>22051.72</v>
      </c>
      <c r="C5067" s="53">
        <v>45519</v>
      </c>
      <c r="D5067" s="52">
        <v>0</v>
      </c>
      <c r="E5067" s="54"/>
    </row>
    <row r="5068" spans="1:5" x14ac:dyDescent="0.45">
      <c r="A5068" s="51" t="s">
        <v>326</v>
      </c>
      <c r="B5068" s="52"/>
      <c r="C5068" s="53"/>
      <c r="D5068" s="52"/>
      <c r="E5068" s="54"/>
    </row>
    <row r="5069" spans="1:5" x14ac:dyDescent="0.45">
      <c r="A5069" s="55" t="s">
        <v>64</v>
      </c>
      <c r="B5069" s="52">
        <v>711883.72</v>
      </c>
      <c r="C5069" s="53">
        <v>45519</v>
      </c>
      <c r="D5069" s="52">
        <v>0</v>
      </c>
      <c r="E5069" s="54"/>
    </row>
    <row r="5070" spans="1:5" x14ac:dyDescent="0.45">
      <c r="A5070" s="55" t="s">
        <v>65</v>
      </c>
      <c r="B5070" s="52">
        <v>186612.86</v>
      </c>
      <c r="C5070" s="53">
        <v>45519</v>
      </c>
      <c r="D5070" s="52">
        <v>0</v>
      </c>
      <c r="E5070" s="54"/>
    </row>
    <row r="5071" spans="1:5" x14ac:dyDescent="0.45">
      <c r="A5071" s="55" t="s">
        <v>66</v>
      </c>
      <c r="B5071" s="52">
        <v>558075.19999999995</v>
      </c>
      <c r="C5071" s="53">
        <v>45519</v>
      </c>
      <c r="D5071" s="52">
        <v>0</v>
      </c>
      <c r="E5071" s="54"/>
    </row>
    <row r="5072" spans="1:5" x14ac:dyDescent="0.45">
      <c r="A5072" s="55" t="s">
        <v>67</v>
      </c>
      <c r="B5072" s="52">
        <v>146293.56</v>
      </c>
      <c r="C5072" s="53">
        <v>45519</v>
      </c>
      <c r="D5072" s="52">
        <v>0</v>
      </c>
      <c r="E5072" s="54"/>
    </row>
    <row r="5073" spans="1:5" x14ac:dyDescent="0.45">
      <c r="A5073" s="55" t="s">
        <v>54</v>
      </c>
      <c r="B5073" s="52">
        <v>1665959.1</v>
      </c>
      <c r="C5073" s="53">
        <v>44880</v>
      </c>
      <c r="D5073" s="52">
        <v>0</v>
      </c>
      <c r="E5073" s="54"/>
    </row>
    <row r="5074" spans="1:5" x14ac:dyDescent="0.45">
      <c r="A5074" s="55" t="s">
        <v>68</v>
      </c>
      <c r="B5074" s="52">
        <v>436713.72</v>
      </c>
      <c r="C5074" s="53">
        <v>44880</v>
      </c>
      <c r="D5074" s="52">
        <v>0</v>
      </c>
      <c r="E5074" s="54"/>
    </row>
    <row r="5075" spans="1:5" x14ac:dyDescent="0.45">
      <c r="A5075" s="55" t="s">
        <v>55</v>
      </c>
      <c r="B5075" s="52">
        <v>1750841.8</v>
      </c>
      <c r="C5075" s="53">
        <v>44925</v>
      </c>
      <c r="D5075" s="52">
        <v>0</v>
      </c>
      <c r="E5075" s="54"/>
    </row>
    <row r="5076" spans="1:5" x14ac:dyDescent="0.45">
      <c r="A5076" s="55" t="s">
        <v>69</v>
      </c>
      <c r="B5076" s="52">
        <v>458964.83</v>
      </c>
      <c r="C5076" s="53">
        <v>44925</v>
      </c>
      <c r="D5076" s="52">
        <v>0</v>
      </c>
      <c r="E5076" s="54"/>
    </row>
    <row r="5077" spans="1:5" x14ac:dyDescent="0.45">
      <c r="A5077" s="55" t="s">
        <v>56</v>
      </c>
      <c r="B5077" s="52">
        <v>1475392.63</v>
      </c>
      <c r="C5077" s="53">
        <v>45140</v>
      </c>
      <c r="D5077" s="52">
        <v>0</v>
      </c>
      <c r="E5077" s="54"/>
    </row>
    <row r="5078" spans="1:5" x14ac:dyDescent="0.45">
      <c r="A5078" s="55" t="s">
        <v>70</v>
      </c>
      <c r="B5078" s="52">
        <v>386758.71</v>
      </c>
      <c r="C5078" s="53">
        <v>45140</v>
      </c>
      <c r="D5078" s="52">
        <v>0</v>
      </c>
      <c r="E5078" s="54"/>
    </row>
    <row r="5079" spans="1:5" x14ac:dyDescent="0.45">
      <c r="A5079" s="55" t="s">
        <v>57</v>
      </c>
      <c r="B5079" s="52">
        <v>1866121.72</v>
      </c>
      <c r="C5079" s="53">
        <v>45504</v>
      </c>
      <c r="D5079" s="52">
        <v>0</v>
      </c>
      <c r="E5079" s="54"/>
    </row>
    <row r="5080" spans="1:5" x14ac:dyDescent="0.45">
      <c r="A5080" s="55" t="s">
        <v>72</v>
      </c>
      <c r="B5080" s="52">
        <v>351701.9</v>
      </c>
      <c r="C5080" s="53">
        <v>45504</v>
      </c>
      <c r="D5080" s="52">
        <v>0</v>
      </c>
      <c r="E5080" s="54"/>
    </row>
    <row r="5081" spans="1:5" x14ac:dyDescent="0.45">
      <c r="A5081" s="55" t="s">
        <v>58</v>
      </c>
      <c r="B5081" s="52">
        <v>828839.46</v>
      </c>
      <c r="C5081" s="53">
        <v>45412</v>
      </c>
      <c r="D5081" s="52">
        <v>0</v>
      </c>
      <c r="E5081" s="54"/>
    </row>
    <row r="5082" spans="1:5" x14ac:dyDescent="0.45">
      <c r="A5082" s="55" t="s">
        <v>73</v>
      </c>
      <c r="B5082" s="52">
        <v>217271.58</v>
      </c>
      <c r="C5082" s="53">
        <v>45412</v>
      </c>
      <c r="D5082" s="52">
        <v>0</v>
      </c>
      <c r="E5082" s="54"/>
    </row>
    <row r="5083" spans="1:5" x14ac:dyDescent="0.45">
      <c r="A5083" s="55" t="s">
        <v>74</v>
      </c>
      <c r="B5083" s="52">
        <v>593092.15</v>
      </c>
      <c r="C5083" s="53">
        <v>44985</v>
      </c>
      <c r="D5083" s="52">
        <v>0</v>
      </c>
      <c r="E5083" s="54"/>
    </row>
    <row r="5084" spans="1:5" x14ac:dyDescent="0.45">
      <c r="A5084" s="55" t="s">
        <v>75</v>
      </c>
      <c r="B5084" s="52">
        <v>155472.89000000001</v>
      </c>
      <c r="C5084" s="53">
        <v>44985</v>
      </c>
      <c r="D5084" s="52">
        <v>0</v>
      </c>
      <c r="E5084" s="54"/>
    </row>
    <row r="5085" spans="1:5" x14ac:dyDescent="0.45">
      <c r="A5085" s="55" t="s">
        <v>76</v>
      </c>
      <c r="B5085" s="52">
        <v>1383695.97</v>
      </c>
      <c r="C5085" s="53">
        <v>44985</v>
      </c>
      <c r="D5085" s="52">
        <v>0</v>
      </c>
      <c r="E5085" s="54"/>
    </row>
    <row r="5086" spans="1:5" x14ac:dyDescent="0.45">
      <c r="A5086" s="55" t="s">
        <v>77</v>
      </c>
      <c r="B5086" s="52">
        <v>362721.4</v>
      </c>
      <c r="C5086" s="53">
        <v>44985</v>
      </c>
      <c r="D5086" s="52">
        <v>0</v>
      </c>
      <c r="E5086" s="54"/>
    </row>
    <row r="5087" spans="1:5" x14ac:dyDescent="0.45">
      <c r="A5087" s="55" t="s">
        <v>78</v>
      </c>
      <c r="B5087" s="52">
        <v>1041030.68</v>
      </c>
      <c r="C5087" s="53">
        <v>45127</v>
      </c>
      <c r="D5087" s="52">
        <v>0</v>
      </c>
      <c r="E5087" s="54"/>
    </row>
    <row r="5088" spans="1:5" x14ac:dyDescent="0.45">
      <c r="A5088" s="55" t="s">
        <v>79</v>
      </c>
      <c r="B5088" s="52">
        <v>272895.28000000003</v>
      </c>
      <c r="C5088" s="53">
        <v>45127</v>
      </c>
      <c r="D5088" s="52">
        <v>0</v>
      </c>
      <c r="E5088" s="54"/>
    </row>
    <row r="5089" spans="1:5" x14ac:dyDescent="0.45">
      <c r="A5089" s="55" t="s">
        <v>80</v>
      </c>
      <c r="B5089" s="52">
        <v>1631159.9</v>
      </c>
      <c r="C5089" s="53">
        <v>45488</v>
      </c>
      <c r="D5089" s="52">
        <v>0</v>
      </c>
      <c r="E5089" s="54"/>
    </row>
    <row r="5090" spans="1:5" x14ac:dyDescent="0.45">
      <c r="A5090" s="55" t="s">
        <v>81</v>
      </c>
      <c r="B5090" s="52">
        <v>427591.47</v>
      </c>
      <c r="C5090" s="53">
        <v>45488</v>
      </c>
      <c r="D5090" s="52">
        <v>0</v>
      </c>
      <c r="E5090" s="54"/>
    </row>
    <row r="5091" spans="1:5" x14ac:dyDescent="0.45">
      <c r="A5091" s="55" t="s">
        <v>86</v>
      </c>
      <c r="B5091" s="52">
        <v>835202.94</v>
      </c>
      <c r="C5091" s="53">
        <v>45519</v>
      </c>
      <c r="D5091" s="52">
        <v>0</v>
      </c>
      <c r="E5091" s="54"/>
    </row>
    <row r="5092" spans="1:5" x14ac:dyDescent="0.45">
      <c r="A5092" s="55" t="s">
        <v>87</v>
      </c>
      <c r="B5092" s="52">
        <v>218939.7</v>
      </c>
      <c r="C5092" s="53">
        <v>45519</v>
      </c>
      <c r="D5092" s="52">
        <v>0</v>
      </c>
      <c r="E5092" s="54"/>
    </row>
    <row r="5093" spans="1:5" x14ac:dyDescent="0.45">
      <c r="A5093" s="55" t="s">
        <v>88</v>
      </c>
      <c r="B5093" s="52">
        <v>551289.74</v>
      </c>
      <c r="C5093" s="53">
        <v>45519</v>
      </c>
      <c r="D5093" s="52">
        <v>0</v>
      </c>
      <c r="E5093" s="54"/>
    </row>
    <row r="5094" spans="1:5" x14ac:dyDescent="0.45">
      <c r="A5094" s="55" t="s">
        <v>89</v>
      </c>
      <c r="B5094" s="52">
        <v>144514.82999999999</v>
      </c>
      <c r="C5094" s="53">
        <v>45519</v>
      </c>
      <c r="D5094" s="52">
        <v>0</v>
      </c>
      <c r="E5094" s="54"/>
    </row>
    <row r="5095" spans="1:5" x14ac:dyDescent="0.45">
      <c r="A5095" s="55" t="s">
        <v>90</v>
      </c>
      <c r="B5095" s="52">
        <v>551289.74</v>
      </c>
      <c r="C5095" s="53">
        <v>45762</v>
      </c>
      <c r="D5095" s="52">
        <v>0</v>
      </c>
      <c r="E5095" s="54"/>
    </row>
    <row r="5096" spans="1:5" x14ac:dyDescent="0.45">
      <c r="A5096" s="55" t="s">
        <v>91</v>
      </c>
      <c r="B5096" s="52">
        <v>144514.82999999999</v>
      </c>
      <c r="C5096" s="53">
        <v>45762</v>
      </c>
      <c r="D5096" s="52">
        <v>0</v>
      </c>
      <c r="E5096" s="54"/>
    </row>
    <row r="5097" spans="1:5" x14ac:dyDescent="0.45">
      <c r="A5097" s="55" t="s">
        <v>92</v>
      </c>
      <c r="B5097" s="52">
        <v>5242526.59</v>
      </c>
      <c r="C5097" s="53">
        <v>45519</v>
      </c>
      <c r="D5097" s="52">
        <v>0</v>
      </c>
      <c r="E5097" s="54"/>
    </row>
    <row r="5098" spans="1:5" x14ac:dyDescent="0.45">
      <c r="A5098" s="55" t="s">
        <v>93</v>
      </c>
      <c r="B5098" s="52">
        <v>1374273.41</v>
      </c>
      <c r="C5098" s="53">
        <v>45519</v>
      </c>
      <c r="D5098" s="52">
        <v>0</v>
      </c>
      <c r="E5098" s="54"/>
    </row>
    <row r="5099" spans="1:5" x14ac:dyDescent="0.45">
      <c r="A5099" s="51" t="s">
        <v>327</v>
      </c>
      <c r="B5099" s="52"/>
      <c r="C5099" s="53"/>
      <c r="D5099" s="52"/>
      <c r="E5099" s="54"/>
    </row>
    <row r="5100" spans="1:5" x14ac:dyDescent="0.45">
      <c r="A5100" s="55" t="s">
        <v>60</v>
      </c>
      <c r="B5100" s="52">
        <v>3691.48</v>
      </c>
      <c r="C5100" s="53">
        <v>45519</v>
      </c>
      <c r="D5100" s="52">
        <v>0</v>
      </c>
      <c r="E5100" s="54"/>
    </row>
    <row r="5101" spans="1:5" x14ac:dyDescent="0.45">
      <c r="A5101" s="55" t="s">
        <v>62</v>
      </c>
      <c r="B5101" s="52">
        <v>3569.8</v>
      </c>
      <c r="C5101" s="53">
        <v>45519</v>
      </c>
      <c r="D5101" s="52">
        <v>0</v>
      </c>
      <c r="E5101" s="54"/>
    </row>
    <row r="5102" spans="1:5" x14ac:dyDescent="0.45">
      <c r="A5102" s="55" t="s">
        <v>64</v>
      </c>
      <c r="B5102" s="52">
        <v>4219.43</v>
      </c>
      <c r="C5102" s="53">
        <v>45519</v>
      </c>
      <c r="D5102" s="52">
        <v>0</v>
      </c>
      <c r="E5102" s="54"/>
    </row>
    <row r="5103" spans="1:5" x14ac:dyDescent="0.45">
      <c r="A5103" s="55" t="s">
        <v>66</v>
      </c>
      <c r="B5103" s="52">
        <v>3307.78</v>
      </c>
      <c r="C5103" s="53">
        <v>45519</v>
      </c>
      <c r="D5103" s="52">
        <v>0</v>
      </c>
      <c r="E5103" s="54"/>
    </row>
    <row r="5104" spans="1:5" x14ac:dyDescent="0.45">
      <c r="A5104" s="55" t="s">
        <v>54</v>
      </c>
      <c r="B5104" s="52">
        <v>9874.35</v>
      </c>
      <c r="C5104" s="53">
        <v>44880</v>
      </c>
      <c r="D5104" s="52">
        <v>0</v>
      </c>
      <c r="E5104" s="54"/>
    </row>
    <row r="5105" spans="1:5" x14ac:dyDescent="0.45">
      <c r="A5105" s="55" t="s">
        <v>55</v>
      </c>
      <c r="B5105" s="52">
        <v>10377.459999999999</v>
      </c>
      <c r="C5105" s="53">
        <v>44925</v>
      </c>
      <c r="D5105" s="52">
        <v>0</v>
      </c>
      <c r="E5105" s="54"/>
    </row>
    <row r="5106" spans="1:5" x14ac:dyDescent="0.45">
      <c r="A5106" s="55" t="s">
        <v>56</v>
      </c>
      <c r="B5106" s="52">
        <v>8744.84</v>
      </c>
      <c r="C5106" s="53">
        <v>45139</v>
      </c>
      <c r="D5106" s="52">
        <v>0</v>
      </c>
      <c r="E5106" s="54"/>
    </row>
    <row r="5107" spans="1:5" x14ac:dyDescent="0.45">
      <c r="A5107" s="55" t="s">
        <v>57</v>
      </c>
      <c r="B5107" s="52">
        <v>11060.74</v>
      </c>
      <c r="C5107" s="53">
        <v>45504</v>
      </c>
      <c r="D5107" s="52">
        <v>0</v>
      </c>
      <c r="E5107" s="54"/>
    </row>
    <row r="5108" spans="1:5" x14ac:dyDescent="0.45">
      <c r="A5108" s="55" t="s">
        <v>58</v>
      </c>
      <c r="B5108" s="52">
        <v>4912.6400000000003</v>
      </c>
      <c r="C5108" s="53">
        <v>45412</v>
      </c>
      <c r="D5108" s="52">
        <v>0</v>
      </c>
      <c r="E5108" s="54"/>
    </row>
    <row r="5109" spans="1:5" x14ac:dyDescent="0.45">
      <c r="A5109" s="55" t="s">
        <v>74</v>
      </c>
      <c r="B5109" s="52">
        <v>3515.33</v>
      </c>
      <c r="C5109" s="53">
        <v>44985</v>
      </c>
      <c r="D5109" s="52">
        <v>0</v>
      </c>
      <c r="E5109" s="54"/>
    </row>
    <row r="5110" spans="1:5" x14ac:dyDescent="0.45">
      <c r="A5110" s="55" t="s">
        <v>76</v>
      </c>
      <c r="B5110" s="52">
        <v>8201.34</v>
      </c>
      <c r="C5110" s="53">
        <v>44985</v>
      </c>
      <c r="D5110" s="52">
        <v>0</v>
      </c>
      <c r="E5110" s="54"/>
    </row>
    <row r="5111" spans="1:5" x14ac:dyDescent="0.45">
      <c r="A5111" s="55" t="s">
        <v>78</v>
      </c>
      <c r="B5111" s="52">
        <v>6170.32</v>
      </c>
      <c r="C5111" s="53">
        <v>45127</v>
      </c>
      <c r="D5111" s="52">
        <v>0</v>
      </c>
      <c r="E5111" s="54"/>
    </row>
    <row r="5112" spans="1:5" x14ac:dyDescent="0.45">
      <c r="A5112" s="55" t="s">
        <v>80</v>
      </c>
      <c r="B5112" s="52">
        <v>9668.09</v>
      </c>
      <c r="C5112" s="53">
        <v>45488</v>
      </c>
      <c r="D5112" s="52">
        <v>0</v>
      </c>
      <c r="E5112" s="54"/>
    </row>
    <row r="5113" spans="1:5" x14ac:dyDescent="0.45">
      <c r="A5113" s="55" t="s">
        <v>82</v>
      </c>
      <c r="B5113" s="52">
        <v>3353.17</v>
      </c>
      <c r="C5113" s="53">
        <v>45519</v>
      </c>
      <c r="D5113" s="52">
        <v>0</v>
      </c>
      <c r="E5113" s="54"/>
    </row>
    <row r="5114" spans="1:5" x14ac:dyDescent="0.45">
      <c r="A5114" s="55" t="s">
        <v>84</v>
      </c>
      <c r="B5114" s="52">
        <v>3250.98</v>
      </c>
      <c r="C5114" s="53">
        <v>45519</v>
      </c>
      <c r="D5114" s="52">
        <v>0</v>
      </c>
      <c r="E5114" s="54"/>
    </row>
    <row r="5115" spans="1:5" x14ac:dyDescent="0.45">
      <c r="A5115" s="55" t="s">
        <v>86</v>
      </c>
      <c r="B5115" s="52">
        <v>4950.3500000000004</v>
      </c>
      <c r="C5115" s="53">
        <v>45519</v>
      </c>
      <c r="D5115" s="52">
        <v>0</v>
      </c>
      <c r="E5115" s="54"/>
    </row>
    <row r="5116" spans="1:5" x14ac:dyDescent="0.45">
      <c r="A5116" s="55" t="s">
        <v>88</v>
      </c>
      <c r="B5116" s="52">
        <v>3267.56</v>
      </c>
      <c r="C5116" s="53">
        <v>45519</v>
      </c>
      <c r="D5116" s="52">
        <v>0</v>
      </c>
      <c r="E5116" s="54"/>
    </row>
    <row r="5117" spans="1:5" x14ac:dyDescent="0.45">
      <c r="A5117" s="55" t="s">
        <v>90</v>
      </c>
      <c r="B5117" s="52">
        <v>3267.56</v>
      </c>
      <c r="C5117" s="53">
        <v>45762</v>
      </c>
      <c r="D5117" s="52">
        <v>0</v>
      </c>
      <c r="E5117" s="54"/>
    </row>
    <row r="5118" spans="1:5" x14ac:dyDescent="0.45">
      <c r="A5118" s="55" t="s">
        <v>92</v>
      </c>
      <c r="B5118" s="52">
        <v>31073.119999999999</v>
      </c>
      <c r="C5118" s="53">
        <v>45519</v>
      </c>
      <c r="D5118" s="52">
        <v>0</v>
      </c>
      <c r="E5118" s="54"/>
    </row>
    <row r="5119" spans="1:5" x14ac:dyDescent="0.45">
      <c r="A5119" s="51" t="s">
        <v>328</v>
      </c>
      <c r="B5119" s="52"/>
      <c r="C5119" s="53"/>
      <c r="D5119" s="52"/>
      <c r="E5119" s="54"/>
    </row>
    <row r="5120" spans="1:5" x14ac:dyDescent="0.45">
      <c r="A5120" s="55" t="s">
        <v>54</v>
      </c>
      <c r="B5120" s="52">
        <v>5744.15</v>
      </c>
      <c r="C5120" s="53">
        <v>44880</v>
      </c>
      <c r="D5120" s="52">
        <v>0</v>
      </c>
      <c r="E5120" s="54"/>
    </row>
    <row r="5121" spans="1:5" x14ac:dyDescent="0.45">
      <c r="A5121" s="55" t="s">
        <v>55</v>
      </c>
      <c r="B5121" s="52">
        <v>6036.82</v>
      </c>
      <c r="C5121" s="53">
        <v>44925</v>
      </c>
      <c r="D5121" s="52">
        <v>0</v>
      </c>
      <c r="E5121" s="54"/>
    </row>
    <row r="5122" spans="1:5" x14ac:dyDescent="0.45">
      <c r="A5122" s="51" t="s">
        <v>329</v>
      </c>
      <c r="B5122" s="52"/>
      <c r="C5122" s="53"/>
      <c r="D5122" s="52"/>
      <c r="E5122" s="54"/>
    </row>
    <row r="5123" spans="1:5" x14ac:dyDescent="0.45">
      <c r="A5123" s="55" t="s">
        <v>60</v>
      </c>
      <c r="B5123" s="52">
        <v>359280.13</v>
      </c>
      <c r="C5123" s="53">
        <v>45519</v>
      </c>
      <c r="D5123" s="52">
        <v>0</v>
      </c>
      <c r="E5123" s="54"/>
    </row>
    <row r="5124" spans="1:5" x14ac:dyDescent="0.45">
      <c r="A5124" s="55" t="s">
        <v>61</v>
      </c>
      <c r="B5124" s="52">
        <v>94103.99</v>
      </c>
      <c r="C5124" s="53">
        <v>45519</v>
      </c>
      <c r="D5124" s="52">
        <v>0</v>
      </c>
      <c r="E5124" s="54"/>
    </row>
    <row r="5125" spans="1:5" x14ac:dyDescent="0.45">
      <c r="A5125" s="55" t="s">
        <v>62</v>
      </c>
      <c r="B5125" s="52">
        <v>347436.57</v>
      </c>
      <c r="C5125" s="53">
        <v>45519</v>
      </c>
      <c r="D5125" s="52">
        <v>0</v>
      </c>
      <c r="E5125" s="54"/>
    </row>
    <row r="5126" spans="1:5" x14ac:dyDescent="0.45">
      <c r="A5126" s="55" t="s">
        <v>63</v>
      </c>
      <c r="B5126" s="52">
        <v>91001.88</v>
      </c>
      <c r="C5126" s="53">
        <v>45519</v>
      </c>
      <c r="D5126" s="52">
        <v>0</v>
      </c>
      <c r="E5126" s="54"/>
    </row>
    <row r="5127" spans="1:5" x14ac:dyDescent="0.45">
      <c r="A5127" s="55" t="s">
        <v>64</v>
      </c>
      <c r="B5127" s="52">
        <v>410662.8</v>
      </c>
      <c r="C5127" s="53">
        <v>45519</v>
      </c>
      <c r="D5127" s="52">
        <v>0</v>
      </c>
      <c r="E5127" s="54"/>
    </row>
    <row r="5128" spans="1:5" x14ac:dyDescent="0.45">
      <c r="A5128" s="55" t="s">
        <v>65</v>
      </c>
      <c r="B5128" s="52">
        <v>103580.04</v>
      </c>
      <c r="C5128" s="53">
        <v>45519</v>
      </c>
      <c r="D5128" s="52">
        <v>0</v>
      </c>
      <c r="E5128" s="54"/>
    </row>
    <row r="5129" spans="1:5" x14ac:dyDescent="0.45">
      <c r="A5129" s="55" t="s">
        <v>66</v>
      </c>
      <c r="B5129" s="52">
        <v>321935.62</v>
      </c>
      <c r="C5129" s="53">
        <v>45519</v>
      </c>
      <c r="D5129" s="52">
        <v>0</v>
      </c>
      <c r="E5129" s="54"/>
    </row>
    <row r="5130" spans="1:5" x14ac:dyDescent="0.45">
      <c r="A5130" s="55" t="s">
        <v>67</v>
      </c>
      <c r="B5130" s="52">
        <v>81200.69</v>
      </c>
      <c r="C5130" s="53">
        <v>45519</v>
      </c>
      <c r="D5130" s="52">
        <v>0</v>
      </c>
      <c r="E5130" s="54"/>
    </row>
    <row r="5131" spans="1:5" x14ac:dyDescent="0.45">
      <c r="A5131" s="55" t="s">
        <v>54</v>
      </c>
      <c r="B5131" s="52">
        <v>961038.16</v>
      </c>
      <c r="C5131" s="53">
        <v>44880</v>
      </c>
      <c r="D5131" s="52">
        <v>0</v>
      </c>
      <c r="E5131" s="54"/>
    </row>
    <row r="5132" spans="1:5" x14ac:dyDescent="0.45">
      <c r="A5132" s="55" t="s">
        <v>68</v>
      </c>
      <c r="B5132" s="52">
        <v>242399.3</v>
      </c>
      <c r="C5132" s="53">
        <v>44880</v>
      </c>
      <c r="D5132" s="52">
        <v>0</v>
      </c>
      <c r="E5132" s="54"/>
    </row>
    <row r="5133" spans="1:5" x14ac:dyDescent="0.45">
      <c r="A5133" s="55" t="s">
        <v>55</v>
      </c>
      <c r="B5133" s="52">
        <v>1010004.26</v>
      </c>
      <c r="C5133" s="53">
        <v>44925</v>
      </c>
      <c r="D5133" s="52">
        <v>0</v>
      </c>
      <c r="E5133" s="54"/>
    </row>
    <row r="5134" spans="1:5" x14ac:dyDescent="0.45">
      <c r="A5134" s="55" t="s">
        <v>69</v>
      </c>
      <c r="B5134" s="52">
        <v>254749.85</v>
      </c>
      <c r="C5134" s="53">
        <v>44925</v>
      </c>
      <c r="D5134" s="52">
        <v>0</v>
      </c>
      <c r="E5134" s="54"/>
    </row>
    <row r="5135" spans="1:5" x14ac:dyDescent="0.45">
      <c r="A5135" s="55" t="s">
        <v>56</v>
      </c>
      <c r="B5135" s="52">
        <v>851106.5</v>
      </c>
      <c r="C5135" s="53">
        <v>45140</v>
      </c>
      <c r="D5135" s="52">
        <v>0</v>
      </c>
      <c r="E5135" s="54"/>
    </row>
    <row r="5136" spans="1:5" x14ac:dyDescent="0.45">
      <c r="A5136" s="55" t="s">
        <v>70</v>
      </c>
      <c r="B5136" s="52">
        <v>214671.62</v>
      </c>
      <c r="C5136" s="53">
        <v>45140</v>
      </c>
      <c r="D5136" s="52">
        <v>0</v>
      </c>
      <c r="E5136" s="54"/>
    </row>
    <row r="5137" spans="1:5" x14ac:dyDescent="0.45">
      <c r="A5137" s="55" t="s">
        <v>57</v>
      </c>
      <c r="B5137" s="52">
        <v>1076505.54</v>
      </c>
      <c r="C5137" s="53">
        <v>45504</v>
      </c>
      <c r="D5137" s="52">
        <v>0</v>
      </c>
      <c r="E5137" s="54"/>
    </row>
    <row r="5138" spans="1:5" x14ac:dyDescent="0.45">
      <c r="A5138" s="55" t="s">
        <v>72</v>
      </c>
      <c r="B5138" s="52">
        <v>195213.22</v>
      </c>
      <c r="C5138" s="53">
        <v>45504</v>
      </c>
      <c r="D5138" s="52">
        <v>0</v>
      </c>
      <c r="E5138" s="54"/>
    </row>
    <row r="5139" spans="1:5" x14ac:dyDescent="0.45">
      <c r="A5139" s="55" t="s">
        <v>58</v>
      </c>
      <c r="B5139" s="52">
        <v>478130.8</v>
      </c>
      <c r="C5139" s="53">
        <v>45412</v>
      </c>
      <c r="D5139" s="52">
        <v>0</v>
      </c>
      <c r="E5139" s="54"/>
    </row>
    <row r="5140" spans="1:5" x14ac:dyDescent="0.45">
      <c r="A5140" s="55" t="s">
        <v>73</v>
      </c>
      <c r="B5140" s="52">
        <v>120597.26</v>
      </c>
      <c r="C5140" s="53">
        <v>45412</v>
      </c>
      <c r="D5140" s="52">
        <v>0</v>
      </c>
      <c r="E5140" s="54"/>
    </row>
    <row r="5141" spans="1:5" x14ac:dyDescent="0.45">
      <c r="A5141" s="55" t="s">
        <v>74</v>
      </c>
      <c r="B5141" s="52">
        <v>360398.05</v>
      </c>
      <c r="C5141" s="53">
        <v>44985</v>
      </c>
      <c r="D5141" s="52">
        <v>0</v>
      </c>
      <c r="E5141" s="54"/>
    </row>
    <row r="5142" spans="1:5" x14ac:dyDescent="0.45">
      <c r="A5142" s="55" t="s">
        <v>75</v>
      </c>
      <c r="B5142" s="52">
        <v>86295.71</v>
      </c>
      <c r="C5142" s="53">
        <v>44985</v>
      </c>
      <c r="D5142" s="52">
        <v>0</v>
      </c>
      <c r="E5142" s="54"/>
    </row>
    <row r="5143" spans="1:5" x14ac:dyDescent="0.45">
      <c r="A5143" s="55" t="s">
        <v>76</v>
      </c>
      <c r="B5143" s="52">
        <v>840815.9</v>
      </c>
      <c r="C5143" s="53">
        <v>44985</v>
      </c>
      <c r="D5143" s="52">
        <v>0</v>
      </c>
      <c r="E5143" s="54"/>
    </row>
    <row r="5144" spans="1:5" x14ac:dyDescent="0.45">
      <c r="A5144" s="55" t="s">
        <v>77</v>
      </c>
      <c r="B5144" s="52">
        <v>201329.63</v>
      </c>
      <c r="C5144" s="53">
        <v>44985</v>
      </c>
      <c r="D5144" s="52">
        <v>0</v>
      </c>
      <c r="E5144" s="54"/>
    </row>
    <row r="5145" spans="1:5" x14ac:dyDescent="0.45">
      <c r="A5145" s="55" t="s">
        <v>78</v>
      </c>
      <c r="B5145" s="52">
        <v>632592.11</v>
      </c>
      <c r="C5145" s="53">
        <v>45127</v>
      </c>
      <c r="D5145" s="52">
        <v>0</v>
      </c>
      <c r="E5145" s="54"/>
    </row>
    <row r="5146" spans="1:5" x14ac:dyDescent="0.45">
      <c r="A5146" s="55" t="s">
        <v>79</v>
      </c>
      <c r="B5146" s="52">
        <v>151471.37</v>
      </c>
      <c r="C5146" s="53">
        <v>45127</v>
      </c>
      <c r="D5146" s="52">
        <v>0</v>
      </c>
      <c r="E5146" s="54"/>
    </row>
    <row r="5147" spans="1:5" x14ac:dyDescent="0.45">
      <c r="A5147" s="55" t="s">
        <v>80</v>
      </c>
      <c r="B5147" s="52">
        <v>991189.7</v>
      </c>
      <c r="C5147" s="53">
        <v>45488</v>
      </c>
      <c r="D5147" s="52">
        <v>0</v>
      </c>
      <c r="E5147" s="54"/>
    </row>
    <row r="5148" spans="1:5" x14ac:dyDescent="0.45">
      <c r="A5148" s="55" t="s">
        <v>81</v>
      </c>
      <c r="B5148" s="52">
        <v>237335.97</v>
      </c>
      <c r="C5148" s="53">
        <v>45488</v>
      </c>
      <c r="D5148" s="52">
        <v>0</v>
      </c>
      <c r="E5148" s="54"/>
    </row>
    <row r="5149" spans="1:5" x14ac:dyDescent="0.45">
      <c r="A5149" s="55" t="s">
        <v>82</v>
      </c>
      <c r="B5149" s="52">
        <v>326353.5</v>
      </c>
      <c r="C5149" s="53">
        <v>45792</v>
      </c>
      <c r="D5149" s="52">
        <v>0</v>
      </c>
      <c r="E5149" s="54"/>
    </row>
    <row r="5150" spans="1:5" x14ac:dyDescent="0.45">
      <c r="A5150" s="55" t="s">
        <v>83</v>
      </c>
      <c r="B5150" s="52">
        <v>85479.72</v>
      </c>
      <c r="C5150" s="53">
        <v>45792</v>
      </c>
      <c r="D5150" s="52">
        <v>0</v>
      </c>
      <c r="E5150" s="54"/>
    </row>
    <row r="5151" spans="1:5" x14ac:dyDescent="0.45">
      <c r="A5151" s="55" t="s">
        <v>84</v>
      </c>
      <c r="B5151" s="52">
        <v>316407.17</v>
      </c>
      <c r="C5151" s="53">
        <v>45792</v>
      </c>
      <c r="D5151" s="52">
        <v>0</v>
      </c>
      <c r="E5151" s="54"/>
    </row>
    <row r="5152" spans="1:5" x14ac:dyDescent="0.45">
      <c r="A5152" s="55" t="s">
        <v>85</v>
      </c>
      <c r="B5152" s="52">
        <v>82874.539999999994</v>
      </c>
      <c r="C5152" s="53">
        <v>45792</v>
      </c>
      <c r="D5152" s="52">
        <v>0</v>
      </c>
      <c r="E5152" s="54"/>
    </row>
    <row r="5153" spans="1:5" x14ac:dyDescent="0.45">
      <c r="A5153" s="55" t="s">
        <v>86</v>
      </c>
      <c r="B5153" s="52">
        <v>481801.68</v>
      </c>
      <c r="C5153" s="53">
        <v>45519</v>
      </c>
      <c r="D5153" s="52">
        <v>0</v>
      </c>
      <c r="E5153" s="54"/>
    </row>
    <row r="5154" spans="1:5" x14ac:dyDescent="0.45">
      <c r="A5154" s="55" t="s">
        <v>87</v>
      </c>
      <c r="B5154" s="52">
        <v>121523.16</v>
      </c>
      <c r="C5154" s="53">
        <v>45519</v>
      </c>
      <c r="D5154" s="52">
        <v>0</v>
      </c>
      <c r="E5154" s="54"/>
    </row>
    <row r="5155" spans="1:5" x14ac:dyDescent="0.45">
      <c r="A5155" s="55" t="s">
        <v>88</v>
      </c>
      <c r="B5155" s="52">
        <v>318021.3</v>
      </c>
      <c r="C5155" s="53">
        <v>45519</v>
      </c>
      <c r="D5155" s="52">
        <v>0</v>
      </c>
      <c r="E5155" s="54"/>
    </row>
    <row r="5156" spans="1:5" x14ac:dyDescent="0.45">
      <c r="A5156" s="55" t="s">
        <v>89</v>
      </c>
      <c r="B5156" s="52">
        <v>80213.399999999994</v>
      </c>
      <c r="C5156" s="53">
        <v>45519</v>
      </c>
      <c r="D5156" s="52">
        <v>0</v>
      </c>
      <c r="E5156" s="54"/>
    </row>
    <row r="5157" spans="1:5" x14ac:dyDescent="0.45">
      <c r="A5157" s="55" t="s">
        <v>90</v>
      </c>
      <c r="B5157" s="52">
        <v>318021.3</v>
      </c>
      <c r="C5157" s="53">
        <v>45762</v>
      </c>
      <c r="D5157" s="52">
        <v>0</v>
      </c>
      <c r="E5157" s="54"/>
    </row>
    <row r="5158" spans="1:5" x14ac:dyDescent="0.45">
      <c r="A5158" s="55" t="s">
        <v>91</v>
      </c>
      <c r="B5158" s="52">
        <v>80213.399999999994</v>
      </c>
      <c r="C5158" s="53">
        <v>45762</v>
      </c>
      <c r="D5158" s="52">
        <v>0</v>
      </c>
      <c r="E5158" s="54"/>
    </row>
    <row r="5159" spans="1:5" x14ac:dyDescent="0.45">
      <c r="A5159" s="55" t="s">
        <v>92</v>
      </c>
      <c r="B5159" s="52">
        <v>3024244.8</v>
      </c>
      <c r="C5159" s="53">
        <v>45519</v>
      </c>
      <c r="D5159" s="52">
        <v>0</v>
      </c>
      <c r="E5159" s="54"/>
    </row>
    <row r="5160" spans="1:5" x14ac:dyDescent="0.45">
      <c r="A5160" s="55" t="s">
        <v>93</v>
      </c>
      <c r="B5160" s="52">
        <v>762794.69</v>
      </c>
      <c r="C5160" s="53">
        <v>45519</v>
      </c>
      <c r="D5160" s="52">
        <v>0</v>
      </c>
      <c r="E5160" s="54"/>
    </row>
    <row r="5161" spans="1:5" x14ac:dyDescent="0.45">
      <c r="A5161" s="51" t="s">
        <v>330</v>
      </c>
      <c r="B5161" s="52"/>
      <c r="C5161" s="53"/>
      <c r="D5161" s="52"/>
      <c r="E5161" s="54"/>
    </row>
    <row r="5162" spans="1:5" x14ac:dyDescent="0.45">
      <c r="A5162" s="55" t="s">
        <v>60</v>
      </c>
      <c r="B5162" s="52">
        <v>60484.32</v>
      </c>
      <c r="C5162" s="53">
        <v>45519</v>
      </c>
      <c r="D5162" s="52">
        <v>0</v>
      </c>
      <c r="E5162" s="54"/>
    </row>
    <row r="5163" spans="1:5" x14ac:dyDescent="0.45">
      <c r="A5163" s="55" t="s">
        <v>61</v>
      </c>
      <c r="B5163" s="52">
        <v>16464.91</v>
      </c>
      <c r="C5163" s="53">
        <v>45519</v>
      </c>
      <c r="D5163" s="52">
        <v>0</v>
      </c>
      <c r="E5163" s="54"/>
    </row>
    <row r="5164" spans="1:5" x14ac:dyDescent="0.45">
      <c r="A5164" s="55" t="s">
        <v>62</v>
      </c>
      <c r="B5164" s="52">
        <v>58490.47</v>
      </c>
      <c r="C5164" s="53">
        <v>45519</v>
      </c>
      <c r="D5164" s="52">
        <v>0</v>
      </c>
      <c r="E5164" s="54"/>
    </row>
    <row r="5165" spans="1:5" x14ac:dyDescent="0.45">
      <c r="A5165" s="55" t="s">
        <v>63</v>
      </c>
      <c r="B5165" s="52">
        <v>15922.15</v>
      </c>
      <c r="C5165" s="53">
        <v>45519</v>
      </c>
      <c r="D5165" s="52">
        <v>0</v>
      </c>
      <c r="E5165" s="54"/>
    </row>
    <row r="5166" spans="1:5" x14ac:dyDescent="0.45">
      <c r="A5166" s="55" t="s">
        <v>64</v>
      </c>
      <c r="B5166" s="52">
        <v>69134.52</v>
      </c>
      <c r="C5166" s="53">
        <v>45519</v>
      </c>
      <c r="D5166" s="52">
        <v>0</v>
      </c>
      <c r="E5166" s="54"/>
    </row>
    <row r="5167" spans="1:5" x14ac:dyDescent="0.45">
      <c r="A5167" s="55" t="s">
        <v>65</v>
      </c>
      <c r="B5167" s="52">
        <v>18122.89</v>
      </c>
      <c r="C5167" s="53">
        <v>45519</v>
      </c>
      <c r="D5167" s="52">
        <v>0</v>
      </c>
      <c r="E5167" s="54"/>
    </row>
    <row r="5168" spans="1:5" x14ac:dyDescent="0.45">
      <c r="A5168" s="55" t="s">
        <v>66</v>
      </c>
      <c r="B5168" s="52">
        <v>54197.42</v>
      </c>
      <c r="C5168" s="53">
        <v>45519</v>
      </c>
      <c r="D5168" s="52">
        <v>0</v>
      </c>
      <c r="E5168" s="54"/>
    </row>
    <row r="5169" spans="1:5" x14ac:dyDescent="0.45">
      <c r="A5169" s="55" t="s">
        <v>67</v>
      </c>
      <c r="B5169" s="52">
        <v>14207.29</v>
      </c>
      <c r="C5169" s="53">
        <v>45519</v>
      </c>
      <c r="D5169" s="52">
        <v>0</v>
      </c>
      <c r="E5169" s="54"/>
    </row>
    <row r="5170" spans="1:5" x14ac:dyDescent="0.45">
      <c r="A5170" s="55" t="s">
        <v>54</v>
      </c>
      <c r="B5170" s="52">
        <v>161789.47</v>
      </c>
      <c r="C5170" s="53">
        <v>44880</v>
      </c>
      <c r="D5170" s="52">
        <v>0</v>
      </c>
      <c r="E5170" s="54"/>
    </row>
    <row r="5171" spans="1:5" x14ac:dyDescent="0.45">
      <c r="A5171" s="55" t="s">
        <v>68</v>
      </c>
      <c r="B5171" s="52">
        <v>36285.379999999997</v>
      </c>
      <c r="C5171" s="53">
        <v>44880</v>
      </c>
      <c r="D5171" s="52">
        <v>6126.03</v>
      </c>
      <c r="E5171" s="54"/>
    </row>
    <row r="5172" spans="1:5" x14ac:dyDescent="0.45">
      <c r="A5172" s="55" t="s">
        <v>55</v>
      </c>
      <c r="B5172" s="52">
        <v>170032.84</v>
      </c>
      <c r="C5172" s="53">
        <v>44925</v>
      </c>
      <c r="D5172" s="52">
        <v>0</v>
      </c>
      <c r="E5172" s="54"/>
    </row>
    <row r="5173" spans="1:5" x14ac:dyDescent="0.45">
      <c r="A5173" s="55" t="s">
        <v>69</v>
      </c>
      <c r="B5173" s="52">
        <v>38134.17</v>
      </c>
      <c r="C5173" s="53">
        <v>44925</v>
      </c>
      <c r="D5173" s="52">
        <v>6438.16</v>
      </c>
      <c r="E5173" s="54"/>
    </row>
    <row r="5174" spans="1:5" x14ac:dyDescent="0.45">
      <c r="A5174" s="55" t="s">
        <v>56</v>
      </c>
      <c r="B5174" s="52">
        <v>143282.62</v>
      </c>
      <c r="C5174" s="53">
        <v>45140</v>
      </c>
      <c r="D5174" s="52">
        <v>0</v>
      </c>
      <c r="E5174" s="54"/>
    </row>
    <row r="5175" spans="1:5" x14ac:dyDescent="0.45">
      <c r="A5175" s="55" t="s">
        <v>70</v>
      </c>
      <c r="B5175" s="52">
        <v>32134.76</v>
      </c>
      <c r="C5175" s="53">
        <v>45140</v>
      </c>
      <c r="D5175" s="52">
        <v>5425.28</v>
      </c>
      <c r="E5175" s="54"/>
    </row>
    <row r="5176" spans="1:5" x14ac:dyDescent="0.45">
      <c r="A5176" s="55" t="s">
        <v>57</v>
      </c>
      <c r="B5176" s="52">
        <v>181228.24</v>
      </c>
      <c r="C5176" s="53">
        <v>45504</v>
      </c>
      <c r="D5176" s="52">
        <v>0</v>
      </c>
      <c r="E5176" s="54"/>
    </row>
    <row r="5177" spans="1:5" x14ac:dyDescent="0.45">
      <c r="A5177" s="55" t="s">
        <v>72</v>
      </c>
      <c r="B5177" s="52">
        <v>27693.99</v>
      </c>
      <c r="C5177" s="53">
        <v>45504</v>
      </c>
      <c r="D5177" s="52">
        <v>6461.51</v>
      </c>
      <c r="E5177" s="54"/>
    </row>
    <row r="5178" spans="1:5" x14ac:dyDescent="0.45">
      <c r="A5178" s="55" t="s">
        <v>58</v>
      </c>
      <c r="B5178" s="52">
        <v>80492.67</v>
      </c>
      <c r="C5178" s="53">
        <v>45412</v>
      </c>
      <c r="D5178" s="52">
        <v>0</v>
      </c>
      <c r="E5178" s="54"/>
    </row>
    <row r="5179" spans="1:5" x14ac:dyDescent="0.45">
      <c r="A5179" s="55" t="s">
        <v>73</v>
      </c>
      <c r="B5179" s="52">
        <v>18052.52</v>
      </c>
      <c r="C5179" s="53">
        <v>45412</v>
      </c>
      <c r="D5179" s="52">
        <v>3047.79</v>
      </c>
      <c r="E5179" s="54"/>
    </row>
    <row r="5180" spans="1:5" x14ac:dyDescent="0.45">
      <c r="A5180" s="55" t="s">
        <v>74</v>
      </c>
      <c r="B5180" s="52">
        <v>57598.09</v>
      </c>
      <c r="C5180" s="53">
        <v>44985</v>
      </c>
      <c r="D5180" s="52">
        <v>0</v>
      </c>
      <c r="E5180" s="54"/>
    </row>
    <row r="5181" spans="1:5" x14ac:dyDescent="0.45">
      <c r="A5181" s="55" t="s">
        <v>75</v>
      </c>
      <c r="B5181" s="52">
        <v>15098.74</v>
      </c>
      <c r="C5181" s="53">
        <v>44985</v>
      </c>
      <c r="D5181" s="52">
        <v>0</v>
      </c>
      <c r="E5181" s="54"/>
    </row>
    <row r="5182" spans="1:5" x14ac:dyDescent="0.45">
      <c r="A5182" s="55" t="s">
        <v>76</v>
      </c>
      <c r="B5182" s="52">
        <v>134377.51</v>
      </c>
      <c r="C5182" s="53">
        <v>44985</v>
      </c>
      <c r="D5182" s="52">
        <v>0</v>
      </c>
      <c r="E5182" s="54"/>
    </row>
    <row r="5183" spans="1:5" x14ac:dyDescent="0.45">
      <c r="A5183" s="55" t="s">
        <v>77</v>
      </c>
      <c r="B5183" s="52">
        <v>35225.660000000003</v>
      </c>
      <c r="C5183" s="53">
        <v>44985</v>
      </c>
      <c r="D5183" s="52">
        <v>0</v>
      </c>
      <c r="E5183" s="54"/>
    </row>
    <row r="5184" spans="1:5" x14ac:dyDescent="0.45">
      <c r="A5184" s="55" t="s">
        <v>78</v>
      </c>
      <c r="B5184" s="52">
        <v>101099.6</v>
      </c>
      <c r="C5184" s="53">
        <v>45127</v>
      </c>
      <c r="D5184" s="52">
        <v>0</v>
      </c>
      <c r="E5184" s="54"/>
    </row>
    <row r="5185" spans="1:5" x14ac:dyDescent="0.45">
      <c r="A5185" s="55" t="s">
        <v>79</v>
      </c>
      <c r="B5185" s="52">
        <v>26502.2</v>
      </c>
      <c r="C5185" s="53">
        <v>45127</v>
      </c>
      <c r="D5185" s="52">
        <v>0</v>
      </c>
      <c r="E5185" s="54"/>
    </row>
    <row r="5186" spans="1:5" x14ac:dyDescent="0.45">
      <c r="A5186" s="55" t="s">
        <v>80</v>
      </c>
      <c r="B5186" s="52">
        <v>158409.95000000001</v>
      </c>
      <c r="C5186" s="53">
        <v>45488</v>
      </c>
      <c r="D5186" s="52">
        <v>0</v>
      </c>
      <c r="E5186" s="54"/>
    </row>
    <row r="5187" spans="1:5" x14ac:dyDescent="0.45">
      <c r="A5187" s="55" t="s">
        <v>81</v>
      </c>
      <c r="B5187" s="52">
        <v>35527.449999999997</v>
      </c>
      <c r="C5187" s="53">
        <v>45488</v>
      </c>
      <c r="D5187" s="52">
        <v>5998.06</v>
      </c>
      <c r="E5187" s="54"/>
    </row>
    <row r="5188" spans="1:5" x14ac:dyDescent="0.45">
      <c r="A5188" s="55" t="s">
        <v>82</v>
      </c>
      <c r="B5188" s="52">
        <v>54941.17</v>
      </c>
      <c r="C5188" s="53">
        <v>45519</v>
      </c>
      <c r="D5188" s="52">
        <v>0</v>
      </c>
      <c r="E5188" s="54"/>
    </row>
    <row r="5189" spans="1:5" x14ac:dyDescent="0.45">
      <c r="A5189" s="55" t="s">
        <v>83</v>
      </c>
      <c r="B5189" s="52">
        <v>14955.97</v>
      </c>
      <c r="C5189" s="53">
        <v>45519</v>
      </c>
      <c r="D5189" s="52">
        <v>0</v>
      </c>
      <c r="E5189" s="54"/>
    </row>
    <row r="5190" spans="1:5" x14ac:dyDescent="0.45">
      <c r="A5190" s="55" t="s">
        <v>84</v>
      </c>
      <c r="B5190" s="52">
        <v>53266.720000000001</v>
      </c>
      <c r="C5190" s="53">
        <v>45519</v>
      </c>
      <c r="D5190" s="52">
        <v>0</v>
      </c>
      <c r="E5190" s="54"/>
    </row>
    <row r="5191" spans="1:5" x14ac:dyDescent="0.45">
      <c r="A5191" s="55" t="s">
        <v>85</v>
      </c>
      <c r="B5191" s="52">
        <v>14500.15</v>
      </c>
      <c r="C5191" s="53">
        <v>45519</v>
      </c>
      <c r="D5191" s="52">
        <v>0</v>
      </c>
      <c r="E5191" s="54"/>
    </row>
    <row r="5192" spans="1:5" x14ac:dyDescent="0.45">
      <c r="A5192" s="55" t="s">
        <v>86</v>
      </c>
      <c r="B5192" s="52">
        <v>81110.66</v>
      </c>
      <c r="C5192" s="53">
        <v>45519</v>
      </c>
      <c r="D5192" s="52">
        <v>0</v>
      </c>
      <c r="E5192" s="54"/>
    </row>
    <row r="5193" spans="1:5" x14ac:dyDescent="0.45">
      <c r="A5193" s="55" t="s">
        <v>87</v>
      </c>
      <c r="B5193" s="52">
        <v>21262.31</v>
      </c>
      <c r="C5193" s="53">
        <v>45519</v>
      </c>
      <c r="D5193" s="52">
        <v>0</v>
      </c>
      <c r="E5193" s="54"/>
    </row>
    <row r="5194" spans="1:5" x14ac:dyDescent="0.45">
      <c r="A5194" s="55" t="s">
        <v>88</v>
      </c>
      <c r="B5194" s="52">
        <v>53538.45</v>
      </c>
      <c r="C5194" s="53">
        <v>45519</v>
      </c>
      <c r="D5194" s="52">
        <v>0</v>
      </c>
      <c r="E5194" s="54"/>
    </row>
    <row r="5195" spans="1:5" x14ac:dyDescent="0.45">
      <c r="A5195" s="55" t="s">
        <v>89</v>
      </c>
      <c r="B5195" s="52">
        <v>14034.54</v>
      </c>
      <c r="C5195" s="53">
        <v>45519</v>
      </c>
      <c r="D5195" s="52">
        <v>0</v>
      </c>
      <c r="E5195" s="54"/>
    </row>
    <row r="5196" spans="1:5" x14ac:dyDescent="0.45">
      <c r="A5196" s="55" t="s">
        <v>90</v>
      </c>
      <c r="B5196" s="52">
        <v>53538.45</v>
      </c>
      <c r="C5196" s="53">
        <v>45762</v>
      </c>
      <c r="D5196" s="52">
        <v>0</v>
      </c>
      <c r="E5196" s="54"/>
    </row>
    <row r="5197" spans="1:5" x14ac:dyDescent="0.45">
      <c r="A5197" s="55" t="s">
        <v>91</v>
      </c>
      <c r="B5197" s="52">
        <v>14034.54</v>
      </c>
      <c r="C5197" s="53">
        <v>45762</v>
      </c>
      <c r="D5197" s="52">
        <v>0</v>
      </c>
      <c r="E5197" s="54"/>
    </row>
    <row r="5198" spans="1:5" x14ac:dyDescent="0.45">
      <c r="A5198" s="55" t="s">
        <v>92</v>
      </c>
      <c r="B5198" s="52">
        <v>509127.5</v>
      </c>
      <c r="C5198" s="53">
        <v>45519</v>
      </c>
      <c r="D5198" s="52">
        <v>0</v>
      </c>
      <c r="E5198" s="54"/>
    </row>
    <row r="5199" spans="1:5" x14ac:dyDescent="0.45">
      <c r="A5199" s="55" t="s">
        <v>93</v>
      </c>
      <c r="B5199" s="52">
        <v>133462.44</v>
      </c>
      <c r="C5199" s="53">
        <v>45519</v>
      </c>
      <c r="D5199" s="52">
        <v>0</v>
      </c>
      <c r="E5199" s="54"/>
    </row>
    <row r="5200" spans="1:5" x14ac:dyDescent="0.45">
      <c r="A5200" s="51" t="s">
        <v>331</v>
      </c>
      <c r="B5200" s="52"/>
      <c r="C5200" s="53"/>
      <c r="D5200" s="52"/>
      <c r="E5200" s="54"/>
    </row>
    <row r="5201" spans="1:5" x14ac:dyDescent="0.45">
      <c r="A5201" s="55" t="s">
        <v>60</v>
      </c>
      <c r="B5201" s="52">
        <v>8028.05</v>
      </c>
      <c r="C5201" s="53">
        <v>45519</v>
      </c>
      <c r="D5201" s="52">
        <v>0</v>
      </c>
      <c r="E5201" s="54"/>
    </row>
    <row r="5202" spans="1:5" x14ac:dyDescent="0.45">
      <c r="A5202" s="55" t="s">
        <v>62</v>
      </c>
      <c r="B5202" s="52">
        <v>7763.41</v>
      </c>
      <c r="C5202" s="53">
        <v>45519</v>
      </c>
      <c r="D5202" s="52">
        <v>0</v>
      </c>
      <c r="E5202" s="54"/>
    </row>
    <row r="5203" spans="1:5" x14ac:dyDescent="0.45">
      <c r="A5203" s="55" t="s">
        <v>64</v>
      </c>
      <c r="B5203" s="52">
        <v>9176.19</v>
      </c>
      <c r="C5203" s="53">
        <v>45519</v>
      </c>
      <c r="D5203" s="52">
        <v>0</v>
      </c>
      <c r="E5203" s="54"/>
    </row>
    <row r="5204" spans="1:5" x14ac:dyDescent="0.45">
      <c r="A5204" s="55" t="s">
        <v>66</v>
      </c>
      <c r="B5204" s="52">
        <v>7193.6</v>
      </c>
      <c r="C5204" s="53">
        <v>45519</v>
      </c>
      <c r="D5204" s="52">
        <v>0</v>
      </c>
      <c r="E5204" s="54"/>
    </row>
    <row r="5205" spans="1:5" x14ac:dyDescent="0.45">
      <c r="A5205" s="55" t="s">
        <v>54</v>
      </c>
      <c r="B5205" s="52">
        <v>21474.23</v>
      </c>
      <c r="C5205" s="53">
        <v>44880</v>
      </c>
      <c r="D5205" s="52">
        <v>0</v>
      </c>
      <c r="E5205" s="54"/>
    </row>
    <row r="5206" spans="1:5" x14ac:dyDescent="0.45">
      <c r="A5206" s="55" t="s">
        <v>55</v>
      </c>
      <c r="B5206" s="52">
        <v>22568.37</v>
      </c>
      <c r="C5206" s="53">
        <v>44925</v>
      </c>
      <c r="D5206" s="52">
        <v>0</v>
      </c>
      <c r="E5206" s="54"/>
    </row>
    <row r="5207" spans="1:5" x14ac:dyDescent="0.45">
      <c r="A5207" s="55" t="s">
        <v>56</v>
      </c>
      <c r="B5207" s="52">
        <v>19017.830000000002</v>
      </c>
      <c r="C5207" s="53">
        <v>45140</v>
      </c>
      <c r="D5207" s="52">
        <v>0</v>
      </c>
      <c r="E5207" s="54"/>
    </row>
    <row r="5208" spans="1:5" x14ac:dyDescent="0.45">
      <c r="A5208" s="55" t="s">
        <v>57</v>
      </c>
      <c r="B5208" s="52">
        <v>24054.33</v>
      </c>
      <c r="C5208" s="53">
        <v>45504</v>
      </c>
      <c r="D5208" s="52">
        <v>0</v>
      </c>
      <c r="E5208" s="54"/>
    </row>
    <row r="5209" spans="1:5" x14ac:dyDescent="0.45">
      <c r="A5209" s="55" t="s">
        <v>58</v>
      </c>
      <c r="B5209" s="52">
        <v>10683.75</v>
      </c>
      <c r="C5209" s="53">
        <v>45412</v>
      </c>
      <c r="D5209" s="52">
        <v>0</v>
      </c>
      <c r="E5209" s="54"/>
    </row>
    <row r="5210" spans="1:5" x14ac:dyDescent="0.45">
      <c r="A5210" s="55" t="s">
        <v>74</v>
      </c>
      <c r="B5210" s="52">
        <v>7644.96</v>
      </c>
      <c r="C5210" s="53">
        <v>44985</v>
      </c>
      <c r="D5210" s="52">
        <v>0</v>
      </c>
      <c r="E5210" s="54"/>
    </row>
    <row r="5211" spans="1:5" x14ac:dyDescent="0.45">
      <c r="A5211" s="55" t="s">
        <v>76</v>
      </c>
      <c r="B5211" s="52">
        <v>17835.86</v>
      </c>
      <c r="C5211" s="53">
        <v>44985</v>
      </c>
      <c r="D5211" s="52">
        <v>0</v>
      </c>
      <c r="E5211" s="54"/>
    </row>
    <row r="5212" spans="1:5" x14ac:dyDescent="0.45">
      <c r="A5212" s="55" t="s">
        <v>78</v>
      </c>
      <c r="B5212" s="52">
        <v>13418.9</v>
      </c>
      <c r="C5212" s="53">
        <v>45127</v>
      </c>
      <c r="D5212" s="52">
        <v>0</v>
      </c>
      <c r="E5212" s="54"/>
    </row>
    <row r="5213" spans="1:5" x14ac:dyDescent="0.45">
      <c r="A5213" s="55" t="s">
        <v>80</v>
      </c>
      <c r="B5213" s="52">
        <v>21025.67</v>
      </c>
      <c r="C5213" s="53">
        <v>45488</v>
      </c>
      <c r="D5213" s="52">
        <v>0</v>
      </c>
      <c r="E5213" s="54"/>
    </row>
    <row r="5214" spans="1:5" x14ac:dyDescent="0.45">
      <c r="A5214" s="55" t="s">
        <v>82</v>
      </c>
      <c r="B5214" s="52">
        <v>7292.31</v>
      </c>
      <c r="C5214" s="53">
        <v>45519</v>
      </c>
      <c r="D5214" s="52">
        <v>0</v>
      </c>
      <c r="E5214" s="54"/>
    </row>
    <row r="5215" spans="1:5" x14ac:dyDescent="0.45">
      <c r="A5215" s="55" t="s">
        <v>84</v>
      </c>
      <c r="B5215" s="52">
        <v>7070.06</v>
      </c>
      <c r="C5215" s="53">
        <v>45519</v>
      </c>
      <c r="D5215" s="52">
        <v>0</v>
      </c>
      <c r="E5215" s="54"/>
    </row>
    <row r="5216" spans="1:5" x14ac:dyDescent="0.45">
      <c r="A5216" s="55" t="s">
        <v>86</v>
      </c>
      <c r="B5216" s="52">
        <v>10765.78</v>
      </c>
      <c r="C5216" s="53">
        <v>45519</v>
      </c>
      <c r="D5216" s="52">
        <v>0</v>
      </c>
      <c r="E5216" s="54"/>
    </row>
    <row r="5217" spans="1:5" x14ac:dyDescent="0.45">
      <c r="A5217" s="55" t="s">
        <v>88</v>
      </c>
      <c r="B5217" s="52">
        <v>7106.13</v>
      </c>
      <c r="C5217" s="53">
        <v>45519</v>
      </c>
      <c r="D5217" s="52">
        <v>0</v>
      </c>
      <c r="E5217" s="54"/>
    </row>
    <row r="5218" spans="1:5" x14ac:dyDescent="0.45">
      <c r="A5218" s="55" t="s">
        <v>90</v>
      </c>
      <c r="B5218" s="52">
        <v>7106.13</v>
      </c>
      <c r="C5218" s="53">
        <v>45762</v>
      </c>
      <c r="D5218" s="52">
        <v>0</v>
      </c>
      <c r="E5218" s="54"/>
    </row>
    <row r="5219" spans="1:5" x14ac:dyDescent="0.45">
      <c r="A5219" s="55" t="s">
        <v>92</v>
      </c>
      <c r="B5219" s="52">
        <v>67576.22</v>
      </c>
      <c r="C5219" s="53">
        <v>45519</v>
      </c>
      <c r="D5219" s="52">
        <v>0</v>
      </c>
      <c r="E5219" s="54"/>
    </row>
    <row r="5220" spans="1:5" x14ac:dyDescent="0.45">
      <c r="A5220" s="51" t="s">
        <v>332</v>
      </c>
      <c r="B5220" s="52"/>
      <c r="C5220" s="53"/>
      <c r="D5220" s="52"/>
      <c r="E5220" s="54"/>
    </row>
    <row r="5221" spans="1:5" x14ac:dyDescent="0.45">
      <c r="A5221" s="55" t="s">
        <v>64</v>
      </c>
      <c r="B5221" s="52">
        <v>18218.349999999999</v>
      </c>
      <c r="C5221" s="53">
        <v>45618</v>
      </c>
      <c r="D5221" s="52">
        <v>0</v>
      </c>
      <c r="E5221" s="54"/>
    </row>
    <row r="5222" spans="1:5" x14ac:dyDescent="0.45">
      <c r="A5222" s="55" t="s">
        <v>66</v>
      </c>
      <c r="B5222" s="52">
        <v>14282.12</v>
      </c>
      <c r="C5222" s="53">
        <v>45618</v>
      </c>
      <c r="D5222" s="52">
        <v>0</v>
      </c>
      <c r="E5222" s="54"/>
    </row>
    <row r="5223" spans="1:5" x14ac:dyDescent="0.45">
      <c r="A5223" s="55" t="s">
        <v>86</v>
      </c>
      <c r="B5223" s="52">
        <v>21374.31</v>
      </c>
      <c r="C5223" s="53">
        <v>45618</v>
      </c>
      <c r="D5223" s="52">
        <v>0</v>
      </c>
      <c r="E5223" s="54"/>
    </row>
    <row r="5224" spans="1:5" x14ac:dyDescent="0.45">
      <c r="A5224" s="55" t="s">
        <v>88</v>
      </c>
      <c r="B5224" s="52">
        <v>14108.47</v>
      </c>
      <c r="C5224" s="53">
        <v>45618</v>
      </c>
      <c r="D5224" s="52">
        <v>0</v>
      </c>
      <c r="E5224" s="54"/>
    </row>
    <row r="5225" spans="1:5" x14ac:dyDescent="0.45">
      <c r="A5225" s="55" t="s">
        <v>90</v>
      </c>
      <c r="B5225" s="52">
        <v>14108.47</v>
      </c>
      <c r="C5225" s="53">
        <v>45762</v>
      </c>
      <c r="D5225" s="52">
        <v>0</v>
      </c>
      <c r="E5225" s="54"/>
    </row>
    <row r="5226" spans="1:5" x14ac:dyDescent="0.45">
      <c r="A5226" s="55" t="s">
        <v>92</v>
      </c>
      <c r="B5226" s="52">
        <v>134165.43</v>
      </c>
      <c r="C5226" s="53">
        <v>45618</v>
      </c>
      <c r="D5226" s="52">
        <v>0</v>
      </c>
      <c r="E5226" s="54"/>
    </row>
    <row r="5227" spans="1:5" x14ac:dyDescent="0.45">
      <c r="A5227" s="51" t="s">
        <v>333</v>
      </c>
      <c r="B5227" s="52"/>
      <c r="C5227" s="53"/>
      <c r="D5227" s="52"/>
      <c r="E5227" s="54"/>
    </row>
    <row r="5228" spans="1:5" x14ac:dyDescent="0.45">
      <c r="A5228" s="55" t="s">
        <v>60</v>
      </c>
      <c r="B5228" s="52">
        <v>193949.29</v>
      </c>
      <c r="C5228" s="53">
        <v>45519</v>
      </c>
      <c r="D5228" s="52">
        <v>0</v>
      </c>
      <c r="E5228" s="54"/>
    </row>
    <row r="5229" spans="1:5" x14ac:dyDescent="0.45">
      <c r="A5229" s="55" t="s">
        <v>61</v>
      </c>
      <c r="B5229" s="52">
        <v>45725.760000000002</v>
      </c>
      <c r="C5229" s="53">
        <v>45519</v>
      </c>
      <c r="D5229" s="52">
        <v>0</v>
      </c>
      <c r="E5229" s="54"/>
    </row>
    <row r="5230" spans="1:5" x14ac:dyDescent="0.45">
      <c r="A5230" s="55" t="s">
        <v>62</v>
      </c>
      <c r="B5230" s="52">
        <v>187555.82</v>
      </c>
      <c r="C5230" s="53">
        <v>45519</v>
      </c>
      <c r="D5230" s="52">
        <v>0</v>
      </c>
      <c r="E5230" s="54"/>
    </row>
    <row r="5231" spans="1:5" x14ac:dyDescent="0.45">
      <c r="A5231" s="55" t="s">
        <v>63</v>
      </c>
      <c r="B5231" s="52">
        <v>44218.43</v>
      </c>
      <c r="C5231" s="53">
        <v>45519</v>
      </c>
      <c r="D5231" s="52">
        <v>0</v>
      </c>
      <c r="E5231" s="54"/>
    </row>
    <row r="5232" spans="1:5" x14ac:dyDescent="0.45">
      <c r="A5232" s="55" t="s">
        <v>64</v>
      </c>
      <c r="B5232" s="52">
        <v>203468.72</v>
      </c>
      <c r="C5232" s="53">
        <v>45519</v>
      </c>
      <c r="D5232" s="52">
        <v>0</v>
      </c>
      <c r="E5232" s="54"/>
    </row>
    <row r="5233" spans="1:5" x14ac:dyDescent="0.45">
      <c r="A5233" s="55" t="s">
        <v>65</v>
      </c>
      <c r="B5233" s="52">
        <v>50330.239999999998</v>
      </c>
      <c r="C5233" s="53">
        <v>45519</v>
      </c>
      <c r="D5233" s="52">
        <v>0</v>
      </c>
      <c r="E5233" s="54"/>
    </row>
    <row r="5234" spans="1:5" x14ac:dyDescent="0.45">
      <c r="A5234" s="55" t="s">
        <v>66</v>
      </c>
      <c r="B5234" s="52">
        <v>159507.57</v>
      </c>
      <c r="C5234" s="53">
        <v>45519</v>
      </c>
      <c r="D5234" s="52">
        <v>0</v>
      </c>
      <c r="E5234" s="54"/>
    </row>
    <row r="5235" spans="1:5" x14ac:dyDescent="0.45">
      <c r="A5235" s="55" t="s">
        <v>67</v>
      </c>
      <c r="B5235" s="52">
        <v>39455.97</v>
      </c>
      <c r="C5235" s="53">
        <v>45519</v>
      </c>
      <c r="D5235" s="52">
        <v>0</v>
      </c>
      <c r="E5235" s="54"/>
    </row>
    <row r="5236" spans="1:5" x14ac:dyDescent="0.45">
      <c r="A5236" s="55" t="s">
        <v>54</v>
      </c>
      <c r="B5236" s="52">
        <v>502707.16</v>
      </c>
      <c r="C5236" s="53">
        <v>44880</v>
      </c>
      <c r="D5236" s="52">
        <v>0</v>
      </c>
      <c r="E5236" s="54"/>
    </row>
    <row r="5237" spans="1:5" x14ac:dyDescent="0.45">
      <c r="A5237" s="55" t="s">
        <v>68</v>
      </c>
      <c r="B5237" s="52">
        <v>117783.46</v>
      </c>
      <c r="C5237" s="53">
        <v>44880</v>
      </c>
      <c r="D5237" s="52">
        <v>0</v>
      </c>
      <c r="E5237" s="54"/>
    </row>
    <row r="5238" spans="1:5" x14ac:dyDescent="0.45">
      <c r="A5238" s="55" t="s">
        <v>55</v>
      </c>
      <c r="B5238" s="52">
        <v>528320.72</v>
      </c>
      <c r="C5238" s="53">
        <v>44925</v>
      </c>
      <c r="D5238" s="52">
        <v>0</v>
      </c>
      <c r="E5238" s="54"/>
    </row>
    <row r="5239" spans="1:5" x14ac:dyDescent="0.45">
      <c r="A5239" s="55" t="s">
        <v>69</v>
      </c>
      <c r="B5239" s="52">
        <v>123784.67</v>
      </c>
      <c r="C5239" s="53">
        <v>44925</v>
      </c>
      <c r="D5239" s="52">
        <v>0</v>
      </c>
      <c r="E5239" s="54"/>
    </row>
    <row r="5240" spans="1:5" x14ac:dyDescent="0.45">
      <c r="A5240" s="55" t="s">
        <v>56</v>
      </c>
      <c r="B5240" s="52">
        <v>445203.27</v>
      </c>
      <c r="C5240" s="53">
        <v>45140</v>
      </c>
      <c r="D5240" s="52">
        <v>0</v>
      </c>
      <c r="E5240" s="54"/>
    </row>
    <row r="5241" spans="1:5" x14ac:dyDescent="0.45">
      <c r="A5241" s="55" t="s">
        <v>70</v>
      </c>
      <c r="B5241" s="52">
        <v>104310.39</v>
      </c>
      <c r="C5241" s="53">
        <v>45140</v>
      </c>
      <c r="D5241" s="52">
        <v>0</v>
      </c>
      <c r="E5241" s="54"/>
    </row>
    <row r="5242" spans="1:5" x14ac:dyDescent="0.45">
      <c r="A5242" s="55" t="s">
        <v>57</v>
      </c>
      <c r="B5242" s="52">
        <v>581127.28</v>
      </c>
      <c r="C5242" s="53">
        <v>45504</v>
      </c>
      <c r="D5242" s="52">
        <v>0</v>
      </c>
      <c r="E5242" s="54"/>
    </row>
    <row r="5243" spans="1:5" x14ac:dyDescent="0.45">
      <c r="A5243" s="55" t="s">
        <v>71</v>
      </c>
      <c r="B5243" s="52">
        <v>29455</v>
      </c>
      <c r="C5243" s="53">
        <v>45504</v>
      </c>
      <c r="D5243" s="52">
        <v>0</v>
      </c>
      <c r="E5243" s="54"/>
    </row>
    <row r="5244" spans="1:5" x14ac:dyDescent="0.45">
      <c r="A5244" s="55" t="s">
        <v>72</v>
      </c>
      <c r="B5244" s="52">
        <v>94855.42</v>
      </c>
      <c r="C5244" s="53">
        <v>45504</v>
      </c>
      <c r="D5244" s="52">
        <v>0</v>
      </c>
      <c r="E5244" s="54"/>
    </row>
    <row r="5245" spans="1:5" x14ac:dyDescent="0.45">
      <c r="A5245" s="55" t="s">
        <v>58</v>
      </c>
      <c r="B5245" s="52">
        <v>258108.15</v>
      </c>
      <c r="C5245" s="53">
        <v>45412</v>
      </c>
      <c r="D5245" s="52">
        <v>0</v>
      </c>
      <c r="E5245" s="54"/>
    </row>
    <row r="5246" spans="1:5" x14ac:dyDescent="0.45">
      <c r="A5246" s="55" t="s">
        <v>73</v>
      </c>
      <c r="B5246" s="52">
        <v>58599.02</v>
      </c>
      <c r="C5246" s="53">
        <v>45412</v>
      </c>
      <c r="D5246" s="52">
        <v>0</v>
      </c>
      <c r="E5246" s="54"/>
    </row>
    <row r="5247" spans="1:5" x14ac:dyDescent="0.45">
      <c r="A5247" s="55" t="s">
        <v>74</v>
      </c>
      <c r="B5247" s="52">
        <v>192114.68</v>
      </c>
      <c r="C5247" s="53">
        <v>44985</v>
      </c>
      <c r="D5247" s="52">
        <v>0</v>
      </c>
      <c r="E5247" s="54"/>
    </row>
    <row r="5248" spans="1:5" x14ac:dyDescent="0.45">
      <c r="A5248" s="55" t="s">
        <v>75</v>
      </c>
      <c r="B5248" s="52">
        <v>41931.67</v>
      </c>
      <c r="C5248" s="53">
        <v>44985</v>
      </c>
      <c r="D5248" s="52">
        <v>0</v>
      </c>
      <c r="E5248" s="54"/>
    </row>
    <row r="5249" spans="1:5" x14ac:dyDescent="0.45">
      <c r="A5249" s="55" t="s">
        <v>76</v>
      </c>
      <c r="B5249" s="52">
        <v>448207.42</v>
      </c>
      <c r="C5249" s="53">
        <v>44985</v>
      </c>
      <c r="D5249" s="52">
        <v>0</v>
      </c>
      <c r="E5249" s="54"/>
    </row>
    <row r="5250" spans="1:5" x14ac:dyDescent="0.45">
      <c r="A5250" s="55" t="s">
        <v>77</v>
      </c>
      <c r="B5250" s="52">
        <v>97827.43</v>
      </c>
      <c r="C5250" s="53">
        <v>44985</v>
      </c>
      <c r="D5250" s="52">
        <v>0</v>
      </c>
      <c r="E5250" s="54"/>
    </row>
    <row r="5251" spans="1:5" x14ac:dyDescent="0.45">
      <c r="A5251" s="55" t="s">
        <v>78</v>
      </c>
      <c r="B5251" s="52">
        <v>328896.93</v>
      </c>
      <c r="C5251" s="53">
        <v>45127</v>
      </c>
      <c r="D5251" s="52">
        <v>0</v>
      </c>
      <c r="E5251" s="54"/>
    </row>
    <row r="5252" spans="1:5" x14ac:dyDescent="0.45">
      <c r="A5252" s="55" t="s">
        <v>79</v>
      </c>
      <c r="B5252" s="52">
        <v>73600.960000000006</v>
      </c>
      <c r="C5252" s="53">
        <v>45127</v>
      </c>
      <c r="D5252" s="52">
        <v>0</v>
      </c>
      <c r="E5252" s="54"/>
    </row>
    <row r="5253" spans="1:5" x14ac:dyDescent="0.45">
      <c r="A5253" s="55" t="s">
        <v>80</v>
      </c>
      <c r="B5253" s="52">
        <v>531090.4</v>
      </c>
      <c r="C5253" s="53">
        <v>45488</v>
      </c>
      <c r="D5253" s="52">
        <v>0</v>
      </c>
      <c r="E5253" s="54"/>
    </row>
    <row r="5254" spans="1:5" x14ac:dyDescent="0.45">
      <c r="A5254" s="55" t="s">
        <v>81</v>
      </c>
      <c r="B5254" s="52">
        <v>115323.15</v>
      </c>
      <c r="C5254" s="53">
        <v>45488</v>
      </c>
      <c r="D5254" s="52">
        <v>0</v>
      </c>
      <c r="E5254" s="54"/>
    </row>
    <row r="5255" spans="1:5" x14ac:dyDescent="0.45">
      <c r="A5255" s="55" t="s">
        <v>82</v>
      </c>
      <c r="B5255" s="52">
        <v>176174.59</v>
      </c>
      <c r="C5255" s="53">
        <v>45519</v>
      </c>
      <c r="D5255" s="52">
        <v>0</v>
      </c>
      <c r="E5255" s="54"/>
    </row>
    <row r="5256" spans="1:5" x14ac:dyDescent="0.45">
      <c r="A5256" s="55" t="s">
        <v>83</v>
      </c>
      <c r="B5256" s="52">
        <v>41535.18</v>
      </c>
      <c r="C5256" s="53">
        <v>45519</v>
      </c>
      <c r="D5256" s="52">
        <v>0</v>
      </c>
      <c r="E5256" s="54"/>
    </row>
    <row r="5257" spans="1:5" x14ac:dyDescent="0.45">
      <c r="A5257" s="55" t="s">
        <v>84</v>
      </c>
      <c r="B5257" s="52">
        <v>170805.29</v>
      </c>
      <c r="C5257" s="53">
        <v>45519</v>
      </c>
      <c r="D5257" s="52">
        <v>0</v>
      </c>
      <c r="E5257" s="54"/>
    </row>
    <row r="5258" spans="1:5" x14ac:dyDescent="0.45">
      <c r="A5258" s="55" t="s">
        <v>85</v>
      </c>
      <c r="B5258" s="52">
        <v>40269.300000000003</v>
      </c>
      <c r="C5258" s="53">
        <v>45519</v>
      </c>
      <c r="D5258" s="52">
        <v>0</v>
      </c>
      <c r="E5258" s="54"/>
    </row>
    <row r="5259" spans="1:5" x14ac:dyDescent="0.45">
      <c r="A5259" s="55" t="s">
        <v>86</v>
      </c>
      <c r="B5259" s="52">
        <v>238715.49</v>
      </c>
      <c r="C5259" s="53">
        <v>45519</v>
      </c>
      <c r="D5259" s="52">
        <v>0</v>
      </c>
      <c r="E5259" s="54"/>
    </row>
    <row r="5260" spans="1:5" x14ac:dyDescent="0.45">
      <c r="A5260" s="55" t="s">
        <v>87</v>
      </c>
      <c r="B5260" s="52">
        <v>59048.92</v>
      </c>
      <c r="C5260" s="53">
        <v>45519</v>
      </c>
      <c r="D5260" s="52">
        <v>0</v>
      </c>
      <c r="E5260" s="54"/>
    </row>
    <row r="5261" spans="1:5" x14ac:dyDescent="0.45">
      <c r="A5261" s="55" t="s">
        <v>88</v>
      </c>
      <c r="B5261" s="52">
        <v>157568.17000000001</v>
      </c>
      <c r="C5261" s="53">
        <v>45519</v>
      </c>
      <c r="D5261" s="52">
        <v>0</v>
      </c>
      <c r="E5261" s="54"/>
    </row>
    <row r="5262" spans="1:5" x14ac:dyDescent="0.45">
      <c r="A5262" s="55" t="s">
        <v>89</v>
      </c>
      <c r="B5262" s="52">
        <v>38976.230000000003</v>
      </c>
      <c r="C5262" s="53">
        <v>45519</v>
      </c>
      <c r="D5262" s="52">
        <v>0</v>
      </c>
      <c r="E5262" s="54"/>
    </row>
    <row r="5263" spans="1:5" x14ac:dyDescent="0.45">
      <c r="A5263" s="55" t="s">
        <v>90</v>
      </c>
      <c r="B5263" s="52">
        <v>157568.17000000001</v>
      </c>
      <c r="C5263" s="53">
        <v>45762</v>
      </c>
      <c r="D5263" s="52">
        <v>0</v>
      </c>
      <c r="E5263" s="54"/>
    </row>
    <row r="5264" spans="1:5" x14ac:dyDescent="0.45">
      <c r="A5264" s="55" t="s">
        <v>91</v>
      </c>
      <c r="B5264" s="52">
        <v>38976.230000000003</v>
      </c>
      <c r="C5264" s="53">
        <v>45762</v>
      </c>
      <c r="D5264" s="52">
        <v>0</v>
      </c>
      <c r="E5264" s="54"/>
    </row>
    <row r="5265" spans="1:5" x14ac:dyDescent="0.45">
      <c r="A5265" s="55" t="s">
        <v>92</v>
      </c>
      <c r="B5265" s="52">
        <v>1498405.05</v>
      </c>
      <c r="C5265" s="53">
        <v>45519</v>
      </c>
      <c r="D5265" s="52">
        <v>0</v>
      </c>
      <c r="E5265" s="54"/>
    </row>
    <row r="5266" spans="1:5" x14ac:dyDescent="0.45">
      <c r="A5266" s="55" t="s">
        <v>93</v>
      </c>
      <c r="B5266" s="52">
        <v>370647.1</v>
      </c>
      <c r="C5266" s="53">
        <v>45519</v>
      </c>
      <c r="D5266" s="52">
        <v>0</v>
      </c>
      <c r="E5266" s="54"/>
    </row>
    <row r="5267" spans="1:5" x14ac:dyDescent="0.45">
      <c r="A5267" s="51" t="s">
        <v>334</v>
      </c>
      <c r="B5267" s="52"/>
      <c r="C5267" s="53"/>
      <c r="D5267" s="52"/>
      <c r="E5267" s="54"/>
    </row>
    <row r="5268" spans="1:5" x14ac:dyDescent="0.45">
      <c r="A5268" s="55" t="s">
        <v>57</v>
      </c>
      <c r="B5268" s="52">
        <v>31884.14</v>
      </c>
      <c r="C5268" s="53">
        <v>45504</v>
      </c>
      <c r="D5268" s="52">
        <v>0</v>
      </c>
      <c r="E5268" s="54"/>
    </row>
    <row r="5269" spans="1:5" x14ac:dyDescent="0.45">
      <c r="A5269" s="55" t="s">
        <v>80</v>
      </c>
      <c r="B5269" s="52">
        <v>27869.64</v>
      </c>
      <c r="C5269" s="53">
        <v>45504</v>
      </c>
      <c r="D5269" s="52">
        <v>0</v>
      </c>
      <c r="E5269" s="54"/>
    </row>
    <row r="5270" spans="1:5" x14ac:dyDescent="0.45">
      <c r="A5270" s="55" t="s">
        <v>90</v>
      </c>
      <c r="B5270" s="52">
        <v>9419.2099999999991</v>
      </c>
      <c r="C5270" s="53">
        <v>45762</v>
      </c>
      <c r="D5270" s="52">
        <v>0</v>
      </c>
      <c r="E5270" s="54"/>
    </row>
    <row r="5271" spans="1:5" x14ac:dyDescent="0.45">
      <c r="A5271" s="51" t="s">
        <v>335</v>
      </c>
      <c r="B5271" s="52"/>
      <c r="C5271" s="53"/>
      <c r="D5271" s="52"/>
      <c r="E5271" s="54"/>
    </row>
    <row r="5272" spans="1:5" x14ac:dyDescent="0.45">
      <c r="A5272" s="55" t="s">
        <v>60</v>
      </c>
      <c r="B5272" s="52">
        <v>273093.7</v>
      </c>
      <c r="C5272" s="53">
        <v>45519</v>
      </c>
      <c r="D5272" s="52">
        <v>0</v>
      </c>
      <c r="E5272" s="54"/>
    </row>
    <row r="5273" spans="1:5" x14ac:dyDescent="0.45">
      <c r="A5273" s="55" t="s">
        <v>61</v>
      </c>
      <c r="B5273" s="52">
        <v>60145.4</v>
      </c>
      <c r="C5273" s="53">
        <v>45519</v>
      </c>
      <c r="D5273" s="52">
        <v>0</v>
      </c>
      <c r="E5273" s="54"/>
    </row>
    <row r="5274" spans="1:5" x14ac:dyDescent="0.45">
      <c r="A5274" s="55" t="s">
        <v>62</v>
      </c>
      <c r="B5274" s="52">
        <v>264091.25</v>
      </c>
      <c r="C5274" s="53">
        <v>45519</v>
      </c>
      <c r="D5274" s="52">
        <v>0</v>
      </c>
      <c r="E5274" s="54"/>
    </row>
    <row r="5275" spans="1:5" x14ac:dyDescent="0.45">
      <c r="A5275" s="55" t="s">
        <v>63</v>
      </c>
      <c r="B5275" s="52">
        <v>58162.73</v>
      </c>
      <c r="C5275" s="53">
        <v>45519</v>
      </c>
      <c r="D5275" s="52">
        <v>0</v>
      </c>
      <c r="E5275" s="54"/>
    </row>
    <row r="5276" spans="1:5" x14ac:dyDescent="0.45">
      <c r="A5276" s="55" t="s">
        <v>64</v>
      </c>
      <c r="B5276" s="52">
        <v>312150.34999999998</v>
      </c>
      <c r="C5276" s="53">
        <v>45519</v>
      </c>
      <c r="D5276" s="52">
        <v>0</v>
      </c>
      <c r="E5276" s="54"/>
    </row>
    <row r="5277" spans="1:5" x14ac:dyDescent="0.45">
      <c r="A5277" s="55" t="s">
        <v>65</v>
      </c>
      <c r="B5277" s="52">
        <v>66201.91</v>
      </c>
      <c r="C5277" s="53">
        <v>45519</v>
      </c>
      <c r="D5277" s="52">
        <v>0</v>
      </c>
      <c r="E5277" s="54"/>
    </row>
    <row r="5278" spans="1:5" x14ac:dyDescent="0.45">
      <c r="A5278" s="55" t="s">
        <v>66</v>
      </c>
      <c r="B5278" s="52">
        <v>244707.62</v>
      </c>
      <c r="C5278" s="53">
        <v>45519</v>
      </c>
      <c r="D5278" s="52">
        <v>0</v>
      </c>
      <c r="E5278" s="54"/>
    </row>
    <row r="5279" spans="1:5" x14ac:dyDescent="0.45">
      <c r="A5279" s="55" t="s">
        <v>67</v>
      </c>
      <c r="B5279" s="52">
        <v>51898.42</v>
      </c>
      <c r="C5279" s="53">
        <v>45519</v>
      </c>
      <c r="D5279" s="52">
        <v>0</v>
      </c>
      <c r="E5279" s="54"/>
    </row>
    <row r="5280" spans="1:5" x14ac:dyDescent="0.45">
      <c r="A5280" s="55" t="s">
        <v>54</v>
      </c>
      <c r="B5280" s="52">
        <v>704036.21</v>
      </c>
      <c r="C5280" s="53">
        <v>44880</v>
      </c>
      <c r="D5280" s="52">
        <v>0</v>
      </c>
      <c r="E5280" s="54"/>
    </row>
    <row r="5281" spans="1:5" x14ac:dyDescent="0.45">
      <c r="A5281" s="55" t="s">
        <v>68</v>
      </c>
      <c r="B5281" s="52">
        <v>154926.51999999999</v>
      </c>
      <c r="C5281" s="53">
        <v>44880</v>
      </c>
      <c r="D5281" s="52">
        <v>0</v>
      </c>
      <c r="E5281" s="54"/>
    </row>
    <row r="5282" spans="1:5" x14ac:dyDescent="0.45">
      <c r="A5282" s="55" t="s">
        <v>55</v>
      </c>
      <c r="B5282" s="52">
        <v>739907.73</v>
      </c>
      <c r="C5282" s="53">
        <v>44925</v>
      </c>
      <c r="D5282" s="52">
        <v>0</v>
      </c>
      <c r="E5282" s="54"/>
    </row>
    <row r="5283" spans="1:5" x14ac:dyDescent="0.45">
      <c r="A5283" s="55" t="s">
        <v>69</v>
      </c>
      <c r="B5283" s="52">
        <v>162820.22</v>
      </c>
      <c r="C5283" s="53">
        <v>44925</v>
      </c>
      <c r="D5283" s="52">
        <v>0</v>
      </c>
      <c r="E5283" s="54"/>
    </row>
    <row r="5284" spans="1:5" x14ac:dyDescent="0.45">
      <c r="A5284" s="55" t="s">
        <v>56</v>
      </c>
      <c r="B5284" s="52">
        <v>639780.80000000005</v>
      </c>
      <c r="C5284" s="53">
        <v>45140</v>
      </c>
      <c r="D5284" s="52">
        <v>0</v>
      </c>
      <c r="E5284" s="54"/>
    </row>
    <row r="5285" spans="1:5" x14ac:dyDescent="0.45">
      <c r="A5285" s="55" t="s">
        <v>70</v>
      </c>
      <c r="B5285" s="52">
        <v>137204.72</v>
      </c>
      <c r="C5285" s="53">
        <v>45140</v>
      </c>
      <c r="D5285" s="52">
        <v>0</v>
      </c>
      <c r="E5285" s="54"/>
    </row>
    <row r="5286" spans="1:5" x14ac:dyDescent="0.45">
      <c r="A5286" s="55" t="s">
        <v>57</v>
      </c>
      <c r="B5286" s="52">
        <v>788751.11</v>
      </c>
      <c r="C5286" s="53">
        <v>45504</v>
      </c>
      <c r="D5286" s="52">
        <v>0</v>
      </c>
      <c r="E5286" s="54"/>
    </row>
    <row r="5287" spans="1:5" x14ac:dyDescent="0.45">
      <c r="A5287" s="55" t="s">
        <v>71</v>
      </c>
      <c r="B5287" s="52">
        <v>97421.4</v>
      </c>
      <c r="C5287" s="53">
        <v>45504</v>
      </c>
      <c r="D5287" s="52">
        <v>0</v>
      </c>
      <c r="E5287" s="54"/>
    </row>
    <row r="5288" spans="1:5" x14ac:dyDescent="0.45">
      <c r="A5288" s="55" t="s">
        <v>72</v>
      </c>
      <c r="B5288" s="52">
        <v>124768.12</v>
      </c>
      <c r="C5288" s="53">
        <v>45504</v>
      </c>
      <c r="D5288" s="52">
        <v>0</v>
      </c>
      <c r="E5288" s="54"/>
    </row>
    <row r="5289" spans="1:5" x14ac:dyDescent="0.45">
      <c r="A5289" s="55" t="s">
        <v>58</v>
      </c>
      <c r="B5289" s="52">
        <v>364485.81</v>
      </c>
      <c r="C5289" s="53">
        <v>45412</v>
      </c>
      <c r="D5289" s="52">
        <v>0</v>
      </c>
      <c r="E5289" s="54"/>
    </row>
    <row r="5290" spans="1:5" x14ac:dyDescent="0.45">
      <c r="A5290" s="55" t="s">
        <v>73</v>
      </c>
      <c r="B5290" s="52">
        <v>77078.25</v>
      </c>
      <c r="C5290" s="53">
        <v>45412</v>
      </c>
      <c r="D5290" s="52">
        <v>0</v>
      </c>
      <c r="E5290" s="54"/>
    </row>
    <row r="5291" spans="1:5" x14ac:dyDescent="0.45">
      <c r="A5291" s="55" t="s">
        <v>74</v>
      </c>
      <c r="B5291" s="52">
        <v>259854.03</v>
      </c>
      <c r="C5291" s="53">
        <v>44985</v>
      </c>
      <c r="D5291" s="52">
        <v>0</v>
      </c>
      <c r="E5291" s="54"/>
    </row>
    <row r="5292" spans="1:5" x14ac:dyDescent="0.45">
      <c r="A5292" s="55" t="s">
        <v>75</v>
      </c>
      <c r="B5292" s="52">
        <v>55154.84</v>
      </c>
      <c r="C5292" s="53">
        <v>44985</v>
      </c>
      <c r="D5292" s="52">
        <v>0</v>
      </c>
      <c r="E5292" s="54"/>
    </row>
    <row r="5293" spans="1:5" x14ac:dyDescent="0.45">
      <c r="A5293" s="55" t="s">
        <v>76</v>
      </c>
      <c r="B5293" s="52">
        <v>606244.69999999995</v>
      </c>
      <c r="C5293" s="53">
        <v>44985</v>
      </c>
      <c r="D5293" s="52">
        <v>0</v>
      </c>
      <c r="E5293" s="54"/>
    </row>
    <row r="5294" spans="1:5" x14ac:dyDescent="0.45">
      <c r="A5294" s="55" t="s">
        <v>77</v>
      </c>
      <c r="B5294" s="52">
        <v>128677.35</v>
      </c>
      <c r="C5294" s="53">
        <v>44985</v>
      </c>
      <c r="D5294" s="52">
        <v>0</v>
      </c>
      <c r="E5294" s="54"/>
    </row>
    <row r="5295" spans="1:5" x14ac:dyDescent="0.45">
      <c r="A5295" s="55" t="s">
        <v>78</v>
      </c>
      <c r="B5295" s="52">
        <v>462141.07</v>
      </c>
      <c r="C5295" s="53">
        <v>45127</v>
      </c>
      <c r="D5295" s="52">
        <v>0</v>
      </c>
      <c r="E5295" s="54"/>
    </row>
    <row r="5296" spans="1:5" x14ac:dyDescent="0.45">
      <c r="A5296" s="55" t="s">
        <v>79</v>
      </c>
      <c r="B5296" s="52">
        <v>96811.06</v>
      </c>
      <c r="C5296" s="53">
        <v>45127</v>
      </c>
      <c r="D5296" s="52">
        <v>0</v>
      </c>
      <c r="E5296" s="54"/>
    </row>
    <row r="5297" spans="1:5" x14ac:dyDescent="0.45">
      <c r="A5297" s="55" t="s">
        <v>80</v>
      </c>
      <c r="B5297" s="52">
        <v>689440.12</v>
      </c>
      <c r="C5297" s="53">
        <v>45519</v>
      </c>
      <c r="D5297" s="52">
        <v>0</v>
      </c>
      <c r="E5297" s="54"/>
    </row>
    <row r="5298" spans="1:5" x14ac:dyDescent="0.45">
      <c r="A5298" s="55" t="s">
        <v>81</v>
      </c>
      <c r="B5298" s="52">
        <v>151690.35999999999</v>
      </c>
      <c r="C5298" s="53">
        <v>45519</v>
      </c>
      <c r="D5298" s="52">
        <v>0</v>
      </c>
      <c r="E5298" s="54"/>
    </row>
    <row r="5299" spans="1:5" x14ac:dyDescent="0.45">
      <c r="A5299" s="55" t="s">
        <v>82</v>
      </c>
      <c r="B5299" s="52">
        <v>248065.71</v>
      </c>
      <c r="C5299" s="53">
        <v>45519</v>
      </c>
      <c r="D5299" s="52">
        <v>0</v>
      </c>
      <c r="E5299" s="54"/>
    </row>
    <row r="5300" spans="1:5" x14ac:dyDescent="0.45">
      <c r="A5300" s="55" t="s">
        <v>83</v>
      </c>
      <c r="B5300" s="52">
        <v>54633.31</v>
      </c>
      <c r="C5300" s="53">
        <v>45519</v>
      </c>
      <c r="D5300" s="52">
        <v>0</v>
      </c>
      <c r="E5300" s="54"/>
    </row>
    <row r="5301" spans="1:5" x14ac:dyDescent="0.45">
      <c r="A5301" s="55" t="s">
        <v>84</v>
      </c>
      <c r="B5301" s="52">
        <v>240505.38</v>
      </c>
      <c r="C5301" s="53">
        <v>45519</v>
      </c>
      <c r="D5301" s="52">
        <v>0</v>
      </c>
      <c r="E5301" s="54"/>
    </row>
    <row r="5302" spans="1:5" x14ac:dyDescent="0.45">
      <c r="A5302" s="55" t="s">
        <v>85</v>
      </c>
      <c r="B5302" s="52">
        <v>52968.24</v>
      </c>
      <c r="C5302" s="53">
        <v>45519</v>
      </c>
      <c r="D5302" s="52">
        <v>0</v>
      </c>
      <c r="E5302" s="54"/>
    </row>
    <row r="5303" spans="1:5" x14ac:dyDescent="0.45">
      <c r="A5303" s="55" t="s">
        <v>86</v>
      </c>
      <c r="B5303" s="52">
        <v>366223.99</v>
      </c>
      <c r="C5303" s="53">
        <v>45519</v>
      </c>
      <c r="D5303" s="52">
        <v>0</v>
      </c>
      <c r="E5303" s="54"/>
    </row>
    <row r="5304" spans="1:5" x14ac:dyDescent="0.45">
      <c r="A5304" s="55" t="s">
        <v>87</v>
      </c>
      <c r="B5304" s="52">
        <v>77670.03</v>
      </c>
      <c r="C5304" s="53">
        <v>45519</v>
      </c>
      <c r="D5304" s="52">
        <v>0</v>
      </c>
      <c r="E5304" s="54"/>
    </row>
    <row r="5305" spans="1:5" x14ac:dyDescent="0.45">
      <c r="A5305" s="55" t="s">
        <v>88</v>
      </c>
      <c r="B5305" s="52">
        <v>241732.29</v>
      </c>
      <c r="C5305" s="53">
        <v>45519</v>
      </c>
      <c r="D5305" s="52">
        <v>0</v>
      </c>
      <c r="E5305" s="54"/>
    </row>
    <row r="5306" spans="1:5" x14ac:dyDescent="0.45">
      <c r="A5306" s="55" t="s">
        <v>89</v>
      </c>
      <c r="B5306" s="52">
        <v>51267.41</v>
      </c>
      <c r="C5306" s="53">
        <v>45519</v>
      </c>
      <c r="D5306" s="52">
        <v>0</v>
      </c>
      <c r="E5306" s="54"/>
    </row>
    <row r="5307" spans="1:5" x14ac:dyDescent="0.45">
      <c r="A5307" s="55" t="s">
        <v>90</v>
      </c>
      <c r="B5307" s="52">
        <v>228639.07</v>
      </c>
      <c r="C5307" s="53">
        <v>45762</v>
      </c>
      <c r="D5307" s="52">
        <v>0</v>
      </c>
      <c r="E5307" s="54"/>
    </row>
    <row r="5308" spans="1:5" x14ac:dyDescent="0.45">
      <c r="A5308" s="55" t="s">
        <v>91</v>
      </c>
      <c r="B5308" s="52">
        <v>51267.41</v>
      </c>
      <c r="C5308" s="53">
        <v>45762</v>
      </c>
      <c r="D5308" s="52">
        <v>0</v>
      </c>
      <c r="E5308" s="54"/>
    </row>
    <row r="5309" spans="1:5" x14ac:dyDescent="0.45">
      <c r="A5309" s="55" t="s">
        <v>92</v>
      </c>
      <c r="B5309" s="52">
        <v>2298769.44</v>
      </c>
      <c r="C5309" s="53">
        <v>45519</v>
      </c>
      <c r="D5309" s="52">
        <v>0</v>
      </c>
      <c r="E5309" s="54"/>
    </row>
    <row r="5310" spans="1:5" x14ac:dyDescent="0.45">
      <c r="A5310" s="55" t="s">
        <v>93</v>
      </c>
      <c r="B5310" s="52">
        <v>487530.82</v>
      </c>
      <c r="C5310" s="53">
        <v>45519</v>
      </c>
      <c r="D5310" s="52">
        <v>0</v>
      </c>
      <c r="E5310" s="54"/>
    </row>
    <row r="5311" spans="1:5" x14ac:dyDescent="0.45">
      <c r="A5311" s="51" t="s">
        <v>336</v>
      </c>
      <c r="B5311" s="52"/>
      <c r="C5311" s="53"/>
      <c r="D5311" s="52"/>
      <c r="E5311" s="54"/>
    </row>
    <row r="5312" spans="1:5" x14ac:dyDescent="0.45">
      <c r="A5312" s="55" t="s">
        <v>60</v>
      </c>
      <c r="B5312" s="52">
        <v>3719.4</v>
      </c>
      <c r="C5312" s="53">
        <v>45519</v>
      </c>
      <c r="D5312" s="52">
        <v>0</v>
      </c>
      <c r="E5312" s="54"/>
    </row>
    <row r="5313" spans="1:5" x14ac:dyDescent="0.45">
      <c r="A5313" s="55" t="s">
        <v>62</v>
      </c>
      <c r="B5313" s="52">
        <v>3596.79</v>
      </c>
      <c r="C5313" s="53">
        <v>45519</v>
      </c>
      <c r="D5313" s="52">
        <v>0</v>
      </c>
      <c r="E5313" s="54"/>
    </row>
    <row r="5314" spans="1:5" x14ac:dyDescent="0.45">
      <c r="A5314" s="55" t="s">
        <v>64</v>
      </c>
      <c r="B5314" s="52">
        <v>4251.34</v>
      </c>
      <c r="C5314" s="53">
        <v>45519</v>
      </c>
      <c r="D5314" s="52">
        <v>0</v>
      </c>
      <c r="E5314" s="54"/>
    </row>
    <row r="5315" spans="1:5" x14ac:dyDescent="0.45">
      <c r="A5315" s="55" t="s">
        <v>66</v>
      </c>
      <c r="B5315" s="52">
        <v>3332.8</v>
      </c>
      <c r="C5315" s="53">
        <v>45519</v>
      </c>
      <c r="D5315" s="52">
        <v>0</v>
      </c>
      <c r="E5315" s="54"/>
    </row>
    <row r="5316" spans="1:5" x14ac:dyDescent="0.45">
      <c r="A5316" s="55" t="s">
        <v>54</v>
      </c>
      <c r="B5316" s="52">
        <v>9949.0300000000007</v>
      </c>
      <c r="C5316" s="53">
        <v>44880</v>
      </c>
      <c r="D5316" s="52">
        <v>0</v>
      </c>
      <c r="E5316" s="54"/>
    </row>
    <row r="5317" spans="1:5" x14ac:dyDescent="0.45">
      <c r="A5317" s="55" t="s">
        <v>55</v>
      </c>
      <c r="B5317" s="52">
        <v>10455.950000000001</v>
      </c>
      <c r="C5317" s="53">
        <v>44925</v>
      </c>
      <c r="D5317" s="52">
        <v>0</v>
      </c>
      <c r="E5317" s="54"/>
    </row>
    <row r="5318" spans="1:5" x14ac:dyDescent="0.45">
      <c r="A5318" s="55" t="s">
        <v>56</v>
      </c>
      <c r="B5318" s="52">
        <v>8810.98</v>
      </c>
      <c r="C5318" s="53">
        <v>45140</v>
      </c>
      <c r="D5318" s="52">
        <v>0</v>
      </c>
      <c r="E5318" s="54"/>
    </row>
    <row r="5319" spans="1:5" x14ac:dyDescent="0.45">
      <c r="A5319" s="55" t="s">
        <v>57</v>
      </c>
      <c r="B5319" s="52">
        <v>11144.39</v>
      </c>
      <c r="C5319" s="53">
        <v>45504</v>
      </c>
      <c r="D5319" s="52">
        <v>0</v>
      </c>
      <c r="E5319" s="54"/>
    </row>
    <row r="5320" spans="1:5" x14ac:dyDescent="0.45">
      <c r="A5320" s="55" t="s">
        <v>58</v>
      </c>
      <c r="B5320" s="52">
        <v>4949.79</v>
      </c>
      <c r="C5320" s="53">
        <v>45412</v>
      </c>
      <c r="D5320" s="52">
        <v>0</v>
      </c>
      <c r="E5320" s="54"/>
    </row>
    <row r="5321" spans="1:5" x14ac:dyDescent="0.45">
      <c r="A5321" s="55" t="s">
        <v>74</v>
      </c>
      <c r="B5321" s="52">
        <v>3541.92</v>
      </c>
      <c r="C5321" s="53">
        <v>44985</v>
      </c>
      <c r="D5321" s="52">
        <v>0</v>
      </c>
      <c r="E5321" s="54"/>
    </row>
    <row r="5322" spans="1:5" x14ac:dyDescent="0.45">
      <c r="A5322" s="55" t="s">
        <v>76</v>
      </c>
      <c r="B5322" s="52">
        <v>8263.3700000000008</v>
      </c>
      <c r="C5322" s="53">
        <v>44985</v>
      </c>
      <c r="D5322" s="52">
        <v>0</v>
      </c>
      <c r="E5322" s="54"/>
    </row>
    <row r="5323" spans="1:5" x14ac:dyDescent="0.45">
      <c r="A5323" s="55" t="s">
        <v>78</v>
      </c>
      <c r="B5323" s="52">
        <v>6216.99</v>
      </c>
      <c r="C5323" s="53">
        <v>45127</v>
      </c>
      <c r="D5323" s="52">
        <v>0</v>
      </c>
      <c r="E5323" s="54"/>
    </row>
    <row r="5324" spans="1:5" x14ac:dyDescent="0.45">
      <c r="A5324" s="55" t="s">
        <v>80</v>
      </c>
      <c r="B5324" s="52">
        <v>9741.2099999999991</v>
      </c>
      <c r="C5324" s="53">
        <v>45488</v>
      </c>
      <c r="D5324" s="52">
        <v>0</v>
      </c>
      <c r="E5324" s="54"/>
    </row>
    <row r="5325" spans="1:5" x14ac:dyDescent="0.45">
      <c r="A5325" s="55" t="s">
        <v>82</v>
      </c>
      <c r="B5325" s="52">
        <v>3378.53</v>
      </c>
      <c r="C5325" s="53">
        <v>45519</v>
      </c>
      <c r="D5325" s="52">
        <v>0</v>
      </c>
      <c r="E5325" s="54"/>
    </row>
    <row r="5326" spans="1:5" x14ac:dyDescent="0.45">
      <c r="A5326" s="55" t="s">
        <v>84</v>
      </c>
      <c r="B5326" s="52">
        <v>3275.57</v>
      </c>
      <c r="C5326" s="53">
        <v>45519</v>
      </c>
      <c r="D5326" s="52">
        <v>0</v>
      </c>
      <c r="E5326" s="54"/>
    </row>
    <row r="5327" spans="1:5" x14ac:dyDescent="0.45">
      <c r="A5327" s="55" t="s">
        <v>86</v>
      </c>
      <c r="B5327" s="52">
        <v>4987.79</v>
      </c>
      <c r="C5327" s="53">
        <v>45519</v>
      </c>
      <c r="D5327" s="52">
        <v>0</v>
      </c>
      <c r="E5327" s="54"/>
    </row>
    <row r="5328" spans="1:5" x14ac:dyDescent="0.45">
      <c r="A5328" s="55" t="s">
        <v>88</v>
      </c>
      <c r="B5328" s="52">
        <v>3292.28</v>
      </c>
      <c r="C5328" s="53">
        <v>45519</v>
      </c>
      <c r="D5328" s="52">
        <v>0</v>
      </c>
      <c r="E5328" s="54"/>
    </row>
    <row r="5329" spans="1:5" x14ac:dyDescent="0.45">
      <c r="A5329" s="55" t="s">
        <v>90</v>
      </c>
      <c r="B5329" s="52">
        <v>3292.28</v>
      </c>
      <c r="C5329" s="53">
        <v>45762</v>
      </c>
      <c r="D5329" s="52">
        <v>0</v>
      </c>
      <c r="E5329" s="54"/>
    </row>
    <row r="5330" spans="1:5" x14ac:dyDescent="0.45">
      <c r="A5330" s="55" t="s">
        <v>92</v>
      </c>
      <c r="B5330" s="52">
        <v>31308.13</v>
      </c>
      <c r="C5330" s="53">
        <v>45519</v>
      </c>
      <c r="D5330" s="52">
        <v>0</v>
      </c>
      <c r="E5330" s="54"/>
    </row>
    <row r="5331" spans="1:5" x14ac:dyDescent="0.45">
      <c r="A5331" s="51" t="s">
        <v>337</v>
      </c>
      <c r="B5331" s="52"/>
      <c r="C5331" s="53"/>
      <c r="D5331" s="52"/>
      <c r="E5331" s="54"/>
    </row>
    <row r="5332" spans="1:5" x14ac:dyDescent="0.45">
      <c r="A5332" s="55" t="s">
        <v>60</v>
      </c>
      <c r="B5332" s="52">
        <v>18237.36</v>
      </c>
      <c r="C5332" s="53">
        <v>45519</v>
      </c>
      <c r="D5332" s="52">
        <v>0</v>
      </c>
      <c r="E5332" s="54"/>
    </row>
    <row r="5333" spans="1:5" x14ac:dyDescent="0.45">
      <c r="A5333" s="55" t="s">
        <v>62</v>
      </c>
      <c r="B5333" s="52">
        <v>17636.169999999998</v>
      </c>
      <c r="C5333" s="53">
        <v>45519</v>
      </c>
      <c r="D5333" s="52">
        <v>0</v>
      </c>
      <c r="E5333" s="54"/>
    </row>
    <row r="5334" spans="1:5" x14ac:dyDescent="0.45">
      <c r="A5334" s="55" t="s">
        <v>64</v>
      </c>
      <c r="B5334" s="52">
        <v>20845.59</v>
      </c>
      <c r="C5334" s="53">
        <v>45519</v>
      </c>
      <c r="D5334" s="52">
        <v>0</v>
      </c>
      <c r="E5334" s="54"/>
    </row>
    <row r="5335" spans="1:5" x14ac:dyDescent="0.45">
      <c r="A5335" s="55" t="s">
        <v>66</v>
      </c>
      <c r="B5335" s="52">
        <v>16341.72</v>
      </c>
      <c r="C5335" s="53">
        <v>45519</v>
      </c>
      <c r="D5335" s="52">
        <v>0</v>
      </c>
      <c r="E5335" s="54"/>
    </row>
    <row r="5336" spans="1:5" x14ac:dyDescent="0.45">
      <c r="A5336" s="55" t="s">
        <v>54</v>
      </c>
      <c r="B5336" s="52">
        <v>48783.11</v>
      </c>
      <c r="C5336" s="53">
        <v>44880</v>
      </c>
      <c r="D5336" s="52">
        <v>0</v>
      </c>
      <c r="E5336" s="54"/>
    </row>
    <row r="5337" spans="1:5" x14ac:dyDescent="0.45">
      <c r="A5337" s="55" t="s">
        <v>55</v>
      </c>
      <c r="B5337" s="52">
        <v>51268.67</v>
      </c>
      <c r="C5337" s="53">
        <v>44925</v>
      </c>
      <c r="D5337" s="52">
        <v>0</v>
      </c>
      <c r="E5337" s="54"/>
    </row>
    <row r="5338" spans="1:5" x14ac:dyDescent="0.45">
      <c r="A5338" s="55" t="s">
        <v>56</v>
      </c>
      <c r="B5338" s="52">
        <v>43202.879999999997</v>
      </c>
      <c r="C5338" s="53">
        <v>45139</v>
      </c>
      <c r="D5338" s="52">
        <v>0</v>
      </c>
      <c r="E5338" s="54"/>
    </row>
    <row r="5339" spans="1:5" x14ac:dyDescent="0.45">
      <c r="A5339" s="55" t="s">
        <v>57</v>
      </c>
      <c r="B5339" s="52">
        <v>54644.33</v>
      </c>
      <c r="C5339" s="53">
        <v>45504</v>
      </c>
      <c r="D5339" s="52">
        <v>0</v>
      </c>
      <c r="E5339" s="54"/>
    </row>
    <row r="5340" spans="1:5" x14ac:dyDescent="0.45">
      <c r="A5340" s="55" t="s">
        <v>58</v>
      </c>
      <c r="B5340" s="52">
        <v>24270.32</v>
      </c>
      <c r="C5340" s="53">
        <v>45412</v>
      </c>
      <c r="D5340" s="52">
        <v>0</v>
      </c>
      <c r="E5340" s="54"/>
    </row>
    <row r="5341" spans="1:5" x14ac:dyDescent="0.45">
      <c r="A5341" s="55" t="s">
        <v>74</v>
      </c>
      <c r="B5341" s="52">
        <v>17367.099999999999</v>
      </c>
      <c r="C5341" s="53">
        <v>44985</v>
      </c>
      <c r="D5341" s="52">
        <v>0</v>
      </c>
      <c r="E5341" s="54"/>
    </row>
    <row r="5342" spans="1:5" x14ac:dyDescent="0.45">
      <c r="A5342" s="55" t="s">
        <v>76</v>
      </c>
      <c r="B5342" s="52">
        <v>40517.79</v>
      </c>
      <c r="C5342" s="53">
        <v>44985</v>
      </c>
      <c r="D5342" s="52">
        <v>0</v>
      </c>
      <c r="E5342" s="54"/>
    </row>
    <row r="5343" spans="1:5" x14ac:dyDescent="0.45">
      <c r="A5343" s="55" t="s">
        <v>78</v>
      </c>
      <c r="B5343" s="52">
        <v>30483.77</v>
      </c>
      <c r="C5343" s="53">
        <v>45127</v>
      </c>
      <c r="D5343" s="52">
        <v>0</v>
      </c>
      <c r="E5343" s="54"/>
    </row>
    <row r="5344" spans="1:5" x14ac:dyDescent="0.45">
      <c r="A5344" s="55" t="s">
        <v>80</v>
      </c>
      <c r="B5344" s="52">
        <v>47764.11</v>
      </c>
      <c r="C5344" s="53">
        <v>45488</v>
      </c>
      <c r="D5344" s="52">
        <v>0</v>
      </c>
      <c r="E5344" s="54"/>
    </row>
    <row r="5345" spans="1:5" x14ac:dyDescent="0.45">
      <c r="A5345" s="55" t="s">
        <v>82</v>
      </c>
      <c r="B5345" s="52">
        <v>16565.98</v>
      </c>
      <c r="C5345" s="53">
        <v>45519</v>
      </c>
      <c r="D5345" s="52">
        <v>0</v>
      </c>
      <c r="E5345" s="54"/>
    </row>
    <row r="5346" spans="1:5" x14ac:dyDescent="0.45">
      <c r="A5346" s="55" t="s">
        <v>84</v>
      </c>
      <c r="B5346" s="52">
        <v>16061.09</v>
      </c>
      <c r="C5346" s="53">
        <v>45519</v>
      </c>
      <c r="D5346" s="52">
        <v>0</v>
      </c>
      <c r="E5346" s="54"/>
    </row>
    <row r="5347" spans="1:5" x14ac:dyDescent="0.45">
      <c r="A5347" s="55" t="s">
        <v>86</v>
      </c>
      <c r="B5347" s="52">
        <v>24456.66</v>
      </c>
      <c r="C5347" s="53">
        <v>45519</v>
      </c>
      <c r="D5347" s="52">
        <v>0</v>
      </c>
      <c r="E5347" s="54"/>
    </row>
    <row r="5348" spans="1:5" x14ac:dyDescent="0.45">
      <c r="A5348" s="55" t="s">
        <v>88</v>
      </c>
      <c r="B5348" s="52">
        <v>16143.03</v>
      </c>
      <c r="C5348" s="53">
        <v>45519</v>
      </c>
      <c r="D5348" s="52">
        <v>0</v>
      </c>
      <c r="E5348" s="54"/>
    </row>
    <row r="5349" spans="1:5" x14ac:dyDescent="0.45">
      <c r="A5349" s="55" t="s">
        <v>90</v>
      </c>
      <c r="B5349" s="52">
        <v>16143.03</v>
      </c>
      <c r="C5349" s="53">
        <v>45762</v>
      </c>
      <c r="D5349" s="52">
        <v>0</v>
      </c>
      <c r="E5349" s="54"/>
    </row>
    <row r="5350" spans="1:5" x14ac:dyDescent="0.45">
      <c r="A5350" s="55" t="s">
        <v>92</v>
      </c>
      <c r="B5350" s="52">
        <v>153513.21</v>
      </c>
      <c r="C5350" s="53">
        <v>45519</v>
      </c>
      <c r="D5350" s="52">
        <v>0</v>
      </c>
      <c r="E5350" s="54"/>
    </row>
    <row r="5351" spans="1:5" x14ac:dyDescent="0.45">
      <c r="A5351" s="51" t="s">
        <v>338</v>
      </c>
      <c r="B5351" s="52"/>
      <c r="C5351" s="53"/>
      <c r="D5351" s="52"/>
      <c r="E5351" s="54"/>
    </row>
    <row r="5352" spans="1:5" x14ac:dyDescent="0.45">
      <c r="A5352" s="55" t="s">
        <v>60</v>
      </c>
      <c r="B5352" s="52">
        <v>103227.9</v>
      </c>
      <c r="C5352" s="53">
        <v>45519</v>
      </c>
      <c r="D5352" s="52">
        <v>0</v>
      </c>
      <c r="E5352" s="54"/>
    </row>
    <row r="5353" spans="1:5" x14ac:dyDescent="0.45">
      <c r="A5353" s="55" t="s">
        <v>61</v>
      </c>
      <c r="B5353" s="52">
        <v>28100.48</v>
      </c>
      <c r="C5353" s="53">
        <v>45519</v>
      </c>
      <c r="D5353" s="52">
        <v>0</v>
      </c>
      <c r="E5353" s="54"/>
    </row>
    <row r="5354" spans="1:5" x14ac:dyDescent="0.45">
      <c r="A5354" s="55" t="s">
        <v>62</v>
      </c>
      <c r="B5354" s="52">
        <v>99825.03</v>
      </c>
      <c r="C5354" s="53">
        <v>45519</v>
      </c>
      <c r="D5354" s="52">
        <v>0</v>
      </c>
      <c r="E5354" s="54"/>
    </row>
    <row r="5355" spans="1:5" x14ac:dyDescent="0.45">
      <c r="A5355" s="55" t="s">
        <v>63</v>
      </c>
      <c r="B5355" s="52">
        <v>27174.15</v>
      </c>
      <c r="C5355" s="53">
        <v>45519</v>
      </c>
      <c r="D5355" s="52">
        <v>0</v>
      </c>
      <c r="E5355" s="54"/>
    </row>
    <row r="5356" spans="1:5" x14ac:dyDescent="0.45">
      <c r="A5356" s="55" t="s">
        <v>64</v>
      </c>
      <c r="B5356" s="52">
        <v>117991.1</v>
      </c>
      <c r="C5356" s="53">
        <v>45519</v>
      </c>
      <c r="D5356" s="52">
        <v>0</v>
      </c>
      <c r="E5356" s="54"/>
    </row>
    <row r="5357" spans="1:5" x14ac:dyDescent="0.45">
      <c r="A5357" s="55" t="s">
        <v>65</v>
      </c>
      <c r="B5357" s="52">
        <v>30930.13</v>
      </c>
      <c r="C5357" s="53">
        <v>45519</v>
      </c>
      <c r="D5357" s="52">
        <v>0</v>
      </c>
      <c r="E5357" s="54"/>
    </row>
    <row r="5358" spans="1:5" x14ac:dyDescent="0.45">
      <c r="A5358" s="55" t="s">
        <v>66</v>
      </c>
      <c r="B5358" s="52">
        <v>92498.12</v>
      </c>
      <c r="C5358" s="53">
        <v>45519</v>
      </c>
      <c r="D5358" s="52">
        <v>0</v>
      </c>
      <c r="E5358" s="54"/>
    </row>
    <row r="5359" spans="1:5" x14ac:dyDescent="0.45">
      <c r="A5359" s="55" t="s">
        <v>67</v>
      </c>
      <c r="B5359" s="52">
        <v>24247.41</v>
      </c>
      <c r="C5359" s="53">
        <v>45519</v>
      </c>
      <c r="D5359" s="52">
        <v>0</v>
      </c>
      <c r="E5359" s="54"/>
    </row>
    <row r="5360" spans="1:5" x14ac:dyDescent="0.45">
      <c r="A5360" s="55" t="s">
        <v>54</v>
      </c>
      <c r="B5360" s="52">
        <v>276124.24</v>
      </c>
      <c r="C5360" s="53">
        <v>44880</v>
      </c>
      <c r="D5360" s="52">
        <v>0</v>
      </c>
      <c r="E5360" s="54"/>
    </row>
    <row r="5361" spans="1:5" x14ac:dyDescent="0.45">
      <c r="A5361" s="55" t="s">
        <v>68</v>
      </c>
      <c r="B5361" s="52">
        <v>72383.08</v>
      </c>
      <c r="C5361" s="53">
        <v>44880</v>
      </c>
      <c r="D5361" s="52">
        <v>0</v>
      </c>
      <c r="E5361" s="54"/>
    </row>
    <row r="5362" spans="1:5" x14ac:dyDescent="0.45">
      <c r="A5362" s="55" t="s">
        <v>55</v>
      </c>
      <c r="B5362" s="52">
        <v>290193.12</v>
      </c>
      <c r="C5362" s="53">
        <v>44925</v>
      </c>
      <c r="D5362" s="52">
        <v>0</v>
      </c>
      <c r="E5362" s="54"/>
    </row>
    <row r="5363" spans="1:5" x14ac:dyDescent="0.45">
      <c r="A5363" s="55" t="s">
        <v>69</v>
      </c>
      <c r="B5363" s="52">
        <v>76071.08</v>
      </c>
      <c r="C5363" s="53">
        <v>44925</v>
      </c>
      <c r="D5363" s="52">
        <v>0</v>
      </c>
      <c r="E5363" s="54"/>
    </row>
    <row r="5364" spans="1:5" x14ac:dyDescent="0.45">
      <c r="A5364" s="55" t="s">
        <v>56</v>
      </c>
      <c r="B5364" s="52">
        <v>244538.82</v>
      </c>
      <c r="C5364" s="53">
        <v>45140</v>
      </c>
      <c r="D5364" s="52">
        <v>0</v>
      </c>
      <c r="E5364" s="54"/>
    </row>
    <row r="5365" spans="1:5" x14ac:dyDescent="0.45">
      <c r="A5365" s="55" t="s">
        <v>70</v>
      </c>
      <c r="B5365" s="52">
        <v>64103.29</v>
      </c>
      <c r="C5365" s="53">
        <v>45140</v>
      </c>
      <c r="D5365" s="52">
        <v>0</v>
      </c>
      <c r="E5365" s="54"/>
    </row>
    <row r="5366" spans="1:5" x14ac:dyDescent="0.45">
      <c r="A5366" s="55" t="s">
        <v>57</v>
      </c>
      <c r="B5366" s="52">
        <v>309300.17</v>
      </c>
      <c r="C5366" s="53">
        <v>45504</v>
      </c>
      <c r="D5366" s="52">
        <v>0</v>
      </c>
      <c r="E5366" s="54"/>
    </row>
    <row r="5367" spans="1:5" x14ac:dyDescent="0.45">
      <c r="A5367" s="55" t="s">
        <v>72</v>
      </c>
      <c r="B5367" s="52">
        <v>58292.800000000003</v>
      </c>
      <c r="C5367" s="53">
        <v>45504</v>
      </c>
      <c r="D5367" s="52">
        <v>0</v>
      </c>
      <c r="E5367" s="54"/>
    </row>
    <row r="5368" spans="1:5" x14ac:dyDescent="0.45">
      <c r="A5368" s="55" t="s">
        <v>58</v>
      </c>
      <c r="B5368" s="52">
        <v>137375.92000000001</v>
      </c>
      <c r="C5368" s="53">
        <v>45412</v>
      </c>
      <c r="D5368" s="52">
        <v>0</v>
      </c>
      <c r="E5368" s="54"/>
    </row>
    <row r="5369" spans="1:5" x14ac:dyDescent="0.45">
      <c r="A5369" s="55" t="s">
        <v>73</v>
      </c>
      <c r="B5369" s="52">
        <v>36011.660000000003</v>
      </c>
      <c r="C5369" s="53">
        <v>45412</v>
      </c>
      <c r="D5369" s="52">
        <v>0</v>
      </c>
      <c r="E5369" s="54"/>
    </row>
    <row r="5370" spans="1:5" x14ac:dyDescent="0.45">
      <c r="A5370" s="55" t="s">
        <v>74</v>
      </c>
      <c r="B5370" s="52">
        <v>98302</v>
      </c>
      <c r="C5370" s="53">
        <v>44985</v>
      </c>
      <c r="D5370" s="52">
        <v>0</v>
      </c>
      <c r="E5370" s="54"/>
    </row>
    <row r="5371" spans="1:5" x14ac:dyDescent="0.45">
      <c r="A5371" s="55" t="s">
        <v>75</v>
      </c>
      <c r="B5371" s="52">
        <v>25768.84</v>
      </c>
      <c r="C5371" s="53">
        <v>44985</v>
      </c>
      <c r="D5371" s="52">
        <v>0</v>
      </c>
      <c r="E5371" s="54"/>
    </row>
    <row r="5372" spans="1:5" x14ac:dyDescent="0.45">
      <c r="A5372" s="55" t="s">
        <v>76</v>
      </c>
      <c r="B5372" s="52">
        <v>229340.56</v>
      </c>
      <c r="C5372" s="53">
        <v>44985</v>
      </c>
      <c r="D5372" s="52">
        <v>0</v>
      </c>
      <c r="E5372" s="54"/>
    </row>
    <row r="5373" spans="1:5" x14ac:dyDescent="0.45">
      <c r="A5373" s="55" t="s">
        <v>77</v>
      </c>
      <c r="B5373" s="52">
        <v>60119.23</v>
      </c>
      <c r="C5373" s="53">
        <v>44985</v>
      </c>
      <c r="D5373" s="52">
        <v>0</v>
      </c>
      <c r="E5373" s="54"/>
    </row>
    <row r="5374" spans="1:5" x14ac:dyDescent="0.45">
      <c r="A5374" s="55" t="s">
        <v>78</v>
      </c>
      <c r="B5374" s="52">
        <v>172545.54</v>
      </c>
      <c r="C5374" s="53">
        <v>45127</v>
      </c>
      <c r="D5374" s="52">
        <v>0</v>
      </c>
      <c r="E5374" s="54"/>
    </row>
    <row r="5375" spans="1:5" x14ac:dyDescent="0.45">
      <c r="A5375" s="55" t="s">
        <v>79</v>
      </c>
      <c r="B5375" s="52">
        <v>45231</v>
      </c>
      <c r="C5375" s="53">
        <v>45127</v>
      </c>
      <c r="D5375" s="52">
        <v>0</v>
      </c>
      <c r="E5375" s="54"/>
    </row>
    <row r="5376" spans="1:5" x14ac:dyDescent="0.45">
      <c r="A5376" s="55" t="s">
        <v>80</v>
      </c>
      <c r="B5376" s="52">
        <v>270356.45</v>
      </c>
      <c r="C5376" s="53">
        <v>45488</v>
      </c>
      <c r="D5376" s="52">
        <v>0</v>
      </c>
      <c r="E5376" s="54"/>
    </row>
    <row r="5377" spans="1:5" x14ac:dyDescent="0.45">
      <c r="A5377" s="55" t="s">
        <v>81</v>
      </c>
      <c r="B5377" s="52">
        <v>70871.11</v>
      </c>
      <c r="C5377" s="53">
        <v>45488</v>
      </c>
      <c r="D5377" s="52">
        <v>0</v>
      </c>
      <c r="E5377" s="54"/>
    </row>
    <row r="5378" spans="1:5" x14ac:dyDescent="0.45">
      <c r="A5378" s="55" t="s">
        <v>82</v>
      </c>
      <c r="B5378" s="52">
        <v>93767.47</v>
      </c>
      <c r="C5378" s="53">
        <v>45519</v>
      </c>
      <c r="D5378" s="52">
        <v>0</v>
      </c>
      <c r="E5378" s="54"/>
    </row>
    <row r="5379" spans="1:5" x14ac:dyDescent="0.45">
      <c r="A5379" s="55" t="s">
        <v>83</v>
      </c>
      <c r="B5379" s="52">
        <v>25525.18</v>
      </c>
      <c r="C5379" s="53">
        <v>45519</v>
      </c>
      <c r="D5379" s="52">
        <v>0</v>
      </c>
      <c r="E5379" s="54"/>
    </row>
    <row r="5380" spans="1:5" x14ac:dyDescent="0.45">
      <c r="A5380" s="55" t="s">
        <v>84</v>
      </c>
      <c r="B5380" s="52">
        <v>90909.7</v>
      </c>
      <c r="C5380" s="53">
        <v>45519</v>
      </c>
      <c r="D5380" s="52">
        <v>0</v>
      </c>
      <c r="E5380" s="54"/>
    </row>
    <row r="5381" spans="1:5" x14ac:dyDescent="0.45">
      <c r="A5381" s="55" t="s">
        <v>85</v>
      </c>
      <c r="B5381" s="52">
        <v>24747.24</v>
      </c>
      <c r="C5381" s="53">
        <v>45519</v>
      </c>
      <c r="D5381" s="52">
        <v>0</v>
      </c>
      <c r="E5381" s="54"/>
    </row>
    <row r="5382" spans="1:5" x14ac:dyDescent="0.45">
      <c r="A5382" s="55" t="s">
        <v>86</v>
      </c>
      <c r="B5382" s="52">
        <v>138430.64000000001</v>
      </c>
      <c r="C5382" s="53">
        <v>45519</v>
      </c>
      <c r="D5382" s="52">
        <v>0</v>
      </c>
      <c r="E5382" s="54"/>
    </row>
    <row r="5383" spans="1:5" x14ac:dyDescent="0.45">
      <c r="A5383" s="55" t="s">
        <v>87</v>
      </c>
      <c r="B5383" s="52">
        <v>36288.14</v>
      </c>
      <c r="C5383" s="53">
        <v>45519</v>
      </c>
      <c r="D5383" s="52">
        <v>0</v>
      </c>
      <c r="E5383" s="54"/>
    </row>
    <row r="5384" spans="1:5" x14ac:dyDescent="0.45">
      <c r="A5384" s="55" t="s">
        <v>88</v>
      </c>
      <c r="B5384" s="52">
        <v>91373.47</v>
      </c>
      <c r="C5384" s="53">
        <v>45519</v>
      </c>
      <c r="D5384" s="52">
        <v>0</v>
      </c>
      <c r="E5384" s="54"/>
    </row>
    <row r="5385" spans="1:5" x14ac:dyDescent="0.45">
      <c r="A5385" s="55" t="s">
        <v>89</v>
      </c>
      <c r="B5385" s="52">
        <v>23952.6</v>
      </c>
      <c r="C5385" s="53">
        <v>45519</v>
      </c>
      <c r="D5385" s="52">
        <v>0</v>
      </c>
      <c r="E5385" s="54"/>
    </row>
    <row r="5386" spans="1:5" x14ac:dyDescent="0.45">
      <c r="A5386" s="55" t="s">
        <v>90</v>
      </c>
      <c r="B5386" s="52">
        <v>91373.47</v>
      </c>
      <c r="C5386" s="53">
        <v>45762</v>
      </c>
      <c r="D5386" s="52">
        <v>0</v>
      </c>
      <c r="E5386" s="54"/>
    </row>
    <row r="5387" spans="1:5" x14ac:dyDescent="0.45">
      <c r="A5387" s="55" t="s">
        <v>91</v>
      </c>
      <c r="B5387" s="52">
        <v>6653.69</v>
      </c>
      <c r="C5387" s="53">
        <v>45762</v>
      </c>
      <c r="D5387" s="52">
        <v>17298.91</v>
      </c>
      <c r="E5387" s="54"/>
    </row>
    <row r="5388" spans="1:5" x14ac:dyDescent="0.45">
      <c r="A5388" s="55" t="s">
        <v>92</v>
      </c>
      <c r="B5388" s="52">
        <v>868922.1</v>
      </c>
      <c r="C5388" s="53">
        <v>45519</v>
      </c>
      <c r="D5388" s="52">
        <v>0</v>
      </c>
      <c r="E5388" s="54"/>
    </row>
    <row r="5389" spans="1:5" x14ac:dyDescent="0.45">
      <c r="A5389" s="55" t="s">
        <v>93</v>
      </c>
      <c r="B5389" s="52">
        <v>227778.82</v>
      </c>
      <c r="C5389" s="53">
        <v>45519</v>
      </c>
      <c r="D5389" s="52">
        <v>0</v>
      </c>
      <c r="E5389" s="54"/>
    </row>
    <row r="5390" spans="1:5" x14ac:dyDescent="0.45">
      <c r="A5390" s="51" t="s">
        <v>339</v>
      </c>
      <c r="B5390" s="52"/>
      <c r="C5390" s="53"/>
      <c r="D5390" s="52"/>
      <c r="E5390" s="54"/>
    </row>
    <row r="5391" spans="1:5" x14ac:dyDescent="0.45">
      <c r="A5391" s="55" t="s">
        <v>60</v>
      </c>
      <c r="B5391" s="52">
        <v>25102.69</v>
      </c>
      <c r="C5391" s="53">
        <v>45519</v>
      </c>
      <c r="D5391" s="52">
        <v>0</v>
      </c>
      <c r="E5391" s="54"/>
    </row>
    <row r="5392" spans="1:5" x14ac:dyDescent="0.45">
      <c r="A5392" s="55" t="s">
        <v>62</v>
      </c>
      <c r="B5392" s="52">
        <v>24275.19</v>
      </c>
      <c r="C5392" s="53">
        <v>45519</v>
      </c>
      <c r="D5392" s="52">
        <v>0</v>
      </c>
      <c r="E5392" s="54"/>
    </row>
    <row r="5393" spans="1:5" x14ac:dyDescent="0.45">
      <c r="A5393" s="55" t="s">
        <v>64</v>
      </c>
      <c r="B5393" s="52">
        <v>28692.77</v>
      </c>
      <c r="C5393" s="53">
        <v>45519</v>
      </c>
      <c r="D5393" s="52">
        <v>0</v>
      </c>
      <c r="E5393" s="54"/>
    </row>
    <row r="5394" spans="1:5" x14ac:dyDescent="0.45">
      <c r="A5394" s="55" t="s">
        <v>66</v>
      </c>
      <c r="B5394" s="52">
        <v>22493.45</v>
      </c>
      <c r="C5394" s="53">
        <v>45519</v>
      </c>
      <c r="D5394" s="52">
        <v>0</v>
      </c>
      <c r="E5394" s="54"/>
    </row>
    <row r="5395" spans="1:5" x14ac:dyDescent="0.45">
      <c r="A5395" s="55" t="s">
        <v>54</v>
      </c>
      <c r="B5395" s="52">
        <v>67147.17</v>
      </c>
      <c r="C5395" s="53">
        <v>44880</v>
      </c>
      <c r="D5395" s="52">
        <v>0</v>
      </c>
      <c r="E5395" s="54"/>
    </row>
    <row r="5396" spans="1:5" x14ac:dyDescent="0.45">
      <c r="A5396" s="55" t="s">
        <v>55</v>
      </c>
      <c r="B5396" s="52">
        <v>70568.399999999994</v>
      </c>
      <c r="C5396" s="53">
        <v>44925</v>
      </c>
      <c r="D5396" s="52">
        <v>0</v>
      </c>
      <c r="E5396" s="54"/>
    </row>
    <row r="5397" spans="1:5" x14ac:dyDescent="0.45">
      <c r="A5397" s="55" t="s">
        <v>56</v>
      </c>
      <c r="B5397" s="52">
        <v>59466.31</v>
      </c>
      <c r="C5397" s="53">
        <v>45139</v>
      </c>
      <c r="D5397" s="52">
        <v>0</v>
      </c>
      <c r="E5397" s="54"/>
    </row>
    <row r="5398" spans="1:5" x14ac:dyDescent="0.45">
      <c r="A5398" s="55" t="s">
        <v>57</v>
      </c>
      <c r="B5398" s="52">
        <v>75214.8</v>
      </c>
      <c r="C5398" s="53">
        <v>45504</v>
      </c>
      <c r="D5398" s="52">
        <v>0</v>
      </c>
      <c r="E5398" s="54"/>
    </row>
    <row r="5399" spans="1:5" x14ac:dyDescent="0.45">
      <c r="A5399" s="55" t="s">
        <v>58</v>
      </c>
      <c r="B5399" s="52">
        <v>33406.720000000001</v>
      </c>
      <c r="C5399" s="53">
        <v>45412</v>
      </c>
      <c r="D5399" s="52">
        <v>0</v>
      </c>
      <c r="E5399" s="54"/>
    </row>
    <row r="5400" spans="1:5" x14ac:dyDescent="0.45">
      <c r="A5400" s="55" t="s">
        <v>78</v>
      </c>
      <c r="B5400" s="52">
        <v>41959.17</v>
      </c>
      <c r="C5400" s="53">
        <v>45127</v>
      </c>
      <c r="D5400" s="52">
        <v>0</v>
      </c>
      <c r="E5400" s="54"/>
    </row>
    <row r="5401" spans="1:5" x14ac:dyDescent="0.45">
      <c r="A5401" s="55" t="s">
        <v>80</v>
      </c>
      <c r="B5401" s="52">
        <v>65744.570000000007</v>
      </c>
      <c r="C5401" s="53">
        <v>45488</v>
      </c>
      <c r="D5401" s="52">
        <v>0</v>
      </c>
      <c r="E5401" s="54"/>
    </row>
    <row r="5402" spans="1:5" x14ac:dyDescent="0.45">
      <c r="A5402" s="55" t="s">
        <v>82</v>
      </c>
      <c r="B5402" s="52">
        <v>22802.13</v>
      </c>
      <c r="C5402" s="53">
        <v>45519</v>
      </c>
      <c r="D5402" s="52">
        <v>0</v>
      </c>
      <c r="E5402" s="54"/>
    </row>
    <row r="5403" spans="1:5" x14ac:dyDescent="0.45">
      <c r="A5403" s="55" t="s">
        <v>84</v>
      </c>
      <c r="B5403" s="52">
        <v>22107.18</v>
      </c>
      <c r="C5403" s="53">
        <v>45519</v>
      </c>
      <c r="D5403" s="52">
        <v>0</v>
      </c>
      <c r="E5403" s="54"/>
    </row>
    <row r="5404" spans="1:5" x14ac:dyDescent="0.45">
      <c r="A5404" s="55" t="s">
        <v>86</v>
      </c>
      <c r="B5404" s="52">
        <v>33663.199999999997</v>
      </c>
      <c r="C5404" s="53">
        <v>45519</v>
      </c>
      <c r="D5404" s="52">
        <v>0</v>
      </c>
      <c r="E5404" s="54"/>
    </row>
    <row r="5405" spans="1:5" x14ac:dyDescent="0.45">
      <c r="A5405" s="55" t="s">
        <v>88</v>
      </c>
      <c r="B5405" s="52">
        <v>22219.96</v>
      </c>
      <c r="C5405" s="53">
        <v>45519</v>
      </c>
      <c r="D5405" s="52">
        <v>0</v>
      </c>
      <c r="E5405" s="54"/>
    </row>
    <row r="5406" spans="1:5" x14ac:dyDescent="0.45">
      <c r="A5406" s="55" t="s">
        <v>90</v>
      </c>
      <c r="B5406" s="52">
        <v>22219.96</v>
      </c>
      <c r="C5406" s="53">
        <v>45762</v>
      </c>
      <c r="D5406" s="52">
        <v>0</v>
      </c>
      <c r="E5406" s="54"/>
    </row>
    <row r="5407" spans="1:5" x14ac:dyDescent="0.45">
      <c r="A5407" s="55" t="s">
        <v>92</v>
      </c>
      <c r="B5407" s="52">
        <v>211302.19</v>
      </c>
      <c r="C5407" s="53">
        <v>45519</v>
      </c>
      <c r="D5407" s="52">
        <v>0</v>
      </c>
      <c r="E5407" s="54"/>
    </row>
    <row r="5408" spans="1:5" x14ac:dyDescent="0.45">
      <c r="A5408" s="51" t="s">
        <v>340</v>
      </c>
      <c r="B5408" s="52"/>
      <c r="C5408" s="53"/>
      <c r="D5408" s="52"/>
      <c r="E5408" s="54"/>
    </row>
    <row r="5409" spans="1:5" x14ac:dyDescent="0.45">
      <c r="A5409" s="55" t="s">
        <v>60</v>
      </c>
      <c r="B5409" s="52">
        <v>245931.93</v>
      </c>
      <c r="C5409" s="53">
        <v>45519</v>
      </c>
      <c r="D5409" s="52">
        <v>0</v>
      </c>
      <c r="E5409" s="54"/>
    </row>
    <row r="5410" spans="1:5" x14ac:dyDescent="0.45">
      <c r="A5410" s="55" t="s">
        <v>61</v>
      </c>
      <c r="B5410" s="52">
        <v>63429.64</v>
      </c>
      <c r="C5410" s="53">
        <v>45716</v>
      </c>
      <c r="D5410" s="52">
        <v>0</v>
      </c>
      <c r="E5410" s="54"/>
    </row>
    <row r="5411" spans="1:5" x14ac:dyDescent="0.45">
      <c r="A5411" s="55" t="s">
        <v>62</v>
      </c>
      <c r="B5411" s="52">
        <v>237824.87</v>
      </c>
      <c r="C5411" s="53">
        <v>45519</v>
      </c>
      <c r="D5411" s="52">
        <v>0</v>
      </c>
      <c r="E5411" s="54"/>
    </row>
    <row r="5412" spans="1:5" x14ac:dyDescent="0.45">
      <c r="A5412" s="55" t="s">
        <v>63</v>
      </c>
      <c r="B5412" s="52">
        <v>61338.7</v>
      </c>
      <c r="C5412" s="53">
        <v>45716</v>
      </c>
      <c r="D5412" s="52">
        <v>0</v>
      </c>
      <c r="E5412" s="54"/>
    </row>
    <row r="5413" spans="1:5" x14ac:dyDescent="0.45">
      <c r="A5413" s="55" t="s">
        <v>64</v>
      </c>
      <c r="B5413" s="52">
        <v>281104.03999999998</v>
      </c>
      <c r="C5413" s="53">
        <v>45519</v>
      </c>
      <c r="D5413" s="52">
        <v>0</v>
      </c>
      <c r="E5413" s="54"/>
    </row>
    <row r="5414" spans="1:5" x14ac:dyDescent="0.45">
      <c r="A5414" s="55" t="s">
        <v>65</v>
      </c>
      <c r="B5414" s="52">
        <v>69816.86</v>
      </c>
      <c r="C5414" s="53">
        <v>45716</v>
      </c>
      <c r="D5414" s="52">
        <v>0</v>
      </c>
      <c r="E5414" s="54"/>
    </row>
    <row r="5415" spans="1:5" x14ac:dyDescent="0.45">
      <c r="A5415" s="55" t="s">
        <v>66</v>
      </c>
      <c r="B5415" s="52">
        <v>220369.12</v>
      </c>
      <c r="C5415" s="53">
        <v>45519</v>
      </c>
      <c r="D5415" s="52">
        <v>0</v>
      </c>
      <c r="E5415" s="54"/>
    </row>
    <row r="5416" spans="1:5" x14ac:dyDescent="0.45">
      <c r="A5416" s="55" t="s">
        <v>67</v>
      </c>
      <c r="B5416" s="52">
        <v>54732.33</v>
      </c>
      <c r="C5416" s="53">
        <v>45716</v>
      </c>
      <c r="D5416" s="52">
        <v>0</v>
      </c>
      <c r="E5416" s="54"/>
    </row>
    <row r="5417" spans="1:5" x14ac:dyDescent="0.45">
      <c r="A5417" s="55" t="s">
        <v>54</v>
      </c>
      <c r="B5417" s="52">
        <v>657843.15</v>
      </c>
      <c r="C5417" s="53">
        <v>44895</v>
      </c>
      <c r="D5417" s="52">
        <v>0</v>
      </c>
      <c r="E5417" s="54"/>
    </row>
    <row r="5418" spans="1:5" x14ac:dyDescent="0.45">
      <c r="A5418" s="55" t="s">
        <v>68</v>
      </c>
      <c r="B5418" s="52">
        <v>163386.28</v>
      </c>
      <c r="C5418" s="53">
        <v>44880</v>
      </c>
      <c r="D5418" s="52">
        <v>0</v>
      </c>
      <c r="E5418" s="54"/>
    </row>
    <row r="5419" spans="1:5" x14ac:dyDescent="0.45">
      <c r="A5419" s="55" t="s">
        <v>55</v>
      </c>
      <c r="B5419" s="52">
        <v>691361.07</v>
      </c>
      <c r="C5419" s="53">
        <v>44925</v>
      </c>
      <c r="D5419" s="52">
        <v>0</v>
      </c>
      <c r="E5419" s="54"/>
    </row>
    <row r="5420" spans="1:5" x14ac:dyDescent="0.45">
      <c r="A5420" s="55" t="s">
        <v>69</v>
      </c>
      <c r="B5420" s="52">
        <v>171711.01</v>
      </c>
      <c r="C5420" s="53">
        <v>44925</v>
      </c>
      <c r="D5420" s="52">
        <v>0</v>
      </c>
      <c r="E5420" s="54"/>
    </row>
    <row r="5421" spans="1:5" x14ac:dyDescent="0.45">
      <c r="A5421" s="55" t="s">
        <v>56</v>
      </c>
      <c r="B5421" s="52">
        <v>582593.49</v>
      </c>
      <c r="C5421" s="53">
        <v>45140</v>
      </c>
      <c r="D5421" s="52">
        <v>0</v>
      </c>
      <c r="E5421" s="54"/>
    </row>
    <row r="5422" spans="1:5" x14ac:dyDescent="0.45">
      <c r="A5422" s="55" t="s">
        <v>70</v>
      </c>
      <c r="B5422" s="52">
        <v>85492.73</v>
      </c>
      <c r="C5422" s="53">
        <v>45716</v>
      </c>
      <c r="D5422" s="52">
        <v>59204.05</v>
      </c>
      <c r="E5422" s="54"/>
    </row>
    <row r="5423" spans="1:5" x14ac:dyDescent="0.45">
      <c r="A5423" s="55" t="s">
        <v>57</v>
      </c>
      <c r="B5423" s="52">
        <v>736882.06</v>
      </c>
      <c r="C5423" s="53">
        <v>45504</v>
      </c>
      <c r="D5423" s="52">
        <v>0</v>
      </c>
      <c r="E5423" s="54"/>
    </row>
    <row r="5424" spans="1:5" x14ac:dyDescent="0.45">
      <c r="A5424" s="55" t="s">
        <v>71</v>
      </c>
      <c r="B5424" s="52">
        <v>52260.21</v>
      </c>
      <c r="C5424" s="53">
        <v>45504</v>
      </c>
      <c r="D5424" s="52">
        <v>0</v>
      </c>
      <c r="E5424" s="54"/>
    </row>
    <row r="5425" spans="1:5" x14ac:dyDescent="0.45">
      <c r="A5425" s="55" t="s">
        <v>72</v>
      </c>
      <c r="B5425" s="52">
        <v>131581.07999999999</v>
      </c>
      <c r="C5425" s="53">
        <v>45716</v>
      </c>
      <c r="D5425" s="52">
        <v>0</v>
      </c>
      <c r="E5425" s="54"/>
    </row>
    <row r="5426" spans="1:5" x14ac:dyDescent="0.45">
      <c r="A5426" s="55" t="s">
        <v>58</v>
      </c>
      <c r="B5426" s="52">
        <v>327286.76</v>
      </c>
      <c r="C5426" s="53">
        <v>45412</v>
      </c>
      <c r="D5426" s="52">
        <v>0</v>
      </c>
      <c r="E5426" s="54"/>
    </row>
    <row r="5427" spans="1:5" x14ac:dyDescent="0.45">
      <c r="A5427" s="55" t="s">
        <v>73</v>
      </c>
      <c r="B5427" s="52">
        <v>81287.11</v>
      </c>
      <c r="C5427" s="53">
        <v>45716</v>
      </c>
      <c r="D5427" s="52">
        <v>0</v>
      </c>
      <c r="E5427" s="54"/>
    </row>
    <row r="5428" spans="1:5" x14ac:dyDescent="0.45">
      <c r="A5428" s="55" t="s">
        <v>74</v>
      </c>
      <c r="B5428" s="52">
        <v>258101.21</v>
      </c>
      <c r="C5428" s="53">
        <v>44985</v>
      </c>
      <c r="D5428" s="52">
        <v>0</v>
      </c>
      <c r="E5428" s="54"/>
    </row>
    <row r="5429" spans="1:5" x14ac:dyDescent="0.45">
      <c r="A5429" s="55" t="s">
        <v>75</v>
      </c>
      <c r="B5429" s="52">
        <v>58166.57</v>
      </c>
      <c r="C5429" s="53">
        <v>44985</v>
      </c>
      <c r="D5429" s="52">
        <v>0</v>
      </c>
      <c r="E5429" s="54"/>
    </row>
    <row r="5430" spans="1:5" x14ac:dyDescent="0.45">
      <c r="A5430" s="55" t="s">
        <v>76</v>
      </c>
      <c r="B5430" s="52">
        <v>602155.35</v>
      </c>
      <c r="C5430" s="53">
        <v>44985</v>
      </c>
      <c r="D5430" s="52">
        <v>0</v>
      </c>
      <c r="E5430" s="54"/>
    </row>
    <row r="5431" spans="1:5" x14ac:dyDescent="0.45">
      <c r="A5431" s="55" t="s">
        <v>77</v>
      </c>
      <c r="B5431" s="52">
        <v>135703.76999999999</v>
      </c>
      <c r="C5431" s="53">
        <v>44985</v>
      </c>
      <c r="D5431" s="52">
        <v>0</v>
      </c>
      <c r="E5431" s="54"/>
    </row>
    <row r="5432" spans="1:5" x14ac:dyDescent="0.45">
      <c r="A5432" s="55" t="s">
        <v>78</v>
      </c>
      <c r="B5432" s="52">
        <v>411075.46</v>
      </c>
      <c r="C5432" s="53">
        <v>45140</v>
      </c>
      <c r="D5432" s="52">
        <v>0</v>
      </c>
      <c r="E5432" s="54"/>
    </row>
    <row r="5433" spans="1:5" x14ac:dyDescent="0.45">
      <c r="A5433" s="55" t="s">
        <v>80</v>
      </c>
      <c r="B5433" s="52">
        <v>644101.86</v>
      </c>
      <c r="C5433" s="53">
        <v>45488</v>
      </c>
      <c r="D5433" s="52">
        <v>0</v>
      </c>
      <c r="E5433" s="54"/>
    </row>
    <row r="5434" spans="1:5" x14ac:dyDescent="0.45">
      <c r="A5434" s="55" t="s">
        <v>82</v>
      </c>
      <c r="B5434" s="52">
        <v>223393.23</v>
      </c>
      <c r="C5434" s="53">
        <v>45519</v>
      </c>
      <c r="D5434" s="52">
        <v>0</v>
      </c>
      <c r="E5434" s="54"/>
    </row>
    <row r="5435" spans="1:5" x14ac:dyDescent="0.45">
      <c r="A5435" s="55" t="s">
        <v>83</v>
      </c>
      <c r="B5435" s="52">
        <v>57616.56</v>
      </c>
      <c r="C5435" s="53">
        <v>45716</v>
      </c>
      <c r="D5435" s="52">
        <v>0</v>
      </c>
      <c r="E5435" s="54"/>
    </row>
    <row r="5436" spans="1:5" x14ac:dyDescent="0.45">
      <c r="A5436" s="55" t="s">
        <v>84</v>
      </c>
      <c r="B5436" s="52">
        <v>216584.84</v>
      </c>
      <c r="C5436" s="53">
        <v>45519</v>
      </c>
      <c r="D5436" s="52">
        <v>0</v>
      </c>
      <c r="E5436" s="54"/>
    </row>
    <row r="5437" spans="1:5" x14ac:dyDescent="0.45">
      <c r="A5437" s="55" t="s">
        <v>85</v>
      </c>
      <c r="B5437" s="52">
        <v>55860.57</v>
      </c>
      <c r="C5437" s="53">
        <v>45716</v>
      </c>
      <c r="D5437" s="52">
        <v>0</v>
      </c>
      <c r="E5437" s="54"/>
    </row>
    <row r="5438" spans="1:5" x14ac:dyDescent="0.45">
      <c r="A5438" s="55" t="s">
        <v>86</v>
      </c>
      <c r="B5438" s="52">
        <v>329799.53000000003</v>
      </c>
      <c r="C5438" s="53">
        <v>45519</v>
      </c>
      <c r="D5438" s="52">
        <v>0</v>
      </c>
      <c r="E5438" s="54"/>
    </row>
    <row r="5439" spans="1:5" x14ac:dyDescent="0.45">
      <c r="A5439" s="55" t="s">
        <v>87</v>
      </c>
      <c r="B5439" s="52">
        <v>81911.199999999997</v>
      </c>
      <c r="C5439" s="53">
        <v>45716</v>
      </c>
      <c r="D5439" s="52">
        <v>0</v>
      </c>
      <c r="E5439" s="54"/>
    </row>
    <row r="5440" spans="1:5" x14ac:dyDescent="0.45">
      <c r="A5440" s="55" t="s">
        <v>88</v>
      </c>
      <c r="B5440" s="52">
        <v>217689.72</v>
      </c>
      <c r="C5440" s="53">
        <v>45519</v>
      </c>
      <c r="D5440" s="52">
        <v>0</v>
      </c>
      <c r="E5440" s="54"/>
    </row>
    <row r="5441" spans="1:5" x14ac:dyDescent="0.45">
      <c r="A5441" s="55" t="s">
        <v>89</v>
      </c>
      <c r="B5441" s="52">
        <v>54066.86</v>
      </c>
      <c r="C5441" s="53">
        <v>45716</v>
      </c>
      <c r="D5441" s="52">
        <v>0</v>
      </c>
      <c r="E5441" s="54"/>
    </row>
    <row r="5442" spans="1:5" x14ac:dyDescent="0.45">
      <c r="A5442" s="55" t="s">
        <v>90</v>
      </c>
      <c r="B5442" s="52">
        <v>217689.72</v>
      </c>
      <c r="C5442" s="53">
        <v>45762</v>
      </c>
      <c r="D5442" s="52">
        <v>0</v>
      </c>
      <c r="E5442" s="54"/>
    </row>
    <row r="5443" spans="1:5" x14ac:dyDescent="0.45">
      <c r="A5443" s="55" t="s">
        <v>91</v>
      </c>
      <c r="B5443" s="52">
        <v>54066.86</v>
      </c>
      <c r="C5443" s="53">
        <v>45762</v>
      </c>
      <c r="D5443" s="52">
        <v>0</v>
      </c>
      <c r="E5443" s="54"/>
    </row>
    <row r="5444" spans="1:5" x14ac:dyDescent="0.45">
      <c r="A5444" s="55" t="s">
        <v>92</v>
      </c>
      <c r="B5444" s="52">
        <v>2070134.98</v>
      </c>
      <c r="C5444" s="53">
        <v>45519</v>
      </c>
      <c r="D5444" s="52">
        <v>0</v>
      </c>
      <c r="E5444" s="54"/>
    </row>
    <row r="5445" spans="1:5" x14ac:dyDescent="0.45">
      <c r="A5445" s="55" t="s">
        <v>93</v>
      </c>
      <c r="B5445" s="52">
        <v>514152.43</v>
      </c>
      <c r="C5445" s="53">
        <v>45716</v>
      </c>
      <c r="D5445" s="52">
        <v>0</v>
      </c>
      <c r="E5445" s="54"/>
    </row>
    <row r="5446" spans="1:5" x14ac:dyDescent="0.45">
      <c r="A5446" s="51" t="s">
        <v>341</v>
      </c>
      <c r="B5446" s="52"/>
      <c r="C5446" s="53"/>
      <c r="D5446" s="52"/>
      <c r="E5446" s="54"/>
    </row>
    <row r="5447" spans="1:5" x14ac:dyDescent="0.45">
      <c r="A5447" s="55" t="s">
        <v>60</v>
      </c>
      <c r="B5447" s="52">
        <v>13736.9</v>
      </c>
      <c r="C5447" s="53">
        <v>45519</v>
      </c>
      <c r="D5447" s="52">
        <v>0</v>
      </c>
      <c r="E5447" s="54"/>
    </row>
    <row r="5448" spans="1:5" x14ac:dyDescent="0.45">
      <c r="A5448" s="55" t="s">
        <v>62</v>
      </c>
      <c r="B5448" s="52">
        <v>13284.06</v>
      </c>
      <c r="C5448" s="53">
        <v>45519</v>
      </c>
      <c r="D5448" s="52">
        <v>0</v>
      </c>
      <c r="E5448" s="54"/>
    </row>
    <row r="5449" spans="1:5" x14ac:dyDescent="0.45">
      <c r="A5449" s="55" t="s">
        <v>64</v>
      </c>
      <c r="B5449" s="52">
        <v>15701.49</v>
      </c>
      <c r="C5449" s="53">
        <v>45519</v>
      </c>
      <c r="D5449" s="52">
        <v>0</v>
      </c>
      <c r="E5449" s="54"/>
    </row>
    <row r="5450" spans="1:5" x14ac:dyDescent="0.45">
      <c r="A5450" s="55" t="s">
        <v>66</v>
      </c>
      <c r="B5450" s="52">
        <v>12309.05</v>
      </c>
      <c r="C5450" s="53">
        <v>45519</v>
      </c>
      <c r="D5450" s="52">
        <v>0</v>
      </c>
      <c r="E5450" s="54"/>
    </row>
    <row r="5451" spans="1:5" x14ac:dyDescent="0.45">
      <c r="A5451" s="55" t="s">
        <v>54</v>
      </c>
      <c r="B5451" s="52">
        <v>36744.81</v>
      </c>
      <c r="C5451" s="53">
        <v>44880</v>
      </c>
      <c r="D5451" s="52">
        <v>0</v>
      </c>
      <c r="E5451" s="54"/>
    </row>
    <row r="5452" spans="1:5" x14ac:dyDescent="0.45">
      <c r="A5452" s="55" t="s">
        <v>55</v>
      </c>
      <c r="B5452" s="52">
        <v>38617.01</v>
      </c>
      <c r="C5452" s="53">
        <v>44925</v>
      </c>
      <c r="D5452" s="52">
        <v>0</v>
      </c>
      <c r="E5452" s="54"/>
    </row>
    <row r="5453" spans="1:5" x14ac:dyDescent="0.45">
      <c r="A5453" s="55" t="s">
        <v>56</v>
      </c>
      <c r="B5453" s="52">
        <v>32541.63</v>
      </c>
      <c r="C5453" s="53">
        <v>45140</v>
      </c>
      <c r="D5453" s="52">
        <v>0</v>
      </c>
      <c r="E5453" s="54"/>
    </row>
    <row r="5454" spans="1:5" x14ac:dyDescent="0.45">
      <c r="A5454" s="55" t="s">
        <v>57</v>
      </c>
      <c r="B5454" s="52">
        <v>41159.65</v>
      </c>
      <c r="C5454" s="53">
        <v>45504</v>
      </c>
      <c r="D5454" s="52">
        <v>0</v>
      </c>
      <c r="E5454" s="54"/>
    </row>
    <row r="5455" spans="1:5" x14ac:dyDescent="0.45">
      <c r="A5455" s="55" t="s">
        <v>58</v>
      </c>
      <c r="B5455" s="52">
        <v>18281.09</v>
      </c>
      <c r="C5455" s="53">
        <v>45412</v>
      </c>
      <c r="D5455" s="52">
        <v>0</v>
      </c>
      <c r="E5455" s="54"/>
    </row>
    <row r="5456" spans="1:5" x14ac:dyDescent="0.45">
      <c r="A5456" s="55" t="s">
        <v>74</v>
      </c>
      <c r="B5456" s="52">
        <v>13081.39</v>
      </c>
      <c r="C5456" s="53">
        <v>44985</v>
      </c>
      <c r="D5456" s="52">
        <v>0</v>
      </c>
      <c r="E5456" s="54"/>
    </row>
    <row r="5457" spans="1:5" x14ac:dyDescent="0.45">
      <c r="A5457" s="55" t="s">
        <v>76</v>
      </c>
      <c r="B5457" s="52">
        <v>30519.15</v>
      </c>
      <c r="C5457" s="53">
        <v>44985</v>
      </c>
      <c r="D5457" s="52">
        <v>0</v>
      </c>
      <c r="E5457" s="54"/>
    </row>
    <row r="5458" spans="1:5" x14ac:dyDescent="0.45">
      <c r="A5458" s="55" t="s">
        <v>78</v>
      </c>
      <c r="B5458" s="52">
        <v>22961.24</v>
      </c>
      <c r="C5458" s="53">
        <v>45127</v>
      </c>
      <c r="D5458" s="52">
        <v>0</v>
      </c>
      <c r="E5458" s="54"/>
    </row>
    <row r="5459" spans="1:5" x14ac:dyDescent="0.45">
      <c r="A5459" s="55" t="s">
        <v>80</v>
      </c>
      <c r="B5459" s="52">
        <v>35977.269999999997</v>
      </c>
      <c r="C5459" s="53">
        <v>45488</v>
      </c>
      <c r="D5459" s="52">
        <v>0</v>
      </c>
      <c r="E5459" s="54"/>
    </row>
    <row r="5460" spans="1:5" x14ac:dyDescent="0.45">
      <c r="A5460" s="55" t="s">
        <v>82</v>
      </c>
      <c r="B5460" s="52">
        <v>12477.96</v>
      </c>
      <c r="C5460" s="53">
        <v>45519</v>
      </c>
      <c r="D5460" s="52">
        <v>0</v>
      </c>
      <c r="E5460" s="54"/>
    </row>
    <row r="5461" spans="1:5" x14ac:dyDescent="0.45">
      <c r="A5461" s="55" t="s">
        <v>84</v>
      </c>
      <c r="B5461" s="52">
        <v>12097.67</v>
      </c>
      <c r="C5461" s="53">
        <v>45519</v>
      </c>
      <c r="D5461" s="52">
        <v>0</v>
      </c>
      <c r="E5461" s="54"/>
    </row>
    <row r="5462" spans="1:5" x14ac:dyDescent="0.45">
      <c r="A5462" s="55" t="s">
        <v>86</v>
      </c>
      <c r="B5462" s="52">
        <v>18421.45</v>
      </c>
      <c r="C5462" s="53">
        <v>45519</v>
      </c>
      <c r="D5462" s="52">
        <v>0</v>
      </c>
      <c r="E5462" s="54"/>
    </row>
    <row r="5463" spans="1:5" x14ac:dyDescent="0.45">
      <c r="A5463" s="55" t="s">
        <v>88</v>
      </c>
      <c r="B5463" s="52">
        <v>12159.39</v>
      </c>
      <c r="C5463" s="53">
        <v>45519</v>
      </c>
      <c r="D5463" s="52">
        <v>0</v>
      </c>
      <c r="E5463" s="54"/>
    </row>
    <row r="5464" spans="1:5" x14ac:dyDescent="0.45">
      <c r="A5464" s="55" t="s">
        <v>90</v>
      </c>
      <c r="B5464" s="52">
        <v>12159.39</v>
      </c>
      <c r="C5464" s="53">
        <v>45762</v>
      </c>
      <c r="D5464" s="52">
        <v>0</v>
      </c>
      <c r="E5464" s="54"/>
    </row>
    <row r="5465" spans="1:5" x14ac:dyDescent="0.45">
      <c r="A5465" s="55" t="s">
        <v>92</v>
      </c>
      <c r="B5465" s="52">
        <v>115630.49</v>
      </c>
      <c r="C5465" s="53">
        <v>45519</v>
      </c>
      <c r="D5465" s="52">
        <v>0</v>
      </c>
      <c r="E5465" s="54"/>
    </row>
    <row r="5466" spans="1:5" x14ac:dyDescent="0.45">
      <c r="A5466" s="51" t="s">
        <v>342</v>
      </c>
      <c r="B5466" s="52"/>
      <c r="C5466" s="53"/>
      <c r="D5466" s="52"/>
      <c r="E5466" s="54"/>
    </row>
    <row r="5467" spans="1:5" x14ac:dyDescent="0.45">
      <c r="A5467" s="55" t="s">
        <v>60</v>
      </c>
      <c r="B5467" s="52">
        <v>518752.67</v>
      </c>
      <c r="C5467" s="53">
        <v>45534</v>
      </c>
      <c r="D5467" s="52">
        <v>0</v>
      </c>
      <c r="E5467" s="54"/>
    </row>
    <row r="5468" spans="1:5" x14ac:dyDescent="0.45">
      <c r="A5468" s="55" t="s">
        <v>61</v>
      </c>
      <c r="B5468" s="52">
        <v>134672.09</v>
      </c>
      <c r="C5468" s="53">
        <v>45534</v>
      </c>
      <c r="D5468" s="52">
        <v>0</v>
      </c>
      <c r="E5468" s="54"/>
    </row>
    <row r="5469" spans="1:5" x14ac:dyDescent="0.45">
      <c r="A5469" s="55" t="s">
        <v>62</v>
      </c>
      <c r="B5469" s="52">
        <v>501652.16</v>
      </c>
      <c r="C5469" s="53">
        <v>45534</v>
      </c>
      <c r="D5469" s="52">
        <v>0</v>
      </c>
      <c r="E5469" s="54"/>
    </row>
    <row r="5470" spans="1:5" x14ac:dyDescent="0.45">
      <c r="A5470" s="55" t="s">
        <v>63</v>
      </c>
      <c r="B5470" s="52">
        <v>130232.67</v>
      </c>
      <c r="C5470" s="53">
        <v>45534</v>
      </c>
      <c r="D5470" s="52">
        <v>0</v>
      </c>
      <c r="E5470" s="54"/>
    </row>
    <row r="5471" spans="1:5" x14ac:dyDescent="0.45">
      <c r="A5471" s="55" t="s">
        <v>64</v>
      </c>
      <c r="B5471" s="52">
        <v>592942.42000000004</v>
      </c>
      <c r="C5471" s="53">
        <v>45519</v>
      </c>
      <c r="D5471" s="52">
        <v>0</v>
      </c>
      <c r="E5471" s="54"/>
    </row>
    <row r="5472" spans="1:5" x14ac:dyDescent="0.45">
      <c r="A5472" s="55" t="s">
        <v>65</v>
      </c>
      <c r="B5472" s="52">
        <v>148233.26</v>
      </c>
      <c r="C5472" s="53">
        <v>45519</v>
      </c>
      <c r="D5472" s="52">
        <v>0</v>
      </c>
      <c r="E5472" s="54"/>
    </row>
    <row r="5473" spans="1:5" x14ac:dyDescent="0.45">
      <c r="A5473" s="55" t="s">
        <v>66</v>
      </c>
      <c r="B5473" s="52">
        <v>464832.17</v>
      </c>
      <c r="C5473" s="53">
        <v>45519</v>
      </c>
      <c r="D5473" s="52">
        <v>0</v>
      </c>
      <c r="E5473" s="54"/>
    </row>
    <row r="5474" spans="1:5" x14ac:dyDescent="0.45">
      <c r="A5474" s="55" t="s">
        <v>67</v>
      </c>
      <c r="B5474" s="52">
        <v>116206.2</v>
      </c>
      <c r="C5474" s="53">
        <v>45519</v>
      </c>
      <c r="D5474" s="52">
        <v>0</v>
      </c>
      <c r="E5474" s="54"/>
    </row>
    <row r="5475" spans="1:5" x14ac:dyDescent="0.45">
      <c r="A5475" s="55" t="s">
        <v>54</v>
      </c>
      <c r="B5475" s="52">
        <v>1387611.18</v>
      </c>
      <c r="C5475" s="53">
        <v>44880</v>
      </c>
      <c r="D5475" s="52">
        <v>0</v>
      </c>
      <c r="E5475" s="54"/>
    </row>
    <row r="5476" spans="1:5" x14ac:dyDescent="0.45">
      <c r="A5476" s="55" t="s">
        <v>68</v>
      </c>
      <c r="B5476" s="52">
        <v>346897.3</v>
      </c>
      <c r="C5476" s="53">
        <v>44880</v>
      </c>
      <c r="D5476" s="52">
        <v>0</v>
      </c>
      <c r="E5476" s="54"/>
    </row>
    <row r="5477" spans="1:5" x14ac:dyDescent="0.45">
      <c r="A5477" s="55" t="s">
        <v>55</v>
      </c>
      <c r="B5477" s="52">
        <v>1458311.69</v>
      </c>
      <c r="C5477" s="53">
        <v>44925</v>
      </c>
      <c r="D5477" s="52">
        <v>0</v>
      </c>
      <c r="E5477" s="54"/>
    </row>
    <row r="5478" spans="1:5" x14ac:dyDescent="0.45">
      <c r="A5478" s="55" t="s">
        <v>69</v>
      </c>
      <c r="B5478" s="52">
        <v>364572.15999999997</v>
      </c>
      <c r="C5478" s="53">
        <v>44925</v>
      </c>
      <c r="D5478" s="52">
        <v>0</v>
      </c>
      <c r="E5478" s="54"/>
    </row>
    <row r="5479" spans="1:5" x14ac:dyDescent="0.45">
      <c r="A5479" s="55" t="s">
        <v>56</v>
      </c>
      <c r="B5479" s="52">
        <v>1228884.49</v>
      </c>
      <c r="C5479" s="53">
        <v>45153</v>
      </c>
      <c r="D5479" s="52">
        <v>0</v>
      </c>
      <c r="E5479" s="54"/>
    </row>
    <row r="5480" spans="1:5" x14ac:dyDescent="0.45">
      <c r="A5480" s="55" t="s">
        <v>70</v>
      </c>
      <c r="B5480" s="52">
        <v>307216.26</v>
      </c>
      <c r="C5480" s="53">
        <v>45153</v>
      </c>
      <c r="D5480" s="52">
        <v>0</v>
      </c>
      <c r="E5480" s="54"/>
    </row>
    <row r="5481" spans="1:5" x14ac:dyDescent="0.45">
      <c r="A5481" s="55" t="s">
        <v>57</v>
      </c>
      <c r="B5481" s="52">
        <v>1554330.68</v>
      </c>
      <c r="C5481" s="53">
        <v>45504</v>
      </c>
      <c r="D5481" s="52">
        <v>0</v>
      </c>
      <c r="E5481" s="54"/>
    </row>
    <row r="5482" spans="1:5" x14ac:dyDescent="0.45">
      <c r="A5482" s="55" t="s">
        <v>71</v>
      </c>
      <c r="B5482" s="52">
        <v>103232.5</v>
      </c>
      <c r="C5482" s="53">
        <v>45504</v>
      </c>
      <c r="D5482" s="52">
        <v>0</v>
      </c>
      <c r="E5482" s="54"/>
    </row>
    <row r="5483" spans="1:5" x14ac:dyDescent="0.45">
      <c r="A5483" s="55" t="s">
        <v>72</v>
      </c>
      <c r="B5483" s="52">
        <v>279369.38</v>
      </c>
      <c r="C5483" s="53">
        <v>45504</v>
      </c>
      <c r="D5483" s="52">
        <v>0</v>
      </c>
      <c r="E5483" s="54"/>
    </row>
    <row r="5484" spans="1:5" x14ac:dyDescent="0.45">
      <c r="A5484" s="55" t="s">
        <v>58</v>
      </c>
      <c r="B5484" s="52">
        <v>690357.23</v>
      </c>
      <c r="C5484" s="53">
        <v>45412</v>
      </c>
      <c r="D5484" s="52">
        <v>0</v>
      </c>
      <c r="E5484" s="54"/>
    </row>
    <row r="5485" spans="1:5" x14ac:dyDescent="0.45">
      <c r="A5485" s="55" t="s">
        <v>73</v>
      </c>
      <c r="B5485" s="52">
        <v>172586.58</v>
      </c>
      <c r="C5485" s="53">
        <v>45412</v>
      </c>
      <c r="D5485" s="52">
        <v>0</v>
      </c>
      <c r="E5485" s="54"/>
    </row>
    <row r="5486" spans="1:5" x14ac:dyDescent="0.45">
      <c r="A5486" s="55" t="s">
        <v>74</v>
      </c>
      <c r="B5486" s="52">
        <v>501686.62</v>
      </c>
      <c r="C5486" s="53">
        <v>44985</v>
      </c>
      <c r="D5486" s="52">
        <v>0</v>
      </c>
      <c r="E5486" s="54"/>
    </row>
    <row r="5487" spans="1:5" x14ac:dyDescent="0.45">
      <c r="A5487" s="55" t="s">
        <v>75</v>
      </c>
      <c r="B5487" s="52">
        <v>123497.67</v>
      </c>
      <c r="C5487" s="53">
        <v>44985</v>
      </c>
      <c r="D5487" s="52">
        <v>0</v>
      </c>
      <c r="E5487" s="54"/>
    </row>
    <row r="5488" spans="1:5" x14ac:dyDescent="0.45">
      <c r="A5488" s="55" t="s">
        <v>76</v>
      </c>
      <c r="B5488" s="52">
        <v>1170445.04</v>
      </c>
      <c r="C5488" s="53">
        <v>44985</v>
      </c>
      <c r="D5488" s="52">
        <v>0</v>
      </c>
      <c r="E5488" s="54"/>
    </row>
    <row r="5489" spans="1:5" x14ac:dyDescent="0.45">
      <c r="A5489" s="55" t="s">
        <v>77</v>
      </c>
      <c r="B5489" s="52">
        <v>288122.56</v>
      </c>
      <c r="C5489" s="53">
        <v>44985</v>
      </c>
      <c r="D5489" s="52">
        <v>0</v>
      </c>
      <c r="E5489" s="54"/>
    </row>
    <row r="5490" spans="1:5" x14ac:dyDescent="0.45">
      <c r="A5490" s="55" t="s">
        <v>78</v>
      </c>
      <c r="B5490" s="52">
        <v>880590.26</v>
      </c>
      <c r="C5490" s="53">
        <v>45127</v>
      </c>
      <c r="D5490" s="52">
        <v>0</v>
      </c>
      <c r="E5490" s="54"/>
    </row>
    <row r="5491" spans="1:5" x14ac:dyDescent="0.45">
      <c r="A5491" s="55" t="s">
        <v>79</v>
      </c>
      <c r="B5491" s="52">
        <v>216770.47</v>
      </c>
      <c r="C5491" s="53">
        <v>45127</v>
      </c>
      <c r="D5491" s="52">
        <v>0</v>
      </c>
      <c r="E5491" s="54"/>
    </row>
    <row r="5492" spans="1:5" x14ac:dyDescent="0.45">
      <c r="A5492" s="55" t="s">
        <v>80</v>
      </c>
      <c r="B5492" s="52">
        <v>1379770.59</v>
      </c>
      <c r="C5492" s="53">
        <v>45488</v>
      </c>
      <c r="D5492" s="52">
        <v>0</v>
      </c>
      <c r="E5492" s="54"/>
    </row>
    <row r="5493" spans="1:5" x14ac:dyDescent="0.45">
      <c r="A5493" s="55" t="s">
        <v>81</v>
      </c>
      <c r="B5493" s="52">
        <v>339651.18</v>
      </c>
      <c r="C5493" s="53">
        <v>45488</v>
      </c>
      <c r="D5493" s="52">
        <v>0</v>
      </c>
      <c r="E5493" s="54"/>
    </row>
    <row r="5494" spans="1:5" x14ac:dyDescent="0.45">
      <c r="A5494" s="55" t="s">
        <v>82</v>
      </c>
      <c r="B5494" s="52">
        <v>471211.01</v>
      </c>
      <c r="C5494" s="53">
        <v>45534</v>
      </c>
      <c r="D5494" s="52">
        <v>0</v>
      </c>
      <c r="E5494" s="54"/>
    </row>
    <row r="5495" spans="1:5" x14ac:dyDescent="0.45">
      <c r="A5495" s="55" t="s">
        <v>83</v>
      </c>
      <c r="B5495" s="52">
        <v>122329.92</v>
      </c>
      <c r="C5495" s="53">
        <v>45534</v>
      </c>
      <c r="D5495" s="52">
        <v>0</v>
      </c>
      <c r="E5495" s="54"/>
    </row>
    <row r="5496" spans="1:5" x14ac:dyDescent="0.45">
      <c r="A5496" s="55" t="s">
        <v>84</v>
      </c>
      <c r="B5496" s="52">
        <v>456849.82</v>
      </c>
      <c r="C5496" s="53">
        <v>45534</v>
      </c>
      <c r="D5496" s="52">
        <v>0</v>
      </c>
      <c r="E5496" s="54"/>
    </row>
    <row r="5497" spans="1:5" x14ac:dyDescent="0.45">
      <c r="A5497" s="55" t="s">
        <v>85</v>
      </c>
      <c r="B5497" s="52">
        <v>118601.65</v>
      </c>
      <c r="C5497" s="53">
        <v>45534</v>
      </c>
      <c r="D5497" s="52">
        <v>0</v>
      </c>
      <c r="E5497" s="54"/>
    </row>
    <row r="5498" spans="1:5" x14ac:dyDescent="0.45">
      <c r="A5498" s="55" t="s">
        <v>86</v>
      </c>
      <c r="B5498" s="52">
        <v>695657.49</v>
      </c>
      <c r="C5498" s="53">
        <v>45519</v>
      </c>
      <c r="D5498" s="52">
        <v>0</v>
      </c>
      <c r="E5498" s="54"/>
    </row>
    <row r="5499" spans="1:5" x14ac:dyDescent="0.45">
      <c r="A5499" s="55" t="s">
        <v>87</v>
      </c>
      <c r="B5499" s="52">
        <v>173911.62</v>
      </c>
      <c r="C5499" s="53">
        <v>45519</v>
      </c>
      <c r="D5499" s="52">
        <v>0</v>
      </c>
      <c r="E5499" s="54"/>
    </row>
    <row r="5500" spans="1:5" x14ac:dyDescent="0.45">
      <c r="A5500" s="55" t="s">
        <v>88</v>
      </c>
      <c r="B5500" s="52">
        <v>459180.42</v>
      </c>
      <c r="C5500" s="53">
        <v>45519</v>
      </c>
      <c r="D5500" s="52">
        <v>0</v>
      </c>
      <c r="E5500" s="54"/>
    </row>
    <row r="5501" spans="1:5" x14ac:dyDescent="0.45">
      <c r="A5501" s="55" t="s">
        <v>89</v>
      </c>
      <c r="B5501" s="52">
        <v>114793.29</v>
      </c>
      <c r="C5501" s="53">
        <v>45519</v>
      </c>
      <c r="D5501" s="52">
        <v>0</v>
      </c>
      <c r="E5501" s="54"/>
    </row>
    <row r="5502" spans="1:5" x14ac:dyDescent="0.45">
      <c r="A5502" s="55" t="s">
        <v>90</v>
      </c>
      <c r="B5502" s="52">
        <v>459180.42</v>
      </c>
      <c r="C5502" s="53">
        <v>45762</v>
      </c>
      <c r="D5502" s="52">
        <v>0</v>
      </c>
      <c r="E5502" s="54"/>
    </row>
    <row r="5503" spans="1:5" x14ac:dyDescent="0.45">
      <c r="A5503" s="55" t="s">
        <v>91</v>
      </c>
      <c r="B5503" s="52">
        <v>114793.29</v>
      </c>
      <c r="C5503" s="53">
        <v>45762</v>
      </c>
      <c r="D5503" s="52">
        <v>0</v>
      </c>
      <c r="E5503" s="54"/>
    </row>
    <row r="5504" spans="1:5" x14ac:dyDescent="0.45">
      <c r="A5504" s="55" t="s">
        <v>92</v>
      </c>
      <c r="B5504" s="52">
        <v>4366606.88</v>
      </c>
      <c r="C5504" s="53">
        <v>45519</v>
      </c>
      <c r="D5504" s="52">
        <v>0</v>
      </c>
      <c r="E5504" s="54"/>
    </row>
    <row r="5505" spans="1:5" x14ac:dyDescent="0.45">
      <c r="A5505" s="55" t="s">
        <v>93</v>
      </c>
      <c r="B5505" s="52">
        <v>1091634.44</v>
      </c>
      <c r="C5505" s="53">
        <v>45519</v>
      </c>
      <c r="D5505" s="52">
        <v>0</v>
      </c>
      <c r="E5505" s="54"/>
    </row>
    <row r="5506" spans="1:5" x14ac:dyDescent="0.45">
      <c r="A5506" s="51" t="s">
        <v>343</v>
      </c>
      <c r="B5506" s="52"/>
      <c r="C5506" s="53"/>
      <c r="D5506" s="52"/>
      <c r="E5506" s="54"/>
    </row>
    <row r="5507" spans="1:5" x14ac:dyDescent="0.45">
      <c r="A5507" s="55" t="s">
        <v>60</v>
      </c>
      <c r="B5507" s="52">
        <v>4452.18</v>
      </c>
      <c r="C5507" s="53">
        <v>45519</v>
      </c>
      <c r="D5507" s="52">
        <v>0</v>
      </c>
      <c r="E5507" s="54"/>
    </row>
    <row r="5508" spans="1:5" x14ac:dyDescent="0.45">
      <c r="A5508" s="55" t="s">
        <v>62</v>
      </c>
      <c r="B5508" s="52">
        <v>4305.42</v>
      </c>
      <c r="C5508" s="53">
        <v>45519</v>
      </c>
      <c r="D5508" s="52">
        <v>0</v>
      </c>
      <c r="E5508" s="54"/>
    </row>
    <row r="5509" spans="1:5" x14ac:dyDescent="0.45">
      <c r="A5509" s="55" t="s">
        <v>64</v>
      </c>
      <c r="B5509" s="52">
        <v>5088.91</v>
      </c>
      <c r="C5509" s="53">
        <v>45519</v>
      </c>
      <c r="D5509" s="52">
        <v>0</v>
      </c>
      <c r="E5509" s="54"/>
    </row>
    <row r="5510" spans="1:5" x14ac:dyDescent="0.45">
      <c r="A5510" s="55" t="s">
        <v>66</v>
      </c>
      <c r="B5510" s="52">
        <v>3989.41</v>
      </c>
      <c r="C5510" s="53">
        <v>45519</v>
      </c>
      <c r="D5510" s="52">
        <v>0</v>
      </c>
      <c r="E5510" s="54"/>
    </row>
    <row r="5511" spans="1:5" x14ac:dyDescent="0.45">
      <c r="A5511" s="55" t="s">
        <v>54</v>
      </c>
      <c r="B5511" s="52">
        <v>11909.14</v>
      </c>
      <c r="C5511" s="53">
        <v>44880</v>
      </c>
      <c r="D5511" s="52">
        <v>0</v>
      </c>
      <c r="E5511" s="54"/>
    </row>
    <row r="5512" spans="1:5" x14ac:dyDescent="0.45">
      <c r="A5512" s="55" t="s">
        <v>55</v>
      </c>
      <c r="B5512" s="52">
        <v>12515.93</v>
      </c>
      <c r="C5512" s="53">
        <v>44925</v>
      </c>
      <c r="D5512" s="52">
        <v>0</v>
      </c>
      <c r="E5512" s="54"/>
    </row>
    <row r="5513" spans="1:5" x14ac:dyDescent="0.45">
      <c r="A5513" s="55" t="s">
        <v>56</v>
      </c>
      <c r="B5513" s="52">
        <v>10546.87</v>
      </c>
      <c r="C5513" s="53">
        <v>45139</v>
      </c>
      <c r="D5513" s="52">
        <v>0</v>
      </c>
      <c r="E5513" s="54"/>
    </row>
    <row r="5514" spans="1:5" x14ac:dyDescent="0.45">
      <c r="A5514" s="55" t="s">
        <v>57</v>
      </c>
      <c r="B5514" s="52">
        <v>13340.01</v>
      </c>
      <c r="C5514" s="53">
        <v>45504</v>
      </c>
      <c r="D5514" s="52">
        <v>0</v>
      </c>
      <c r="E5514" s="54"/>
    </row>
    <row r="5515" spans="1:5" x14ac:dyDescent="0.45">
      <c r="A5515" s="55" t="s">
        <v>58</v>
      </c>
      <c r="B5515" s="52">
        <v>5924.97</v>
      </c>
      <c r="C5515" s="53">
        <v>45412</v>
      </c>
      <c r="D5515" s="52">
        <v>0</v>
      </c>
      <c r="E5515" s="54"/>
    </row>
    <row r="5516" spans="1:5" x14ac:dyDescent="0.45">
      <c r="A5516" s="55" t="s">
        <v>74</v>
      </c>
      <c r="B5516" s="52">
        <v>4239.7299999999996</v>
      </c>
      <c r="C5516" s="53">
        <v>44985</v>
      </c>
      <c r="D5516" s="52">
        <v>0</v>
      </c>
      <c r="E5516" s="54"/>
    </row>
    <row r="5517" spans="1:5" x14ac:dyDescent="0.45">
      <c r="A5517" s="55" t="s">
        <v>76</v>
      </c>
      <c r="B5517" s="52">
        <v>9891.3799999999992</v>
      </c>
      <c r="C5517" s="53">
        <v>44985</v>
      </c>
      <c r="D5517" s="52">
        <v>0</v>
      </c>
      <c r="E5517" s="54"/>
    </row>
    <row r="5518" spans="1:5" x14ac:dyDescent="0.45">
      <c r="A5518" s="55" t="s">
        <v>78</v>
      </c>
      <c r="B5518" s="52">
        <v>7441.83</v>
      </c>
      <c r="C5518" s="53">
        <v>45127</v>
      </c>
      <c r="D5518" s="52">
        <v>0</v>
      </c>
      <c r="E5518" s="54"/>
    </row>
    <row r="5519" spans="1:5" x14ac:dyDescent="0.45">
      <c r="A5519" s="55" t="s">
        <v>80</v>
      </c>
      <c r="B5519" s="52">
        <v>11660.38</v>
      </c>
      <c r="C5519" s="53">
        <v>45488</v>
      </c>
      <c r="D5519" s="52">
        <v>0</v>
      </c>
      <c r="E5519" s="54"/>
    </row>
    <row r="5520" spans="1:5" x14ac:dyDescent="0.45">
      <c r="A5520" s="55" t="s">
        <v>82</v>
      </c>
      <c r="B5520" s="52">
        <v>4044.16</v>
      </c>
      <c r="C5520" s="53">
        <v>45519</v>
      </c>
      <c r="D5520" s="52">
        <v>0</v>
      </c>
      <c r="E5520" s="54"/>
    </row>
    <row r="5521" spans="1:5" x14ac:dyDescent="0.45">
      <c r="A5521" s="55" t="s">
        <v>84</v>
      </c>
      <c r="B5521" s="52">
        <v>3920.9</v>
      </c>
      <c r="C5521" s="53">
        <v>45519</v>
      </c>
      <c r="D5521" s="52">
        <v>0</v>
      </c>
      <c r="E5521" s="54"/>
    </row>
    <row r="5522" spans="1:5" x14ac:dyDescent="0.45">
      <c r="A5522" s="55" t="s">
        <v>86</v>
      </c>
      <c r="B5522" s="52">
        <v>5970.46</v>
      </c>
      <c r="C5522" s="53">
        <v>45519</v>
      </c>
      <c r="D5522" s="52">
        <v>0</v>
      </c>
      <c r="E5522" s="54"/>
    </row>
    <row r="5523" spans="1:5" x14ac:dyDescent="0.45">
      <c r="A5523" s="55" t="s">
        <v>88</v>
      </c>
      <c r="B5523" s="52">
        <v>3940.91</v>
      </c>
      <c r="C5523" s="53">
        <v>45519</v>
      </c>
      <c r="D5523" s="52">
        <v>0</v>
      </c>
      <c r="E5523" s="54"/>
    </row>
    <row r="5524" spans="1:5" x14ac:dyDescent="0.45">
      <c r="A5524" s="55" t="s">
        <v>90</v>
      </c>
      <c r="B5524" s="52">
        <v>3940.91</v>
      </c>
      <c r="C5524" s="53">
        <v>45762</v>
      </c>
      <c r="D5524" s="52">
        <v>0</v>
      </c>
      <c r="E5524" s="54"/>
    </row>
    <row r="5525" spans="1:5" x14ac:dyDescent="0.45">
      <c r="A5525" s="55" t="s">
        <v>92</v>
      </c>
      <c r="B5525" s="52">
        <v>37476.300000000003</v>
      </c>
      <c r="C5525" s="53">
        <v>45519</v>
      </c>
      <c r="D5525" s="52">
        <v>0</v>
      </c>
      <c r="E5525" s="54"/>
    </row>
    <row r="5526" spans="1:5" x14ac:dyDescent="0.45">
      <c r="A5526" s="51" t="s">
        <v>344</v>
      </c>
      <c r="B5526" s="52"/>
      <c r="C5526" s="53"/>
      <c r="D5526" s="52"/>
      <c r="E5526" s="54"/>
    </row>
    <row r="5527" spans="1:5" x14ac:dyDescent="0.45">
      <c r="A5527" s="55" t="s">
        <v>60</v>
      </c>
      <c r="B5527" s="52">
        <v>181432.6</v>
      </c>
      <c r="C5527" s="53">
        <v>45519</v>
      </c>
      <c r="D5527" s="52">
        <v>0</v>
      </c>
      <c r="E5527" s="54"/>
    </row>
    <row r="5528" spans="1:5" x14ac:dyDescent="0.45">
      <c r="A5528" s="55" t="s">
        <v>61</v>
      </c>
      <c r="B5528" s="52">
        <v>43846.26</v>
      </c>
      <c r="C5528" s="53">
        <v>45519</v>
      </c>
      <c r="D5528" s="52">
        <v>0</v>
      </c>
      <c r="E5528" s="54"/>
    </row>
    <row r="5529" spans="1:5" x14ac:dyDescent="0.45">
      <c r="A5529" s="55" t="s">
        <v>62</v>
      </c>
      <c r="B5529" s="52">
        <v>175451.74</v>
      </c>
      <c r="C5529" s="53">
        <v>45519</v>
      </c>
      <c r="D5529" s="52">
        <v>0</v>
      </c>
      <c r="E5529" s="54"/>
    </row>
    <row r="5530" spans="1:5" x14ac:dyDescent="0.45">
      <c r="A5530" s="55" t="s">
        <v>63</v>
      </c>
      <c r="B5530" s="52">
        <v>42400.88</v>
      </c>
      <c r="C5530" s="53">
        <v>45519</v>
      </c>
      <c r="D5530" s="52">
        <v>0</v>
      </c>
      <c r="E5530" s="54"/>
    </row>
    <row r="5531" spans="1:5" x14ac:dyDescent="0.45">
      <c r="A5531" s="55" t="s">
        <v>64</v>
      </c>
      <c r="B5531" s="52">
        <v>207380.3</v>
      </c>
      <c r="C5531" s="53">
        <v>45519</v>
      </c>
      <c r="D5531" s="52">
        <v>0</v>
      </c>
      <c r="E5531" s="54"/>
    </row>
    <row r="5532" spans="1:5" x14ac:dyDescent="0.45">
      <c r="A5532" s="55" t="s">
        <v>65</v>
      </c>
      <c r="B5532" s="52">
        <v>48261.48</v>
      </c>
      <c r="C5532" s="53">
        <v>45519</v>
      </c>
      <c r="D5532" s="52">
        <v>0</v>
      </c>
      <c r="E5532" s="54"/>
    </row>
    <row r="5533" spans="1:5" x14ac:dyDescent="0.45">
      <c r="A5533" s="55" t="s">
        <v>66</v>
      </c>
      <c r="B5533" s="52">
        <v>162574.03</v>
      </c>
      <c r="C5533" s="53">
        <v>45519</v>
      </c>
      <c r="D5533" s="52">
        <v>0</v>
      </c>
      <c r="E5533" s="54"/>
    </row>
    <row r="5534" spans="1:5" x14ac:dyDescent="0.45">
      <c r="A5534" s="55" t="s">
        <v>67</v>
      </c>
      <c r="B5534" s="52">
        <v>37834.17</v>
      </c>
      <c r="C5534" s="53">
        <v>45519</v>
      </c>
      <c r="D5534" s="52">
        <v>0</v>
      </c>
      <c r="E5534" s="54"/>
    </row>
    <row r="5535" spans="1:5" x14ac:dyDescent="0.45">
      <c r="A5535" s="55" t="s">
        <v>54</v>
      </c>
      <c r="B5535" s="52">
        <v>485313.93</v>
      </c>
      <c r="C5535" s="53">
        <v>44880</v>
      </c>
      <c r="D5535" s="52">
        <v>0</v>
      </c>
      <c r="E5535" s="54"/>
    </row>
    <row r="5536" spans="1:5" x14ac:dyDescent="0.45">
      <c r="A5536" s="55" t="s">
        <v>68</v>
      </c>
      <c r="B5536" s="52">
        <v>112942.1</v>
      </c>
      <c r="C5536" s="53">
        <v>44880</v>
      </c>
      <c r="D5536" s="52">
        <v>0</v>
      </c>
      <c r="E5536" s="54"/>
    </row>
    <row r="5537" spans="1:5" x14ac:dyDescent="0.45">
      <c r="A5537" s="55" t="s">
        <v>55</v>
      </c>
      <c r="B5537" s="52">
        <v>510041.28</v>
      </c>
      <c r="C5537" s="53">
        <v>44925</v>
      </c>
      <c r="D5537" s="52">
        <v>0</v>
      </c>
      <c r="E5537" s="54"/>
    </row>
    <row r="5538" spans="1:5" x14ac:dyDescent="0.45">
      <c r="A5538" s="55" t="s">
        <v>69</v>
      </c>
      <c r="B5538" s="52">
        <v>118696.64</v>
      </c>
      <c r="C5538" s="53">
        <v>44925</v>
      </c>
      <c r="D5538" s="52">
        <v>0</v>
      </c>
      <c r="E5538" s="54"/>
    </row>
    <row r="5539" spans="1:5" x14ac:dyDescent="0.45">
      <c r="A5539" s="55" t="s">
        <v>56</v>
      </c>
      <c r="B5539" s="52">
        <v>429799.62</v>
      </c>
      <c r="C5539" s="53">
        <v>45140</v>
      </c>
      <c r="D5539" s="52">
        <v>0</v>
      </c>
      <c r="E5539" s="54"/>
    </row>
    <row r="5540" spans="1:5" x14ac:dyDescent="0.45">
      <c r="A5540" s="55" t="s">
        <v>70</v>
      </c>
      <c r="B5540" s="52">
        <v>100022.83</v>
      </c>
      <c r="C5540" s="53">
        <v>45140</v>
      </c>
      <c r="D5540" s="52">
        <v>0</v>
      </c>
      <c r="E5540" s="54"/>
    </row>
    <row r="5541" spans="1:5" x14ac:dyDescent="0.45">
      <c r="A5541" s="55" t="s">
        <v>57</v>
      </c>
      <c r="B5541" s="52">
        <v>543623.69999999995</v>
      </c>
      <c r="C5541" s="53">
        <v>45504</v>
      </c>
      <c r="D5541" s="52">
        <v>0</v>
      </c>
      <c r="E5541" s="54"/>
    </row>
    <row r="5542" spans="1:5" x14ac:dyDescent="0.45">
      <c r="A5542" s="55" t="s">
        <v>71</v>
      </c>
      <c r="B5542" s="52">
        <v>47875</v>
      </c>
      <c r="C5542" s="53">
        <v>45504</v>
      </c>
      <c r="D5542" s="52">
        <v>0</v>
      </c>
      <c r="E5542" s="54"/>
    </row>
    <row r="5543" spans="1:5" x14ac:dyDescent="0.45">
      <c r="A5543" s="55" t="s">
        <v>72</v>
      </c>
      <c r="B5543" s="52">
        <v>90956.5</v>
      </c>
      <c r="C5543" s="53">
        <v>45504</v>
      </c>
      <c r="D5543" s="52">
        <v>0</v>
      </c>
      <c r="E5543" s="54"/>
    </row>
    <row r="5544" spans="1:5" x14ac:dyDescent="0.45">
      <c r="A5544" s="55" t="s">
        <v>58</v>
      </c>
      <c r="B5544" s="52">
        <v>241450.91</v>
      </c>
      <c r="C5544" s="53">
        <v>45412</v>
      </c>
      <c r="D5544" s="52">
        <v>0</v>
      </c>
      <c r="E5544" s="54"/>
    </row>
    <row r="5545" spans="1:5" x14ac:dyDescent="0.45">
      <c r="A5545" s="55" t="s">
        <v>73</v>
      </c>
      <c r="B5545" s="52">
        <v>56190.38</v>
      </c>
      <c r="C5545" s="53">
        <v>45412</v>
      </c>
      <c r="D5545" s="52">
        <v>0</v>
      </c>
      <c r="E5545" s="54"/>
    </row>
    <row r="5546" spans="1:5" x14ac:dyDescent="0.45">
      <c r="A5546" s="55" t="s">
        <v>74</v>
      </c>
      <c r="B5546" s="52">
        <v>200862.82</v>
      </c>
      <c r="C5546" s="53">
        <v>44985</v>
      </c>
      <c r="D5546" s="52">
        <v>0</v>
      </c>
      <c r="E5546" s="54"/>
    </row>
    <row r="5547" spans="1:5" x14ac:dyDescent="0.45">
      <c r="A5547" s="55" t="s">
        <v>75</v>
      </c>
      <c r="B5547" s="52">
        <v>40208.11</v>
      </c>
      <c r="C5547" s="53">
        <v>44985</v>
      </c>
      <c r="D5547" s="52">
        <v>0</v>
      </c>
      <c r="E5547" s="54"/>
    </row>
    <row r="5548" spans="1:5" x14ac:dyDescent="0.45">
      <c r="A5548" s="55" t="s">
        <v>76</v>
      </c>
      <c r="B5548" s="52">
        <v>468617.01</v>
      </c>
      <c r="C5548" s="53">
        <v>44985</v>
      </c>
      <c r="D5548" s="52">
        <v>0</v>
      </c>
      <c r="E5548" s="54"/>
    </row>
    <row r="5549" spans="1:5" x14ac:dyDescent="0.45">
      <c r="A5549" s="55" t="s">
        <v>77</v>
      </c>
      <c r="B5549" s="52">
        <v>93806.34</v>
      </c>
      <c r="C5549" s="53">
        <v>44985</v>
      </c>
      <c r="D5549" s="52">
        <v>0</v>
      </c>
      <c r="E5549" s="54"/>
    </row>
    <row r="5550" spans="1:5" x14ac:dyDescent="0.45">
      <c r="A5550" s="55" t="s">
        <v>78</v>
      </c>
      <c r="B5550" s="52">
        <v>352566.39</v>
      </c>
      <c r="C5550" s="53">
        <v>45127</v>
      </c>
      <c r="D5550" s="52">
        <v>0</v>
      </c>
      <c r="E5550" s="54"/>
    </row>
    <row r="5551" spans="1:5" x14ac:dyDescent="0.45">
      <c r="A5551" s="55" t="s">
        <v>79</v>
      </c>
      <c r="B5551" s="52">
        <v>70575.679999999993</v>
      </c>
      <c r="C5551" s="53">
        <v>45127</v>
      </c>
      <c r="D5551" s="52">
        <v>0</v>
      </c>
      <c r="E5551" s="54"/>
    </row>
    <row r="5552" spans="1:5" x14ac:dyDescent="0.45">
      <c r="A5552" s="55" t="s">
        <v>80</v>
      </c>
      <c r="B5552" s="52">
        <v>475176.5</v>
      </c>
      <c r="C5552" s="53">
        <v>45488</v>
      </c>
      <c r="D5552" s="52">
        <v>0</v>
      </c>
      <c r="E5552" s="54"/>
    </row>
    <row r="5553" spans="1:5" x14ac:dyDescent="0.45">
      <c r="A5553" s="55" t="s">
        <v>81</v>
      </c>
      <c r="B5553" s="52">
        <v>110582.92</v>
      </c>
      <c r="C5553" s="53">
        <v>45488</v>
      </c>
      <c r="D5553" s="52">
        <v>0</v>
      </c>
      <c r="E5553" s="54"/>
    </row>
    <row r="5554" spans="1:5" x14ac:dyDescent="0.45">
      <c r="A5554" s="55" t="s">
        <v>82</v>
      </c>
      <c r="B5554" s="52">
        <v>164805</v>
      </c>
      <c r="C5554" s="53">
        <v>45519</v>
      </c>
      <c r="D5554" s="52">
        <v>0</v>
      </c>
      <c r="E5554" s="54"/>
    </row>
    <row r="5555" spans="1:5" x14ac:dyDescent="0.45">
      <c r="A5555" s="55" t="s">
        <v>83</v>
      </c>
      <c r="B5555" s="52">
        <v>39827.919999999998</v>
      </c>
      <c r="C5555" s="53">
        <v>45519</v>
      </c>
      <c r="D5555" s="52">
        <v>0</v>
      </c>
      <c r="E5555" s="54"/>
    </row>
    <row r="5556" spans="1:5" x14ac:dyDescent="0.45">
      <c r="A5556" s="55" t="s">
        <v>84</v>
      </c>
      <c r="B5556" s="52">
        <v>159782.23000000001</v>
      </c>
      <c r="C5556" s="53">
        <v>45519</v>
      </c>
      <c r="D5556" s="52">
        <v>0</v>
      </c>
      <c r="E5556" s="54"/>
    </row>
    <row r="5557" spans="1:5" x14ac:dyDescent="0.45">
      <c r="A5557" s="55" t="s">
        <v>85</v>
      </c>
      <c r="B5557" s="52">
        <v>38614.080000000002</v>
      </c>
      <c r="C5557" s="53">
        <v>45519</v>
      </c>
      <c r="D5557" s="52">
        <v>0</v>
      </c>
      <c r="E5557" s="54"/>
    </row>
    <row r="5558" spans="1:5" x14ac:dyDescent="0.45">
      <c r="A5558" s="55" t="s">
        <v>86</v>
      </c>
      <c r="B5558" s="52">
        <v>243304.67</v>
      </c>
      <c r="C5558" s="53">
        <v>45519</v>
      </c>
      <c r="D5558" s="52">
        <v>0</v>
      </c>
      <c r="E5558" s="54"/>
    </row>
    <row r="5559" spans="1:5" x14ac:dyDescent="0.45">
      <c r="A5559" s="55" t="s">
        <v>87</v>
      </c>
      <c r="B5559" s="52">
        <v>56621.78</v>
      </c>
      <c r="C5559" s="53">
        <v>45519</v>
      </c>
      <c r="D5559" s="52">
        <v>0</v>
      </c>
      <c r="E5559" s="54"/>
    </row>
    <row r="5560" spans="1:5" x14ac:dyDescent="0.45">
      <c r="A5560" s="55" t="s">
        <v>88</v>
      </c>
      <c r="B5560" s="52">
        <v>160597.34</v>
      </c>
      <c r="C5560" s="53">
        <v>45519</v>
      </c>
      <c r="D5560" s="52">
        <v>0</v>
      </c>
      <c r="E5560" s="54"/>
    </row>
    <row r="5561" spans="1:5" x14ac:dyDescent="0.45">
      <c r="A5561" s="55" t="s">
        <v>89</v>
      </c>
      <c r="B5561" s="52">
        <v>37374.160000000003</v>
      </c>
      <c r="C5561" s="53">
        <v>45519</v>
      </c>
      <c r="D5561" s="52">
        <v>0</v>
      </c>
      <c r="E5561" s="54"/>
    </row>
    <row r="5562" spans="1:5" x14ac:dyDescent="0.45">
      <c r="A5562" s="55" t="s">
        <v>90</v>
      </c>
      <c r="B5562" s="52">
        <v>160597.34</v>
      </c>
      <c r="C5562" s="53">
        <v>45762</v>
      </c>
      <c r="D5562" s="52">
        <v>0</v>
      </c>
      <c r="E5562" s="54"/>
    </row>
    <row r="5563" spans="1:5" x14ac:dyDescent="0.45">
      <c r="A5563" s="55" t="s">
        <v>91</v>
      </c>
      <c r="B5563" s="52">
        <v>37374.160000000003</v>
      </c>
      <c r="C5563" s="53">
        <v>45762</v>
      </c>
      <c r="D5563" s="52">
        <v>0</v>
      </c>
      <c r="E5563" s="54"/>
    </row>
    <row r="5564" spans="1:5" x14ac:dyDescent="0.45">
      <c r="A5564" s="55" t="s">
        <v>92</v>
      </c>
      <c r="B5564" s="52">
        <v>1527211.07</v>
      </c>
      <c r="C5564" s="53">
        <v>45519</v>
      </c>
      <c r="D5564" s="52">
        <v>0</v>
      </c>
      <c r="E5564" s="54"/>
    </row>
    <row r="5565" spans="1:5" x14ac:dyDescent="0.45">
      <c r="A5565" s="55" t="s">
        <v>93</v>
      </c>
      <c r="B5565" s="52">
        <v>355412.08</v>
      </c>
      <c r="C5565" s="53">
        <v>45519</v>
      </c>
      <c r="D5565" s="52">
        <v>0</v>
      </c>
      <c r="E5565" s="54"/>
    </row>
    <row r="5566" spans="1:5" x14ac:dyDescent="0.45">
      <c r="A5566" s="51" t="s">
        <v>345</v>
      </c>
      <c r="B5566" s="52"/>
      <c r="C5566" s="53"/>
      <c r="D5566" s="52"/>
      <c r="E5566" s="54"/>
    </row>
    <row r="5567" spans="1:5" x14ac:dyDescent="0.45">
      <c r="A5567" s="55" t="s">
        <v>60</v>
      </c>
      <c r="B5567" s="52">
        <v>32448.22</v>
      </c>
      <c r="C5567" s="53">
        <v>45519</v>
      </c>
      <c r="D5567" s="52">
        <v>0</v>
      </c>
      <c r="E5567" s="54"/>
    </row>
    <row r="5568" spans="1:5" x14ac:dyDescent="0.45">
      <c r="A5568" s="55" t="s">
        <v>62</v>
      </c>
      <c r="B5568" s="52">
        <v>31378.57</v>
      </c>
      <c r="C5568" s="53">
        <v>45519</v>
      </c>
      <c r="D5568" s="52">
        <v>0</v>
      </c>
      <c r="E5568" s="54"/>
    </row>
    <row r="5569" spans="1:5" x14ac:dyDescent="0.45">
      <c r="A5569" s="55" t="s">
        <v>64</v>
      </c>
      <c r="B5569" s="52">
        <v>37088.82</v>
      </c>
      <c r="C5569" s="53">
        <v>45519</v>
      </c>
      <c r="D5569" s="52">
        <v>0</v>
      </c>
      <c r="E5569" s="54"/>
    </row>
    <row r="5570" spans="1:5" x14ac:dyDescent="0.45">
      <c r="A5570" s="55" t="s">
        <v>66</v>
      </c>
      <c r="B5570" s="52">
        <v>29075.46</v>
      </c>
      <c r="C5570" s="53">
        <v>45519</v>
      </c>
      <c r="D5570" s="52">
        <v>0</v>
      </c>
      <c r="E5570" s="54"/>
    </row>
    <row r="5571" spans="1:5" x14ac:dyDescent="0.45">
      <c r="A5571" s="55" t="s">
        <v>54</v>
      </c>
      <c r="B5571" s="52">
        <v>86795.71</v>
      </c>
      <c r="C5571" s="53">
        <v>44880</v>
      </c>
      <c r="D5571" s="52">
        <v>0</v>
      </c>
      <c r="E5571" s="54"/>
    </row>
    <row r="5572" spans="1:5" x14ac:dyDescent="0.45">
      <c r="A5572" s="55" t="s">
        <v>55</v>
      </c>
      <c r="B5572" s="52">
        <v>91218.06</v>
      </c>
      <c r="C5572" s="53">
        <v>44925</v>
      </c>
      <c r="D5572" s="52">
        <v>0</v>
      </c>
      <c r="E5572" s="54"/>
    </row>
    <row r="5573" spans="1:5" x14ac:dyDescent="0.45">
      <c r="A5573" s="55" t="s">
        <v>56</v>
      </c>
      <c r="B5573" s="52">
        <v>76867.28</v>
      </c>
      <c r="C5573" s="53">
        <v>45140</v>
      </c>
      <c r="D5573" s="52">
        <v>0</v>
      </c>
      <c r="E5573" s="54"/>
    </row>
    <row r="5574" spans="1:5" x14ac:dyDescent="0.45">
      <c r="A5574" s="55" t="s">
        <v>57</v>
      </c>
      <c r="B5574" s="52">
        <v>97224.09</v>
      </c>
      <c r="C5574" s="53">
        <v>45504</v>
      </c>
      <c r="D5574" s="52">
        <v>0</v>
      </c>
      <c r="E5574" s="54"/>
    </row>
    <row r="5575" spans="1:5" x14ac:dyDescent="0.45">
      <c r="A5575" s="55" t="s">
        <v>58</v>
      </c>
      <c r="B5575" s="52">
        <v>43182.16</v>
      </c>
      <c r="C5575" s="53">
        <v>45412</v>
      </c>
      <c r="D5575" s="52">
        <v>0</v>
      </c>
      <c r="E5575" s="54"/>
    </row>
    <row r="5576" spans="1:5" x14ac:dyDescent="0.45">
      <c r="A5576" s="55" t="s">
        <v>74</v>
      </c>
      <c r="B5576" s="52">
        <v>30899.83</v>
      </c>
      <c r="C5576" s="53">
        <v>44985</v>
      </c>
      <c r="D5576" s="52">
        <v>0</v>
      </c>
      <c r="E5576" s="54"/>
    </row>
    <row r="5577" spans="1:5" x14ac:dyDescent="0.45">
      <c r="A5577" s="55" t="s">
        <v>76</v>
      </c>
      <c r="B5577" s="52">
        <v>72089.929999999993</v>
      </c>
      <c r="C5577" s="53">
        <v>44985</v>
      </c>
      <c r="D5577" s="52">
        <v>0</v>
      </c>
      <c r="E5577" s="54"/>
    </row>
    <row r="5578" spans="1:5" x14ac:dyDescent="0.45">
      <c r="A5578" s="55" t="s">
        <v>78</v>
      </c>
      <c r="B5578" s="52">
        <v>54237.22</v>
      </c>
      <c r="C5578" s="53">
        <v>45127</v>
      </c>
      <c r="D5578" s="52">
        <v>0</v>
      </c>
      <c r="E5578" s="54"/>
    </row>
    <row r="5579" spans="1:5" x14ac:dyDescent="0.45">
      <c r="A5579" s="55" t="s">
        <v>80</v>
      </c>
      <c r="B5579" s="52">
        <v>84982.69</v>
      </c>
      <c r="C5579" s="53">
        <v>45488</v>
      </c>
      <c r="D5579" s="52">
        <v>0</v>
      </c>
      <c r="E5579" s="54"/>
    </row>
    <row r="5580" spans="1:5" x14ac:dyDescent="0.45">
      <c r="A5580" s="55" t="s">
        <v>82</v>
      </c>
      <c r="B5580" s="52">
        <v>29474.46</v>
      </c>
      <c r="C5580" s="53">
        <v>45519</v>
      </c>
      <c r="D5580" s="52">
        <v>0</v>
      </c>
      <c r="E5580" s="54"/>
    </row>
    <row r="5581" spans="1:5" x14ac:dyDescent="0.45">
      <c r="A5581" s="55" t="s">
        <v>84</v>
      </c>
      <c r="B5581" s="52">
        <v>28576.16</v>
      </c>
      <c r="C5581" s="53">
        <v>45519</v>
      </c>
      <c r="D5581" s="52">
        <v>0</v>
      </c>
      <c r="E5581" s="54"/>
    </row>
    <row r="5582" spans="1:5" x14ac:dyDescent="0.45">
      <c r="A5582" s="55" t="s">
        <v>86</v>
      </c>
      <c r="B5582" s="52">
        <v>43513.69</v>
      </c>
      <c r="C5582" s="53">
        <v>45519</v>
      </c>
      <c r="D5582" s="52">
        <v>0</v>
      </c>
      <c r="E5582" s="54"/>
    </row>
    <row r="5583" spans="1:5" x14ac:dyDescent="0.45">
      <c r="A5583" s="55" t="s">
        <v>88</v>
      </c>
      <c r="B5583" s="52">
        <v>28721.94</v>
      </c>
      <c r="C5583" s="53">
        <v>45519</v>
      </c>
      <c r="D5583" s="52">
        <v>0</v>
      </c>
      <c r="E5583" s="54"/>
    </row>
    <row r="5584" spans="1:5" x14ac:dyDescent="0.45">
      <c r="A5584" s="55" t="s">
        <v>90</v>
      </c>
      <c r="B5584" s="52">
        <v>28721.94</v>
      </c>
      <c r="C5584" s="53">
        <v>45807</v>
      </c>
      <c r="D5584" s="52">
        <v>0</v>
      </c>
      <c r="E5584" s="54"/>
    </row>
    <row r="5585" spans="1:5" x14ac:dyDescent="0.45">
      <c r="A5585" s="55" t="s">
        <v>92</v>
      </c>
      <c r="B5585" s="52">
        <v>273133.25</v>
      </c>
      <c r="C5585" s="53">
        <v>45519</v>
      </c>
      <c r="D5585" s="52">
        <v>0</v>
      </c>
      <c r="E5585" s="54"/>
    </row>
    <row r="5586" spans="1:5" x14ac:dyDescent="0.45">
      <c r="A5586" s="51" t="s">
        <v>346</v>
      </c>
      <c r="B5586" s="52"/>
      <c r="C5586" s="53"/>
      <c r="D5586" s="52"/>
      <c r="E5586" s="54"/>
    </row>
    <row r="5587" spans="1:5" x14ac:dyDescent="0.45">
      <c r="A5587" s="55" t="s">
        <v>60</v>
      </c>
      <c r="B5587" s="52">
        <v>37959.660000000003</v>
      </c>
      <c r="C5587" s="53">
        <v>45519</v>
      </c>
      <c r="D5587" s="52">
        <v>0</v>
      </c>
      <c r="E5587" s="54"/>
    </row>
    <row r="5588" spans="1:5" x14ac:dyDescent="0.45">
      <c r="A5588" s="55" t="s">
        <v>62</v>
      </c>
      <c r="B5588" s="52">
        <v>36708.33</v>
      </c>
      <c r="C5588" s="53">
        <v>45519</v>
      </c>
      <c r="D5588" s="52">
        <v>0</v>
      </c>
      <c r="E5588" s="54"/>
    </row>
    <row r="5589" spans="1:5" x14ac:dyDescent="0.45">
      <c r="A5589" s="55" t="s">
        <v>64</v>
      </c>
      <c r="B5589" s="52">
        <v>43388.480000000003</v>
      </c>
      <c r="C5589" s="53">
        <v>45519</v>
      </c>
      <c r="D5589" s="52">
        <v>0</v>
      </c>
      <c r="E5589" s="54"/>
    </row>
    <row r="5590" spans="1:5" x14ac:dyDescent="0.45">
      <c r="A5590" s="55" t="s">
        <v>66</v>
      </c>
      <c r="B5590" s="52">
        <v>34014.03</v>
      </c>
      <c r="C5590" s="53">
        <v>45519</v>
      </c>
      <c r="D5590" s="52">
        <v>0</v>
      </c>
      <c r="E5590" s="54"/>
    </row>
    <row r="5591" spans="1:5" x14ac:dyDescent="0.45">
      <c r="A5591" s="55" t="s">
        <v>54</v>
      </c>
      <c r="B5591" s="52">
        <v>101538.27</v>
      </c>
      <c r="C5591" s="53">
        <v>44880</v>
      </c>
      <c r="D5591" s="52">
        <v>0</v>
      </c>
      <c r="E5591" s="54"/>
    </row>
    <row r="5592" spans="1:5" x14ac:dyDescent="0.45">
      <c r="A5592" s="55" t="s">
        <v>55</v>
      </c>
      <c r="B5592" s="52">
        <v>106711.77</v>
      </c>
      <c r="C5592" s="53">
        <v>44925</v>
      </c>
      <c r="D5592" s="52">
        <v>0</v>
      </c>
      <c r="E5592" s="54"/>
    </row>
    <row r="5593" spans="1:5" x14ac:dyDescent="0.45">
      <c r="A5593" s="55" t="s">
        <v>56</v>
      </c>
      <c r="B5593" s="52">
        <v>89923.46</v>
      </c>
      <c r="C5593" s="53">
        <v>45139</v>
      </c>
      <c r="D5593" s="52">
        <v>0</v>
      </c>
      <c r="E5593" s="54"/>
    </row>
    <row r="5594" spans="1:5" x14ac:dyDescent="0.45">
      <c r="A5594" s="55" t="s">
        <v>57</v>
      </c>
      <c r="B5594" s="52">
        <v>113737.95</v>
      </c>
      <c r="C5594" s="53">
        <v>45504</v>
      </c>
      <c r="D5594" s="52">
        <v>0</v>
      </c>
      <c r="E5594" s="54"/>
    </row>
    <row r="5595" spans="1:5" x14ac:dyDescent="0.45">
      <c r="A5595" s="55" t="s">
        <v>58</v>
      </c>
      <c r="B5595" s="52">
        <v>50516.800000000003</v>
      </c>
      <c r="C5595" s="53">
        <v>45412</v>
      </c>
      <c r="D5595" s="52">
        <v>0</v>
      </c>
      <c r="E5595" s="54"/>
    </row>
    <row r="5596" spans="1:5" x14ac:dyDescent="0.45">
      <c r="A5596" s="55" t="s">
        <v>74</v>
      </c>
      <c r="B5596" s="52">
        <v>36148.28</v>
      </c>
      <c r="C5596" s="53">
        <v>44985</v>
      </c>
      <c r="D5596" s="52">
        <v>0</v>
      </c>
      <c r="E5596" s="54"/>
    </row>
    <row r="5597" spans="1:5" x14ac:dyDescent="0.45">
      <c r="A5597" s="55" t="s">
        <v>76</v>
      </c>
      <c r="B5597" s="52">
        <v>84334.66</v>
      </c>
      <c r="C5597" s="53">
        <v>44985</v>
      </c>
      <c r="D5597" s="52">
        <v>0</v>
      </c>
      <c r="E5597" s="54"/>
    </row>
    <row r="5598" spans="1:5" x14ac:dyDescent="0.45">
      <c r="A5598" s="55" t="s">
        <v>78</v>
      </c>
      <c r="B5598" s="52">
        <v>63449.61</v>
      </c>
      <c r="C5598" s="53">
        <v>45127</v>
      </c>
      <c r="D5598" s="52">
        <v>0</v>
      </c>
      <c r="E5598" s="54"/>
    </row>
    <row r="5599" spans="1:5" x14ac:dyDescent="0.45">
      <c r="A5599" s="55" t="s">
        <v>80</v>
      </c>
      <c r="B5599" s="52">
        <v>99417.3</v>
      </c>
      <c r="C5599" s="53">
        <v>45488</v>
      </c>
      <c r="D5599" s="52">
        <v>0</v>
      </c>
      <c r="E5599" s="54"/>
    </row>
    <row r="5600" spans="1:5" x14ac:dyDescent="0.45">
      <c r="A5600" s="55" t="s">
        <v>82</v>
      </c>
      <c r="B5600" s="52">
        <v>34480.800000000003</v>
      </c>
      <c r="C5600" s="53">
        <v>45519</v>
      </c>
      <c r="D5600" s="52">
        <v>0</v>
      </c>
      <c r="E5600" s="54"/>
    </row>
    <row r="5601" spans="1:5" x14ac:dyDescent="0.45">
      <c r="A5601" s="55" t="s">
        <v>84</v>
      </c>
      <c r="B5601" s="52">
        <v>33429.93</v>
      </c>
      <c r="C5601" s="53">
        <v>45519</v>
      </c>
      <c r="D5601" s="52">
        <v>0</v>
      </c>
      <c r="E5601" s="54"/>
    </row>
    <row r="5602" spans="1:5" x14ac:dyDescent="0.45">
      <c r="A5602" s="55" t="s">
        <v>86</v>
      </c>
      <c r="B5602" s="52">
        <v>50904.65</v>
      </c>
      <c r="C5602" s="53">
        <v>45519</v>
      </c>
      <c r="D5602" s="52">
        <v>0</v>
      </c>
      <c r="E5602" s="54"/>
    </row>
    <row r="5603" spans="1:5" x14ac:dyDescent="0.45">
      <c r="A5603" s="55" t="s">
        <v>88</v>
      </c>
      <c r="B5603" s="52">
        <v>33600.47</v>
      </c>
      <c r="C5603" s="53">
        <v>45519</v>
      </c>
      <c r="D5603" s="52">
        <v>0</v>
      </c>
      <c r="E5603" s="54"/>
    </row>
    <row r="5604" spans="1:5" x14ac:dyDescent="0.45">
      <c r="A5604" s="55" t="s">
        <v>90</v>
      </c>
      <c r="B5604" s="52">
        <v>33600.47</v>
      </c>
      <c r="C5604" s="53">
        <v>45762</v>
      </c>
      <c r="D5604" s="52">
        <v>0</v>
      </c>
      <c r="E5604" s="54"/>
    </row>
    <row r="5605" spans="1:5" x14ac:dyDescent="0.45">
      <c r="A5605" s="55" t="s">
        <v>92</v>
      </c>
      <c r="B5605" s="52">
        <v>319525.90000000002</v>
      </c>
      <c r="C5605" s="53">
        <v>45519</v>
      </c>
      <c r="D5605" s="52">
        <v>0</v>
      </c>
      <c r="E5605" s="54"/>
    </row>
    <row r="5606" spans="1:5" x14ac:dyDescent="0.45">
      <c r="A5606" s="51" t="s">
        <v>347</v>
      </c>
      <c r="B5606" s="52"/>
      <c r="C5606" s="53"/>
      <c r="D5606" s="52"/>
      <c r="E5606" s="54"/>
    </row>
    <row r="5607" spans="1:5" x14ac:dyDescent="0.45">
      <c r="A5607" s="55" t="s">
        <v>60</v>
      </c>
      <c r="B5607" s="52">
        <v>4792.13</v>
      </c>
      <c r="C5607" s="53">
        <v>45596</v>
      </c>
      <c r="D5607" s="52">
        <v>0</v>
      </c>
      <c r="E5607" s="54"/>
    </row>
    <row r="5608" spans="1:5" x14ac:dyDescent="0.45">
      <c r="A5608" s="55" t="s">
        <v>62</v>
      </c>
      <c r="B5608" s="52">
        <v>4634.16</v>
      </c>
      <c r="C5608" s="53">
        <v>45596</v>
      </c>
      <c r="D5608" s="52">
        <v>0</v>
      </c>
      <c r="E5608" s="54"/>
    </row>
    <row r="5609" spans="1:5" x14ac:dyDescent="0.45">
      <c r="A5609" s="55" t="s">
        <v>64</v>
      </c>
      <c r="B5609" s="52">
        <v>5477.48</v>
      </c>
      <c r="C5609" s="53">
        <v>45596</v>
      </c>
      <c r="D5609" s="52">
        <v>0</v>
      </c>
      <c r="E5609" s="54"/>
    </row>
    <row r="5610" spans="1:5" x14ac:dyDescent="0.45">
      <c r="A5610" s="55" t="s">
        <v>66</v>
      </c>
      <c r="B5610" s="52">
        <v>4294.0200000000004</v>
      </c>
      <c r="C5610" s="53">
        <v>45596</v>
      </c>
      <c r="D5610" s="52">
        <v>0</v>
      </c>
      <c r="E5610" s="54"/>
    </row>
    <row r="5611" spans="1:5" x14ac:dyDescent="0.45">
      <c r="A5611" s="55" t="s">
        <v>57</v>
      </c>
      <c r="B5611" s="52">
        <v>10768.94</v>
      </c>
      <c r="C5611" s="53">
        <v>45596</v>
      </c>
      <c r="D5611" s="52">
        <v>0</v>
      </c>
      <c r="E5611" s="54"/>
    </row>
    <row r="5612" spans="1:5" x14ac:dyDescent="0.45">
      <c r="A5612" s="55" t="s">
        <v>82</v>
      </c>
      <c r="B5612" s="52">
        <v>4352.95</v>
      </c>
      <c r="C5612" s="53">
        <v>45596</v>
      </c>
      <c r="D5612" s="52">
        <v>0</v>
      </c>
      <c r="E5612" s="54"/>
    </row>
    <row r="5613" spans="1:5" x14ac:dyDescent="0.45">
      <c r="A5613" s="55" t="s">
        <v>84</v>
      </c>
      <c r="B5613" s="52">
        <v>4220.29</v>
      </c>
      <c r="C5613" s="53">
        <v>45596</v>
      </c>
      <c r="D5613" s="52">
        <v>0</v>
      </c>
      <c r="E5613" s="54"/>
    </row>
    <row r="5614" spans="1:5" x14ac:dyDescent="0.45">
      <c r="A5614" s="55" t="s">
        <v>86</v>
      </c>
      <c r="B5614" s="52">
        <v>6426.34</v>
      </c>
      <c r="C5614" s="53">
        <v>45596</v>
      </c>
      <c r="D5614" s="52">
        <v>0</v>
      </c>
      <c r="E5614" s="54"/>
    </row>
    <row r="5615" spans="1:5" x14ac:dyDescent="0.45">
      <c r="A5615" s="55" t="s">
        <v>88</v>
      </c>
      <c r="B5615" s="52">
        <v>4241.82</v>
      </c>
      <c r="C5615" s="53">
        <v>45596</v>
      </c>
      <c r="D5615" s="52">
        <v>0</v>
      </c>
      <c r="E5615" s="54"/>
    </row>
    <row r="5616" spans="1:5" x14ac:dyDescent="0.45">
      <c r="A5616" s="55" t="s">
        <v>90</v>
      </c>
      <c r="B5616" s="52">
        <v>4241.82</v>
      </c>
      <c r="C5616" s="53">
        <v>45762</v>
      </c>
      <c r="D5616" s="52">
        <v>0</v>
      </c>
      <c r="E5616" s="54"/>
    </row>
    <row r="5617" spans="1:5" x14ac:dyDescent="0.45">
      <c r="A5617" s="55" t="s">
        <v>92</v>
      </c>
      <c r="B5617" s="52">
        <v>40337.82</v>
      </c>
      <c r="C5617" s="53">
        <v>45596</v>
      </c>
      <c r="D5617" s="52">
        <v>0</v>
      </c>
      <c r="E5617" s="54"/>
    </row>
    <row r="5618" spans="1:5" x14ac:dyDescent="0.45">
      <c r="A5618" s="51" t="s">
        <v>348</v>
      </c>
      <c r="B5618" s="52"/>
      <c r="C5618" s="53"/>
      <c r="D5618" s="52"/>
      <c r="E5618" s="54"/>
    </row>
    <row r="5619" spans="1:5" x14ac:dyDescent="0.45">
      <c r="A5619" s="55" t="s">
        <v>90</v>
      </c>
      <c r="B5619" s="52">
        <v>2821</v>
      </c>
      <c r="C5619" s="53">
        <v>45807</v>
      </c>
      <c r="D5619" s="52">
        <v>0</v>
      </c>
      <c r="E5619" s="54"/>
    </row>
    <row r="5620" spans="1:5" x14ac:dyDescent="0.45">
      <c r="A5620" s="51" t="s">
        <v>349</v>
      </c>
      <c r="B5620" s="52"/>
      <c r="C5620" s="53"/>
      <c r="D5620" s="52"/>
      <c r="E5620" s="54"/>
    </row>
    <row r="5621" spans="1:5" x14ac:dyDescent="0.45">
      <c r="A5621" s="55" t="s">
        <v>60</v>
      </c>
      <c r="B5621" s="52">
        <v>231082.88</v>
      </c>
      <c r="C5621" s="53">
        <v>45519</v>
      </c>
      <c r="D5621" s="52">
        <v>0</v>
      </c>
      <c r="E5621" s="54"/>
    </row>
    <row r="5622" spans="1:5" x14ac:dyDescent="0.45">
      <c r="A5622" s="55" t="s">
        <v>61</v>
      </c>
      <c r="B5622" s="52">
        <v>61334.3</v>
      </c>
      <c r="C5622" s="53">
        <v>45519</v>
      </c>
      <c r="D5622" s="52">
        <v>0</v>
      </c>
      <c r="E5622" s="54"/>
    </row>
    <row r="5623" spans="1:5" x14ac:dyDescent="0.45">
      <c r="A5623" s="55" t="s">
        <v>62</v>
      </c>
      <c r="B5623" s="52">
        <v>223465.31</v>
      </c>
      <c r="C5623" s="53">
        <v>45519</v>
      </c>
      <c r="D5623" s="52">
        <v>0</v>
      </c>
      <c r="E5623" s="54"/>
    </row>
    <row r="5624" spans="1:5" x14ac:dyDescent="0.45">
      <c r="A5624" s="55" t="s">
        <v>63</v>
      </c>
      <c r="B5624" s="52">
        <v>59312.43</v>
      </c>
      <c r="C5624" s="53">
        <v>45519</v>
      </c>
      <c r="D5624" s="52">
        <v>0</v>
      </c>
      <c r="E5624" s="54"/>
    </row>
    <row r="5625" spans="1:5" x14ac:dyDescent="0.45">
      <c r="A5625" s="55" t="s">
        <v>64</v>
      </c>
      <c r="B5625" s="52">
        <v>264131.34999999998</v>
      </c>
      <c r="C5625" s="53">
        <v>45519</v>
      </c>
      <c r="D5625" s="52">
        <v>0</v>
      </c>
      <c r="E5625" s="54"/>
    </row>
    <row r="5626" spans="1:5" x14ac:dyDescent="0.45">
      <c r="A5626" s="55" t="s">
        <v>65</v>
      </c>
      <c r="B5626" s="52">
        <v>67510.52</v>
      </c>
      <c r="C5626" s="53">
        <v>45519</v>
      </c>
      <c r="D5626" s="52">
        <v>0</v>
      </c>
      <c r="E5626" s="54"/>
    </row>
    <row r="5627" spans="1:5" x14ac:dyDescent="0.45">
      <c r="A5627" s="55" t="s">
        <v>66</v>
      </c>
      <c r="B5627" s="52">
        <v>207063.53</v>
      </c>
      <c r="C5627" s="53">
        <v>45519</v>
      </c>
      <c r="D5627" s="52">
        <v>0</v>
      </c>
      <c r="E5627" s="54"/>
    </row>
    <row r="5628" spans="1:5" x14ac:dyDescent="0.45">
      <c r="A5628" s="55" t="s">
        <v>67</v>
      </c>
      <c r="B5628" s="52">
        <v>52924.3</v>
      </c>
      <c r="C5628" s="53">
        <v>45519</v>
      </c>
      <c r="D5628" s="52">
        <v>0</v>
      </c>
      <c r="E5628" s="54"/>
    </row>
    <row r="5629" spans="1:5" x14ac:dyDescent="0.45">
      <c r="A5629" s="55" t="s">
        <v>54</v>
      </c>
      <c r="B5629" s="52">
        <v>618123.46</v>
      </c>
      <c r="C5629" s="53">
        <v>44880</v>
      </c>
      <c r="D5629" s="52">
        <v>0</v>
      </c>
      <c r="E5629" s="54"/>
    </row>
    <row r="5630" spans="1:5" x14ac:dyDescent="0.45">
      <c r="A5630" s="55" t="s">
        <v>68</v>
      </c>
      <c r="B5630" s="52">
        <v>135168.57999999999</v>
      </c>
      <c r="C5630" s="53">
        <v>44880</v>
      </c>
      <c r="D5630" s="52">
        <v>22820.38</v>
      </c>
      <c r="E5630" s="54"/>
    </row>
    <row r="5631" spans="1:5" x14ac:dyDescent="0.45">
      <c r="A5631" s="55" t="s">
        <v>55</v>
      </c>
      <c r="B5631" s="52">
        <v>649617.63</v>
      </c>
      <c r="C5631" s="53">
        <v>44925</v>
      </c>
      <c r="D5631" s="52">
        <v>0</v>
      </c>
      <c r="E5631" s="54"/>
    </row>
    <row r="5632" spans="1:5" x14ac:dyDescent="0.45">
      <c r="A5632" s="55" t="s">
        <v>69</v>
      </c>
      <c r="B5632" s="52">
        <v>142055.57999999999</v>
      </c>
      <c r="C5632" s="53">
        <v>44925</v>
      </c>
      <c r="D5632" s="52">
        <v>23983.11</v>
      </c>
      <c r="E5632" s="54"/>
    </row>
    <row r="5633" spans="1:5" x14ac:dyDescent="0.45">
      <c r="A5633" s="55" t="s">
        <v>56</v>
      </c>
      <c r="B5633" s="52">
        <v>547417.28</v>
      </c>
      <c r="C5633" s="53">
        <v>45140</v>
      </c>
      <c r="D5633" s="52">
        <v>0</v>
      </c>
      <c r="E5633" s="54"/>
    </row>
    <row r="5634" spans="1:5" x14ac:dyDescent="0.45">
      <c r="A5634" s="55" t="s">
        <v>70</v>
      </c>
      <c r="B5634" s="52">
        <v>119706.86</v>
      </c>
      <c r="C5634" s="53">
        <v>45140</v>
      </c>
      <c r="D5634" s="52">
        <v>20209.990000000002</v>
      </c>
      <c r="E5634" s="54"/>
    </row>
    <row r="5635" spans="1:5" x14ac:dyDescent="0.45">
      <c r="A5635" s="55" t="s">
        <v>57</v>
      </c>
      <c r="B5635" s="52">
        <v>692390.11</v>
      </c>
      <c r="C5635" s="53">
        <v>45504</v>
      </c>
      <c r="D5635" s="52">
        <v>0</v>
      </c>
      <c r="E5635" s="54"/>
    </row>
    <row r="5636" spans="1:5" x14ac:dyDescent="0.45">
      <c r="A5636" s="55" t="s">
        <v>71</v>
      </c>
      <c r="B5636" s="52">
        <v>138589</v>
      </c>
      <c r="C5636" s="53">
        <v>45504</v>
      </c>
      <c r="D5636" s="52">
        <v>0</v>
      </c>
      <c r="E5636" s="54"/>
    </row>
    <row r="5637" spans="1:5" x14ac:dyDescent="0.45">
      <c r="A5637" s="55" t="s">
        <v>72</v>
      </c>
      <c r="B5637" s="52">
        <v>103164.31</v>
      </c>
      <c r="C5637" s="53">
        <v>45504</v>
      </c>
      <c r="D5637" s="52">
        <v>24070.11</v>
      </c>
      <c r="E5637" s="54"/>
    </row>
    <row r="5638" spans="1:5" x14ac:dyDescent="0.45">
      <c r="A5638" s="55" t="s">
        <v>58</v>
      </c>
      <c r="B5638" s="52">
        <v>307525.63</v>
      </c>
      <c r="C5638" s="53">
        <v>45412</v>
      </c>
      <c r="D5638" s="52">
        <v>0</v>
      </c>
      <c r="E5638" s="54"/>
    </row>
    <row r="5639" spans="1:5" x14ac:dyDescent="0.45">
      <c r="A5639" s="55" t="s">
        <v>73</v>
      </c>
      <c r="B5639" s="52">
        <v>67248.38</v>
      </c>
      <c r="C5639" s="53">
        <v>45412</v>
      </c>
      <c r="D5639" s="52">
        <v>11353.48</v>
      </c>
      <c r="E5639" s="54"/>
    </row>
    <row r="5640" spans="1:5" x14ac:dyDescent="0.45">
      <c r="A5640" s="55" t="s">
        <v>74</v>
      </c>
      <c r="B5640" s="52">
        <v>220055.93</v>
      </c>
      <c r="C5640" s="53">
        <v>44985</v>
      </c>
      <c r="D5640" s="52">
        <v>0</v>
      </c>
      <c r="E5640" s="54"/>
    </row>
    <row r="5641" spans="1:5" x14ac:dyDescent="0.45">
      <c r="A5641" s="55" t="s">
        <v>75</v>
      </c>
      <c r="B5641" s="52">
        <v>48120.88</v>
      </c>
      <c r="C5641" s="53">
        <v>44985</v>
      </c>
      <c r="D5641" s="52">
        <v>8124.2</v>
      </c>
      <c r="E5641" s="54"/>
    </row>
    <row r="5642" spans="1:5" x14ac:dyDescent="0.45">
      <c r="A5642" s="55" t="s">
        <v>76</v>
      </c>
      <c r="B5642" s="52">
        <v>513394.93</v>
      </c>
      <c r="C5642" s="53">
        <v>44985</v>
      </c>
      <c r="D5642" s="52">
        <v>0</v>
      </c>
      <c r="E5642" s="54"/>
    </row>
    <row r="5643" spans="1:5" x14ac:dyDescent="0.45">
      <c r="A5643" s="55" t="s">
        <v>77</v>
      </c>
      <c r="B5643" s="52">
        <v>112266.99</v>
      </c>
      <c r="C5643" s="53">
        <v>44985</v>
      </c>
      <c r="D5643" s="52">
        <v>18953.93</v>
      </c>
      <c r="E5643" s="54"/>
    </row>
    <row r="5644" spans="1:5" x14ac:dyDescent="0.45">
      <c r="A5644" s="55" t="s">
        <v>78</v>
      </c>
      <c r="B5644" s="52">
        <v>386255.28</v>
      </c>
      <c r="C5644" s="53">
        <v>45127</v>
      </c>
      <c r="D5644" s="52">
        <v>0</v>
      </c>
      <c r="E5644" s="54"/>
    </row>
    <row r="5645" spans="1:5" x14ac:dyDescent="0.45">
      <c r="A5645" s="55" t="s">
        <v>79</v>
      </c>
      <c r="B5645" s="52">
        <v>84464.639999999999</v>
      </c>
      <c r="C5645" s="53">
        <v>45127</v>
      </c>
      <c r="D5645" s="52">
        <v>14260.08</v>
      </c>
      <c r="E5645" s="54"/>
    </row>
    <row r="5646" spans="1:5" x14ac:dyDescent="0.45">
      <c r="A5646" s="55" t="s">
        <v>80</v>
      </c>
      <c r="B5646" s="52">
        <v>605211.86</v>
      </c>
      <c r="C5646" s="53">
        <v>45488</v>
      </c>
      <c r="D5646" s="52">
        <v>0</v>
      </c>
      <c r="E5646" s="54"/>
    </row>
    <row r="5647" spans="1:5" x14ac:dyDescent="0.45">
      <c r="A5647" s="55" t="s">
        <v>81</v>
      </c>
      <c r="B5647" s="52">
        <v>132345.12</v>
      </c>
      <c r="C5647" s="53">
        <v>45488</v>
      </c>
      <c r="D5647" s="52">
        <v>22343.7</v>
      </c>
      <c r="E5647" s="54"/>
    </row>
    <row r="5648" spans="1:5" x14ac:dyDescent="0.45">
      <c r="A5648" s="55" t="s">
        <v>82</v>
      </c>
      <c r="B5648" s="52">
        <v>209905.05</v>
      </c>
      <c r="C5648" s="53">
        <v>45519</v>
      </c>
      <c r="D5648" s="52">
        <v>0</v>
      </c>
      <c r="E5648" s="54"/>
    </row>
    <row r="5649" spans="1:5" x14ac:dyDescent="0.45">
      <c r="A5649" s="55" t="s">
        <v>83</v>
      </c>
      <c r="B5649" s="52">
        <v>55713.25</v>
      </c>
      <c r="C5649" s="53">
        <v>45519</v>
      </c>
      <c r="D5649" s="52">
        <v>0</v>
      </c>
      <c r="E5649" s="54"/>
    </row>
    <row r="5650" spans="1:5" x14ac:dyDescent="0.45">
      <c r="A5650" s="55" t="s">
        <v>84</v>
      </c>
      <c r="B5650" s="52">
        <v>203507.73</v>
      </c>
      <c r="C5650" s="53">
        <v>45519</v>
      </c>
      <c r="D5650" s="52">
        <v>0</v>
      </c>
      <c r="E5650" s="54"/>
    </row>
    <row r="5651" spans="1:5" x14ac:dyDescent="0.45">
      <c r="A5651" s="55" t="s">
        <v>85</v>
      </c>
      <c r="B5651" s="52">
        <v>54015.27</v>
      </c>
      <c r="C5651" s="53">
        <v>45519</v>
      </c>
      <c r="D5651" s="52">
        <v>0</v>
      </c>
      <c r="E5651" s="54"/>
    </row>
    <row r="5652" spans="1:5" x14ac:dyDescent="0.45">
      <c r="A5652" s="55" t="s">
        <v>86</v>
      </c>
      <c r="B5652" s="52">
        <v>309886.67</v>
      </c>
      <c r="C5652" s="53">
        <v>45519</v>
      </c>
      <c r="D5652" s="52">
        <v>0</v>
      </c>
      <c r="E5652" s="54"/>
    </row>
    <row r="5653" spans="1:5" x14ac:dyDescent="0.45">
      <c r="A5653" s="55" t="s">
        <v>87</v>
      </c>
      <c r="B5653" s="52">
        <v>79205.33</v>
      </c>
      <c r="C5653" s="53">
        <v>45519</v>
      </c>
      <c r="D5653" s="52">
        <v>0</v>
      </c>
      <c r="E5653" s="54"/>
    </row>
    <row r="5654" spans="1:5" x14ac:dyDescent="0.45">
      <c r="A5654" s="55" t="s">
        <v>88</v>
      </c>
      <c r="B5654" s="52">
        <v>204545.91</v>
      </c>
      <c r="C5654" s="53">
        <v>45519</v>
      </c>
      <c r="D5654" s="52">
        <v>0</v>
      </c>
      <c r="E5654" s="54"/>
    </row>
    <row r="5655" spans="1:5" x14ac:dyDescent="0.45">
      <c r="A5655" s="55" t="s">
        <v>89</v>
      </c>
      <c r="B5655" s="52">
        <v>52280.81</v>
      </c>
      <c r="C5655" s="53">
        <v>45519</v>
      </c>
      <c r="D5655" s="52">
        <v>0</v>
      </c>
      <c r="E5655" s="54"/>
    </row>
    <row r="5656" spans="1:5" x14ac:dyDescent="0.45">
      <c r="A5656" s="55" t="s">
        <v>90</v>
      </c>
      <c r="B5656" s="52">
        <v>204545.91</v>
      </c>
      <c r="C5656" s="53">
        <v>45762</v>
      </c>
      <c r="D5656" s="52">
        <v>0</v>
      </c>
      <c r="E5656" s="54"/>
    </row>
    <row r="5657" spans="1:5" x14ac:dyDescent="0.45">
      <c r="A5657" s="55" t="s">
        <v>91</v>
      </c>
      <c r="B5657" s="52">
        <v>52280.81</v>
      </c>
      <c r="C5657" s="53">
        <v>45762</v>
      </c>
      <c r="D5657" s="52">
        <v>0</v>
      </c>
      <c r="E5657" s="54"/>
    </row>
    <row r="5658" spans="1:5" x14ac:dyDescent="0.45">
      <c r="A5658" s="55" t="s">
        <v>92</v>
      </c>
      <c r="B5658" s="52">
        <v>1945143.02</v>
      </c>
      <c r="C5658" s="53">
        <v>45519</v>
      </c>
      <c r="D5658" s="52">
        <v>0</v>
      </c>
      <c r="E5658" s="54"/>
    </row>
    <row r="5659" spans="1:5" x14ac:dyDescent="0.45">
      <c r="A5659" s="55" t="s">
        <v>93</v>
      </c>
      <c r="B5659" s="52">
        <v>497167.85</v>
      </c>
      <c r="C5659" s="53">
        <v>45519</v>
      </c>
      <c r="D5659" s="52">
        <v>0</v>
      </c>
      <c r="E5659" s="54"/>
    </row>
    <row r="5660" spans="1:5" x14ac:dyDescent="0.45">
      <c r="A5660" s="51" t="s">
        <v>350</v>
      </c>
      <c r="B5660" s="52"/>
      <c r="C5660" s="53"/>
      <c r="D5660" s="52"/>
      <c r="E5660" s="54"/>
    </row>
    <row r="5661" spans="1:5" x14ac:dyDescent="0.45">
      <c r="A5661" s="55" t="s">
        <v>60</v>
      </c>
      <c r="B5661" s="52">
        <v>13320.09</v>
      </c>
      <c r="C5661" s="53">
        <v>45519</v>
      </c>
      <c r="D5661" s="52">
        <v>0</v>
      </c>
      <c r="E5661" s="54"/>
    </row>
    <row r="5662" spans="1:5" x14ac:dyDescent="0.45">
      <c r="A5662" s="55" t="s">
        <v>62</v>
      </c>
      <c r="B5662" s="52">
        <v>12881</v>
      </c>
      <c r="C5662" s="53">
        <v>45519</v>
      </c>
      <c r="D5662" s="52">
        <v>0</v>
      </c>
      <c r="E5662" s="54"/>
    </row>
    <row r="5663" spans="1:5" x14ac:dyDescent="0.45">
      <c r="A5663" s="55" t="s">
        <v>64</v>
      </c>
      <c r="B5663" s="52">
        <v>15225.07</v>
      </c>
      <c r="C5663" s="53">
        <v>45519</v>
      </c>
      <c r="D5663" s="52">
        <v>0</v>
      </c>
      <c r="E5663" s="54"/>
    </row>
    <row r="5664" spans="1:5" x14ac:dyDescent="0.45">
      <c r="A5664" s="55" t="s">
        <v>66</v>
      </c>
      <c r="B5664" s="52">
        <v>11935.56</v>
      </c>
      <c r="C5664" s="53">
        <v>45519</v>
      </c>
      <c r="D5664" s="52">
        <v>0</v>
      </c>
      <c r="E5664" s="54"/>
    </row>
    <row r="5665" spans="1:5" x14ac:dyDescent="0.45">
      <c r="A5665" s="55" t="s">
        <v>54</v>
      </c>
      <c r="B5665" s="52">
        <v>35629.9</v>
      </c>
      <c r="C5665" s="53">
        <v>44880</v>
      </c>
      <c r="D5665" s="52">
        <v>0</v>
      </c>
      <c r="E5665" s="54"/>
    </row>
    <row r="5666" spans="1:5" x14ac:dyDescent="0.45">
      <c r="A5666" s="55" t="s">
        <v>55</v>
      </c>
      <c r="B5666" s="52">
        <v>37445.29</v>
      </c>
      <c r="C5666" s="53">
        <v>44925</v>
      </c>
      <c r="D5666" s="52">
        <v>0</v>
      </c>
      <c r="E5666" s="54"/>
    </row>
    <row r="5667" spans="1:5" x14ac:dyDescent="0.45">
      <c r="A5667" s="55" t="s">
        <v>56</v>
      </c>
      <c r="B5667" s="52">
        <v>31554.25</v>
      </c>
      <c r="C5667" s="53">
        <v>45140</v>
      </c>
      <c r="D5667" s="52">
        <v>0</v>
      </c>
      <c r="E5667" s="54"/>
    </row>
    <row r="5668" spans="1:5" x14ac:dyDescent="0.45">
      <c r="A5668" s="55" t="s">
        <v>57</v>
      </c>
      <c r="B5668" s="52">
        <v>39910.78</v>
      </c>
      <c r="C5668" s="53">
        <v>45504</v>
      </c>
      <c r="D5668" s="52">
        <v>0</v>
      </c>
      <c r="E5668" s="54"/>
    </row>
    <row r="5669" spans="1:5" x14ac:dyDescent="0.45">
      <c r="A5669" s="55" t="s">
        <v>58</v>
      </c>
      <c r="B5669" s="52">
        <v>17726.400000000001</v>
      </c>
      <c r="C5669" s="53">
        <v>45412</v>
      </c>
      <c r="D5669" s="52">
        <v>0</v>
      </c>
      <c r="E5669" s="54"/>
    </row>
    <row r="5670" spans="1:5" x14ac:dyDescent="0.45">
      <c r="A5670" s="55" t="s">
        <v>74</v>
      </c>
      <c r="B5670" s="52">
        <v>12684.47</v>
      </c>
      <c r="C5670" s="53">
        <v>44985</v>
      </c>
      <c r="D5670" s="52">
        <v>0</v>
      </c>
      <c r="E5670" s="54"/>
    </row>
    <row r="5671" spans="1:5" x14ac:dyDescent="0.45">
      <c r="A5671" s="55" t="s">
        <v>76</v>
      </c>
      <c r="B5671" s="52">
        <v>29593.13</v>
      </c>
      <c r="C5671" s="53">
        <v>44985</v>
      </c>
      <c r="D5671" s="52">
        <v>0</v>
      </c>
      <c r="E5671" s="54"/>
    </row>
    <row r="5672" spans="1:5" x14ac:dyDescent="0.45">
      <c r="A5672" s="55" t="s">
        <v>78</v>
      </c>
      <c r="B5672" s="52">
        <v>22264.54</v>
      </c>
      <c r="C5672" s="53">
        <v>45127</v>
      </c>
      <c r="D5672" s="52">
        <v>0</v>
      </c>
      <c r="E5672" s="54"/>
    </row>
    <row r="5673" spans="1:5" x14ac:dyDescent="0.45">
      <c r="A5673" s="55" t="s">
        <v>80</v>
      </c>
      <c r="B5673" s="52">
        <v>34885.65</v>
      </c>
      <c r="C5673" s="53">
        <v>45488</v>
      </c>
      <c r="D5673" s="52">
        <v>0</v>
      </c>
      <c r="E5673" s="54"/>
    </row>
    <row r="5674" spans="1:5" x14ac:dyDescent="0.45">
      <c r="A5674" s="55" t="s">
        <v>82</v>
      </c>
      <c r="B5674" s="52">
        <v>12099.35</v>
      </c>
      <c r="C5674" s="53">
        <v>45519</v>
      </c>
      <c r="D5674" s="52">
        <v>0</v>
      </c>
      <c r="E5674" s="54"/>
    </row>
    <row r="5675" spans="1:5" x14ac:dyDescent="0.45">
      <c r="A5675" s="55" t="s">
        <v>84</v>
      </c>
      <c r="B5675" s="52">
        <v>11730.6</v>
      </c>
      <c r="C5675" s="53">
        <v>45519</v>
      </c>
      <c r="D5675" s="52">
        <v>0</v>
      </c>
      <c r="E5675" s="54"/>
    </row>
    <row r="5676" spans="1:5" x14ac:dyDescent="0.45">
      <c r="A5676" s="55" t="s">
        <v>86</v>
      </c>
      <c r="B5676" s="52">
        <v>17862.5</v>
      </c>
      <c r="C5676" s="53">
        <v>45519</v>
      </c>
      <c r="D5676" s="52">
        <v>0</v>
      </c>
      <c r="E5676" s="54"/>
    </row>
    <row r="5677" spans="1:5" x14ac:dyDescent="0.45">
      <c r="A5677" s="55" t="s">
        <v>88</v>
      </c>
      <c r="B5677" s="52">
        <v>11790.44</v>
      </c>
      <c r="C5677" s="53">
        <v>45519</v>
      </c>
      <c r="D5677" s="52">
        <v>0</v>
      </c>
      <c r="E5677" s="54"/>
    </row>
    <row r="5678" spans="1:5" x14ac:dyDescent="0.45">
      <c r="A5678" s="55" t="s">
        <v>90</v>
      </c>
      <c r="B5678" s="52">
        <v>11790.44</v>
      </c>
      <c r="C5678" s="53">
        <v>45762</v>
      </c>
      <c r="D5678" s="52">
        <v>0</v>
      </c>
      <c r="E5678" s="54"/>
    </row>
    <row r="5679" spans="1:5" x14ac:dyDescent="0.45">
      <c r="A5679" s="55" t="s">
        <v>92</v>
      </c>
      <c r="B5679" s="52">
        <v>112122.02</v>
      </c>
      <c r="C5679" s="53">
        <v>45519</v>
      </c>
      <c r="D5679" s="52">
        <v>0</v>
      </c>
      <c r="E5679" s="54"/>
    </row>
    <row r="5680" spans="1:5" x14ac:dyDescent="0.45">
      <c r="A5680" s="51" t="s">
        <v>351</v>
      </c>
      <c r="B5680" s="52"/>
      <c r="C5680" s="53"/>
      <c r="D5680" s="52"/>
      <c r="E5680" s="54"/>
    </row>
    <row r="5681" spans="1:5" x14ac:dyDescent="0.45">
      <c r="A5681" s="55" t="s">
        <v>60</v>
      </c>
      <c r="B5681" s="52">
        <v>46990.15</v>
      </c>
      <c r="C5681" s="53">
        <v>45519</v>
      </c>
      <c r="D5681" s="52">
        <v>0</v>
      </c>
      <c r="E5681" s="54"/>
    </row>
    <row r="5682" spans="1:5" x14ac:dyDescent="0.45">
      <c r="A5682" s="55" t="s">
        <v>61</v>
      </c>
      <c r="B5682" s="52">
        <v>12791.56</v>
      </c>
      <c r="C5682" s="53">
        <v>45519</v>
      </c>
      <c r="D5682" s="52">
        <v>0</v>
      </c>
      <c r="E5682" s="54"/>
    </row>
    <row r="5683" spans="1:5" x14ac:dyDescent="0.45">
      <c r="A5683" s="55" t="s">
        <v>62</v>
      </c>
      <c r="B5683" s="52">
        <v>45441.14</v>
      </c>
      <c r="C5683" s="53">
        <v>45519</v>
      </c>
      <c r="D5683" s="52">
        <v>0</v>
      </c>
      <c r="E5683" s="54"/>
    </row>
    <row r="5684" spans="1:5" x14ac:dyDescent="0.45">
      <c r="A5684" s="55" t="s">
        <v>63</v>
      </c>
      <c r="B5684" s="52">
        <v>12369.89</v>
      </c>
      <c r="C5684" s="53">
        <v>45519</v>
      </c>
      <c r="D5684" s="52">
        <v>0</v>
      </c>
      <c r="E5684" s="54"/>
    </row>
    <row r="5685" spans="1:5" x14ac:dyDescent="0.45">
      <c r="A5685" s="55" t="s">
        <v>64</v>
      </c>
      <c r="B5685" s="52">
        <v>53710.48</v>
      </c>
      <c r="C5685" s="53">
        <v>45519</v>
      </c>
      <c r="D5685" s="52">
        <v>0</v>
      </c>
      <c r="E5685" s="54"/>
    </row>
    <row r="5686" spans="1:5" x14ac:dyDescent="0.45">
      <c r="A5686" s="55" t="s">
        <v>65</v>
      </c>
      <c r="B5686" s="52">
        <v>14079.64</v>
      </c>
      <c r="C5686" s="53">
        <v>45519</v>
      </c>
      <c r="D5686" s="52">
        <v>0</v>
      </c>
      <c r="E5686" s="54"/>
    </row>
    <row r="5687" spans="1:5" x14ac:dyDescent="0.45">
      <c r="A5687" s="55" t="s">
        <v>66</v>
      </c>
      <c r="B5687" s="52">
        <v>42105.87</v>
      </c>
      <c r="C5687" s="53">
        <v>45519</v>
      </c>
      <c r="D5687" s="52">
        <v>0</v>
      </c>
      <c r="E5687" s="54"/>
    </row>
    <row r="5688" spans="1:5" x14ac:dyDescent="0.45">
      <c r="A5688" s="55" t="s">
        <v>67</v>
      </c>
      <c r="B5688" s="52">
        <v>11037.61</v>
      </c>
      <c r="C5688" s="53">
        <v>45519</v>
      </c>
      <c r="D5688" s="52">
        <v>0</v>
      </c>
      <c r="E5688" s="54"/>
    </row>
    <row r="5689" spans="1:5" x14ac:dyDescent="0.45">
      <c r="A5689" s="55" t="s">
        <v>54</v>
      </c>
      <c r="B5689" s="52">
        <v>125693.92</v>
      </c>
      <c r="C5689" s="53">
        <v>44880</v>
      </c>
      <c r="D5689" s="52">
        <v>0</v>
      </c>
      <c r="E5689" s="54"/>
    </row>
    <row r="5690" spans="1:5" x14ac:dyDescent="0.45">
      <c r="A5690" s="55" t="s">
        <v>68</v>
      </c>
      <c r="B5690" s="52">
        <v>28190.04</v>
      </c>
      <c r="C5690" s="53">
        <v>44880</v>
      </c>
      <c r="D5690" s="52">
        <v>4759.3</v>
      </c>
      <c r="E5690" s="54"/>
    </row>
    <row r="5691" spans="1:5" x14ac:dyDescent="0.45">
      <c r="A5691" s="55" t="s">
        <v>55</v>
      </c>
      <c r="B5691" s="52">
        <v>132098.18</v>
      </c>
      <c r="C5691" s="53">
        <v>44925</v>
      </c>
      <c r="D5691" s="52">
        <v>0</v>
      </c>
      <c r="E5691" s="54"/>
    </row>
    <row r="5692" spans="1:5" x14ac:dyDescent="0.45">
      <c r="A5692" s="55" t="s">
        <v>69</v>
      </c>
      <c r="B5692" s="52">
        <v>29626.36</v>
      </c>
      <c r="C5692" s="53">
        <v>44925</v>
      </c>
      <c r="D5692" s="52">
        <v>5001.79</v>
      </c>
      <c r="E5692" s="54"/>
    </row>
    <row r="5693" spans="1:5" x14ac:dyDescent="0.45">
      <c r="A5693" s="55" t="s">
        <v>56</v>
      </c>
      <c r="B5693" s="52">
        <v>111315.99</v>
      </c>
      <c r="C5693" s="53">
        <v>45139</v>
      </c>
      <c r="D5693" s="52">
        <v>0</v>
      </c>
      <c r="E5693" s="54"/>
    </row>
    <row r="5694" spans="1:5" x14ac:dyDescent="0.45">
      <c r="A5694" s="55" t="s">
        <v>70</v>
      </c>
      <c r="B5694" s="52">
        <v>24965.43</v>
      </c>
      <c r="C5694" s="53">
        <v>45139</v>
      </c>
      <c r="D5694" s="52">
        <v>4214.8900000000003</v>
      </c>
      <c r="E5694" s="54"/>
    </row>
    <row r="5695" spans="1:5" x14ac:dyDescent="0.45">
      <c r="A5695" s="55" t="s">
        <v>57</v>
      </c>
      <c r="B5695" s="52">
        <v>140795.87</v>
      </c>
      <c r="C5695" s="53">
        <v>45504</v>
      </c>
      <c r="D5695" s="52">
        <v>0</v>
      </c>
      <c r="E5695" s="54"/>
    </row>
    <row r="5696" spans="1:5" x14ac:dyDescent="0.45">
      <c r="A5696" s="55" t="s">
        <v>71</v>
      </c>
      <c r="B5696" s="52">
        <v>8994.49</v>
      </c>
      <c r="C5696" s="53">
        <v>45504</v>
      </c>
      <c r="D5696" s="52">
        <v>0</v>
      </c>
      <c r="E5696" s="54"/>
    </row>
    <row r="5697" spans="1:5" x14ac:dyDescent="0.45">
      <c r="A5697" s="55" t="s">
        <v>72</v>
      </c>
      <c r="B5697" s="52">
        <v>21515.4</v>
      </c>
      <c r="C5697" s="53">
        <v>45504</v>
      </c>
      <c r="D5697" s="52">
        <v>5019.9399999999996</v>
      </c>
      <c r="E5697" s="54"/>
    </row>
    <row r="5698" spans="1:5" x14ac:dyDescent="0.45">
      <c r="A5698" s="55" t="s">
        <v>58</v>
      </c>
      <c r="B5698" s="52">
        <v>62534.6</v>
      </c>
      <c r="C5698" s="53">
        <v>45412</v>
      </c>
      <c r="D5698" s="52">
        <v>0</v>
      </c>
      <c r="E5698" s="54"/>
    </row>
    <row r="5699" spans="1:5" x14ac:dyDescent="0.45">
      <c r="A5699" s="55" t="s">
        <v>73</v>
      </c>
      <c r="B5699" s="52">
        <v>14024.97</v>
      </c>
      <c r="C5699" s="53">
        <v>45412</v>
      </c>
      <c r="D5699" s="52">
        <v>2367.8200000000002</v>
      </c>
      <c r="E5699" s="54"/>
    </row>
    <row r="5700" spans="1:5" x14ac:dyDescent="0.45">
      <c r="A5700" s="55" t="s">
        <v>74</v>
      </c>
      <c r="B5700" s="52">
        <v>44747.839999999997</v>
      </c>
      <c r="C5700" s="53">
        <v>44985</v>
      </c>
      <c r="D5700" s="52">
        <v>0</v>
      </c>
      <c r="E5700" s="54"/>
    </row>
    <row r="5701" spans="1:5" x14ac:dyDescent="0.45">
      <c r="A5701" s="55" t="s">
        <v>75</v>
      </c>
      <c r="B5701" s="52">
        <v>11730.18</v>
      </c>
      <c r="C5701" s="53">
        <v>44985</v>
      </c>
      <c r="D5701" s="52">
        <v>0</v>
      </c>
      <c r="E5701" s="54"/>
    </row>
    <row r="5702" spans="1:5" x14ac:dyDescent="0.45">
      <c r="A5702" s="55" t="s">
        <v>76</v>
      </c>
      <c r="B5702" s="52">
        <v>104397.63</v>
      </c>
      <c r="C5702" s="53">
        <v>44985</v>
      </c>
      <c r="D5702" s="52">
        <v>0</v>
      </c>
      <c r="E5702" s="54"/>
    </row>
    <row r="5703" spans="1:5" x14ac:dyDescent="0.45">
      <c r="A5703" s="55" t="s">
        <v>77</v>
      </c>
      <c r="B5703" s="52">
        <v>27366.74</v>
      </c>
      <c r="C5703" s="53">
        <v>44985</v>
      </c>
      <c r="D5703" s="52">
        <v>0</v>
      </c>
      <c r="E5703" s="54"/>
    </row>
    <row r="5704" spans="1:5" x14ac:dyDescent="0.45">
      <c r="A5704" s="55" t="s">
        <v>78</v>
      </c>
      <c r="B5704" s="52">
        <v>78544.08</v>
      </c>
      <c r="C5704" s="53">
        <v>45127</v>
      </c>
      <c r="D5704" s="52">
        <v>0</v>
      </c>
      <c r="E5704" s="54"/>
    </row>
    <row r="5705" spans="1:5" x14ac:dyDescent="0.45">
      <c r="A5705" s="55" t="s">
        <v>79</v>
      </c>
      <c r="B5705" s="52">
        <v>17615.5</v>
      </c>
      <c r="C5705" s="53">
        <v>45127</v>
      </c>
      <c r="D5705" s="52">
        <v>2974.01</v>
      </c>
      <c r="E5705" s="54"/>
    </row>
    <row r="5706" spans="1:5" x14ac:dyDescent="0.45">
      <c r="A5706" s="55" t="s">
        <v>80</v>
      </c>
      <c r="B5706" s="52">
        <v>123068.38</v>
      </c>
      <c r="C5706" s="53">
        <v>45488</v>
      </c>
      <c r="D5706" s="52">
        <v>0</v>
      </c>
      <c r="E5706" s="54"/>
    </row>
    <row r="5707" spans="1:5" x14ac:dyDescent="0.45">
      <c r="A5707" s="55" t="s">
        <v>81</v>
      </c>
      <c r="B5707" s="52">
        <v>27601.21</v>
      </c>
      <c r="C5707" s="53">
        <v>45488</v>
      </c>
      <c r="D5707" s="52">
        <v>4659.88</v>
      </c>
      <c r="E5707" s="54"/>
    </row>
    <row r="5708" spans="1:5" x14ac:dyDescent="0.45">
      <c r="A5708" s="55" t="s">
        <v>82</v>
      </c>
      <c r="B5708" s="52">
        <v>42683.69</v>
      </c>
      <c r="C5708" s="53">
        <v>45519</v>
      </c>
      <c r="D5708" s="52">
        <v>0</v>
      </c>
      <c r="E5708" s="54"/>
    </row>
    <row r="5709" spans="1:5" x14ac:dyDescent="0.45">
      <c r="A5709" s="55" t="s">
        <v>83</v>
      </c>
      <c r="B5709" s="52">
        <v>11619.26</v>
      </c>
      <c r="C5709" s="53">
        <v>45519</v>
      </c>
      <c r="D5709" s="52">
        <v>0</v>
      </c>
      <c r="E5709" s="54"/>
    </row>
    <row r="5710" spans="1:5" x14ac:dyDescent="0.45">
      <c r="A5710" s="55" t="s">
        <v>84</v>
      </c>
      <c r="B5710" s="52">
        <v>41382.81</v>
      </c>
      <c r="C5710" s="53">
        <v>45519</v>
      </c>
      <c r="D5710" s="52">
        <v>0</v>
      </c>
      <c r="E5710" s="54"/>
    </row>
    <row r="5711" spans="1:5" x14ac:dyDescent="0.45">
      <c r="A5711" s="55" t="s">
        <v>85</v>
      </c>
      <c r="B5711" s="52">
        <v>11265.14</v>
      </c>
      <c r="C5711" s="53">
        <v>45519</v>
      </c>
      <c r="D5711" s="52">
        <v>0</v>
      </c>
      <c r="E5711" s="54"/>
    </row>
    <row r="5712" spans="1:5" x14ac:dyDescent="0.45">
      <c r="A5712" s="55" t="s">
        <v>86</v>
      </c>
      <c r="B5712" s="52">
        <v>63014.71</v>
      </c>
      <c r="C5712" s="53">
        <v>45519</v>
      </c>
      <c r="D5712" s="52">
        <v>0</v>
      </c>
      <c r="E5712" s="54"/>
    </row>
    <row r="5713" spans="1:5" x14ac:dyDescent="0.45">
      <c r="A5713" s="55" t="s">
        <v>87</v>
      </c>
      <c r="B5713" s="52">
        <v>16518.650000000001</v>
      </c>
      <c r="C5713" s="53">
        <v>45519</v>
      </c>
      <c r="D5713" s="52">
        <v>0</v>
      </c>
      <c r="E5713" s="54"/>
    </row>
    <row r="5714" spans="1:5" x14ac:dyDescent="0.45">
      <c r="A5714" s="55" t="s">
        <v>88</v>
      </c>
      <c r="B5714" s="52">
        <v>41593.919999999998</v>
      </c>
      <c r="C5714" s="53">
        <v>45519</v>
      </c>
      <c r="D5714" s="52">
        <v>0</v>
      </c>
      <c r="E5714" s="54"/>
    </row>
    <row r="5715" spans="1:5" x14ac:dyDescent="0.45">
      <c r="A5715" s="55" t="s">
        <v>89</v>
      </c>
      <c r="B5715" s="52">
        <v>10903.41</v>
      </c>
      <c r="C5715" s="53">
        <v>45519</v>
      </c>
      <c r="D5715" s="52">
        <v>0</v>
      </c>
      <c r="E5715" s="54"/>
    </row>
    <row r="5716" spans="1:5" x14ac:dyDescent="0.45">
      <c r="A5716" s="55" t="s">
        <v>90</v>
      </c>
      <c r="B5716" s="52">
        <v>41593.919999999998</v>
      </c>
      <c r="C5716" s="53">
        <v>45762</v>
      </c>
      <c r="D5716" s="52">
        <v>0</v>
      </c>
      <c r="E5716" s="54"/>
    </row>
    <row r="5717" spans="1:5" x14ac:dyDescent="0.45">
      <c r="A5717" s="55" t="s">
        <v>91</v>
      </c>
      <c r="B5717" s="52">
        <v>10903.41</v>
      </c>
      <c r="C5717" s="53">
        <v>45762</v>
      </c>
      <c r="D5717" s="52">
        <v>0</v>
      </c>
      <c r="E5717" s="54"/>
    </row>
    <row r="5718" spans="1:5" x14ac:dyDescent="0.45">
      <c r="A5718" s="55" t="s">
        <v>92</v>
      </c>
      <c r="B5718" s="52">
        <v>395540.16</v>
      </c>
      <c r="C5718" s="53">
        <v>45519</v>
      </c>
      <c r="D5718" s="52">
        <v>0</v>
      </c>
      <c r="E5718" s="54"/>
    </row>
    <row r="5719" spans="1:5" x14ac:dyDescent="0.45">
      <c r="A5719" s="55" t="s">
        <v>93</v>
      </c>
      <c r="B5719" s="52">
        <v>103686.71</v>
      </c>
      <c r="C5719" s="53">
        <v>45519</v>
      </c>
      <c r="D5719" s="52">
        <v>0</v>
      </c>
      <c r="E5719" s="54"/>
    </row>
    <row r="5720" spans="1:5" x14ac:dyDescent="0.45">
      <c r="A5720" s="51" t="s">
        <v>352</v>
      </c>
      <c r="B5720" s="52"/>
      <c r="C5720" s="53"/>
      <c r="D5720" s="52"/>
      <c r="E5720" s="54"/>
    </row>
    <row r="5721" spans="1:5" x14ac:dyDescent="0.45">
      <c r="A5721" s="55" t="s">
        <v>60</v>
      </c>
      <c r="B5721" s="52">
        <v>167196.78</v>
      </c>
      <c r="C5721" s="53">
        <v>45519</v>
      </c>
      <c r="D5721" s="52">
        <v>0</v>
      </c>
      <c r="E5721" s="54"/>
    </row>
    <row r="5722" spans="1:5" x14ac:dyDescent="0.45">
      <c r="A5722" s="55" t="s">
        <v>62</v>
      </c>
      <c r="B5722" s="52">
        <v>161685.20000000001</v>
      </c>
      <c r="C5722" s="53">
        <v>45519</v>
      </c>
      <c r="D5722" s="52">
        <v>0</v>
      </c>
      <c r="E5722" s="54"/>
    </row>
    <row r="5723" spans="1:5" x14ac:dyDescent="0.45">
      <c r="A5723" s="55" t="s">
        <v>64</v>
      </c>
      <c r="B5723" s="52">
        <v>191108.53</v>
      </c>
      <c r="C5723" s="53">
        <v>45519</v>
      </c>
      <c r="D5723" s="52">
        <v>0</v>
      </c>
      <c r="E5723" s="54"/>
    </row>
    <row r="5724" spans="1:5" x14ac:dyDescent="0.45">
      <c r="A5724" s="55" t="s">
        <v>66</v>
      </c>
      <c r="B5724" s="52">
        <v>149817.91</v>
      </c>
      <c r="C5724" s="53">
        <v>45519</v>
      </c>
      <c r="D5724" s="52">
        <v>0</v>
      </c>
      <c r="E5724" s="54"/>
    </row>
    <row r="5725" spans="1:5" x14ac:dyDescent="0.45">
      <c r="A5725" s="55" t="s">
        <v>54</v>
      </c>
      <c r="B5725" s="52">
        <v>455980.81</v>
      </c>
      <c r="C5725" s="53">
        <v>44880</v>
      </c>
      <c r="D5725" s="52">
        <v>0</v>
      </c>
      <c r="E5725" s="54"/>
    </row>
    <row r="5726" spans="1:5" x14ac:dyDescent="0.45">
      <c r="A5726" s="55" t="s">
        <v>55</v>
      </c>
      <c r="B5726" s="52">
        <v>479213.6</v>
      </c>
      <c r="C5726" s="53">
        <v>44925</v>
      </c>
      <c r="D5726" s="52">
        <v>0</v>
      </c>
      <c r="E5726" s="54"/>
    </row>
    <row r="5727" spans="1:5" x14ac:dyDescent="0.45">
      <c r="A5727" s="55" t="s">
        <v>56</v>
      </c>
      <c r="B5727" s="52">
        <v>403821.87</v>
      </c>
      <c r="C5727" s="53">
        <v>45140</v>
      </c>
      <c r="D5727" s="52">
        <v>0</v>
      </c>
      <c r="E5727" s="54"/>
    </row>
    <row r="5728" spans="1:5" x14ac:dyDescent="0.45">
      <c r="A5728" s="55" t="s">
        <v>57</v>
      </c>
      <c r="B5728" s="52">
        <v>510766.26</v>
      </c>
      <c r="C5728" s="53">
        <v>45504</v>
      </c>
      <c r="D5728" s="52">
        <v>0</v>
      </c>
      <c r="E5728" s="54"/>
    </row>
    <row r="5729" spans="1:5" x14ac:dyDescent="0.45">
      <c r="A5729" s="55" t="s">
        <v>58</v>
      </c>
      <c r="B5729" s="52">
        <v>226857.24</v>
      </c>
      <c r="C5729" s="53">
        <v>45412</v>
      </c>
      <c r="D5729" s="52">
        <v>0</v>
      </c>
      <c r="E5729" s="54"/>
    </row>
    <row r="5730" spans="1:5" x14ac:dyDescent="0.45">
      <c r="A5730" s="55" t="s">
        <v>74</v>
      </c>
      <c r="B5730" s="52">
        <v>183684.95</v>
      </c>
      <c r="C5730" s="53">
        <v>44985</v>
      </c>
      <c r="D5730" s="52">
        <v>0</v>
      </c>
      <c r="E5730" s="54"/>
    </row>
    <row r="5731" spans="1:5" x14ac:dyDescent="0.45">
      <c r="A5731" s="55" t="s">
        <v>76</v>
      </c>
      <c r="B5731" s="52">
        <v>428540.71</v>
      </c>
      <c r="C5731" s="53">
        <v>44985</v>
      </c>
      <c r="D5731" s="52">
        <v>0</v>
      </c>
      <c r="E5731" s="54"/>
    </row>
    <row r="5732" spans="1:5" x14ac:dyDescent="0.45">
      <c r="A5732" s="55" t="s">
        <v>78</v>
      </c>
      <c r="B5732" s="52">
        <v>322414.77</v>
      </c>
      <c r="C5732" s="53">
        <v>45127</v>
      </c>
      <c r="D5732" s="52">
        <v>0</v>
      </c>
      <c r="E5732" s="54"/>
    </row>
    <row r="5733" spans="1:5" x14ac:dyDescent="0.45">
      <c r="A5733" s="55" t="s">
        <v>80</v>
      </c>
      <c r="B5733" s="52">
        <v>505182.09</v>
      </c>
      <c r="C5733" s="53">
        <v>45488</v>
      </c>
      <c r="D5733" s="52">
        <v>0</v>
      </c>
      <c r="E5733" s="54"/>
    </row>
    <row r="5734" spans="1:5" x14ac:dyDescent="0.45">
      <c r="A5734" s="55" t="s">
        <v>82</v>
      </c>
      <c r="B5734" s="52">
        <v>151873.85</v>
      </c>
      <c r="C5734" s="53">
        <v>45519</v>
      </c>
      <c r="D5734" s="52">
        <v>0</v>
      </c>
      <c r="E5734" s="54"/>
    </row>
    <row r="5735" spans="1:5" x14ac:dyDescent="0.45">
      <c r="A5735" s="55" t="s">
        <v>84</v>
      </c>
      <c r="B5735" s="52">
        <v>147245.15</v>
      </c>
      <c r="C5735" s="53">
        <v>45519</v>
      </c>
      <c r="D5735" s="52">
        <v>0</v>
      </c>
      <c r="E5735" s="54"/>
    </row>
    <row r="5736" spans="1:5" x14ac:dyDescent="0.45">
      <c r="A5736" s="55" t="s">
        <v>86</v>
      </c>
      <c r="B5736" s="52">
        <v>224214.16</v>
      </c>
      <c r="C5736" s="53">
        <v>45519</v>
      </c>
      <c r="D5736" s="52">
        <v>0</v>
      </c>
      <c r="E5736" s="54"/>
    </row>
    <row r="5737" spans="1:5" x14ac:dyDescent="0.45">
      <c r="A5737" s="55" t="s">
        <v>88</v>
      </c>
      <c r="B5737" s="52">
        <v>147996.32</v>
      </c>
      <c r="C5737" s="53">
        <v>45519</v>
      </c>
      <c r="D5737" s="52">
        <v>0</v>
      </c>
      <c r="E5737" s="54"/>
    </row>
    <row r="5738" spans="1:5" x14ac:dyDescent="0.45">
      <c r="A5738" s="55" t="s">
        <v>90</v>
      </c>
      <c r="B5738" s="52">
        <v>147996.32</v>
      </c>
      <c r="C5738" s="53">
        <v>45762</v>
      </c>
      <c r="D5738" s="52">
        <v>0</v>
      </c>
      <c r="E5738" s="54"/>
    </row>
    <row r="5739" spans="1:5" x14ac:dyDescent="0.45">
      <c r="A5739" s="55" t="s">
        <v>92</v>
      </c>
      <c r="B5739" s="52">
        <v>1407380.91</v>
      </c>
      <c r="C5739" s="53">
        <v>45519</v>
      </c>
      <c r="D5739" s="52">
        <v>0</v>
      </c>
      <c r="E5739" s="54"/>
    </row>
    <row r="5740" spans="1:5" x14ac:dyDescent="0.45">
      <c r="A5740" s="51" t="s">
        <v>353</v>
      </c>
      <c r="B5740" s="52"/>
      <c r="C5740" s="53"/>
      <c r="D5740" s="52"/>
      <c r="E5740" s="54"/>
    </row>
    <row r="5741" spans="1:5" x14ac:dyDescent="0.45">
      <c r="A5741" s="55" t="s">
        <v>60</v>
      </c>
      <c r="B5741" s="52">
        <v>1521.07</v>
      </c>
      <c r="C5741" s="53">
        <v>45519</v>
      </c>
      <c r="D5741" s="52">
        <v>0</v>
      </c>
      <c r="E5741" s="54"/>
    </row>
    <row r="5742" spans="1:5" x14ac:dyDescent="0.45">
      <c r="A5742" s="55" t="s">
        <v>62</v>
      </c>
      <c r="B5742" s="52">
        <v>1470.93</v>
      </c>
      <c r="C5742" s="53">
        <v>45519</v>
      </c>
      <c r="D5742" s="52">
        <v>0</v>
      </c>
      <c r="E5742" s="54"/>
    </row>
    <row r="5743" spans="1:5" x14ac:dyDescent="0.45">
      <c r="A5743" s="55" t="s">
        <v>64</v>
      </c>
      <c r="B5743" s="52">
        <v>1738.6</v>
      </c>
      <c r="C5743" s="53">
        <v>45519</v>
      </c>
      <c r="D5743" s="52">
        <v>0</v>
      </c>
      <c r="E5743" s="54"/>
    </row>
    <row r="5744" spans="1:5" x14ac:dyDescent="0.45">
      <c r="A5744" s="55" t="s">
        <v>66</v>
      </c>
      <c r="B5744" s="52">
        <v>1362.96</v>
      </c>
      <c r="C5744" s="53">
        <v>45519</v>
      </c>
      <c r="D5744" s="52">
        <v>0</v>
      </c>
      <c r="E5744" s="54"/>
    </row>
    <row r="5745" spans="1:5" x14ac:dyDescent="0.45">
      <c r="A5745" s="55" t="s">
        <v>54</v>
      </c>
      <c r="B5745" s="52">
        <v>4068.7</v>
      </c>
      <c r="C5745" s="53">
        <v>44880</v>
      </c>
      <c r="D5745" s="52">
        <v>0</v>
      </c>
      <c r="E5745" s="54"/>
    </row>
    <row r="5746" spans="1:5" x14ac:dyDescent="0.45">
      <c r="A5746" s="55" t="s">
        <v>55</v>
      </c>
      <c r="B5746" s="52">
        <v>4276.01</v>
      </c>
      <c r="C5746" s="53">
        <v>44925</v>
      </c>
      <c r="D5746" s="52">
        <v>0</v>
      </c>
      <c r="E5746" s="54"/>
    </row>
    <row r="5747" spans="1:5" x14ac:dyDescent="0.45">
      <c r="A5747" s="55" t="s">
        <v>56</v>
      </c>
      <c r="B5747" s="52">
        <v>3603.29</v>
      </c>
      <c r="C5747" s="53">
        <v>45140</v>
      </c>
      <c r="D5747" s="52">
        <v>0</v>
      </c>
      <c r="E5747" s="54"/>
    </row>
    <row r="5748" spans="1:5" x14ac:dyDescent="0.45">
      <c r="A5748" s="55" t="s">
        <v>57</v>
      </c>
      <c r="B5748" s="52">
        <v>4557.55</v>
      </c>
      <c r="C5748" s="53">
        <v>45504</v>
      </c>
      <c r="D5748" s="52">
        <v>0</v>
      </c>
      <c r="E5748" s="54"/>
    </row>
    <row r="5749" spans="1:5" x14ac:dyDescent="0.45">
      <c r="A5749" s="55" t="s">
        <v>58</v>
      </c>
      <c r="B5749" s="52">
        <v>2024.24</v>
      </c>
      <c r="C5749" s="53">
        <v>45412</v>
      </c>
      <c r="D5749" s="52">
        <v>0</v>
      </c>
      <c r="E5749" s="54"/>
    </row>
    <row r="5750" spans="1:5" x14ac:dyDescent="0.45">
      <c r="A5750" s="55" t="s">
        <v>74</v>
      </c>
      <c r="B5750" s="52">
        <v>1448.48</v>
      </c>
      <c r="C5750" s="53">
        <v>44985</v>
      </c>
      <c r="D5750" s="52">
        <v>0</v>
      </c>
      <c r="E5750" s="54"/>
    </row>
    <row r="5751" spans="1:5" x14ac:dyDescent="0.45">
      <c r="A5751" s="55" t="s">
        <v>76</v>
      </c>
      <c r="B5751" s="52">
        <v>3379.34</v>
      </c>
      <c r="C5751" s="53">
        <v>44985</v>
      </c>
      <c r="D5751" s="52">
        <v>0</v>
      </c>
      <c r="E5751" s="54"/>
    </row>
    <row r="5752" spans="1:5" x14ac:dyDescent="0.45">
      <c r="A5752" s="55" t="s">
        <v>78</v>
      </c>
      <c r="B5752" s="52">
        <v>2542.46</v>
      </c>
      <c r="C5752" s="53">
        <v>45127</v>
      </c>
      <c r="D5752" s="52">
        <v>0</v>
      </c>
      <c r="E5752" s="54"/>
    </row>
    <row r="5753" spans="1:5" x14ac:dyDescent="0.45">
      <c r="A5753" s="55" t="s">
        <v>80</v>
      </c>
      <c r="B5753" s="52">
        <v>3983.71</v>
      </c>
      <c r="C5753" s="53">
        <v>45488</v>
      </c>
      <c r="D5753" s="52">
        <v>0</v>
      </c>
      <c r="E5753" s="54"/>
    </row>
    <row r="5754" spans="1:5" x14ac:dyDescent="0.45">
      <c r="A5754" s="55" t="s">
        <v>82</v>
      </c>
      <c r="B5754" s="52">
        <v>1381.67</v>
      </c>
      <c r="C5754" s="53">
        <v>45519</v>
      </c>
      <c r="D5754" s="52">
        <v>0</v>
      </c>
      <c r="E5754" s="54"/>
    </row>
    <row r="5755" spans="1:5" x14ac:dyDescent="0.45">
      <c r="A5755" s="55" t="s">
        <v>84</v>
      </c>
      <c r="B5755" s="52">
        <v>1339.56</v>
      </c>
      <c r="C5755" s="53">
        <v>45519</v>
      </c>
      <c r="D5755" s="52">
        <v>0</v>
      </c>
      <c r="E5755" s="54"/>
    </row>
    <row r="5756" spans="1:5" x14ac:dyDescent="0.45">
      <c r="A5756" s="55" t="s">
        <v>86</v>
      </c>
      <c r="B5756" s="52">
        <v>2039.78</v>
      </c>
      <c r="C5756" s="53">
        <v>45519</v>
      </c>
      <c r="D5756" s="52">
        <v>0</v>
      </c>
      <c r="E5756" s="54"/>
    </row>
    <row r="5757" spans="1:5" x14ac:dyDescent="0.45">
      <c r="A5757" s="55" t="s">
        <v>88</v>
      </c>
      <c r="B5757" s="52">
        <v>1346.39</v>
      </c>
      <c r="C5757" s="53">
        <v>45519</v>
      </c>
      <c r="D5757" s="52">
        <v>0</v>
      </c>
      <c r="E5757" s="54"/>
    </row>
    <row r="5758" spans="1:5" x14ac:dyDescent="0.45">
      <c r="A5758" s="55" t="s">
        <v>90</v>
      </c>
      <c r="B5758" s="52">
        <v>1346.39</v>
      </c>
      <c r="C5758" s="53">
        <v>45762</v>
      </c>
      <c r="D5758" s="52">
        <v>0</v>
      </c>
      <c r="E5758" s="54"/>
    </row>
    <row r="5759" spans="1:5" x14ac:dyDescent="0.45">
      <c r="A5759" s="55" t="s">
        <v>92</v>
      </c>
      <c r="B5759" s="52">
        <v>12803.6</v>
      </c>
      <c r="C5759" s="53">
        <v>45519</v>
      </c>
      <c r="D5759" s="52">
        <v>0</v>
      </c>
      <c r="E5759" s="54"/>
    </row>
    <row r="5760" spans="1:5" x14ac:dyDescent="0.45">
      <c r="A5760" s="51" t="s">
        <v>354</v>
      </c>
      <c r="B5760" s="52"/>
      <c r="C5760" s="53"/>
      <c r="D5760" s="52"/>
      <c r="E5760" s="54"/>
    </row>
    <row r="5761" spans="1:5" x14ac:dyDescent="0.45">
      <c r="A5761" s="55" t="s">
        <v>54</v>
      </c>
      <c r="B5761" s="52">
        <v>12261.45</v>
      </c>
      <c r="C5761" s="53">
        <v>44880</v>
      </c>
      <c r="D5761" s="52">
        <v>0</v>
      </c>
      <c r="E5761" s="54"/>
    </row>
    <row r="5762" spans="1:5" x14ac:dyDescent="0.45">
      <c r="A5762" s="51" t="s">
        <v>355</v>
      </c>
      <c r="B5762" s="52"/>
      <c r="C5762" s="53"/>
      <c r="D5762" s="52"/>
      <c r="E5762" s="54"/>
    </row>
    <row r="5763" spans="1:5" x14ac:dyDescent="0.45">
      <c r="A5763" s="55" t="s">
        <v>60</v>
      </c>
      <c r="B5763" s="52">
        <v>258492.3</v>
      </c>
      <c r="C5763" s="53">
        <v>45519</v>
      </c>
      <c r="D5763" s="52">
        <v>0</v>
      </c>
      <c r="E5763" s="54"/>
    </row>
    <row r="5764" spans="1:5" x14ac:dyDescent="0.45">
      <c r="A5764" s="55" t="s">
        <v>61</v>
      </c>
      <c r="B5764" s="52">
        <v>68238.87</v>
      </c>
      <c r="C5764" s="53">
        <v>45519</v>
      </c>
      <c r="D5764" s="52">
        <v>0</v>
      </c>
      <c r="E5764" s="54"/>
    </row>
    <row r="5765" spans="1:5" x14ac:dyDescent="0.45">
      <c r="A5765" s="55" t="s">
        <v>62</v>
      </c>
      <c r="B5765" s="52">
        <v>249971.20000000001</v>
      </c>
      <c r="C5765" s="53">
        <v>45519</v>
      </c>
      <c r="D5765" s="52">
        <v>0</v>
      </c>
      <c r="E5765" s="54"/>
    </row>
    <row r="5766" spans="1:5" x14ac:dyDescent="0.45">
      <c r="A5766" s="55" t="s">
        <v>63</v>
      </c>
      <c r="B5766" s="52">
        <v>65989.399999999994</v>
      </c>
      <c r="C5766" s="53">
        <v>45519</v>
      </c>
      <c r="D5766" s="52">
        <v>0</v>
      </c>
      <c r="E5766" s="54"/>
    </row>
    <row r="5767" spans="1:5" x14ac:dyDescent="0.45">
      <c r="A5767" s="55" t="s">
        <v>64</v>
      </c>
      <c r="B5767" s="52">
        <v>295460.75</v>
      </c>
      <c r="C5767" s="53">
        <v>45519</v>
      </c>
      <c r="D5767" s="52">
        <v>0</v>
      </c>
      <c r="E5767" s="54"/>
    </row>
    <row r="5768" spans="1:5" x14ac:dyDescent="0.45">
      <c r="A5768" s="55" t="s">
        <v>65</v>
      </c>
      <c r="B5768" s="52">
        <v>75110.37</v>
      </c>
      <c r="C5768" s="53">
        <v>45519</v>
      </c>
      <c r="D5768" s="52">
        <v>0</v>
      </c>
      <c r="E5768" s="54"/>
    </row>
    <row r="5769" spans="1:5" x14ac:dyDescent="0.45">
      <c r="A5769" s="55" t="s">
        <v>66</v>
      </c>
      <c r="B5769" s="52">
        <v>231623.94</v>
      </c>
      <c r="C5769" s="53">
        <v>45519</v>
      </c>
      <c r="D5769" s="52">
        <v>0</v>
      </c>
      <c r="E5769" s="54"/>
    </row>
    <row r="5770" spans="1:5" x14ac:dyDescent="0.45">
      <c r="A5770" s="55" t="s">
        <v>67</v>
      </c>
      <c r="B5770" s="52">
        <v>58882.13</v>
      </c>
      <c r="C5770" s="53">
        <v>45519</v>
      </c>
      <c r="D5770" s="52">
        <v>0</v>
      </c>
      <c r="E5770" s="54"/>
    </row>
    <row r="5771" spans="1:5" x14ac:dyDescent="0.45">
      <c r="A5771" s="55" t="s">
        <v>54</v>
      </c>
      <c r="B5771" s="52">
        <v>679179.44</v>
      </c>
      <c r="C5771" s="53">
        <v>44880</v>
      </c>
      <c r="D5771" s="52">
        <v>0</v>
      </c>
      <c r="E5771" s="54"/>
    </row>
    <row r="5772" spans="1:5" x14ac:dyDescent="0.45">
      <c r="A5772" s="55" t="s">
        <v>68</v>
      </c>
      <c r="B5772" s="52">
        <v>175774.21</v>
      </c>
      <c r="C5772" s="53">
        <v>44880</v>
      </c>
      <c r="D5772" s="52">
        <v>0</v>
      </c>
      <c r="E5772" s="54"/>
    </row>
    <row r="5773" spans="1:5" x14ac:dyDescent="0.45">
      <c r="A5773" s="55" t="s">
        <v>55</v>
      </c>
      <c r="B5773" s="52">
        <v>713784.48</v>
      </c>
      <c r="C5773" s="53">
        <v>44925</v>
      </c>
      <c r="D5773" s="52">
        <v>0</v>
      </c>
      <c r="E5773" s="54"/>
    </row>
    <row r="5774" spans="1:5" x14ac:dyDescent="0.45">
      <c r="A5774" s="55" t="s">
        <v>69</v>
      </c>
      <c r="B5774" s="52">
        <v>184730.13</v>
      </c>
      <c r="C5774" s="53">
        <v>44925</v>
      </c>
      <c r="D5774" s="52">
        <v>0</v>
      </c>
      <c r="E5774" s="54"/>
    </row>
    <row r="5775" spans="1:5" x14ac:dyDescent="0.45">
      <c r="A5775" s="55" t="s">
        <v>176</v>
      </c>
      <c r="B5775" s="52">
        <v>12886.19</v>
      </c>
      <c r="C5775" s="53">
        <v>45169</v>
      </c>
      <c r="D5775" s="52">
        <v>0</v>
      </c>
      <c r="E5775" s="54"/>
    </row>
    <row r="5776" spans="1:5" x14ac:dyDescent="0.45">
      <c r="A5776" s="55" t="s">
        <v>56</v>
      </c>
      <c r="B5776" s="52">
        <v>612348.04</v>
      </c>
      <c r="C5776" s="53">
        <v>45140</v>
      </c>
      <c r="D5776" s="52">
        <v>0</v>
      </c>
      <c r="E5776" s="54"/>
    </row>
    <row r="5777" spans="1:5" x14ac:dyDescent="0.45">
      <c r="A5777" s="55" t="s">
        <v>70</v>
      </c>
      <c r="B5777" s="52">
        <v>155667.67000000001</v>
      </c>
      <c r="C5777" s="53">
        <v>45140</v>
      </c>
      <c r="D5777" s="52">
        <v>0</v>
      </c>
      <c r="E5777" s="54"/>
    </row>
    <row r="5778" spans="1:5" x14ac:dyDescent="0.45">
      <c r="A5778" s="55" t="s">
        <v>57</v>
      </c>
      <c r="B5778" s="52">
        <v>774516.54</v>
      </c>
      <c r="C5778" s="53">
        <v>45504</v>
      </c>
      <c r="D5778" s="52">
        <v>0</v>
      </c>
      <c r="E5778" s="54"/>
    </row>
    <row r="5779" spans="1:5" x14ac:dyDescent="0.45">
      <c r="A5779" s="55" t="s">
        <v>71</v>
      </c>
      <c r="B5779" s="52">
        <v>94480</v>
      </c>
      <c r="C5779" s="53">
        <v>45504</v>
      </c>
      <c r="D5779" s="52">
        <v>0</v>
      </c>
      <c r="E5779" s="54"/>
    </row>
    <row r="5780" spans="1:5" x14ac:dyDescent="0.45">
      <c r="A5780" s="55" t="s">
        <v>72</v>
      </c>
      <c r="B5780" s="52">
        <v>141557.54999999999</v>
      </c>
      <c r="C5780" s="53">
        <v>45504</v>
      </c>
      <c r="D5780" s="52">
        <v>0</v>
      </c>
      <c r="E5780" s="54"/>
    </row>
    <row r="5781" spans="1:5" x14ac:dyDescent="0.45">
      <c r="A5781" s="55" t="s">
        <v>58</v>
      </c>
      <c r="B5781" s="52">
        <v>344002.13</v>
      </c>
      <c r="C5781" s="53">
        <v>45412</v>
      </c>
      <c r="D5781" s="52">
        <v>0</v>
      </c>
      <c r="E5781" s="54"/>
    </row>
    <row r="5782" spans="1:5" x14ac:dyDescent="0.45">
      <c r="A5782" s="55" t="s">
        <v>73</v>
      </c>
      <c r="B5782" s="52">
        <v>87450.29</v>
      </c>
      <c r="C5782" s="53">
        <v>45412</v>
      </c>
      <c r="D5782" s="52">
        <v>0</v>
      </c>
      <c r="E5782" s="54"/>
    </row>
    <row r="5783" spans="1:5" x14ac:dyDescent="0.45">
      <c r="A5783" s="55" t="s">
        <v>74</v>
      </c>
      <c r="B5783" s="52">
        <v>254266.23</v>
      </c>
      <c r="C5783" s="53">
        <v>44985</v>
      </c>
      <c r="D5783" s="52">
        <v>0</v>
      </c>
      <c r="E5783" s="54"/>
    </row>
    <row r="5784" spans="1:5" x14ac:dyDescent="0.45">
      <c r="A5784" s="55" t="s">
        <v>75</v>
      </c>
      <c r="B5784" s="52">
        <v>62576.75</v>
      </c>
      <c r="C5784" s="53">
        <v>44985</v>
      </c>
      <c r="D5784" s="52">
        <v>0</v>
      </c>
      <c r="E5784" s="54"/>
    </row>
    <row r="5785" spans="1:5" x14ac:dyDescent="0.45">
      <c r="A5785" s="55" t="s">
        <v>76</v>
      </c>
      <c r="B5785" s="52">
        <v>593208.23</v>
      </c>
      <c r="C5785" s="53">
        <v>44985</v>
      </c>
      <c r="D5785" s="52">
        <v>0</v>
      </c>
      <c r="E5785" s="54"/>
    </row>
    <row r="5786" spans="1:5" x14ac:dyDescent="0.45">
      <c r="A5786" s="55" t="s">
        <v>77</v>
      </c>
      <c r="B5786" s="52">
        <v>145992.82</v>
      </c>
      <c r="C5786" s="53">
        <v>44985</v>
      </c>
      <c r="D5786" s="52">
        <v>0</v>
      </c>
      <c r="E5786" s="54"/>
    </row>
    <row r="5787" spans="1:5" x14ac:dyDescent="0.45">
      <c r="A5787" s="55" t="s">
        <v>78</v>
      </c>
      <c r="B5787" s="52">
        <v>446303.22</v>
      </c>
      <c r="C5787" s="53">
        <v>45127</v>
      </c>
      <c r="D5787" s="52">
        <v>0</v>
      </c>
      <c r="E5787" s="54"/>
    </row>
    <row r="5788" spans="1:5" x14ac:dyDescent="0.45">
      <c r="A5788" s="55" t="s">
        <v>79</v>
      </c>
      <c r="B5788" s="52">
        <v>109838.44</v>
      </c>
      <c r="C5788" s="53">
        <v>45127</v>
      </c>
      <c r="D5788" s="52">
        <v>0</v>
      </c>
      <c r="E5788" s="54"/>
    </row>
    <row r="5789" spans="1:5" x14ac:dyDescent="0.45">
      <c r="A5789" s="55" t="s">
        <v>80</v>
      </c>
      <c r="B5789" s="52">
        <v>699299.19</v>
      </c>
      <c r="C5789" s="53">
        <v>45488</v>
      </c>
      <c r="D5789" s="52">
        <v>0</v>
      </c>
      <c r="E5789" s="54"/>
    </row>
    <row r="5790" spans="1:5" x14ac:dyDescent="0.45">
      <c r="A5790" s="55" t="s">
        <v>81</v>
      </c>
      <c r="B5790" s="52">
        <v>172102.57</v>
      </c>
      <c r="C5790" s="53">
        <v>45488</v>
      </c>
      <c r="D5790" s="52">
        <v>0</v>
      </c>
      <c r="E5790" s="54"/>
    </row>
    <row r="5791" spans="1:5" x14ac:dyDescent="0.45">
      <c r="A5791" s="55" t="s">
        <v>82</v>
      </c>
      <c r="B5791" s="52">
        <v>234802.5</v>
      </c>
      <c r="C5791" s="53">
        <v>45519</v>
      </c>
      <c r="D5791" s="52">
        <v>0</v>
      </c>
      <c r="E5791" s="54"/>
    </row>
    <row r="5792" spans="1:5" x14ac:dyDescent="0.45">
      <c r="A5792" s="55" t="s">
        <v>83</v>
      </c>
      <c r="B5792" s="52">
        <v>61985.04</v>
      </c>
      <c r="C5792" s="53">
        <v>45519</v>
      </c>
      <c r="D5792" s="52">
        <v>0</v>
      </c>
      <c r="E5792" s="54"/>
    </row>
    <row r="5793" spans="1:5" x14ac:dyDescent="0.45">
      <c r="A5793" s="55" t="s">
        <v>84</v>
      </c>
      <c r="B5793" s="52">
        <v>227646.38</v>
      </c>
      <c r="C5793" s="53">
        <v>45519</v>
      </c>
      <c r="D5793" s="52">
        <v>0</v>
      </c>
      <c r="E5793" s="54"/>
    </row>
    <row r="5794" spans="1:5" x14ac:dyDescent="0.45">
      <c r="A5794" s="55" t="s">
        <v>85</v>
      </c>
      <c r="B5794" s="52">
        <v>60095.91</v>
      </c>
      <c r="C5794" s="53">
        <v>45519</v>
      </c>
      <c r="D5794" s="52">
        <v>0</v>
      </c>
      <c r="E5794" s="54"/>
    </row>
    <row r="5795" spans="1:5" x14ac:dyDescent="0.45">
      <c r="A5795" s="55" t="s">
        <v>86</v>
      </c>
      <c r="B5795" s="52">
        <v>346643.25</v>
      </c>
      <c r="C5795" s="53">
        <v>45519</v>
      </c>
      <c r="D5795" s="52">
        <v>0</v>
      </c>
      <c r="E5795" s="54"/>
    </row>
    <row r="5796" spans="1:5" x14ac:dyDescent="0.45">
      <c r="A5796" s="55" t="s">
        <v>87</v>
      </c>
      <c r="B5796" s="52">
        <v>88121.69</v>
      </c>
      <c r="C5796" s="53">
        <v>45519</v>
      </c>
      <c r="D5796" s="52">
        <v>0</v>
      </c>
      <c r="E5796" s="54"/>
    </row>
    <row r="5797" spans="1:5" x14ac:dyDescent="0.45">
      <c r="A5797" s="55" t="s">
        <v>88</v>
      </c>
      <c r="B5797" s="52">
        <v>228807.7</v>
      </c>
      <c r="C5797" s="53">
        <v>45519</v>
      </c>
      <c r="D5797" s="52">
        <v>0</v>
      </c>
      <c r="E5797" s="54"/>
    </row>
    <row r="5798" spans="1:5" x14ac:dyDescent="0.45">
      <c r="A5798" s="55" t="s">
        <v>89</v>
      </c>
      <c r="B5798" s="52">
        <v>58166.21</v>
      </c>
      <c r="C5798" s="53">
        <v>45519</v>
      </c>
      <c r="D5798" s="52">
        <v>0</v>
      </c>
      <c r="E5798" s="54"/>
    </row>
    <row r="5799" spans="1:5" x14ac:dyDescent="0.45">
      <c r="A5799" s="55" t="s">
        <v>90</v>
      </c>
      <c r="B5799" s="52">
        <v>228807.7</v>
      </c>
      <c r="C5799" s="53">
        <v>45762</v>
      </c>
      <c r="D5799" s="52">
        <v>0</v>
      </c>
      <c r="E5799" s="54"/>
    </row>
    <row r="5800" spans="1:5" x14ac:dyDescent="0.45">
      <c r="A5800" s="55" t="s">
        <v>91</v>
      </c>
      <c r="B5800" s="52">
        <v>58166.21</v>
      </c>
      <c r="C5800" s="53">
        <v>45762</v>
      </c>
      <c r="D5800" s="52">
        <v>0</v>
      </c>
      <c r="E5800" s="54"/>
    </row>
    <row r="5801" spans="1:5" x14ac:dyDescent="0.45">
      <c r="A5801" s="55" t="s">
        <v>92</v>
      </c>
      <c r="B5801" s="52">
        <v>2175862.09</v>
      </c>
      <c r="C5801" s="53">
        <v>45519</v>
      </c>
      <c r="D5801" s="52">
        <v>0</v>
      </c>
      <c r="E5801" s="54"/>
    </row>
    <row r="5802" spans="1:5" x14ac:dyDescent="0.45">
      <c r="A5802" s="55" t="s">
        <v>93</v>
      </c>
      <c r="B5802" s="52">
        <v>553135.41</v>
      </c>
      <c r="C5802" s="53">
        <v>45519</v>
      </c>
      <c r="D5802" s="52">
        <v>0</v>
      </c>
      <c r="E5802" s="54"/>
    </row>
    <row r="5803" spans="1:5" x14ac:dyDescent="0.45">
      <c r="A5803" s="51" t="s">
        <v>356</v>
      </c>
      <c r="B5803" s="52"/>
      <c r="C5803" s="53"/>
      <c r="D5803" s="52"/>
      <c r="E5803" s="54"/>
    </row>
    <row r="5804" spans="1:5" x14ac:dyDescent="0.45">
      <c r="A5804" s="55" t="s">
        <v>60</v>
      </c>
      <c r="B5804" s="52">
        <v>16628.93</v>
      </c>
      <c r="C5804" s="53">
        <v>45519</v>
      </c>
      <c r="D5804" s="52">
        <v>0</v>
      </c>
      <c r="E5804" s="54"/>
    </row>
    <row r="5805" spans="1:5" x14ac:dyDescent="0.45">
      <c r="A5805" s="55" t="s">
        <v>62</v>
      </c>
      <c r="B5805" s="52">
        <v>16080.76</v>
      </c>
      <c r="C5805" s="53">
        <v>45519</v>
      </c>
      <c r="D5805" s="52">
        <v>0</v>
      </c>
      <c r="E5805" s="54"/>
    </row>
    <row r="5806" spans="1:5" x14ac:dyDescent="0.45">
      <c r="A5806" s="55" t="s">
        <v>64</v>
      </c>
      <c r="B5806" s="52">
        <v>19007.12</v>
      </c>
      <c r="C5806" s="53">
        <v>45519</v>
      </c>
      <c r="D5806" s="52">
        <v>0</v>
      </c>
      <c r="E5806" s="54"/>
    </row>
    <row r="5807" spans="1:5" x14ac:dyDescent="0.45">
      <c r="A5807" s="55" t="s">
        <v>66</v>
      </c>
      <c r="B5807" s="52">
        <v>14900.47</v>
      </c>
      <c r="C5807" s="53">
        <v>45519</v>
      </c>
      <c r="D5807" s="52">
        <v>0</v>
      </c>
      <c r="E5807" s="54"/>
    </row>
    <row r="5808" spans="1:5" x14ac:dyDescent="0.45">
      <c r="A5808" s="55" t="s">
        <v>54</v>
      </c>
      <c r="B5808" s="52">
        <v>44480.7</v>
      </c>
      <c r="C5808" s="53">
        <v>44880</v>
      </c>
      <c r="D5808" s="52">
        <v>0</v>
      </c>
      <c r="E5808" s="54"/>
    </row>
    <row r="5809" spans="1:5" x14ac:dyDescent="0.45">
      <c r="A5809" s="55" t="s">
        <v>55</v>
      </c>
      <c r="B5809" s="52">
        <v>46747.05</v>
      </c>
      <c r="C5809" s="53">
        <v>44925</v>
      </c>
      <c r="D5809" s="52">
        <v>0</v>
      </c>
      <c r="E5809" s="54"/>
    </row>
    <row r="5810" spans="1:5" x14ac:dyDescent="0.45">
      <c r="A5810" s="55" t="s">
        <v>56</v>
      </c>
      <c r="B5810" s="52">
        <v>39392.629999999997</v>
      </c>
      <c r="C5810" s="53">
        <v>45140</v>
      </c>
      <c r="D5810" s="52">
        <v>0</v>
      </c>
      <c r="E5810" s="54"/>
    </row>
    <row r="5811" spans="1:5" x14ac:dyDescent="0.45">
      <c r="A5811" s="55" t="s">
        <v>57</v>
      </c>
      <c r="B5811" s="52">
        <v>49825</v>
      </c>
      <c r="C5811" s="53">
        <v>45504</v>
      </c>
      <c r="D5811" s="52">
        <v>0</v>
      </c>
      <c r="E5811" s="54"/>
    </row>
    <row r="5812" spans="1:5" x14ac:dyDescent="0.45">
      <c r="A5812" s="55" t="s">
        <v>58</v>
      </c>
      <c r="B5812" s="52">
        <v>22129.81</v>
      </c>
      <c r="C5812" s="53">
        <v>45412</v>
      </c>
      <c r="D5812" s="52">
        <v>0</v>
      </c>
      <c r="E5812" s="54"/>
    </row>
    <row r="5813" spans="1:5" x14ac:dyDescent="0.45">
      <c r="A5813" s="55" t="s">
        <v>74</v>
      </c>
      <c r="B5813" s="52">
        <v>15835.42</v>
      </c>
      <c r="C5813" s="53">
        <v>44985</v>
      </c>
      <c r="D5813" s="52">
        <v>0</v>
      </c>
      <c r="E5813" s="54"/>
    </row>
    <row r="5814" spans="1:5" x14ac:dyDescent="0.45">
      <c r="A5814" s="55" t="s">
        <v>76</v>
      </c>
      <c r="B5814" s="52">
        <v>36944.35</v>
      </c>
      <c r="C5814" s="53">
        <v>44985</v>
      </c>
      <c r="D5814" s="52">
        <v>0</v>
      </c>
      <c r="E5814" s="54"/>
    </row>
    <row r="5815" spans="1:5" x14ac:dyDescent="0.45">
      <c r="A5815" s="55" t="s">
        <v>78</v>
      </c>
      <c r="B5815" s="52">
        <v>27795.27</v>
      </c>
      <c r="C5815" s="53">
        <v>45127</v>
      </c>
      <c r="D5815" s="52">
        <v>0</v>
      </c>
      <c r="E5815" s="54"/>
    </row>
    <row r="5816" spans="1:5" x14ac:dyDescent="0.45">
      <c r="A5816" s="55" t="s">
        <v>80</v>
      </c>
      <c r="B5816" s="52">
        <v>43551.57</v>
      </c>
      <c r="C5816" s="53">
        <v>45488</v>
      </c>
      <c r="D5816" s="52">
        <v>0</v>
      </c>
      <c r="E5816" s="54"/>
    </row>
    <row r="5817" spans="1:5" x14ac:dyDescent="0.45">
      <c r="A5817" s="55" t="s">
        <v>82</v>
      </c>
      <c r="B5817" s="52">
        <v>15104.95</v>
      </c>
      <c r="C5817" s="53">
        <v>45519</v>
      </c>
      <c r="D5817" s="52">
        <v>0</v>
      </c>
      <c r="E5817" s="54"/>
    </row>
    <row r="5818" spans="1:5" x14ac:dyDescent="0.45">
      <c r="A5818" s="55" t="s">
        <v>84</v>
      </c>
      <c r="B5818" s="52">
        <v>14644.59</v>
      </c>
      <c r="C5818" s="53">
        <v>45519</v>
      </c>
      <c r="D5818" s="52">
        <v>0</v>
      </c>
      <c r="E5818" s="54"/>
    </row>
    <row r="5819" spans="1:5" x14ac:dyDescent="0.45">
      <c r="A5819" s="55" t="s">
        <v>86</v>
      </c>
      <c r="B5819" s="52">
        <v>22299.72</v>
      </c>
      <c r="C5819" s="53">
        <v>45519</v>
      </c>
      <c r="D5819" s="52">
        <v>0</v>
      </c>
      <c r="E5819" s="54"/>
    </row>
    <row r="5820" spans="1:5" x14ac:dyDescent="0.45">
      <c r="A5820" s="55" t="s">
        <v>88</v>
      </c>
      <c r="B5820" s="52">
        <v>14719.3</v>
      </c>
      <c r="C5820" s="53">
        <v>45519</v>
      </c>
      <c r="D5820" s="52">
        <v>0</v>
      </c>
      <c r="E5820" s="54"/>
    </row>
    <row r="5821" spans="1:5" x14ac:dyDescent="0.45">
      <c r="A5821" s="55" t="s">
        <v>90</v>
      </c>
      <c r="B5821" s="52">
        <v>14719.3</v>
      </c>
      <c r="C5821" s="53">
        <v>45762</v>
      </c>
      <c r="D5821" s="52">
        <v>0</v>
      </c>
      <c r="E5821" s="54"/>
    </row>
    <row r="5822" spans="1:5" x14ac:dyDescent="0.45">
      <c r="A5822" s="55" t="s">
        <v>92</v>
      </c>
      <c r="B5822" s="52">
        <v>139974.18</v>
      </c>
      <c r="C5822" s="53">
        <v>45519</v>
      </c>
      <c r="D5822" s="52">
        <v>0</v>
      </c>
      <c r="E5822" s="54"/>
    </row>
    <row r="5823" spans="1:5" x14ac:dyDescent="0.45">
      <c r="A5823" s="51" t="s">
        <v>357</v>
      </c>
      <c r="B5823" s="52"/>
      <c r="C5823" s="53"/>
      <c r="D5823" s="52"/>
      <c r="E5823" s="54"/>
    </row>
    <row r="5824" spans="1:5" x14ac:dyDescent="0.45">
      <c r="A5824" s="55" t="s">
        <v>60</v>
      </c>
      <c r="B5824" s="52">
        <v>2382.27</v>
      </c>
      <c r="C5824" s="53">
        <v>45519</v>
      </c>
      <c r="D5824" s="52">
        <v>0</v>
      </c>
      <c r="E5824" s="54"/>
    </row>
    <row r="5825" spans="1:5" x14ac:dyDescent="0.45">
      <c r="A5825" s="55" t="s">
        <v>62</v>
      </c>
      <c r="B5825" s="52">
        <v>2303.7399999999998</v>
      </c>
      <c r="C5825" s="53">
        <v>45519</v>
      </c>
      <c r="D5825" s="52">
        <v>0</v>
      </c>
      <c r="E5825" s="54"/>
    </row>
    <row r="5826" spans="1:5" x14ac:dyDescent="0.45">
      <c r="A5826" s="55" t="s">
        <v>64</v>
      </c>
      <c r="B5826" s="52">
        <v>2722.97</v>
      </c>
      <c r="C5826" s="53">
        <v>45519</v>
      </c>
      <c r="D5826" s="52">
        <v>0</v>
      </c>
      <c r="E5826" s="54"/>
    </row>
    <row r="5827" spans="1:5" x14ac:dyDescent="0.45">
      <c r="A5827" s="55" t="s">
        <v>66</v>
      </c>
      <c r="B5827" s="52">
        <v>2134.65</v>
      </c>
      <c r="C5827" s="53">
        <v>45519</v>
      </c>
      <c r="D5827" s="52">
        <v>0</v>
      </c>
      <c r="E5827" s="54"/>
    </row>
    <row r="5828" spans="1:5" x14ac:dyDescent="0.45">
      <c r="A5828" s="55" t="s">
        <v>54</v>
      </c>
      <c r="B5828" s="52">
        <v>6372.33</v>
      </c>
      <c r="C5828" s="53">
        <v>44880</v>
      </c>
      <c r="D5828" s="52">
        <v>0</v>
      </c>
      <c r="E5828" s="54"/>
    </row>
    <row r="5829" spans="1:5" x14ac:dyDescent="0.45">
      <c r="A5829" s="55" t="s">
        <v>55</v>
      </c>
      <c r="B5829" s="52">
        <v>6697.01</v>
      </c>
      <c r="C5829" s="53">
        <v>44925</v>
      </c>
      <c r="D5829" s="52">
        <v>0</v>
      </c>
      <c r="E5829" s="54"/>
    </row>
    <row r="5830" spans="1:5" x14ac:dyDescent="0.45">
      <c r="A5830" s="55" t="s">
        <v>56</v>
      </c>
      <c r="B5830" s="52">
        <v>5643.41</v>
      </c>
      <c r="C5830" s="53">
        <v>45140</v>
      </c>
      <c r="D5830" s="52">
        <v>0</v>
      </c>
      <c r="E5830" s="54"/>
    </row>
    <row r="5831" spans="1:5" x14ac:dyDescent="0.45">
      <c r="A5831" s="55" t="s">
        <v>57</v>
      </c>
      <c r="B5831" s="52">
        <v>7137.96</v>
      </c>
      <c r="C5831" s="53">
        <v>45504</v>
      </c>
      <c r="D5831" s="52">
        <v>0</v>
      </c>
      <c r="E5831" s="54"/>
    </row>
    <row r="5832" spans="1:5" x14ac:dyDescent="0.45">
      <c r="A5832" s="55" t="s">
        <v>58</v>
      </c>
      <c r="B5832" s="52">
        <v>3170.33</v>
      </c>
      <c r="C5832" s="53">
        <v>45412</v>
      </c>
      <c r="D5832" s="52">
        <v>0</v>
      </c>
      <c r="E5832" s="54"/>
    </row>
    <row r="5833" spans="1:5" x14ac:dyDescent="0.45">
      <c r="A5833" s="55" t="s">
        <v>74</v>
      </c>
      <c r="B5833" s="52">
        <v>2268.59</v>
      </c>
      <c r="C5833" s="53">
        <v>44985</v>
      </c>
      <c r="D5833" s="52">
        <v>0</v>
      </c>
      <c r="E5833" s="54"/>
    </row>
    <row r="5834" spans="1:5" x14ac:dyDescent="0.45">
      <c r="A5834" s="55" t="s">
        <v>76</v>
      </c>
      <c r="B5834" s="52">
        <v>5292.67</v>
      </c>
      <c r="C5834" s="53">
        <v>44985</v>
      </c>
      <c r="D5834" s="52">
        <v>0</v>
      </c>
      <c r="E5834" s="54"/>
    </row>
    <row r="5835" spans="1:5" x14ac:dyDescent="0.45">
      <c r="A5835" s="55" t="s">
        <v>78</v>
      </c>
      <c r="B5835" s="52">
        <v>3981.97</v>
      </c>
      <c r="C5835" s="53">
        <v>45140</v>
      </c>
      <c r="D5835" s="52">
        <v>0</v>
      </c>
      <c r="E5835" s="54"/>
    </row>
    <row r="5836" spans="1:5" x14ac:dyDescent="0.45">
      <c r="A5836" s="55" t="s">
        <v>80</v>
      </c>
      <c r="B5836" s="52">
        <v>6239.23</v>
      </c>
      <c r="C5836" s="53">
        <v>45488</v>
      </c>
      <c r="D5836" s="52">
        <v>0</v>
      </c>
      <c r="E5836" s="54"/>
    </row>
    <row r="5837" spans="1:5" x14ac:dyDescent="0.45">
      <c r="A5837" s="55" t="s">
        <v>82</v>
      </c>
      <c r="B5837" s="52">
        <v>2163.94</v>
      </c>
      <c r="C5837" s="53">
        <v>45519</v>
      </c>
      <c r="D5837" s="52">
        <v>0</v>
      </c>
      <c r="E5837" s="54"/>
    </row>
    <row r="5838" spans="1:5" x14ac:dyDescent="0.45">
      <c r="A5838" s="55" t="s">
        <v>84</v>
      </c>
      <c r="B5838" s="52">
        <v>2097.9899999999998</v>
      </c>
      <c r="C5838" s="53">
        <v>45519</v>
      </c>
      <c r="D5838" s="52">
        <v>0</v>
      </c>
      <c r="E5838" s="54"/>
    </row>
    <row r="5839" spans="1:5" x14ac:dyDescent="0.45">
      <c r="A5839" s="55" t="s">
        <v>86</v>
      </c>
      <c r="B5839" s="52">
        <v>3194.67</v>
      </c>
      <c r="C5839" s="53">
        <v>45519</v>
      </c>
      <c r="D5839" s="52">
        <v>0</v>
      </c>
      <c r="E5839" s="54"/>
    </row>
    <row r="5840" spans="1:5" x14ac:dyDescent="0.45">
      <c r="A5840" s="55" t="s">
        <v>88</v>
      </c>
      <c r="B5840" s="52">
        <v>2108.6999999999998</v>
      </c>
      <c r="C5840" s="53">
        <v>45519</v>
      </c>
      <c r="D5840" s="52">
        <v>0</v>
      </c>
      <c r="E5840" s="54"/>
    </row>
    <row r="5841" spans="1:5" x14ac:dyDescent="0.45">
      <c r="A5841" s="55" t="s">
        <v>90</v>
      </c>
      <c r="B5841" s="52">
        <v>2108.6999999999998</v>
      </c>
      <c r="C5841" s="53">
        <v>45762</v>
      </c>
      <c r="D5841" s="52">
        <v>0</v>
      </c>
      <c r="E5841" s="54"/>
    </row>
    <row r="5842" spans="1:5" x14ac:dyDescent="0.45">
      <c r="A5842" s="55" t="s">
        <v>92</v>
      </c>
      <c r="B5842" s="52">
        <v>20052.79</v>
      </c>
      <c r="C5842" s="53">
        <v>45519</v>
      </c>
      <c r="D5842" s="52">
        <v>0</v>
      </c>
      <c r="E5842" s="54"/>
    </row>
    <row r="5843" spans="1:5" x14ac:dyDescent="0.45">
      <c r="A5843" s="51" t="s">
        <v>358</v>
      </c>
      <c r="B5843" s="52"/>
      <c r="C5843" s="53"/>
      <c r="D5843" s="52"/>
      <c r="E5843" s="54"/>
    </row>
    <row r="5844" spans="1:5" x14ac:dyDescent="0.45">
      <c r="A5844" s="55" t="s">
        <v>60</v>
      </c>
      <c r="B5844" s="52">
        <v>8844.59</v>
      </c>
      <c r="C5844" s="53">
        <v>45519</v>
      </c>
      <c r="D5844" s="52">
        <v>0</v>
      </c>
      <c r="E5844" s="54"/>
    </row>
    <row r="5845" spans="1:5" x14ac:dyDescent="0.45">
      <c r="A5845" s="55" t="s">
        <v>62</v>
      </c>
      <c r="B5845" s="52">
        <v>8553.0300000000007</v>
      </c>
      <c r="C5845" s="53">
        <v>45519</v>
      </c>
      <c r="D5845" s="52">
        <v>0</v>
      </c>
      <c r="E5845" s="54"/>
    </row>
    <row r="5846" spans="1:5" x14ac:dyDescent="0.45">
      <c r="A5846" s="55" t="s">
        <v>64</v>
      </c>
      <c r="B5846" s="52">
        <v>10109.5</v>
      </c>
      <c r="C5846" s="53">
        <v>45519</v>
      </c>
      <c r="D5846" s="52">
        <v>0</v>
      </c>
      <c r="E5846" s="54"/>
    </row>
    <row r="5847" spans="1:5" x14ac:dyDescent="0.45">
      <c r="A5847" s="55" t="s">
        <v>66</v>
      </c>
      <c r="B5847" s="52">
        <v>7925.26</v>
      </c>
      <c r="C5847" s="53">
        <v>45519</v>
      </c>
      <c r="D5847" s="52">
        <v>0</v>
      </c>
      <c r="E5847" s="54"/>
    </row>
    <row r="5848" spans="1:5" x14ac:dyDescent="0.45">
      <c r="A5848" s="55" t="s">
        <v>54</v>
      </c>
      <c r="B5848" s="52">
        <v>23658.38</v>
      </c>
      <c r="C5848" s="53">
        <v>44880</v>
      </c>
      <c r="D5848" s="52">
        <v>0</v>
      </c>
      <c r="E5848" s="54"/>
    </row>
    <row r="5849" spans="1:5" x14ac:dyDescent="0.45">
      <c r="A5849" s="55" t="s">
        <v>55</v>
      </c>
      <c r="B5849" s="52">
        <v>24863.8</v>
      </c>
      <c r="C5849" s="53">
        <v>44925</v>
      </c>
      <c r="D5849" s="52">
        <v>0</v>
      </c>
      <c r="E5849" s="54"/>
    </row>
    <row r="5850" spans="1:5" x14ac:dyDescent="0.45">
      <c r="A5850" s="55" t="s">
        <v>56</v>
      </c>
      <c r="B5850" s="52">
        <v>20952.13</v>
      </c>
      <c r="C5850" s="53">
        <v>45140</v>
      </c>
      <c r="D5850" s="52">
        <v>0</v>
      </c>
      <c r="E5850" s="54"/>
    </row>
    <row r="5851" spans="1:5" x14ac:dyDescent="0.45">
      <c r="A5851" s="55" t="s">
        <v>57</v>
      </c>
      <c r="B5851" s="52">
        <v>26500.9</v>
      </c>
      <c r="C5851" s="53">
        <v>45504</v>
      </c>
      <c r="D5851" s="52">
        <v>0</v>
      </c>
      <c r="E5851" s="54"/>
    </row>
    <row r="5852" spans="1:5" x14ac:dyDescent="0.45">
      <c r="A5852" s="55" t="s">
        <v>58</v>
      </c>
      <c r="B5852" s="52">
        <v>11770.4</v>
      </c>
      <c r="C5852" s="53">
        <v>45412</v>
      </c>
      <c r="D5852" s="52">
        <v>0</v>
      </c>
      <c r="E5852" s="54"/>
    </row>
    <row r="5853" spans="1:5" x14ac:dyDescent="0.45">
      <c r="A5853" s="55" t="s">
        <v>74</v>
      </c>
      <c r="B5853" s="52">
        <v>8422.5300000000007</v>
      </c>
      <c r="C5853" s="53">
        <v>44985</v>
      </c>
      <c r="D5853" s="52">
        <v>0</v>
      </c>
      <c r="E5853" s="54"/>
    </row>
    <row r="5854" spans="1:5" x14ac:dyDescent="0.45">
      <c r="A5854" s="55" t="s">
        <v>76</v>
      </c>
      <c r="B5854" s="52">
        <v>19649.939999999999</v>
      </c>
      <c r="C5854" s="53">
        <v>44985</v>
      </c>
      <c r="D5854" s="52">
        <v>0</v>
      </c>
      <c r="E5854" s="54"/>
    </row>
    <row r="5855" spans="1:5" x14ac:dyDescent="0.45">
      <c r="A5855" s="55" t="s">
        <v>78</v>
      </c>
      <c r="B5855" s="52">
        <v>14783.74</v>
      </c>
      <c r="C5855" s="53">
        <v>45127</v>
      </c>
      <c r="D5855" s="52">
        <v>0</v>
      </c>
      <c r="E5855" s="54"/>
    </row>
    <row r="5856" spans="1:5" x14ac:dyDescent="0.45">
      <c r="A5856" s="55" t="s">
        <v>80</v>
      </c>
      <c r="B5856" s="52">
        <v>23164.19</v>
      </c>
      <c r="C5856" s="53">
        <v>45488</v>
      </c>
      <c r="D5856" s="52">
        <v>0</v>
      </c>
      <c r="E5856" s="54"/>
    </row>
    <row r="5857" spans="1:5" x14ac:dyDescent="0.45">
      <c r="A5857" s="55" t="s">
        <v>82</v>
      </c>
      <c r="B5857" s="52">
        <v>8034.01</v>
      </c>
      <c r="C5857" s="53">
        <v>45519</v>
      </c>
      <c r="D5857" s="52">
        <v>0</v>
      </c>
      <c r="E5857" s="54"/>
    </row>
    <row r="5858" spans="1:5" x14ac:dyDescent="0.45">
      <c r="A5858" s="55" t="s">
        <v>84</v>
      </c>
      <c r="B5858" s="52">
        <v>7789.16</v>
      </c>
      <c r="C5858" s="53">
        <v>45519</v>
      </c>
      <c r="D5858" s="52">
        <v>0</v>
      </c>
      <c r="E5858" s="54"/>
    </row>
    <row r="5859" spans="1:5" x14ac:dyDescent="0.45">
      <c r="A5859" s="55" t="s">
        <v>86</v>
      </c>
      <c r="B5859" s="52">
        <v>11860.76</v>
      </c>
      <c r="C5859" s="53">
        <v>45519</v>
      </c>
      <c r="D5859" s="52">
        <v>0</v>
      </c>
      <c r="E5859" s="54"/>
    </row>
    <row r="5860" spans="1:5" x14ac:dyDescent="0.45">
      <c r="A5860" s="55" t="s">
        <v>88</v>
      </c>
      <c r="B5860" s="52">
        <v>7828.9</v>
      </c>
      <c r="C5860" s="53">
        <v>45519</v>
      </c>
      <c r="D5860" s="52">
        <v>0</v>
      </c>
      <c r="E5860" s="54"/>
    </row>
    <row r="5861" spans="1:5" x14ac:dyDescent="0.45">
      <c r="A5861" s="55" t="s">
        <v>90</v>
      </c>
      <c r="B5861" s="52">
        <v>7828.9</v>
      </c>
      <c r="C5861" s="53">
        <v>45762</v>
      </c>
      <c r="D5861" s="52">
        <v>0</v>
      </c>
      <c r="E5861" s="54"/>
    </row>
    <row r="5862" spans="1:5" x14ac:dyDescent="0.45">
      <c r="A5862" s="55" t="s">
        <v>92</v>
      </c>
      <c r="B5862" s="52">
        <v>74449.41</v>
      </c>
      <c r="C5862" s="53">
        <v>45519</v>
      </c>
      <c r="D5862" s="52">
        <v>0</v>
      </c>
      <c r="E5862" s="54"/>
    </row>
    <row r="5863" spans="1:5" x14ac:dyDescent="0.45">
      <c r="A5863" s="51" t="s">
        <v>359</v>
      </c>
      <c r="B5863" s="52"/>
      <c r="C5863" s="53"/>
      <c r="D5863" s="52"/>
      <c r="E5863" s="54"/>
    </row>
    <row r="5864" spans="1:5" x14ac:dyDescent="0.45">
      <c r="A5864" s="55" t="s">
        <v>60</v>
      </c>
      <c r="B5864" s="52">
        <v>373015.03999999998</v>
      </c>
      <c r="C5864" s="53">
        <v>45519</v>
      </c>
      <c r="D5864" s="52">
        <v>0</v>
      </c>
      <c r="E5864" s="54"/>
    </row>
    <row r="5865" spans="1:5" x14ac:dyDescent="0.45">
      <c r="A5865" s="55" t="s">
        <v>62</v>
      </c>
      <c r="B5865" s="52">
        <v>360718.73</v>
      </c>
      <c r="C5865" s="53">
        <v>45519</v>
      </c>
      <c r="D5865" s="52">
        <v>0</v>
      </c>
      <c r="E5865" s="54"/>
    </row>
    <row r="5866" spans="1:5" x14ac:dyDescent="0.45">
      <c r="A5866" s="55" t="s">
        <v>64</v>
      </c>
      <c r="B5866" s="52">
        <v>426362.03</v>
      </c>
      <c r="C5866" s="53">
        <v>45519</v>
      </c>
      <c r="D5866" s="52">
        <v>0</v>
      </c>
      <c r="E5866" s="54"/>
    </row>
    <row r="5867" spans="1:5" x14ac:dyDescent="0.45">
      <c r="A5867" s="55" t="s">
        <v>66</v>
      </c>
      <c r="B5867" s="52">
        <v>334242.90000000002</v>
      </c>
      <c r="C5867" s="53">
        <v>45519</v>
      </c>
      <c r="D5867" s="52">
        <v>0</v>
      </c>
      <c r="E5867" s="54"/>
    </row>
    <row r="5868" spans="1:5" x14ac:dyDescent="0.45">
      <c r="A5868" s="55" t="s">
        <v>54</v>
      </c>
      <c r="B5868" s="52">
        <v>997777.72</v>
      </c>
      <c r="C5868" s="53">
        <v>44880</v>
      </c>
      <c r="D5868" s="52">
        <v>0</v>
      </c>
      <c r="E5868" s="54"/>
    </row>
    <row r="5869" spans="1:5" x14ac:dyDescent="0.45">
      <c r="A5869" s="55" t="s">
        <v>55</v>
      </c>
      <c r="B5869" s="52">
        <v>1048615.72</v>
      </c>
      <c r="C5869" s="53">
        <v>44925</v>
      </c>
      <c r="D5869" s="52">
        <v>0</v>
      </c>
      <c r="E5869" s="54"/>
    </row>
    <row r="5870" spans="1:5" x14ac:dyDescent="0.45">
      <c r="A5870" s="55" t="s">
        <v>56</v>
      </c>
      <c r="B5870" s="52">
        <v>883643.47</v>
      </c>
      <c r="C5870" s="53">
        <v>45140</v>
      </c>
      <c r="D5870" s="52">
        <v>0</v>
      </c>
      <c r="E5870" s="54"/>
    </row>
    <row r="5871" spans="1:5" x14ac:dyDescent="0.45">
      <c r="A5871" s="55" t="s">
        <v>57</v>
      </c>
      <c r="B5871" s="52">
        <v>1117659.28</v>
      </c>
      <c r="C5871" s="53">
        <v>45504</v>
      </c>
      <c r="D5871" s="52">
        <v>0</v>
      </c>
      <c r="E5871" s="54"/>
    </row>
    <row r="5872" spans="1:5" x14ac:dyDescent="0.45">
      <c r="A5872" s="55" t="s">
        <v>58</v>
      </c>
      <c r="B5872" s="52">
        <v>496409.27</v>
      </c>
      <c r="C5872" s="53">
        <v>45412</v>
      </c>
      <c r="D5872" s="52">
        <v>0</v>
      </c>
      <c r="E5872" s="54"/>
    </row>
    <row r="5873" spans="1:5" x14ac:dyDescent="0.45">
      <c r="A5873" s="55" t="s">
        <v>74</v>
      </c>
      <c r="B5873" s="52">
        <v>355215.27</v>
      </c>
      <c r="C5873" s="53">
        <v>44987</v>
      </c>
      <c r="D5873" s="52">
        <v>0</v>
      </c>
      <c r="E5873" s="54"/>
    </row>
    <row r="5874" spans="1:5" x14ac:dyDescent="0.45">
      <c r="A5874" s="55" t="s">
        <v>76</v>
      </c>
      <c r="B5874" s="52">
        <v>828724.44</v>
      </c>
      <c r="C5874" s="53">
        <v>44987</v>
      </c>
      <c r="D5874" s="52">
        <v>0</v>
      </c>
      <c r="E5874" s="54"/>
    </row>
    <row r="5875" spans="1:5" x14ac:dyDescent="0.45">
      <c r="A5875" s="55" t="s">
        <v>78</v>
      </c>
      <c r="B5875" s="52">
        <v>623495.02</v>
      </c>
      <c r="C5875" s="53">
        <v>45127</v>
      </c>
      <c r="D5875" s="52">
        <v>0</v>
      </c>
      <c r="E5875" s="54"/>
    </row>
    <row r="5876" spans="1:5" x14ac:dyDescent="0.45">
      <c r="A5876" s="55" t="s">
        <v>80</v>
      </c>
      <c r="B5876" s="52">
        <v>976935.74</v>
      </c>
      <c r="C5876" s="53">
        <v>45488</v>
      </c>
      <c r="D5876" s="52">
        <v>0</v>
      </c>
      <c r="E5876" s="54"/>
    </row>
    <row r="5877" spans="1:5" x14ac:dyDescent="0.45">
      <c r="A5877" s="55" t="s">
        <v>82</v>
      </c>
      <c r="B5877" s="52">
        <v>338829.68</v>
      </c>
      <c r="C5877" s="53">
        <v>45519</v>
      </c>
      <c r="D5877" s="52">
        <v>0</v>
      </c>
      <c r="E5877" s="54"/>
    </row>
    <row r="5878" spans="1:5" x14ac:dyDescent="0.45">
      <c r="A5878" s="55" t="s">
        <v>84</v>
      </c>
      <c r="B5878" s="52">
        <v>328503.09999999998</v>
      </c>
      <c r="C5878" s="53">
        <v>45519</v>
      </c>
      <c r="D5878" s="52">
        <v>0</v>
      </c>
      <c r="E5878" s="54"/>
    </row>
    <row r="5879" spans="1:5" x14ac:dyDescent="0.45">
      <c r="A5879" s="55" t="s">
        <v>86</v>
      </c>
      <c r="B5879" s="52">
        <v>500220.49</v>
      </c>
      <c r="C5879" s="53">
        <v>45519</v>
      </c>
      <c r="D5879" s="52">
        <v>0</v>
      </c>
      <c r="E5879" s="54"/>
    </row>
    <row r="5880" spans="1:5" x14ac:dyDescent="0.45">
      <c r="A5880" s="55" t="s">
        <v>88</v>
      </c>
      <c r="B5880" s="52">
        <v>330178.94</v>
      </c>
      <c r="C5880" s="53">
        <v>45519</v>
      </c>
      <c r="D5880" s="52">
        <v>0</v>
      </c>
      <c r="E5880" s="54"/>
    </row>
    <row r="5881" spans="1:5" x14ac:dyDescent="0.45">
      <c r="A5881" s="55" t="s">
        <v>90</v>
      </c>
      <c r="B5881" s="52">
        <v>330178.94</v>
      </c>
      <c r="C5881" s="53">
        <v>45762</v>
      </c>
      <c r="D5881" s="52">
        <v>0</v>
      </c>
      <c r="E5881" s="54"/>
    </row>
    <row r="5882" spans="1:5" x14ac:dyDescent="0.45">
      <c r="A5882" s="55" t="s">
        <v>92</v>
      </c>
      <c r="B5882" s="52">
        <v>3139858.71</v>
      </c>
      <c r="C5882" s="53">
        <v>45519</v>
      </c>
      <c r="D5882" s="52">
        <v>0</v>
      </c>
      <c r="E5882" s="54"/>
    </row>
    <row r="5883" spans="1:5" x14ac:dyDescent="0.45">
      <c r="A5883" s="51" t="s">
        <v>360</v>
      </c>
      <c r="B5883" s="52"/>
      <c r="C5883" s="53"/>
      <c r="D5883" s="52"/>
      <c r="E5883" s="54"/>
    </row>
    <row r="5884" spans="1:5" x14ac:dyDescent="0.45">
      <c r="A5884" s="55" t="s">
        <v>60</v>
      </c>
      <c r="B5884" s="52">
        <v>64468.13</v>
      </c>
      <c r="C5884" s="53">
        <v>45519</v>
      </c>
      <c r="D5884" s="52">
        <v>0</v>
      </c>
      <c r="E5884" s="54"/>
    </row>
    <row r="5885" spans="1:5" x14ac:dyDescent="0.45">
      <c r="A5885" s="55" t="s">
        <v>61</v>
      </c>
      <c r="B5885" s="52">
        <v>17549.38</v>
      </c>
      <c r="C5885" s="53">
        <v>45519</v>
      </c>
      <c r="D5885" s="52">
        <v>0</v>
      </c>
      <c r="E5885" s="54"/>
    </row>
    <row r="5886" spans="1:5" x14ac:dyDescent="0.45">
      <c r="A5886" s="55" t="s">
        <v>62</v>
      </c>
      <c r="B5886" s="52">
        <v>62342.96</v>
      </c>
      <c r="C5886" s="53">
        <v>45519</v>
      </c>
      <c r="D5886" s="52">
        <v>0</v>
      </c>
      <c r="E5886" s="54"/>
    </row>
    <row r="5887" spans="1:5" x14ac:dyDescent="0.45">
      <c r="A5887" s="55" t="s">
        <v>63</v>
      </c>
      <c r="B5887" s="52">
        <v>16970.87</v>
      </c>
      <c r="C5887" s="53">
        <v>45519</v>
      </c>
      <c r="D5887" s="52">
        <v>0</v>
      </c>
      <c r="E5887" s="54"/>
    </row>
    <row r="5888" spans="1:5" x14ac:dyDescent="0.45">
      <c r="A5888" s="55" t="s">
        <v>64</v>
      </c>
      <c r="B5888" s="52">
        <v>73688.08</v>
      </c>
      <c r="C5888" s="53">
        <v>45519</v>
      </c>
      <c r="D5888" s="52">
        <v>0</v>
      </c>
      <c r="E5888" s="54"/>
    </row>
    <row r="5889" spans="1:5" x14ac:dyDescent="0.45">
      <c r="A5889" s="55" t="s">
        <v>65</v>
      </c>
      <c r="B5889" s="52">
        <v>19316.560000000001</v>
      </c>
      <c r="C5889" s="53">
        <v>45519</v>
      </c>
      <c r="D5889" s="52">
        <v>0</v>
      </c>
      <c r="E5889" s="54"/>
    </row>
    <row r="5890" spans="1:5" x14ac:dyDescent="0.45">
      <c r="A5890" s="55" t="s">
        <v>66</v>
      </c>
      <c r="B5890" s="52">
        <v>57767.14</v>
      </c>
      <c r="C5890" s="53">
        <v>45519</v>
      </c>
      <c r="D5890" s="52">
        <v>0</v>
      </c>
      <c r="E5890" s="54"/>
    </row>
    <row r="5891" spans="1:5" x14ac:dyDescent="0.45">
      <c r="A5891" s="55" t="s">
        <v>67</v>
      </c>
      <c r="B5891" s="52">
        <v>15143.05</v>
      </c>
      <c r="C5891" s="53">
        <v>45519</v>
      </c>
      <c r="D5891" s="52">
        <v>0</v>
      </c>
      <c r="E5891" s="54"/>
    </row>
    <row r="5892" spans="1:5" x14ac:dyDescent="0.45">
      <c r="A5892" s="55" t="s">
        <v>54</v>
      </c>
      <c r="B5892" s="52">
        <v>172445.75</v>
      </c>
      <c r="C5892" s="53">
        <v>44895</v>
      </c>
      <c r="D5892" s="52">
        <v>0</v>
      </c>
      <c r="E5892" s="54"/>
    </row>
    <row r="5893" spans="1:5" x14ac:dyDescent="0.45">
      <c r="A5893" s="55" t="s">
        <v>68</v>
      </c>
      <c r="B5893" s="52">
        <v>45204.85</v>
      </c>
      <c r="C5893" s="53">
        <v>44895</v>
      </c>
      <c r="D5893" s="52">
        <v>0</v>
      </c>
      <c r="E5893" s="54"/>
    </row>
    <row r="5894" spans="1:5" x14ac:dyDescent="0.45">
      <c r="A5894" s="55" t="s">
        <v>55</v>
      </c>
      <c r="B5894" s="52">
        <v>181232.08</v>
      </c>
      <c r="C5894" s="53">
        <v>44925</v>
      </c>
      <c r="D5894" s="52">
        <v>0</v>
      </c>
      <c r="E5894" s="54"/>
    </row>
    <row r="5895" spans="1:5" x14ac:dyDescent="0.45">
      <c r="A5895" s="55" t="s">
        <v>69</v>
      </c>
      <c r="B5895" s="52">
        <v>47508.09</v>
      </c>
      <c r="C5895" s="53">
        <v>44925</v>
      </c>
      <c r="D5895" s="52">
        <v>0</v>
      </c>
      <c r="E5895" s="54"/>
    </row>
    <row r="5896" spans="1:5" x14ac:dyDescent="0.45">
      <c r="A5896" s="55" t="s">
        <v>56</v>
      </c>
      <c r="B5896" s="52">
        <v>152719.95000000001</v>
      </c>
      <c r="C5896" s="53">
        <v>45140</v>
      </c>
      <c r="D5896" s="52">
        <v>0</v>
      </c>
      <c r="E5896" s="54"/>
    </row>
    <row r="5897" spans="1:5" x14ac:dyDescent="0.45">
      <c r="A5897" s="55" t="s">
        <v>70</v>
      </c>
      <c r="B5897" s="52">
        <v>40033.93</v>
      </c>
      <c r="C5897" s="53">
        <v>45140</v>
      </c>
      <c r="D5897" s="52">
        <v>0</v>
      </c>
      <c r="E5897" s="54"/>
    </row>
    <row r="5898" spans="1:5" x14ac:dyDescent="0.45">
      <c r="A5898" s="55" t="s">
        <v>57</v>
      </c>
      <c r="B5898" s="52">
        <v>193164.87</v>
      </c>
      <c r="C5898" s="53">
        <v>45504</v>
      </c>
      <c r="D5898" s="52">
        <v>0</v>
      </c>
      <c r="E5898" s="54"/>
    </row>
    <row r="5899" spans="1:5" x14ac:dyDescent="0.45">
      <c r="A5899" s="55" t="s">
        <v>72</v>
      </c>
      <c r="B5899" s="52">
        <v>36405.15</v>
      </c>
      <c r="C5899" s="53">
        <v>45504</v>
      </c>
      <c r="D5899" s="52">
        <v>0</v>
      </c>
      <c r="E5899" s="54"/>
    </row>
    <row r="5900" spans="1:5" x14ac:dyDescent="0.45">
      <c r="A5900" s="55" t="s">
        <v>58</v>
      </c>
      <c r="B5900" s="52">
        <v>85794.33</v>
      </c>
      <c r="C5900" s="53">
        <v>45412</v>
      </c>
      <c r="D5900" s="52">
        <v>0</v>
      </c>
      <c r="E5900" s="54"/>
    </row>
    <row r="5901" spans="1:5" x14ac:dyDescent="0.45">
      <c r="A5901" s="55" t="s">
        <v>73</v>
      </c>
      <c r="B5901" s="52">
        <v>22490.080000000002</v>
      </c>
      <c r="C5901" s="53">
        <v>45412</v>
      </c>
      <c r="D5901" s="52">
        <v>0</v>
      </c>
      <c r="E5901" s="54"/>
    </row>
    <row r="5902" spans="1:5" x14ac:dyDescent="0.45">
      <c r="A5902" s="55" t="s">
        <v>74</v>
      </c>
      <c r="B5902" s="52">
        <v>61391.8</v>
      </c>
      <c r="C5902" s="53">
        <v>44985</v>
      </c>
      <c r="D5902" s="52">
        <v>0</v>
      </c>
      <c r="E5902" s="54"/>
    </row>
    <row r="5903" spans="1:5" x14ac:dyDescent="0.45">
      <c r="A5903" s="55" t="s">
        <v>75</v>
      </c>
      <c r="B5903" s="52">
        <v>16093.22</v>
      </c>
      <c r="C5903" s="53">
        <v>44985</v>
      </c>
      <c r="D5903" s="52">
        <v>0</v>
      </c>
      <c r="E5903" s="54"/>
    </row>
    <row r="5904" spans="1:5" x14ac:dyDescent="0.45">
      <c r="A5904" s="55" t="s">
        <v>76</v>
      </c>
      <c r="B5904" s="52">
        <v>143228.29999999999</v>
      </c>
      <c r="C5904" s="53">
        <v>44985</v>
      </c>
      <c r="D5904" s="52">
        <v>0</v>
      </c>
      <c r="E5904" s="54"/>
    </row>
    <row r="5905" spans="1:5" x14ac:dyDescent="0.45">
      <c r="A5905" s="55" t="s">
        <v>77</v>
      </c>
      <c r="B5905" s="52">
        <v>37545.800000000003</v>
      </c>
      <c r="C5905" s="53">
        <v>44985</v>
      </c>
      <c r="D5905" s="52">
        <v>0</v>
      </c>
      <c r="E5905" s="54"/>
    </row>
    <row r="5906" spans="1:5" x14ac:dyDescent="0.45">
      <c r="A5906" s="55" t="s">
        <v>78</v>
      </c>
      <c r="B5906" s="52">
        <v>107758.54</v>
      </c>
      <c r="C5906" s="53">
        <v>45127</v>
      </c>
      <c r="D5906" s="52">
        <v>0</v>
      </c>
      <c r="E5906" s="54"/>
    </row>
    <row r="5907" spans="1:5" x14ac:dyDescent="0.45">
      <c r="A5907" s="55" t="s">
        <v>79</v>
      </c>
      <c r="B5907" s="52">
        <v>28247.77</v>
      </c>
      <c r="C5907" s="53">
        <v>45127</v>
      </c>
      <c r="D5907" s="52">
        <v>0</v>
      </c>
      <c r="E5907" s="54"/>
    </row>
    <row r="5908" spans="1:5" x14ac:dyDescent="0.45">
      <c r="A5908" s="55" t="s">
        <v>80</v>
      </c>
      <c r="B5908" s="52">
        <v>168843.64</v>
      </c>
      <c r="C5908" s="53">
        <v>45488</v>
      </c>
      <c r="D5908" s="52">
        <v>0</v>
      </c>
      <c r="E5908" s="54"/>
    </row>
    <row r="5909" spans="1:5" x14ac:dyDescent="0.45">
      <c r="A5909" s="55" t="s">
        <v>81</v>
      </c>
      <c r="B5909" s="52">
        <v>44260.59</v>
      </c>
      <c r="C5909" s="53">
        <v>45488</v>
      </c>
      <c r="D5909" s="52">
        <v>0</v>
      </c>
      <c r="E5909" s="54"/>
    </row>
    <row r="5910" spans="1:5" x14ac:dyDescent="0.45">
      <c r="A5910" s="55" t="s">
        <v>82</v>
      </c>
      <c r="B5910" s="52">
        <v>58559.88</v>
      </c>
      <c r="C5910" s="53">
        <v>45792</v>
      </c>
      <c r="D5910" s="52">
        <v>0</v>
      </c>
      <c r="E5910" s="54"/>
    </row>
    <row r="5911" spans="1:5" x14ac:dyDescent="0.45">
      <c r="A5911" s="55" t="s">
        <v>83</v>
      </c>
      <c r="B5911" s="52">
        <v>15941.04</v>
      </c>
      <c r="C5911" s="53">
        <v>45792</v>
      </c>
      <c r="D5911" s="52">
        <v>0</v>
      </c>
      <c r="E5911" s="54"/>
    </row>
    <row r="5912" spans="1:5" x14ac:dyDescent="0.45">
      <c r="A5912" s="55" t="s">
        <v>84</v>
      </c>
      <c r="B5912" s="52">
        <v>56775.14</v>
      </c>
      <c r="C5912" s="53">
        <v>45792</v>
      </c>
      <c r="D5912" s="52">
        <v>0</v>
      </c>
      <c r="E5912" s="54"/>
    </row>
    <row r="5913" spans="1:5" x14ac:dyDescent="0.45">
      <c r="A5913" s="55" t="s">
        <v>85</v>
      </c>
      <c r="B5913" s="52">
        <v>15455.21</v>
      </c>
      <c r="C5913" s="53">
        <v>45792</v>
      </c>
      <c r="D5913" s="52">
        <v>0</v>
      </c>
      <c r="E5913" s="54"/>
    </row>
    <row r="5914" spans="1:5" x14ac:dyDescent="0.45">
      <c r="A5914" s="55" t="s">
        <v>86</v>
      </c>
      <c r="B5914" s="52">
        <v>86453.02</v>
      </c>
      <c r="C5914" s="53">
        <v>45519</v>
      </c>
      <c r="D5914" s="52">
        <v>0</v>
      </c>
      <c r="E5914" s="54"/>
    </row>
    <row r="5915" spans="1:5" x14ac:dyDescent="0.45">
      <c r="A5915" s="55" t="s">
        <v>87</v>
      </c>
      <c r="B5915" s="52">
        <v>22662.75</v>
      </c>
      <c r="C5915" s="53">
        <v>45519</v>
      </c>
      <c r="D5915" s="52">
        <v>0</v>
      </c>
      <c r="E5915" s="54"/>
    </row>
    <row r="5916" spans="1:5" x14ac:dyDescent="0.45">
      <c r="A5916" s="55" t="s">
        <v>88</v>
      </c>
      <c r="B5916" s="52">
        <v>57064.77</v>
      </c>
      <c r="C5916" s="53">
        <v>45519</v>
      </c>
      <c r="D5916" s="52">
        <v>0</v>
      </c>
      <c r="E5916" s="54"/>
    </row>
    <row r="5917" spans="1:5" x14ac:dyDescent="0.45">
      <c r="A5917" s="55" t="s">
        <v>89</v>
      </c>
      <c r="B5917" s="52">
        <v>14958.93</v>
      </c>
      <c r="C5917" s="53">
        <v>45519</v>
      </c>
      <c r="D5917" s="52">
        <v>0</v>
      </c>
      <c r="E5917" s="54"/>
    </row>
    <row r="5918" spans="1:5" x14ac:dyDescent="0.45">
      <c r="A5918" s="55" t="s">
        <v>90</v>
      </c>
      <c r="B5918" s="52">
        <v>57064.77</v>
      </c>
      <c r="C5918" s="53">
        <v>45762</v>
      </c>
      <c r="D5918" s="52">
        <v>0</v>
      </c>
      <c r="E5918" s="54"/>
    </row>
    <row r="5919" spans="1:5" x14ac:dyDescent="0.45">
      <c r="A5919" s="55" t="s">
        <v>91</v>
      </c>
      <c r="B5919" s="52">
        <v>14958.93</v>
      </c>
      <c r="C5919" s="53">
        <v>45762</v>
      </c>
      <c r="D5919" s="52">
        <v>0</v>
      </c>
      <c r="E5919" s="54"/>
    </row>
    <row r="5920" spans="1:5" x14ac:dyDescent="0.45">
      <c r="A5920" s="55" t="s">
        <v>92</v>
      </c>
      <c r="B5920" s="52">
        <v>542661.25</v>
      </c>
      <c r="C5920" s="53">
        <v>45519</v>
      </c>
      <c r="D5920" s="52">
        <v>0</v>
      </c>
      <c r="E5920" s="54"/>
    </row>
    <row r="5921" spans="1:5" x14ac:dyDescent="0.45">
      <c r="A5921" s="55" t="s">
        <v>93</v>
      </c>
      <c r="B5921" s="52">
        <v>142252.96</v>
      </c>
      <c r="C5921" s="53">
        <v>45519</v>
      </c>
      <c r="D5921" s="52">
        <v>0</v>
      </c>
      <c r="E5921" s="54"/>
    </row>
    <row r="5922" spans="1:5" x14ac:dyDescent="0.45">
      <c r="A5922" s="51" t="s">
        <v>361</v>
      </c>
      <c r="B5922" s="52"/>
      <c r="C5922" s="53"/>
      <c r="D5922" s="52"/>
      <c r="E5922" s="54"/>
    </row>
    <row r="5923" spans="1:5" x14ac:dyDescent="0.45">
      <c r="A5923" s="55" t="s">
        <v>60</v>
      </c>
      <c r="B5923" s="52">
        <v>10846.84</v>
      </c>
      <c r="C5923" s="53">
        <v>45519</v>
      </c>
      <c r="D5923" s="52">
        <v>0</v>
      </c>
      <c r="E5923" s="54"/>
    </row>
    <row r="5924" spans="1:5" x14ac:dyDescent="0.45">
      <c r="A5924" s="55" t="s">
        <v>62</v>
      </c>
      <c r="B5924" s="52">
        <v>10489.27</v>
      </c>
      <c r="C5924" s="53">
        <v>45519</v>
      </c>
      <c r="D5924" s="52">
        <v>0</v>
      </c>
      <c r="E5924" s="54"/>
    </row>
    <row r="5925" spans="1:5" x14ac:dyDescent="0.45">
      <c r="A5925" s="55" t="s">
        <v>64</v>
      </c>
      <c r="B5925" s="52">
        <v>12398.1</v>
      </c>
      <c r="C5925" s="53">
        <v>45519</v>
      </c>
      <c r="D5925" s="52">
        <v>0</v>
      </c>
      <c r="E5925" s="54"/>
    </row>
    <row r="5926" spans="1:5" x14ac:dyDescent="0.45">
      <c r="A5926" s="55" t="s">
        <v>66</v>
      </c>
      <c r="B5926" s="52">
        <v>9719.39</v>
      </c>
      <c r="C5926" s="53">
        <v>45519</v>
      </c>
      <c r="D5926" s="52">
        <v>0</v>
      </c>
      <c r="E5926" s="54"/>
    </row>
    <row r="5927" spans="1:5" x14ac:dyDescent="0.45">
      <c r="A5927" s="55" t="s">
        <v>54</v>
      </c>
      <c r="B5927" s="52">
        <v>29014.2</v>
      </c>
      <c r="C5927" s="53">
        <v>44895</v>
      </c>
      <c r="D5927" s="52">
        <v>0</v>
      </c>
      <c r="E5927" s="54"/>
    </row>
    <row r="5928" spans="1:5" x14ac:dyDescent="0.45">
      <c r="A5928" s="55" t="s">
        <v>55</v>
      </c>
      <c r="B5928" s="52">
        <v>30492.51</v>
      </c>
      <c r="C5928" s="53">
        <v>44925</v>
      </c>
      <c r="D5928" s="52">
        <v>0</v>
      </c>
      <c r="E5928" s="54"/>
    </row>
    <row r="5929" spans="1:5" x14ac:dyDescent="0.45">
      <c r="A5929" s="55" t="s">
        <v>56</v>
      </c>
      <c r="B5929" s="52">
        <v>25695.31</v>
      </c>
      <c r="C5929" s="53">
        <v>45140</v>
      </c>
      <c r="D5929" s="52">
        <v>0</v>
      </c>
      <c r="E5929" s="54"/>
    </row>
    <row r="5930" spans="1:5" x14ac:dyDescent="0.45">
      <c r="A5930" s="55" t="s">
        <v>57</v>
      </c>
      <c r="B5930" s="52">
        <v>32500.21</v>
      </c>
      <c r="C5930" s="53">
        <v>45504</v>
      </c>
      <c r="D5930" s="52">
        <v>0</v>
      </c>
      <c r="E5930" s="54"/>
    </row>
    <row r="5931" spans="1:5" x14ac:dyDescent="0.45">
      <c r="A5931" s="55" t="s">
        <v>58</v>
      </c>
      <c r="B5931" s="52">
        <v>14435</v>
      </c>
      <c r="C5931" s="53">
        <v>45412</v>
      </c>
      <c r="D5931" s="52">
        <v>0</v>
      </c>
      <c r="E5931" s="54"/>
    </row>
    <row r="5932" spans="1:5" x14ac:dyDescent="0.45">
      <c r="A5932" s="55" t="s">
        <v>74</v>
      </c>
      <c r="B5932" s="52">
        <v>10329.24</v>
      </c>
      <c r="C5932" s="53">
        <v>44985</v>
      </c>
      <c r="D5932" s="52">
        <v>0</v>
      </c>
      <c r="E5932" s="54"/>
    </row>
    <row r="5933" spans="1:5" x14ac:dyDescent="0.45">
      <c r="A5933" s="55" t="s">
        <v>76</v>
      </c>
      <c r="B5933" s="52">
        <v>24098.33</v>
      </c>
      <c r="C5933" s="53">
        <v>44985</v>
      </c>
      <c r="D5933" s="52">
        <v>0</v>
      </c>
      <c r="E5933" s="54"/>
    </row>
    <row r="5934" spans="1:5" x14ac:dyDescent="0.45">
      <c r="A5934" s="55" t="s">
        <v>78</v>
      </c>
      <c r="B5934" s="52">
        <v>18130.5</v>
      </c>
      <c r="C5934" s="53">
        <v>45127</v>
      </c>
      <c r="D5934" s="52">
        <v>0</v>
      </c>
      <c r="E5934" s="54"/>
    </row>
    <row r="5935" spans="1:5" x14ac:dyDescent="0.45">
      <c r="A5935" s="55" t="s">
        <v>80</v>
      </c>
      <c r="B5935" s="52">
        <v>28408.14</v>
      </c>
      <c r="C5935" s="53">
        <v>45488</v>
      </c>
      <c r="D5935" s="52">
        <v>0</v>
      </c>
      <c r="E5935" s="54"/>
    </row>
    <row r="5936" spans="1:5" x14ac:dyDescent="0.45">
      <c r="A5936" s="55" t="s">
        <v>82</v>
      </c>
      <c r="B5936" s="52">
        <v>9852.77</v>
      </c>
      <c r="C5936" s="53">
        <v>45519</v>
      </c>
      <c r="D5936" s="52">
        <v>0</v>
      </c>
      <c r="E5936" s="54"/>
    </row>
    <row r="5937" spans="1:5" x14ac:dyDescent="0.45">
      <c r="A5937" s="55" t="s">
        <v>84</v>
      </c>
      <c r="B5937" s="52">
        <v>9552.48</v>
      </c>
      <c r="C5937" s="53">
        <v>45519</v>
      </c>
      <c r="D5937" s="52">
        <v>0</v>
      </c>
      <c r="E5937" s="54"/>
    </row>
    <row r="5938" spans="1:5" x14ac:dyDescent="0.45">
      <c r="A5938" s="55" t="s">
        <v>86</v>
      </c>
      <c r="B5938" s="52">
        <v>14545.82</v>
      </c>
      <c r="C5938" s="53">
        <v>45519</v>
      </c>
      <c r="D5938" s="52">
        <v>0</v>
      </c>
      <c r="E5938" s="54"/>
    </row>
    <row r="5939" spans="1:5" x14ac:dyDescent="0.45">
      <c r="A5939" s="55" t="s">
        <v>88</v>
      </c>
      <c r="B5939" s="52">
        <v>9601.2099999999991</v>
      </c>
      <c r="C5939" s="53">
        <v>45519</v>
      </c>
      <c r="D5939" s="52">
        <v>0</v>
      </c>
      <c r="E5939" s="54"/>
    </row>
    <row r="5940" spans="1:5" x14ac:dyDescent="0.45">
      <c r="A5940" s="55" t="s">
        <v>90</v>
      </c>
      <c r="B5940" s="52">
        <v>9601.2099999999991</v>
      </c>
      <c r="C5940" s="53">
        <v>45762</v>
      </c>
      <c r="D5940" s="52">
        <v>0</v>
      </c>
      <c r="E5940" s="54"/>
    </row>
    <row r="5941" spans="1:5" x14ac:dyDescent="0.45">
      <c r="A5941" s="55" t="s">
        <v>92</v>
      </c>
      <c r="B5941" s="52">
        <v>91303.38</v>
      </c>
      <c r="C5941" s="53">
        <v>45519</v>
      </c>
      <c r="D5941" s="52">
        <v>0</v>
      </c>
      <c r="E5941" s="54"/>
    </row>
    <row r="5942" spans="1:5" x14ac:dyDescent="0.45">
      <c r="A5942" s="51" t="s">
        <v>362</v>
      </c>
      <c r="B5942" s="52"/>
      <c r="C5942" s="53"/>
      <c r="D5942" s="52"/>
      <c r="E5942" s="54"/>
    </row>
    <row r="5943" spans="1:5" x14ac:dyDescent="0.45">
      <c r="A5943" s="55" t="s">
        <v>60</v>
      </c>
      <c r="B5943" s="52">
        <v>78100.240000000005</v>
      </c>
      <c r="C5943" s="53">
        <v>45519</v>
      </c>
      <c r="D5943" s="52">
        <v>0</v>
      </c>
      <c r="E5943" s="54"/>
    </row>
    <row r="5944" spans="1:5" x14ac:dyDescent="0.45">
      <c r="A5944" s="55" t="s">
        <v>61</v>
      </c>
      <c r="B5944" s="52">
        <v>17136.39</v>
      </c>
      <c r="C5944" s="53">
        <v>45519</v>
      </c>
      <c r="D5944" s="52">
        <v>0</v>
      </c>
      <c r="E5944" s="54"/>
    </row>
    <row r="5945" spans="1:5" x14ac:dyDescent="0.45">
      <c r="A5945" s="55" t="s">
        <v>62</v>
      </c>
      <c r="B5945" s="52">
        <v>75525.69</v>
      </c>
      <c r="C5945" s="53">
        <v>45519</v>
      </c>
      <c r="D5945" s="52">
        <v>0</v>
      </c>
      <c r="E5945" s="54"/>
    </row>
    <row r="5946" spans="1:5" x14ac:dyDescent="0.45">
      <c r="A5946" s="55" t="s">
        <v>63</v>
      </c>
      <c r="B5946" s="52">
        <v>16571.490000000002</v>
      </c>
      <c r="C5946" s="53">
        <v>45519</v>
      </c>
      <c r="D5946" s="52">
        <v>0</v>
      </c>
      <c r="E5946" s="54"/>
    </row>
    <row r="5947" spans="1:5" x14ac:dyDescent="0.45">
      <c r="A5947" s="55" t="s">
        <v>64</v>
      </c>
      <c r="B5947" s="52">
        <v>89269.8</v>
      </c>
      <c r="C5947" s="53">
        <v>45519</v>
      </c>
      <c r="D5947" s="52">
        <v>0</v>
      </c>
      <c r="E5947" s="54"/>
    </row>
    <row r="5948" spans="1:5" x14ac:dyDescent="0.45">
      <c r="A5948" s="55" t="s">
        <v>65</v>
      </c>
      <c r="B5948" s="52">
        <v>18861.98</v>
      </c>
      <c r="C5948" s="53">
        <v>45519</v>
      </c>
      <c r="D5948" s="52">
        <v>0</v>
      </c>
      <c r="E5948" s="54"/>
    </row>
    <row r="5949" spans="1:5" x14ac:dyDescent="0.45">
      <c r="A5949" s="55" t="s">
        <v>66</v>
      </c>
      <c r="B5949" s="52">
        <v>69982.3</v>
      </c>
      <c r="C5949" s="53">
        <v>45519</v>
      </c>
      <c r="D5949" s="52">
        <v>0</v>
      </c>
      <c r="E5949" s="54"/>
    </row>
    <row r="5950" spans="1:5" x14ac:dyDescent="0.45">
      <c r="A5950" s="55" t="s">
        <v>67</v>
      </c>
      <c r="B5950" s="52">
        <v>14786.69</v>
      </c>
      <c r="C5950" s="53">
        <v>45519</v>
      </c>
      <c r="D5950" s="52">
        <v>0</v>
      </c>
      <c r="E5950" s="54"/>
    </row>
    <row r="5951" spans="1:5" x14ac:dyDescent="0.45">
      <c r="A5951" s="55" t="s">
        <v>54</v>
      </c>
      <c r="B5951" s="52">
        <v>208910.3</v>
      </c>
      <c r="C5951" s="53">
        <v>44880</v>
      </c>
      <c r="D5951" s="52">
        <v>0</v>
      </c>
      <c r="E5951" s="54"/>
    </row>
    <row r="5952" spans="1:5" x14ac:dyDescent="0.45">
      <c r="A5952" s="55" t="s">
        <v>68</v>
      </c>
      <c r="B5952" s="52">
        <v>37765.18</v>
      </c>
      <c r="C5952" s="53">
        <v>44880</v>
      </c>
      <c r="D5952" s="52">
        <v>6375.86</v>
      </c>
      <c r="E5952" s="54"/>
    </row>
    <row r="5953" spans="1:5" x14ac:dyDescent="0.45">
      <c r="A5953" s="55" t="s">
        <v>55</v>
      </c>
      <c r="B5953" s="52">
        <v>219554.54</v>
      </c>
      <c r="C5953" s="53">
        <v>44925</v>
      </c>
      <c r="D5953" s="52">
        <v>0</v>
      </c>
      <c r="E5953" s="54"/>
    </row>
    <row r="5954" spans="1:5" x14ac:dyDescent="0.45">
      <c r="A5954" s="55" t="s">
        <v>69</v>
      </c>
      <c r="B5954" s="52">
        <v>39689.370000000003</v>
      </c>
      <c r="C5954" s="53">
        <v>44925</v>
      </c>
      <c r="D5954" s="52">
        <v>6700.72</v>
      </c>
      <c r="E5954" s="54"/>
    </row>
    <row r="5955" spans="1:5" x14ac:dyDescent="0.45">
      <c r="A5955" s="55" t="s">
        <v>56</v>
      </c>
      <c r="B5955" s="52">
        <v>185013.38</v>
      </c>
      <c r="C5955" s="53">
        <v>45140</v>
      </c>
      <c r="D5955" s="52">
        <v>0</v>
      </c>
      <c r="E5955" s="54"/>
    </row>
    <row r="5956" spans="1:5" x14ac:dyDescent="0.45">
      <c r="A5956" s="55" t="s">
        <v>70</v>
      </c>
      <c r="B5956" s="52">
        <v>33445.29</v>
      </c>
      <c r="C5956" s="53">
        <v>45140</v>
      </c>
      <c r="D5956" s="52">
        <v>5646.53</v>
      </c>
      <c r="E5956" s="54"/>
    </row>
    <row r="5957" spans="1:5" x14ac:dyDescent="0.45">
      <c r="A5957" s="55" t="s">
        <v>57</v>
      </c>
      <c r="B5957" s="52">
        <v>234010.58</v>
      </c>
      <c r="C5957" s="53">
        <v>45504</v>
      </c>
      <c r="D5957" s="52">
        <v>0</v>
      </c>
      <c r="E5957" s="54"/>
    </row>
    <row r="5958" spans="1:5" x14ac:dyDescent="0.45">
      <c r="A5958" s="55" t="s">
        <v>71</v>
      </c>
      <c r="B5958" s="52">
        <v>29180.32</v>
      </c>
      <c r="C5958" s="53">
        <v>45504</v>
      </c>
      <c r="D5958" s="52">
        <v>0</v>
      </c>
      <c r="E5958" s="54"/>
    </row>
    <row r="5959" spans="1:5" x14ac:dyDescent="0.45">
      <c r="A5959" s="55" t="s">
        <v>72</v>
      </c>
      <c r="B5959" s="52">
        <v>28823.4</v>
      </c>
      <c r="C5959" s="53">
        <v>45504</v>
      </c>
      <c r="D5959" s="52">
        <v>6725.03</v>
      </c>
      <c r="E5959" s="54"/>
    </row>
    <row r="5960" spans="1:5" x14ac:dyDescent="0.45">
      <c r="A5960" s="55" t="s">
        <v>58</v>
      </c>
      <c r="B5960" s="52">
        <v>103935.99</v>
      </c>
      <c r="C5960" s="53">
        <v>45412</v>
      </c>
      <c r="D5960" s="52">
        <v>0</v>
      </c>
      <c r="E5960" s="54"/>
    </row>
    <row r="5961" spans="1:5" x14ac:dyDescent="0.45">
      <c r="A5961" s="55" t="s">
        <v>73</v>
      </c>
      <c r="B5961" s="52">
        <v>18788.740000000002</v>
      </c>
      <c r="C5961" s="53">
        <v>45412</v>
      </c>
      <c r="D5961" s="52">
        <v>3172.09</v>
      </c>
      <c r="E5961" s="54"/>
    </row>
    <row r="5962" spans="1:5" x14ac:dyDescent="0.45">
      <c r="A5962" s="55" t="s">
        <v>74</v>
      </c>
      <c r="B5962" s="52">
        <v>74373.41</v>
      </c>
      <c r="C5962" s="53">
        <v>44985</v>
      </c>
      <c r="D5962" s="52">
        <v>0</v>
      </c>
      <c r="E5962" s="54"/>
    </row>
    <row r="5963" spans="1:5" x14ac:dyDescent="0.45">
      <c r="A5963" s="55" t="s">
        <v>75</v>
      </c>
      <c r="B5963" s="52">
        <v>15714.5</v>
      </c>
      <c r="C5963" s="53">
        <v>44985</v>
      </c>
      <c r="D5963" s="52">
        <v>0</v>
      </c>
      <c r="E5963" s="54"/>
    </row>
    <row r="5964" spans="1:5" x14ac:dyDescent="0.45">
      <c r="A5964" s="55" t="s">
        <v>76</v>
      </c>
      <c r="B5964" s="52">
        <v>173514.67</v>
      </c>
      <c r="C5964" s="53">
        <v>44985</v>
      </c>
      <c r="D5964" s="52">
        <v>0</v>
      </c>
      <c r="E5964" s="54"/>
    </row>
    <row r="5965" spans="1:5" x14ac:dyDescent="0.45">
      <c r="A5965" s="55" t="s">
        <v>77</v>
      </c>
      <c r="B5965" s="52">
        <v>36662.239999999998</v>
      </c>
      <c r="C5965" s="53">
        <v>44985</v>
      </c>
      <c r="D5965" s="52">
        <v>0</v>
      </c>
      <c r="E5965" s="54"/>
    </row>
    <row r="5966" spans="1:5" x14ac:dyDescent="0.45">
      <c r="A5966" s="55" t="s">
        <v>78</v>
      </c>
      <c r="B5966" s="52">
        <v>130544.64</v>
      </c>
      <c r="C5966" s="53">
        <v>45127</v>
      </c>
      <c r="D5966" s="52">
        <v>0</v>
      </c>
      <c r="E5966" s="54"/>
    </row>
    <row r="5967" spans="1:5" x14ac:dyDescent="0.45">
      <c r="A5967" s="55" t="s">
        <v>79</v>
      </c>
      <c r="B5967" s="52">
        <v>27583.02</v>
      </c>
      <c r="C5967" s="53">
        <v>45127</v>
      </c>
      <c r="D5967" s="52">
        <v>0</v>
      </c>
      <c r="E5967" s="54"/>
    </row>
    <row r="5968" spans="1:5" x14ac:dyDescent="0.45">
      <c r="A5968" s="55" t="s">
        <v>80</v>
      </c>
      <c r="B5968" s="52">
        <v>204546.5</v>
      </c>
      <c r="C5968" s="53">
        <v>45488</v>
      </c>
      <c r="D5968" s="52">
        <v>0</v>
      </c>
      <c r="E5968" s="54"/>
    </row>
    <row r="5969" spans="1:5" x14ac:dyDescent="0.45">
      <c r="A5969" s="55" t="s">
        <v>81</v>
      </c>
      <c r="B5969" s="52">
        <v>36976.33</v>
      </c>
      <c r="C5969" s="53">
        <v>45488</v>
      </c>
      <c r="D5969" s="52">
        <v>6242.68</v>
      </c>
      <c r="E5969" s="54"/>
    </row>
    <row r="5970" spans="1:5" x14ac:dyDescent="0.45">
      <c r="A5970" s="55" t="s">
        <v>82</v>
      </c>
      <c r="B5970" s="52">
        <v>70942.67</v>
      </c>
      <c r="C5970" s="53">
        <v>45519</v>
      </c>
      <c r="D5970" s="52">
        <v>0</v>
      </c>
      <c r="E5970" s="54"/>
    </row>
    <row r="5971" spans="1:5" x14ac:dyDescent="0.45">
      <c r="A5971" s="55" t="s">
        <v>83</v>
      </c>
      <c r="B5971" s="52">
        <v>15565.9</v>
      </c>
      <c r="C5971" s="53">
        <v>45519</v>
      </c>
      <c r="D5971" s="52">
        <v>0</v>
      </c>
      <c r="E5971" s="54"/>
    </row>
    <row r="5972" spans="1:5" x14ac:dyDescent="0.45">
      <c r="A5972" s="55" t="s">
        <v>84</v>
      </c>
      <c r="B5972" s="52">
        <v>68780.53</v>
      </c>
      <c r="C5972" s="53">
        <v>45519</v>
      </c>
      <c r="D5972" s="52">
        <v>0</v>
      </c>
      <c r="E5972" s="54"/>
    </row>
    <row r="5973" spans="1:5" x14ac:dyDescent="0.45">
      <c r="A5973" s="55" t="s">
        <v>85</v>
      </c>
      <c r="B5973" s="52">
        <v>15091.5</v>
      </c>
      <c r="C5973" s="53">
        <v>45519</v>
      </c>
      <c r="D5973" s="52">
        <v>0</v>
      </c>
      <c r="E5973" s="54"/>
    </row>
    <row r="5974" spans="1:5" x14ac:dyDescent="0.45">
      <c r="A5974" s="55" t="s">
        <v>86</v>
      </c>
      <c r="B5974" s="52">
        <v>104733.96</v>
      </c>
      <c r="C5974" s="53">
        <v>45519</v>
      </c>
      <c r="D5974" s="52">
        <v>0</v>
      </c>
      <c r="E5974" s="54"/>
    </row>
    <row r="5975" spans="1:5" x14ac:dyDescent="0.45">
      <c r="A5975" s="55" t="s">
        <v>87</v>
      </c>
      <c r="B5975" s="52">
        <v>22129.43</v>
      </c>
      <c r="C5975" s="53">
        <v>45519</v>
      </c>
      <c r="D5975" s="52">
        <v>0</v>
      </c>
      <c r="E5975" s="54"/>
    </row>
    <row r="5976" spans="1:5" x14ac:dyDescent="0.45">
      <c r="A5976" s="55" t="s">
        <v>88</v>
      </c>
      <c r="B5976" s="52">
        <v>69131.41</v>
      </c>
      <c r="C5976" s="53">
        <v>45519</v>
      </c>
      <c r="D5976" s="52">
        <v>0</v>
      </c>
      <c r="E5976" s="54"/>
    </row>
    <row r="5977" spans="1:5" x14ac:dyDescent="0.45">
      <c r="A5977" s="55" t="s">
        <v>89</v>
      </c>
      <c r="B5977" s="52">
        <v>14606.9</v>
      </c>
      <c r="C5977" s="53">
        <v>45519</v>
      </c>
      <c r="D5977" s="52">
        <v>0</v>
      </c>
      <c r="E5977" s="54"/>
    </row>
    <row r="5978" spans="1:5" x14ac:dyDescent="0.45">
      <c r="A5978" s="55" t="s">
        <v>90</v>
      </c>
      <c r="B5978" s="52">
        <v>69131.41</v>
      </c>
      <c r="C5978" s="53">
        <v>45762</v>
      </c>
      <c r="D5978" s="52">
        <v>0</v>
      </c>
      <c r="E5978" s="54"/>
    </row>
    <row r="5979" spans="1:5" x14ac:dyDescent="0.45">
      <c r="A5979" s="55" t="s">
        <v>91</v>
      </c>
      <c r="B5979" s="52">
        <v>14606.9</v>
      </c>
      <c r="C5979" s="53">
        <v>45762</v>
      </c>
      <c r="D5979" s="52">
        <v>0</v>
      </c>
      <c r="E5979" s="54"/>
    </row>
    <row r="5980" spans="1:5" x14ac:dyDescent="0.45">
      <c r="A5980" s="55" t="s">
        <v>92</v>
      </c>
      <c r="B5980" s="52">
        <v>657409.78</v>
      </c>
      <c r="C5980" s="53">
        <v>45519</v>
      </c>
      <c r="D5980" s="52">
        <v>0</v>
      </c>
      <c r="E5980" s="54"/>
    </row>
    <row r="5981" spans="1:5" x14ac:dyDescent="0.45">
      <c r="A5981" s="55" t="s">
        <v>93</v>
      </c>
      <c r="B5981" s="52">
        <v>138905.32999999999</v>
      </c>
      <c r="C5981" s="53">
        <v>45519</v>
      </c>
      <c r="D5981" s="52">
        <v>0</v>
      </c>
      <c r="E5981" s="54"/>
    </row>
    <row r="5982" spans="1:5" x14ac:dyDescent="0.45">
      <c r="A5982" s="51" t="s">
        <v>363</v>
      </c>
      <c r="B5982" s="52"/>
      <c r="C5982" s="53"/>
      <c r="D5982" s="52"/>
      <c r="E5982" s="54"/>
    </row>
    <row r="5983" spans="1:5" x14ac:dyDescent="0.45">
      <c r="A5983" s="55" t="s">
        <v>60</v>
      </c>
      <c r="B5983" s="52">
        <v>43886.92</v>
      </c>
      <c r="C5983" s="53">
        <v>45519</v>
      </c>
      <c r="D5983" s="52">
        <v>0</v>
      </c>
      <c r="E5983" s="54"/>
    </row>
    <row r="5984" spans="1:5" x14ac:dyDescent="0.45">
      <c r="A5984" s="55" t="s">
        <v>61</v>
      </c>
      <c r="B5984" s="52">
        <v>11946.8</v>
      </c>
      <c r="C5984" s="53">
        <v>45519</v>
      </c>
      <c r="D5984" s="52">
        <v>0</v>
      </c>
      <c r="E5984" s="54"/>
    </row>
    <row r="5985" spans="1:5" x14ac:dyDescent="0.45">
      <c r="A5985" s="55" t="s">
        <v>62</v>
      </c>
      <c r="B5985" s="52">
        <v>42440.21</v>
      </c>
      <c r="C5985" s="53">
        <v>45519</v>
      </c>
      <c r="D5985" s="52">
        <v>0</v>
      </c>
      <c r="E5985" s="54"/>
    </row>
    <row r="5986" spans="1:5" x14ac:dyDescent="0.45">
      <c r="A5986" s="55" t="s">
        <v>63</v>
      </c>
      <c r="B5986" s="52">
        <v>11552.98</v>
      </c>
      <c r="C5986" s="53">
        <v>45519</v>
      </c>
      <c r="D5986" s="52">
        <v>0</v>
      </c>
      <c r="E5986" s="54"/>
    </row>
    <row r="5987" spans="1:5" x14ac:dyDescent="0.45">
      <c r="A5987" s="55" t="s">
        <v>64</v>
      </c>
      <c r="B5987" s="52">
        <v>50163.44</v>
      </c>
      <c r="C5987" s="53">
        <v>45519</v>
      </c>
      <c r="D5987" s="52">
        <v>0</v>
      </c>
      <c r="E5987" s="54"/>
    </row>
    <row r="5988" spans="1:5" x14ac:dyDescent="0.45">
      <c r="A5988" s="55" t="s">
        <v>65</v>
      </c>
      <c r="B5988" s="52">
        <v>13149.82</v>
      </c>
      <c r="C5988" s="53">
        <v>45519</v>
      </c>
      <c r="D5988" s="52">
        <v>0</v>
      </c>
      <c r="E5988" s="54"/>
    </row>
    <row r="5989" spans="1:5" x14ac:dyDescent="0.45">
      <c r="A5989" s="55" t="s">
        <v>66</v>
      </c>
      <c r="B5989" s="52">
        <v>39325.199999999997</v>
      </c>
      <c r="C5989" s="53">
        <v>45519</v>
      </c>
      <c r="D5989" s="52">
        <v>0</v>
      </c>
      <c r="E5989" s="54"/>
    </row>
    <row r="5990" spans="1:5" x14ac:dyDescent="0.45">
      <c r="A5990" s="55" t="s">
        <v>67</v>
      </c>
      <c r="B5990" s="52">
        <v>10308.69</v>
      </c>
      <c r="C5990" s="53">
        <v>45519</v>
      </c>
      <c r="D5990" s="52">
        <v>0</v>
      </c>
      <c r="E5990" s="54"/>
    </row>
    <row r="5991" spans="1:5" x14ac:dyDescent="0.45">
      <c r="A5991" s="55" t="s">
        <v>54</v>
      </c>
      <c r="B5991" s="52">
        <v>117393.11</v>
      </c>
      <c r="C5991" s="53">
        <v>44880</v>
      </c>
      <c r="D5991" s="52">
        <v>0</v>
      </c>
      <c r="E5991" s="54"/>
    </row>
    <row r="5992" spans="1:5" x14ac:dyDescent="0.45">
      <c r="A5992" s="55" t="s">
        <v>68</v>
      </c>
      <c r="B5992" s="52">
        <v>26328.38</v>
      </c>
      <c r="C5992" s="53">
        <v>44880</v>
      </c>
      <c r="D5992" s="52">
        <v>4444.99</v>
      </c>
      <c r="E5992" s="54"/>
    </row>
    <row r="5993" spans="1:5" x14ac:dyDescent="0.45">
      <c r="A5993" s="55" t="s">
        <v>55</v>
      </c>
      <c r="B5993" s="52">
        <v>123374.43</v>
      </c>
      <c r="C5993" s="53">
        <v>44925</v>
      </c>
      <c r="D5993" s="52">
        <v>0</v>
      </c>
      <c r="E5993" s="54"/>
    </row>
    <row r="5994" spans="1:5" x14ac:dyDescent="0.45">
      <c r="A5994" s="55" t="s">
        <v>69</v>
      </c>
      <c r="B5994" s="52">
        <v>27669.84</v>
      </c>
      <c r="C5994" s="53">
        <v>44925</v>
      </c>
      <c r="D5994" s="52">
        <v>4671.47</v>
      </c>
      <c r="E5994" s="54"/>
    </row>
    <row r="5995" spans="1:5" x14ac:dyDescent="0.45">
      <c r="A5995" s="55" t="s">
        <v>56</v>
      </c>
      <c r="B5995" s="52">
        <v>103964.69</v>
      </c>
      <c r="C5995" s="53">
        <v>45140</v>
      </c>
      <c r="D5995" s="52">
        <v>0</v>
      </c>
      <c r="E5995" s="54"/>
    </row>
    <row r="5996" spans="1:5" x14ac:dyDescent="0.45">
      <c r="A5996" s="55" t="s">
        <v>70</v>
      </c>
      <c r="B5996" s="52">
        <v>23316.71</v>
      </c>
      <c r="C5996" s="53">
        <v>45140</v>
      </c>
      <c r="D5996" s="52">
        <v>3936.54</v>
      </c>
      <c r="E5996" s="54"/>
    </row>
    <row r="5997" spans="1:5" x14ac:dyDescent="0.45">
      <c r="A5997" s="55" t="s">
        <v>57</v>
      </c>
      <c r="B5997" s="52">
        <v>131497.72</v>
      </c>
      <c r="C5997" s="53">
        <v>45504</v>
      </c>
      <c r="D5997" s="52">
        <v>0</v>
      </c>
      <c r="E5997" s="54"/>
    </row>
    <row r="5998" spans="1:5" x14ac:dyDescent="0.45">
      <c r="A5998" s="55" t="s">
        <v>71</v>
      </c>
      <c r="B5998" s="52">
        <v>35974.04</v>
      </c>
      <c r="C5998" s="53">
        <v>45504</v>
      </c>
      <c r="D5998" s="52">
        <v>0</v>
      </c>
      <c r="E5998" s="54"/>
    </row>
    <row r="5999" spans="1:5" x14ac:dyDescent="0.45">
      <c r="A5999" s="55" t="s">
        <v>72</v>
      </c>
      <c r="B5999" s="52">
        <v>20094.53</v>
      </c>
      <c r="C5999" s="53">
        <v>45504</v>
      </c>
      <c r="D5999" s="52">
        <v>4688.42</v>
      </c>
      <c r="E5999" s="54"/>
    </row>
    <row r="6000" spans="1:5" x14ac:dyDescent="0.45">
      <c r="A6000" s="55" t="s">
        <v>58</v>
      </c>
      <c r="B6000" s="52">
        <v>58404.82</v>
      </c>
      <c r="C6000" s="53">
        <v>45412</v>
      </c>
      <c r="D6000" s="52">
        <v>0</v>
      </c>
      <c r="E6000" s="54"/>
    </row>
    <row r="6001" spans="1:5" x14ac:dyDescent="0.45">
      <c r="A6001" s="55" t="s">
        <v>73</v>
      </c>
      <c r="B6001" s="52">
        <v>13098.76</v>
      </c>
      <c r="C6001" s="53">
        <v>45412</v>
      </c>
      <c r="D6001" s="52">
        <v>2211.4499999999998</v>
      </c>
      <c r="E6001" s="54"/>
    </row>
    <row r="6002" spans="1:5" x14ac:dyDescent="0.45">
      <c r="A6002" s="55" t="s">
        <v>74</v>
      </c>
      <c r="B6002" s="52">
        <v>44595.21</v>
      </c>
      <c r="C6002" s="53">
        <v>44985</v>
      </c>
      <c r="D6002" s="52">
        <v>0</v>
      </c>
      <c r="E6002" s="54"/>
    </row>
    <row r="6003" spans="1:5" x14ac:dyDescent="0.45">
      <c r="A6003" s="55" t="s">
        <v>75</v>
      </c>
      <c r="B6003" s="52">
        <v>9373.07</v>
      </c>
      <c r="C6003" s="53">
        <v>44985</v>
      </c>
      <c r="D6003" s="52">
        <v>1582.45</v>
      </c>
      <c r="E6003" s="54"/>
    </row>
    <row r="6004" spans="1:5" x14ac:dyDescent="0.45">
      <c r="A6004" s="55" t="s">
        <v>76</v>
      </c>
      <c r="B6004" s="52">
        <v>104041.53</v>
      </c>
      <c r="C6004" s="53">
        <v>44985</v>
      </c>
      <c r="D6004" s="52">
        <v>0</v>
      </c>
      <c r="E6004" s="54"/>
    </row>
    <row r="6005" spans="1:5" x14ac:dyDescent="0.45">
      <c r="A6005" s="55" t="s">
        <v>77</v>
      </c>
      <c r="B6005" s="52">
        <v>21867.57</v>
      </c>
      <c r="C6005" s="53">
        <v>44985</v>
      </c>
      <c r="D6005" s="52">
        <v>3691.88</v>
      </c>
      <c r="E6005" s="54"/>
    </row>
    <row r="6006" spans="1:5" x14ac:dyDescent="0.45">
      <c r="A6006" s="55" t="s">
        <v>78</v>
      </c>
      <c r="B6006" s="52">
        <v>78276.17</v>
      </c>
      <c r="C6006" s="53">
        <v>45127</v>
      </c>
      <c r="D6006" s="52">
        <v>0</v>
      </c>
      <c r="E6006" s="54"/>
    </row>
    <row r="6007" spans="1:5" x14ac:dyDescent="0.45">
      <c r="A6007" s="55" t="s">
        <v>79</v>
      </c>
      <c r="B6007" s="52">
        <v>16452.18</v>
      </c>
      <c r="C6007" s="53">
        <v>45127</v>
      </c>
      <c r="D6007" s="52">
        <v>2777.6</v>
      </c>
      <c r="E6007" s="54"/>
    </row>
    <row r="6008" spans="1:5" x14ac:dyDescent="0.45">
      <c r="A6008" s="55" t="s">
        <v>80</v>
      </c>
      <c r="B6008" s="52">
        <v>122648.58</v>
      </c>
      <c r="C6008" s="53">
        <v>45488</v>
      </c>
      <c r="D6008" s="52">
        <v>0</v>
      </c>
      <c r="E6008" s="54"/>
    </row>
    <row r="6009" spans="1:5" x14ac:dyDescent="0.45">
      <c r="A6009" s="55" t="s">
        <v>81</v>
      </c>
      <c r="B6009" s="52">
        <v>25778.42</v>
      </c>
      <c r="C6009" s="53">
        <v>45488</v>
      </c>
      <c r="D6009" s="52">
        <v>4352.1499999999996</v>
      </c>
      <c r="E6009" s="54"/>
    </row>
    <row r="6010" spans="1:5" x14ac:dyDescent="0.45">
      <c r="A6010" s="55" t="s">
        <v>82</v>
      </c>
      <c r="B6010" s="52">
        <v>39864.86</v>
      </c>
      <c r="C6010" s="53">
        <v>45519</v>
      </c>
      <c r="D6010" s="52">
        <v>0</v>
      </c>
      <c r="E6010" s="54"/>
    </row>
    <row r="6011" spans="1:5" x14ac:dyDescent="0.45">
      <c r="A6011" s="55" t="s">
        <v>83</v>
      </c>
      <c r="B6011" s="52">
        <v>10851.93</v>
      </c>
      <c r="C6011" s="53">
        <v>45519</v>
      </c>
      <c r="D6011" s="52">
        <v>0</v>
      </c>
      <c r="E6011" s="54"/>
    </row>
    <row r="6012" spans="1:5" x14ac:dyDescent="0.45">
      <c r="A6012" s="55" t="s">
        <v>84</v>
      </c>
      <c r="B6012" s="52">
        <v>38649.89</v>
      </c>
      <c r="C6012" s="53">
        <v>45519</v>
      </c>
      <c r="D6012" s="52">
        <v>0</v>
      </c>
      <c r="E6012" s="54"/>
    </row>
    <row r="6013" spans="1:5" x14ac:dyDescent="0.45">
      <c r="A6013" s="55" t="s">
        <v>85</v>
      </c>
      <c r="B6013" s="52">
        <v>10521.19</v>
      </c>
      <c r="C6013" s="53">
        <v>45519</v>
      </c>
      <c r="D6013" s="52">
        <v>0</v>
      </c>
      <c r="E6013" s="54"/>
    </row>
    <row r="6014" spans="1:5" x14ac:dyDescent="0.45">
      <c r="A6014" s="55" t="s">
        <v>86</v>
      </c>
      <c r="B6014" s="52">
        <v>58853.23</v>
      </c>
      <c r="C6014" s="53">
        <v>45519</v>
      </c>
      <c r="D6014" s="52">
        <v>0</v>
      </c>
      <c r="E6014" s="54"/>
    </row>
    <row r="6015" spans="1:5" x14ac:dyDescent="0.45">
      <c r="A6015" s="55" t="s">
        <v>87</v>
      </c>
      <c r="B6015" s="52">
        <v>15427.76</v>
      </c>
      <c r="C6015" s="53">
        <v>45519</v>
      </c>
      <c r="D6015" s="52">
        <v>0</v>
      </c>
      <c r="E6015" s="54"/>
    </row>
    <row r="6016" spans="1:5" x14ac:dyDescent="0.45">
      <c r="A6016" s="55" t="s">
        <v>88</v>
      </c>
      <c r="B6016" s="52">
        <v>38847.06</v>
      </c>
      <c r="C6016" s="53">
        <v>45519</v>
      </c>
      <c r="D6016" s="52">
        <v>0</v>
      </c>
      <c r="E6016" s="54"/>
    </row>
    <row r="6017" spans="1:5" x14ac:dyDescent="0.45">
      <c r="A6017" s="55" t="s">
        <v>89</v>
      </c>
      <c r="B6017" s="52">
        <v>10183.35</v>
      </c>
      <c r="C6017" s="53">
        <v>45519</v>
      </c>
      <c r="D6017" s="52">
        <v>0</v>
      </c>
      <c r="E6017" s="54"/>
    </row>
    <row r="6018" spans="1:5" x14ac:dyDescent="0.45">
      <c r="A6018" s="55" t="s">
        <v>90</v>
      </c>
      <c r="B6018" s="52">
        <v>38847.06</v>
      </c>
      <c r="C6018" s="53">
        <v>45762</v>
      </c>
      <c r="D6018" s="52">
        <v>0</v>
      </c>
      <c r="E6018" s="54"/>
    </row>
    <row r="6019" spans="1:5" x14ac:dyDescent="0.45">
      <c r="A6019" s="55" t="s">
        <v>91</v>
      </c>
      <c r="B6019" s="52">
        <v>10183.35</v>
      </c>
      <c r="C6019" s="53">
        <v>45762</v>
      </c>
      <c r="D6019" s="52">
        <v>0</v>
      </c>
      <c r="E6019" s="54"/>
    </row>
    <row r="6020" spans="1:5" x14ac:dyDescent="0.45">
      <c r="A6020" s="55" t="s">
        <v>92</v>
      </c>
      <c r="B6020" s="52">
        <v>369418.73</v>
      </c>
      <c r="C6020" s="53">
        <v>45519</v>
      </c>
      <c r="D6020" s="52">
        <v>0</v>
      </c>
      <c r="E6020" s="54"/>
    </row>
    <row r="6021" spans="1:5" x14ac:dyDescent="0.45">
      <c r="A6021" s="55" t="s">
        <v>93</v>
      </c>
      <c r="B6021" s="52">
        <v>96839.24</v>
      </c>
      <c r="C6021" s="53">
        <v>45519</v>
      </c>
      <c r="D6021" s="52">
        <v>0</v>
      </c>
      <c r="E6021" s="54"/>
    </row>
    <row r="6022" spans="1:5" x14ac:dyDescent="0.45">
      <c r="A6022" s="51" t="s">
        <v>364</v>
      </c>
      <c r="B6022" s="52"/>
      <c r="C6022" s="53"/>
      <c r="D6022" s="52"/>
      <c r="E6022" s="54"/>
    </row>
    <row r="6023" spans="1:5" x14ac:dyDescent="0.45">
      <c r="A6023" s="55" t="s">
        <v>60</v>
      </c>
      <c r="B6023" s="52">
        <v>22985.15</v>
      </c>
      <c r="C6023" s="53">
        <v>45519</v>
      </c>
      <c r="D6023" s="52">
        <v>0</v>
      </c>
      <c r="E6023" s="54"/>
    </row>
    <row r="6024" spans="1:5" x14ac:dyDescent="0.45">
      <c r="A6024" s="55" t="s">
        <v>62</v>
      </c>
      <c r="B6024" s="52">
        <v>22227.45</v>
      </c>
      <c r="C6024" s="53">
        <v>45519</v>
      </c>
      <c r="D6024" s="52">
        <v>0</v>
      </c>
      <c r="E6024" s="54"/>
    </row>
    <row r="6025" spans="1:5" x14ac:dyDescent="0.45">
      <c r="A6025" s="55" t="s">
        <v>64</v>
      </c>
      <c r="B6025" s="52">
        <v>26272.39</v>
      </c>
      <c r="C6025" s="53">
        <v>45519</v>
      </c>
      <c r="D6025" s="52">
        <v>0</v>
      </c>
      <c r="E6025" s="54"/>
    </row>
    <row r="6026" spans="1:5" x14ac:dyDescent="0.45">
      <c r="A6026" s="55" t="s">
        <v>66</v>
      </c>
      <c r="B6026" s="52">
        <v>20596.02</v>
      </c>
      <c r="C6026" s="53">
        <v>45519</v>
      </c>
      <c r="D6026" s="52">
        <v>0</v>
      </c>
      <c r="E6026" s="54"/>
    </row>
    <row r="6027" spans="1:5" x14ac:dyDescent="0.45">
      <c r="A6027" s="55" t="s">
        <v>54</v>
      </c>
      <c r="B6027" s="52">
        <v>61482.97</v>
      </c>
      <c r="C6027" s="53">
        <v>44880</v>
      </c>
      <c r="D6027" s="52">
        <v>0</v>
      </c>
      <c r="E6027" s="54"/>
    </row>
    <row r="6028" spans="1:5" x14ac:dyDescent="0.45">
      <c r="A6028" s="55" t="s">
        <v>55</v>
      </c>
      <c r="B6028" s="52">
        <v>64615.6</v>
      </c>
      <c r="C6028" s="53">
        <v>44925</v>
      </c>
      <c r="D6028" s="52">
        <v>0</v>
      </c>
      <c r="E6028" s="54"/>
    </row>
    <row r="6029" spans="1:5" x14ac:dyDescent="0.45">
      <c r="A6029" s="55" t="s">
        <v>56</v>
      </c>
      <c r="B6029" s="52">
        <v>54450.03</v>
      </c>
      <c r="C6029" s="53">
        <v>45140</v>
      </c>
      <c r="D6029" s="52">
        <v>0</v>
      </c>
      <c r="E6029" s="54"/>
    </row>
    <row r="6030" spans="1:5" x14ac:dyDescent="0.45">
      <c r="A6030" s="55" t="s">
        <v>57</v>
      </c>
      <c r="B6030" s="52">
        <v>68870.06</v>
      </c>
      <c r="C6030" s="53">
        <v>45504</v>
      </c>
      <c r="D6030" s="52">
        <v>0</v>
      </c>
      <c r="E6030" s="54"/>
    </row>
    <row r="6031" spans="1:5" x14ac:dyDescent="0.45">
      <c r="A6031" s="55" t="s">
        <v>58</v>
      </c>
      <c r="B6031" s="52">
        <v>30588.69</v>
      </c>
      <c r="C6031" s="53">
        <v>45412</v>
      </c>
      <c r="D6031" s="52">
        <v>0</v>
      </c>
      <c r="E6031" s="54"/>
    </row>
    <row r="6032" spans="1:5" x14ac:dyDescent="0.45">
      <c r="A6032" s="55" t="s">
        <v>74</v>
      </c>
      <c r="B6032" s="52">
        <v>21888.33</v>
      </c>
      <c r="C6032" s="53">
        <v>44985</v>
      </c>
      <c r="D6032" s="52">
        <v>0</v>
      </c>
      <c r="E6032" s="54"/>
    </row>
    <row r="6033" spans="1:5" x14ac:dyDescent="0.45">
      <c r="A6033" s="55" t="s">
        <v>76</v>
      </c>
      <c r="B6033" s="52">
        <v>51065.919999999998</v>
      </c>
      <c r="C6033" s="53">
        <v>44985</v>
      </c>
      <c r="D6033" s="52">
        <v>0</v>
      </c>
      <c r="E6033" s="54"/>
    </row>
    <row r="6034" spans="1:5" x14ac:dyDescent="0.45">
      <c r="A6034" s="55" t="s">
        <v>78</v>
      </c>
      <c r="B6034" s="52">
        <v>38419.699999999997</v>
      </c>
      <c r="C6034" s="53">
        <v>45127</v>
      </c>
      <c r="D6034" s="52">
        <v>0</v>
      </c>
      <c r="E6034" s="54"/>
    </row>
    <row r="6035" spans="1:5" x14ac:dyDescent="0.45">
      <c r="A6035" s="55" t="s">
        <v>80</v>
      </c>
      <c r="B6035" s="52">
        <v>60198.69</v>
      </c>
      <c r="C6035" s="53">
        <v>45488</v>
      </c>
      <c r="D6035" s="52">
        <v>0</v>
      </c>
      <c r="E6035" s="54"/>
    </row>
    <row r="6036" spans="1:5" x14ac:dyDescent="0.45">
      <c r="A6036" s="55" t="s">
        <v>82</v>
      </c>
      <c r="B6036" s="52">
        <v>20878.650000000001</v>
      </c>
      <c r="C6036" s="53">
        <v>45519</v>
      </c>
      <c r="D6036" s="52">
        <v>0</v>
      </c>
      <c r="E6036" s="54"/>
    </row>
    <row r="6037" spans="1:5" x14ac:dyDescent="0.45">
      <c r="A6037" s="55" t="s">
        <v>84</v>
      </c>
      <c r="B6037" s="52">
        <v>20242.330000000002</v>
      </c>
      <c r="C6037" s="53">
        <v>45519</v>
      </c>
      <c r="D6037" s="52">
        <v>0</v>
      </c>
      <c r="E6037" s="54"/>
    </row>
    <row r="6038" spans="1:5" x14ac:dyDescent="0.45">
      <c r="A6038" s="55" t="s">
        <v>86</v>
      </c>
      <c r="B6038" s="52">
        <v>30823.54</v>
      </c>
      <c r="C6038" s="53">
        <v>45519</v>
      </c>
      <c r="D6038" s="52">
        <v>0</v>
      </c>
      <c r="E6038" s="54"/>
    </row>
    <row r="6039" spans="1:5" x14ac:dyDescent="0.45">
      <c r="A6039" s="55" t="s">
        <v>88</v>
      </c>
      <c r="B6039" s="52">
        <v>20345.599999999999</v>
      </c>
      <c r="C6039" s="53">
        <v>45519</v>
      </c>
      <c r="D6039" s="52">
        <v>0</v>
      </c>
      <c r="E6039" s="54"/>
    </row>
    <row r="6040" spans="1:5" x14ac:dyDescent="0.45">
      <c r="A6040" s="55" t="s">
        <v>90</v>
      </c>
      <c r="B6040" s="52">
        <v>20345.599999999999</v>
      </c>
      <c r="C6040" s="53">
        <v>45762</v>
      </c>
      <c r="D6040" s="52">
        <v>0</v>
      </c>
      <c r="E6040" s="54"/>
    </row>
    <row r="6041" spans="1:5" x14ac:dyDescent="0.45">
      <c r="A6041" s="55" t="s">
        <v>92</v>
      </c>
      <c r="B6041" s="52">
        <v>193477.79</v>
      </c>
      <c r="C6041" s="53">
        <v>45519</v>
      </c>
      <c r="D6041" s="52">
        <v>0</v>
      </c>
      <c r="E6041" s="54"/>
    </row>
    <row r="6042" spans="1:5" x14ac:dyDescent="0.45">
      <c r="A6042" s="51" t="s">
        <v>365</v>
      </c>
      <c r="B6042" s="52"/>
      <c r="C6042" s="53"/>
      <c r="D6042" s="52"/>
      <c r="E6042" s="54"/>
    </row>
    <row r="6043" spans="1:5" x14ac:dyDescent="0.45">
      <c r="A6043" s="55" t="s">
        <v>60</v>
      </c>
      <c r="B6043" s="52">
        <v>17293.39</v>
      </c>
      <c r="C6043" s="53">
        <v>45519</v>
      </c>
      <c r="D6043" s="52">
        <v>0</v>
      </c>
      <c r="E6043" s="54"/>
    </row>
    <row r="6044" spans="1:5" x14ac:dyDescent="0.45">
      <c r="A6044" s="55" t="s">
        <v>62</v>
      </c>
      <c r="B6044" s="52">
        <v>16723.32</v>
      </c>
      <c r="C6044" s="53">
        <v>45519</v>
      </c>
      <c r="D6044" s="52">
        <v>0</v>
      </c>
      <c r="E6044" s="54"/>
    </row>
    <row r="6045" spans="1:5" x14ac:dyDescent="0.45">
      <c r="A6045" s="55" t="s">
        <v>64</v>
      </c>
      <c r="B6045" s="52">
        <v>19766.61</v>
      </c>
      <c r="C6045" s="53">
        <v>45519</v>
      </c>
      <c r="D6045" s="52">
        <v>0</v>
      </c>
      <c r="E6045" s="54"/>
    </row>
    <row r="6046" spans="1:5" x14ac:dyDescent="0.45">
      <c r="A6046" s="55" t="s">
        <v>66</v>
      </c>
      <c r="B6046" s="52">
        <v>15495.87</v>
      </c>
      <c r="C6046" s="53">
        <v>45519</v>
      </c>
      <c r="D6046" s="52">
        <v>0</v>
      </c>
      <c r="E6046" s="54"/>
    </row>
    <row r="6047" spans="1:5" x14ac:dyDescent="0.45">
      <c r="A6047" s="55" t="s">
        <v>54</v>
      </c>
      <c r="B6047" s="52">
        <v>46258.07</v>
      </c>
      <c r="C6047" s="53">
        <v>44880</v>
      </c>
      <c r="D6047" s="52">
        <v>0</v>
      </c>
      <c r="E6047" s="54"/>
    </row>
    <row r="6048" spans="1:5" x14ac:dyDescent="0.45">
      <c r="A6048" s="55" t="s">
        <v>55</v>
      </c>
      <c r="B6048" s="52">
        <v>48614.98</v>
      </c>
      <c r="C6048" s="53">
        <v>44925</v>
      </c>
      <c r="D6048" s="52">
        <v>0</v>
      </c>
      <c r="E6048" s="54"/>
    </row>
    <row r="6049" spans="1:5" x14ac:dyDescent="0.45">
      <c r="A6049" s="55" t="s">
        <v>56</v>
      </c>
      <c r="B6049" s="52">
        <v>40966.68</v>
      </c>
      <c r="C6049" s="53">
        <v>45140</v>
      </c>
      <c r="D6049" s="52">
        <v>0</v>
      </c>
      <c r="E6049" s="54"/>
    </row>
    <row r="6050" spans="1:5" x14ac:dyDescent="0.45">
      <c r="A6050" s="55" t="s">
        <v>57</v>
      </c>
      <c r="B6050" s="52">
        <v>51815.91</v>
      </c>
      <c r="C6050" s="53">
        <v>45504</v>
      </c>
      <c r="D6050" s="52">
        <v>0</v>
      </c>
      <c r="E6050" s="54"/>
    </row>
    <row r="6051" spans="1:5" x14ac:dyDescent="0.45">
      <c r="A6051" s="55" t="s">
        <v>58</v>
      </c>
      <c r="B6051" s="52">
        <v>23014.080000000002</v>
      </c>
      <c r="C6051" s="53">
        <v>45412</v>
      </c>
      <c r="D6051" s="52">
        <v>0</v>
      </c>
      <c r="E6051" s="54"/>
    </row>
    <row r="6052" spans="1:5" x14ac:dyDescent="0.45">
      <c r="A6052" s="55" t="s">
        <v>82</v>
      </c>
      <c r="B6052" s="52">
        <v>15708.52</v>
      </c>
      <c r="C6052" s="53">
        <v>45519</v>
      </c>
      <c r="D6052" s="52">
        <v>0</v>
      </c>
      <c r="E6052" s="54"/>
    </row>
    <row r="6053" spans="1:5" x14ac:dyDescent="0.45">
      <c r="A6053" s="55" t="s">
        <v>84</v>
      </c>
      <c r="B6053" s="52">
        <v>15229.76</v>
      </c>
      <c r="C6053" s="53">
        <v>45519</v>
      </c>
      <c r="D6053" s="52">
        <v>0</v>
      </c>
      <c r="E6053" s="54"/>
    </row>
    <row r="6054" spans="1:5" x14ac:dyDescent="0.45">
      <c r="A6054" s="55" t="s">
        <v>86</v>
      </c>
      <c r="B6054" s="52">
        <v>23190.77</v>
      </c>
      <c r="C6054" s="53">
        <v>45519</v>
      </c>
      <c r="D6054" s="52">
        <v>0</v>
      </c>
      <c r="E6054" s="54"/>
    </row>
    <row r="6055" spans="1:5" x14ac:dyDescent="0.45">
      <c r="A6055" s="55" t="s">
        <v>88</v>
      </c>
      <c r="B6055" s="52">
        <v>15307.46</v>
      </c>
      <c r="C6055" s="53">
        <v>45519</v>
      </c>
      <c r="D6055" s="52">
        <v>0</v>
      </c>
      <c r="E6055" s="54"/>
    </row>
    <row r="6056" spans="1:5" x14ac:dyDescent="0.45">
      <c r="A6056" s="55" t="s">
        <v>90</v>
      </c>
      <c r="B6056" s="52">
        <v>15307.46</v>
      </c>
      <c r="C6056" s="53">
        <v>45762</v>
      </c>
      <c r="D6056" s="52">
        <v>0</v>
      </c>
      <c r="E6056" s="54"/>
    </row>
    <row r="6057" spans="1:5" x14ac:dyDescent="0.45">
      <c r="A6057" s="55" t="s">
        <v>92</v>
      </c>
      <c r="B6057" s="52">
        <v>145567.29999999999</v>
      </c>
      <c r="C6057" s="53">
        <v>45519</v>
      </c>
      <c r="D6057" s="52">
        <v>0</v>
      </c>
      <c r="E6057" s="54"/>
    </row>
    <row r="6058" spans="1:5" x14ac:dyDescent="0.45">
      <c r="A6058" s="51" t="s">
        <v>366</v>
      </c>
      <c r="B6058" s="52"/>
      <c r="C6058" s="53"/>
      <c r="D6058" s="52"/>
      <c r="E6058" s="54"/>
    </row>
    <row r="6059" spans="1:5" x14ac:dyDescent="0.45">
      <c r="A6059" s="55" t="s">
        <v>60</v>
      </c>
      <c r="B6059" s="52">
        <v>16937.34</v>
      </c>
      <c r="C6059" s="53">
        <v>45519</v>
      </c>
      <c r="D6059" s="52">
        <v>0</v>
      </c>
      <c r="E6059" s="54"/>
    </row>
    <row r="6060" spans="1:5" x14ac:dyDescent="0.45">
      <c r="A6060" s="55" t="s">
        <v>61</v>
      </c>
      <c r="B6060" s="52">
        <v>4610.6499999999996</v>
      </c>
      <c r="C6060" s="53">
        <v>45519</v>
      </c>
      <c r="D6060" s="52">
        <v>0</v>
      </c>
      <c r="E6060" s="54"/>
    </row>
    <row r="6061" spans="1:5" x14ac:dyDescent="0.45">
      <c r="A6061" s="55" t="s">
        <v>62</v>
      </c>
      <c r="B6061" s="52">
        <v>16379.01</v>
      </c>
      <c r="C6061" s="53">
        <v>45519</v>
      </c>
      <c r="D6061" s="52">
        <v>0</v>
      </c>
      <c r="E6061" s="54"/>
    </row>
    <row r="6062" spans="1:5" x14ac:dyDescent="0.45">
      <c r="A6062" s="55" t="s">
        <v>63</v>
      </c>
      <c r="B6062" s="52">
        <v>4458.66</v>
      </c>
      <c r="C6062" s="53">
        <v>45519</v>
      </c>
      <c r="D6062" s="52">
        <v>0</v>
      </c>
      <c r="E6062" s="54"/>
    </row>
    <row r="6063" spans="1:5" x14ac:dyDescent="0.45">
      <c r="A6063" s="55" t="s">
        <v>64</v>
      </c>
      <c r="B6063" s="52">
        <v>19359.650000000001</v>
      </c>
      <c r="C6063" s="53">
        <v>45519</v>
      </c>
      <c r="D6063" s="52">
        <v>0</v>
      </c>
      <c r="E6063" s="54"/>
    </row>
    <row r="6064" spans="1:5" x14ac:dyDescent="0.45">
      <c r="A6064" s="55" t="s">
        <v>65</v>
      </c>
      <c r="B6064" s="52">
        <v>5074.93</v>
      </c>
      <c r="C6064" s="53">
        <v>45519</v>
      </c>
      <c r="D6064" s="52">
        <v>0</v>
      </c>
      <c r="E6064" s="54"/>
    </row>
    <row r="6065" spans="1:5" x14ac:dyDescent="0.45">
      <c r="A6065" s="55" t="s">
        <v>66</v>
      </c>
      <c r="B6065" s="52">
        <v>15176.83</v>
      </c>
      <c r="C6065" s="53">
        <v>45519</v>
      </c>
      <c r="D6065" s="52">
        <v>0</v>
      </c>
      <c r="E6065" s="54"/>
    </row>
    <row r="6066" spans="1:5" x14ac:dyDescent="0.45">
      <c r="A6066" s="55" t="s">
        <v>67</v>
      </c>
      <c r="B6066" s="52">
        <v>3978.45</v>
      </c>
      <c r="C6066" s="53">
        <v>45519</v>
      </c>
      <c r="D6066" s="52">
        <v>0</v>
      </c>
      <c r="E6066" s="54"/>
    </row>
    <row r="6067" spans="1:5" x14ac:dyDescent="0.45">
      <c r="A6067" s="55" t="s">
        <v>54</v>
      </c>
      <c r="B6067" s="52">
        <v>45305.69</v>
      </c>
      <c r="C6067" s="53">
        <v>44880</v>
      </c>
      <c r="D6067" s="52">
        <v>0</v>
      </c>
      <c r="E6067" s="54"/>
    </row>
    <row r="6068" spans="1:5" x14ac:dyDescent="0.45">
      <c r="A6068" s="55" t="s">
        <v>68</v>
      </c>
      <c r="B6068" s="52">
        <v>10160.950000000001</v>
      </c>
      <c r="C6068" s="53">
        <v>44880</v>
      </c>
      <c r="D6068" s="52">
        <v>1715.46</v>
      </c>
      <c r="E6068" s="54"/>
    </row>
    <row r="6069" spans="1:5" x14ac:dyDescent="0.45">
      <c r="A6069" s="55" t="s">
        <v>55</v>
      </c>
      <c r="B6069" s="52">
        <v>47614.07</v>
      </c>
      <c r="C6069" s="53">
        <v>44925</v>
      </c>
      <c r="D6069" s="52">
        <v>0</v>
      </c>
      <c r="E6069" s="54"/>
    </row>
    <row r="6070" spans="1:5" x14ac:dyDescent="0.45">
      <c r="A6070" s="55" t="s">
        <v>69</v>
      </c>
      <c r="B6070" s="52">
        <v>10678.66</v>
      </c>
      <c r="C6070" s="53">
        <v>44925</v>
      </c>
      <c r="D6070" s="52">
        <v>1802.87</v>
      </c>
      <c r="E6070" s="54"/>
    </row>
    <row r="6071" spans="1:5" x14ac:dyDescent="0.45">
      <c r="A6071" s="55" t="s">
        <v>56</v>
      </c>
      <c r="B6071" s="52">
        <v>40123.24</v>
      </c>
      <c r="C6071" s="53">
        <v>45140</v>
      </c>
      <c r="D6071" s="52">
        <v>0</v>
      </c>
      <c r="E6071" s="54"/>
    </row>
    <row r="6072" spans="1:5" x14ac:dyDescent="0.45">
      <c r="A6072" s="55" t="s">
        <v>70</v>
      </c>
      <c r="B6072" s="52">
        <v>10517.89</v>
      </c>
      <c r="C6072" s="53">
        <v>45140</v>
      </c>
      <c r="D6072" s="52">
        <v>0</v>
      </c>
      <c r="E6072" s="54"/>
    </row>
    <row r="6073" spans="1:5" x14ac:dyDescent="0.45">
      <c r="A6073" s="55" t="s">
        <v>57</v>
      </c>
      <c r="B6073" s="52">
        <v>50749.1</v>
      </c>
      <c r="C6073" s="53">
        <v>45504</v>
      </c>
      <c r="D6073" s="52">
        <v>0</v>
      </c>
      <c r="E6073" s="54"/>
    </row>
    <row r="6074" spans="1:5" x14ac:dyDescent="0.45">
      <c r="A6074" s="55" t="s">
        <v>71</v>
      </c>
      <c r="B6074" s="52">
        <v>26080</v>
      </c>
      <c r="C6074" s="53">
        <v>45504</v>
      </c>
      <c r="D6074" s="52">
        <v>0</v>
      </c>
      <c r="E6074" s="54"/>
    </row>
    <row r="6075" spans="1:5" x14ac:dyDescent="0.45">
      <c r="A6075" s="55" t="s">
        <v>72</v>
      </c>
      <c r="B6075" s="52">
        <v>7755.11</v>
      </c>
      <c r="C6075" s="53">
        <v>45504</v>
      </c>
      <c r="D6075" s="52">
        <v>1809.41</v>
      </c>
      <c r="E6075" s="54"/>
    </row>
    <row r="6076" spans="1:5" x14ac:dyDescent="0.45">
      <c r="A6076" s="55" t="s">
        <v>58</v>
      </c>
      <c r="B6076" s="52">
        <v>22540.26</v>
      </c>
      <c r="C6076" s="53">
        <v>45412</v>
      </c>
      <c r="D6076" s="52">
        <v>0</v>
      </c>
      <c r="E6076" s="54"/>
    </row>
    <row r="6077" spans="1:5" x14ac:dyDescent="0.45">
      <c r="A6077" s="55" t="s">
        <v>73</v>
      </c>
      <c r="B6077" s="52">
        <v>5055.22</v>
      </c>
      <c r="C6077" s="53">
        <v>45412</v>
      </c>
      <c r="D6077" s="52">
        <v>853.47</v>
      </c>
      <c r="E6077" s="54"/>
    </row>
    <row r="6078" spans="1:5" x14ac:dyDescent="0.45">
      <c r="A6078" s="55" t="s">
        <v>74</v>
      </c>
      <c r="B6078" s="52">
        <v>16129.12</v>
      </c>
      <c r="C6078" s="53">
        <v>44985</v>
      </c>
      <c r="D6078" s="52">
        <v>0</v>
      </c>
      <c r="E6078" s="54"/>
    </row>
    <row r="6079" spans="1:5" x14ac:dyDescent="0.45">
      <c r="A6079" s="55" t="s">
        <v>75</v>
      </c>
      <c r="B6079" s="52">
        <v>4228.08</v>
      </c>
      <c r="C6079" s="53">
        <v>44985</v>
      </c>
      <c r="D6079" s="52">
        <v>0</v>
      </c>
      <c r="E6079" s="54"/>
    </row>
    <row r="6080" spans="1:5" x14ac:dyDescent="0.45">
      <c r="A6080" s="55" t="s">
        <v>76</v>
      </c>
      <c r="B6080" s="52">
        <v>37629.56</v>
      </c>
      <c r="C6080" s="53">
        <v>44985</v>
      </c>
      <c r="D6080" s="52">
        <v>0</v>
      </c>
      <c r="E6080" s="54"/>
    </row>
    <row r="6081" spans="1:5" x14ac:dyDescent="0.45">
      <c r="A6081" s="55" t="s">
        <v>77</v>
      </c>
      <c r="B6081" s="52">
        <v>9864.19</v>
      </c>
      <c r="C6081" s="53">
        <v>44985</v>
      </c>
      <c r="D6081" s="52">
        <v>0</v>
      </c>
      <c r="E6081" s="54"/>
    </row>
    <row r="6082" spans="1:5" x14ac:dyDescent="0.45">
      <c r="A6082" s="55" t="s">
        <v>78</v>
      </c>
      <c r="B6082" s="52">
        <v>28310.79</v>
      </c>
      <c r="C6082" s="53">
        <v>45127</v>
      </c>
      <c r="D6082" s="52">
        <v>0</v>
      </c>
      <c r="E6082" s="54"/>
    </row>
    <row r="6083" spans="1:5" x14ac:dyDescent="0.45">
      <c r="A6083" s="55" t="s">
        <v>79</v>
      </c>
      <c r="B6083" s="52">
        <v>6349.41</v>
      </c>
      <c r="C6083" s="53">
        <v>45127</v>
      </c>
      <c r="D6083" s="52">
        <v>1071.97</v>
      </c>
      <c r="E6083" s="54"/>
    </row>
    <row r="6084" spans="1:5" x14ac:dyDescent="0.45">
      <c r="A6084" s="55" t="s">
        <v>80</v>
      </c>
      <c r="B6084" s="52">
        <v>44359.33</v>
      </c>
      <c r="C6084" s="53">
        <v>45488</v>
      </c>
      <c r="D6084" s="52">
        <v>0</v>
      </c>
      <c r="E6084" s="54"/>
    </row>
    <row r="6085" spans="1:5" x14ac:dyDescent="0.45">
      <c r="A6085" s="55" t="s">
        <v>81</v>
      </c>
      <c r="B6085" s="52">
        <v>9948.7000000000007</v>
      </c>
      <c r="C6085" s="53">
        <v>45488</v>
      </c>
      <c r="D6085" s="52">
        <v>1679.63</v>
      </c>
      <c r="E6085" s="54"/>
    </row>
    <row r="6086" spans="1:5" x14ac:dyDescent="0.45">
      <c r="A6086" s="55" t="s">
        <v>82</v>
      </c>
      <c r="B6086" s="52">
        <v>15385.1</v>
      </c>
      <c r="C6086" s="53">
        <v>45519</v>
      </c>
      <c r="D6086" s="52">
        <v>0</v>
      </c>
      <c r="E6086" s="54"/>
    </row>
    <row r="6087" spans="1:5" x14ac:dyDescent="0.45">
      <c r="A6087" s="55" t="s">
        <v>83</v>
      </c>
      <c r="B6087" s="52">
        <v>4188.1000000000004</v>
      </c>
      <c r="C6087" s="53">
        <v>45519</v>
      </c>
      <c r="D6087" s="52">
        <v>0</v>
      </c>
      <c r="E6087" s="54"/>
    </row>
    <row r="6088" spans="1:5" x14ac:dyDescent="0.45">
      <c r="A6088" s="55" t="s">
        <v>84</v>
      </c>
      <c r="B6088" s="52">
        <v>14916.21</v>
      </c>
      <c r="C6088" s="53">
        <v>45519</v>
      </c>
      <c r="D6088" s="52">
        <v>0</v>
      </c>
      <c r="E6088" s="54"/>
    </row>
    <row r="6089" spans="1:5" x14ac:dyDescent="0.45">
      <c r="A6089" s="55" t="s">
        <v>85</v>
      </c>
      <c r="B6089" s="52">
        <v>4060.46</v>
      </c>
      <c r="C6089" s="53">
        <v>45519</v>
      </c>
      <c r="D6089" s="52">
        <v>0</v>
      </c>
      <c r="E6089" s="54"/>
    </row>
    <row r="6090" spans="1:5" x14ac:dyDescent="0.45">
      <c r="A6090" s="55" t="s">
        <v>86</v>
      </c>
      <c r="B6090" s="52">
        <v>22713.31</v>
      </c>
      <c r="C6090" s="53">
        <v>45519</v>
      </c>
      <c r="D6090" s="52">
        <v>0</v>
      </c>
      <c r="E6090" s="54"/>
    </row>
    <row r="6091" spans="1:5" x14ac:dyDescent="0.45">
      <c r="A6091" s="55" t="s">
        <v>87</v>
      </c>
      <c r="B6091" s="52">
        <v>5954.06</v>
      </c>
      <c r="C6091" s="53">
        <v>45519</v>
      </c>
      <c r="D6091" s="52">
        <v>0</v>
      </c>
      <c r="E6091" s="54"/>
    </row>
    <row r="6092" spans="1:5" x14ac:dyDescent="0.45">
      <c r="A6092" s="55" t="s">
        <v>88</v>
      </c>
      <c r="B6092" s="52">
        <v>14992.3</v>
      </c>
      <c r="C6092" s="53">
        <v>45519</v>
      </c>
      <c r="D6092" s="52">
        <v>0</v>
      </c>
      <c r="E6092" s="54"/>
    </row>
    <row r="6093" spans="1:5" x14ac:dyDescent="0.45">
      <c r="A6093" s="55" t="s">
        <v>89</v>
      </c>
      <c r="B6093" s="52">
        <v>3930.07</v>
      </c>
      <c r="C6093" s="53">
        <v>45519</v>
      </c>
      <c r="D6093" s="52">
        <v>0</v>
      </c>
      <c r="E6093" s="54"/>
    </row>
    <row r="6094" spans="1:5" x14ac:dyDescent="0.45">
      <c r="A6094" s="55" t="s">
        <v>90</v>
      </c>
      <c r="B6094" s="52">
        <v>14992.3</v>
      </c>
      <c r="C6094" s="53">
        <v>45762</v>
      </c>
      <c r="D6094" s="52">
        <v>0</v>
      </c>
      <c r="E6094" s="54"/>
    </row>
    <row r="6095" spans="1:5" x14ac:dyDescent="0.45">
      <c r="A6095" s="55" t="s">
        <v>91</v>
      </c>
      <c r="B6095" s="52">
        <v>3930.07</v>
      </c>
      <c r="C6095" s="53">
        <v>45762</v>
      </c>
      <c r="D6095" s="52">
        <v>0</v>
      </c>
      <c r="E6095" s="54"/>
    </row>
    <row r="6096" spans="1:5" x14ac:dyDescent="0.45">
      <c r="A6096" s="55" t="s">
        <v>92</v>
      </c>
      <c r="B6096" s="52">
        <v>142570.29999999999</v>
      </c>
      <c r="C6096" s="53">
        <v>45519</v>
      </c>
      <c r="D6096" s="52">
        <v>0</v>
      </c>
      <c r="E6096" s="54"/>
    </row>
    <row r="6097" spans="1:5" x14ac:dyDescent="0.45">
      <c r="A6097" s="55" t="s">
        <v>93</v>
      </c>
      <c r="B6097" s="52">
        <v>37373.300000000003</v>
      </c>
      <c r="C6097" s="53">
        <v>45519</v>
      </c>
      <c r="D6097" s="52">
        <v>0</v>
      </c>
      <c r="E6097" s="54"/>
    </row>
    <row r="6098" spans="1:5" x14ac:dyDescent="0.45">
      <c r="A6098" s="51" t="s">
        <v>367</v>
      </c>
      <c r="B6098" s="52"/>
      <c r="C6098" s="53"/>
      <c r="D6098" s="52"/>
      <c r="E6098" s="54"/>
    </row>
    <row r="6099" spans="1:5" x14ac:dyDescent="0.45">
      <c r="A6099" s="55" t="s">
        <v>60</v>
      </c>
      <c r="B6099" s="52">
        <v>195747.91</v>
      </c>
      <c r="C6099" s="53">
        <v>45519</v>
      </c>
      <c r="D6099" s="52">
        <v>0</v>
      </c>
      <c r="E6099" s="54"/>
    </row>
    <row r="6100" spans="1:5" x14ac:dyDescent="0.45">
      <c r="A6100" s="55" t="s">
        <v>61</v>
      </c>
      <c r="B6100" s="52">
        <v>45331.37</v>
      </c>
      <c r="C6100" s="53">
        <v>45519</v>
      </c>
      <c r="D6100" s="52">
        <v>0</v>
      </c>
      <c r="E6100" s="54"/>
    </row>
    <row r="6101" spans="1:5" x14ac:dyDescent="0.45">
      <c r="A6101" s="55" t="s">
        <v>62</v>
      </c>
      <c r="B6101" s="52">
        <v>189295.13</v>
      </c>
      <c r="C6101" s="53">
        <v>45519</v>
      </c>
      <c r="D6101" s="52">
        <v>0</v>
      </c>
      <c r="E6101" s="54"/>
    </row>
    <row r="6102" spans="1:5" x14ac:dyDescent="0.45">
      <c r="A6102" s="55" t="s">
        <v>63</v>
      </c>
      <c r="B6102" s="52">
        <v>43837.04</v>
      </c>
      <c r="C6102" s="53">
        <v>45519</v>
      </c>
      <c r="D6102" s="52">
        <v>0</v>
      </c>
      <c r="E6102" s="54"/>
    </row>
    <row r="6103" spans="1:5" x14ac:dyDescent="0.45">
      <c r="A6103" s="55" t="s">
        <v>64</v>
      </c>
      <c r="B6103" s="52">
        <v>223742.91</v>
      </c>
      <c r="C6103" s="53">
        <v>45519</v>
      </c>
      <c r="D6103" s="52">
        <v>0</v>
      </c>
      <c r="E6103" s="54"/>
    </row>
    <row r="6104" spans="1:5" x14ac:dyDescent="0.45">
      <c r="A6104" s="55" t="s">
        <v>65</v>
      </c>
      <c r="B6104" s="52">
        <v>49896.14</v>
      </c>
      <c r="C6104" s="53">
        <v>45519</v>
      </c>
      <c r="D6104" s="52">
        <v>0</v>
      </c>
      <c r="E6104" s="54"/>
    </row>
    <row r="6105" spans="1:5" x14ac:dyDescent="0.45">
      <c r="A6105" s="55" t="s">
        <v>66</v>
      </c>
      <c r="B6105" s="52">
        <v>175401.35</v>
      </c>
      <c r="C6105" s="53">
        <v>45519</v>
      </c>
      <c r="D6105" s="52">
        <v>0</v>
      </c>
      <c r="E6105" s="54"/>
    </row>
    <row r="6106" spans="1:5" x14ac:dyDescent="0.45">
      <c r="A6106" s="55" t="s">
        <v>67</v>
      </c>
      <c r="B6106" s="52">
        <v>39115.65</v>
      </c>
      <c r="C6106" s="53">
        <v>45519</v>
      </c>
      <c r="D6106" s="52">
        <v>0</v>
      </c>
      <c r="E6106" s="54"/>
    </row>
    <row r="6107" spans="1:5" x14ac:dyDescent="0.45">
      <c r="A6107" s="55" t="s">
        <v>54</v>
      </c>
      <c r="B6107" s="52">
        <v>517653.54</v>
      </c>
      <c r="C6107" s="53">
        <v>44880</v>
      </c>
      <c r="D6107" s="52">
        <v>0</v>
      </c>
      <c r="E6107" s="54"/>
    </row>
    <row r="6108" spans="1:5" x14ac:dyDescent="0.45">
      <c r="A6108" s="55" t="s">
        <v>68</v>
      </c>
      <c r="B6108" s="52">
        <v>116767.56</v>
      </c>
      <c r="C6108" s="53">
        <v>44880</v>
      </c>
      <c r="D6108" s="52">
        <v>0</v>
      </c>
      <c r="E6108" s="54"/>
    </row>
    <row r="6109" spans="1:5" x14ac:dyDescent="0.45">
      <c r="A6109" s="55" t="s">
        <v>230</v>
      </c>
      <c r="B6109" s="52">
        <v>7815.84</v>
      </c>
      <c r="C6109" s="53">
        <v>45077</v>
      </c>
      <c r="D6109" s="52">
        <v>0</v>
      </c>
      <c r="E6109" s="54"/>
    </row>
    <row r="6110" spans="1:5" x14ac:dyDescent="0.45">
      <c r="A6110" s="55" t="s">
        <v>55</v>
      </c>
      <c r="B6110" s="52">
        <v>544028.64</v>
      </c>
      <c r="C6110" s="53">
        <v>44925</v>
      </c>
      <c r="D6110" s="52">
        <v>0</v>
      </c>
      <c r="E6110" s="54"/>
    </row>
    <row r="6111" spans="1:5" x14ac:dyDescent="0.45">
      <c r="A6111" s="55" t="s">
        <v>69</v>
      </c>
      <c r="B6111" s="52">
        <v>122717.01</v>
      </c>
      <c r="C6111" s="53">
        <v>44925</v>
      </c>
      <c r="D6111" s="52">
        <v>0</v>
      </c>
      <c r="E6111" s="54"/>
    </row>
    <row r="6112" spans="1:5" x14ac:dyDescent="0.45">
      <c r="A6112" s="55" t="s">
        <v>176</v>
      </c>
      <c r="B6112" s="52">
        <v>8214.07</v>
      </c>
      <c r="C6112" s="53">
        <v>45077</v>
      </c>
      <c r="D6112" s="52">
        <v>0</v>
      </c>
      <c r="E6112" s="54"/>
    </row>
    <row r="6113" spans="1:5" x14ac:dyDescent="0.45">
      <c r="A6113" s="55" t="s">
        <v>56</v>
      </c>
      <c r="B6113" s="52">
        <v>463711.47</v>
      </c>
      <c r="C6113" s="53">
        <v>45140</v>
      </c>
      <c r="D6113" s="52">
        <v>0</v>
      </c>
      <c r="E6113" s="54"/>
    </row>
    <row r="6114" spans="1:5" x14ac:dyDescent="0.45">
      <c r="A6114" s="55" t="s">
        <v>70</v>
      </c>
      <c r="B6114" s="52">
        <v>103410.7</v>
      </c>
      <c r="C6114" s="53">
        <v>45140</v>
      </c>
      <c r="D6114" s="52">
        <v>0</v>
      </c>
      <c r="E6114" s="54"/>
    </row>
    <row r="6115" spans="1:5" x14ac:dyDescent="0.45">
      <c r="A6115" s="55" t="s">
        <v>57</v>
      </c>
      <c r="B6115" s="52">
        <v>586516.43999999994</v>
      </c>
      <c r="C6115" s="53">
        <v>45504</v>
      </c>
      <c r="D6115" s="52">
        <v>0</v>
      </c>
      <c r="E6115" s="54"/>
    </row>
    <row r="6116" spans="1:5" x14ac:dyDescent="0.45">
      <c r="A6116" s="55" t="s">
        <v>72</v>
      </c>
      <c r="B6116" s="52">
        <v>94037.28</v>
      </c>
      <c r="C6116" s="53">
        <v>45504</v>
      </c>
      <c r="D6116" s="52">
        <v>0</v>
      </c>
      <c r="E6116" s="54"/>
    </row>
    <row r="6117" spans="1:5" x14ac:dyDescent="0.45">
      <c r="A6117" s="55" t="s">
        <v>58</v>
      </c>
      <c r="B6117" s="52">
        <v>260501.75</v>
      </c>
      <c r="C6117" s="53">
        <v>45412</v>
      </c>
      <c r="D6117" s="52">
        <v>0</v>
      </c>
      <c r="E6117" s="54"/>
    </row>
    <row r="6118" spans="1:5" x14ac:dyDescent="0.45">
      <c r="A6118" s="55" t="s">
        <v>73</v>
      </c>
      <c r="B6118" s="52">
        <v>58093.599999999999</v>
      </c>
      <c r="C6118" s="53">
        <v>45412</v>
      </c>
      <c r="D6118" s="52">
        <v>0</v>
      </c>
      <c r="E6118" s="54"/>
    </row>
    <row r="6119" spans="1:5" x14ac:dyDescent="0.45">
      <c r="A6119" s="55" t="s">
        <v>74</v>
      </c>
      <c r="B6119" s="52">
        <v>187070.49</v>
      </c>
      <c r="C6119" s="53">
        <v>44985</v>
      </c>
      <c r="D6119" s="52">
        <v>0</v>
      </c>
      <c r="E6119" s="54"/>
    </row>
    <row r="6120" spans="1:5" x14ac:dyDescent="0.45">
      <c r="A6120" s="55" t="s">
        <v>75</v>
      </c>
      <c r="B6120" s="52">
        <v>41570</v>
      </c>
      <c r="C6120" s="53">
        <v>44985</v>
      </c>
      <c r="D6120" s="52">
        <v>0</v>
      </c>
      <c r="E6120" s="54"/>
    </row>
    <row r="6121" spans="1:5" x14ac:dyDescent="0.45">
      <c r="A6121" s="55" t="s">
        <v>76</v>
      </c>
      <c r="B6121" s="52">
        <v>436439.21</v>
      </c>
      <c r="C6121" s="53">
        <v>44985</v>
      </c>
      <c r="D6121" s="52">
        <v>0</v>
      </c>
      <c r="E6121" s="54"/>
    </row>
    <row r="6122" spans="1:5" x14ac:dyDescent="0.45">
      <c r="A6122" s="55" t="s">
        <v>77</v>
      </c>
      <c r="B6122" s="52">
        <v>96983.65</v>
      </c>
      <c r="C6122" s="53">
        <v>44985</v>
      </c>
      <c r="D6122" s="52">
        <v>0</v>
      </c>
      <c r="E6122" s="54"/>
    </row>
    <row r="6123" spans="1:5" x14ac:dyDescent="0.45">
      <c r="A6123" s="55" t="s">
        <v>78</v>
      </c>
      <c r="B6123" s="52">
        <v>327192.8</v>
      </c>
      <c r="C6123" s="53">
        <v>45127</v>
      </c>
      <c r="D6123" s="52">
        <v>0</v>
      </c>
      <c r="E6123" s="54"/>
    </row>
    <row r="6124" spans="1:5" x14ac:dyDescent="0.45">
      <c r="A6124" s="55" t="s">
        <v>79</v>
      </c>
      <c r="B6124" s="52">
        <v>72966.14</v>
      </c>
      <c r="C6124" s="53">
        <v>45127</v>
      </c>
      <c r="D6124" s="52">
        <v>0</v>
      </c>
      <c r="E6124" s="54"/>
    </row>
    <row r="6125" spans="1:5" x14ac:dyDescent="0.45">
      <c r="A6125" s="55" t="s">
        <v>80</v>
      </c>
      <c r="B6125" s="52">
        <v>512668.64</v>
      </c>
      <c r="C6125" s="53">
        <v>45488</v>
      </c>
      <c r="D6125" s="52">
        <v>0</v>
      </c>
      <c r="E6125" s="54"/>
    </row>
    <row r="6126" spans="1:5" x14ac:dyDescent="0.45">
      <c r="A6126" s="55" t="s">
        <v>81</v>
      </c>
      <c r="B6126" s="52">
        <v>114328.47</v>
      </c>
      <c r="C6126" s="53">
        <v>45488</v>
      </c>
      <c r="D6126" s="52">
        <v>0</v>
      </c>
      <c r="E6126" s="54"/>
    </row>
    <row r="6127" spans="1:5" x14ac:dyDescent="0.45">
      <c r="A6127" s="55" t="s">
        <v>82</v>
      </c>
      <c r="B6127" s="52">
        <v>177808.37</v>
      </c>
      <c r="C6127" s="53">
        <v>45519</v>
      </c>
      <c r="D6127" s="52">
        <v>0</v>
      </c>
      <c r="E6127" s="54"/>
    </row>
    <row r="6128" spans="1:5" x14ac:dyDescent="0.45">
      <c r="A6128" s="55" t="s">
        <v>83</v>
      </c>
      <c r="B6128" s="52">
        <v>41176.93</v>
      </c>
      <c r="C6128" s="53">
        <v>45519</v>
      </c>
      <c r="D6128" s="52">
        <v>0</v>
      </c>
      <c r="E6128" s="54"/>
    </row>
    <row r="6129" spans="1:5" x14ac:dyDescent="0.45">
      <c r="A6129" s="55" t="s">
        <v>84</v>
      </c>
      <c r="B6129" s="52">
        <v>172389.27</v>
      </c>
      <c r="C6129" s="53">
        <v>45519</v>
      </c>
      <c r="D6129" s="52">
        <v>0</v>
      </c>
      <c r="E6129" s="54"/>
    </row>
    <row r="6130" spans="1:5" x14ac:dyDescent="0.45">
      <c r="A6130" s="55" t="s">
        <v>85</v>
      </c>
      <c r="B6130" s="52">
        <v>39921.97</v>
      </c>
      <c r="C6130" s="53">
        <v>45519</v>
      </c>
      <c r="D6130" s="52">
        <v>0</v>
      </c>
      <c r="E6130" s="54"/>
    </row>
    <row r="6131" spans="1:5" x14ac:dyDescent="0.45">
      <c r="A6131" s="55" t="s">
        <v>86</v>
      </c>
      <c r="B6131" s="52">
        <v>262501.76000000001</v>
      </c>
      <c r="C6131" s="53">
        <v>45519</v>
      </c>
      <c r="D6131" s="52">
        <v>0</v>
      </c>
      <c r="E6131" s="54"/>
    </row>
    <row r="6132" spans="1:5" x14ac:dyDescent="0.45">
      <c r="A6132" s="55" t="s">
        <v>87</v>
      </c>
      <c r="B6132" s="52">
        <v>58539.62</v>
      </c>
      <c r="C6132" s="53">
        <v>45519</v>
      </c>
      <c r="D6132" s="52">
        <v>0</v>
      </c>
      <c r="E6132" s="54"/>
    </row>
    <row r="6133" spans="1:5" x14ac:dyDescent="0.45">
      <c r="A6133" s="55" t="s">
        <v>88</v>
      </c>
      <c r="B6133" s="52">
        <v>173268.69</v>
      </c>
      <c r="C6133" s="53">
        <v>45519</v>
      </c>
      <c r="D6133" s="52">
        <v>0</v>
      </c>
      <c r="E6133" s="54"/>
    </row>
    <row r="6134" spans="1:5" x14ac:dyDescent="0.45">
      <c r="A6134" s="55" t="s">
        <v>89</v>
      </c>
      <c r="B6134" s="52">
        <v>38640.06</v>
      </c>
      <c r="C6134" s="53">
        <v>45519</v>
      </c>
      <c r="D6134" s="52">
        <v>0</v>
      </c>
      <c r="E6134" s="54"/>
    </row>
    <row r="6135" spans="1:5" x14ac:dyDescent="0.45">
      <c r="A6135" s="55" t="s">
        <v>90</v>
      </c>
      <c r="B6135" s="52">
        <v>173268.69</v>
      </c>
      <c r="C6135" s="53">
        <v>45762</v>
      </c>
      <c r="D6135" s="52">
        <v>0</v>
      </c>
      <c r="E6135" s="54"/>
    </row>
    <row r="6136" spans="1:5" x14ac:dyDescent="0.45">
      <c r="A6136" s="55" t="s">
        <v>91</v>
      </c>
      <c r="B6136" s="52">
        <v>38640.06</v>
      </c>
      <c r="C6136" s="53">
        <v>45762</v>
      </c>
      <c r="D6136" s="52">
        <v>0</v>
      </c>
      <c r="E6136" s="54"/>
    </row>
    <row r="6137" spans="1:5" x14ac:dyDescent="0.45">
      <c r="A6137" s="55" t="s">
        <v>92</v>
      </c>
      <c r="B6137" s="52">
        <v>1647710.29</v>
      </c>
      <c r="C6137" s="53">
        <v>45519</v>
      </c>
      <c r="D6137" s="52">
        <v>0</v>
      </c>
      <c r="E6137" s="54"/>
    </row>
    <row r="6138" spans="1:5" x14ac:dyDescent="0.45">
      <c r="A6138" s="55" t="s">
        <v>93</v>
      </c>
      <c r="B6138" s="52">
        <v>367450.22</v>
      </c>
      <c r="C6138" s="53">
        <v>45519</v>
      </c>
      <c r="D6138" s="52">
        <v>0</v>
      </c>
      <c r="E6138" s="54"/>
    </row>
    <row r="6139" spans="1:5" x14ac:dyDescent="0.45">
      <c r="A6139" s="51" t="s">
        <v>368</v>
      </c>
      <c r="B6139" s="52"/>
      <c r="C6139" s="53"/>
      <c r="D6139" s="52"/>
      <c r="E6139" s="54"/>
    </row>
    <row r="6140" spans="1:5" x14ac:dyDescent="0.45">
      <c r="A6140" s="55" t="s">
        <v>60</v>
      </c>
      <c r="B6140" s="52">
        <v>99936.47</v>
      </c>
      <c r="C6140" s="53">
        <v>45519</v>
      </c>
      <c r="D6140" s="52">
        <v>0</v>
      </c>
      <c r="E6140" s="54"/>
    </row>
    <row r="6141" spans="1:5" x14ac:dyDescent="0.45">
      <c r="A6141" s="55" t="s">
        <v>61</v>
      </c>
      <c r="B6141" s="52">
        <v>27204.49</v>
      </c>
      <c r="C6141" s="53">
        <v>45519</v>
      </c>
      <c r="D6141" s="52">
        <v>0</v>
      </c>
      <c r="E6141" s="54"/>
    </row>
    <row r="6142" spans="1:5" x14ac:dyDescent="0.45">
      <c r="A6142" s="55" t="s">
        <v>62</v>
      </c>
      <c r="B6142" s="52">
        <v>96642.1</v>
      </c>
      <c r="C6142" s="53">
        <v>45519</v>
      </c>
      <c r="D6142" s="52">
        <v>0</v>
      </c>
      <c r="E6142" s="54"/>
    </row>
    <row r="6143" spans="1:5" x14ac:dyDescent="0.45">
      <c r="A6143" s="55" t="s">
        <v>63</v>
      </c>
      <c r="B6143" s="52">
        <v>26307.7</v>
      </c>
      <c r="C6143" s="53">
        <v>45519</v>
      </c>
      <c r="D6143" s="52">
        <v>0</v>
      </c>
      <c r="E6143" s="54"/>
    </row>
    <row r="6144" spans="1:5" x14ac:dyDescent="0.45">
      <c r="A6144" s="55" t="s">
        <v>64</v>
      </c>
      <c r="B6144" s="52">
        <v>114228.95</v>
      </c>
      <c r="C6144" s="53">
        <v>45519</v>
      </c>
      <c r="D6144" s="52">
        <v>0</v>
      </c>
      <c r="E6144" s="54"/>
    </row>
    <row r="6145" spans="1:5" x14ac:dyDescent="0.45">
      <c r="A6145" s="55" t="s">
        <v>65</v>
      </c>
      <c r="B6145" s="52">
        <v>29943.919999999998</v>
      </c>
      <c r="C6145" s="53">
        <v>45519</v>
      </c>
      <c r="D6145" s="52">
        <v>0</v>
      </c>
      <c r="E6145" s="54"/>
    </row>
    <row r="6146" spans="1:5" x14ac:dyDescent="0.45">
      <c r="A6146" s="55" t="s">
        <v>66</v>
      </c>
      <c r="B6146" s="52">
        <v>89548.81</v>
      </c>
      <c r="C6146" s="53">
        <v>45519</v>
      </c>
      <c r="D6146" s="52">
        <v>0</v>
      </c>
      <c r="E6146" s="54"/>
    </row>
    <row r="6147" spans="1:5" x14ac:dyDescent="0.45">
      <c r="A6147" s="55" t="s">
        <v>67</v>
      </c>
      <c r="B6147" s="52">
        <v>23474.28</v>
      </c>
      <c r="C6147" s="53">
        <v>45519</v>
      </c>
      <c r="D6147" s="52">
        <v>0</v>
      </c>
      <c r="E6147" s="54"/>
    </row>
    <row r="6148" spans="1:5" x14ac:dyDescent="0.45">
      <c r="A6148" s="55" t="s">
        <v>54</v>
      </c>
      <c r="B6148" s="52">
        <v>267320</v>
      </c>
      <c r="C6148" s="53">
        <v>44880</v>
      </c>
      <c r="D6148" s="52">
        <v>0</v>
      </c>
      <c r="E6148" s="54"/>
    </row>
    <row r="6149" spans="1:5" x14ac:dyDescent="0.45">
      <c r="A6149" s="55" t="s">
        <v>68</v>
      </c>
      <c r="B6149" s="52">
        <v>59953.29</v>
      </c>
      <c r="C6149" s="53">
        <v>44880</v>
      </c>
      <c r="D6149" s="52">
        <v>10121.85</v>
      </c>
      <c r="E6149" s="54"/>
    </row>
    <row r="6150" spans="1:5" x14ac:dyDescent="0.45">
      <c r="A6150" s="55" t="s">
        <v>55</v>
      </c>
      <c r="B6150" s="52">
        <v>280940.28999999998</v>
      </c>
      <c r="C6150" s="53">
        <v>44925</v>
      </c>
      <c r="D6150" s="52">
        <v>0</v>
      </c>
      <c r="E6150" s="54"/>
    </row>
    <row r="6151" spans="1:5" x14ac:dyDescent="0.45">
      <c r="A6151" s="55" t="s">
        <v>69</v>
      </c>
      <c r="B6151" s="52">
        <v>63007.97</v>
      </c>
      <c r="C6151" s="53">
        <v>44925</v>
      </c>
      <c r="D6151" s="52">
        <v>10637.58</v>
      </c>
      <c r="E6151" s="54"/>
    </row>
    <row r="6152" spans="1:5" x14ac:dyDescent="0.45">
      <c r="A6152" s="55" t="s">
        <v>56</v>
      </c>
      <c r="B6152" s="52">
        <v>236741.68</v>
      </c>
      <c r="C6152" s="53">
        <v>45140</v>
      </c>
      <c r="D6152" s="52">
        <v>0</v>
      </c>
      <c r="E6152" s="54"/>
    </row>
    <row r="6153" spans="1:5" x14ac:dyDescent="0.45">
      <c r="A6153" s="55" t="s">
        <v>70</v>
      </c>
      <c r="B6153" s="52">
        <v>53095.32</v>
      </c>
      <c r="C6153" s="53">
        <v>45140</v>
      </c>
      <c r="D6153" s="52">
        <v>8964.0300000000007</v>
      </c>
      <c r="E6153" s="54"/>
    </row>
    <row r="6154" spans="1:5" x14ac:dyDescent="0.45">
      <c r="A6154" s="55" t="s">
        <v>57</v>
      </c>
      <c r="B6154" s="52">
        <v>299438.12</v>
      </c>
      <c r="C6154" s="53">
        <v>45504</v>
      </c>
      <c r="D6154" s="52">
        <v>0</v>
      </c>
      <c r="E6154" s="54"/>
    </row>
    <row r="6155" spans="1:5" x14ac:dyDescent="0.45">
      <c r="A6155" s="55" t="s">
        <v>71</v>
      </c>
      <c r="B6155" s="52">
        <v>23514.76</v>
      </c>
      <c r="C6155" s="53">
        <v>45504</v>
      </c>
      <c r="D6155" s="52">
        <v>0</v>
      </c>
      <c r="E6155" s="54"/>
    </row>
    <row r="6156" spans="1:5" x14ac:dyDescent="0.45">
      <c r="A6156" s="55" t="s">
        <v>72</v>
      </c>
      <c r="B6156" s="52">
        <v>45757.96</v>
      </c>
      <c r="C6156" s="53">
        <v>45504</v>
      </c>
      <c r="D6156" s="52">
        <v>10676.17</v>
      </c>
      <c r="E6156" s="54"/>
    </row>
    <row r="6157" spans="1:5" x14ac:dyDescent="0.45">
      <c r="A6157" s="55" t="s">
        <v>58</v>
      </c>
      <c r="B6157" s="52">
        <v>132995.68</v>
      </c>
      <c r="C6157" s="53">
        <v>45412</v>
      </c>
      <c r="D6157" s="52">
        <v>0</v>
      </c>
      <c r="E6157" s="54"/>
    </row>
    <row r="6158" spans="1:5" x14ac:dyDescent="0.45">
      <c r="A6158" s="55" t="s">
        <v>73</v>
      </c>
      <c r="B6158" s="52">
        <v>29827.65</v>
      </c>
      <c r="C6158" s="53">
        <v>45412</v>
      </c>
      <c r="D6158" s="52">
        <v>5035.7700000000004</v>
      </c>
      <c r="E6158" s="54"/>
    </row>
    <row r="6159" spans="1:5" x14ac:dyDescent="0.45">
      <c r="A6159" s="55" t="s">
        <v>74</v>
      </c>
      <c r="B6159" s="52">
        <v>95167.64</v>
      </c>
      <c r="C6159" s="53">
        <v>44985</v>
      </c>
      <c r="D6159" s="52">
        <v>0</v>
      </c>
      <c r="E6159" s="54"/>
    </row>
    <row r="6160" spans="1:5" x14ac:dyDescent="0.45">
      <c r="A6160" s="55" t="s">
        <v>75</v>
      </c>
      <c r="B6160" s="52">
        <v>21343.75</v>
      </c>
      <c r="C6160" s="53">
        <v>44985</v>
      </c>
      <c r="D6160" s="52">
        <v>3603.45</v>
      </c>
      <c r="E6160" s="54"/>
    </row>
    <row r="6161" spans="1:5" x14ac:dyDescent="0.45">
      <c r="A6161" s="55" t="s">
        <v>76</v>
      </c>
      <c r="B6161" s="52">
        <v>222028.02</v>
      </c>
      <c r="C6161" s="53">
        <v>44985</v>
      </c>
      <c r="D6161" s="52">
        <v>0</v>
      </c>
      <c r="E6161" s="54"/>
    </row>
    <row r="6162" spans="1:5" x14ac:dyDescent="0.45">
      <c r="A6162" s="55" t="s">
        <v>77</v>
      </c>
      <c r="B6162" s="52">
        <v>49795.41</v>
      </c>
      <c r="C6162" s="53">
        <v>44985</v>
      </c>
      <c r="D6162" s="52">
        <v>8406.91</v>
      </c>
      <c r="E6162" s="54"/>
    </row>
    <row r="6163" spans="1:5" x14ac:dyDescent="0.45">
      <c r="A6163" s="55" t="s">
        <v>78</v>
      </c>
      <c r="B6163" s="52">
        <v>167043.91</v>
      </c>
      <c r="C6163" s="53">
        <v>45127</v>
      </c>
      <c r="D6163" s="52">
        <v>0</v>
      </c>
      <c r="E6163" s="54"/>
    </row>
    <row r="6164" spans="1:5" x14ac:dyDescent="0.45">
      <c r="A6164" s="55" t="s">
        <v>79</v>
      </c>
      <c r="B6164" s="52">
        <v>37463.83</v>
      </c>
      <c r="C6164" s="53">
        <v>45127</v>
      </c>
      <c r="D6164" s="52">
        <v>6324.98</v>
      </c>
      <c r="E6164" s="54"/>
    </row>
    <row r="6165" spans="1:5" x14ac:dyDescent="0.45">
      <c r="A6165" s="55" t="s">
        <v>80</v>
      </c>
      <c r="B6165" s="52">
        <v>261736.11</v>
      </c>
      <c r="C6165" s="53">
        <v>45488</v>
      </c>
      <c r="D6165" s="52">
        <v>0</v>
      </c>
      <c r="E6165" s="54"/>
    </row>
    <row r="6166" spans="1:5" x14ac:dyDescent="0.45">
      <c r="A6166" s="55" t="s">
        <v>81</v>
      </c>
      <c r="B6166" s="52">
        <v>58700.959999999999</v>
      </c>
      <c r="C6166" s="53">
        <v>45488</v>
      </c>
      <c r="D6166" s="52">
        <v>9910.42</v>
      </c>
      <c r="E6166" s="54"/>
    </row>
    <row r="6167" spans="1:5" x14ac:dyDescent="0.45">
      <c r="A6167" s="55" t="s">
        <v>82</v>
      </c>
      <c r="B6167" s="52">
        <v>90777.68</v>
      </c>
      <c r="C6167" s="53">
        <v>45519</v>
      </c>
      <c r="D6167" s="52">
        <v>0</v>
      </c>
      <c r="E6167" s="54"/>
    </row>
    <row r="6168" spans="1:5" x14ac:dyDescent="0.45">
      <c r="A6168" s="55" t="s">
        <v>83</v>
      </c>
      <c r="B6168" s="52">
        <v>24711.31</v>
      </c>
      <c r="C6168" s="53">
        <v>45519</v>
      </c>
      <c r="D6168" s="52">
        <v>0</v>
      </c>
      <c r="E6168" s="54"/>
    </row>
    <row r="6169" spans="1:5" x14ac:dyDescent="0.45">
      <c r="A6169" s="55" t="s">
        <v>84</v>
      </c>
      <c r="B6169" s="52">
        <v>88011.04</v>
      </c>
      <c r="C6169" s="53">
        <v>45519</v>
      </c>
      <c r="D6169" s="52">
        <v>0</v>
      </c>
      <c r="E6169" s="54"/>
    </row>
    <row r="6170" spans="1:5" x14ac:dyDescent="0.45">
      <c r="A6170" s="55" t="s">
        <v>85</v>
      </c>
      <c r="B6170" s="52">
        <v>23958.18</v>
      </c>
      <c r="C6170" s="53">
        <v>45519</v>
      </c>
      <c r="D6170" s="52">
        <v>0</v>
      </c>
      <c r="E6170" s="54"/>
    </row>
    <row r="6171" spans="1:5" x14ac:dyDescent="0.45">
      <c r="A6171" s="55" t="s">
        <v>86</v>
      </c>
      <c r="B6171" s="52">
        <v>134016.76999999999</v>
      </c>
      <c r="C6171" s="53">
        <v>45519</v>
      </c>
      <c r="D6171" s="52">
        <v>0</v>
      </c>
      <c r="E6171" s="54"/>
    </row>
    <row r="6172" spans="1:5" x14ac:dyDescent="0.45">
      <c r="A6172" s="55" t="s">
        <v>87</v>
      </c>
      <c r="B6172" s="52">
        <v>35131.089999999997</v>
      </c>
      <c r="C6172" s="53">
        <v>45519</v>
      </c>
      <c r="D6172" s="52">
        <v>0</v>
      </c>
      <c r="E6172" s="54"/>
    </row>
    <row r="6173" spans="1:5" x14ac:dyDescent="0.45">
      <c r="A6173" s="55" t="s">
        <v>88</v>
      </c>
      <c r="B6173" s="52">
        <v>88460.02</v>
      </c>
      <c r="C6173" s="53">
        <v>45519</v>
      </c>
      <c r="D6173" s="52">
        <v>0</v>
      </c>
      <c r="E6173" s="54"/>
    </row>
    <row r="6174" spans="1:5" x14ac:dyDescent="0.45">
      <c r="A6174" s="55" t="s">
        <v>89</v>
      </c>
      <c r="B6174" s="52">
        <v>23188.87</v>
      </c>
      <c r="C6174" s="53">
        <v>45519</v>
      </c>
      <c r="D6174" s="52">
        <v>0</v>
      </c>
      <c r="E6174" s="54"/>
    </row>
    <row r="6175" spans="1:5" x14ac:dyDescent="0.45">
      <c r="A6175" s="55" t="s">
        <v>90</v>
      </c>
      <c r="B6175" s="52">
        <v>88460.02</v>
      </c>
      <c r="C6175" s="53">
        <v>45762</v>
      </c>
      <c r="D6175" s="52">
        <v>0</v>
      </c>
      <c r="E6175" s="54"/>
    </row>
    <row r="6176" spans="1:5" x14ac:dyDescent="0.45">
      <c r="A6176" s="55" t="s">
        <v>91</v>
      </c>
      <c r="B6176" s="52">
        <v>23188.87</v>
      </c>
      <c r="C6176" s="53">
        <v>45762</v>
      </c>
      <c r="D6176" s="52">
        <v>0</v>
      </c>
      <c r="E6176" s="54"/>
    </row>
    <row r="6177" spans="1:5" x14ac:dyDescent="0.45">
      <c r="A6177" s="55" t="s">
        <v>92</v>
      </c>
      <c r="B6177" s="52">
        <v>841216.45</v>
      </c>
      <c r="C6177" s="53">
        <v>45519</v>
      </c>
      <c r="D6177" s="52">
        <v>0</v>
      </c>
      <c r="E6177" s="54"/>
    </row>
    <row r="6178" spans="1:5" x14ac:dyDescent="0.45">
      <c r="A6178" s="55" t="s">
        <v>93</v>
      </c>
      <c r="B6178" s="52">
        <v>220516.07</v>
      </c>
      <c r="C6178" s="53">
        <v>45519</v>
      </c>
      <c r="D6178" s="52">
        <v>0</v>
      </c>
      <c r="E6178" s="54"/>
    </row>
    <row r="6179" spans="1:5" x14ac:dyDescent="0.45">
      <c r="A6179" s="51" t="s">
        <v>369</v>
      </c>
      <c r="B6179" s="52"/>
      <c r="C6179" s="53"/>
      <c r="D6179" s="52"/>
      <c r="E6179" s="54"/>
    </row>
    <row r="6180" spans="1:5" x14ac:dyDescent="0.45">
      <c r="A6180" s="55" t="s">
        <v>60</v>
      </c>
      <c r="B6180" s="52">
        <v>13293.16</v>
      </c>
      <c r="C6180" s="53">
        <v>45519</v>
      </c>
      <c r="D6180" s="52">
        <v>0</v>
      </c>
      <c r="E6180" s="54"/>
    </row>
    <row r="6181" spans="1:5" x14ac:dyDescent="0.45">
      <c r="A6181" s="55" t="s">
        <v>62</v>
      </c>
      <c r="B6181" s="52">
        <v>12854.95</v>
      </c>
      <c r="C6181" s="53">
        <v>45519</v>
      </c>
      <c r="D6181" s="52">
        <v>0</v>
      </c>
      <c r="E6181" s="54"/>
    </row>
    <row r="6182" spans="1:5" x14ac:dyDescent="0.45">
      <c r="A6182" s="55" t="s">
        <v>64</v>
      </c>
      <c r="B6182" s="52">
        <v>15194.29</v>
      </c>
      <c r="C6182" s="53">
        <v>45519</v>
      </c>
      <c r="D6182" s="52">
        <v>0</v>
      </c>
      <c r="E6182" s="54"/>
    </row>
    <row r="6183" spans="1:5" x14ac:dyDescent="0.45">
      <c r="A6183" s="55" t="s">
        <v>66</v>
      </c>
      <c r="B6183" s="52">
        <v>11911.43</v>
      </c>
      <c r="C6183" s="53">
        <v>45519</v>
      </c>
      <c r="D6183" s="52">
        <v>0</v>
      </c>
      <c r="E6183" s="54"/>
    </row>
    <row r="6184" spans="1:5" x14ac:dyDescent="0.45">
      <c r="A6184" s="55" t="s">
        <v>54</v>
      </c>
      <c r="B6184" s="52">
        <v>35557.85</v>
      </c>
      <c r="C6184" s="53">
        <v>44880</v>
      </c>
      <c r="D6184" s="52">
        <v>0</v>
      </c>
      <c r="E6184" s="54"/>
    </row>
    <row r="6185" spans="1:5" x14ac:dyDescent="0.45">
      <c r="A6185" s="55" t="s">
        <v>55</v>
      </c>
      <c r="B6185" s="52">
        <v>37369.57</v>
      </c>
      <c r="C6185" s="53">
        <v>44925</v>
      </c>
      <c r="D6185" s="52">
        <v>0</v>
      </c>
      <c r="E6185" s="54"/>
    </row>
    <row r="6186" spans="1:5" x14ac:dyDescent="0.45">
      <c r="A6186" s="55" t="s">
        <v>56</v>
      </c>
      <c r="B6186" s="52">
        <v>31490.45</v>
      </c>
      <c r="C6186" s="53">
        <v>45139</v>
      </c>
      <c r="D6186" s="52">
        <v>0</v>
      </c>
      <c r="E6186" s="54"/>
    </row>
    <row r="6187" spans="1:5" x14ac:dyDescent="0.45">
      <c r="A6187" s="55" t="s">
        <v>57</v>
      </c>
      <c r="B6187" s="52">
        <v>39830.080000000002</v>
      </c>
      <c r="C6187" s="53">
        <v>45504</v>
      </c>
      <c r="D6187" s="52">
        <v>0</v>
      </c>
      <c r="E6187" s="54"/>
    </row>
    <row r="6188" spans="1:5" x14ac:dyDescent="0.45">
      <c r="A6188" s="55" t="s">
        <v>58</v>
      </c>
      <c r="B6188" s="52">
        <v>17690.560000000001</v>
      </c>
      <c r="C6188" s="53">
        <v>45412</v>
      </c>
      <c r="D6188" s="52">
        <v>0</v>
      </c>
      <c r="E6188" s="54"/>
    </row>
    <row r="6189" spans="1:5" x14ac:dyDescent="0.45">
      <c r="A6189" s="55" t="s">
        <v>74</v>
      </c>
      <c r="B6189" s="52">
        <v>12658.82</v>
      </c>
      <c r="C6189" s="53">
        <v>44985</v>
      </c>
      <c r="D6189" s="52">
        <v>0</v>
      </c>
      <c r="E6189" s="54"/>
    </row>
    <row r="6190" spans="1:5" x14ac:dyDescent="0.45">
      <c r="A6190" s="55" t="s">
        <v>76</v>
      </c>
      <c r="B6190" s="52">
        <v>29533.29</v>
      </c>
      <c r="C6190" s="53">
        <v>44985</v>
      </c>
      <c r="D6190" s="52">
        <v>0</v>
      </c>
      <c r="E6190" s="54"/>
    </row>
    <row r="6191" spans="1:5" x14ac:dyDescent="0.45">
      <c r="A6191" s="55" t="s">
        <v>78</v>
      </c>
      <c r="B6191" s="52">
        <v>22219.52</v>
      </c>
      <c r="C6191" s="53">
        <v>45127</v>
      </c>
      <c r="D6191" s="52">
        <v>0</v>
      </c>
      <c r="E6191" s="54"/>
    </row>
    <row r="6192" spans="1:5" x14ac:dyDescent="0.45">
      <c r="A6192" s="55" t="s">
        <v>80</v>
      </c>
      <c r="B6192" s="52">
        <v>34815.11</v>
      </c>
      <c r="C6192" s="53">
        <v>45488</v>
      </c>
      <c r="D6192" s="52">
        <v>0</v>
      </c>
      <c r="E6192" s="54"/>
    </row>
    <row r="6193" spans="1:5" x14ac:dyDescent="0.45">
      <c r="A6193" s="55" t="s">
        <v>82</v>
      </c>
      <c r="B6193" s="52">
        <v>12074.89</v>
      </c>
      <c r="C6193" s="53">
        <v>45519</v>
      </c>
      <c r="D6193" s="52">
        <v>0</v>
      </c>
      <c r="E6193" s="54"/>
    </row>
    <row r="6194" spans="1:5" x14ac:dyDescent="0.45">
      <c r="A6194" s="55" t="s">
        <v>84</v>
      </c>
      <c r="B6194" s="52">
        <v>11706.88</v>
      </c>
      <c r="C6194" s="53">
        <v>45519</v>
      </c>
      <c r="D6194" s="52">
        <v>0</v>
      </c>
      <c r="E6194" s="54"/>
    </row>
    <row r="6195" spans="1:5" x14ac:dyDescent="0.45">
      <c r="A6195" s="55" t="s">
        <v>86</v>
      </c>
      <c r="B6195" s="52">
        <v>17826.38</v>
      </c>
      <c r="C6195" s="53">
        <v>45519</v>
      </c>
      <c r="D6195" s="52">
        <v>0</v>
      </c>
      <c r="E6195" s="54"/>
    </row>
    <row r="6196" spans="1:5" x14ac:dyDescent="0.45">
      <c r="A6196" s="55" t="s">
        <v>88</v>
      </c>
      <c r="B6196" s="52">
        <v>11766.6</v>
      </c>
      <c r="C6196" s="53">
        <v>45519</v>
      </c>
      <c r="D6196" s="52">
        <v>0</v>
      </c>
      <c r="E6196" s="54"/>
    </row>
    <row r="6197" spans="1:5" x14ac:dyDescent="0.45">
      <c r="A6197" s="55" t="s">
        <v>90</v>
      </c>
      <c r="B6197" s="52">
        <v>11766.6</v>
      </c>
      <c r="C6197" s="53">
        <v>45762</v>
      </c>
      <c r="D6197" s="52">
        <v>0</v>
      </c>
      <c r="E6197" s="54"/>
    </row>
    <row r="6198" spans="1:5" x14ac:dyDescent="0.45">
      <c r="A6198" s="55" t="s">
        <v>92</v>
      </c>
      <c r="B6198" s="52">
        <v>111895.3</v>
      </c>
      <c r="C6198" s="53">
        <v>45519</v>
      </c>
      <c r="D6198" s="52">
        <v>0</v>
      </c>
      <c r="E6198" s="54"/>
    </row>
    <row r="6199" spans="1:5" x14ac:dyDescent="0.45">
      <c r="A6199" s="51" t="s">
        <v>370</v>
      </c>
      <c r="B6199" s="52"/>
      <c r="C6199" s="53"/>
      <c r="D6199" s="52"/>
      <c r="E6199" s="54"/>
    </row>
    <row r="6200" spans="1:5" x14ac:dyDescent="0.45">
      <c r="A6200" s="55" t="s">
        <v>60</v>
      </c>
      <c r="B6200" s="52">
        <v>15001.77</v>
      </c>
      <c r="C6200" s="53">
        <v>45519</v>
      </c>
      <c r="D6200" s="52">
        <v>0</v>
      </c>
      <c r="E6200" s="54"/>
    </row>
    <row r="6201" spans="1:5" x14ac:dyDescent="0.45">
      <c r="A6201" s="55" t="s">
        <v>62</v>
      </c>
      <c r="B6201" s="52">
        <v>14507.24</v>
      </c>
      <c r="C6201" s="53">
        <v>45519</v>
      </c>
      <c r="D6201" s="52">
        <v>0</v>
      </c>
      <c r="E6201" s="54"/>
    </row>
    <row r="6202" spans="1:5" x14ac:dyDescent="0.45">
      <c r="A6202" s="55" t="s">
        <v>64</v>
      </c>
      <c r="B6202" s="52">
        <v>17147.259999999998</v>
      </c>
      <c r="C6202" s="53">
        <v>45519</v>
      </c>
      <c r="D6202" s="52">
        <v>0</v>
      </c>
      <c r="E6202" s="54"/>
    </row>
    <row r="6203" spans="1:5" x14ac:dyDescent="0.45">
      <c r="A6203" s="55" t="s">
        <v>66</v>
      </c>
      <c r="B6203" s="52">
        <v>13442.45</v>
      </c>
      <c r="C6203" s="53">
        <v>45519</v>
      </c>
      <c r="D6203" s="52">
        <v>0</v>
      </c>
      <c r="E6203" s="54"/>
    </row>
    <row r="6204" spans="1:5" x14ac:dyDescent="0.45">
      <c r="A6204" s="55" t="s">
        <v>54</v>
      </c>
      <c r="B6204" s="52">
        <v>40128.22</v>
      </c>
      <c r="C6204" s="53">
        <v>44880</v>
      </c>
      <c r="D6204" s="52">
        <v>0</v>
      </c>
      <c r="E6204" s="54"/>
    </row>
    <row r="6205" spans="1:5" x14ac:dyDescent="0.45">
      <c r="A6205" s="55" t="s">
        <v>55</v>
      </c>
      <c r="B6205" s="52">
        <v>42172.81</v>
      </c>
      <c r="C6205" s="53">
        <v>44925</v>
      </c>
      <c r="D6205" s="52">
        <v>0</v>
      </c>
      <c r="E6205" s="54"/>
    </row>
    <row r="6206" spans="1:5" x14ac:dyDescent="0.45">
      <c r="A6206" s="55" t="s">
        <v>56</v>
      </c>
      <c r="B6206" s="52">
        <v>35538.019999999997</v>
      </c>
      <c r="C6206" s="53">
        <v>45140</v>
      </c>
      <c r="D6206" s="52">
        <v>0</v>
      </c>
      <c r="E6206" s="54"/>
    </row>
    <row r="6207" spans="1:5" x14ac:dyDescent="0.45">
      <c r="A6207" s="55" t="s">
        <v>57</v>
      </c>
      <c r="B6207" s="52">
        <v>44949.57</v>
      </c>
      <c r="C6207" s="53">
        <v>45504</v>
      </c>
      <c r="D6207" s="52">
        <v>0</v>
      </c>
      <c r="E6207" s="54"/>
    </row>
    <row r="6208" spans="1:5" x14ac:dyDescent="0.45">
      <c r="A6208" s="55" t="s">
        <v>58</v>
      </c>
      <c r="B6208" s="52">
        <v>19964.39</v>
      </c>
      <c r="C6208" s="53">
        <v>45412</v>
      </c>
      <c r="D6208" s="52">
        <v>0</v>
      </c>
      <c r="E6208" s="54"/>
    </row>
    <row r="6209" spans="1:5" x14ac:dyDescent="0.45">
      <c r="A6209" s="55" t="s">
        <v>74</v>
      </c>
      <c r="B6209" s="52">
        <v>14285.91</v>
      </c>
      <c r="C6209" s="53">
        <v>44985</v>
      </c>
      <c r="D6209" s="52">
        <v>0</v>
      </c>
      <c r="E6209" s="54"/>
    </row>
    <row r="6210" spans="1:5" x14ac:dyDescent="0.45">
      <c r="A6210" s="55" t="s">
        <v>76</v>
      </c>
      <c r="B6210" s="52">
        <v>33329.31</v>
      </c>
      <c r="C6210" s="53">
        <v>44985</v>
      </c>
      <c r="D6210" s="52">
        <v>0</v>
      </c>
      <c r="E6210" s="54"/>
    </row>
    <row r="6211" spans="1:5" x14ac:dyDescent="0.45">
      <c r="A6211" s="55" t="s">
        <v>78</v>
      </c>
      <c r="B6211" s="52">
        <v>25075.47</v>
      </c>
      <c r="C6211" s="53">
        <v>45127</v>
      </c>
      <c r="D6211" s="52">
        <v>0</v>
      </c>
      <c r="E6211" s="54"/>
    </row>
    <row r="6212" spans="1:5" x14ac:dyDescent="0.45">
      <c r="A6212" s="55" t="s">
        <v>80</v>
      </c>
      <c r="B6212" s="52">
        <v>39290.01</v>
      </c>
      <c r="C6212" s="53">
        <v>45488</v>
      </c>
      <c r="D6212" s="52">
        <v>0</v>
      </c>
      <c r="E6212" s="54"/>
    </row>
    <row r="6213" spans="1:5" x14ac:dyDescent="0.45">
      <c r="A6213" s="55" t="s">
        <v>82</v>
      </c>
      <c r="B6213" s="52">
        <v>13626.92</v>
      </c>
      <c r="C6213" s="53">
        <v>45519</v>
      </c>
      <c r="D6213" s="52">
        <v>0</v>
      </c>
      <c r="E6213" s="54"/>
    </row>
    <row r="6214" spans="1:5" x14ac:dyDescent="0.45">
      <c r="A6214" s="55" t="s">
        <v>84</v>
      </c>
      <c r="B6214" s="52">
        <v>13211.61</v>
      </c>
      <c r="C6214" s="53">
        <v>45519</v>
      </c>
      <c r="D6214" s="52">
        <v>0</v>
      </c>
      <c r="E6214" s="54"/>
    </row>
    <row r="6215" spans="1:5" x14ac:dyDescent="0.45">
      <c r="A6215" s="55" t="s">
        <v>86</v>
      </c>
      <c r="B6215" s="52">
        <v>20117.669999999998</v>
      </c>
      <c r="C6215" s="53">
        <v>45519</v>
      </c>
      <c r="D6215" s="52">
        <v>0</v>
      </c>
      <c r="E6215" s="54"/>
    </row>
    <row r="6216" spans="1:5" x14ac:dyDescent="0.45">
      <c r="A6216" s="55" t="s">
        <v>88</v>
      </c>
      <c r="B6216" s="52">
        <v>13279</v>
      </c>
      <c r="C6216" s="53">
        <v>45519</v>
      </c>
      <c r="D6216" s="52">
        <v>0</v>
      </c>
      <c r="E6216" s="54"/>
    </row>
    <row r="6217" spans="1:5" x14ac:dyDescent="0.45">
      <c r="A6217" s="55" t="s">
        <v>90</v>
      </c>
      <c r="B6217" s="52">
        <v>13279</v>
      </c>
      <c r="C6217" s="53">
        <v>45762</v>
      </c>
      <c r="D6217" s="52">
        <v>0</v>
      </c>
      <c r="E6217" s="54"/>
    </row>
    <row r="6218" spans="1:5" x14ac:dyDescent="0.45">
      <c r="A6218" s="55" t="s">
        <v>92</v>
      </c>
      <c r="B6218" s="52">
        <v>126277.58</v>
      </c>
      <c r="C6218" s="53">
        <v>45519</v>
      </c>
      <c r="D6218" s="52">
        <v>0</v>
      </c>
      <c r="E6218" s="54"/>
    </row>
    <row r="6219" spans="1:5" x14ac:dyDescent="0.45">
      <c r="A6219" s="51" t="s">
        <v>371</v>
      </c>
      <c r="B6219" s="52"/>
      <c r="C6219" s="53"/>
      <c r="D6219" s="52"/>
      <c r="E6219" s="54"/>
    </row>
    <row r="6220" spans="1:5" x14ac:dyDescent="0.45">
      <c r="A6220" s="55" t="s">
        <v>60</v>
      </c>
      <c r="B6220" s="52">
        <v>7925.25</v>
      </c>
      <c r="C6220" s="53">
        <v>45519</v>
      </c>
      <c r="D6220" s="52">
        <v>0</v>
      </c>
      <c r="E6220" s="54"/>
    </row>
    <row r="6221" spans="1:5" x14ac:dyDescent="0.45">
      <c r="A6221" s="55" t="s">
        <v>62</v>
      </c>
      <c r="B6221" s="52">
        <v>7663.99</v>
      </c>
      <c r="C6221" s="53">
        <v>45519</v>
      </c>
      <c r="D6221" s="52">
        <v>0</v>
      </c>
      <c r="E6221" s="54"/>
    </row>
    <row r="6222" spans="1:5" x14ac:dyDescent="0.45">
      <c r="A6222" s="55" t="s">
        <v>64</v>
      </c>
      <c r="B6222" s="52">
        <v>9058.68</v>
      </c>
      <c r="C6222" s="53">
        <v>45519</v>
      </c>
      <c r="D6222" s="52">
        <v>0</v>
      </c>
      <c r="E6222" s="54"/>
    </row>
    <row r="6223" spans="1:5" x14ac:dyDescent="0.45">
      <c r="A6223" s="55" t="s">
        <v>66</v>
      </c>
      <c r="B6223" s="52">
        <v>7101.48</v>
      </c>
      <c r="C6223" s="53">
        <v>45519</v>
      </c>
      <c r="D6223" s="52">
        <v>0</v>
      </c>
      <c r="E6223" s="54"/>
    </row>
    <row r="6224" spans="1:5" x14ac:dyDescent="0.45">
      <c r="A6224" s="55" t="s">
        <v>54</v>
      </c>
      <c r="B6224" s="52">
        <v>21199.24</v>
      </c>
      <c r="C6224" s="53">
        <v>44880</v>
      </c>
      <c r="D6224" s="52">
        <v>0</v>
      </c>
      <c r="E6224" s="54"/>
    </row>
    <row r="6225" spans="1:5" x14ac:dyDescent="0.45">
      <c r="A6225" s="55" t="s">
        <v>55</v>
      </c>
      <c r="B6225" s="52">
        <v>22279.360000000001</v>
      </c>
      <c r="C6225" s="53">
        <v>44925</v>
      </c>
      <c r="D6225" s="52">
        <v>0</v>
      </c>
      <c r="E6225" s="54"/>
    </row>
    <row r="6226" spans="1:5" x14ac:dyDescent="0.45">
      <c r="A6226" s="55" t="s">
        <v>56</v>
      </c>
      <c r="B6226" s="52">
        <v>18774.29</v>
      </c>
      <c r="C6226" s="53">
        <v>45140</v>
      </c>
      <c r="D6226" s="52">
        <v>0</v>
      </c>
      <c r="E6226" s="54"/>
    </row>
    <row r="6227" spans="1:5" x14ac:dyDescent="0.45">
      <c r="A6227" s="55" t="s">
        <v>57</v>
      </c>
      <c r="B6227" s="52">
        <v>23746.29</v>
      </c>
      <c r="C6227" s="53">
        <v>45504</v>
      </c>
      <c r="D6227" s="52">
        <v>0</v>
      </c>
      <c r="E6227" s="54"/>
    </row>
    <row r="6228" spans="1:5" x14ac:dyDescent="0.45">
      <c r="A6228" s="55" t="s">
        <v>58</v>
      </c>
      <c r="B6228" s="52">
        <v>10546.94</v>
      </c>
      <c r="C6228" s="53">
        <v>45412</v>
      </c>
      <c r="D6228" s="52">
        <v>0</v>
      </c>
      <c r="E6228" s="54"/>
    </row>
    <row r="6229" spans="1:5" x14ac:dyDescent="0.45">
      <c r="A6229" s="55" t="s">
        <v>74</v>
      </c>
      <c r="B6229" s="52">
        <v>7547.06</v>
      </c>
      <c r="C6229" s="53">
        <v>44985</v>
      </c>
      <c r="D6229" s="52">
        <v>0</v>
      </c>
      <c r="E6229" s="54"/>
    </row>
    <row r="6230" spans="1:5" x14ac:dyDescent="0.45">
      <c r="A6230" s="55" t="s">
        <v>76</v>
      </c>
      <c r="B6230" s="52">
        <v>17607.45</v>
      </c>
      <c r="C6230" s="53">
        <v>44985</v>
      </c>
      <c r="D6230" s="52">
        <v>0</v>
      </c>
      <c r="E6230" s="54"/>
    </row>
    <row r="6231" spans="1:5" x14ac:dyDescent="0.45">
      <c r="A6231" s="55" t="s">
        <v>78</v>
      </c>
      <c r="B6231" s="52">
        <v>13247.06</v>
      </c>
      <c r="C6231" s="53">
        <v>45127</v>
      </c>
      <c r="D6231" s="52">
        <v>0</v>
      </c>
      <c r="E6231" s="54"/>
    </row>
    <row r="6232" spans="1:5" x14ac:dyDescent="0.45">
      <c r="A6232" s="55" t="s">
        <v>80</v>
      </c>
      <c r="B6232" s="52">
        <v>20756.419999999998</v>
      </c>
      <c r="C6232" s="53">
        <v>45488</v>
      </c>
      <c r="D6232" s="52">
        <v>0</v>
      </c>
      <c r="E6232" s="54"/>
    </row>
    <row r="6233" spans="1:5" x14ac:dyDescent="0.45">
      <c r="A6233" s="55" t="s">
        <v>82</v>
      </c>
      <c r="B6233" s="52">
        <v>7198.93</v>
      </c>
      <c r="C6233" s="53">
        <v>45519</v>
      </c>
      <c r="D6233" s="52">
        <v>0</v>
      </c>
      <c r="E6233" s="54"/>
    </row>
    <row r="6234" spans="1:5" x14ac:dyDescent="0.45">
      <c r="A6234" s="55" t="s">
        <v>84</v>
      </c>
      <c r="B6234" s="52">
        <v>6979.53</v>
      </c>
      <c r="C6234" s="53">
        <v>45519</v>
      </c>
      <c r="D6234" s="52">
        <v>0</v>
      </c>
      <c r="E6234" s="54"/>
    </row>
    <row r="6235" spans="1:5" x14ac:dyDescent="0.45">
      <c r="A6235" s="55" t="s">
        <v>86</v>
      </c>
      <c r="B6235" s="52">
        <v>10627.91</v>
      </c>
      <c r="C6235" s="53">
        <v>45519</v>
      </c>
      <c r="D6235" s="52">
        <v>0</v>
      </c>
      <c r="E6235" s="54"/>
    </row>
    <row r="6236" spans="1:5" x14ac:dyDescent="0.45">
      <c r="A6236" s="55" t="s">
        <v>88</v>
      </c>
      <c r="B6236" s="52">
        <v>7015.13</v>
      </c>
      <c r="C6236" s="53">
        <v>45519</v>
      </c>
      <c r="D6236" s="52">
        <v>0</v>
      </c>
      <c r="E6236" s="54"/>
    </row>
    <row r="6237" spans="1:5" x14ac:dyDescent="0.45">
      <c r="A6237" s="55" t="s">
        <v>90</v>
      </c>
      <c r="B6237" s="52">
        <v>7015.13</v>
      </c>
      <c r="C6237" s="53">
        <v>45762</v>
      </c>
      <c r="D6237" s="52">
        <v>0</v>
      </c>
      <c r="E6237" s="54"/>
    </row>
    <row r="6238" spans="1:5" x14ac:dyDescent="0.45">
      <c r="A6238" s="55" t="s">
        <v>92</v>
      </c>
      <c r="B6238" s="52">
        <v>66710.86</v>
      </c>
      <c r="C6238" s="53">
        <v>45519</v>
      </c>
      <c r="D6238" s="52">
        <v>0</v>
      </c>
      <c r="E6238" s="54"/>
    </row>
    <row r="6239" spans="1:5" x14ac:dyDescent="0.45">
      <c r="A6239" s="51" t="s">
        <v>372</v>
      </c>
      <c r="B6239" s="52"/>
      <c r="C6239" s="53"/>
      <c r="D6239" s="52"/>
      <c r="E6239" s="54"/>
    </row>
    <row r="6240" spans="1:5" x14ac:dyDescent="0.45">
      <c r="A6240" s="55" t="s">
        <v>60</v>
      </c>
      <c r="B6240" s="52">
        <v>8808.1299999999992</v>
      </c>
      <c r="C6240" s="53">
        <v>45519</v>
      </c>
      <c r="D6240" s="52">
        <v>0</v>
      </c>
      <c r="E6240" s="54"/>
    </row>
    <row r="6241" spans="1:5" x14ac:dyDescent="0.45">
      <c r="A6241" s="55" t="s">
        <v>62</v>
      </c>
      <c r="B6241" s="52">
        <v>8517.77</v>
      </c>
      <c r="C6241" s="53">
        <v>45519</v>
      </c>
      <c r="D6241" s="52">
        <v>0</v>
      </c>
      <c r="E6241" s="54"/>
    </row>
    <row r="6242" spans="1:5" x14ac:dyDescent="0.45">
      <c r="A6242" s="55" t="s">
        <v>64</v>
      </c>
      <c r="B6242" s="52">
        <v>10067.83</v>
      </c>
      <c r="C6242" s="53">
        <v>45519</v>
      </c>
      <c r="D6242" s="52">
        <v>0</v>
      </c>
      <c r="E6242" s="54"/>
    </row>
    <row r="6243" spans="1:5" x14ac:dyDescent="0.45">
      <c r="A6243" s="55" t="s">
        <v>66</v>
      </c>
      <c r="B6243" s="52">
        <v>7892.59</v>
      </c>
      <c r="C6243" s="53">
        <v>45519</v>
      </c>
      <c r="D6243" s="52">
        <v>0</v>
      </c>
      <c r="E6243" s="54"/>
    </row>
    <row r="6244" spans="1:5" x14ac:dyDescent="0.45">
      <c r="A6244" s="55" t="s">
        <v>54</v>
      </c>
      <c r="B6244" s="52">
        <v>23560.86</v>
      </c>
      <c r="C6244" s="53">
        <v>44880</v>
      </c>
      <c r="D6244" s="52">
        <v>0</v>
      </c>
      <c r="E6244" s="54"/>
    </row>
    <row r="6245" spans="1:5" x14ac:dyDescent="0.45">
      <c r="A6245" s="55" t="s">
        <v>55</v>
      </c>
      <c r="B6245" s="52">
        <v>24761.31</v>
      </c>
      <c r="C6245" s="53">
        <v>44925</v>
      </c>
      <c r="D6245" s="52">
        <v>0</v>
      </c>
      <c r="E6245" s="54"/>
    </row>
    <row r="6246" spans="1:5" x14ac:dyDescent="0.45">
      <c r="A6246" s="55" t="s">
        <v>56</v>
      </c>
      <c r="B6246" s="52">
        <v>20865.77</v>
      </c>
      <c r="C6246" s="53">
        <v>45140</v>
      </c>
      <c r="D6246" s="52">
        <v>0</v>
      </c>
      <c r="E6246" s="54"/>
    </row>
    <row r="6247" spans="1:5" x14ac:dyDescent="0.45">
      <c r="A6247" s="55" t="s">
        <v>57</v>
      </c>
      <c r="B6247" s="52">
        <v>26391.66</v>
      </c>
      <c r="C6247" s="53">
        <v>45504</v>
      </c>
      <c r="D6247" s="52">
        <v>0</v>
      </c>
      <c r="E6247" s="54"/>
    </row>
    <row r="6248" spans="1:5" x14ac:dyDescent="0.45">
      <c r="A6248" s="55" t="s">
        <v>58</v>
      </c>
      <c r="B6248" s="52">
        <v>11721.88</v>
      </c>
      <c r="C6248" s="53">
        <v>45412</v>
      </c>
      <c r="D6248" s="52">
        <v>0</v>
      </c>
      <c r="E6248" s="54"/>
    </row>
    <row r="6249" spans="1:5" x14ac:dyDescent="0.45">
      <c r="A6249" s="55" t="s">
        <v>74</v>
      </c>
      <c r="B6249" s="52">
        <v>8387.82</v>
      </c>
      <c r="C6249" s="53">
        <v>44985</v>
      </c>
      <c r="D6249" s="52">
        <v>0</v>
      </c>
      <c r="E6249" s="54"/>
    </row>
    <row r="6250" spans="1:5" x14ac:dyDescent="0.45">
      <c r="A6250" s="55" t="s">
        <v>76</v>
      </c>
      <c r="B6250" s="52">
        <v>19568.95</v>
      </c>
      <c r="C6250" s="53">
        <v>44985</v>
      </c>
      <c r="D6250" s="52">
        <v>0</v>
      </c>
      <c r="E6250" s="54"/>
    </row>
    <row r="6251" spans="1:5" x14ac:dyDescent="0.45">
      <c r="A6251" s="55" t="s">
        <v>78</v>
      </c>
      <c r="B6251" s="52">
        <v>14722.8</v>
      </c>
      <c r="C6251" s="53">
        <v>45127</v>
      </c>
      <c r="D6251" s="52">
        <v>0</v>
      </c>
      <c r="E6251" s="54"/>
    </row>
    <row r="6252" spans="1:5" x14ac:dyDescent="0.45">
      <c r="A6252" s="55" t="s">
        <v>80</v>
      </c>
      <c r="B6252" s="52">
        <v>23068.71</v>
      </c>
      <c r="C6252" s="53">
        <v>45488</v>
      </c>
      <c r="D6252" s="52">
        <v>0</v>
      </c>
      <c r="E6252" s="54"/>
    </row>
    <row r="6253" spans="1:5" x14ac:dyDescent="0.45">
      <c r="A6253" s="55" t="s">
        <v>82</v>
      </c>
      <c r="B6253" s="52">
        <v>8000.9</v>
      </c>
      <c r="C6253" s="53">
        <v>45519</v>
      </c>
      <c r="D6253" s="52">
        <v>0</v>
      </c>
      <c r="E6253" s="54"/>
    </row>
    <row r="6254" spans="1:5" x14ac:dyDescent="0.45">
      <c r="A6254" s="55" t="s">
        <v>84</v>
      </c>
      <c r="B6254" s="52">
        <v>7757.05</v>
      </c>
      <c r="C6254" s="53">
        <v>45519</v>
      </c>
      <c r="D6254" s="52">
        <v>0</v>
      </c>
      <c r="E6254" s="54"/>
    </row>
    <row r="6255" spans="1:5" x14ac:dyDescent="0.45">
      <c r="A6255" s="55" t="s">
        <v>86</v>
      </c>
      <c r="B6255" s="52">
        <v>11811.87</v>
      </c>
      <c r="C6255" s="53">
        <v>45519</v>
      </c>
      <c r="D6255" s="52">
        <v>0</v>
      </c>
      <c r="E6255" s="54"/>
    </row>
    <row r="6256" spans="1:5" x14ac:dyDescent="0.45">
      <c r="A6256" s="55" t="s">
        <v>88</v>
      </c>
      <c r="B6256" s="52">
        <v>7796.63</v>
      </c>
      <c r="C6256" s="53">
        <v>45519</v>
      </c>
      <c r="D6256" s="52">
        <v>0</v>
      </c>
      <c r="E6256" s="54"/>
    </row>
    <row r="6257" spans="1:5" x14ac:dyDescent="0.45">
      <c r="A6257" s="55" t="s">
        <v>90</v>
      </c>
      <c r="B6257" s="52">
        <v>7796.63</v>
      </c>
      <c r="C6257" s="53">
        <v>45762</v>
      </c>
      <c r="D6257" s="52">
        <v>0</v>
      </c>
      <c r="E6257" s="54"/>
    </row>
    <row r="6258" spans="1:5" x14ac:dyDescent="0.45">
      <c r="A6258" s="55" t="s">
        <v>92</v>
      </c>
      <c r="B6258" s="52">
        <v>74142.53</v>
      </c>
      <c r="C6258" s="53">
        <v>45519</v>
      </c>
      <c r="D6258" s="52">
        <v>0</v>
      </c>
      <c r="E6258" s="54"/>
    </row>
    <row r="6259" spans="1:5" x14ac:dyDescent="0.45">
      <c r="A6259" s="51" t="s">
        <v>373</v>
      </c>
      <c r="B6259" s="52"/>
      <c r="C6259" s="53"/>
      <c r="D6259" s="52"/>
      <c r="E6259" s="54"/>
    </row>
    <row r="6260" spans="1:5" x14ac:dyDescent="0.45">
      <c r="A6260" s="55" t="s">
        <v>60</v>
      </c>
      <c r="B6260" s="52">
        <v>10606.74</v>
      </c>
      <c r="C6260" s="53">
        <v>45519</v>
      </c>
      <c r="D6260" s="52">
        <v>0</v>
      </c>
      <c r="E6260" s="54"/>
    </row>
    <row r="6261" spans="1:5" x14ac:dyDescent="0.45">
      <c r="A6261" s="55" t="s">
        <v>62</v>
      </c>
      <c r="B6261" s="52">
        <v>10257.09</v>
      </c>
      <c r="C6261" s="53">
        <v>45519</v>
      </c>
      <c r="D6261" s="52">
        <v>0</v>
      </c>
      <c r="E6261" s="54"/>
    </row>
    <row r="6262" spans="1:5" x14ac:dyDescent="0.45">
      <c r="A6262" s="55" t="s">
        <v>64</v>
      </c>
      <c r="B6262" s="52">
        <v>12123.67</v>
      </c>
      <c r="C6262" s="53">
        <v>45519</v>
      </c>
      <c r="D6262" s="52">
        <v>0</v>
      </c>
      <c r="E6262" s="54"/>
    </row>
    <row r="6263" spans="1:5" x14ac:dyDescent="0.45">
      <c r="A6263" s="55" t="s">
        <v>66</v>
      </c>
      <c r="B6263" s="52">
        <v>9504.25</v>
      </c>
      <c r="C6263" s="53">
        <v>45519</v>
      </c>
      <c r="D6263" s="52">
        <v>0</v>
      </c>
      <c r="E6263" s="54"/>
    </row>
    <row r="6264" spans="1:5" x14ac:dyDescent="0.45">
      <c r="A6264" s="55" t="s">
        <v>54</v>
      </c>
      <c r="B6264" s="52">
        <v>28371.96</v>
      </c>
      <c r="C6264" s="53">
        <v>44880</v>
      </c>
      <c r="D6264" s="52">
        <v>0</v>
      </c>
      <c r="E6264" s="54"/>
    </row>
    <row r="6265" spans="1:5" x14ac:dyDescent="0.45">
      <c r="A6265" s="55" t="s">
        <v>55</v>
      </c>
      <c r="B6265" s="52">
        <v>29817.54</v>
      </c>
      <c r="C6265" s="53">
        <v>44925</v>
      </c>
      <c r="D6265" s="52">
        <v>0</v>
      </c>
      <c r="E6265" s="54"/>
    </row>
    <row r="6266" spans="1:5" x14ac:dyDescent="0.45">
      <c r="A6266" s="55" t="s">
        <v>56</v>
      </c>
      <c r="B6266" s="52">
        <v>25126.53</v>
      </c>
      <c r="C6266" s="53">
        <v>45140</v>
      </c>
      <c r="D6266" s="52">
        <v>0</v>
      </c>
      <c r="E6266" s="54"/>
    </row>
    <row r="6267" spans="1:5" x14ac:dyDescent="0.45">
      <c r="A6267" s="55" t="s">
        <v>57</v>
      </c>
      <c r="B6267" s="52">
        <v>31780.81</v>
      </c>
      <c r="C6267" s="53">
        <v>45504</v>
      </c>
      <c r="D6267" s="52">
        <v>0</v>
      </c>
      <c r="E6267" s="54"/>
    </row>
    <row r="6268" spans="1:5" x14ac:dyDescent="0.45">
      <c r="A6268" s="55" t="s">
        <v>58</v>
      </c>
      <c r="B6268" s="52">
        <v>14115.47</v>
      </c>
      <c r="C6268" s="53">
        <v>45412</v>
      </c>
      <c r="D6268" s="52">
        <v>0</v>
      </c>
      <c r="E6268" s="54"/>
    </row>
    <row r="6269" spans="1:5" x14ac:dyDescent="0.45">
      <c r="A6269" s="55" t="s">
        <v>74</v>
      </c>
      <c r="B6269" s="52">
        <v>10100.6</v>
      </c>
      <c r="C6269" s="53">
        <v>44985</v>
      </c>
      <c r="D6269" s="52">
        <v>0</v>
      </c>
      <c r="E6269" s="54"/>
    </row>
    <row r="6270" spans="1:5" x14ac:dyDescent="0.45">
      <c r="A6270" s="55" t="s">
        <v>76</v>
      </c>
      <c r="B6270" s="52">
        <v>23564.9</v>
      </c>
      <c r="C6270" s="53">
        <v>44985</v>
      </c>
      <c r="D6270" s="52">
        <v>0</v>
      </c>
      <c r="E6270" s="54"/>
    </row>
    <row r="6271" spans="1:5" x14ac:dyDescent="0.45">
      <c r="A6271" s="55" t="s">
        <v>78</v>
      </c>
      <c r="B6271" s="52">
        <v>17729.169999999998</v>
      </c>
      <c r="C6271" s="53">
        <v>45127</v>
      </c>
      <c r="D6271" s="52">
        <v>0</v>
      </c>
      <c r="E6271" s="54"/>
    </row>
    <row r="6272" spans="1:5" x14ac:dyDescent="0.45">
      <c r="A6272" s="55" t="s">
        <v>80</v>
      </c>
      <c r="B6272" s="52">
        <v>27779.31</v>
      </c>
      <c r="C6272" s="53">
        <v>45488</v>
      </c>
      <c r="D6272" s="52">
        <v>0</v>
      </c>
      <c r="E6272" s="54"/>
    </row>
    <row r="6273" spans="1:5" x14ac:dyDescent="0.45">
      <c r="A6273" s="55" t="s">
        <v>82</v>
      </c>
      <c r="B6273" s="52">
        <v>9634.67</v>
      </c>
      <c r="C6273" s="53">
        <v>45519</v>
      </c>
      <c r="D6273" s="52">
        <v>0</v>
      </c>
      <c r="E6273" s="54"/>
    </row>
    <row r="6274" spans="1:5" x14ac:dyDescent="0.45">
      <c r="A6274" s="55" t="s">
        <v>84</v>
      </c>
      <c r="B6274" s="52">
        <v>9341.0300000000007</v>
      </c>
      <c r="C6274" s="53">
        <v>45519</v>
      </c>
      <c r="D6274" s="52">
        <v>0</v>
      </c>
      <c r="E6274" s="54"/>
    </row>
    <row r="6275" spans="1:5" x14ac:dyDescent="0.45">
      <c r="A6275" s="55" t="s">
        <v>86</v>
      </c>
      <c r="B6275" s="52">
        <v>14223.84</v>
      </c>
      <c r="C6275" s="53">
        <v>45519</v>
      </c>
      <c r="D6275" s="52">
        <v>0</v>
      </c>
      <c r="E6275" s="54"/>
    </row>
    <row r="6276" spans="1:5" x14ac:dyDescent="0.45">
      <c r="A6276" s="55" t="s">
        <v>88</v>
      </c>
      <c r="B6276" s="52">
        <v>9388.69</v>
      </c>
      <c r="C6276" s="53">
        <v>45519</v>
      </c>
      <c r="D6276" s="52">
        <v>0</v>
      </c>
      <c r="E6276" s="54"/>
    </row>
    <row r="6277" spans="1:5" x14ac:dyDescent="0.45">
      <c r="A6277" s="55" t="s">
        <v>90</v>
      </c>
      <c r="B6277" s="52">
        <v>9388.69</v>
      </c>
      <c r="C6277" s="53">
        <v>45762</v>
      </c>
      <c r="D6277" s="52">
        <v>0</v>
      </c>
      <c r="E6277" s="54"/>
    </row>
    <row r="6278" spans="1:5" x14ac:dyDescent="0.45">
      <c r="A6278" s="55" t="s">
        <v>92</v>
      </c>
      <c r="B6278" s="52">
        <v>89282.35</v>
      </c>
      <c r="C6278" s="53">
        <v>45519</v>
      </c>
      <c r="D6278" s="52">
        <v>0</v>
      </c>
      <c r="E6278" s="54"/>
    </row>
    <row r="6279" spans="1:5" x14ac:dyDescent="0.45">
      <c r="A6279" s="51" t="s">
        <v>374</v>
      </c>
      <c r="B6279" s="52"/>
      <c r="C6279" s="53"/>
      <c r="D6279" s="52"/>
      <c r="E6279" s="54"/>
    </row>
    <row r="6280" spans="1:5" x14ac:dyDescent="0.45">
      <c r="A6280" s="55" t="s">
        <v>60</v>
      </c>
      <c r="B6280" s="52">
        <v>24401.439999999999</v>
      </c>
      <c r="C6280" s="53">
        <v>45519</v>
      </c>
      <c r="D6280" s="52">
        <v>0</v>
      </c>
      <c r="E6280" s="54"/>
    </row>
    <row r="6281" spans="1:5" x14ac:dyDescent="0.45">
      <c r="A6281" s="55" t="s">
        <v>62</v>
      </c>
      <c r="B6281" s="52">
        <v>23597.06</v>
      </c>
      <c r="C6281" s="53">
        <v>45519</v>
      </c>
      <c r="D6281" s="52">
        <v>0</v>
      </c>
      <c r="E6281" s="54"/>
    </row>
    <row r="6282" spans="1:5" x14ac:dyDescent="0.45">
      <c r="A6282" s="55" t="s">
        <v>64</v>
      </c>
      <c r="B6282" s="52">
        <v>27891.23</v>
      </c>
      <c r="C6282" s="53">
        <v>45519</v>
      </c>
      <c r="D6282" s="52">
        <v>0</v>
      </c>
      <c r="E6282" s="54"/>
    </row>
    <row r="6283" spans="1:5" x14ac:dyDescent="0.45">
      <c r="A6283" s="55" t="s">
        <v>66</v>
      </c>
      <c r="B6283" s="52">
        <v>21865.09</v>
      </c>
      <c r="C6283" s="53">
        <v>45519</v>
      </c>
      <c r="D6283" s="52">
        <v>0</v>
      </c>
      <c r="E6283" s="54"/>
    </row>
    <row r="6284" spans="1:5" x14ac:dyDescent="0.45">
      <c r="A6284" s="55" t="s">
        <v>54</v>
      </c>
      <c r="B6284" s="52">
        <v>65271.4</v>
      </c>
      <c r="C6284" s="53">
        <v>44880</v>
      </c>
      <c r="D6284" s="52">
        <v>0</v>
      </c>
      <c r="E6284" s="54"/>
    </row>
    <row r="6285" spans="1:5" x14ac:dyDescent="0.45">
      <c r="A6285" s="55" t="s">
        <v>55</v>
      </c>
      <c r="B6285" s="52">
        <v>68597.06</v>
      </c>
      <c r="C6285" s="53">
        <v>44925</v>
      </c>
      <c r="D6285" s="52">
        <v>0</v>
      </c>
      <c r="E6285" s="54"/>
    </row>
    <row r="6286" spans="1:5" x14ac:dyDescent="0.45">
      <c r="A6286" s="55" t="s">
        <v>56</v>
      </c>
      <c r="B6286" s="52">
        <v>57805.11</v>
      </c>
      <c r="C6286" s="53">
        <v>45140</v>
      </c>
      <c r="D6286" s="52">
        <v>0</v>
      </c>
      <c r="E6286" s="54"/>
    </row>
    <row r="6287" spans="1:5" x14ac:dyDescent="0.45">
      <c r="A6287" s="55" t="s">
        <v>57</v>
      </c>
      <c r="B6287" s="52">
        <v>73113.67</v>
      </c>
      <c r="C6287" s="53">
        <v>45504</v>
      </c>
      <c r="D6287" s="52">
        <v>0</v>
      </c>
      <c r="E6287" s="54"/>
    </row>
    <row r="6288" spans="1:5" x14ac:dyDescent="0.45">
      <c r="A6288" s="55" t="s">
        <v>58</v>
      </c>
      <c r="B6288" s="52">
        <v>32473.49</v>
      </c>
      <c r="C6288" s="53">
        <v>45412</v>
      </c>
      <c r="D6288" s="52">
        <v>0</v>
      </c>
      <c r="E6288" s="54"/>
    </row>
    <row r="6289" spans="1:5" x14ac:dyDescent="0.45">
      <c r="A6289" s="55" t="s">
        <v>74</v>
      </c>
      <c r="B6289" s="52">
        <v>23237.040000000001</v>
      </c>
      <c r="C6289" s="53">
        <v>44985</v>
      </c>
      <c r="D6289" s="52">
        <v>0</v>
      </c>
      <c r="E6289" s="54"/>
    </row>
    <row r="6290" spans="1:5" x14ac:dyDescent="0.45">
      <c r="A6290" s="55" t="s">
        <v>76</v>
      </c>
      <c r="B6290" s="52">
        <v>54212.480000000003</v>
      </c>
      <c r="C6290" s="53">
        <v>44985</v>
      </c>
      <c r="D6290" s="52">
        <v>0</v>
      </c>
      <c r="E6290" s="54"/>
    </row>
    <row r="6291" spans="1:5" x14ac:dyDescent="0.45">
      <c r="A6291" s="55" t="s">
        <v>78</v>
      </c>
      <c r="B6291" s="52">
        <v>40787.03</v>
      </c>
      <c r="C6291" s="53">
        <v>45127</v>
      </c>
      <c r="D6291" s="52">
        <v>0</v>
      </c>
      <c r="E6291" s="54"/>
    </row>
    <row r="6292" spans="1:5" x14ac:dyDescent="0.45">
      <c r="A6292" s="55" t="s">
        <v>80</v>
      </c>
      <c r="B6292" s="52">
        <v>63907.99</v>
      </c>
      <c r="C6292" s="53">
        <v>45488</v>
      </c>
      <c r="D6292" s="52">
        <v>0</v>
      </c>
      <c r="E6292" s="54"/>
    </row>
    <row r="6293" spans="1:5" x14ac:dyDescent="0.45">
      <c r="A6293" s="55" t="s">
        <v>82</v>
      </c>
      <c r="B6293" s="52">
        <v>22165.14</v>
      </c>
      <c r="C6293" s="53">
        <v>45519</v>
      </c>
      <c r="D6293" s="52">
        <v>0</v>
      </c>
      <c r="E6293" s="54"/>
    </row>
    <row r="6294" spans="1:5" x14ac:dyDescent="0.45">
      <c r="A6294" s="55" t="s">
        <v>84</v>
      </c>
      <c r="B6294" s="52">
        <v>21489.61</v>
      </c>
      <c r="C6294" s="53">
        <v>45519</v>
      </c>
      <c r="D6294" s="52">
        <v>0</v>
      </c>
      <c r="E6294" s="54"/>
    </row>
    <row r="6295" spans="1:5" x14ac:dyDescent="0.45">
      <c r="A6295" s="55" t="s">
        <v>86</v>
      </c>
      <c r="B6295" s="52">
        <v>32722.81</v>
      </c>
      <c r="C6295" s="53">
        <v>45519</v>
      </c>
      <c r="D6295" s="52">
        <v>0</v>
      </c>
      <c r="E6295" s="54"/>
    </row>
    <row r="6296" spans="1:5" x14ac:dyDescent="0.45">
      <c r="A6296" s="55" t="s">
        <v>88</v>
      </c>
      <c r="B6296" s="52">
        <v>21599.24</v>
      </c>
      <c r="C6296" s="53">
        <v>45519</v>
      </c>
      <c r="D6296" s="52">
        <v>0</v>
      </c>
      <c r="E6296" s="54"/>
    </row>
    <row r="6297" spans="1:5" x14ac:dyDescent="0.45">
      <c r="A6297" s="55" t="s">
        <v>90</v>
      </c>
      <c r="B6297" s="52">
        <v>21599.24</v>
      </c>
      <c r="C6297" s="53">
        <v>45762</v>
      </c>
      <c r="D6297" s="52">
        <v>0</v>
      </c>
      <c r="E6297" s="54"/>
    </row>
    <row r="6298" spans="1:5" x14ac:dyDescent="0.45">
      <c r="A6298" s="55" t="s">
        <v>92</v>
      </c>
      <c r="B6298" s="52">
        <v>205399.43</v>
      </c>
      <c r="C6298" s="53">
        <v>45519</v>
      </c>
      <c r="D6298" s="52">
        <v>0</v>
      </c>
      <c r="E6298" s="54"/>
    </row>
    <row r="6299" spans="1:5" x14ac:dyDescent="0.45">
      <c r="A6299" s="51" t="s">
        <v>375</v>
      </c>
      <c r="B6299" s="52"/>
      <c r="C6299" s="53"/>
      <c r="D6299" s="52"/>
      <c r="E6299" s="54"/>
    </row>
    <row r="6300" spans="1:5" x14ac:dyDescent="0.45">
      <c r="A6300" s="55" t="s">
        <v>60</v>
      </c>
      <c r="B6300" s="52">
        <v>34325.65</v>
      </c>
      <c r="C6300" s="53">
        <v>45519</v>
      </c>
      <c r="D6300" s="52">
        <v>0</v>
      </c>
      <c r="E6300" s="54"/>
    </row>
    <row r="6301" spans="1:5" x14ac:dyDescent="0.45">
      <c r="A6301" s="55" t="s">
        <v>62</v>
      </c>
      <c r="B6301" s="52">
        <v>33194.120000000003</v>
      </c>
      <c r="C6301" s="53">
        <v>45519</v>
      </c>
      <c r="D6301" s="52">
        <v>0</v>
      </c>
      <c r="E6301" s="54"/>
    </row>
    <row r="6302" spans="1:5" x14ac:dyDescent="0.45">
      <c r="A6302" s="55" t="s">
        <v>64</v>
      </c>
      <c r="B6302" s="52">
        <v>39234.76</v>
      </c>
      <c r="C6302" s="53">
        <v>45519</v>
      </c>
      <c r="D6302" s="52">
        <v>0</v>
      </c>
      <c r="E6302" s="54"/>
    </row>
    <row r="6303" spans="1:5" x14ac:dyDescent="0.45">
      <c r="A6303" s="55" t="s">
        <v>66</v>
      </c>
      <c r="B6303" s="52">
        <v>30757.759999999998</v>
      </c>
      <c r="C6303" s="53">
        <v>45519</v>
      </c>
      <c r="D6303" s="52">
        <v>0</v>
      </c>
      <c r="E6303" s="54"/>
    </row>
    <row r="6304" spans="1:5" x14ac:dyDescent="0.45">
      <c r="A6304" s="55" t="s">
        <v>54</v>
      </c>
      <c r="B6304" s="52">
        <v>91817.67</v>
      </c>
      <c r="C6304" s="53">
        <v>44880</v>
      </c>
      <c r="D6304" s="52">
        <v>0</v>
      </c>
      <c r="E6304" s="54"/>
    </row>
    <row r="6305" spans="1:5" x14ac:dyDescent="0.45">
      <c r="A6305" s="55" t="s">
        <v>55</v>
      </c>
      <c r="B6305" s="52">
        <v>96495.89</v>
      </c>
      <c r="C6305" s="53">
        <v>44925</v>
      </c>
      <c r="D6305" s="52">
        <v>0</v>
      </c>
      <c r="E6305" s="54"/>
    </row>
    <row r="6306" spans="1:5" x14ac:dyDescent="0.45">
      <c r="A6306" s="55" t="s">
        <v>56</v>
      </c>
      <c r="B6306" s="52">
        <v>81314.789999999994</v>
      </c>
      <c r="C6306" s="53">
        <v>45140</v>
      </c>
      <c r="D6306" s="52">
        <v>0</v>
      </c>
      <c r="E6306" s="54"/>
    </row>
    <row r="6307" spans="1:5" x14ac:dyDescent="0.45">
      <c r="A6307" s="55" t="s">
        <v>57</v>
      </c>
      <c r="B6307" s="52">
        <v>102849.43</v>
      </c>
      <c r="C6307" s="53">
        <v>45504</v>
      </c>
      <c r="D6307" s="52">
        <v>0</v>
      </c>
      <c r="E6307" s="54"/>
    </row>
    <row r="6308" spans="1:5" x14ac:dyDescent="0.45">
      <c r="A6308" s="55" t="s">
        <v>58</v>
      </c>
      <c r="B6308" s="52">
        <v>45680.66</v>
      </c>
      <c r="C6308" s="53">
        <v>45412</v>
      </c>
      <c r="D6308" s="52">
        <v>0</v>
      </c>
      <c r="E6308" s="54"/>
    </row>
    <row r="6309" spans="1:5" x14ac:dyDescent="0.45">
      <c r="A6309" s="55" t="s">
        <v>74</v>
      </c>
      <c r="B6309" s="52">
        <v>32687.68</v>
      </c>
      <c r="C6309" s="53">
        <v>44985</v>
      </c>
      <c r="D6309" s="52">
        <v>0</v>
      </c>
      <c r="E6309" s="54"/>
    </row>
    <row r="6310" spans="1:5" x14ac:dyDescent="0.45">
      <c r="A6310" s="55" t="s">
        <v>76</v>
      </c>
      <c r="B6310" s="52">
        <v>76261.02</v>
      </c>
      <c r="C6310" s="53">
        <v>44985</v>
      </c>
      <c r="D6310" s="52">
        <v>0</v>
      </c>
      <c r="E6310" s="54"/>
    </row>
    <row r="6311" spans="1:5" x14ac:dyDescent="0.45">
      <c r="A6311" s="55" t="s">
        <v>78</v>
      </c>
      <c r="B6311" s="52">
        <v>57375.360000000001</v>
      </c>
      <c r="C6311" s="53">
        <v>45127</v>
      </c>
      <c r="D6311" s="52">
        <v>0</v>
      </c>
      <c r="E6311" s="54"/>
    </row>
    <row r="6312" spans="1:5" x14ac:dyDescent="0.45">
      <c r="A6312" s="55" t="s">
        <v>80</v>
      </c>
      <c r="B6312" s="52">
        <v>89899.75</v>
      </c>
      <c r="C6312" s="53">
        <v>45488</v>
      </c>
      <c r="D6312" s="52">
        <v>0</v>
      </c>
      <c r="E6312" s="54"/>
    </row>
    <row r="6313" spans="1:5" x14ac:dyDescent="0.45">
      <c r="A6313" s="55" t="s">
        <v>82</v>
      </c>
      <c r="B6313" s="52">
        <v>31179.84</v>
      </c>
      <c r="C6313" s="53">
        <v>45519</v>
      </c>
      <c r="D6313" s="52">
        <v>0</v>
      </c>
      <c r="E6313" s="54"/>
    </row>
    <row r="6314" spans="1:5" x14ac:dyDescent="0.45">
      <c r="A6314" s="55" t="s">
        <v>84</v>
      </c>
      <c r="B6314" s="52">
        <v>30229.57</v>
      </c>
      <c r="C6314" s="53">
        <v>45519</v>
      </c>
      <c r="D6314" s="52">
        <v>0</v>
      </c>
      <c r="E6314" s="54"/>
    </row>
    <row r="6315" spans="1:5" x14ac:dyDescent="0.45">
      <c r="A6315" s="55" t="s">
        <v>86</v>
      </c>
      <c r="B6315" s="52">
        <v>46031.37</v>
      </c>
      <c r="C6315" s="53">
        <v>45519</v>
      </c>
      <c r="D6315" s="52">
        <v>0</v>
      </c>
      <c r="E6315" s="54"/>
    </row>
    <row r="6316" spans="1:5" x14ac:dyDescent="0.45">
      <c r="A6316" s="55" t="s">
        <v>88</v>
      </c>
      <c r="B6316" s="52">
        <v>30383.78</v>
      </c>
      <c r="C6316" s="53">
        <v>45519</v>
      </c>
      <c r="D6316" s="52">
        <v>0</v>
      </c>
      <c r="E6316" s="54"/>
    </row>
    <row r="6317" spans="1:5" x14ac:dyDescent="0.45">
      <c r="A6317" s="55" t="s">
        <v>90</v>
      </c>
      <c r="B6317" s="52">
        <v>30383.78</v>
      </c>
      <c r="C6317" s="53">
        <v>45762</v>
      </c>
      <c r="D6317" s="52">
        <v>0</v>
      </c>
      <c r="E6317" s="54"/>
    </row>
    <row r="6318" spans="1:5" x14ac:dyDescent="0.45">
      <c r="A6318" s="55" t="s">
        <v>92</v>
      </c>
      <c r="B6318" s="52">
        <v>288936.61</v>
      </c>
      <c r="C6318" s="53">
        <v>45519</v>
      </c>
      <c r="D6318" s="52">
        <v>0</v>
      </c>
      <c r="E6318" s="54"/>
    </row>
    <row r="6319" spans="1:5" x14ac:dyDescent="0.45">
      <c r="A6319" s="51" t="s">
        <v>376</v>
      </c>
      <c r="B6319" s="52"/>
      <c r="C6319" s="53"/>
      <c r="D6319" s="52"/>
      <c r="E6319" s="54"/>
    </row>
    <row r="6320" spans="1:5" x14ac:dyDescent="0.45">
      <c r="A6320" s="55" t="s">
        <v>60</v>
      </c>
      <c r="B6320" s="52">
        <v>510587.66</v>
      </c>
      <c r="C6320" s="53">
        <v>45519</v>
      </c>
      <c r="D6320" s="52">
        <v>0</v>
      </c>
      <c r="E6320" s="54"/>
    </row>
    <row r="6321" spans="1:5" x14ac:dyDescent="0.45">
      <c r="A6321" s="55" t="s">
        <v>61</v>
      </c>
      <c r="B6321" s="52">
        <v>122780.81</v>
      </c>
      <c r="C6321" s="53">
        <v>45519</v>
      </c>
      <c r="D6321" s="52">
        <v>0</v>
      </c>
      <c r="E6321" s="54"/>
    </row>
    <row r="6322" spans="1:5" x14ac:dyDescent="0.45">
      <c r="A6322" s="55" t="s">
        <v>62</v>
      </c>
      <c r="B6322" s="52">
        <v>493756.3</v>
      </c>
      <c r="C6322" s="53">
        <v>45519</v>
      </c>
      <c r="D6322" s="52">
        <v>0</v>
      </c>
      <c r="E6322" s="54"/>
    </row>
    <row r="6323" spans="1:5" x14ac:dyDescent="0.45">
      <c r="A6323" s="55" t="s">
        <v>63</v>
      </c>
      <c r="B6323" s="52">
        <v>118733.38</v>
      </c>
      <c r="C6323" s="53">
        <v>45519</v>
      </c>
      <c r="D6323" s="52">
        <v>0</v>
      </c>
      <c r="E6323" s="54"/>
    </row>
    <row r="6324" spans="1:5" x14ac:dyDescent="0.45">
      <c r="A6324" s="55" t="s">
        <v>64</v>
      </c>
      <c r="B6324" s="52">
        <v>583609.66</v>
      </c>
      <c r="C6324" s="53">
        <v>45519</v>
      </c>
      <c r="D6324" s="52">
        <v>0</v>
      </c>
      <c r="E6324" s="54"/>
    </row>
    <row r="6325" spans="1:5" x14ac:dyDescent="0.45">
      <c r="A6325" s="55" t="s">
        <v>65</v>
      </c>
      <c r="B6325" s="52">
        <v>135144.54999999999</v>
      </c>
      <c r="C6325" s="53">
        <v>45519</v>
      </c>
      <c r="D6325" s="52">
        <v>0</v>
      </c>
      <c r="E6325" s="54"/>
    </row>
    <row r="6326" spans="1:5" x14ac:dyDescent="0.45">
      <c r="A6326" s="55" t="s">
        <v>66</v>
      </c>
      <c r="B6326" s="52">
        <v>457515.84</v>
      </c>
      <c r="C6326" s="53">
        <v>45519</v>
      </c>
      <c r="D6326" s="52">
        <v>0</v>
      </c>
      <c r="E6326" s="54"/>
    </row>
    <row r="6327" spans="1:5" x14ac:dyDescent="0.45">
      <c r="A6327" s="55" t="s">
        <v>67</v>
      </c>
      <c r="B6327" s="52">
        <v>105945.42</v>
      </c>
      <c r="C6327" s="53">
        <v>45519</v>
      </c>
      <c r="D6327" s="52">
        <v>0</v>
      </c>
      <c r="E6327" s="54"/>
    </row>
    <row r="6328" spans="1:5" x14ac:dyDescent="0.45">
      <c r="A6328" s="55" t="s">
        <v>54</v>
      </c>
      <c r="B6328" s="52">
        <v>1365770.57</v>
      </c>
      <c r="C6328" s="53">
        <v>44880</v>
      </c>
      <c r="D6328" s="52">
        <v>0</v>
      </c>
      <c r="E6328" s="54"/>
    </row>
    <row r="6329" spans="1:5" x14ac:dyDescent="0.45">
      <c r="A6329" s="55" t="s">
        <v>68</v>
      </c>
      <c r="B6329" s="52">
        <v>316266.95</v>
      </c>
      <c r="C6329" s="53">
        <v>44880</v>
      </c>
      <c r="D6329" s="52">
        <v>0</v>
      </c>
      <c r="E6329" s="54"/>
    </row>
    <row r="6330" spans="1:5" x14ac:dyDescent="0.45">
      <c r="A6330" s="55" t="s">
        <v>55</v>
      </c>
      <c r="B6330" s="52">
        <v>1435358.29</v>
      </c>
      <c r="C6330" s="53">
        <v>44925</v>
      </c>
      <c r="D6330" s="52">
        <v>0</v>
      </c>
      <c r="E6330" s="54"/>
    </row>
    <row r="6331" spans="1:5" x14ac:dyDescent="0.45">
      <c r="A6331" s="55" t="s">
        <v>69</v>
      </c>
      <c r="B6331" s="52">
        <v>332381.15000000002</v>
      </c>
      <c r="C6331" s="53">
        <v>44925</v>
      </c>
      <c r="D6331" s="52">
        <v>0</v>
      </c>
      <c r="E6331" s="54"/>
    </row>
    <row r="6332" spans="1:5" x14ac:dyDescent="0.45">
      <c r="A6332" s="55" t="s">
        <v>56</v>
      </c>
      <c r="B6332" s="52">
        <v>1209542.21</v>
      </c>
      <c r="C6332" s="53">
        <v>45140</v>
      </c>
      <c r="D6332" s="52">
        <v>0</v>
      </c>
      <c r="E6332" s="54"/>
    </row>
    <row r="6333" spans="1:5" x14ac:dyDescent="0.45">
      <c r="A6333" s="55" t="s">
        <v>70</v>
      </c>
      <c r="B6333" s="52">
        <v>280089.67</v>
      </c>
      <c r="C6333" s="53">
        <v>45140</v>
      </c>
      <c r="D6333" s="52">
        <v>0</v>
      </c>
      <c r="E6333" s="54"/>
    </row>
    <row r="6334" spans="1:5" x14ac:dyDescent="0.45">
      <c r="A6334" s="55" t="s">
        <v>57</v>
      </c>
      <c r="B6334" s="52">
        <v>1529865.97</v>
      </c>
      <c r="C6334" s="53">
        <v>45504</v>
      </c>
      <c r="D6334" s="52">
        <v>0</v>
      </c>
      <c r="E6334" s="54"/>
    </row>
    <row r="6335" spans="1:5" x14ac:dyDescent="0.45">
      <c r="A6335" s="55" t="s">
        <v>71</v>
      </c>
      <c r="B6335" s="52">
        <v>54994.5</v>
      </c>
      <c r="C6335" s="53">
        <v>45504</v>
      </c>
      <c r="D6335" s="52">
        <v>0</v>
      </c>
      <c r="E6335" s="54"/>
    </row>
    <row r="6336" spans="1:5" x14ac:dyDescent="0.45">
      <c r="A6336" s="55" t="s">
        <v>72</v>
      </c>
      <c r="B6336" s="52">
        <v>254701.61</v>
      </c>
      <c r="C6336" s="53">
        <v>45504</v>
      </c>
      <c r="D6336" s="52">
        <v>0</v>
      </c>
      <c r="E6336" s="54"/>
    </row>
    <row r="6337" spans="1:5" x14ac:dyDescent="0.45">
      <c r="A6337" s="55" t="s">
        <v>58</v>
      </c>
      <c r="B6337" s="52">
        <v>679491.21</v>
      </c>
      <c r="C6337" s="53">
        <v>45412</v>
      </c>
      <c r="D6337" s="52">
        <v>0</v>
      </c>
      <c r="E6337" s="54"/>
    </row>
    <row r="6338" spans="1:5" x14ac:dyDescent="0.45">
      <c r="A6338" s="55" t="s">
        <v>73</v>
      </c>
      <c r="B6338" s="52">
        <v>157347.51999999999</v>
      </c>
      <c r="C6338" s="53">
        <v>45412</v>
      </c>
      <c r="D6338" s="52">
        <v>0</v>
      </c>
      <c r="E6338" s="54"/>
    </row>
    <row r="6339" spans="1:5" x14ac:dyDescent="0.45">
      <c r="A6339" s="55" t="s">
        <v>74</v>
      </c>
      <c r="B6339" s="52">
        <v>486223.1</v>
      </c>
      <c r="C6339" s="53">
        <v>44985</v>
      </c>
      <c r="D6339" s="52">
        <v>0</v>
      </c>
      <c r="E6339" s="54"/>
    </row>
    <row r="6340" spans="1:5" x14ac:dyDescent="0.45">
      <c r="A6340" s="55" t="s">
        <v>75</v>
      </c>
      <c r="B6340" s="52">
        <v>112593.07</v>
      </c>
      <c r="C6340" s="53">
        <v>44985</v>
      </c>
      <c r="D6340" s="52">
        <v>0</v>
      </c>
      <c r="E6340" s="54"/>
    </row>
    <row r="6341" spans="1:5" x14ac:dyDescent="0.45">
      <c r="A6341" s="55" t="s">
        <v>76</v>
      </c>
      <c r="B6341" s="52">
        <v>1134368.33</v>
      </c>
      <c r="C6341" s="53">
        <v>44985</v>
      </c>
      <c r="D6341" s="52">
        <v>0</v>
      </c>
      <c r="E6341" s="54"/>
    </row>
    <row r="6342" spans="1:5" x14ac:dyDescent="0.45">
      <c r="A6342" s="55" t="s">
        <v>77</v>
      </c>
      <c r="B6342" s="52">
        <v>262681.90999999997</v>
      </c>
      <c r="C6342" s="53">
        <v>44985</v>
      </c>
      <c r="D6342" s="52">
        <v>0</v>
      </c>
      <c r="E6342" s="54"/>
    </row>
    <row r="6343" spans="1:5" x14ac:dyDescent="0.45">
      <c r="A6343" s="55" t="s">
        <v>78</v>
      </c>
      <c r="B6343" s="52">
        <v>853447.77</v>
      </c>
      <c r="C6343" s="53">
        <v>45127</v>
      </c>
      <c r="D6343" s="52">
        <v>0</v>
      </c>
      <c r="E6343" s="54"/>
    </row>
    <row r="6344" spans="1:5" x14ac:dyDescent="0.45">
      <c r="A6344" s="55" t="s">
        <v>79</v>
      </c>
      <c r="B6344" s="52">
        <v>197630.06</v>
      </c>
      <c r="C6344" s="53">
        <v>45127</v>
      </c>
      <c r="D6344" s="52">
        <v>0</v>
      </c>
      <c r="E6344" s="54"/>
    </row>
    <row r="6345" spans="1:5" x14ac:dyDescent="0.45">
      <c r="A6345" s="55" t="s">
        <v>80</v>
      </c>
      <c r="B6345" s="52">
        <v>1337241.83</v>
      </c>
      <c r="C6345" s="53">
        <v>45488</v>
      </c>
      <c r="D6345" s="52">
        <v>0</v>
      </c>
      <c r="E6345" s="54"/>
    </row>
    <row r="6346" spans="1:5" x14ac:dyDescent="0.45">
      <c r="A6346" s="55" t="s">
        <v>81</v>
      </c>
      <c r="B6346" s="52">
        <v>309660.65000000002</v>
      </c>
      <c r="C6346" s="53">
        <v>45488</v>
      </c>
      <c r="D6346" s="52">
        <v>0</v>
      </c>
      <c r="E6346" s="54"/>
    </row>
    <row r="6347" spans="1:5" x14ac:dyDescent="0.45">
      <c r="A6347" s="55" t="s">
        <v>82</v>
      </c>
      <c r="B6347" s="52">
        <v>463794.29</v>
      </c>
      <c r="C6347" s="53">
        <v>45519</v>
      </c>
      <c r="D6347" s="52">
        <v>0</v>
      </c>
      <c r="E6347" s="54"/>
    </row>
    <row r="6348" spans="1:5" x14ac:dyDescent="0.45">
      <c r="A6348" s="55" t="s">
        <v>83</v>
      </c>
      <c r="B6348" s="52">
        <v>111528.42</v>
      </c>
      <c r="C6348" s="53">
        <v>45519</v>
      </c>
      <c r="D6348" s="52">
        <v>0</v>
      </c>
      <c r="E6348" s="54"/>
    </row>
    <row r="6349" spans="1:5" x14ac:dyDescent="0.45">
      <c r="A6349" s="55" t="s">
        <v>84</v>
      </c>
      <c r="B6349" s="52">
        <v>449659.16</v>
      </c>
      <c r="C6349" s="53">
        <v>45519</v>
      </c>
      <c r="D6349" s="52">
        <v>0</v>
      </c>
      <c r="E6349" s="54"/>
    </row>
    <row r="6350" spans="1:5" x14ac:dyDescent="0.45">
      <c r="A6350" s="55" t="s">
        <v>85</v>
      </c>
      <c r="B6350" s="52">
        <v>108129.35</v>
      </c>
      <c r="C6350" s="53">
        <v>45519</v>
      </c>
      <c r="D6350" s="52">
        <v>0</v>
      </c>
      <c r="E6350" s="54"/>
    </row>
    <row r="6351" spans="1:5" x14ac:dyDescent="0.45">
      <c r="A6351" s="55" t="s">
        <v>86</v>
      </c>
      <c r="B6351" s="52">
        <v>684708.05</v>
      </c>
      <c r="C6351" s="53">
        <v>45519</v>
      </c>
      <c r="D6351" s="52">
        <v>0</v>
      </c>
      <c r="E6351" s="54"/>
    </row>
    <row r="6352" spans="1:5" x14ac:dyDescent="0.45">
      <c r="A6352" s="55" t="s">
        <v>87</v>
      </c>
      <c r="B6352" s="52">
        <v>158555.57</v>
      </c>
      <c r="C6352" s="53">
        <v>45519</v>
      </c>
      <c r="D6352" s="52">
        <v>0</v>
      </c>
      <c r="E6352" s="54"/>
    </row>
    <row r="6353" spans="1:5" x14ac:dyDescent="0.45">
      <c r="A6353" s="55" t="s">
        <v>88</v>
      </c>
      <c r="B6353" s="52">
        <v>451953.05</v>
      </c>
      <c r="C6353" s="53">
        <v>45519</v>
      </c>
      <c r="D6353" s="52">
        <v>0</v>
      </c>
      <c r="E6353" s="54"/>
    </row>
    <row r="6354" spans="1:5" x14ac:dyDescent="0.45">
      <c r="A6354" s="55" t="s">
        <v>89</v>
      </c>
      <c r="B6354" s="52">
        <v>104657.27</v>
      </c>
      <c r="C6354" s="53">
        <v>45519</v>
      </c>
      <c r="D6354" s="52">
        <v>0</v>
      </c>
      <c r="E6354" s="54"/>
    </row>
    <row r="6355" spans="1:5" x14ac:dyDescent="0.45">
      <c r="A6355" s="55" t="s">
        <v>90</v>
      </c>
      <c r="B6355" s="52">
        <v>451953.05</v>
      </c>
      <c r="C6355" s="53">
        <v>45762</v>
      </c>
      <c r="D6355" s="52">
        <v>0</v>
      </c>
      <c r="E6355" s="54"/>
    </row>
    <row r="6356" spans="1:5" x14ac:dyDescent="0.45">
      <c r="A6356" s="55" t="s">
        <v>91</v>
      </c>
      <c r="B6356" s="52">
        <v>104657.27</v>
      </c>
      <c r="C6356" s="53">
        <v>45762</v>
      </c>
      <c r="D6356" s="52">
        <v>0</v>
      </c>
      <c r="E6356" s="54"/>
    </row>
    <row r="6357" spans="1:5" x14ac:dyDescent="0.45">
      <c r="A6357" s="55" t="s">
        <v>92</v>
      </c>
      <c r="B6357" s="52">
        <v>4297877.7699999996</v>
      </c>
      <c r="C6357" s="53">
        <v>45519</v>
      </c>
      <c r="D6357" s="52">
        <v>0</v>
      </c>
      <c r="E6357" s="54"/>
    </row>
    <row r="6358" spans="1:5" x14ac:dyDescent="0.45">
      <c r="A6358" s="55" t="s">
        <v>93</v>
      </c>
      <c r="B6358" s="52">
        <v>995245.27</v>
      </c>
      <c r="C6358" s="53">
        <v>45519</v>
      </c>
      <c r="D6358" s="52">
        <v>0</v>
      </c>
      <c r="E6358" s="54"/>
    </row>
    <row r="6359" spans="1:5" x14ac:dyDescent="0.45">
      <c r="A6359" s="51" t="s">
        <v>377</v>
      </c>
      <c r="B6359" s="52"/>
      <c r="C6359" s="53"/>
      <c r="D6359" s="52"/>
      <c r="E6359" s="54"/>
    </row>
    <row r="6360" spans="1:5" x14ac:dyDescent="0.45">
      <c r="A6360" s="55" t="s">
        <v>60</v>
      </c>
      <c r="B6360" s="52">
        <v>6731.98</v>
      </c>
      <c r="C6360" s="53">
        <v>45519</v>
      </c>
      <c r="D6360" s="52">
        <v>0</v>
      </c>
      <c r="E6360" s="54"/>
    </row>
    <row r="6361" spans="1:5" x14ac:dyDescent="0.45">
      <c r="A6361" s="55" t="s">
        <v>62</v>
      </c>
      <c r="B6361" s="52">
        <v>6510.06</v>
      </c>
      <c r="C6361" s="53">
        <v>45519</v>
      </c>
      <c r="D6361" s="52">
        <v>0</v>
      </c>
      <c r="E6361" s="54"/>
    </row>
    <row r="6362" spans="1:5" x14ac:dyDescent="0.45">
      <c r="A6362" s="55" t="s">
        <v>64</v>
      </c>
      <c r="B6362" s="52">
        <v>7694.75</v>
      </c>
      <c r="C6362" s="53">
        <v>45519</v>
      </c>
      <c r="D6362" s="52">
        <v>0</v>
      </c>
      <c r="E6362" s="54"/>
    </row>
    <row r="6363" spans="1:5" x14ac:dyDescent="0.45">
      <c r="A6363" s="55" t="s">
        <v>66</v>
      </c>
      <c r="B6363" s="52">
        <v>6032.24</v>
      </c>
      <c r="C6363" s="53">
        <v>45519</v>
      </c>
      <c r="D6363" s="52">
        <v>0</v>
      </c>
      <c r="E6363" s="54"/>
    </row>
    <row r="6364" spans="1:5" x14ac:dyDescent="0.45">
      <c r="A6364" s="55" t="s">
        <v>54</v>
      </c>
      <c r="B6364" s="52">
        <v>18007.36</v>
      </c>
      <c r="C6364" s="53">
        <v>44880</v>
      </c>
      <c r="D6364" s="52">
        <v>0</v>
      </c>
      <c r="E6364" s="54"/>
    </row>
    <row r="6365" spans="1:5" x14ac:dyDescent="0.45">
      <c r="A6365" s="55" t="s">
        <v>55</v>
      </c>
      <c r="B6365" s="52">
        <v>18924.86</v>
      </c>
      <c r="C6365" s="53">
        <v>44925</v>
      </c>
      <c r="D6365" s="52">
        <v>0</v>
      </c>
      <c r="E6365" s="54"/>
    </row>
    <row r="6366" spans="1:5" x14ac:dyDescent="0.45">
      <c r="A6366" s="55" t="s">
        <v>56</v>
      </c>
      <c r="B6366" s="52">
        <v>15947.52</v>
      </c>
      <c r="C6366" s="53">
        <v>45140</v>
      </c>
      <c r="D6366" s="52">
        <v>0</v>
      </c>
      <c r="E6366" s="54"/>
    </row>
    <row r="6367" spans="1:5" x14ac:dyDescent="0.45">
      <c r="A6367" s="55" t="s">
        <v>57</v>
      </c>
      <c r="B6367" s="52">
        <v>20170.919999999998</v>
      </c>
      <c r="C6367" s="53">
        <v>45504</v>
      </c>
      <c r="D6367" s="52">
        <v>0</v>
      </c>
      <c r="E6367" s="54"/>
    </row>
    <row r="6368" spans="1:5" x14ac:dyDescent="0.45">
      <c r="A6368" s="55" t="s">
        <v>58</v>
      </c>
      <c r="B6368" s="52">
        <v>8958.93</v>
      </c>
      <c r="C6368" s="53">
        <v>45412</v>
      </c>
      <c r="D6368" s="52">
        <v>0</v>
      </c>
      <c r="E6368" s="54"/>
    </row>
    <row r="6369" spans="1:5" x14ac:dyDescent="0.45">
      <c r="A6369" s="55" t="s">
        <v>74</v>
      </c>
      <c r="B6369" s="52">
        <v>6410.74</v>
      </c>
      <c r="C6369" s="53">
        <v>44985</v>
      </c>
      <c r="D6369" s="52">
        <v>0</v>
      </c>
      <c r="E6369" s="54"/>
    </row>
    <row r="6370" spans="1:5" x14ac:dyDescent="0.45">
      <c r="A6370" s="55" t="s">
        <v>76</v>
      </c>
      <c r="B6370" s="52">
        <v>14956.37</v>
      </c>
      <c r="C6370" s="53">
        <v>44985</v>
      </c>
      <c r="D6370" s="52">
        <v>0</v>
      </c>
      <c r="E6370" s="54"/>
    </row>
    <row r="6371" spans="1:5" x14ac:dyDescent="0.45">
      <c r="A6371" s="55" t="s">
        <v>78</v>
      </c>
      <c r="B6371" s="52">
        <v>11252.5</v>
      </c>
      <c r="C6371" s="53">
        <v>45127</v>
      </c>
      <c r="D6371" s="52">
        <v>0</v>
      </c>
      <c r="E6371" s="54"/>
    </row>
    <row r="6372" spans="1:5" x14ac:dyDescent="0.45">
      <c r="A6372" s="55" t="s">
        <v>80</v>
      </c>
      <c r="B6372" s="52">
        <v>17631.21</v>
      </c>
      <c r="C6372" s="53">
        <v>45488</v>
      </c>
      <c r="D6372" s="52">
        <v>0</v>
      </c>
      <c r="E6372" s="54"/>
    </row>
    <row r="6373" spans="1:5" x14ac:dyDescent="0.45">
      <c r="A6373" s="55" t="s">
        <v>82</v>
      </c>
      <c r="B6373" s="52">
        <v>6115.02</v>
      </c>
      <c r="C6373" s="53">
        <v>45519</v>
      </c>
      <c r="D6373" s="52">
        <v>0</v>
      </c>
      <c r="E6373" s="54"/>
    </row>
    <row r="6374" spans="1:5" x14ac:dyDescent="0.45">
      <c r="A6374" s="55" t="s">
        <v>84</v>
      </c>
      <c r="B6374" s="52">
        <v>5928.65</v>
      </c>
      <c r="C6374" s="53">
        <v>45519</v>
      </c>
      <c r="D6374" s="52">
        <v>0</v>
      </c>
      <c r="E6374" s="54"/>
    </row>
    <row r="6375" spans="1:5" x14ac:dyDescent="0.45">
      <c r="A6375" s="55" t="s">
        <v>86</v>
      </c>
      <c r="B6375" s="52">
        <v>9027.7099999999991</v>
      </c>
      <c r="C6375" s="53">
        <v>45519</v>
      </c>
      <c r="D6375" s="52">
        <v>0</v>
      </c>
      <c r="E6375" s="54"/>
    </row>
    <row r="6376" spans="1:5" x14ac:dyDescent="0.45">
      <c r="A6376" s="55" t="s">
        <v>88</v>
      </c>
      <c r="B6376" s="52">
        <v>5958.89</v>
      </c>
      <c r="C6376" s="53">
        <v>45519</v>
      </c>
      <c r="D6376" s="52">
        <v>0</v>
      </c>
      <c r="E6376" s="54"/>
    </row>
    <row r="6377" spans="1:5" x14ac:dyDescent="0.45">
      <c r="A6377" s="55" t="s">
        <v>90</v>
      </c>
      <c r="B6377" s="52">
        <v>5958.89</v>
      </c>
      <c r="C6377" s="53">
        <v>45762</v>
      </c>
      <c r="D6377" s="52">
        <v>0</v>
      </c>
      <c r="E6377" s="54"/>
    </row>
    <row r="6378" spans="1:5" x14ac:dyDescent="0.45">
      <c r="A6378" s="55" t="s">
        <v>92</v>
      </c>
      <c r="B6378" s="52">
        <v>56666.49</v>
      </c>
      <c r="C6378" s="53">
        <v>45519</v>
      </c>
      <c r="D6378" s="52">
        <v>0</v>
      </c>
      <c r="E6378" s="54"/>
    </row>
    <row r="6379" spans="1:5" x14ac:dyDescent="0.45">
      <c r="A6379" s="51" t="s">
        <v>378</v>
      </c>
      <c r="B6379" s="52"/>
      <c r="C6379" s="53"/>
      <c r="D6379" s="52"/>
      <c r="E6379" s="54"/>
    </row>
    <row r="6380" spans="1:5" x14ac:dyDescent="0.45">
      <c r="A6380" s="55" t="s">
        <v>60</v>
      </c>
      <c r="B6380" s="52">
        <v>10623.82</v>
      </c>
      <c r="C6380" s="53">
        <v>45519</v>
      </c>
      <c r="D6380" s="52">
        <v>0</v>
      </c>
      <c r="E6380" s="54"/>
    </row>
    <row r="6381" spans="1:5" x14ac:dyDescent="0.45">
      <c r="A6381" s="55" t="s">
        <v>62</v>
      </c>
      <c r="B6381" s="52">
        <v>10273.61</v>
      </c>
      <c r="C6381" s="53">
        <v>45519</v>
      </c>
      <c r="D6381" s="52">
        <v>0</v>
      </c>
      <c r="E6381" s="54"/>
    </row>
    <row r="6382" spans="1:5" x14ac:dyDescent="0.45">
      <c r="A6382" s="55" t="s">
        <v>64</v>
      </c>
      <c r="B6382" s="52">
        <v>12143.19</v>
      </c>
      <c r="C6382" s="53">
        <v>45519</v>
      </c>
      <c r="D6382" s="52">
        <v>0</v>
      </c>
      <c r="E6382" s="54"/>
    </row>
    <row r="6383" spans="1:5" x14ac:dyDescent="0.45">
      <c r="A6383" s="55" t="s">
        <v>66</v>
      </c>
      <c r="B6383" s="52">
        <v>9519.5499999999993</v>
      </c>
      <c r="C6383" s="53">
        <v>45519</v>
      </c>
      <c r="D6383" s="52">
        <v>0</v>
      </c>
      <c r="E6383" s="54"/>
    </row>
    <row r="6384" spans="1:5" x14ac:dyDescent="0.45">
      <c r="A6384" s="55" t="s">
        <v>54</v>
      </c>
      <c r="B6384" s="52">
        <v>28417.64</v>
      </c>
      <c r="C6384" s="53">
        <v>44880</v>
      </c>
      <c r="D6384" s="52">
        <v>0</v>
      </c>
      <c r="E6384" s="54"/>
    </row>
    <row r="6385" spans="1:5" x14ac:dyDescent="0.45">
      <c r="A6385" s="55" t="s">
        <v>55</v>
      </c>
      <c r="B6385" s="52">
        <v>29865.56</v>
      </c>
      <c r="C6385" s="53">
        <v>44925</v>
      </c>
      <c r="D6385" s="52">
        <v>0</v>
      </c>
      <c r="E6385" s="54"/>
    </row>
    <row r="6386" spans="1:5" x14ac:dyDescent="0.45">
      <c r="A6386" s="55" t="s">
        <v>56</v>
      </c>
      <c r="B6386" s="52">
        <v>25166.99</v>
      </c>
      <c r="C6386" s="53">
        <v>45140</v>
      </c>
      <c r="D6386" s="52">
        <v>0</v>
      </c>
      <c r="E6386" s="54"/>
    </row>
    <row r="6387" spans="1:5" x14ac:dyDescent="0.45">
      <c r="A6387" s="55" t="s">
        <v>57</v>
      </c>
      <c r="B6387" s="52">
        <v>31831.98</v>
      </c>
      <c r="C6387" s="53">
        <v>45504</v>
      </c>
      <c r="D6387" s="52">
        <v>0</v>
      </c>
      <c r="E6387" s="54"/>
    </row>
    <row r="6388" spans="1:5" x14ac:dyDescent="0.45">
      <c r="A6388" s="55" t="s">
        <v>58</v>
      </c>
      <c r="B6388" s="52">
        <v>14138.2</v>
      </c>
      <c r="C6388" s="53">
        <v>45412</v>
      </c>
      <c r="D6388" s="52">
        <v>0</v>
      </c>
      <c r="E6388" s="54"/>
    </row>
    <row r="6389" spans="1:5" x14ac:dyDescent="0.45">
      <c r="A6389" s="55" t="s">
        <v>82</v>
      </c>
      <c r="B6389" s="52">
        <v>9650.19</v>
      </c>
      <c r="C6389" s="53">
        <v>45519</v>
      </c>
      <c r="D6389" s="52">
        <v>0</v>
      </c>
      <c r="E6389" s="54"/>
    </row>
    <row r="6390" spans="1:5" x14ac:dyDescent="0.45">
      <c r="A6390" s="55" t="s">
        <v>84</v>
      </c>
      <c r="B6390" s="52">
        <v>9356.08</v>
      </c>
      <c r="C6390" s="53">
        <v>45519</v>
      </c>
      <c r="D6390" s="52">
        <v>0</v>
      </c>
      <c r="E6390" s="54"/>
    </row>
    <row r="6391" spans="1:5" x14ac:dyDescent="0.45">
      <c r="A6391" s="55" t="s">
        <v>86</v>
      </c>
      <c r="B6391" s="52">
        <v>14246.75</v>
      </c>
      <c r="C6391" s="53">
        <v>45519</v>
      </c>
      <c r="D6391" s="52">
        <v>0</v>
      </c>
      <c r="E6391" s="54"/>
    </row>
    <row r="6392" spans="1:5" x14ac:dyDescent="0.45">
      <c r="A6392" s="55" t="s">
        <v>88</v>
      </c>
      <c r="B6392" s="52">
        <v>9403.7999999999993</v>
      </c>
      <c r="C6392" s="53">
        <v>45519</v>
      </c>
      <c r="D6392" s="52">
        <v>0</v>
      </c>
      <c r="E6392" s="54"/>
    </row>
    <row r="6393" spans="1:5" x14ac:dyDescent="0.45">
      <c r="A6393" s="55" t="s">
        <v>90</v>
      </c>
      <c r="B6393" s="52">
        <v>9403.7999999999993</v>
      </c>
      <c r="C6393" s="53">
        <v>45762</v>
      </c>
      <c r="D6393" s="52">
        <v>0</v>
      </c>
      <c r="E6393" s="54"/>
    </row>
    <row r="6394" spans="1:5" x14ac:dyDescent="0.45">
      <c r="A6394" s="55" t="s">
        <v>92</v>
      </c>
      <c r="B6394" s="52">
        <v>89426.11</v>
      </c>
      <c r="C6394" s="53">
        <v>45519</v>
      </c>
      <c r="D6394" s="52">
        <v>0</v>
      </c>
      <c r="E6394" s="54"/>
    </row>
    <row r="6395" spans="1:5" x14ac:dyDescent="0.45">
      <c r="A6395" s="51" t="s">
        <v>379</v>
      </c>
      <c r="B6395" s="52"/>
      <c r="C6395" s="53"/>
      <c r="D6395" s="52"/>
      <c r="E6395" s="54"/>
    </row>
    <row r="6396" spans="1:5" x14ac:dyDescent="0.45">
      <c r="A6396" s="55" t="s">
        <v>60</v>
      </c>
      <c r="B6396" s="52">
        <v>10108.469999999999</v>
      </c>
      <c r="C6396" s="53">
        <v>45519</v>
      </c>
      <c r="D6396" s="52">
        <v>0</v>
      </c>
      <c r="E6396" s="54"/>
    </row>
    <row r="6397" spans="1:5" x14ac:dyDescent="0.45">
      <c r="A6397" s="55" t="s">
        <v>62</v>
      </c>
      <c r="B6397" s="52">
        <v>9775.25</v>
      </c>
      <c r="C6397" s="53">
        <v>45519</v>
      </c>
      <c r="D6397" s="52">
        <v>0</v>
      </c>
      <c r="E6397" s="54"/>
    </row>
    <row r="6398" spans="1:5" x14ac:dyDescent="0.45">
      <c r="A6398" s="55" t="s">
        <v>64</v>
      </c>
      <c r="B6398" s="52">
        <v>11554.14</v>
      </c>
      <c r="C6398" s="53">
        <v>45519</v>
      </c>
      <c r="D6398" s="52">
        <v>0</v>
      </c>
      <c r="E6398" s="54"/>
    </row>
    <row r="6399" spans="1:5" x14ac:dyDescent="0.45">
      <c r="A6399" s="55" t="s">
        <v>66</v>
      </c>
      <c r="B6399" s="52">
        <v>9057.77</v>
      </c>
      <c r="C6399" s="53">
        <v>45519</v>
      </c>
      <c r="D6399" s="52">
        <v>0</v>
      </c>
      <c r="E6399" s="54"/>
    </row>
    <row r="6400" spans="1:5" x14ac:dyDescent="0.45">
      <c r="A6400" s="55" t="s">
        <v>54</v>
      </c>
      <c r="B6400" s="52">
        <v>27039.15</v>
      </c>
      <c r="C6400" s="53">
        <v>44880</v>
      </c>
      <c r="D6400" s="52">
        <v>0</v>
      </c>
      <c r="E6400" s="54"/>
    </row>
    <row r="6401" spans="1:5" x14ac:dyDescent="0.45">
      <c r="A6401" s="55" t="s">
        <v>55</v>
      </c>
      <c r="B6401" s="52">
        <v>28416.83</v>
      </c>
      <c r="C6401" s="53">
        <v>44925</v>
      </c>
      <c r="D6401" s="52">
        <v>0</v>
      </c>
      <c r="E6401" s="54"/>
    </row>
    <row r="6402" spans="1:5" x14ac:dyDescent="0.45">
      <c r="A6402" s="55" t="s">
        <v>56</v>
      </c>
      <c r="B6402" s="52">
        <v>23946.18</v>
      </c>
      <c r="C6402" s="53">
        <v>45139</v>
      </c>
      <c r="D6402" s="52">
        <v>0</v>
      </c>
      <c r="E6402" s="54"/>
    </row>
    <row r="6403" spans="1:5" x14ac:dyDescent="0.45">
      <c r="A6403" s="55" t="s">
        <v>57</v>
      </c>
      <c r="B6403" s="52">
        <v>30287.87</v>
      </c>
      <c r="C6403" s="53">
        <v>45504</v>
      </c>
      <c r="D6403" s="52">
        <v>0</v>
      </c>
      <c r="E6403" s="54"/>
    </row>
    <row r="6404" spans="1:5" x14ac:dyDescent="0.45">
      <c r="A6404" s="55" t="s">
        <v>58</v>
      </c>
      <c r="B6404" s="52">
        <v>13452.38</v>
      </c>
      <c r="C6404" s="53">
        <v>45412</v>
      </c>
      <c r="D6404" s="52">
        <v>0</v>
      </c>
      <c r="E6404" s="54"/>
    </row>
    <row r="6405" spans="1:5" x14ac:dyDescent="0.45">
      <c r="A6405" s="55" t="s">
        <v>82</v>
      </c>
      <c r="B6405" s="52">
        <v>9182.07</v>
      </c>
      <c r="C6405" s="53">
        <v>45519</v>
      </c>
      <c r="D6405" s="52">
        <v>0</v>
      </c>
      <c r="E6405" s="54"/>
    </row>
    <row r="6406" spans="1:5" x14ac:dyDescent="0.45">
      <c r="A6406" s="55" t="s">
        <v>84</v>
      </c>
      <c r="B6406" s="52">
        <v>8902.23</v>
      </c>
      <c r="C6406" s="53">
        <v>45519</v>
      </c>
      <c r="D6406" s="52">
        <v>0</v>
      </c>
      <c r="E6406" s="54"/>
    </row>
    <row r="6407" spans="1:5" x14ac:dyDescent="0.45">
      <c r="A6407" s="55" t="s">
        <v>86</v>
      </c>
      <c r="B6407" s="52">
        <v>13555.66</v>
      </c>
      <c r="C6407" s="53">
        <v>45519</v>
      </c>
      <c r="D6407" s="52">
        <v>0</v>
      </c>
      <c r="E6407" s="54"/>
    </row>
    <row r="6408" spans="1:5" x14ac:dyDescent="0.45">
      <c r="A6408" s="55" t="s">
        <v>88</v>
      </c>
      <c r="B6408" s="52">
        <v>8947.64</v>
      </c>
      <c r="C6408" s="53">
        <v>45519</v>
      </c>
      <c r="D6408" s="52">
        <v>0</v>
      </c>
      <c r="E6408" s="54"/>
    </row>
    <row r="6409" spans="1:5" x14ac:dyDescent="0.45">
      <c r="A6409" s="55" t="s">
        <v>90</v>
      </c>
      <c r="B6409" s="52">
        <v>8947.64</v>
      </c>
      <c r="C6409" s="53">
        <v>45762</v>
      </c>
      <c r="D6409" s="52">
        <v>0</v>
      </c>
      <c r="E6409" s="54"/>
    </row>
    <row r="6410" spans="1:5" x14ac:dyDescent="0.45">
      <c r="A6410" s="55" t="s">
        <v>92</v>
      </c>
      <c r="B6410" s="52">
        <v>85088.2</v>
      </c>
      <c r="C6410" s="53">
        <v>45519</v>
      </c>
      <c r="D6410" s="52">
        <v>0</v>
      </c>
      <c r="E6410" s="54"/>
    </row>
    <row r="6411" spans="1:5" x14ac:dyDescent="0.45">
      <c r="A6411" s="51" t="s">
        <v>380</v>
      </c>
      <c r="B6411" s="52"/>
      <c r="C6411" s="53"/>
      <c r="D6411" s="52"/>
      <c r="E6411" s="54"/>
    </row>
    <row r="6412" spans="1:5" x14ac:dyDescent="0.45">
      <c r="A6412" s="55" t="s">
        <v>60</v>
      </c>
      <c r="B6412" s="52">
        <v>2711.71</v>
      </c>
      <c r="C6412" s="53">
        <v>45519</v>
      </c>
      <c r="D6412" s="52">
        <v>0</v>
      </c>
      <c r="E6412" s="54"/>
    </row>
    <row r="6413" spans="1:5" x14ac:dyDescent="0.45">
      <c r="A6413" s="55" t="s">
        <v>62</v>
      </c>
      <c r="B6413" s="52">
        <v>2622.32</v>
      </c>
      <c r="C6413" s="53">
        <v>45519</v>
      </c>
      <c r="D6413" s="52">
        <v>0</v>
      </c>
      <c r="E6413" s="54"/>
    </row>
    <row r="6414" spans="1:5" x14ac:dyDescent="0.45">
      <c r="A6414" s="55" t="s">
        <v>64</v>
      </c>
      <c r="B6414" s="52">
        <v>3099.53</v>
      </c>
      <c r="C6414" s="53">
        <v>45519</v>
      </c>
      <c r="D6414" s="52">
        <v>0</v>
      </c>
      <c r="E6414" s="54"/>
    </row>
    <row r="6415" spans="1:5" x14ac:dyDescent="0.45">
      <c r="A6415" s="55" t="s">
        <v>66</v>
      </c>
      <c r="B6415" s="52">
        <v>2429.85</v>
      </c>
      <c r="C6415" s="53">
        <v>45519</v>
      </c>
      <c r="D6415" s="52">
        <v>0</v>
      </c>
      <c r="E6415" s="54"/>
    </row>
    <row r="6416" spans="1:5" x14ac:dyDescent="0.45">
      <c r="A6416" s="55" t="s">
        <v>54</v>
      </c>
      <c r="B6416" s="52">
        <v>7253.55</v>
      </c>
      <c r="C6416" s="53">
        <v>44880</v>
      </c>
      <c r="D6416" s="52">
        <v>0</v>
      </c>
      <c r="E6416" s="54"/>
    </row>
    <row r="6417" spans="1:5" x14ac:dyDescent="0.45">
      <c r="A6417" s="55" t="s">
        <v>55</v>
      </c>
      <c r="B6417" s="52">
        <v>7623.13</v>
      </c>
      <c r="C6417" s="53">
        <v>44925</v>
      </c>
      <c r="D6417" s="52">
        <v>0</v>
      </c>
      <c r="E6417" s="54"/>
    </row>
    <row r="6418" spans="1:5" x14ac:dyDescent="0.45">
      <c r="A6418" s="55" t="s">
        <v>56</v>
      </c>
      <c r="B6418" s="52">
        <v>6423.83</v>
      </c>
      <c r="C6418" s="53">
        <v>45140</v>
      </c>
      <c r="D6418" s="52">
        <v>0</v>
      </c>
      <c r="E6418" s="54"/>
    </row>
    <row r="6419" spans="1:5" x14ac:dyDescent="0.45">
      <c r="A6419" s="55" t="s">
        <v>57</v>
      </c>
      <c r="B6419" s="52">
        <v>8125.05</v>
      </c>
      <c r="C6419" s="53">
        <v>45504</v>
      </c>
      <c r="D6419" s="52">
        <v>0</v>
      </c>
      <c r="E6419" s="54"/>
    </row>
    <row r="6420" spans="1:5" x14ac:dyDescent="0.45">
      <c r="A6420" s="55" t="s">
        <v>58</v>
      </c>
      <c r="B6420" s="52">
        <v>3608.75</v>
      </c>
      <c r="C6420" s="53">
        <v>45412</v>
      </c>
      <c r="D6420" s="52">
        <v>0</v>
      </c>
      <c r="E6420" s="54"/>
    </row>
    <row r="6421" spans="1:5" x14ac:dyDescent="0.45">
      <c r="A6421" s="55" t="s">
        <v>74</v>
      </c>
      <c r="B6421" s="52">
        <v>2582.31</v>
      </c>
      <c r="C6421" s="53">
        <v>44985</v>
      </c>
      <c r="D6421" s="52">
        <v>0</v>
      </c>
      <c r="E6421" s="54"/>
    </row>
    <row r="6422" spans="1:5" x14ac:dyDescent="0.45">
      <c r="A6422" s="55" t="s">
        <v>76</v>
      </c>
      <c r="B6422" s="52">
        <v>6024.58</v>
      </c>
      <c r="C6422" s="53">
        <v>44985</v>
      </c>
      <c r="D6422" s="52">
        <v>0</v>
      </c>
      <c r="E6422" s="54"/>
    </row>
    <row r="6423" spans="1:5" x14ac:dyDescent="0.45">
      <c r="A6423" s="55" t="s">
        <v>78</v>
      </c>
      <c r="B6423" s="52">
        <v>4532.62</v>
      </c>
      <c r="C6423" s="53">
        <v>45127</v>
      </c>
      <c r="D6423" s="52">
        <v>0</v>
      </c>
      <c r="E6423" s="54"/>
    </row>
    <row r="6424" spans="1:5" x14ac:dyDescent="0.45">
      <c r="A6424" s="55" t="s">
        <v>80</v>
      </c>
      <c r="B6424" s="52">
        <v>7102.03</v>
      </c>
      <c r="C6424" s="53">
        <v>45488</v>
      </c>
      <c r="D6424" s="52">
        <v>0</v>
      </c>
      <c r="E6424" s="54"/>
    </row>
    <row r="6425" spans="1:5" x14ac:dyDescent="0.45">
      <c r="A6425" s="55" t="s">
        <v>82</v>
      </c>
      <c r="B6425" s="52">
        <v>2463.19</v>
      </c>
      <c r="C6425" s="53">
        <v>45519</v>
      </c>
      <c r="D6425" s="52">
        <v>0</v>
      </c>
      <c r="E6425" s="54"/>
    </row>
    <row r="6426" spans="1:5" x14ac:dyDescent="0.45">
      <c r="A6426" s="55" t="s">
        <v>84</v>
      </c>
      <c r="B6426" s="52">
        <v>2388.12</v>
      </c>
      <c r="C6426" s="53">
        <v>45519</v>
      </c>
      <c r="D6426" s="52">
        <v>0</v>
      </c>
      <c r="E6426" s="54"/>
    </row>
    <row r="6427" spans="1:5" x14ac:dyDescent="0.45">
      <c r="A6427" s="55" t="s">
        <v>86</v>
      </c>
      <c r="B6427" s="52">
        <v>3636.46</v>
      </c>
      <c r="C6427" s="53">
        <v>45519</v>
      </c>
      <c r="D6427" s="52">
        <v>0</v>
      </c>
      <c r="E6427" s="54"/>
    </row>
    <row r="6428" spans="1:5" x14ac:dyDescent="0.45">
      <c r="A6428" s="55" t="s">
        <v>88</v>
      </c>
      <c r="B6428" s="52">
        <v>2400.3000000000002</v>
      </c>
      <c r="C6428" s="53">
        <v>45519</v>
      </c>
      <c r="D6428" s="52">
        <v>0</v>
      </c>
      <c r="E6428" s="54"/>
    </row>
    <row r="6429" spans="1:5" x14ac:dyDescent="0.45">
      <c r="A6429" s="55" t="s">
        <v>90</v>
      </c>
      <c r="B6429" s="52">
        <v>2400.3000000000002</v>
      </c>
      <c r="C6429" s="53">
        <v>45762</v>
      </c>
      <c r="D6429" s="52">
        <v>0</v>
      </c>
      <c r="E6429" s="54"/>
    </row>
    <row r="6430" spans="1:5" x14ac:dyDescent="0.45">
      <c r="A6430" s="55" t="s">
        <v>92</v>
      </c>
      <c r="B6430" s="52">
        <v>22825.85</v>
      </c>
      <c r="C6430" s="53">
        <v>45519</v>
      </c>
      <c r="D6430" s="52">
        <v>0</v>
      </c>
      <c r="E6430" s="54"/>
    </row>
    <row r="6431" spans="1:5" x14ac:dyDescent="0.45">
      <c r="A6431" s="51" t="s">
        <v>381</v>
      </c>
      <c r="B6431" s="52"/>
      <c r="C6431" s="53"/>
      <c r="D6431" s="52"/>
      <c r="E6431" s="54"/>
    </row>
    <row r="6432" spans="1:5" x14ac:dyDescent="0.45">
      <c r="A6432" s="55" t="s">
        <v>60</v>
      </c>
      <c r="B6432" s="52">
        <v>13601.9</v>
      </c>
      <c r="C6432" s="53">
        <v>45519</v>
      </c>
      <c r="D6432" s="52">
        <v>0</v>
      </c>
      <c r="E6432" s="54"/>
    </row>
    <row r="6433" spans="1:5" x14ac:dyDescent="0.45">
      <c r="A6433" s="55" t="s">
        <v>62</v>
      </c>
      <c r="B6433" s="52">
        <v>13153.52</v>
      </c>
      <c r="C6433" s="53">
        <v>45519</v>
      </c>
      <c r="D6433" s="52">
        <v>0</v>
      </c>
      <c r="E6433" s="54"/>
    </row>
    <row r="6434" spans="1:5" x14ac:dyDescent="0.45">
      <c r="A6434" s="55" t="s">
        <v>64</v>
      </c>
      <c r="B6434" s="52">
        <v>15547.19</v>
      </c>
      <c r="C6434" s="53">
        <v>45519</v>
      </c>
      <c r="D6434" s="52">
        <v>0</v>
      </c>
      <c r="E6434" s="54"/>
    </row>
    <row r="6435" spans="1:5" x14ac:dyDescent="0.45">
      <c r="A6435" s="55" t="s">
        <v>66</v>
      </c>
      <c r="B6435" s="52">
        <v>12188.08</v>
      </c>
      <c r="C6435" s="53">
        <v>45519</v>
      </c>
      <c r="D6435" s="52">
        <v>0</v>
      </c>
      <c r="E6435" s="54"/>
    </row>
    <row r="6436" spans="1:5" x14ac:dyDescent="0.45">
      <c r="A6436" s="55" t="s">
        <v>54</v>
      </c>
      <c r="B6436" s="52">
        <v>36383.72</v>
      </c>
      <c r="C6436" s="53">
        <v>44880</v>
      </c>
      <c r="D6436" s="52">
        <v>0</v>
      </c>
      <c r="E6436" s="54"/>
    </row>
    <row r="6437" spans="1:5" x14ac:dyDescent="0.45">
      <c r="A6437" s="55" t="s">
        <v>55</v>
      </c>
      <c r="B6437" s="52">
        <v>38237.51</v>
      </c>
      <c r="C6437" s="53">
        <v>44925</v>
      </c>
      <c r="D6437" s="52">
        <v>0</v>
      </c>
      <c r="E6437" s="54"/>
    </row>
    <row r="6438" spans="1:5" x14ac:dyDescent="0.45">
      <c r="A6438" s="55" t="s">
        <v>56</v>
      </c>
      <c r="B6438" s="52">
        <v>32221.84</v>
      </c>
      <c r="C6438" s="53">
        <v>45140</v>
      </c>
      <c r="D6438" s="52">
        <v>0</v>
      </c>
      <c r="E6438" s="54"/>
    </row>
    <row r="6439" spans="1:5" x14ac:dyDescent="0.45">
      <c r="A6439" s="55" t="s">
        <v>57</v>
      </c>
      <c r="B6439" s="52">
        <v>40755.17</v>
      </c>
      <c r="C6439" s="53">
        <v>45504</v>
      </c>
      <c r="D6439" s="52">
        <v>0</v>
      </c>
      <c r="E6439" s="54"/>
    </row>
    <row r="6440" spans="1:5" x14ac:dyDescent="0.45">
      <c r="A6440" s="55" t="s">
        <v>58</v>
      </c>
      <c r="B6440" s="52">
        <v>18101.439999999999</v>
      </c>
      <c r="C6440" s="53">
        <v>45412</v>
      </c>
      <c r="D6440" s="52">
        <v>0</v>
      </c>
      <c r="E6440" s="54"/>
    </row>
    <row r="6441" spans="1:5" x14ac:dyDescent="0.45">
      <c r="A6441" s="55" t="s">
        <v>74</v>
      </c>
      <c r="B6441" s="52">
        <v>12952.84</v>
      </c>
      <c r="C6441" s="53">
        <v>44985</v>
      </c>
      <c r="D6441" s="52">
        <v>0</v>
      </c>
      <c r="E6441" s="54"/>
    </row>
    <row r="6442" spans="1:5" x14ac:dyDescent="0.45">
      <c r="A6442" s="55" t="s">
        <v>76</v>
      </c>
      <c r="B6442" s="52">
        <v>30219.23</v>
      </c>
      <c r="C6442" s="53">
        <v>44985</v>
      </c>
      <c r="D6442" s="52">
        <v>0</v>
      </c>
      <c r="E6442" s="54"/>
    </row>
    <row r="6443" spans="1:5" x14ac:dyDescent="0.45">
      <c r="A6443" s="55" t="s">
        <v>78</v>
      </c>
      <c r="B6443" s="52">
        <v>22735.59</v>
      </c>
      <c r="C6443" s="53">
        <v>45140</v>
      </c>
      <c r="D6443" s="52">
        <v>0</v>
      </c>
      <c r="E6443" s="54"/>
    </row>
    <row r="6444" spans="1:5" x14ac:dyDescent="0.45">
      <c r="A6444" s="55" t="s">
        <v>80</v>
      </c>
      <c r="B6444" s="52">
        <v>35623.72</v>
      </c>
      <c r="C6444" s="53">
        <v>45488</v>
      </c>
      <c r="D6444" s="52">
        <v>0</v>
      </c>
      <c r="E6444" s="54"/>
    </row>
    <row r="6445" spans="1:5" x14ac:dyDescent="0.45">
      <c r="A6445" s="55" t="s">
        <v>82</v>
      </c>
      <c r="B6445" s="52">
        <v>12355.34</v>
      </c>
      <c r="C6445" s="53">
        <v>45519</v>
      </c>
      <c r="D6445" s="52">
        <v>0</v>
      </c>
      <c r="E6445" s="54"/>
    </row>
    <row r="6446" spans="1:5" x14ac:dyDescent="0.45">
      <c r="A6446" s="55" t="s">
        <v>84</v>
      </c>
      <c r="B6446" s="52">
        <v>11978.78</v>
      </c>
      <c r="C6446" s="53">
        <v>45519</v>
      </c>
      <c r="D6446" s="52">
        <v>0</v>
      </c>
      <c r="E6446" s="54"/>
    </row>
    <row r="6447" spans="1:5" x14ac:dyDescent="0.45">
      <c r="A6447" s="55" t="s">
        <v>86</v>
      </c>
      <c r="B6447" s="52">
        <v>18240.419999999998</v>
      </c>
      <c r="C6447" s="53">
        <v>45519</v>
      </c>
      <c r="D6447" s="52">
        <v>0</v>
      </c>
      <c r="E6447" s="54"/>
    </row>
    <row r="6448" spans="1:5" x14ac:dyDescent="0.45">
      <c r="A6448" s="55" t="s">
        <v>88</v>
      </c>
      <c r="B6448" s="52">
        <v>12039.89</v>
      </c>
      <c r="C6448" s="53">
        <v>45519</v>
      </c>
      <c r="D6448" s="52">
        <v>0</v>
      </c>
      <c r="E6448" s="54"/>
    </row>
    <row r="6449" spans="1:5" x14ac:dyDescent="0.45">
      <c r="A6449" s="55" t="s">
        <v>90</v>
      </c>
      <c r="B6449" s="52">
        <v>12039.89</v>
      </c>
      <c r="C6449" s="53">
        <v>45762</v>
      </c>
      <c r="D6449" s="52">
        <v>0</v>
      </c>
      <c r="E6449" s="54"/>
    </row>
    <row r="6450" spans="1:5" x14ac:dyDescent="0.45">
      <c r="A6450" s="55" t="s">
        <v>92</v>
      </c>
      <c r="B6450" s="52">
        <v>114494.18</v>
      </c>
      <c r="C6450" s="53">
        <v>45519</v>
      </c>
      <c r="D6450" s="52">
        <v>0</v>
      </c>
      <c r="E6450" s="54"/>
    </row>
    <row r="6451" spans="1:5" x14ac:dyDescent="0.45">
      <c r="A6451" s="51" t="s">
        <v>382</v>
      </c>
      <c r="B6451" s="52"/>
      <c r="C6451" s="53"/>
      <c r="D6451" s="52"/>
      <c r="E6451" s="54"/>
    </row>
    <row r="6452" spans="1:5" x14ac:dyDescent="0.45">
      <c r="A6452" s="55" t="s">
        <v>60</v>
      </c>
      <c r="B6452" s="52">
        <v>21436.5</v>
      </c>
      <c r="C6452" s="53">
        <v>45519</v>
      </c>
      <c r="D6452" s="52">
        <v>0</v>
      </c>
      <c r="E6452" s="54"/>
    </row>
    <row r="6453" spans="1:5" x14ac:dyDescent="0.45">
      <c r="A6453" s="55" t="s">
        <v>61</v>
      </c>
      <c r="B6453" s="52">
        <v>5835.4</v>
      </c>
      <c r="C6453" s="53">
        <v>45519</v>
      </c>
      <c r="D6453" s="52">
        <v>0</v>
      </c>
      <c r="E6453" s="54"/>
    </row>
    <row r="6454" spans="1:5" x14ac:dyDescent="0.45">
      <c r="A6454" s="55" t="s">
        <v>62</v>
      </c>
      <c r="B6454" s="52">
        <v>20729.849999999999</v>
      </c>
      <c r="C6454" s="53">
        <v>45519</v>
      </c>
      <c r="D6454" s="52">
        <v>0</v>
      </c>
      <c r="E6454" s="54"/>
    </row>
    <row r="6455" spans="1:5" x14ac:dyDescent="0.45">
      <c r="A6455" s="55" t="s">
        <v>63</v>
      </c>
      <c r="B6455" s="52">
        <v>5643.03</v>
      </c>
      <c r="C6455" s="53">
        <v>45519</v>
      </c>
      <c r="D6455" s="52">
        <v>0</v>
      </c>
      <c r="E6455" s="54"/>
    </row>
    <row r="6456" spans="1:5" x14ac:dyDescent="0.45">
      <c r="A6456" s="55" t="s">
        <v>64</v>
      </c>
      <c r="B6456" s="52">
        <v>24502.25</v>
      </c>
      <c r="C6456" s="53">
        <v>45519</v>
      </c>
      <c r="D6456" s="52">
        <v>0</v>
      </c>
      <c r="E6456" s="54"/>
    </row>
    <row r="6457" spans="1:5" x14ac:dyDescent="0.45">
      <c r="A6457" s="55" t="s">
        <v>65</v>
      </c>
      <c r="B6457" s="52">
        <v>6423.01</v>
      </c>
      <c r="C6457" s="53">
        <v>45519</v>
      </c>
      <c r="D6457" s="52">
        <v>0</v>
      </c>
      <c r="E6457" s="54"/>
    </row>
    <row r="6458" spans="1:5" x14ac:dyDescent="0.45">
      <c r="A6458" s="55" t="s">
        <v>66</v>
      </c>
      <c r="B6458" s="52">
        <v>19208.330000000002</v>
      </c>
      <c r="C6458" s="53">
        <v>45519</v>
      </c>
      <c r="D6458" s="52">
        <v>0</v>
      </c>
      <c r="E6458" s="54"/>
    </row>
    <row r="6459" spans="1:5" x14ac:dyDescent="0.45">
      <c r="A6459" s="55" t="s">
        <v>67</v>
      </c>
      <c r="B6459" s="52">
        <v>5035.26</v>
      </c>
      <c r="C6459" s="53">
        <v>45519</v>
      </c>
      <c r="D6459" s="52">
        <v>0</v>
      </c>
      <c r="E6459" s="54"/>
    </row>
    <row r="6460" spans="1:5" x14ac:dyDescent="0.45">
      <c r="A6460" s="55" t="s">
        <v>54</v>
      </c>
      <c r="B6460" s="52">
        <v>57340.47</v>
      </c>
      <c r="C6460" s="53">
        <v>44880</v>
      </c>
      <c r="D6460" s="52">
        <v>0</v>
      </c>
      <c r="E6460" s="54"/>
    </row>
    <row r="6461" spans="1:5" x14ac:dyDescent="0.45">
      <c r="A6461" s="55" t="s">
        <v>68</v>
      </c>
      <c r="B6461" s="52">
        <v>15031.2</v>
      </c>
      <c r="C6461" s="53">
        <v>44880</v>
      </c>
      <c r="D6461" s="52">
        <v>0</v>
      </c>
      <c r="E6461" s="54"/>
    </row>
    <row r="6462" spans="1:5" x14ac:dyDescent="0.45">
      <c r="A6462" s="55" t="s">
        <v>55</v>
      </c>
      <c r="B6462" s="52">
        <v>60262.04</v>
      </c>
      <c r="C6462" s="53">
        <v>44925</v>
      </c>
      <c r="D6462" s="52">
        <v>0</v>
      </c>
      <c r="E6462" s="54"/>
    </row>
    <row r="6463" spans="1:5" x14ac:dyDescent="0.45">
      <c r="A6463" s="55" t="s">
        <v>69</v>
      </c>
      <c r="B6463" s="52">
        <v>15797.06</v>
      </c>
      <c r="C6463" s="53">
        <v>44925</v>
      </c>
      <c r="D6463" s="52">
        <v>0</v>
      </c>
      <c r="E6463" s="54"/>
    </row>
    <row r="6464" spans="1:5" x14ac:dyDescent="0.45">
      <c r="A6464" s="55" t="s">
        <v>56</v>
      </c>
      <c r="B6464" s="52">
        <v>50781.38</v>
      </c>
      <c r="C6464" s="53">
        <v>45140</v>
      </c>
      <c r="D6464" s="52">
        <v>0</v>
      </c>
      <c r="E6464" s="54"/>
    </row>
    <row r="6465" spans="1:5" x14ac:dyDescent="0.45">
      <c r="A6465" s="55" t="s">
        <v>70</v>
      </c>
      <c r="B6465" s="52">
        <v>13311.81</v>
      </c>
      <c r="C6465" s="53">
        <v>45140</v>
      </c>
      <c r="D6465" s="52">
        <v>0</v>
      </c>
      <c r="E6465" s="54"/>
    </row>
    <row r="6466" spans="1:5" x14ac:dyDescent="0.45">
      <c r="A6466" s="55" t="s">
        <v>57</v>
      </c>
      <c r="B6466" s="52">
        <v>64229.84</v>
      </c>
      <c r="C6466" s="53">
        <v>45504</v>
      </c>
      <c r="D6466" s="52">
        <v>0</v>
      </c>
      <c r="E6466" s="54"/>
    </row>
    <row r="6467" spans="1:5" x14ac:dyDescent="0.45">
      <c r="A6467" s="55" t="s">
        <v>72</v>
      </c>
      <c r="B6467" s="52">
        <v>12105.19</v>
      </c>
      <c r="C6467" s="53">
        <v>45504</v>
      </c>
      <c r="D6467" s="52">
        <v>0</v>
      </c>
      <c r="E6467" s="54"/>
    </row>
    <row r="6468" spans="1:5" x14ac:dyDescent="0.45">
      <c r="A6468" s="55" t="s">
        <v>58</v>
      </c>
      <c r="B6468" s="52">
        <v>28527.74</v>
      </c>
      <c r="C6468" s="53">
        <v>45412</v>
      </c>
      <c r="D6468" s="52">
        <v>0</v>
      </c>
      <c r="E6468" s="54"/>
    </row>
    <row r="6469" spans="1:5" x14ac:dyDescent="0.45">
      <c r="A6469" s="55" t="s">
        <v>73</v>
      </c>
      <c r="B6469" s="52">
        <v>7478.25</v>
      </c>
      <c r="C6469" s="53">
        <v>45412</v>
      </c>
      <c r="D6469" s="52">
        <v>0</v>
      </c>
      <c r="E6469" s="54"/>
    </row>
    <row r="6470" spans="1:5" x14ac:dyDescent="0.45">
      <c r="A6470" s="55" t="s">
        <v>74</v>
      </c>
      <c r="B6470" s="52">
        <v>20413.57</v>
      </c>
      <c r="C6470" s="53">
        <v>44985</v>
      </c>
      <c r="D6470" s="52">
        <v>0</v>
      </c>
      <c r="E6470" s="54"/>
    </row>
    <row r="6471" spans="1:5" x14ac:dyDescent="0.45">
      <c r="A6471" s="55" t="s">
        <v>75</v>
      </c>
      <c r="B6471" s="52">
        <v>5351.2</v>
      </c>
      <c r="C6471" s="53">
        <v>44985</v>
      </c>
      <c r="D6471" s="52">
        <v>0</v>
      </c>
      <c r="E6471" s="54"/>
    </row>
    <row r="6472" spans="1:5" x14ac:dyDescent="0.45">
      <c r="A6472" s="55" t="s">
        <v>76</v>
      </c>
      <c r="B6472" s="52">
        <v>47625.279999999999</v>
      </c>
      <c r="C6472" s="53">
        <v>44985</v>
      </c>
      <c r="D6472" s="52">
        <v>0</v>
      </c>
      <c r="E6472" s="54"/>
    </row>
    <row r="6473" spans="1:5" x14ac:dyDescent="0.45">
      <c r="A6473" s="55" t="s">
        <v>77</v>
      </c>
      <c r="B6473" s="52">
        <v>12484.47</v>
      </c>
      <c r="C6473" s="53">
        <v>44985</v>
      </c>
      <c r="D6473" s="52">
        <v>0</v>
      </c>
      <c r="E6473" s="54"/>
    </row>
    <row r="6474" spans="1:5" x14ac:dyDescent="0.45">
      <c r="A6474" s="55" t="s">
        <v>78</v>
      </c>
      <c r="B6474" s="52">
        <v>35831.120000000003</v>
      </c>
      <c r="C6474" s="53">
        <v>45127</v>
      </c>
      <c r="D6474" s="52">
        <v>0</v>
      </c>
      <c r="E6474" s="54"/>
    </row>
    <row r="6475" spans="1:5" x14ac:dyDescent="0.45">
      <c r="A6475" s="55" t="s">
        <v>79</v>
      </c>
      <c r="B6475" s="52">
        <v>9392.75</v>
      </c>
      <c r="C6475" s="53">
        <v>45127</v>
      </c>
      <c r="D6475" s="52">
        <v>0</v>
      </c>
      <c r="E6475" s="54"/>
    </row>
    <row r="6476" spans="1:5" x14ac:dyDescent="0.45">
      <c r="A6476" s="55" t="s">
        <v>80</v>
      </c>
      <c r="B6476" s="52">
        <v>56142.720000000001</v>
      </c>
      <c r="C6476" s="53">
        <v>45488</v>
      </c>
      <c r="D6476" s="52">
        <v>0</v>
      </c>
      <c r="E6476" s="54"/>
    </row>
    <row r="6477" spans="1:5" x14ac:dyDescent="0.45">
      <c r="A6477" s="55" t="s">
        <v>81</v>
      </c>
      <c r="B6477" s="52">
        <v>14717.22</v>
      </c>
      <c r="C6477" s="53">
        <v>45488</v>
      </c>
      <c r="D6477" s="52">
        <v>0</v>
      </c>
      <c r="E6477" s="54"/>
    </row>
    <row r="6478" spans="1:5" x14ac:dyDescent="0.45">
      <c r="A6478" s="55" t="s">
        <v>82</v>
      </c>
      <c r="B6478" s="52">
        <v>19471.919999999998</v>
      </c>
      <c r="C6478" s="53">
        <v>45519</v>
      </c>
      <c r="D6478" s="52">
        <v>0</v>
      </c>
      <c r="E6478" s="54"/>
    </row>
    <row r="6479" spans="1:5" x14ac:dyDescent="0.45">
      <c r="A6479" s="55" t="s">
        <v>83</v>
      </c>
      <c r="B6479" s="52">
        <v>5300.61</v>
      </c>
      <c r="C6479" s="53">
        <v>45519</v>
      </c>
      <c r="D6479" s="52">
        <v>0</v>
      </c>
      <c r="E6479" s="54"/>
    </row>
    <row r="6480" spans="1:5" x14ac:dyDescent="0.45">
      <c r="A6480" s="55" t="s">
        <v>84</v>
      </c>
      <c r="B6480" s="52">
        <v>18878.47</v>
      </c>
      <c r="C6480" s="53">
        <v>45519</v>
      </c>
      <c r="D6480" s="52">
        <v>0</v>
      </c>
      <c r="E6480" s="54"/>
    </row>
    <row r="6481" spans="1:5" x14ac:dyDescent="0.45">
      <c r="A6481" s="55" t="s">
        <v>85</v>
      </c>
      <c r="B6481" s="52">
        <v>5139.0600000000004</v>
      </c>
      <c r="C6481" s="53">
        <v>45519</v>
      </c>
      <c r="D6481" s="52">
        <v>0</v>
      </c>
      <c r="E6481" s="54"/>
    </row>
    <row r="6482" spans="1:5" x14ac:dyDescent="0.45">
      <c r="A6482" s="55" t="s">
        <v>86</v>
      </c>
      <c r="B6482" s="52">
        <v>28746.76</v>
      </c>
      <c r="C6482" s="53">
        <v>45519</v>
      </c>
      <c r="D6482" s="52">
        <v>0</v>
      </c>
      <c r="E6482" s="54"/>
    </row>
    <row r="6483" spans="1:5" x14ac:dyDescent="0.45">
      <c r="A6483" s="55" t="s">
        <v>87</v>
      </c>
      <c r="B6483" s="52">
        <v>7535.66</v>
      </c>
      <c r="C6483" s="53">
        <v>45519</v>
      </c>
      <c r="D6483" s="52">
        <v>0</v>
      </c>
      <c r="E6483" s="54"/>
    </row>
    <row r="6484" spans="1:5" x14ac:dyDescent="0.45">
      <c r="A6484" s="55" t="s">
        <v>88</v>
      </c>
      <c r="B6484" s="52">
        <v>18974.78</v>
      </c>
      <c r="C6484" s="53">
        <v>45519</v>
      </c>
      <c r="D6484" s="52">
        <v>0</v>
      </c>
      <c r="E6484" s="54"/>
    </row>
    <row r="6485" spans="1:5" x14ac:dyDescent="0.45">
      <c r="A6485" s="55" t="s">
        <v>89</v>
      </c>
      <c r="B6485" s="52">
        <v>4974.04</v>
      </c>
      <c r="C6485" s="53">
        <v>45519</v>
      </c>
      <c r="D6485" s="52">
        <v>0</v>
      </c>
      <c r="E6485" s="54"/>
    </row>
    <row r="6486" spans="1:5" x14ac:dyDescent="0.45">
      <c r="A6486" s="55" t="s">
        <v>90</v>
      </c>
      <c r="B6486" s="52">
        <v>18974.78</v>
      </c>
      <c r="C6486" s="53">
        <v>45762</v>
      </c>
      <c r="D6486" s="52">
        <v>0</v>
      </c>
      <c r="E6486" s="54"/>
    </row>
    <row r="6487" spans="1:5" x14ac:dyDescent="0.45">
      <c r="A6487" s="55" t="s">
        <v>91</v>
      </c>
      <c r="B6487" s="52">
        <v>4974.04</v>
      </c>
      <c r="C6487" s="53">
        <v>45762</v>
      </c>
      <c r="D6487" s="52">
        <v>0</v>
      </c>
      <c r="E6487" s="54"/>
    </row>
    <row r="6488" spans="1:5" x14ac:dyDescent="0.45">
      <c r="A6488" s="55" t="s">
        <v>92</v>
      </c>
      <c r="B6488" s="52">
        <v>180441.96</v>
      </c>
      <c r="C6488" s="53">
        <v>45519</v>
      </c>
      <c r="D6488" s="52">
        <v>0</v>
      </c>
      <c r="E6488" s="54"/>
    </row>
    <row r="6489" spans="1:5" x14ac:dyDescent="0.45">
      <c r="A6489" s="55" t="s">
        <v>93</v>
      </c>
      <c r="B6489" s="52">
        <v>47300.97</v>
      </c>
      <c r="C6489" s="53">
        <v>45519</v>
      </c>
      <c r="D6489" s="52">
        <v>0</v>
      </c>
      <c r="E6489" s="54"/>
    </row>
    <row r="6490" spans="1:5" x14ac:dyDescent="0.45">
      <c r="A6490" s="51" t="s">
        <v>383</v>
      </c>
      <c r="B6490" s="52"/>
      <c r="C6490" s="53"/>
      <c r="D6490" s="52"/>
      <c r="E6490" s="54"/>
    </row>
    <row r="6491" spans="1:5" x14ac:dyDescent="0.45">
      <c r="A6491" s="55" t="s">
        <v>60</v>
      </c>
      <c r="B6491" s="52">
        <v>6511.58</v>
      </c>
      <c r="C6491" s="53">
        <v>45519</v>
      </c>
      <c r="D6491" s="52">
        <v>0</v>
      </c>
      <c r="E6491" s="54"/>
    </row>
    <row r="6492" spans="1:5" x14ac:dyDescent="0.45">
      <c r="A6492" s="55" t="s">
        <v>62</v>
      </c>
      <c r="B6492" s="52">
        <v>6296.93</v>
      </c>
      <c r="C6492" s="53">
        <v>45519</v>
      </c>
      <c r="D6492" s="52">
        <v>0</v>
      </c>
      <c r="E6492" s="54"/>
    </row>
    <row r="6493" spans="1:5" x14ac:dyDescent="0.45">
      <c r="A6493" s="55" t="s">
        <v>64</v>
      </c>
      <c r="B6493" s="52">
        <v>7442.84</v>
      </c>
      <c r="C6493" s="53">
        <v>45519</v>
      </c>
      <c r="D6493" s="52">
        <v>0</v>
      </c>
      <c r="E6493" s="54"/>
    </row>
    <row r="6494" spans="1:5" x14ac:dyDescent="0.45">
      <c r="A6494" s="55" t="s">
        <v>66</v>
      </c>
      <c r="B6494" s="52">
        <v>5834.75</v>
      </c>
      <c r="C6494" s="53">
        <v>45519</v>
      </c>
      <c r="D6494" s="52">
        <v>0</v>
      </c>
      <c r="E6494" s="54"/>
    </row>
    <row r="6495" spans="1:5" x14ac:dyDescent="0.45">
      <c r="A6495" s="55" t="s">
        <v>54</v>
      </c>
      <c r="B6495" s="52">
        <v>17417.830000000002</v>
      </c>
      <c r="C6495" s="53">
        <v>44880</v>
      </c>
      <c r="D6495" s="52">
        <v>0</v>
      </c>
      <c r="E6495" s="54"/>
    </row>
    <row r="6496" spans="1:5" x14ac:dyDescent="0.45">
      <c r="A6496" s="55" t="s">
        <v>55</v>
      </c>
      <c r="B6496" s="52">
        <v>18305.29</v>
      </c>
      <c r="C6496" s="53">
        <v>44925</v>
      </c>
      <c r="D6496" s="52">
        <v>0</v>
      </c>
      <c r="E6496" s="54"/>
    </row>
    <row r="6497" spans="1:5" x14ac:dyDescent="0.45">
      <c r="A6497" s="55" t="s">
        <v>56</v>
      </c>
      <c r="B6497" s="52">
        <v>15425.43</v>
      </c>
      <c r="C6497" s="53">
        <v>45140</v>
      </c>
      <c r="D6497" s="52">
        <v>0</v>
      </c>
      <c r="E6497" s="54"/>
    </row>
    <row r="6498" spans="1:5" x14ac:dyDescent="0.45">
      <c r="A6498" s="55" t="s">
        <v>57</v>
      </c>
      <c r="B6498" s="52">
        <v>19510.560000000001</v>
      </c>
      <c r="C6498" s="53">
        <v>45504</v>
      </c>
      <c r="D6498" s="52">
        <v>0</v>
      </c>
      <c r="E6498" s="54"/>
    </row>
    <row r="6499" spans="1:5" x14ac:dyDescent="0.45">
      <c r="A6499" s="55" t="s">
        <v>58</v>
      </c>
      <c r="B6499" s="52">
        <v>8665.6299999999992</v>
      </c>
      <c r="C6499" s="53">
        <v>45412</v>
      </c>
      <c r="D6499" s="52">
        <v>0</v>
      </c>
      <c r="E6499" s="54"/>
    </row>
    <row r="6500" spans="1:5" x14ac:dyDescent="0.45">
      <c r="A6500" s="55" t="s">
        <v>74</v>
      </c>
      <c r="B6500" s="52">
        <v>6200.86</v>
      </c>
      <c r="C6500" s="53">
        <v>44985</v>
      </c>
      <c r="D6500" s="52">
        <v>0</v>
      </c>
      <c r="E6500" s="54"/>
    </row>
    <row r="6501" spans="1:5" x14ac:dyDescent="0.45">
      <c r="A6501" s="55" t="s">
        <v>76</v>
      </c>
      <c r="B6501" s="52">
        <v>14466.73</v>
      </c>
      <c r="C6501" s="53">
        <v>44985</v>
      </c>
      <c r="D6501" s="52">
        <v>0</v>
      </c>
      <c r="E6501" s="54"/>
    </row>
    <row r="6502" spans="1:5" x14ac:dyDescent="0.45">
      <c r="A6502" s="55" t="s">
        <v>78</v>
      </c>
      <c r="B6502" s="52">
        <v>10884.12</v>
      </c>
      <c r="C6502" s="53">
        <v>45127</v>
      </c>
      <c r="D6502" s="52">
        <v>0</v>
      </c>
      <c r="E6502" s="54"/>
    </row>
    <row r="6503" spans="1:5" x14ac:dyDescent="0.45">
      <c r="A6503" s="55" t="s">
        <v>80</v>
      </c>
      <c r="B6503" s="52">
        <v>17054</v>
      </c>
      <c r="C6503" s="53">
        <v>45488</v>
      </c>
      <c r="D6503" s="52">
        <v>0</v>
      </c>
      <c r="E6503" s="54"/>
    </row>
    <row r="6504" spans="1:5" x14ac:dyDescent="0.45">
      <c r="A6504" s="55" t="s">
        <v>82</v>
      </c>
      <c r="B6504" s="52">
        <v>5914.82</v>
      </c>
      <c r="C6504" s="53">
        <v>45519</v>
      </c>
      <c r="D6504" s="52">
        <v>0</v>
      </c>
      <c r="E6504" s="54"/>
    </row>
    <row r="6505" spans="1:5" x14ac:dyDescent="0.45">
      <c r="A6505" s="55" t="s">
        <v>84</v>
      </c>
      <c r="B6505" s="52">
        <v>5734.56</v>
      </c>
      <c r="C6505" s="53">
        <v>45519</v>
      </c>
      <c r="D6505" s="52">
        <v>0</v>
      </c>
      <c r="E6505" s="54"/>
    </row>
    <row r="6506" spans="1:5" x14ac:dyDescent="0.45">
      <c r="A6506" s="55" t="s">
        <v>86</v>
      </c>
      <c r="B6506" s="52">
        <v>8732.16</v>
      </c>
      <c r="C6506" s="53">
        <v>45519</v>
      </c>
      <c r="D6506" s="52">
        <v>0</v>
      </c>
      <c r="E6506" s="54"/>
    </row>
    <row r="6507" spans="1:5" x14ac:dyDescent="0.45">
      <c r="A6507" s="55" t="s">
        <v>88</v>
      </c>
      <c r="B6507" s="52">
        <v>5763.81</v>
      </c>
      <c r="C6507" s="53">
        <v>45519</v>
      </c>
      <c r="D6507" s="52">
        <v>0</v>
      </c>
      <c r="E6507" s="54"/>
    </row>
    <row r="6508" spans="1:5" x14ac:dyDescent="0.45">
      <c r="A6508" s="55" t="s">
        <v>90</v>
      </c>
      <c r="B6508" s="52">
        <v>5763.81</v>
      </c>
      <c r="C6508" s="53">
        <v>45762</v>
      </c>
      <c r="D6508" s="52">
        <v>0</v>
      </c>
      <c r="E6508" s="54"/>
    </row>
    <row r="6509" spans="1:5" x14ac:dyDescent="0.45">
      <c r="A6509" s="55" t="s">
        <v>92</v>
      </c>
      <c r="B6509" s="52">
        <v>54811.34</v>
      </c>
      <c r="C6509" s="53">
        <v>45519</v>
      </c>
      <c r="D6509" s="52">
        <v>0</v>
      </c>
      <c r="E6509" s="54"/>
    </row>
    <row r="6510" spans="1:5" x14ac:dyDescent="0.45">
      <c r="A6510" s="51" t="s">
        <v>384</v>
      </c>
      <c r="B6510" s="52"/>
      <c r="C6510" s="53"/>
      <c r="D6510" s="52"/>
      <c r="E6510" s="54"/>
    </row>
    <row r="6511" spans="1:5" x14ac:dyDescent="0.45">
      <c r="A6511" s="55" t="s">
        <v>60</v>
      </c>
      <c r="B6511" s="52">
        <v>11942.23</v>
      </c>
      <c r="C6511" s="53">
        <v>45519</v>
      </c>
      <c r="D6511" s="52">
        <v>0</v>
      </c>
      <c r="E6511" s="54"/>
    </row>
    <row r="6512" spans="1:5" x14ac:dyDescent="0.45">
      <c r="A6512" s="55" t="s">
        <v>62</v>
      </c>
      <c r="B6512" s="52">
        <v>11548.56</v>
      </c>
      <c r="C6512" s="53">
        <v>45519</v>
      </c>
      <c r="D6512" s="52">
        <v>0</v>
      </c>
      <c r="E6512" s="54"/>
    </row>
    <row r="6513" spans="1:5" x14ac:dyDescent="0.45">
      <c r="A6513" s="55" t="s">
        <v>64</v>
      </c>
      <c r="B6513" s="52">
        <v>13650.15</v>
      </c>
      <c r="C6513" s="53">
        <v>45519</v>
      </c>
      <c r="D6513" s="52">
        <v>0</v>
      </c>
      <c r="E6513" s="54"/>
    </row>
    <row r="6514" spans="1:5" x14ac:dyDescent="0.45">
      <c r="A6514" s="55" t="s">
        <v>66</v>
      </c>
      <c r="B6514" s="52">
        <v>10700.92</v>
      </c>
      <c r="C6514" s="53">
        <v>45519</v>
      </c>
      <c r="D6514" s="52">
        <v>0</v>
      </c>
      <c r="E6514" s="54"/>
    </row>
    <row r="6515" spans="1:5" x14ac:dyDescent="0.45">
      <c r="A6515" s="55" t="s">
        <v>54</v>
      </c>
      <c r="B6515" s="52">
        <v>31944.26</v>
      </c>
      <c r="C6515" s="53">
        <v>44880</v>
      </c>
      <c r="D6515" s="52">
        <v>0</v>
      </c>
      <c r="E6515" s="54"/>
    </row>
    <row r="6516" spans="1:5" x14ac:dyDescent="0.45">
      <c r="A6516" s="55" t="s">
        <v>55</v>
      </c>
      <c r="B6516" s="52">
        <v>33571.86</v>
      </c>
      <c r="C6516" s="53">
        <v>44925</v>
      </c>
      <c r="D6516" s="52">
        <v>0</v>
      </c>
      <c r="E6516" s="54"/>
    </row>
    <row r="6517" spans="1:5" x14ac:dyDescent="0.45">
      <c r="A6517" s="55" t="s">
        <v>56</v>
      </c>
      <c r="B6517" s="52">
        <v>28290.2</v>
      </c>
      <c r="C6517" s="53">
        <v>45140</v>
      </c>
      <c r="D6517" s="52">
        <v>0</v>
      </c>
      <c r="E6517" s="54"/>
    </row>
    <row r="6518" spans="1:5" x14ac:dyDescent="0.45">
      <c r="A6518" s="55" t="s">
        <v>57</v>
      </c>
      <c r="B6518" s="52">
        <v>35782.32</v>
      </c>
      <c r="C6518" s="53">
        <v>45504</v>
      </c>
      <c r="D6518" s="52">
        <v>0</v>
      </c>
      <c r="E6518" s="54"/>
    </row>
    <row r="6519" spans="1:5" x14ac:dyDescent="0.45">
      <c r="A6519" s="55" t="s">
        <v>58</v>
      </c>
      <c r="B6519" s="52">
        <v>15892.74</v>
      </c>
      <c r="C6519" s="53">
        <v>45412</v>
      </c>
      <c r="D6519" s="52">
        <v>0</v>
      </c>
      <c r="E6519" s="54"/>
    </row>
    <row r="6520" spans="1:5" x14ac:dyDescent="0.45">
      <c r="A6520" s="55" t="s">
        <v>74</v>
      </c>
      <c r="B6520" s="52">
        <v>11372.36</v>
      </c>
      <c r="C6520" s="53">
        <v>44985</v>
      </c>
      <c r="D6520" s="52">
        <v>0</v>
      </c>
      <c r="E6520" s="54"/>
    </row>
    <row r="6521" spans="1:5" x14ac:dyDescent="0.45">
      <c r="A6521" s="55" t="s">
        <v>76</v>
      </c>
      <c r="B6521" s="52">
        <v>26531.95</v>
      </c>
      <c r="C6521" s="53">
        <v>44985</v>
      </c>
      <c r="D6521" s="52">
        <v>0</v>
      </c>
      <c r="E6521" s="54"/>
    </row>
    <row r="6522" spans="1:5" x14ac:dyDescent="0.45">
      <c r="A6522" s="55" t="s">
        <v>78</v>
      </c>
      <c r="B6522" s="52">
        <v>19961.45</v>
      </c>
      <c r="C6522" s="53">
        <v>45127</v>
      </c>
      <c r="D6522" s="52">
        <v>0</v>
      </c>
      <c r="E6522" s="54"/>
    </row>
    <row r="6523" spans="1:5" x14ac:dyDescent="0.45">
      <c r="A6523" s="55" t="s">
        <v>80</v>
      </c>
      <c r="B6523" s="52">
        <v>31276.99</v>
      </c>
      <c r="C6523" s="53">
        <v>45488</v>
      </c>
      <c r="D6523" s="52">
        <v>0</v>
      </c>
      <c r="E6523" s="54"/>
    </row>
    <row r="6524" spans="1:5" x14ac:dyDescent="0.45">
      <c r="A6524" s="55" t="s">
        <v>82</v>
      </c>
      <c r="B6524" s="52">
        <v>10847.77</v>
      </c>
      <c r="C6524" s="53">
        <v>45519</v>
      </c>
      <c r="D6524" s="52">
        <v>0</v>
      </c>
      <c r="E6524" s="54"/>
    </row>
    <row r="6525" spans="1:5" x14ac:dyDescent="0.45">
      <c r="A6525" s="55" t="s">
        <v>84</v>
      </c>
      <c r="B6525" s="52">
        <v>10517.16</v>
      </c>
      <c r="C6525" s="53">
        <v>45519</v>
      </c>
      <c r="D6525" s="52">
        <v>0</v>
      </c>
      <c r="E6525" s="54"/>
    </row>
    <row r="6526" spans="1:5" x14ac:dyDescent="0.45">
      <c r="A6526" s="55" t="s">
        <v>86</v>
      </c>
      <c r="B6526" s="52">
        <v>16014.76</v>
      </c>
      <c r="C6526" s="53">
        <v>45519</v>
      </c>
      <c r="D6526" s="52">
        <v>0</v>
      </c>
      <c r="E6526" s="54"/>
    </row>
    <row r="6527" spans="1:5" x14ac:dyDescent="0.45">
      <c r="A6527" s="55" t="s">
        <v>88</v>
      </c>
      <c r="B6527" s="52">
        <v>10570.81</v>
      </c>
      <c r="C6527" s="53">
        <v>45519</v>
      </c>
      <c r="D6527" s="52">
        <v>0</v>
      </c>
      <c r="E6527" s="54"/>
    </row>
    <row r="6528" spans="1:5" x14ac:dyDescent="0.45">
      <c r="A6528" s="55" t="s">
        <v>90</v>
      </c>
      <c r="B6528" s="52">
        <v>10570.81</v>
      </c>
      <c r="C6528" s="53">
        <v>45762</v>
      </c>
      <c r="D6528" s="52">
        <v>0</v>
      </c>
      <c r="E6528" s="54"/>
    </row>
    <row r="6529" spans="1:5" x14ac:dyDescent="0.45">
      <c r="A6529" s="55" t="s">
        <v>92</v>
      </c>
      <c r="B6529" s="52">
        <v>100523.85</v>
      </c>
      <c r="C6529" s="53">
        <v>45519</v>
      </c>
      <c r="D6529" s="52">
        <v>0</v>
      </c>
      <c r="E6529" s="54"/>
    </row>
    <row r="6530" spans="1:5" x14ac:dyDescent="0.45">
      <c r="A6530" s="51" t="s">
        <v>385</v>
      </c>
      <c r="B6530" s="52"/>
      <c r="C6530" s="53"/>
      <c r="D6530" s="52"/>
      <c r="E6530" s="54"/>
    </row>
    <row r="6531" spans="1:5" x14ac:dyDescent="0.45">
      <c r="A6531" s="55" t="s">
        <v>60</v>
      </c>
      <c r="B6531" s="52">
        <v>84807.59</v>
      </c>
      <c r="C6531" s="53">
        <v>45519</v>
      </c>
      <c r="D6531" s="52">
        <v>0</v>
      </c>
      <c r="E6531" s="54"/>
    </row>
    <row r="6532" spans="1:5" x14ac:dyDescent="0.45">
      <c r="A6532" s="55" t="s">
        <v>61</v>
      </c>
      <c r="B6532" s="52">
        <v>20013.18</v>
      </c>
      <c r="C6532" s="53">
        <v>45519</v>
      </c>
      <c r="D6532" s="52">
        <v>0</v>
      </c>
      <c r="E6532" s="54"/>
    </row>
    <row r="6533" spans="1:5" x14ac:dyDescent="0.45">
      <c r="A6533" s="55" t="s">
        <v>62</v>
      </c>
      <c r="B6533" s="52">
        <v>82011.929999999993</v>
      </c>
      <c r="C6533" s="53">
        <v>45519</v>
      </c>
      <c r="D6533" s="52">
        <v>0</v>
      </c>
      <c r="E6533" s="54"/>
    </row>
    <row r="6534" spans="1:5" x14ac:dyDescent="0.45">
      <c r="A6534" s="55" t="s">
        <v>63</v>
      </c>
      <c r="B6534" s="52">
        <v>19353.45</v>
      </c>
      <c r="C6534" s="53">
        <v>45519</v>
      </c>
      <c r="D6534" s="52">
        <v>0</v>
      </c>
      <c r="E6534" s="54"/>
    </row>
    <row r="6535" spans="1:5" x14ac:dyDescent="0.45">
      <c r="A6535" s="55" t="s">
        <v>64</v>
      </c>
      <c r="B6535" s="52">
        <v>96936.4</v>
      </c>
      <c r="C6535" s="53">
        <v>45519</v>
      </c>
      <c r="D6535" s="52">
        <v>0</v>
      </c>
      <c r="E6535" s="54"/>
    </row>
    <row r="6536" spans="1:5" x14ac:dyDescent="0.45">
      <c r="A6536" s="55" t="s">
        <v>65</v>
      </c>
      <c r="B6536" s="52">
        <v>22028.46</v>
      </c>
      <c r="C6536" s="53">
        <v>45519</v>
      </c>
      <c r="D6536" s="52">
        <v>0</v>
      </c>
      <c r="E6536" s="54"/>
    </row>
    <row r="6537" spans="1:5" x14ac:dyDescent="0.45">
      <c r="A6537" s="55" t="s">
        <v>66</v>
      </c>
      <c r="B6537" s="52">
        <v>75992.47</v>
      </c>
      <c r="C6537" s="53">
        <v>45519</v>
      </c>
      <c r="D6537" s="52">
        <v>0</v>
      </c>
      <c r="E6537" s="54"/>
    </row>
    <row r="6538" spans="1:5" x14ac:dyDescent="0.45">
      <c r="A6538" s="55" t="s">
        <v>67</v>
      </c>
      <c r="B6538" s="52">
        <v>17269.03</v>
      </c>
      <c r="C6538" s="53">
        <v>45519</v>
      </c>
      <c r="D6538" s="52">
        <v>0</v>
      </c>
      <c r="E6538" s="54"/>
    </row>
    <row r="6539" spans="1:5" x14ac:dyDescent="0.45">
      <c r="A6539" s="55" t="s">
        <v>54</v>
      </c>
      <c r="B6539" s="52">
        <v>226851.77</v>
      </c>
      <c r="C6539" s="53">
        <v>44880</v>
      </c>
      <c r="D6539" s="52">
        <v>0</v>
      </c>
      <c r="E6539" s="54"/>
    </row>
    <row r="6540" spans="1:5" x14ac:dyDescent="0.45">
      <c r="A6540" s="55" t="s">
        <v>68</v>
      </c>
      <c r="B6540" s="52">
        <v>44105.07</v>
      </c>
      <c r="C6540" s="53">
        <v>44880</v>
      </c>
      <c r="D6540" s="52">
        <v>7446.21</v>
      </c>
      <c r="E6540" s="54"/>
    </row>
    <row r="6541" spans="1:5" x14ac:dyDescent="0.45">
      <c r="A6541" s="55" t="s">
        <v>55</v>
      </c>
      <c r="B6541" s="52">
        <v>238410.14</v>
      </c>
      <c r="C6541" s="53">
        <v>44925</v>
      </c>
      <c r="D6541" s="52">
        <v>0</v>
      </c>
      <c r="E6541" s="54"/>
    </row>
    <row r="6542" spans="1:5" x14ac:dyDescent="0.45">
      <c r="A6542" s="55" t="s">
        <v>69</v>
      </c>
      <c r="B6542" s="52">
        <v>46352.27</v>
      </c>
      <c r="C6542" s="53">
        <v>44925</v>
      </c>
      <c r="D6542" s="52">
        <v>7825.61</v>
      </c>
      <c r="E6542" s="54"/>
    </row>
    <row r="6543" spans="1:5" x14ac:dyDescent="0.45">
      <c r="A6543" s="55" t="s">
        <v>56</v>
      </c>
      <c r="B6543" s="52">
        <v>200902.55</v>
      </c>
      <c r="C6543" s="53">
        <v>45140</v>
      </c>
      <c r="D6543" s="52">
        <v>0</v>
      </c>
      <c r="E6543" s="54"/>
    </row>
    <row r="6544" spans="1:5" x14ac:dyDescent="0.45">
      <c r="A6544" s="55" t="s">
        <v>70</v>
      </c>
      <c r="B6544" s="52">
        <v>39059.96</v>
      </c>
      <c r="C6544" s="53">
        <v>45140</v>
      </c>
      <c r="D6544" s="52">
        <v>6594.45</v>
      </c>
      <c r="E6544" s="54"/>
    </row>
    <row r="6545" spans="1:5" x14ac:dyDescent="0.45">
      <c r="A6545" s="55" t="s">
        <v>57</v>
      </c>
      <c r="B6545" s="52">
        <v>254107.68</v>
      </c>
      <c r="C6545" s="53">
        <v>45504</v>
      </c>
      <c r="D6545" s="52">
        <v>0</v>
      </c>
      <c r="E6545" s="54"/>
    </row>
    <row r="6546" spans="1:5" x14ac:dyDescent="0.45">
      <c r="A6546" s="55" t="s">
        <v>71</v>
      </c>
      <c r="B6546" s="52">
        <v>22500</v>
      </c>
      <c r="C6546" s="53">
        <v>45504</v>
      </c>
      <c r="D6546" s="52">
        <v>0</v>
      </c>
      <c r="E6546" s="54"/>
    </row>
    <row r="6547" spans="1:5" x14ac:dyDescent="0.45">
      <c r="A6547" s="55" t="s">
        <v>72</v>
      </c>
      <c r="B6547" s="52">
        <v>33662.17</v>
      </c>
      <c r="C6547" s="53">
        <v>45504</v>
      </c>
      <c r="D6547" s="52">
        <v>7854</v>
      </c>
      <c r="E6547" s="54"/>
    </row>
    <row r="6548" spans="1:5" x14ac:dyDescent="0.45">
      <c r="A6548" s="55" t="s">
        <v>58</v>
      </c>
      <c r="B6548" s="52">
        <v>112862.13</v>
      </c>
      <c r="C6548" s="53">
        <v>45412</v>
      </c>
      <c r="D6548" s="52">
        <v>0</v>
      </c>
      <c r="E6548" s="54"/>
    </row>
    <row r="6549" spans="1:5" x14ac:dyDescent="0.45">
      <c r="A6549" s="55" t="s">
        <v>73</v>
      </c>
      <c r="B6549" s="52">
        <v>21942.93</v>
      </c>
      <c r="C6549" s="53">
        <v>45412</v>
      </c>
      <c r="D6549" s="52">
        <v>3704.6</v>
      </c>
      <c r="E6549" s="54"/>
    </row>
    <row r="6550" spans="1:5" x14ac:dyDescent="0.45">
      <c r="A6550" s="55" t="s">
        <v>74</v>
      </c>
      <c r="B6550" s="52">
        <v>80760.69</v>
      </c>
      <c r="C6550" s="53">
        <v>44985</v>
      </c>
      <c r="D6550" s="52">
        <v>0</v>
      </c>
      <c r="E6550" s="54"/>
    </row>
    <row r="6551" spans="1:5" x14ac:dyDescent="0.45">
      <c r="A6551" s="55" t="s">
        <v>75</v>
      </c>
      <c r="B6551" s="52">
        <v>15701.69</v>
      </c>
      <c r="C6551" s="53">
        <v>44985</v>
      </c>
      <c r="D6551" s="52">
        <v>2650.9</v>
      </c>
      <c r="E6551" s="54"/>
    </row>
    <row r="6552" spans="1:5" x14ac:dyDescent="0.45">
      <c r="A6552" s="55" t="s">
        <v>76</v>
      </c>
      <c r="B6552" s="52">
        <v>188416.31</v>
      </c>
      <c r="C6552" s="53">
        <v>44985</v>
      </c>
      <c r="D6552" s="52">
        <v>0</v>
      </c>
      <c r="E6552" s="54"/>
    </row>
    <row r="6553" spans="1:5" x14ac:dyDescent="0.45">
      <c r="A6553" s="55" t="s">
        <v>77</v>
      </c>
      <c r="B6553" s="52">
        <v>36632.35</v>
      </c>
      <c r="C6553" s="53">
        <v>44985</v>
      </c>
      <c r="D6553" s="52">
        <v>6184.6</v>
      </c>
      <c r="E6553" s="54"/>
    </row>
    <row r="6554" spans="1:5" x14ac:dyDescent="0.45">
      <c r="A6554" s="55" t="s">
        <v>78</v>
      </c>
      <c r="B6554" s="52">
        <v>141755.97</v>
      </c>
      <c r="C6554" s="53">
        <v>45127</v>
      </c>
      <c r="D6554" s="52">
        <v>0</v>
      </c>
      <c r="E6554" s="54"/>
    </row>
    <row r="6555" spans="1:5" x14ac:dyDescent="0.45">
      <c r="A6555" s="55" t="s">
        <v>79</v>
      </c>
      <c r="B6555" s="52">
        <v>27560.53</v>
      </c>
      <c r="C6555" s="53">
        <v>45127</v>
      </c>
      <c r="D6555" s="52">
        <v>4653.0200000000004</v>
      </c>
      <c r="E6555" s="54"/>
    </row>
    <row r="6556" spans="1:5" x14ac:dyDescent="0.45">
      <c r="A6556" s="55" t="s">
        <v>80</v>
      </c>
      <c r="B6556" s="52">
        <v>222113.2</v>
      </c>
      <c r="C6556" s="53">
        <v>45488</v>
      </c>
      <c r="D6556" s="52">
        <v>0</v>
      </c>
      <c r="E6556" s="54"/>
    </row>
    <row r="6557" spans="1:5" x14ac:dyDescent="0.45">
      <c r="A6557" s="55" t="s">
        <v>81</v>
      </c>
      <c r="B6557" s="52">
        <v>43183.77</v>
      </c>
      <c r="C6557" s="53">
        <v>45488</v>
      </c>
      <c r="D6557" s="52">
        <v>7290.68</v>
      </c>
      <c r="E6557" s="54"/>
    </row>
    <row r="6558" spans="1:5" x14ac:dyDescent="0.45">
      <c r="A6558" s="55" t="s">
        <v>82</v>
      </c>
      <c r="B6558" s="52">
        <v>77035.31</v>
      </c>
      <c r="C6558" s="53">
        <v>45519</v>
      </c>
      <c r="D6558" s="52">
        <v>0</v>
      </c>
      <c r="E6558" s="54"/>
    </row>
    <row r="6559" spans="1:5" x14ac:dyDescent="0.45">
      <c r="A6559" s="55" t="s">
        <v>83</v>
      </c>
      <c r="B6559" s="52">
        <v>18179.05</v>
      </c>
      <c r="C6559" s="53">
        <v>45519</v>
      </c>
      <c r="D6559" s="52">
        <v>0</v>
      </c>
      <c r="E6559" s="54"/>
    </row>
    <row r="6560" spans="1:5" x14ac:dyDescent="0.45">
      <c r="A6560" s="55" t="s">
        <v>84</v>
      </c>
      <c r="B6560" s="52">
        <v>74687.490000000005</v>
      </c>
      <c r="C6560" s="53">
        <v>45519</v>
      </c>
      <c r="D6560" s="52">
        <v>0</v>
      </c>
      <c r="E6560" s="54"/>
    </row>
    <row r="6561" spans="1:5" x14ac:dyDescent="0.45">
      <c r="A6561" s="55" t="s">
        <v>85</v>
      </c>
      <c r="B6561" s="52">
        <v>17625</v>
      </c>
      <c r="C6561" s="53">
        <v>45519</v>
      </c>
      <c r="D6561" s="52">
        <v>0</v>
      </c>
      <c r="E6561" s="54"/>
    </row>
    <row r="6562" spans="1:5" x14ac:dyDescent="0.45">
      <c r="A6562" s="55" t="s">
        <v>86</v>
      </c>
      <c r="B6562" s="52">
        <v>113728.64</v>
      </c>
      <c r="C6562" s="53">
        <v>45519</v>
      </c>
      <c r="D6562" s="52">
        <v>0</v>
      </c>
      <c r="E6562" s="54"/>
    </row>
    <row r="6563" spans="1:5" x14ac:dyDescent="0.45">
      <c r="A6563" s="55" t="s">
        <v>87</v>
      </c>
      <c r="B6563" s="52">
        <v>25844.44</v>
      </c>
      <c r="C6563" s="53">
        <v>45519</v>
      </c>
      <c r="D6563" s="52">
        <v>0</v>
      </c>
      <c r="E6563" s="54"/>
    </row>
    <row r="6564" spans="1:5" x14ac:dyDescent="0.45">
      <c r="A6564" s="55" t="s">
        <v>88</v>
      </c>
      <c r="B6564" s="52">
        <v>75068.5</v>
      </c>
      <c r="C6564" s="53">
        <v>45519</v>
      </c>
      <c r="D6564" s="52">
        <v>0</v>
      </c>
      <c r="E6564" s="54"/>
    </row>
    <row r="6565" spans="1:5" x14ac:dyDescent="0.45">
      <c r="A6565" s="55" t="s">
        <v>89</v>
      </c>
      <c r="B6565" s="52">
        <v>17059.060000000001</v>
      </c>
      <c r="C6565" s="53">
        <v>45519</v>
      </c>
      <c r="D6565" s="52">
        <v>0</v>
      </c>
      <c r="E6565" s="54"/>
    </row>
    <row r="6566" spans="1:5" x14ac:dyDescent="0.45">
      <c r="A6566" s="55" t="s">
        <v>90</v>
      </c>
      <c r="B6566" s="52">
        <v>75068.5</v>
      </c>
      <c r="C6566" s="53">
        <v>45762</v>
      </c>
      <c r="D6566" s="52">
        <v>0</v>
      </c>
      <c r="E6566" s="54"/>
    </row>
    <row r="6567" spans="1:5" x14ac:dyDescent="0.45">
      <c r="A6567" s="55" t="s">
        <v>91</v>
      </c>
      <c r="B6567" s="52">
        <v>17059.060000000001</v>
      </c>
      <c r="C6567" s="53">
        <v>45762</v>
      </c>
      <c r="D6567" s="52">
        <v>0</v>
      </c>
      <c r="E6567" s="54"/>
    </row>
    <row r="6568" spans="1:5" x14ac:dyDescent="0.45">
      <c r="A6568" s="55" t="s">
        <v>92</v>
      </c>
      <c r="B6568" s="52">
        <v>713868.93</v>
      </c>
      <c r="C6568" s="53">
        <v>45519</v>
      </c>
      <c r="D6568" s="52">
        <v>0</v>
      </c>
      <c r="E6568" s="54"/>
    </row>
    <row r="6569" spans="1:5" x14ac:dyDescent="0.45">
      <c r="A6569" s="55" t="s">
        <v>93</v>
      </c>
      <c r="B6569" s="52">
        <v>162224.24</v>
      </c>
      <c r="C6569" s="53">
        <v>45519</v>
      </c>
      <c r="D6569" s="52">
        <v>0</v>
      </c>
      <c r="E6569" s="54"/>
    </row>
    <row r="6570" spans="1:5" x14ac:dyDescent="0.45">
      <c r="A6570" s="51" t="s">
        <v>386</v>
      </c>
      <c r="B6570" s="52"/>
      <c r="C6570" s="53"/>
      <c r="D6570" s="52"/>
      <c r="E6570" s="54"/>
    </row>
    <row r="6571" spans="1:5" x14ac:dyDescent="0.45">
      <c r="A6571" s="55" t="s">
        <v>60</v>
      </c>
      <c r="B6571" s="52">
        <v>44065.599999999999</v>
      </c>
      <c r="C6571" s="53">
        <v>45519</v>
      </c>
      <c r="D6571" s="52">
        <v>0</v>
      </c>
      <c r="E6571" s="54"/>
    </row>
    <row r="6572" spans="1:5" x14ac:dyDescent="0.45">
      <c r="A6572" s="55" t="s">
        <v>61</v>
      </c>
      <c r="B6572" s="52">
        <v>11995.44</v>
      </c>
      <c r="C6572" s="53">
        <v>45519</v>
      </c>
      <c r="D6572" s="52">
        <v>0</v>
      </c>
      <c r="E6572" s="54"/>
    </row>
    <row r="6573" spans="1:5" x14ac:dyDescent="0.45">
      <c r="A6573" s="55" t="s">
        <v>62</v>
      </c>
      <c r="B6573" s="52">
        <v>42613</v>
      </c>
      <c r="C6573" s="53">
        <v>45519</v>
      </c>
      <c r="D6573" s="52">
        <v>0</v>
      </c>
      <c r="E6573" s="54"/>
    </row>
    <row r="6574" spans="1:5" x14ac:dyDescent="0.45">
      <c r="A6574" s="55" t="s">
        <v>63</v>
      </c>
      <c r="B6574" s="52">
        <v>11600.02</v>
      </c>
      <c r="C6574" s="53">
        <v>45519</v>
      </c>
      <c r="D6574" s="52">
        <v>0</v>
      </c>
      <c r="E6574" s="54"/>
    </row>
    <row r="6575" spans="1:5" x14ac:dyDescent="0.45">
      <c r="A6575" s="55" t="s">
        <v>64</v>
      </c>
      <c r="B6575" s="52">
        <v>50367.67</v>
      </c>
      <c r="C6575" s="53">
        <v>45519</v>
      </c>
      <c r="D6575" s="52">
        <v>0</v>
      </c>
      <c r="E6575" s="54"/>
    </row>
    <row r="6576" spans="1:5" x14ac:dyDescent="0.45">
      <c r="A6576" s="55" t="s">
        <v>65</v>
      </c>
      <c r="B6576" s="52">
        <v>13203.36</v>
      </c>
      <c r="C6576" s="53">
        <v>45519</v>
      </c>
      <c r="D6576" s="52">
        <v>0</v>
      </c>
      <c r="E6576" s="54"/>
    </row>
    <row r="6577" spans="1:5" x14ac:dyDescent="0.45">
      <c r="A6577" s="55" t="s">
        <v>66</v>
      </c>
      <c r="B6577" s="52">
        <v>39485.31</v>
      </c>
      <c r="C6577" s="53">
        <v>45519</v>
      </c>
      <c r="D6577" s="52">
        <v>0</v>
      </c>
      <c r="E6577" s="54"/>
    </row>
    <row r="6578" spans="1:5" x14ac:dyDescent="0.45">
      <c r="A6578" s="55" t="s">
        <v>67</v>
      </c>
      <c r="B6578" s="52">
        <v>10350.66</v>
      </c>
      <c r="C6578" s="53">
        <v>45519</v>
      </c>
      <c r="D6578" s="52">
        <v>0</v>
      </c>
      <c r="E6578" s="54"/>
    </row>
    <row r="6579" spans="1:5" x14ac:dyDescent="0.45">
      <c r="A6579" s="55" t="s">
        <v>54</v>
      </c>
      <c r="B6579" s="52">
        <v>117871.05</v>
      </c>
      <c r="C6579" s="53">
        <v>44880</v>
      </c>
      <c r="D6579" s="52">
        <v>0</v>
      </c>
      <c r="E6579" s="54"/>
    </row>
    <row r="6580" spans="1:5" x14ac:dyDescent="0.45">
      <c r="A6580" s="55" t="s">
        <v>68</v>
      </c>
      <c r="B6580" s="52">
        <v>26435.57</v>
      </c>
      <c r="C6580" s="53">
        <v>44880</v>
      </c>
      <c r="D6580" s="52">
        <v>4463.09</v>
      </c>
      <c r="E6580" s="54"/>
    </row>
    <row r="6581" spans="1:5" x14ac:dyDescent="0.45">
      <c r="A6581" s="55" t="s">
        <v>55</v>
      </c>
      <c r="B6581" s="52">
        <v>123876.73</v>
      </c>
      <c r="C6581" s="53">
        <v>44925</v>
      </c>
      <c r="D6581" s="52">
        <v>0</v>
      </c>
      <c r="E6581" s="54"/>
    </row>
    <row r="6582" spans="1:5" x14ac:dyDescent="0.45">
      <c r="A6582" s="55" t="s">
        <v>69</v>
      </c>
      <c r="B6582" s="52">
        <v>27782.5</v>
      </c>
      <c r="C6582" s="53">
        <v>44925</v>
      </c>
      <c r="D6582" s="52">
        <v>4690.49</v>
      </c>
      <c r="E6582" s="54"/>
    </row>
    <row r="6583" spans="1:5" x14ac:dyDescent="0.45">
      <c r="A6583" s="55" t="s">
        <v>56</v>
      </c>
      <c r="B6583" s="52">
        <v>104387.97</v>
      </c>
      <c r="C6583" s="53">
        <v>45140</v>
      </c>
      <c r="D6583" s="52">
        <v>0</v>
      </c>
      <c r="E6583" s="54"/>
    </row>
    <row r="6584" spans="1:5" x14ac:dyDescent="0.45">
      <c r="A6584" s="55" t="s">
        <v>70</v>
      </c>
      <c r="B6584" s="52">
        <v>23411.64</v>
      </c>
      <c r="C6584" s="53">
        <v>45140</v>
      </c>
      <c r="D6584" s="52">
        <v>3952.57</v>
      </c>
      <c r="E6584" s="54"/>
    </row>
    <row r="6585" spans="1:5" x14ac:dyDescent="0.45">
      <c r="A6585" s="55" t="s">
        <v>57</v>
      </c>
      <c r="B6585" s="52">
        <v>132033.09</v>
      </c>
      <c r="C6585" s="53">
        <v>45504</v>
      </c>
      <c r="D6585" s="52">
        <v>0</v>
      </c>
      <c r="E6585" s="54"/>
    </row>
    <row r="6586" spans="1:5" x14ac:dyDescent="0.45">
      <c r="A6586" s="55" t="s">
        <v>71</v>
      </c>
      <c r="B6586" s="52">
        <v>40743.11</v>
      </c>
      <c r="C6586" s="53">
        <v>45504</v>
      </c>
      <c r="D6586" s="52">
        <v>0</v>
      </c>
      <c r="E6586" s="54"/>
    </row>
    <row r="6587" spans="1:5" x14ac:dyDescent="0.45">
      <c r="A6587" s="55" t="s">
        <v>72</v>
      </c>
      <c r="B6587" s="52">
        <v>20176.34</v>
      </c>
      <c r="C6587" s="53">
        <v>45504</v>
      </c>
      <c r="D6587" s="52">
        <v>4707.51</v>
      </c>
      <c r="E6587" s="54"/>
    </row>
    <row r="6588" spans="1:5" x14ac:dyDescent="0.45">
      <c r="A6588" s="55" t="s">
        <v>58</v>
      </c>
      <c r="B6588" s="52">
        <v>58642.6</v>
      </c>
      <c r="C6588" s="53">
        <v>45412</v>
      </c>
      <c r="D6588" s="52">
        <v>0</v>
      </c>
      <c r="E6588" s="54"/>
    </row>
    <row r="6589" spans="1:5" x14ac:dyDescent="0.45">
      <c r="A6589" s="55" t="s">
        <v>73</v>
      </c>
      <c r="B6589" s="52">
        <v>13152.09</v>
      </c>
      <c r="C6589" s="53">
        <v>45412</v>
      </c>
      <c r="D6589" s="52">
        <v>2220.4499999999998</v>
      </c>
      <c r="E6589" s="54"/>
    </row>
    <row r="6590" spans="1:5" x14ac:dyDescent="0.45">
      <c r="A6590" s="55" t="s">
        <v>74</v>
      </c>
      <c r="B6590" s="52">
        <v>41962.85</v>
      </c>
      <c r="C6590" s="53">
        <v>44985</v>
      </c>
      <c r="D6590" s="52">
        <v>0</v>
      </c>
      <c r="E6590" s="54"/>
    </row>
    <row r="6591" spans="1:5" x14ac:dyDescent="0.45">
      <c r="A6591" s="55" t="s">
        <v>75</v>
      </c>
      <c r="B6591" s="52">
        <v>9411.23</v>
      </c>
      <c r="C6591" s="53">
        <v>44985</v>
      </c>
      <c r="D6591" s="52">
        <v>1588.89</v>
      </c>
      <c r="E6591" s="54"/>
    </row>
    <row r="6592" spans="1:5" x14ac:dyDescent="0.45">
      <c r="A6592" s="55" t="s">
        <v>76</v>
      </c>
      <c r="B6592" s="52">
        <v>97900.18</v>
      </c>
      <c r="C6592" s="53">
        <v>44985</v>
      </c>
      <c r="D6592" s="52">
        <v>0</v>
      </c>
      <c r="E6592" s="54"/>
    </row>
    <row r="6593" spans="1:5" x14ac:dyDescent="0.45">
      <c r="A6593" s="55" t="s">
        <v>77</v>
      </c>
      <c r="B6593" s="52">
        <v>21956.6</v>
      </c>
      <c r="C6593" s="53">
        <v>44985</v>
      </c>
      <c r="D6593" s="52">
        <v>3706.91</v>
      </c>
      <c r="E6593" s="54"/>
    </row>
    <row r="6594" spans="1:5" x14ac:dyDescent="0.45">
      <c r="A6594" s="55" t="s">
        <v>78</v>
      </c>
      <c r="B6594" s="52">
        <v>77166.75</v>
      </c>
      <c r="C6594" s="53">
        <v>45127</v>
      </c>
      <c r="D6594" s="52">
        <v>0</v>
      </c>
      <c r="E6594" s="54"/>
    </row>
    <row r="6595" spans="1:5" x14ac:dyDescent="0.45">
      <c r="A6595" s="55" t="s">
        <v>79</v>
      </c>
      <c r="B6595" s="52">
        <v>16519.16</v>
      </c>
      <c r="C6595" s="53">
        <v>45127</v>
      </c>
      <c r="D6595" s="52">
        <v>2788.91</v>
      </c>
      <c r="E6595" s="54"/>
    </row>
    <row r="6596" spans="1:5" x14ac:dyDescent="0.45">
      <c r="A6596" s="55" t="s">
        <v>80</v>
      </c>
      <c r="B6596" s="52">
        <v>120910.29</v>
      </c>
      <c r="C6596" s="53">
        <v>45488</v>
      </c>
      <c r="D6596" s="52">
        <v>0</v>
      </c>
      <c r="E6596" s="54"/>
    </row>
    <row r="6597" spans="1:5" x14ac:dyDescent="0.45">
      <c r="A6597" s="55" t="s">
        <v>81</v>
      </c>
      <c r="B6597" s="52">
        <v>25883.38</v>
      </c>
      <c r="C6597" s="53">
        <v>45488</v>
      </c>
      <c r="D6597" s="52">
        <v>4369.8599999999997</v>
      </c>
      <c r="E6597" s="54"/>
    </row>
    <row r="6598" spans="1:5" x14ac:dyDescent="0.45">
      <c r="A6598" s="55" t="s">
        <v>82</v>
      </c>
      <c r="B6598" s="52">
        <v>40027.160000000003</v>
      </c>
      <c r="C6598" s="53">
        <v>45519</v>
      </c>
      <c r="D6598" s="52">
        <v>0</v>
      </c>
      <c r="E6598" s="54"/>
    </row>
    <row r="6599" spans="1:5" x14ac:dyDescent="0.45">
      <c r="A6599" s="55" t="s">
        <v>83</v>
      </c>
      <c r="B6599" s="52">
        <v>10896.11</v>
      </c>
      <c r="C6599" s="53">
        <v>45519</v>
      </c>
      <c r="D6599" s="52">
        <v>0</v>
      </c>
      <c r="E6599" s="54"/>
    </row>
    <row r="6600" spans="1:5" x14ac:dyDescent="0.45">
      <c r="A6600" s="55" t="s">
        <v>84</v>
      </c>
      <c r="B6600" s="52">
        <v>38807.25</v>
      </c>
      <c r="C6600" s="53">
        <v>45519</v>
      </c>
      <c r="D6600" s="52">
        <v>0</v>
      </c>
      <c r="E6600" s="54"/>
    </row>
    <row r="6601" spans="1:5" x14ac:dyDescent="0.45">
      <c r="A6601" s="55" t="s">
        <v>85</v>
      </c>
      <c r="B6601" s="52">
        <v>10564.03</v>
      </c>
      <c r="C6601" s="53">
        <v>45519</v>
      </c>
      <c r="D6601" s="52">
        <v>0</v>
      </c>
      <c r="E6601" s="54"/>
    </row>
    <row r="6602" spans="1:5" x14ac:dyDescent="0.45">
      <c r="A6602" s="55" t="s">
        <v>86</v>
      </c>
      <c r="B6602" s="52">
        <v>59092.84</v>
      </c>
      <c r="C6602" s="53">
        <v>45519</v>
      </c>
      <c r="D6602" s="52">
        <v>0</v>
      </c>
      <c r="E6602" s="54"/>
    </row>
    <row r="6603" spans="1:5" x14ac:dyDescent="0.45">
      <c r="A6603" s="55" t="s">
        <v>87</v>
      </c>
      <c r="B6603" s="52">
        <v>15490.57</v>
      </c>
      <c r="C6603" s="53">
        <v>45519</v>
      </c>
      <c r="D6603" s="52">
        <v>0</v>
      </c>
      <c r="E6603" s="54"/>
    </row>
    <row r="6604" spans="1:5" x14ac:dyDescent="0.45">
      <c r="A6604" s="55" t="s">
        <v>88</v>
      </c>
      <c r="B6604" s="52">
        <v>39005.22</v>
      </c>
      <c r="C6604" s="53">
        <v>45519</v>
      </c>
      <c r="D6604" s="52">
        <v>0</v>
      </c>
      <c r="E6604" s="54"/>
    </row>
    <row r="6605" spans="1:5" x14ac:dyDescent="0.45">
      <c r="A6605" s="55" t="s">
        <v>89</v>
      </c>
      <c r="B6605" s="52">
        <v>10224.81</v>
      </c>
      <c r="C6605" s="53">
        <v>45519</v>
      </c>
      <c r="D6605" s="52">
        <v>0</v>
      </c>
      <c r="E6605" s="54"/>
    </row>
    <row r="6606" spans="1:5" x14ac:dyDescent="0.45">
      <c r="A6606" s="55" t="s">
        <v>90</v>
      </c>
      <c r="B6606" s="52">
        <v>39005.22</v>
      </c>
      <c r="C6606" s="53">
        <v>45762</v>
      </c>
      <c r="D6606" s="52">
        <v>0</v>
      </c>
      <c r="E6606" s="54"/>
    </row>
    <row r="6607" spans="1:5" x14ac:dyDescent="0.45">
      <c r="A6607" s="55" t="s">
        <v>91</v>
      </c>
      <c r="B6607" s="52">
        <v>10224.81</v>
      </c>
      <c r="C6607" s="53">
        <v>45762</v>
      </c>
      <c r="D6607" s="52">
        <v>0</v>
      </c>
      <c r="E6607" s="54"/>
    </row>
    <row r="6608" spans="1:5" x14ac:dyDescent="0.45">
      <c r="A6608" s="55" t="s">
        <v>92</v>
      </c>
      <c r="B6608" s="52">
        <v>370922.75</v>
      </c>
      <c r="C6608" s="53">
        <v>45519</v>
      </c>
      <c r="D6608" s="52">
        <v>0</v>
      </c>
      <c r="E6608" s="54"/>
    </row>
    <row r="6609" spans="1:5" x14ac:dyDescent="0.45">
      <c r="A6609" s="55" t="s">
        <v>93</v>
      </c>
      <c r="B6609" s="52">
        <v>97233.51</v>
      </c>
      <c r="C6609" s="53">
        <v>45519</v>
      </c>
      <c r="D6609" s="52">
        <v>0</v>
      </c>
      <c r="E6609" s="54"/>
    </row>
    <row r="6610" spans="1:5" x14ac:dyDescent="0.45">
      <c r="A6610" s="51" t="s">
        <v>387</v>
      </c>
      <c r="B6610" s="52"/>
      <c r="C6610" s="53"/>
      <c r="D6610" s="52"/>
      <c r="E6610" s="54"/>
    </row>
    <row r="6611" spans="1:5" x14ac:dyDescent="0.45">
      <c r="A6611" s="55" t="s">
        <v>60</v>
      </c>
      <c r="B6611" s="52">
        <v>3217.86</v>
      </c>
      <c r="C6611" s="53">
        <v>45519</v>
      </c>
      <c r="D6611" s="52">
        <v>0</v>
      </c>
      <c r="E6611" s="54"/>
    </row>
    <row r="6612" spans="1:5" x14ac:dyDescent="0.45">
      <c r="A6612" s="55" t="s">
        <v>62</v>
      </c>
      <c r="B6612" s="52">
        <v>3111.78</v>
      </c>
      <c r="C6612" s="53">
        <v>45519</v>
      </c>
      <c r="D6612" s="52">
        <v>0</v>
      </c>
      <c r="E6612" s="54"/>
    </row>
    <row r="6613" spans="1:5" x14ac:dyDescent="0.45">
      <c r="A6613" s="55" t="s">
        <v>64</v>
      </c>
      <c r="B6613" s="52">
        <v>3678.06</v>
      </c>
      <c r="C6613" s="53">
        <v>45519</v>
      </c>
      <c r="D6613" s="52">
        <v>0</v>
      </c>
      <c r="E6613" s="54"/>
    </row>
    <row r="6614" spans="1:5" x14ac:dyDescent="0.45">
      <c r="A6614" s="55" t="s">
        <v>66</v>
      </c>
      <c r="B6614" s="52">
        <v>2883.38</v>
      </c>
      <c r="C6614" s="53">
        <v>45519</v>
      </c>
      <c r="D6614" s="52">
        <v>0</v>
      </c>
      <c r="E6614" s="54"/>
    </row>
    <row r="6615" spans="1:5" x14ac:dyDescent="0.45">
      <c r="A6615" s="55" t="s">
        <v>54</v>
      </c>
      <c r="B6615" s="52">
        <v>8607.44</v>
      </c>
      <c r="C6615" s="53">
        <v>44880</v>
      </c>
      <c r="D6615" s="52">
        <v>0</v>
      </c>
      <c r="E6615" s="54"/>
    </row>
    <row r="6616" spans="1:5" x14ac:dyDescent="0.45">
      <c r="A6616" s="55" t="s">
        <v>55</v>
      </c>
      <c r="B6616" s="52">
        <v>9046</v>
      </c>
      <c r="C6616" s="53">
        <v>44925</v>
      </c>
      <c r="D6616" s="52">
        <v>0</v>
      </c>
      <c r="E6616" s="54"/>
    </row>
    <row r="6617" spans="1:5" x14ac:dyDescent="0.45">
      <c r="A6617" s="55" t="s">
        <v>56</v>
      </c>
      <c r="B6617" s="52">
        <v>7622.85</v>
      </c>
      <c r="C6617" s="53">
        <v>45139</v>
      </c>
      <c r="D6617" s="52">
        <v>0</v>
      </c>
      <c r="E6617" s="54"/>
    </row>
    <row r="6618" spans="1:5" x14ac:dyDescent="0.45">
      <c r="A6618" s="55" t="s">
        <v>57</v>
      </c>
      <c r="B6618" s="52">
        <v>9641.61</v>
      </c>
      <c r="C6618" s="53">
        <v>45504</v>
      </c>
      <c r="D6618" s="52">
        <v>0</v>
      </c>
      <c r="E6618" s="54"/>
    </row>
    <row r="6619" spans="1:5" x14ac:dyDescent="0.45">
      <c r="A6619" s="55" t="s">
        <v>58</v>
      </c>
      <c r="B6619" s="52">
        <v>4282.33</v>
      </c>
      <c r="C6619" s="53">
        <v>45412</v>
      </c>
      <c r="D6619" s="52">
        <v>0</v>
      </c>
      <c r="E6619" s="54"/>
    </row>
    <row r="6620" spans="1:5" x14ac:dyDescent="0.45">
      <c r="A6620" s="55" t="s">
        <v>74</v>
      </c>
      <c r="B6620" s="52">
        <v>3064.3</v>
      </c>
      <c r="C6620" s="53">
        <v>44985</v>
      </c>
      <c r="D6620" s="52">
        <v>0</v>
      </c>
      <c r="E6620" s="54"/>
    </row>
    <row r="6621" spans="1:5" x14ac:dyDescent="0.45">
      <c r="A6621" s="55" t="s">
        <v>76</v>
      </c>
      <c r="B6621" s="52">
        <v>7149.08</v>
      </c>
      <c r="C6621" s="53">
        <v>44985</v>
      </c>
      <c r="D6621" s="52">
        <v>0</v>
      </c>
      <c r="E6621" s="54"/>
    </row>
    <row r="6622" spans="1:5" x14ac:dyDescent="0.45">
      <c r="A6622" s="55" t="s">
        <v>78</v>
      </c>
      <c r="B6622" s="52">
        <v>5378.65</v>
      </c>
      <c r="C6622" s="53">
        <v>45127</v>
      </c>
      <c r="D6622" s="52">
        <v>0</v>
      </c>
      <c r="E6622" s="54"/>
    </row>
    <row r="6623" spans="1:5" x14ac:dyDescent="0.45">
      <c r="A6623" s="55" t="s">
        <v>80</v>
      </c>
      <c r="B6623" s="52">
        <v>8427.64</v>
      </c>
      <c r="C6623" s="53">
        <v>45488</v>
      </c>
      <c r="D6623" s="52">
        <v>0</v>
      </c>
      <c r="E6623" s="54"/>
    </row>
    <row r="6624" spans="1:5" x14ac:dyDescent="0.45">
      <c r="A6624" s="55" t="s">
        <v>82</v>
      </c>
      <c r="B6624" s="52">
        <v>2922.95</v>
      </c>
      <c r="C6624" s="53">
        <v>45519</v>
      </c>
      <c r="D6624" s="52">
        <v>0</v>
      </c>
      <c r="E6624" s="54"/>
    </row>
    <row r="6625" spans="1:5" x14ac:dyDescent="0.45">
      <c r="A6625" s="55" t="s">
        <v>84</v>
      </c>
      <c r="B6625" s="52">
        <v>2833.87</v>
      </c>
      <c r="C6625" s="53">
        <v>45519</v>
      </c>
      <c r="D6625" s="52">
        <v>0</v>
      </c>
      <c r="E6625" s="54"/>
    </row>
    <row r="6626" spans="1:5" x14ac:dyDescent="0.45">
      <c r="A6626" s="55" t="s">
        <v>86</v>
      </c>
      <c r="B6626" s="52">
        <v>4315.21</v>
      </c>
      <c r="C6626" s="53">
        <v>45519</v>
      </c>
      <c r="D6626" s="52">
        <v>0</v>
      </c>
      <c r="E6626" s="54"/>
    </row>
    <row r="6627" spans="1:5" x14ac:dyDescent="0.45">
      <c r="A6627" s="55" t="s">
        <v>88</v>
      </c>
      <c r="B6627" s="52">
        <v>2848.33</v>
      </c>
      <c r="C6627" s="53">
        <v>45519</v>
      </c>
      <c r="D6627" s="52">
        <v>0</v>
      </c>
      <c r="E6627" s="54"/>
    </row>
    <row r="6628" spans="1:5" x14ac:dyDescent="0.45">
      <c r="A6628" s="55" t="s">
        <v>90</v>
      </c>
      <c r="B6628" s="52">
        <v>2848.33</v>
      </c>
      <c r="C6628" s="53">
        <v>45762</v>
      </c>
      <c r="D6628" s="52">
        <v>0</v>
      </c>
      <c r="E6628" s="54"/>
    </row>
    <row r="6629" spans="1:5" x14ac:dyDescent="0.45">
      <c r="A6629" s="55" t="s">
        <v>92</v>
      </c>
      <c r="B6629" s="52">
        <v>27086.34</v>
      </c>
      <c r="C6629" s="53">
        <v>45519</v>
      </c>
      <c r="D6629" s="52">
        <v>0</v>
      </c>
      <c r="E6629" s="54"/>
    </row>
    <row r="6630" spans="1:5" hidden="1" x14ac:dyDescent="0.45">
      <c r="A6630" s="56"/>
      <c r="B6630" s="56"/>
      <c r="C6630" s="56"/>
    </row>
    <row r="6631" spans="1:5" hidden="1" x14ac:dyDescent="0.45">
      <c r="A6631" s="56"/>
      <c r="B6631" s="56"/>
      <c r="C6631" s="56"/>
    </row>
    <row r="6632" spans="1:5" hidden="1" x14ac:dyDescent="0.45">
      <c r="A6632" s="56"/>
      <c r="B6632" s="56"/>
      <c r="C6632" s="56"/>
    </row>
    <row r="6633" spans="1:5" hidden="1" x14ac:dyDescent="0.45">
      <c r="A6633" s="56"/>
      <c r="B6633" s="56"/>
      <c r="C6633" s="56"/>
    </row>
    <row r="6634" spans="1:5" hidden="1" x14ac:dyDescent="0.45">
      <c r="A6634" s="56"/>
      <c r="B6634" s="56"/>
      <c r="C6634" s="56"/>
    </row>
    <row r="6635" spans="1:5" hidden="1" x14ac:dyDescent="0.45">
      <c r="A6635" s="56"/>
      <c r="B6635" s="56"/>
      <c r="C6635" s="56"/>
    </row>
    <row r="6636" spans="1:5" hidden="1" x14ac:dyDescent="0.45">
      <c r="A6636" s="56"/>
      <c r="B6636" s="56"/>
      <c r="C6636" s="56"/>
    </row>
    <row r="6637" spans="1:5" hidden="1" x14ac:dyDescent="0.45">
      <c r="A6637" s="56"/>
      <c r="B6637" s="56"/>
      <c r="C6637" s="56"/>
    </row>
    <row r="6638" spans="1:5" hidden="1" x14ac:dyDescent="0.45">
      <c r="A6638" s="56"/>
      <c r="B6638" s="56"/>
      <c r="C6638" s="56"/>
    </row>
    <row r="6639" spans="1:5" hidden="1" x14ac:dyDescent="0.45">
      <c r="A6639" s="56"/>
      <c r="B6639" s="56"/>
      <c r="C6639" s="56"/>
    </row>
    <row r="6640" spans="1:5" hidden="1" x14ac:dyDescent="0.45">
      <c r="A6640" s="56"/>
      <c r="B6640" s="56"/>
      <c r="C6640" s="56"/>
    </row>
    <row r="6641" spans="1:3" hidden="1" x14ac:dyDescent="0.45">
      <c r="A6641" s="56"/>
      <c r="B6641" s="56"/>
      <c r="C6641" s="56"/>
    </row>
    <row r="6642" spans="1:3" hidden="1" x14ac:dyDescent="0.45">
      <c r="A6642" s="56"/>
      <c r="B6642" s="56"/>
      <c r="C6642" s="56"/>
    </row>
    <row r="6643" spans="1:3" hidden="1" x14ac:dyDescent="0.45">
      <c r="A6643" s="56"/>
      <c r="B6643" s="56"/>
      <c r="C6643" s="56"/>
    </row>
    <row r="6644" spans="1:3" hidden="1" x14ac:dyDescent="0.45">
      <c r="A6644" s="56"/>
      <c r="B6644" s="56"/>
      <c r="C6644" s="56"/>
    </row>
    <row r="6645" spans="1:3" hidden="1" x14ac:dyDescent="0.45">
      <c r="A6645" s="56"/>
      <c r="B6645" s="56"/>
      <c r="C6645" s="56"/>
    </row>
    <row r="6646" spans="1:3" hidden="1" x14ac:dyDescent="0.45">
      <c r="A6646" s="56"/>
      <c r="B6646" s="56"/>
      <c r="C6646" s="56"/>
    </row>
    <row r="6647" spans="1:3" hidden="1" x14ac:dyDescent="0.45">
      <c r="A6647" s="56"/>
      <c r="B6647" s="56"/>
      <c r="C6647" s="56"/>
    </row>
    <row r="6648" spans="1:3" hidden="1" x14ac:dyDescent="0.45">
      <c r="A6648" s="56"/>
      <c r="B6648" s="56"/>
      <c r="C6648" s="56"/>
    </row>
    <row r="6649" spans="1:3" hidden="1" x14ac:dyDescent="0.45">
      <c r="A6649" s="56"/>
      <c r="B6649" s="56"/>
      <c r="C6649" s="56"/>
    </row>
    <row r="6650" spans="1:3" hidden="1" x14ac:dyDescent="0.45">
      <c r="A6650" s="56"/>
      <c r="B6650" s="56"/>
      <c r="C6650" s="56"/>
    </row>
    <row r="6651" spans="1:3" hidden="1" x14ac:dyDescent="0.45">
      <c r="A6651" s="56"/>
      <c r="B6651" s="56"/>
      <c r="C6651" s="56"/>
    </row>
    <row r="6652" spans="1:3" hidden="1" x14ac:dyDescent="0.45">
      <c r="A6652" s="56"/>
      <c r="B6652" s="56"/>
      <c r="C6652" s="56"/>
    </row>
    <row r="6653" spans="1:3" hidden="1" x14ac:dyDescent="0.45">
      <c r="A6653" s="56"/>
      <c r="B6653" s="56"/>
      <c r="C6653" s="56"/>
    </row>
    <row r="6654" spans="1:3" hidden="1" x14ac:dyDescent="0.45">
      <c r="A6654" s="56"/>
      <c r="B6654" s="56"/>
      <c r="C6654" s="56"/>
    </row>
    <row r="6655" spans="1:3" hidden="1" x14ac:dyDescent="0.45">
      <c r="A6655" s="56"/>
      <c r="B6655" s="56"/>
      <c r="C6655" s="56"/>
    </row>
    <row r="6656" spans="1:3" hidden="1" x14ac:dyDescent="0.45">
      <c r="A6656" s="56"/>
      <c r="B6656" s="56"/>
      <c r="C6656" s="56"/>
    </row>
    <row r="6657" spans="1:3" hidden="1" x14ac:dyDescent="0.45">
      <c r="A6657" s="56"/>
      <c r="B6657" s="56"/>
      <c r="C6657" s="56"/>
    </row>
    <row r="6658" spans="1:3" hidden="1" x14ac:dyDescent="0.45">
      <c r="A6658" s="56"/>
      <c r="B6658" s="56"/>
      <c r="C6658" s="56"/>
    </row>
    <row r="6659" spans="1:3" hidden="1" x14ac:dyDescent="0.45">
      <c r="A6659" s="56"/>
      <c r="B6659" s="56"/>
      <c r="C6659" s="56"/>
    </row>
    <row r="6660" spans="1:3" hidden="1" x14ac:dyDescent="0.45">
      <c r="A6660" s="56"/>
      <c r="B6660" s="56"/>
      <c r="C6660" s="56"/>
    </row>
    <row r="6661" spans="1:3" hidden="1" x14ac:dyDescent="0.45">
      <c r="A6661" s="56"/>
      <c r="B6661" s="56"/>
      <c r="C6661" s="56"/>
    </row>
    <row r="6662" spans="1:3" hidden="1" x14ac:dyDescent="0.45">
      <c r="A6662" s="56"/>
      <c r="B6662" s="56"/>
      <c r="C6662" s="56"/>
    </row>
    <row r="6663" spans="1:3" hidden="1" x14ac:dyDescent="0.45">
      <c r="A6663" s="56"/>
      <c r="B6663" s="56"/>
      <c r="C6663" s="56"/>
    </row>
    <row r="6664" spans="1:3" hidden="1" x14ac:dyDescent="0.45">
      <c r="A6664" s="56"/>
      <c r="B6664" s="56"/>
      <c r="C6664" s="56"/>
    </row>
    <row r="6665" spans="1:3" hidden="1" x14ac:dyDescent="0.45">
      <c r="A6665" s="56"/>
      <c r="B6665" s="56"/>
      <c r="C6665" s="56"/>
    </row>
    <row r="6666" spans="1:3" hidden="1" x14ac:dyDescent="0.45">
      <c r="A6666" s="56"/>
      <c r="B6666" s="56"/>
      <c r="C6666" s="56"/>
    </row>
    <row r="6667" spans="1:3" hidden="1" x14ac:dyDescent="0.45">
      <c r="A6667" s="56"/>
      <c r="B6667" s="56"/>
      <c r="C6667" s="56"/>
    </row>
    <row r="6668" spans="1:3" hidden="1" x14ac:dyDescent="0.45">
      <c r="A6668" s="56"/>
      <c r="B6668" s="56"/>
      <c r="C6668" s="56"/>
    </row>
    <row r="6669" spans="1:3" hidden="1" x14ac:dyDescent="0.45">
      <c r="A6669" s="56"/>
      <c r="B6669" s="56"/>
      <c r="C6669" s="56"/>
    </row>
    <row r="6670" spans="1:3" hidden="1" x14ac:dyDescent="0.45">
      <c r="A6670" s="56"/>
      <c r="B6670" s="56"/>
      <c r="C6670" s="56"/>
    </row>
    <row r="6671" spans="1:3" hidden="1" x14ac:dyDescent="0.45">
      <c r="A6671" s="56"/>
      <c r="B6671" s="56"/>
      <c r="C6671" s="56"/>
    </row>
    <row r="6672" spans="1:3" hidden="1" x14ac:dyDescent="0.45">
      <c r="A6672" s="56"/>
      <c r="B6672" s="56"/>
      <c r="C6672" s="56"/>
    </row>
    <row r="6673" spans="1:3" hidden="1" x14ac:dyDescent="0.45">
      <c r="A6673" s="56"/>
      <c r="B6673" s="56"/>
      <c r="C6673" s="56"/>
    </row>
    <row r="6674" spans="1:3" hidden="1" x14ac:dyDescent="0.45">
      <c r="A6674" s="56"/>
      <c r="B6674" s="56"/>
      <c r="C6674" s="56"/>
    </row>
    <row r="6675" spans="1:3" hidden="1" x14ac:dyDescent="0.45">
      <c r="A6675" s="56"/>
      <c r="B6675" s="56"/>
      <c r="C6675" s="56"/>
    </row>
    <row r="6676" spans="1:3" hidden="1" x14ac:dyDescent="0.45">
      <c r="A6676" s="56"/>
      <c r="B6676" s="56"/>
      <c r="C6676" s="56"/>
    </row>
    <row r="6677" spans="1:3" hidden="1" x14ac:dyDescent="0.45">
      <c r="A6677" s="56"/>
      <c r="B6677" s="56"/>
      <c r="C6677" s="56"/>
    </row>
    <row r="6678" spans="1:3" hidden="1" x14ac:dyDescent="0.45">
      <c r="A6678" s="56"/>
      <c r="B6678" s="56"/>
      <c r="C6678" s="56"/>
    </row>
    <row r="6679" spans="1:3" hidden="1" x14ac:dyDescent="0.45">
      <c r="A6679" s="56"/>
      <c r="B6679" s="56"/>
      <c r="C6679" s="56"/>
    </row>
    <row r="6680" spans="1:3" hidden="1" x14ac:dyDescent="0.45">
      <c r="A6680" s="56"/>
      <c r="B6680" s="56"/>
      <c r="C6680" s="56"/>
    </row>
    <row r="6681" spans="1:3" hidden="1" x14ac:dyDescent="0.45">
      <c r="A6681" s="56"/>
      <c r="B6681" s="56"/>
      <c r="C6681" s="56"/>
    </row>
    <row r="6682" spans="1:3" hidden="1" x14ac:dyDescent="0.45">
      <c r="A6682" s="56"/>
      <c r="B6682" s="56"/>
      <c r="C6682" s="56"/>
    </row>
    <row r="6683" spans="1:3" hidden="1" x14ac:dyDescent="0.45">
      <c r="A6683" s="56"/>
      <c r="B6683" s="56"/>
      <c r="C6683" s="56"/>
    </row>
    <row r="6684" spans="1:3" hidden="1" x14ac:dyDescent="0.45">
      <c r="A6684" s="56"/>
      <c r="B6684" s="56"/>
      <c r="C6684" s="56"/>
    </row>
    <row r="6685" spans="1:3" hidden="1" x14ac:dyDescent="0.45">
      <c r="A6685" s="56"/>
      <c r="B6685" s="56"/>
      <c r="C6685" s="56"/>
    </row>
    <row r="6686" spans="1:3" hidden="1" x14ac:dyDescent="0.45">
      <c r="A6686" s="56"/>
      <c r="B6686" s="56"/>
      <c r="C6686" s="56"/>
    </row>
    <row r="6687" spans="1:3" hidden="1" x14ac:dyDescent="0.45">
      <c r="A6687" s="56"/>
      <c r="B6687" s="56"/>
      <c r="C6687" s="56"/>
    </row>
    <row r="6688" spans="1:3" hidden="1" x14ac:dyDescent="0.45">
      <c r="A6688" s="56"/>
      <c r="B6688" s="56"/>
      <c r="C6688" s="56"/>
    </row>
    <row r="6689" spans="1:3" hidden="1" x14ac:dyDescent="0.45">
      <c r="A6689" s="56"/>
      <c r="B6689" s="56"/>
      <c r="C6689" s="56"/>
    </row>
    <row r="6690" spans="1:3" hidden="1" x14ac:dyDescent="0.45">
      <c r="A6690" s="56"/>
      <c r="B6690" s="56"/>
      <c r="C6690" s="56"/>
    </row>
    <row r="6691" spans="1:3" hidden="1" x14ac:dyDescent="0.45">
      <c r="A6691" s="56"/>
      <c r="B6691" s="56"/>
      <c r="C6691" s="56"/>
    </row>
    <row r="6692" spans="1:3" hidden="1" x14ac:dyDescent="0.45">
      <c r="A6692" s="56"/>
      <c r="B6692" s="56"/>
      <c r="C6692" s="56"/>
    </row>
    <row r="6693" spans="1:3" hidden="1" x14ac:dyDescent="0.45">
      <c r="A6693" s="56"/>
      <c r="B6693" s="56"/>
      <c r="C6693" s="56"/>
    </row>
    <row r="6694" spans="1:3" hidden="1" x14ac:dyDescent="0.45">
      <c r="A6694" s="56"/>
      <c r="B6694" s="56"/>
      <c r="C6694" s="56"/>
    </row>
    <row r="6695" spans="1:3" hidden="1" x14ac:dyDescent="0.45">
      <c r="A6695" s="56"/>
      <c r="B6695" s="56"/>
      <c r="C6695" s="56"/>
    </row>
    <row r="6696" spans="1:3" hidden="1" x14ac:dyDescent="0.45">
      <c r="A6696" s="56"/>
      <c r="B6696" s="56"/>
      <c r="C6696" s="56"/>
    </row>
    <row r="6697" spans="1:3" hidden="1" x14ac:dyDescent="0.45">
      <c r="A6697" s="56"/>
      <c r="B6697" s="56"/>
      <c r="C6697" s="56"/>
    </row>
    <row r="6698" spans="1:3" hidden="1" x14ac:dyDescent="0.45">
      <c r="A6698" s="56"/>
      <c r="B6698" s="56"/>
      <c r="C6698" s="56"/>
    </row>
    <row r="6699" spans="1:3" hidden="1" x14ac:dyDescent="0.45">
      <c r="A6699" s="56"/>
      <c r="B6699" s="56"/>
      <c r="C6699" s="56"/>
    </row>
    <row r="6700" spans="1:3" hidden="1" x14ac:dyDescent="0.45">
      <c r="A6700" s="56"/>
      <c r="B6700" s="56"/>
      <c r="C6700" s="56"/>
    </row>
    <row r="6701" spans="1:3" hidden="1" x14ac:dyDescent="0.45">
      <c r="A6701" s="56"/>
      <c r="B6701" s="56"/>
      <c r="C6701" s="56"/>
    </row>
    <row r="6702" spans="1:3" hidden="1" x14ac:dyDescent="0.45">
      <c r="A6702" s="56"/>
      <c r="B6702" s="56"/>
      <c r="C6702" s="56"/>
    </row>
    <row r="6703" spans="1:3" hidden="1" x14ac:dyDescent="0.45">
      <c r="A6703" s="56"/>
      <c r="B6703" s="56"/>
      <c r="C6703" s="56"/>
    </row>
    <row r="6704" spans="1:3" hidden="1" x14ac:dyDescent="0.45">
      <c r="A6704" s="56"/>
      <c r="B6704" s="56"/>
      <c r="C6704" s="56"/>
    </row>
    <row r="6705" spans="1:3" hidden="1" x14ac:dyDescent="0.45">
      <c r="A6705" s="56"/>
      <c r="B6705" s="56"/>
      <c r="C6705" s="56"/>
    </row>
    <row r="6706" spans="1:3" hidden="1" x14ac:dyDescent="0.45">
      <c r="A6706" s="56"/>
      <c r="B6706" s="56"/>
      <c r="C6706" s="56"/>
    </row>
    <row r="6707" spans="1:3" hidden="1" x14ac:dyDescent="0.45">
      <c r="A6707" s="56"/>
      <c r="B6707" s="56"/>
      <c r="C6707" s="56"/>
    </row>
    <row r="6708" spans="1:3" hidden="1" x14ac:dyDescent="0.45">
      <c r="A6708" s="56"/>
      <c r="B6708" s="56"/>
      <c r="C6708" s="56"/>
    </row>
    <row r="6709" spans="1:3" hidden="1" x14ac:dyDescent="0.45">
      <c r="A6709" s="56"/>
      <c r="B6709" s="56"/>
      <c r="C6709" s="56"/>
    </row>
    <row r="6710" spans="1:3" hidden="1" x14ac:dyDescent="0.45">
      <c r="A6710" s="56"/>
      <c r="B6710" s="56"/>
      <c r="C6710" s="56"/>
    </row>
    <row r="6711" spans="1:3" hidden="1" x14ac:dyDescent="0.45">
      <c r="A6711" s="56"/>
      <c r="B6711" s="56"/>
      <c r="C6711" s="56"/>
    </row>
    <row r="6712" spans="1:3" hidden="1" x14ac:dyDescent="0.45">
      <c r="A6712" s="56"/>
      <c r="B6712" s="56"/>
      <c r="C6712" s="56"/>
    </row>
    <row r="6713" spans="1:3" hidden="1" x14ac:dyDescent="0.45">
      <c r="A6713" s="56"/>
      <c r="B6713" s="56"/>
      <c r="C6713" s="56"/>
    </row>
    <row r="6714" spans="1:3" hidden="1" x14ac:dyDescent="0.45">
      <c r="A6714" s="56"/>
      <c r="B6714" s="56"/>
      <c r="C6714" s="56"/>
    </row>
    <row r="6715" spans="1:3" hidden="1" x14ac:dyDescent="0.45">
      <c r="A6715" s="56"/>
      <c r="B6715" s="56"/>
      <c r="C6715" s="56"/>
    </row>
    <row r="6716" spans="1:3" hidden="1" x14ac:dyDescent="0.45">
      <c r="A6716" s="56"/>
      <c r="B6716" s="56"/>
      <c r="C6716" s="56"/>
    </row>
    <row r="6717" spans="1:3" hidden="1" x14ac:dyDescent="0.45">
      <c r="A6717" s="56"/>
      <c r="B6717" s="56"/>
      <c r="C6717" s="56"/>
    </row>
    <row r="6718" spans="1:3" hidden="1" x14ac:dyDescent="0.45">
      <c r="A6718" s="56"/>
      <c r="B6718" s="56"/>
      <c r="C6718" s="56"/>
    </row>
    <row r="6719" spans="1:3" hidden="1" x14ac:dyDescent="0.45">
      <c r="A6719" s="56"/>
      <c r="B6719" s="56"/>
      <c r="C6719" s="56"/>
    </row>
    <row r="6720" spans="1:3" hidden="1" x14ac:dyDescent="0.45">
      <c r="A6720" s="56"/>
      <c r="B6720" s="56"/>
      <c r="C6720" s="56"/>
    </row>
    <row r="6721" spans="1:3" hidden="1" x14ac:dyDescent="0.45">
      <c r="A6721" s="56"/>
      <c r="B6721" s="56"/>
      <c r="C6721" s="56"/>
    </row>
    <row r="6722" spans="1:3" hidden="1" x14ac:dyDescent="0.45">
      <c r="A6722" s="56"/>
      <c r="B6722" s="56"/>
      <c r="C6722" s="56"/>
    </row>
    <row r="6723" spans="1:3" hidden="1" x14ac:dyDescent="0.45">
      <c r="A6723" s="56"/>
      <c r="B6723" s="56"/>
      <c r="C6723" s="56"/>
    </row>
    <row r="6724" spans="1:3" hidden="1" x14ac:dyDescent="0.45">
      <c r="A6724" s="56"/>
      <c r="B6724" s="56"/>
      <c r="C6724" s="56"/>
    </row>
    <row r="6725" spans="1:3" hidden="1" x14ac:dyDescent="0.45">
      <c r="A6725" s="56"/>
      <c r="B6725" s="56"/>
      <c r="C6725" s="56"/>
    </row>
    <row r="6726" spans="1:3" hidden="1" x14ac:dyDescent="0.45">
      <c r="A6726" s="56"/>
      <c r="B6726" s="56"/>
      <c r="C6726" s="56"/>
    </row>
    <row r="6727" spans="1:3" hidden="1" x14ac:dyDescent="0.45">
      <c r="A6727" s="56"/>
      <c r="B6727" s="56"/>
      <c r="C6727" s="56"/>
    </row>
    <row r="6728" spans="1:3" hidden="1" x14ac:dyDescent="0.45">
      <c r="A6728" s="56"/>
      <c r="B6728" s="56"/>
      <c r="C6728" s="56"/>
    </row>
    <row r="6729" spans="1:3" hidden="1" x14ac:dyDescent="0.45">
      <c r="A6729" s="56"/>
      <c r="B6729" s="56"/>
      <c r="C6729" s="56"/>
    </row>
    <row r="6730" spans="1:3" hidden="1" x14ac:dyDescent="0.45">
      <c r="A6730" s="56"/>
      <c r="B6730" s="56"/>
      <c r="C6730" s="56"/>
    </row>
    <row r="6731" spans="1:3" hidden="1" x14ac:dyDescent="0.45">
      <c r="A6731" s="56"/>
      <c r="B6731" s="56"/>
      <c r="C6731" s="56"/>
    </row>
    <row r="6732" spans="1:3" hidden="1" x14ac:dyDescent="0.45">
      <c r="A6732" s="56"/>
      <c r="B6732" s="56"/>
      <c r="C6732" s="56"/>
    </row>
    <row r="6733" spans="1:3" hidden="1" x14ac:dyDescent="0.45">
      <c r="A6733" s="56"/>
      <c r="B6733" s="56"/>
      <c r="C6733" s="56"/>
    </row>
    <row r="6734" spans="1:3" hidden="1" x14ac:dyDescent="0.45">
      <c r="A6734" s="56"/>
      <c r="B6734" s="56"/>
      <c r="C6734" s="56"/>
    </row>
    <row r="6735" spans="1:3" hidden="1" x14ac:dyDescent="0.45">
      <c r="A6735" s="56"/>
      <c r="B6735" s="56"/>
      <c r="C6735" s="56"/>
    </row>
    <row r="6736" spans="1:3" hidden="1" x14ac:dyDescent="0.45">
      <c r="A6736" s="56"/>
      <c r="B6736" s="56"/>
      <c r="C6736" s="56"/>
    </row>
    <row r="6737" spans="1:3" hidden="1" x14ac:dyDescent="0.45">
      <c r="A6737" s="56"/>
      <c r="B6737" s="56"/>
      <c r="C6737" s="56"/>
    </row>
    <row r="6738" spans="1:3" hidden="1" x14ac:dyDescent="0.45">
      <c r="A6738" s="56"/>
      <c r="B6738" s="56"/>
      <c r="C6738" s="56"/>
    </row>
    <row r="6739" spans="1:3" hidden="1" x14ac:dyDescent="0.45">
      <c r="A6739" s="56"/>
      <c r="B6739" s="56"/>
      <c r="C6739" s="56"/>
    </row>
    <row r="6740" spans="1:3" hidden="1" x14ac:dyDescent="0.45">
      <c r="A6740" s="56"/>
      <c r="B6740" s="56"/>
      <c r="C6740" s="56"/>
    </row>
    <row r="6741" spans="1:3" hidden="1" x14ac:dyDescent="0.45">
      <c r="A6741" s="56"/>
      <c r="B6741" s="56"/>
      <c r="C6741" s="56"/>
    </row>
    <row r="6742" spans="1:3" hidden="1" x14ac:dyDescent="0.45">
      <c r="A6742" s="56"/>
      <c r="B6742" s="56"/>
      <c r="C6742" s="56"/>
    </row>
    <row r="6743" spans="1:3" hidden="1" x14ac:dyDescent="0.45">
      <c r="A6743" s="56"/>
      <c r="B6743" s="56"/>
      <c r="C6743" s="56"/>
    </row>
    <row r="6744" spans="1:3" hidden="1" x14ac:dyDescent="0.45">
      <c r="A6744" s="56"/>
      <c r="B6744" s="56"/>
      <c r="C6744" s="56"/>
    </row>
    <row r="6745" spans="1:3" hidden="1" x14ac:dyDescent="0.45">
      <c r="A6745" s="56"/>
      <c r="B6745" s="56"/>
      <c r="C6745" s="56"/>
    </row>
    <row r="6746" spans="1:3" hidden="1" x14ac:dyDescent="0.45">
      <c r="A6746" s="56"/>
      <c r="B6746" s="56"/>
      <c r="C6746" s="56"/>
    </row>
    <row r="6747" spans="1:3" hidden="1" x14ac:dyDescent="0.45">
      <c r="A6747" s="56"/>
      <c r="B6747" s="56"/>
      <c r="C6747" s="56"/>
    </row>
    <row r="6748" spans="1:3" hidden="1" x14ac:dyDescent="0.45">
      <c r="A6748" s="56"/>
      <c r="B6748" s="56"/>
      <c r="C6748" s="56"/>
    </row>
    <row r="6749" spans="1:3" hidden="1" x14ac:dyDescent="0.45">
      <c r="A6749" s="56"/>
      <c r="B6749" s="56"/>
      <c r="C6749" s="56"/>
    </row>
    <row r="6750" spans="1:3" hidden="1" x14ac:dyDescent="0.45">
      <c r="A6750" s="56"/>
      <c r="B6750" s="56"/>
      <c r="C6750" s="56"/>
    </row>
    <row r="6751" spans="1:3" hidden="1" x14ac:dyDescent="0.45">
      <c r="A6751" s="56"/>
      <c r="B6751" s="56"/>
      <c r="C6751" s="56"/>
    </row>
    <row r="6752" spans="1:3" hidden="1" x14ac:dyDescent="0.45">
      <c r="A6752" s="56"/>
      <c r="B6752" s="56"/>
      <c r="C6752" s="56"/>
    </row>
    <row r="6753" spans="1:3" hidden="1" x14ac:dyDescent="0.45">
      <c r="A6753" s="56"/>
      <c r="B6753" s="56"/>
      <c r="C6753" s="56"/>
    </row>
    <row r="6754" spans="1:3" hidden="1" x14ac:dyDescent="0.45">
      <c r="A6754" s="56"/>
      <c r="B6754" s="56"/>
      <c r="C6754" s="56"/>
    </row>
    <row r="6755" spans="1:3" hidden="1" x14ac:dyDescent="0.45">
      <c r="A6755" s="56"/>
      <c r="B6755" s="56"/>
      <c r="C6755" s="56"/>
    </row>
    <row r="6756" spans="1:3" hidden="1" x14ac:dyDescent="0.45">
      <c r="A6756" s="56"/>
      <c r="B6756" s="56"/>
      <c r="C6756" s="56"/>
    </row>
    <row r="6757" spans="1:3" hidden="1" x14ac:dyDescent="0.45">
      <c r="A6757" s="56"/>
      <c r="B6757" s="56"/>
      <c r="C6757" s="56"/>
    </row>
    <row r="6758" spans="1:3" hidden="1" x14ac:dyDescent="0.45">
      <c r="A6758" s="56"/>
      <c r="B6758" s="56"/>
      <c r="C6758" s="56"/>
    </row>
    <row r="6759" spans="1:3" hidden="1" x14ac:dyDescent="0.45">
      <c r="A6759" s="56"/>
      <c r="B6759" s="56"/>
      <c r="C6759" s="56"/>
    </row>
    <row r="6760" spans="1:3" hidden="1" x14ac:dyDescent="0.45">
      <c r="A6760" s="56"/>
      <c r="B6760" s="56"/>
      <c r="C6760" s="56"/>
    </row>
    <row r="6761" spans="1:3" hidden="1" x14ac:dyDescent="0.45">
      <c r="A6761" s="56"/>
      <c r="B6761" s="56"/>
      <c r="C6761" s="56"/>
    </row>
    <row r="6762" spans="1:3" hidden="1" x14ac:dyDescent="0.45">
      <c r="A6762" s="56"/>
      <c r="B6762" s="56"/>
      <c r="C6762" s="56"/>
    </row>
    <row r="6763" spans="1:3" hidden="1" x14ac:dyDescent="0.45">
      <c r="A6763" s="56"/>
      <c r="B6763" s="56"/>
      <c r="C6763" s="56"/>
    </row>
    <row r="6764" spans="1:3" hidden="1" x14ac:dyDescent="0.45">
      <c r="A6764" s="56"/>
      <c r="B6764" s="56"/>
      <c r="C6764" s="56"/>
    </row>
    <row r="6765" spans="1:3" hidden="1" x14ac:dyDescent="0.45">
      <c r="A6765" s="56"/>
      <c r="B6765" s="56"/>
      <c r="C6765" s="56"/>
    </row>
    <row r="6766" spans="1:3" hidden="1" x14ac:dyDescent="0.45">
      <c r="A6766" s="56"/>
      <c r="B6766" s="56"/>
      <c r="C6766" s="56"/>
    </row>
    <row r="6767" spans="1:3" hidden="1" x14ac:dyDescent="0.45">
      <c r="A6767" s="56"/>
      <c r="B6767" s="56"/>
      <c r="C6767" s="56"/>
    </row>
    <row r="6768" spans="1:3" hidden="1" x14ac:dyDescent="0.45">
      <c r="A6768" s="56"/>
      <c r="B6768" s="56"/>
      <c r="C6768" s="56"/>
    </row>
    <row r="6769" spans="1:3" hidden="1" x14ac:dyDescent="0.45">
      <c r="A6769" s="56"/>
      <c r="B6769" s="56"/>
      <c r="C6769" s="56"/>
    </row>
    <row r="6770" spans="1:3" hidden="1" x14ac:dyDescent="0.45">
      <c r="A6770" s="56"/>
      <c r="B6770" s="56"/>
      <c r="C6770" s="56"/>
    </row>
    <row r="6771" spans="1:3" hidden="1" x14ac:dyDescent="0.45">
      <c r="A6771" s="56"/>
      <c r="B6771" s="56"/>
      <c r="C6771" s="56"/>
    </row>
    <row r="6772" spans="1:3" hidden="1" x14ac:dyDescent="0.45">
      <c r="A6772" s="56"/>
      <c r="B6772" s="56"/>
      <c r="C6772" s="56"/>
    </row>
    <row r="6773" spans="1:3" hidden="1" x14ac:dyDescent="0.45">
      <c r="A6773" s="56"/>
      <c r="B6773" s="56"/>
      <c r="C6773" s="56"/>
    </row>
    <row r="6774" spans="1:3" hidden="1" x14ac:dyDescent="0.45">
      <c r="A6774" s="56"/>
      <c r="B6774" s="56"/>
      <c r="C6774" s="56"/>
    </row>
    <row r="6775" spans="1:3" hidden="1" x14ac:dyDescent="0.45">
      <c r="A6775" s="56"/>
      <c r="B6775" s="56"/>
      <c r="C6775" s="56"/>
    </row>
    <row r="6776" spans="1:3" hidden="1" x14ac:dyDescent="0.45">
      <c r="A6776" s="56"/>
      <c r="B6776" s="56"/>
      <c r="C6776" s="56"/>
    </row>
    <row r="6777" spans="1:3" hidden="1" x14ac:dyDescent="0.45">
      <c r="A6777" s="56"/>
      <c r="B6777" s="56"/>
      <c r="C6777" s="56"/>
    </row>
    <row r="6778" spans="1:3" hidden="1" x14ac:dyDescent="0.45">
      <c r="A6778" s="56"/>
      <c r="B6778" s="56"/>
      <c r="C6778" s="56"/>
    </row>
    <row r="6779" spans="1:3" hidden="1" x14ac:dyDescent="0.45">
      <c r="A6779" s="56"/>
      <c r="B6779" s="56"/>
      <c r="C6779" s="56"/>
    </row>
    <row r="6780" spans="1:3" hidden="1" x14ac:dyDescent="0.45">
      <c r="A6780" s="56"/>
      <c r="B6780" s="56"/>
      <c r="C6780" s="56"/>
    </row>
    <row r="6781" spans="1:3" hidden="1" x14ac:dyDescent="0.45">
      <c r="A6781" s="56"/>
      <c r="B6781" s="56"/>
      <c r="C6781" s="56"/>
    </row>
    <row r="6782" spans="1:3" hidden="1" x14ac:dyDescent="0.45">
      <c r="A6782" s="56"/>
      <c r="B6782" s="56"/>
      <c r="C6782" s="56"/>
    </row>
    <row r="6783" spans="1:3" hidden="1" x14ac:dyDescent="0.45">
      <c r="A6783" s="56"/>
      <c r="B6783" s="56"/>
      <c r="C6783" s="56"/>
    </row>
    <row r="6784" spans="1:3" hidden="1" x14ac:dyDescent="0.45">
      <c r="A6784" s="56"/>
      <c r="B6784" s="56"/>
      <c r="C6784" s="56"/>
    </row>
    <row r="6785" spans="1:3" hidden="1" x14ac:dyDescent="0.45">
      <c r="A6785" s="56"/>
      <c r="B6785" s="56"/>
      <c r="C6785" s="56"/>
    </row>
    <row r="6786" spans="1:3" hidden="1" x14ac:dyDescent="0.45">
      <c r="A6786" s="56"/>
      <c r="B6786" s="56"/>
      <c r="C6786" s="56"/>
    </row>
    <row r="6787" spans="1:3" hidden="1" x14ac:dyDescent="0.45">
      <c r="A6787" s="56"/>
      <c r="B6787" s="56"/>
      <c r="C6787" s="56"/>
    </row>
    <row r="6788" spans="1:3" hidden="1" x14ac:dyDescent="0.45">
      <c r="A6788" s="56"/>
      <c r="B6788" s="56"/>
      <c r="C6788" s="56"/>
    </row>
    <row r="6789" spans="1:3" hidden="1" x14ac:dyDescent="0.45">
      <c r="A6789" s="56"/>
      <c r="B6789" s="56"/>
      <c r="C6789" s="56"/>
    </row>
    <row r="6790" spans="1:3" hidden="1" x14ac:dyDescent="0.45">
      <c r="A6790" s="56"/>
      <c r="B6790" s="56"/>
      <c r="C6790" s="56"/>
    </row>
    <row r="6791" spans="1:3" hidden="1" x14ac:dyDescent="0.45">
      <c r="A6791" s="56"/>
      <c r="B6791" s="56"/>
      <c r="C6791" s="56"/>
    </row>
    <row r="6792" spans="1:3" hidden="1" x14ac:dyDescent="0.45">
      <c r="A6792" s="56"/>
      <c r="B6792" s="56"/>
      <c r="C6792" s="56"/>
    </row>
    <row r="6793" spans="1:3" hidden="1" x14ac:dyDescent="0.45">
      <c r="A6793" s="56"/>
      <c r="B6793" s="56"/>
      <c r="C6793" s="56"/>
    </row>
    <row r="6794" spans="1:3" hidden="1" x14ac:dyDescent="0.45">
      <c r="A6794" s="56"/>
      <c r="B6794" s="56"/>
      <c r="C6794" s="56"/>
    </row>
    <row r="6795" spans="1:3" hidden="1" x14ac:dyDescent="0.45">
      <c r="A6795" s="56"/>
      <c r="B6795" s="56"/>
      <c r="C6795" s="56"/>
    </row>
    <row r="6796" spans="1:3" hidden="1" x14ac:dyDescent="0.45">
      <c r="A6796" s="56"/>
      <c r="B6796" s="56"/>
      <c r="C6796" s="56"/>
    </row>
    <row r="6797" spans="1:3" hidden="1" x14ac:dyDescent="0.45">
      <c r="A6797" s="56"/>
      <c r="B6797" s="56"/>
      <c r="C6797" s="56"/>
    </row>
    <row r="6798" spans="1:3" hidden="1" x14ac:dyDescent="0.45">
      <c r="A6798" s="56"/>
      <c r="B6798" s="56"/>
      <c r="C6798" s="56"/>
    </row>
    <row r="6799" spans="1:3" hidden="1" x14ac:dyDescent="0.45">
      <c r="A6799" s="56"/>
      <c r="B6799" s="56"/>
      <c r="C6799" s="56"/>
    </row>
    <row r="6800" spans="1:3" hidden="1" x14ac:dyDescent="0.45">
      <c r="A6800" s="56"/>
      <c r="B6800" s="56"/>
      <c r="C6800" s="56"/>
    </row>
    <row r="6801" spans="1:3" hidden="1" x14ac:dyDescent="0.45">
      <c r="A6801" s="56"/>
      <c r="B6801" s="56"/>
      <c r="C6801" s="56"/>
    </row>
    <row r="6802" spans="1:3" hidden="1" x14ac:dyDescent="0.45">
      <c r="A6802" s="56"/>
      <c r="B6802" s="56"/>
      <c r="C6802" s="56"/>
    </row>
    <row r="6803" spans="1:3" hidden="1" x14ac:dyDescent="0.45">
      <c r="A6803" s="56"/>
      <c r="B6803" s="56"/>
      <c r="C6803" s="56"/>
    </row>
    <row r="6804" spans="1:3" hidden="1" x14ac:dyDescent="0.45">
      <c r="A6804" s="56"/>
      <c r="B6804" s="56"/>
      <c r="C6804" s="56"/>
    </row>
    <row r="6805" spans="1:3" hidden="1" x14ac:dyDescent="0.45">
      <c r="A6805" s="56"/>
      <c r="B6805" s="56"/>
      <c r="C6805" s="56"/>
    </row>
    <row r="6806" spans="1:3" hidden="1" x14ac:dyDescent="0.45">
      <c r="A6806" s="56"/>
      <c r="B6806" s="56"/>
      <c r="C6806" s="56"/>
    </row>
    <row r="6807" spans="1:3" hidden="1" x14ac:dyDescent="0.45">
      <c r="A6807" s="56"/>
      <c r="B6807" s="56"/>
      <c r="C6807" s="56"/>
    </row>
    <row r="6808" spans="1:3" hidden="1" x14ac:dyDescent="0.45">
      <c r="A6808" s="56"/>
      <c r="B6808" s="56"/>
      <c r="C6808" s="56"/>
    </row>
    <row r="6809" spans="1:3" hidden="1" x14ac:dyDescent="0.45">
      <c r="A6809" s="56"/>
      <c r="B6809" s="56"/>
      <c r="C6809" s="56"/>
    </row>
    <row r="6810" spans="1:3" hidden="1" x14ac:dyDescent="0.45">
      <c r="A6810" s="56"/>
      <c r="B6810" s="56"/>
      <c r="C6810" s="56"/>
    </row>
    <row r="6811" spans="1:3" hidden="1" x14ac:dyDescent="0.45">
      <c r="A6811" s="56"/>
      <c r="B6811" s="56"/>
      <c r="C6811" s="56"/>
    </row>
    <row r="6812" spans="1:3" hidden="1" x14ac:dyDescent="0.45">
      <c r="A6812" s="56"/>
      <c r="B6812" s="56"/>
      <c r="C6812" s="56"/>
    </row>
    <row r="6813" spans="1:3" hidden="1" x14ac:dyDescent="0.45">
      <c r="A6813" s="56"/>
      <c r="B6813" s="56"/>
      <c r="C6813" s="56"/>
    </row>
    <row r="6814" spans="1:3" hidden="1" x14ac:dyDescent="0.45">
      <c r="A6814" s="56"/>
      <c r="B6814" s="56"/>
      <c r="C6814" s="56"/>
    </row>
    <row r="6815" spans="1:3" hidden="1" x14ac:dyDescent="0.45">
      <c r="A6815" s="56"/>
      <c r="B6815" s="56"/>
      <c r="C6815" s="56"/>
    </row>
    <row r="6816" spans="1:3" hidden="1" x14ac:dyDescent="0.45">
      <c r="A6816" s="56"/>
      <c r="B6816" s="56"/>
      <c r="C6816" s="56"/>
    </row>
    <row r="6817" spans="1:3" hidden="1" x14ac:dyDescent="0.45">
      <c r="A6817" s="56"/>
      <c r="B6817" s="56"/>
      <c r="C6817" s="56"/>
    </row>
    <row r="6818" spans="1:3" hidden="1" x14ac:dyDescent="0.45">
      <c r="A6818" s="56"/>
      <c r="B6818" s="56"/>
      <c r="C6818" s="56"/>
    </row>
    <row r="6819" spans="1:3" hidden="1" x14ac:dyDescent="0.45">
      <c r="A6819" s="56"/>
      <c r="B6819" s="56"/>
      <c r="C6819" s="56"/>
    </row>
    <row r="6820" spans="1:3" hidden="1" x14ac:dyDescent="0.45">
      <c r="A6820" s="56"/>
      <c r="B6820" s="56"/>
      <c r="C6820" s="56"/>
    </row>
    <row r="6821" spans="1:3" hidden="1" x14ac:dyDescent="0.45">
      <c r="A6821" s="56"/>
      <c r="B6821" s="56"/>
      <c r="C6821" s="56"/>
    </row>
    <row r="6822" spans="1:3" hidden="1" x14ac:dyDescent="0.45">
      <c r="A6822" s="56"/>
      <c r="B6822" s="56"/>
      <c r="C6822" s="56"/>
    </row>
    <row r="6823" spans="1:3" hidden="1" x14ac:dyDescent="0.45">
      <c r="A6823" s="56"/>
      <c r="B6823" s="56"/>
      <c r="C6823" s="56"/>
    </row>
    <row r="6824" spans="1:3" hidden="1" x14ac:dyDescent="0.45">
      <c r="A6824" s="56"/>
      <c r="B6824" s="56"/>
      <c r="C6824" s="56"/>
    </row>
    <row r="6825" spans="1:3" hidden="1" x14ac:dyDescent="0.45">
      <c r="A6825" s="56"/>
      <c r="B6825" s="56"/>
      <c r="C6825" s="56"/>
    </row>
    <row r="6826" spans="1:3" hidden="1" x14ac:dyDescent="0.45">
      <c r="A6826" s="56"/>
      <c r="B6826" s="56"/>
      <c r="C6826" s="56"/>
    </row>
    <row r="6827" spans="1:3" hidden="1" x14ac:dyDescent="0.45">
      <c r="A6827" s="56"/>
      <c r="B6827" s="56"/>
      <c r="C6827" s="56"/>
    </row>
    <row r="6828" spans="1:3" hidden="1" x14ac:dyDescent="0.45">
      <c r="A6828" s="56"/>
      <c r="B6828" s="56"/>
      <c r="C6828" s="56"/>
    </row>
    <row r="6829" spans="1:3" hidden="1" x14ac:dyDescent="0.45">
      <c r="A6829" s="56"/>
      <c r="B6829" s="56"/>
      <c r="C6829" s="56"/>
    </row>
    <row r="6830" spans="1:3" hidden="1" x14ac:dyDescent="0.45">
      <c r="A6830" s="56"/>
      <c r="B6830" s="56"/>
      <c r="C6830" s="56"/>
    </row>
    <row r="6831" spans="1:3" hidden="1" x14ac:dyDescent="0.45">
      <c r="A6831" s="56"/>
      <c r="B6831" s="56"/>
      <c r="C6831" s="56"/>
    </row>
    <row r="6832" spans="1:3" hidden="1" x14ac:dyDescent="0.45">
      <c r="A6832" s="56"/>
      <c r="B6832" s="56"/>
      <c r="C6832" s="56"/>
    </row>
    <row r="6833" spans="1:3" hidden="1" x14ac:dyDescent="0.45">
      <c r="A6833" s="56"/>
      <c r="B6833" s="56"/>
      <c r="C6833" s="56"/>
    </row>
    <row r="6834" spans="1:3" hidden="1" x14ac:dyDescent="0.45">
      <c r="A6834" s="56"/>
      <c r="B6834" s="56"/>
      <c r="C6834" s="56"/>
    </row>
    <row r="6835" spans="1:3" hidden="1" x14ac:dyDescent="0.45">
      <c r="A6835" s="56"/>
      <c r="B6835" s="56"/>
      <c r="C6835" s="56"/>
    </row>
    <row r="6836" spans="1:3" hidden="1" x14ac:dyDescent="0.45">
      <c r="A6836" s="56"/>
      <c r="B6836" s="56"/>
      <c r="C6836" s="56"/>
    </row>
    <row r="6837" spans="1:3" hidden="1" x14ac:dyDescent="0.45">
      <c r="A6837" s="56"/>
      <c r="B6837" s="56"/>
      <c r="C6837" s="56"/>
    </row>
    <row r="6838" spans="1:3" hidden="1" x14ac:dyDescent="0.45">
      <c r="A6838" s="56"/>
      <c r="B6838" s="56"/>
      <c r="C6838" s="56"/>
    </row>
    <row r="6839" spans="1:3" hidden="1" x14ac:dyDescent="0.45">
      <c r="A6839" s="56"/>
      <c r="B6839" s="56"/>
      <c r="C6839" s="56"/>
    </row>
    <row r="6840" spans="1:3" hidden="1" x14ac:dyDescent="0.45">
      <c r="A6840" s="56"/>
      <c r="B6840" s="56"/>
      <c r="C6840" s="56"/>
    </row>
    <row r="6841" spans="1:3" hidden="1" x14ac:dyDescent="0.45">
      <c r="A6841" s="56"/>
      <c r="B6841" s="56"/>
      <c r="C6841" s="56"/>
    </row>
    <row r="6842" spans="1:3" hidden="1" x14ac:dyDescent="0.45">
      <c r="A6842" s="56"/>
      <c r="B6842" s="56"/>
      <c r="C6842" s="56"/>
    </row>
    <row r="6843" spans="1:3" hidden="1" x14ac:dyDescent="0.45">
      <c r="A6843" s="56"/>
      <c r="B6843" s="56"/>
      <c r="C6843" s="56"/>
    </row>
    <row r="6844" spans="1:3" hidden="1" x14ac:dyDescent="0.45">
      <c r="A6844" s="56"/>
      <c r="B6844" s="56"/>
      <c r="C6844" s="56"/>
    </row>
    <row r="6845" spans="1:3" hidden="1" x14ac:dyDescent="0.45">
      <c r="A6845" s="56"/>
      <c r="B6845" s="56"/>
      <c r="C6845" s="56"/>
    </row>
    <row r="6846" spans="1:3" hidden="1" x14ac:dyDescent="0.45">
      <c r="A6846" s="56"/>
      <c r="B6846" s="56"/>
      <c r="C6846" s="56"/>
    </row>
    <row r="6847" spans="1:3" hidden="1" x14ac:dyDescent="0.45">
      <c r="A6847" s="56"/>
      <c r="B6847" s="56"/>
      <c r="C6847" s="56"/>
    </row>
    <row r="6848" spans="1:3" hidden="1" x14ac:dyDescent="0.45">
      <c r="A6848" s="56"/>
      <c r="B6848" s="56"/>
      <c r="C6848" s="56"/>
    </row>
    <row r="6849" spans="1:3" hidden="1" x14ac:dyDescent="0.45">
      <c r="A6849" s="56"/>
      <c r="B6849" s="56"/>
      <c r="C6849" s="56"/>
    </row>
    <row r="6850" spans="1:3" hidden="1" x14ac:dyDescent="0.45">
      <c r="A6850" s="56"/>
      <c r="B6850" s="56"/>
      <c r="C6850" s="56"/>
    </row>
    <row r="6851" spans="1:3" hidden="1" x14ac:dyDescent="0.45">
      <c r="A6851" s="56"/>
      <c r="B6851" s="56"/>
      <c r="C6851" s="56"/>
    </row>
    <row r="6852" spans="1:3" hidden="1" x14ac:dyDescent="0.45">
      <c r="A6852" s="56"/>
      <c r="B6852" s="56"/>
      <c r="C6852" s="56"/>
    </row>
    <row r="6853" spans="1:3" hidden="1" x14ac:dyDescent="0.45">
      <c r="A6853" s="56"/>
      <c r="B6853" s="56"/>
      <c r="C6853" s="56"/>
    </row>
    <row r="6854" spans="1:3" hidden="1" x14ac:dyDescent="0.45">
      <c r="A6854" s="56"/>
      <c r="B6854" s="56"/>
      <c r="C6854" s="56"/>
    </row>
    <row r="6855" spans="1:3" hidden="1" x14ac:dyDescent="0.45">
      <c r="A6855" s="56"/>
      <c r="B6855" s="56"/>
      <c r="C6855" s="56"/>
    </row>
    <row r="6856" spans="1:3" hidden="1" x14ac:dyDescent="0.45">
      <c r="A6856" s="57"/>
      <c r="B6856" s="57"/>
    </row>
    <row r="6857" spans="1:3" hidden="1" x14ac:dyDescent="0.45">
      <c r="A6857" s="57"/>
      <c r="B6857" s="57"/>
    </row>
    <row r="6858" spans="1:3" hidden="1" x14ac:dyDescent="0.45">
      <c r="A6858" s="57"/>
      <c r="B6858" s="57"/>
    </row>
    <row r="6859" spans="1:3" hidden="1" x14ac:dyDescent="0.45">
      <c r="A6859" s="57"/>
      <c r="B6859" s="57"/>
    </row>
    <row r="6860" spans="1:3" hidden="1" x14ac:dyDescent="0.45">
      <c r="A6860" s="57"/>
      <c r="B6860" s="57"/>
    </row>
    <row r="6861" spans="1:3" hidden="1" x14ac:dyDescent="0.45">
      <c r="A6861" s="57"/>
      <c r="B6861" s="57"/>
    </row>
    <row r="6862" spans="1:3" hidden="1" x14ac:dyDescent="0.45">
      <c r="A6862" s="57"/>
      <c r="B6862" s="57"/>
    </row>
    <row r="6863" spans="1:3" hidden="1" x14ac:dyDescent="0.45">
      <c r="A6863" s="57"/>
      <c r="B6863" s="57"/>
    </row>
    <row r="6864" spans="1:3" hidden="1" x14ac:dyDescent="0.45">
      <c r="A6864" s="57"/>
      <c r="B6864" s="57"/>
    </row>
    <row r="6865" spans="1:2" hidden="1" x14ac:dyDescent="0.45">
      <c r="A6865" s="57"/>
      <c r="B6865" s="57"/>
    </row>
    <row r="6866" spans="1:2" hidden="1" x14ac:dyDescent="0.45">
      <c r="A6866" s="57"/>
      <c r="B6866" s="57"/>
    </row>
    <row r="6867" spans="1:2" hidden="1" x14ac:dyDescent="0.45">
      <c r="A6867" s="57"/>
      <c r="B6867" s="57"/>
    </row>
    <row r="6868" spans="1:2" hidden="1" x14ac:dyDescent="0.45">
      <c r="A6868" s="57"/>
      <c r="B6868" s="57"/>
    </row>
    <row r="6869" spans="1:2" hidden="1" x14ac:dyDescent="0.45">
      <c r="A6869" s="57"/>
      <c r="B6869" s="57"/>
    </row>
    <row r="6870" spans="1:2" hidden="1" x14ac:dyDescent="0.45">
      <c r="A6870" s="57"/>
      <c r="B6870" s="57"/>
    </row>
    <row r="6871" spans="1:2" hidden="1" x14ac:dyDescent="0.45">
      <c r="A6871" s="57"/>
      <c r="B6871" s="57"/>
    </row>
    <row r="6872" spans="1:2" hidden="1" x14ac:dyDescent="0.45">
      <c r="A6872" s="57"/>
      <c r="B6872" s="57"/>
    </row>
    <row r="6873" spans="1:2" hidden="1" x14ac:dyDescent="0.45">
      <c r="A6873" s="57"/>
      <c r="B6873" s="57"/>
    </row>
    <row r="6874" spans="1:2" hidden="1" x14ac:dyDescent="0.45">
      <c r="A6874" s="57"/>
      <c r="B6874" s="57"/>
    </row>
    <row r="6875" spans="1:2" hidden="1" x14ac:dyDescent="0.45">
      <c r="A6875" s="57"/>
      <c r="B6875" s="57"/>
    </row>
    <row r="6876" spans="1:2" hidden="1" x14ac:dyDescent="0.45">
      <c r="A6876" s="57"/>
      <c r="B6876" s="57"/>
    </row>
    <row r="6877" spans="1:2" hidden="1" x14ac:dyDescent="0.45">
      <c r="A6877" s="57"/>
      <c r="B6877" s="57"/>
    </row>
    <row r="6878" spans="1:2" hidden="1" x14ac:dyDescent="0.45">
      <c r="A6878" s="57"/>
      <c r="B6878" s="57"/>
    </row>
    <row r="6879" spans="1:2" hidden="1" x14ac:dyDescent="0.45">
      <c r="A6879" s="57"/>
      <c r="B6879" s="57"/>
    </row>
    <row r="6880" spans="1:2" hidden="1" x14ac:dyDescent="0.45">
      <c r="A6880" s="57"/>
      <c r="B6880" s="57"/>
    </row>
    <row r="6881" spans="1:2" hidden="1" x14ac:dyDescent="0.45">
      <c r="A6881" s="57"/>
      <c r="B6881" s="57"/>
    </row>
    <row r="6882" spans="1:2" hidden="1" x14ac:dyDescent="0.45">
      <c r="A6882" s="57"/>
      <c r="B6882" s="57"/>
    </row>
    <row r="6883" spans="1:2" hidden="1" x14ac:dyDescent="0.45">
      <c r="A6883" s="57"/>
      <c r="B6883" s="57"/>
    </row>
    <row r="6884" spans="1:2" hidden="1" x14ac:dyDescent="0.45">
      <c r="A6884" s="57"/>
      <c r="B6884" s="57"/>
    </row>
    <row r="6885" spans="1:2" hidden="1" x14ac:dyDescent="0.45">
      <c r="A6885" s="57"/>
      <c r="B6885" s="57"/>
    </row>
    <row r="6886" spans="1:2" hidden="1" x14ac:dyDescent="0.45">
      <c r="A6886" s="57"/>
      <c r="B6886" s="57"/>
    </row>
    <row r="6887" spans="1:2" hidden="1" x14ac:dyDescent="0.45">
      <c r="A6887" s="57"/>
      <c r="B6887" s="57"/>
    </row>
    <row r="6888" spans="1:2" hidden="1" x14ac:dyDescent="0.45">
      <c r="A6888" s="57"/>
      <c r="B6888" s="57"/>
    </row>
    <row r="6889" spans="1:2" hidden="1" x14ac:dyDescent="0.45">
      <c r="A6889" s="57"/>
      <c r="B6889" s="57"/>
    </row>
    <row r="6890" spans="1:2" hidden="1" x14ac:dyDescent="0.45">
      <c r="A6890" s="57"/>
      <c r="B6890" s="57"/>
    </row>
    <row r="6891" spans="1:2" hidden="1" x14ac:dyDescent="0.45">
      <c r="A6891" s="57"/>
      <c r="B6891" s="57"/>
    </row>
    <row r="6892" spans="1:2" hidden="1" x14ac:dyDescent="0.45">
      <c r="A6892" s="57"/>
      <c r="B6892" s="57"/>
    </row>
    <row r="6893" spans="1:2" hidden="1" x14ac:dyDescent="0.45">
      <c r="A6893" s="57"/>
      <c r="B6893" s="57"/>
    </row>
    <row r="6894" spans="1:2" hidden="1" x14ac:dyDescent="0.45">
      <c r="A6894" s="57"/>
      <c r="B6894" s="57"/>
    </row>
    <row r="6895" spans="1:2" hidden="1" x14ac:dyDescent="0.45">
      <c r="A6895" s="57"/>
      <c r="B6895" s="57"/>
    </row>
    <row r="6896" spans="1:2" hidden="1" x14ac:dyDescent="0.45">
      <c r="A6896" s="57"/>
      <c r="B6896" s="57"/>
    </row>
    <row r="6897" spans="1:2" hidden="1" x14ac:dyDescent="0.45">
      <c r="A6897" s="57"/>
      <c r="B6897" s="57"/>
    </row>
    <row r="6898" spans="1:2" hidden="1" x14ac:dyDescent="0.45">
      <c r="A6898" s="57"/>
      <c r="B6898" s="57"/>
    </row>
    <row r="6899" spans="1:2" hidden="1" x14ac:dyDescent="0.45">
      <c r="A6899" s="57"/>
      <c r="B6899" s="57"/>
    </row>
    <row r="6900" spans="1:2" hidden="1" x14ac:dyDescent="0.45">
      <c r="A6900" s="57"/>
      <c r="B6900" s="57"/>
    </row>
    <row r="6901" spans="1:2" hidden="1" x14ac:dyDescent="0.45">
      <c r="A6901" s="57"/>
      <c r="B6901" s="57"/>
    </row>
    <row r="6902" spans="1:2" hidden="1" x14ac:dyDescent="0.45">
      <c r="A6902" s="57"/>
      <c r="B6902" s="57"/>
    </row>
    <row r="6903" spans="1:2" hidden="1" x14ac:dyDescent="0.45">
      <c r="A6903" s="57"/>
      <c r="B6903" s="57"/>
    </row>
    <row r="6904" spans="1:2" hidden="1" x14ac:dyDescent="0.45">
      <c r="A6904" s="57"/>
      <c r="B6904" s="57"/>
    </row>
    <row r="6905" spans="1:2" hidden="1" x14ac:dyDescent="0.45">
      <c r="A6905" s="57"/>
      <c r="B6905" s="57"/>
    </row>
    <row r="6906" spans="1:2" hidden="1" x14ac:dyDescent="0.45">
      <c r="A6906" s="57"/>
      <c r="B6906" s="57"/>
    </row>
    <row r="6907" spans="1:2" hidden="1" x14ac:dyDescent="0.45">
      <c r="A6907" s="57"/>
      <c r="B6907" s="57"/>
    </row>
    <row r="6908" spans="1:2" hidden="1" x14ac:dyDescent="0.45">
      <c r="A6908" s="57"/>
      <c r="B6908" s="57"/>
    </row>
    <row r="6909" spans="1:2" hidden="1" x14ac:dyDescent="0.45">
      <c r="A6909" s="57"/>
      <c r="B6909" s="57"/>
    </row>
    <row r="6910" spans="1:2" hidden="1" x14ac:dyDescent="0.45">
      <c r="A6910" s="57"/>
      <c r="B6910" s="57"/>
    </row>
    <row r="6911" spans="1:2" hidden="1" x14ac:dyDescent="0.45">
      <c r="A6911" s="57"/>
      <c r="B6911" s="57"/>
    </row>
    <row r="6912" spans="1:2" hidden="1" x14ac:dyDescent="0.45">
      <c r="A6912" s="57"/>
      <c r="B6912" s="57"/>
    </row>
    <row r="6913" spans="1:2" hidden="1" x14ac:dyDescent="0.45">
      <c r="A6913" s="57"/>
      <c r="B6913" s="57"/>
    </row>
    <row r="6914" spans="1:2" hidden="1" x14ac:dyDescent="0.45">
      <c r="A6914" s="57"/>
      <c r="B6914" s="57"/>
    </row>
    <row r="6915" spans="1:2" hidden="1" x14ac:dyDescent="0.45">
      <c r="A6915" s="57"/>
      <c r="B6915" s="57"/>
    </row>
    <row r="6916" spans="1:2" hidden="1" x14ac:dyDescent="0.45">
      <c r="A6916" s="57"/>
      <c r="B6916" s="57"/>
    </row>
    <row r="6917" spans="1:2" hidden="1" x14ac:dyDescent="0.45">
      <c r="A6917" s="57"/>
      <c r="B6917" s="57"/>
    </row>
    <row r="6918" spans="1:2" hidden="1" x14ac:dyDescent="0.45">
      <c r="A6918" s="57"/>
      <c r="B6918" s="57"/>
    </row>
    <row r="6919" spans="1:2" hidden="1" x14ac:dyDescent="0.45">
      <c r="A6919" s="57"/>
      <c r="B6919" s="57"/>
    </row>
    <row r="6920" spans="1:2" hidden="1" x14ac:dyDescent="0.45">
      <c r="A6920" s="57"/>
      <c r="B6920" s="57"/>
    </row>
    <row r="6921" spans="1:2" hidden="1" x14ac:dyDescent="0.45">
      <c r="A6921" s="57"/>
      <c r="B6921" s="57"/>
    </row>
    <row r="6922" spans="1:2" hidden="1" x14ac:dyDescent="0.45">
      <c r="A6922" s="57"/>
      <c r="B6922" s="57"/>
    </row>
    <row r="6923" spans="1:2" hidden="1" x14ac:dyDescent="0.45">
      <c r="A6923" s="57"/>
      <c r="B6923" s="57"/>
    </row>
    <row r="6924" spans="1:2" hidden="1" x14ac:dyDescent="0.45">
      <c r="A6924" s="57"/>
      <c r="B6924" s="57"/>
    </row>
    <row r="6925" spans="1:2" hidden="1" x14ac:dyDescent="0.45">
      <c r="A6925" s="57"/>
      <c r="B6925" s="57"/>
    </row>
    <row r="6926" spans="1:2" hidden="1" x14ac:dyDescent="0.45">
      <c r="A6926" s="57"/>
      <c r="B6926" s="57"/>
    </row>
    <row r="6927" spans="1:2" hidden="1" x14ac:dyDescent="0.45">
      <c r="A6927" s="57"/>
      <c r="B6927" s="57"/>
    </row>
    <row r="6928" spans="1:2" hidden="1" x14ac:dyDescent="0.45">
      <c r="A6928" s="57"/>
      <c r="B6928" s="57"/>
    </row>
    <row r="6929" spans="1:2" hidden="1" x14ac:dyDescent="0.45">
      <c r="A6929" s="57"/>
      <c r="B6929" s="57"/>
    </row>
    <row r="6930" spans="1:2" hidden="1" x14ac:dyDescent="0.45">
      <c r="A6930" s="57"/>
      <c r="B6930" s="57"/>
    </row>
    <row r="6931" spans="1:2" hidden="1" x14ac:dyDescent="0.45">
      <c r="A6931" s="57"/>
      <c r="B6931" s="57"/>
    </row>
    <row r="6932" spans="1:2" hidden="1" x14ac:dyDescent="0.45">
      <c r="A6932" s="57"/>
      <c r="B6932" s="57"/>
    </row>
    <row r="6933" spans="1:2" hidden="1" x14ac:dyDescent="0.45">
      <c r="A6933" s="57"/>
      <c r="B6933" s="57"/>
    </row>
    <row r="6934" spans="1:2" hidden="1" x14ac:dyDescent="0.45">
      <c r="A6934" s="57"/>
      <c r="B6934" s="57"/>
    </row>
    <row r="6935" spans="1:2" hidden="1" x14ac:dyDescent="0.45">
      <c r="A6935" s="57"/>
      <c r="B6935" s="57"/>
    </row>
    <row r="6936" spans="1:2" hidden="1" x14ac:dyDescent="0.45">
      <c r="A6936" s="57"/>
      <c r="B6936" s="57"/>
    </row>
    <row r="6937" spans="1:2" hidden="1" x14ac:dyDescent="0.45">
      <c r="A6937" s="57"/>
      <c r="B6937" s="57"/>
    </row>
    <row r="6938" spans="1:2" hidden="1" x14ac:dyDescent="0.45">
      <c r="A6938" s="57"/>
      <c r="B6938" s="57"/>
    </row>
    <row r="6939" spans="1:2" hidden="1" x14ac:dyDescent="0.45">
      <c r="A6939" s="57"/>
      <c r="B6939" s="57"/>
    </row>
    <row r="6940" spans="1:2" hidden="1" x14ac:dyDescent="0.45">
      <c r="A6940" s="57"/>
      <c r="B6940" s="57"/>
    </row>
    <row r="6941" spans="1:2" hidden="1" x14ac:dyDescent="0.45">
      <c r="A6941" s="57"/>
      <c r="B6941" s="57"/>
    </row>
    <row r="6942" spans="1:2" hidden="1" x14ac:dyDescent="0.45">
      <c r="A6942" s="57"/>
      <c r="B6942" s="57"/>
    </row>
    <row r="6943" spans="1:2" hidden="1" x14ac:dyDescent="0.45">
      <c r="A6943" s="57"/>
      <c r="B6943" s="57"/>
    </row>
    <row r="6944" spans="1:2" hidden="1" x14ac:dyDescent="0.45">
      <c r="A6944" s="57"/>
      <c r="B6944" s="57"/>
    </row>
    <row r="6945" spans="1:2" hidden="1" x14ac:dyDescent="0.45">
      <c r="A6945" s="57"/>
      <c r="B6945" s="57"/>
    </row>
    <row r="6946" spans="1:2" hidden="1" x14ac:dyDescent="0.45">
      <c r="A6946" s="57"/>
      <c r="B6946" s="57"/>
    </row>
    <row r="6947" spans="1:2" hidden="1" x14ac:dyDescent="0.45">
      <c r="A6947" s="57"/>
      <c r="B6947" s="57"/>
    </row>
    <row r="6948" spans="1:2" hidden="1" x14ac:dyDescent="0.45">
      <c r="A6948" s="57"/>
      <c r="B6948" s="57"/>
    </row>
    <row r="6949" spans="1:2" hidden="1" x14ac:dyDescent="0.45">
      <c r="A6949" s="57"/>
      <c r="B6949" s="57"/>
    </row>
    <row r="6950" spans="1:2" hidden="1" x14ac:dyDescent="0.45">
      <c r="A6950" s="57"/>
      <c r="B6950" s="57"/>
    </row>
    <row r="6951" spans="1:2" hidden="1" x14ac:dyDescent="0.45">
      <c r="A6951" s="57"/>
      <c r="B6951" s="57"/>
    </row>
    <row r="6952" spans="1:2" hidden="1" x14ac:dyDescent="0.45">
      <c r="A6952" s="57"/>
      <c r="B6952" s="57"/>
    </row>
    <row r="6953" spans="1:2" hidden="1" x14ac:dyDescent="0.45">
      <c r="A6953" s="57"/>
      <c r="B6953" s="57"/>
    </row>
    <row r="6954" spans="1:2" hidden="1" x14ac:dyDescent="0.45">
      <c r="A6954" s="57"/>
      <c r="B6954" s="57"/>
    </row>
    <row r="6955" spans="1:2" hidden="1" x14ac:dyDescent="0.45">
      <c r="A6955" s="57"/>
      <c r="B6955" s="57"/>
    </row>
    <row r="6956" spans="1:2" hidden="1" x14ac:dyDescent="0.45">
      <c r="A6956" s="57"/>
      <c r="B6956" s="57"/>
    </row>
    <row r="6957" spans="1:2" hidden="1" x14ac:dyDescent="0.45">
      <c r="A6957" s="57"/>
      <c r="B6957" s="57"/>
    </row>
    <row r="6958" spans="1:2" hidden="1" x14ac:dyDescent="0.45">
      <c r="A6958" s="57"/>
      <c r="B6958" s="57"/>
    </row>
    <row r="6959" spans="1:2" hidden="1" x14ac:dyDescent="0.45">
      <c r="A6959" s="57"/>
      <c r="B6959" s="57"/>
    </row>
    <row r="6960" spans="1:2" hidden="1" x14ac:dyDescent="0.45">
      <c r="A6960" s="57"/>
      <c r="B6960" s="57"/>
    </row>
    <row r="6961" spans="1:2" hidden="1" x14ac:dyDescent="0.45">
      <c r="A6961" s="57"/>
      <c r="B6961" s="57"/>
    </row>
    <row r="6962" spans="1:2" hidden="1" x14ac:dyDescent="0.45">
      <c r="A6962" s="57"/>
      <c r="B6962" s="57"/>
    </row>
    <row r="6963" spans="1:2" hidden="1" x14ac:dyDescent="0.45">
      <c r="A6963" s="57"/>
      <c r="B6963" s="57"/>
    </row>
    <row r="6964" spans="1:2" hidden="1" x14ac:dyDescent="0.45">
      <c r="A6964" s="57"/>
      <c r="B6964" s="57"/>
    </row>
    <row r="6965" spans="1:2" hidden="1" x14ac:dyDescent="0.45">
      <c r="A6965" s="57"/>
      <c r="B6965" s="57"/>
    </row>
    <row r="6966" spans="1:2" hidden="1" x14ac:dyDescent="0.45">
      <c r="A6966" s="57"/>
      <c r="B6966" s="57"/>
    </row>
    <row r="6967" spans="1:2" hidden="1" x14ac:dyDescent="0.45">
      <c r="A6967" s="57"/>
      <c r="B6967" s="57"/>
    </row>
    <row r="6968" spans="1:2" hidden="1" x14ac:dyDescent="0.45">
      <c r="A6968" s="57"/>
      <c r="B6968" s="57"/>
    </row>
    <row r="6969" spans="1:2" hidden="1" x14ac:dyDescent="0.45">
      <c r="A6969" s="57"/>
      <c r="B6969" s="57"/>
    </row>
    <row r="6970" spans="1:2" hidden="1" x14ac:dyDescent="0.45">
      <c r="A6970" s="57"/>
      <c r="B6970" s="57"/>
    </row>
    <row r="6971" spans="1:2" hidden="1" x14ac:dyDescent="0.45">
      <c r="A6971" s="57"/>
      <c r="B6971" s="57"/>
    </row>
    <row r="6972" spans="1:2" hidden="1" x14ac:dyDescent="0.45">
      <c r="A6972" s="57"/>
      <c r="B6972" s="57"/>
    </row>
    <row r="6973" spans="1:2" hidden="1" x14ac:dyDescent="0.45">
      <c r="A6973" s="57"/>
      <c r="B6973" s="57"/>
    </row>
    <row r="6974" spans="1:2" hidden="1" x14ac:dyDescent="0.45">
      <c r="A6974" s="57"/>
      <c r="B6974" s="57"/>
    </row>
    <row r="6975" spans="1:2" hidden="1" x14ac:dyDescent="0.45">
      <c r="A6975" s="57"/>
      <c r="B6975" s="57"/>
    </row>
    <row r="6976" spans="1:2" hidden="1" x14ac:dyDescent="0.45">
      <c r="A6976" s="57"/>
      <c r="B6976" s="57"/>
    </row>
    <row r="6977" spans="1:2" hidden="1" x14ac:dyDescent="0.45">
      <c r="A6977" s="57"/>
      <c r="B6977" s="57"/>
    </row>
    <row r="6978" spans="1:2" hidden="1" x14ac:dyDescent="0.45">
      <c r="A6978" s="57"/>
      <c r="B6978" s="57"/>
    </row>
    <row r="6979" spans="1:2" hidden="1" x14ac:dyDescent="0.45">
      <c r="A6979" s="57"/>
      <c r="B6979" s="57"/>
    </row>
    <row r="6980" spans="1:2" hidden="1" x14ac:dyDescent="0.45">
      <c r="A6980" s="57"/>
      <c r="B6980" s="57"/>
    </row>
    <row r="6981" spans="1:2" hidden="1" x14ac:dyDescent="0.45">
      <c r="A6981" s="57"/>
      <c r="B6981" s="57"/>
    </row>
    <row r="6982" spans="1:2" hidden="1" x14ac:dyDescent="0.45">
      <c r="A6982" s="57"/>
      <c r="B6982" s="57"/>
    </row>
    <row r="6983" spans="1:2" hidden="1" x14ac:dyDescent="0.45">
      <c r="A6983" s="57"/>
      <c r="B6983" s="57"/>
    </row>
    <row r="6984" spans="1:2" hidden="1" x14ac:dyDescent="0.45">
      <c r="A6984" s="57"/>
      <c r="B6984" s="57"/>
    </row>
    <row r="6985" spans="1:2" hidden="1" x14ac:dyDescent="0.45">
      <c r="A6985" s="57"/>
      <c r="B6985" s="57"/>
    </row>
    <row r="6986" spans="1:2" hidden="1" x14ac:dyDescent="0.45">
      <c r="A6986" s="57"/>
      <c r="B6986" s="57"/>
    </row>
    <row r="6987" spans="1:2" hidden="1" x14ac:dyDescent="0.45">
      <c r="A6987" s="57"/>
      <c r="B6987" s="57"/>
    </row>
    <row r="6988" spans="1:2" hidden="1" x14ac:dyDescent="0.45">
      <c r="A6988" s="57"/>
      <c r="B6988" s="57"/>
    </row>
    <row r="6989" spans="1:2" hidden="1" x14ac:dyDescent="0.45">
      <c r="A6989" s="57"/>
      <c r="B6989" s="57"/>
    </row>
    <row r="6990" spans="1:2" hidden="1" x14ac:dyDescent="0.45">
      <c r="A6990" s="57"/>
      <c r="B6990" s="57"/>
    </row>
    <row r="6991" spans="1:2" hidden="1" x14ac:dyDescent="0.45">
      <c r="A6991" s="57"/>
      <c r="B6991" s="57"/>
    </row>
    <row r="6992" spans="1:2" hidden="1" x14ac:dyDescent="0.45">
      <c r="A6992" s="57"/>
      <c r="B6992" s="57"/>
    </row>
    <row r="6993" spans="1:2" hidden="1" x14ac:dyDescent="0.45">
      <c r="A6993" s="57"/>
      <c r="B6993" s="57"/>
    </row>
    <row r="6994" spans="1:2" hidden="1" x14ac:dyDescent="0.45">
      <c r="A6994" s="57"/>
      <c r="B6994" s="57"/>
    </row>
    <row r="6995" spans="1:2" hidden="1" x14ac:dyDescent="0.45">
      <c r="A6995" s="57"/>
      <c r="B6995" s="57"/>
    </row>
    <row r="6996" spans="1:2" hidden="1" x14ac:dyDescent="0.45">
      <c r="A6996" s="57"/>
      <c r="B6996" s="57"/>
    </row>
    <row r="6997" spans="1:2" hidden="1" x14ac:dyDescent="0.45">
      <c r="A6997" s="57"/>
      <c r="B6997" s="57"/>
    </row>
    <row r="6998" spans="1:2" hidden="1" x14ac:dyDescent="0.45">
      <c r="A6998" s="57"/>
      <c r="B6998" s="57"/>
    </row>
    <row r="6999" spans="1:2" hidden="1" x14ac:dyDescent="0.45">
      <c r="A6999" s="57"/>
      <c r="B6999" s="57"/>
    </row>
    <row r="7000" spans="1:2" hidden="1" x14ac:dyDescent="0.45">
      <c r="A7000" s="57"/>
      <c r="B7000" s="57"/>
    </row>
    <row r="7001" spans="1:2" hidden="1" x14ac:dyDescent="0.45">
      <c r="A7001" s="57"/>
      <c r="B7001" s="57"/>
    </row>
    <row r="7002" spans="1:2" hidden="1" x14ac:dyDescent="0.45">
      <c r="A7002" s="57"/>
      <c r="B7002" s="57"/>
    </row>
    <row r="7003" spans="1:2" hidden="1" x14ac:dyDescent="0.45">
      <c r="A7003" s="57"/>
      <c r="B7003" s="57"/>
    </row>
    <row r="7004" spans="1:2" hidden="1" x14ac:dyDescent="0.45">
      <c r="A7004" s="57"/>
      <c r="B7004" s="57"/>
    </row>
    <row r="7005" spans="1:2" hidden="1" x14ac:dyDescent="0.45">
      <c r="A7005" s="57"/>
      <c r="B7005" s="57"/>
    </row>
    <row r="7006" spans="1:2" hidden="1" x14ac:dyDescent="0.45">
      <c r="A7006" s="57"/>
      <c r="B7006" s="57"/>
    </row>
    <row r="7007" spans="1:2" hidden="1" x14ac:dyDescent="0.45">
      <c r="A7007" s="57"/>
      <c r="B7007" s="57"/>
    </row>
    <row r="7008" spans="1:2" hidden="1" x14ac:dyDescent="0.45">
      <c r="A7008" s="57"/>
      <c r="B7008" s="57"/>
    </row>
    <row r="7009" spans="1:2" hidden="1" x14ac:dyDescent="0.45">
      <c r="A7009" s="57"/>
      <c r="B7009" s="57"/>
    </row>
    <row r="7010" spans="1:2" hidden="1" x14ac:dyDescent="0.45">
      <c r="A7010" s="57"/>
      <c r="B7010" s="57"/>
    </row>
    <row r="7011" spans="1:2" hidden="1" x14ac:dyDescent="0.45">
      <c r="A7011" s="57"/>
      <c r="B7011" s="57"/>
    </row>
    <row r="7012" spans="1:2" hidden="1" x14ac:dyDescent="0.45">
      <c r="A7012" s="57"/>
      <c r="B7012" s="57"/>
    </row>
    <row r="7013" spans="1:2" hidden="1" x14ac:dyDescent="0.45">
      <c r="A7013" s="57"/>
      <c r="B7013" s="57"/>
    </row>
    <row r="7014" spans="1:2" hidden="1" x14ac:dyDescent="0.45">
      <c r="A7014" s="57"/>
      <c r="B7014" s="57"/>
    </row>
    <row r="7015" spans="1:2" hidden="1" x14ac:dyDescent="0.45">
      <c r="A7015" s="57"/>
      <c r="B7015" s="57"/>
    </row>
    <row r="7016" spans="1:2" hidden="1" x14ac:dyDescent="0.45">
      <c r="A7016" s="57"/>
      <c r="B7016" s="57"/>
    </row>
    <row r="7017" spans="1:2" hidden="1" x14ac:dyDescent="0.45">
      <c r="A7017" s="57"/>
      <c r="B7017" s="57"/>
    </row>
    <row r="7018" spans="1:2" hidden="1" x14ac:dyDescent="0.45">
      <c r="A7018" s="57"/>
      <c r="B7018" s="57"/>
    </row>
    <row r="7019" spans="1:2" hidden="1" x14ac:dyDescent="0.45">
      <c r="A7019" s="57"/>
      <c r="B7019" s="57"/>
    </row>
    <row r="7020" spans="1:2" hidden="1" x14ac:dyDescent="0.45">
      <c r="A7020" s="57"/>
      <c r="B7020" s="57"/>
    </row>
    <row r="7021" spans="1:2" hidden="1" x14ac:dyDescent="0.45">
      <c r="A7021" s="57"/>
      <c r="B7021" s="57"/>
    </row>
    <row r="7022" spans="1:2" hidden="1" x14ac:dyDescent="0.45">
      <c r="A7022" s="57"/>
      <c r="B7022" s="57"/>
    </row>
    <row r="7023" spans="1:2" hidden="1" x14ac:dyDescent="0.45">
      <c r="A7023" s="57"/>
      <c r="B7023" s="57"/>
    </row>
    <row r="7024" spans="1:2" hidden="1" x14ac:dyDescent="0.45">
      <c r="A7024" s="57"/>
      <c r="B7024" s="57"/>
    </row>
    <row r="7025" spans="1:2" hidden="1" x14ac:dyDescent="0.45">
      <c r="A7025" s="57"/>
      <c r="B7025" s="57"/>
    </row>
    <row r="7026" spans="1:2" hidden="1" x14ac:dyDescent="0.45">
      <c r="A7026" s="57"/>
      <c r="B7026" s="57"/>
    </row>
    <row r="7027" spans="1:2" hidden="1" x14ac:dyDescent="0.45">
      <c r="A7027" s="57"/>
      <c r="B7027" s="57"/>
    </row>
    <row r="7028" spans="1:2" hidden="1" x14ac:dyDescent="0.45">
      <c r="A7028" s="57"/>
      <c r="B7028" s="57"/>
    </row>
    <row r="7029" spans="1:2" hidden="1" x14ac:dyDescent="0.45">
      <c r="A7029" s="57"/>
      <c r="B7029" s="57"/>
    </row>
    <row r="7030" spans="1:2" hidden="1" x14ac:dyDescent="0.45">
      <c r="A7030" s="57"/>
      <c r="B7030" s="57"/>
    </row>
    <row r="7031" spans="1:2" hidden="1" x14ac:dyDescent="0.45">
      <c r="A7031" s="57"/>
      <c r="B7031" s="57"/>
    </row>
    <row r="7032" spans="1:2" hidden="1" x14ac:dyDescent="0.45">
      <c r="A7032" s="57"/>
      <c r="B7032" s="57"/>
    </row>
    <row r="7033" spans="1:2" hidden="1" x14ac:dyDescent="0.45">
      <c r="A7033" s="57"/>
      <c r="B7033" s="57"/>
    </row>
    <row r="7034" spans="1:2" hidden="1" x14ac:dyDescent="0.45">
      <c r="A7034" s="57"/>
      <c r="B7034" s="57"/>
    </row>
    <row r="7035" spans="1:2" hidden="1" x14ac:dyDescent="0.45">
      <c r="A7035" s="57"/>
      <c r="B7035" s="57"/>
    </row>
    <row r="7036" spans="1:2" hidden="1" x14ac:dyDescent="0.45">
      <c r="A7036" s="57"/>
      <c r="B7036" s="57"/>
    </row>
    <row r="7037" spans="1:2" hidden="1" x14ac:dyDescent="0.45">
      <c r="A7037" s="57"/>
      <c r="B7037" s="57"/>
    </row>
    <row r="7038" spans="1:2" hidden="1" x14ac:dyDescent="0.45">
      <c r="A7038" s="57"/>
      <c r="B7038" s="57"/>
    </row>
    <row r="7039" spans="1:2" hidden="1" x14ac:dyDescent="0.45">
      <c r="A7039" s="57"/>
      <c r="B7039" s="57"/>
    </row>
    <row r="7040" spans="1:2" hidden="1" x14ac:dyDescent="0.45">
      <c r="A7040" s="57"/>
      <c r="B7040" s="57"/>
    </row>
    <row r="7041" spans="1:2" hidden="1" x14ac:dyDescent="0.45">
      <c r="A7041" s="57"/>
      <c r="B7041" s="57"/>
    </row>
    <row r="7042" spans="1:2" hidden="1" x14ac:dyDescent="0.45">
      <c r="A7042" s="57"/>
      <c r="B7042" s="57"/>
    </row>
    <row r="7043" spans="1:2" hidden="1" x14ac:dyDescent="0.45">
      <c r="A7043" s="57"/>
      <c r="B7043" s="57"/>
    </row>
    <row r="7044" spans="1:2" hidden="1" x14ac:dyDescent="0.45">
      <c r="A7044" s="57"/>
      <c r="B7044" s="57"/>
    </row>
    <row r="7045" spans="1:2" hidden="1" x14ac:dyDescent="0.45">
      <c r="A7045" s="57"/>
      <c r="B7045" s="57"/>
    </row>
    <row r="7046" spans="1:2" hidden="1" x14ac:dyDescent="0.45">
      <c r="A7046" s="57"/>
      <c r="B7046" s="57"/>
    </row>
    <row r="7047" spans="1:2" hidden="1" x14ac:dyDescent="0.45">
      <c r="A7047" s="57"/>
      <c r="B7047" s="57"/>
    </row>
    <row r="7048" spans="1:2" hidden="1" x14ac:dyDescent="0.45">
      <c r="A7048" s="57"/>
      <c r="B7048" s="57"/>
    </row>
    <row r="7049" spans="1:2" hidden="1" x14ac:dyDescent="0.45">
      <c r="A7049" s="57"/>
      <c r="B7049" s="57"/>
    </row>
    <row r="7050" spans="1:2" hidden="1" x14ac:dyDescent="0.45">
      <c r="A7050" s="57"/>
      <c r="B7050" s="57"/>
    </row>
    <row r="7051" spans="1:2" hidden="1" x14ac:dyDescent="0.45">
      <c r="A7051" s="57"/>
      <c r="B7051" s="57"/>
    </row>
    <row r="7052" spans="1:2" hidden="1" x14ac:dyDescent="0.45">
      <c r="A7052" s="57"/>
      <c r="B7052" s="57"/>
    </row>
    <row r="7053" spans="1:2" hidden="1" x14ac:dyDescent="0.45">
      <c r="A7053" s="57"/>
      <c r="B7053" s="57"/>
    </row>
    <row r="7054" spans="1:2" hidden="1" x14ac:dyDescent="0.45">
      <c r="A7054" s="57"/>
      <c r="B7054" s="57"/>
    </row>
    <row r="7055" spans="1:2" hidden="1" x14ac:dyDescent="0.45">
      <c r="A7055" s="57"/>
      <c r="B7055" s="57"/>
    </row>
    <row r="7056" spans="1:2" hidden="1" x14ac:dyDescent="0.45">
      <c r="A7056" s="57"/>
      <c r="B7056" s="57"/>
    </row>
    <row r="7057" spans="1:2" hidden="1" x14ac:dyDescent="0.45">
      <c r="A7057" s="57"/>
      <c r="B7057" s="57"/>
    </row>
    <row r="7058" spans="1:2" hidden="1" x14ac:dyDescent="0.45">
      <c r="A7058" s="57"/>
      <c r="B7058" s="57"/>
    </row>
    <row r="7059" spans="1:2" hidden="1" x14ac:dyDescent="0.45">
      <c r="A7059" s="57"/>
      <c r="B7059" s="57"/>
    </row>
    <row r="7060" spans="1:2" hidden="1" x14ac:dyDescent="0.45">
      <c r="A7060" s="57"/>
      <c r="B7060" s="57"/>
    </row>
    <row r="7061" spans="1:2" hidden="1" x14ac:dyDescent="0.45">
      <c r="A7061" s="57"/>
      <c r="B7061" s="57"/>
    </row>
    <row r="7062" spans="1:2" hidden="1" x14ac:dyDescent="0.45">
      <c r="A7062" s="57"/>
      <c r="B7062" s="57"/>
    </row>
    <row r="7063" spans="1:2" hidden="1" x14ac:dyDescent="0.45">
      <c r="A7063" s="57"/>
      <c r="B7063" s="57"/>
    </row>
    <row r="7064" spans="1:2" hidden="1" x14ac:dyDescent="0.45">
      <c r="A7064" s="57"/>
      <c r="B7064" s="57"/>
    </row>
    <row r="7065" spans="1:2" hidden="1" x14ac:dyDescent="0.45">
      <c r="A7065" s="57"/>
      <c r="B7065" s="57"/>
    </row>
    <row r="7066" spans="1:2" hidden="1" x14ac:dyDescent="0.45">
      <c r="A7066" s="57"/>
      <c r="B7066" s="57"/>
    </row>
    <row r="7067" spans="1:2" hidden="1" x14ac:dyDescent="0.45">
      <c r="A7067" s="57"/>
      <c r="B7067" s="57"/>
    </row>
    <row r="7068" spans="1:2" hidden="1" x14ac:dyDescent="0.45">
      <c r="A7068" s="57"/>
      <c r="B7068" s="57"/>
    </row>
    <row r="7069" spans="1:2" hidden="1" x14ac:dyDescent="0.45">
      <c r="A7069" s="57"/>
      <c r="B7069" s="57"/>
    </row>
    <row r="7070" spans="1:2" hidden="1" x14ac:dyDescent="0.45">
      <c r="A7070" s="57"/>
      <c r="B7070" s="57"/>
    </row>
    <row r="7071" spans="1:2" hidden="1" x14ac:dyDescent="0.45">
      <c r="A7071" s="57"/>
      <c r="B7071" s="57"/>
    </row>
    <row r="7072" spans="1:2" hidden="1" x14ac:dyDescent="0.45">
      <c r="A7072" s="57"/>
      <c r="B7072" s="57"/>
    </row>
    <row r="7073" spans="1:2" hidden="1" x14ac:dyDescent="0.45">
      <c r="A7073" s="57"/>
      <c r="B7073" s="57"/>
    </row>
    <row r="7074" spans="1:2" hidden="1" x14ac:dyDescent="0.45">
      <c r="A7074" s="57"/>
      <c r="B7074" s="57"/>
    </row>
    <row r="7075" spans="1:2" hidden="1" x14ac:dyDescent="0.45">
      <c r="A7075" s="57"/>
      <c r="B7075" s="57"/>
    </row>
    <row r="7076" spans="1:2" hidden="1" x14ac:dyDescent="0.45">
      <c r="A7076" s="57"/>
      <c r="B7076" s="57"/>
    </row>
    <row r="7077" spans="1:2" hidden="1" x14ac:dyDescent="0.45">
      <c r="A7077" s="57"/>
      <c r="B7077" s="57"/>
    </row>
    <row r="7078" spans="1:2" hidden="1" x14ac:dyDescent="0.45">
      <c r="A7078" s="57"/>
      <c r="B7078" s="57"/>
    </row>
    <row r="7079" spans="1:2" hidden="1" x14ac:dyDescent="0.45">
      <c r="A7079" s="57"/>
      <c r="B7079" s="57"/>
    </row>
    <row r="7080" spans="1:2" hidden="1" x14ac:dyDescent="0.45">
      <c r="A7080" s="57"/>
      <c r="B7080" s="57"/>
    </row>
    <row r="7081" spans="1:2" hidden="1" x14ac:dyDescent="0.45">
      <c r="A7081" s="57"/>
      <c r="B7081" s="57"/>
    </row>
    <row r="7082" spans="1:2" hidden="1" x14ac:dyDescent="0.45">
      <c r="A7082" s="57"/>
      <c r="B7082" s="57"/>
    </row>
    <row r="7083" spans="1:2" hidden="1" x14ac:dyDescent="0.45">
      <c r="A7083" s="57"/>
      <c r="B7083" s="57"/>
    </row>
    <row r="7084" spans="1:2" hidden="1" x14ac:dyDescent="0.45">
      <c r="A7084" s="57"/>
      <c r="B7084" s="57"/>
    </row>
    <row r="7085" spans="1:2" hidden="1" x14ac:dyDescent="0.45">
      <c r="A7085" s="57"/>
      <c r="B7085" s="57"/>
    </row>
    <row r="7086" spans="1:2" hidden="1" x14ac:dyDescent="0.45">
      <c r="A7086" s="57"/>
      <c r="B7086" s="57"/>
    </row>
    <row r="7087" spans="1:2" hidden="1" x14ac:dyDescent="0.45">
      <c r="A7087" s="57"/>
      <c r="B7087" s="57"/>
    </row>
    <row r="7088" spans="1:2" hidden="1" x14ac:dyDescent="0.45">
      <c r="A7088" s="57"/>
      <c r="B7088" s="57"/>
    </row>
    <row r="7089" spans="1:2" hidden="1" x14ac:dyDescent="0.45">
      <c r="A7089" s="57"/>
      <c r="B7089" s="57"/>
    </row>
    <row r="7090" spans="1:2" hidden="1" x14ac:dyDescent="0.45">
      <c r="A7090" s="57"/>
      <c r="B7090" s="57"/>
    </row>
    <row r="7091" spans="1:2" hidden="1" x14ac:dyDescent="0.45">
      <c r="A7091" s="57"/>
      <c r="B7091" s="57"/>
    </row>
    <row r="7092" spans="1:2" hidden="1" x14ac:dyDescent="0.45">
      <c r="A7092" s="57"/>
      <c r="B7092" s="57"/>
    </row>
    <row r="7093" spans="1:2" hidden="1" x14ac:dyDescent="0.45">
      <c r="A7093" s="57"/>
      <c r="B7093" s="57"/>
    </row>
    <row r="7094" spans="1:2" hidden="1" x14ac:dyDescent="0.45">
      <c r="A7094" s="57"/>
      <c r="B7094" s="57"/>
    </row>
    <row r="7095" spans="1:2" hidden="1" x14ac:dyDescent="0.45">
      <c r="A7095" s="57"/>
      <c r="B7095" s="57"/>
    </row>
    <row r="7096" spans="1:2" hidden="1" x14ac:dyDescent="0.45">
      <c r="A7096" s="57"/>
      <c r="B7096" s="57"/>
    </row>
    <row r="7097" spans="1:2" hidden="1" x14ac:dyDescent="0.45">
      <c r="A7097" s="57"/>
      <c r="B7097" s="57"/>
    </row>
    <row r="7098" spans="1:2" hidden="1" x14ac:dyDescent="0.45">
      <c r="A7098" s="57"/>
      <c r="B7098" s="57"/>
    </row>
    <row r="7099" spans="1:2" hidden="1" x14ac:dyDescent="0.45">
      <c r="A7099" s="57"/>
      <c r="B7099" s="57"/>
    </row>
    <row r="7100" spans="1:2" hidden="1" x14ac:dyDescent="0.45">
      <c r="A7100" s="57"/>
      <c r="B7100" s="57"/>
    </row>
    <row r="7101" spans="1:2" hidden="1" x14ac:dyDescent="0.45">
      <c r="A7101" s="57"/>
      <c r="B7101" s="57"/>
    </row>
    <row r="7102" spans="1:2" hidden="1" x14ac:dyDescent="0.45">
      <c r="A7102" s="57"/>
      <c r="B7102" s="57"/>
    </row>
    <row r="7103" spans="1:2" hidden="1" x14ac:dyDescent="0.45">
      <c r="A7103" s="57"/>
      <c r="B7103" s="57"/>
    </row>
    <row r="7104" spans="1:2" hidden="1" x14ac:dyDescent="0.45">
      <c r="A7104" s="57"/>
      <c r="B7104" s="57"/>
    </row>
    <row r="7105" spans="1:2" hidden="1" x14ac:dyDescent="0.45">
      <c r="A7105" s="57"/>
      <c r="B7105" s="57"/>
    </row>
    <row r="7106" spans="1:2" hidden="1" x14ac:dyDescent="0.45">
      <c r="A7106" s="57"/>
      <c r="B7106" s="57"/>
    </row>
    <row r="7107" spans="1:2" hidden="1" x14ac:dyDescent="0.45">
      <c r="A7107" s="57"/>
      <c r="B7107" s="57"/>
    </row>
    <row r="7108" spans="1:2" hidden="1" x14ac:dyDescent="0.45">
      <c r="A7108" s="57"/>
      <c r="B7108" s="57"/>
    </row>
    <row r="7109" spans="1:2" hidden="1" x14ac:dyDescent="0.45">
      <c r="A7109" s="57"/>
      <c r="B7109" s="57"/>
    </row>
    <row r="7110" spans="1:2" hidden="1" x14ac:dyDescent="0.45">
      <c r="A7110" s="57"/>
      <c r="B7110" s="57"/>
    </row>
    <row r="7111" spans="1:2" hidden="1" x14ac:dyDescent="0.45">
      <c r="A7111" s="57"/>
      <c r="B7111" s="57"/>
    </row>
    <row r="7112" spans="1:2" hidden="1" x14ac:dyDescent="0.45">
      <c r="A7112" s="57"/>
      <c r="B7112" s="57"/>
    </row>
    <row r="7113" spans="1:2" hidden="1" x14ac:dyDescent="0.45">
      <c r="A7113" s="57"/>
      <c r="B7113" s="57"/>
    </row>
    <row r="7114" spans="1:2" hidden="1" x14ac:dyDescent="0.45">
      <c r="A7114" s="57"/>
      <c r="B7114" s="57"/>
    </row>
    <row r="7115" spans="1:2" hidden="1" x14ac:dyDescent="0.45">
      <c r="A7115" s="57"/>
      <c r="B7115" s="57"/>
    </row>
    <row r="7116" spans="1:2" hidden="1" x14ac:dyDescent="0.45">
      <c r="A7116" s="57"/>
      <c r="B7116" s="57"/>
    </row>
    <row r="7117" spans="1:2" hidden="1" x14ac:dyDescent="0.45">
      <c r="A7117" s="57"/>
      <c r="B7117" s="57"/>
    </row>
    <row r="7118" spans="1:2" hidden="1" x14ac:dyDescent="0.45">
      <c r="A7118" s="57"/>
      <c r="B7118" s="57"/>
    </row>
    <row r="7119" spans="1:2" hidden="1" x14ac:dyDescent="0.45">
      <c r="A7119" s="57"/>
      <c r="B7119" s="57"/>
    </row>
    <row r="7120" spans="1:2" hidden="1" x14ac:dyDescent="0.45">
      <c r="A7120" s="57"/>
      <c r="B7120" s="57"/>
    </row>
    <row r="7121" spans="1:2" hidden="1" x14ac:dyDescent="0.45">
      <c r="A7121" s="57"/>
      <c r="B7121" s="57"/>
    </row>
    <row r="7122" spans="1:2" hidden="1" x14ac:dyDescent="0.45">
      <c r="A7122" s="57"/>
      <c r="B7122" s="57"/>
    </row>
    <row r="7123" spans="1:2" hidden="1" x14ac:dyDescent="0.45">
      <c r="A7123" s="57"/>
      <c r="B7123" s="57"/>
    </row>
    <row r="7124" spans="1:2" hidden="1" x14ac:dyDescent="0.45">
      <c r="A7124" s="57"/>
      <c r="B7124" s="57"/>
    </row>
    <row r="7125" spans="1:2" hidden="1" x14ac:dyDescent="0.45">
      <c r="A7125" s="57"/>
      <c r="B7125" s="57"/>
    </row>
    <row r="7126" spans="1:2" hidden="1" x14ac:dyDescent="0.45">
      <c r="A7126" s="57"/>
      <c r="B7126" s="57"/>
    </row>
    <row r="7127" spans="1:2" hidden="1" x14ac:dyDescent="0.45">
      <c r="A7127" s="57"/>
      <c r="B7127" s="57"/>
    </row>
    <row r="7128" spans="1:2" hidden="1" x14ac:dyDescent="0.45">
      <c r="A7128" s="57"/>
      <c r="B7128" s="57"/>
    </row>
    <row r="7129" spans="1:2" hidden="1" x14ac:dyDescent="0.45">
      <c r="A7129" s="57"/>
      <c r="B7129" s="57"/>
    </row>
    <row r="7130" spans="1:2" hidden="1" x14ac:dyDescent="0.45">
      <c r="A7130" s="57"/>
      <c r="B7130" s="57"/>
    </row>
    <row r="7131" spans="1:2" hidden="1" x14ac:dyDescent="0.45">
      <c r="A7131" s="57"/>
      <c r="B7131" s="57"/>
    </row>
    <row r="7132" spans="1:2" hidden="1" x14ac:dyDescent="0.45">
      <c r="A7132" s="57"/>
      <c r="B7132" s="57"/>
    </row>
    <row r="7133" spans="1:2" hidden="1" x14ac:dyDescent="0.45">
      <c r="A7133" s="57"/>
      <c r="B7133" s="57"/>
    </row>
    <row r="7134" spans="1:2" hidden="1" x14ac:dyDescent="0.45">
      <c r="A7134" s="57"/>
      <c r="B7134" s="57"/>
    </row>
    <row r="7135" spans="1:2" hidden="1" x14ac:dyDescent="0.45">
      <c r="A7135" s="57"/>
      <c r="B7135" s="57"/>
    </row>
    <row r="7136" spans="1:2" hidden="1" x14ac:dyDescent="0.45">
      <c r="A7136" s="57"/>
      <c r="B7136" s="57"/>
    </row>
    <row r="7137" spans="1:2" hidden="1" x14ac:dyDescent="0.45">
      <c r="A7137" s="57"/>
      <c r="B7137" s="57"/>
    </row>
    <row r="7138" spans="1:2" hidden="1" x14ac:dyDescent="0.45">
      <c r="A7138" s="57"/>
      <c r="B7138" s="57"/>
    </row>
    <row r="7139" spans="1:2" hidden="1" x14ac:dyDescent="0.45">
      <c r="A7139" s="57"/>
      <c r="B7139" s="57"/>
    </row>
    <row r="7140" spans="1:2" hidden="1" x14ac:dyDescent="0.45">
      <c r="A7140" s="57"/>
      <c r="B7140" s="57"/>
    </row>
    <row r="7141" spans="1:2" hidden="1" x14ac:dyDescent="0.45">
      <c r="A7141" s="57"/>
      <c r="B7141" s="57"/>
    </row>
    <row r="7142" spans="1:2" hidden="1" x14ac:dyDescent="0.45">
      <c r="A7142" s="57"/>
      <c r="B7142" s="57"/>
    </row>
    <row r="7143" spans="1:2" hidden="1" x14ac:dyDescent="0.45">
      <c r="A7143" s="57"/>
      <c r="B7143" s="57"/>
    </row>
    <row r="7144" spans="1:2" hidden="1" x14ac:dyDescent="0.45">
      <c r="A7144" s="57"/>
      <c r="B7144" s="57"/>
    </row>
    <row r="7145" spans="1:2" hidden="1" x14ac:dyDescent="0.45">
      <c r="A7145" s="57"/>
      <c r="B7145" s="57"/>
    </row>
    <row r="7146" spans="1:2" hidden="1" x14ac:dyDescent="0.45">
      <c r="A7146" s="57"/>
      <c r="B7146" s="57"/>
    </row>
    <row r="7147" spans="1:2" hidden="1" x14ac:dyDescent="0.45">
      <c r="A7147" s="57"/>
      <c r="B7147" s="57"/>
    </row>
    <row r="7148" spans="1:2" hidden="1" x14ac:dyDescent="0.45">
      <c r="A7148" s="57"/>
      <c r="B7148" s="57"/>
    </row>
    <row r="7149" spans="1:2" hidden="1" x14ac:dyDescent="0.45">
      <c r="A7149" s="57"/>
      <c r="B7149" s="57"/>
    </row>
    <row r="7150" spans="1:2" hidden="1" x14ac:dyDescent="0.45">
      <c r="A7150" s="57"/>
      <c r="B7150" s="57"/>
    </row>
    <row r="7151" spans="1:2" hidden="1" x14ac:dyDescent="0.45">
      <c r="A7151" s="57"/>
      <c r="B7151" s="57"/>
    </row>
    <row r="7152" spans="1:2" hidden="1" x14ac:dyDescent="0.45">
      <c r="A7152" s="57"/>
      <c r="B7152" s="57"/>
    </row>
    <row r="7153" spans="1:2" hidden="1" x14ac:dyDescent="0.45">
      <c r="A7153" s="57"/>
      <c r="B7153" s="57"/>
    </row>
    <row r="7154" spans="1:2" hidden="1" x14ac:dyDescent="0.45">
      <c r="A7154" s="57"/>
      <c r="B7154" s="57"/>
    </row>
    <row r="7155" spans="1:2" hidden="1" x14ac:dyDescent="0.45">
      <c r="A7155" s="57"/>
      <c r="B7155" s="57"/>
    </row>
    <row r="7156" spans="1:2" hidden="1" x14ac:dyDescent="0.45">
      <c r="A7156" s="57"/>
      <c r="B7156" s="57"/>
    </row>
    <row r="7157" spans="1:2" hidden="1" x14ac:dyDescent="0.45">
      <c r="A7157" s="57"/>
      <c r="B7157" s="57"/>
    </row>
    <row r="7158" spans="1:2" hidden="1" x14ac:dyDescent="0.45">
      <c r="A7158" s="57"/>
      <c r="B7158" s="57"/>
    </row>
    <row r="7159" spans="1:2" hidden="1" x14ac:dyDescent="0.45">
      <c r="A7159" s="57"/>
      <c r="B7159" s="57"/>
    </row>
    <row r="7160" spans="1:2" hidden="1" x14ac:dyDescent="0.45">
      <c r="A7160" s="57"/>
      <c r="B7160" s="57"/>
    </row>
    <row r="7161" spans="1:2" hidden="1" x14ac:dyDescent="0.45">
      <c r="A7161" s="57"/>
      <c r="B7161" s="57"/>
    </row>
    <row r="7162" spans="1:2" hidden="1" x14ac:dyDescent="0.45">
      <c r="A7162" s="57"/>
      <c r="B7162" s="57"/>
    </row>
    <row r="7163" spans="1:2" hidden="1" x14ac:dyDescent="0.45">
      <c r="A7163" s="57"/>
      <c r="B7163" s="57"/>
    </row>
    <row r="7164" spans="1:2" hidden="1" x14ac:dyDescent="0.45">
      <c r="A7164" s="57"/>
      <c r="B7164" s="57"/>
    </row>
    <row r="7165" spans="1:2" hidden="1" x14ac:dyDescent="0.45">
      <c r="A7165" s="57"/>
      <c r="B7165" s="57"/>
    </row>
    <row r="7166" spans="1:2" hidden="1" x14ac:dyDescent="0.45">
      <c r="A7166" s="57"/>
      <c r="B7166" s="57"/>
    </row>
    <row r="7167" spans="1:2" hidden="1" x14ac:dyDescent="0.45">
      <c r="A7167" s="57"/>
      <c r="B7167" s="57"/>
    </row>
    <row r="7168" spans="1:2" hidden="1" x14ac:dyDescent="0.45">
      <c r="A7168" s="57"/>
      <c r="B7168" s="57"/>
    </row>
    <row r="7169" spans="1:2" hidden="1" x14ac:dyDescent="0.45">
      <c r="A7169" s="57"/>
      <c r="B7169" s="57"/>
    </row>
    <row r="7170" spans="1:2" hidden="1" x14ac:dyDescent="0.45">
      <c r="A7170" s="57"/>
      <c r="B7170" s="57"/>
    </row>
    <row r="7171" spans="1:2" hidden="1" x14ac:dyDescent="0.45">
      <c r="A7171" s="57"/>
      <c r="B7171" s="57"/>
    </row>
    <row r="7172" spans="1:2" hidden="1" x14ac:dyDescent="0.45">
      <c r="A7172" s="57"/>
      <c r="B7172" s="57"/>
    </row>
    <row r="7173" spans="1:2" hidden="1" x14ac:dyDescent="0.45">
      <c r="A7173" s="57"/>
      <c r="B7173" s="57"/>
    </row>
    <row r="7174" spans="1:2" hidden="1" x14ac:dyDescent="0.45">
      <c r="A7174" s="57"/>
      <c r="B7174" s="57"/>
    </row>
    <row r="7175" spans="1:2" hidden="1" x14ac:dyDescent="0.45">
      <c r="A7175" s="57"/>
      <c r="B7175" s="57"/>
    </row>
    <row r="7176" spans="1:2" hidden="1" x14ac:dyDescent="0.45">
      <c r="A7176" s="57"/>
      <c r="B7176" s="57"/>
    </row>
    <row r="7177" spans="1:2" hidden="1" x14ac:dyDescent="0.45">
      <c r="A7177" s="57"/>
      <c r="B7177" s="57"/>
    </row>
    <row r="7178" spans="1:2" hidden="1" x14ac:dyDescent="0.45">
      <c r="A7178" s="57"/>
      <c r="B7178" s="57"/>
    </row>
    <row r="7179" spans="1:2" hidden="1" x14ac:dyDescent="0.45">
      <c r="A7179" s="57"/>
      <c r="B7179" s="57"/>
    </row>
    <row r="7180" spans="1:2" hidden="1" x14ac:dyDescent="0.45">
      <c r="A7180" s="57"/>
      <c r="B7180" s="57"/>
    </row>
    <row r="7181" spans="1:2" hidden="1" x14ac:dyDescent="0.45">
      <c r="A7181" s="57"/>
      <c r="B7181" s="57"/>
    </row>
    <row r="7182" spans="1:2" hidden="1" x14ac:dyDescent="0.45">
      <c r="A7182" s="57"/>
      <c r="B7182" s="57"/>
    </row>
    <row r="7183" spans="1:2" hidden="1" x14ac:dyDescent="0.45">
      <c r="A7183" s="57"/>
      <c r="B7183" s="57"/>
    </row>
    <row r="7184" spans="1:2" hidden="1" x14ac:dyDescent="0.45">
      <c r="A7184" s="57"/>
      <c r="B7184" s="57"/>
    </row>
    <row r="7185" spans="1:2" hidden="1" x14ac:dyDescent="0.45">
      <c r="A7185" s="57"/>
      <c r="B7185" s="57"/>
    </row>
    <row r="7186" spans="1:2" hidden="1" x14ac:dyDescent="0.45">
      <c r="A7186" s="57"/>
      <c r="B7186" s="57"/>
    </row>
    <row r="7187" spans="1:2" hidden="1" x14ac:dyDescent="0.45">
      <c r="A7187" s="57"/>
      <c r="B7187" s="57"/>
    </row>
    <row r="7188" spans="1:2" hidden="1" x14ac:dyDescent="0.45">
      <c r="A7188" s="57"/>
      <c r="B7188" s="57"/>
    </row>
    <row r="7189" spans="1:2" hidden="1" x14ac:dyDescent="0.45">
      <c r="A7189" s="57"/>
      <c r="B7189" s="57"/>
    </row>
    <row r="7190" spans="1:2" hidden="1" x14ac:dyDescent="0.45">
      <c r="A7190" s="57"/>
      <c r="B7190" s="57"/>
    </row>
    <row r="7191" spans="1:2" hidden="1" x14ac:dyDescent="0.45">
      <c r="A7191" s="57"/>
      <c r="B7191" s="57"/>
    </row>
    <row r="7192" spans="1:2" hidden="1" x14ac:dyDescent="0.45">
      <c r="A7192" s="57"/>
      <c r="B7192" s="57"/>
    </row>
    <row r="7193" spans="1:2" hidden="1" x14ac:dyDescent="0.45">
      <c r="A7193" s="57"/>
      <c r="B7193" s="57"/>
    </row>
    <row r="7194" spans="1:2" hidden="1" x14ac:dyDescent="0.45">
      <c r="A7194" s="57"/>
      <c r="B7194" s="57"/>
    </row>
    <row r="7195" spans="1:2" hidden="1" x14ac:dyDescent="0.45">
      <c r="A7195" s="57"/>
      <c r="B7195" s="57"/>
    </row>
    <row r="7196" spans="1:2" hidden="1" x14ac:dyDescent="0.45">
      <c r="A7196" s="57"/>
      <c r="B7196" s="57"/>
    </row>
    <row r="7197" spans="1:2" hidden="1" x14ac:dyDescent="0.45">
      <c r="A7197" s="57"/>
      <c r="B7197" s="57"/>
    </row>
    <row r="7198" spans="1:2" hidden="1" x14ac:dyDescent="0.45">
      <c r="A7198" s="57"/>
      <c r="B7198" s="57"/>
    </row>
    <row r="7199" spans="1:2" hidden="1" x14ac:dyDescent="0.45">
      <c r="A7199" s="57"/>
      <c r="B7199" s="57"/>
    </row>
    <row r="7200" spans="1:2" hidden="1" x14ac:dyDescent="0.45">
      <c r="A7200" s="57"/>
      <c r="B7200" s="57"/>
    </row>
    <row r="7201" spans="1:2" hidden="1" x14ac:dyDescent="0.45">
      <c r="A7201" s="57"/>
      <c r="B7201" s="57"/>
    </row>
    <row r="7202" spans="1:2" hidden="1" x14ac:dyDescent="0.45">
      <c r="A7202" s="57"/>
      <c r="B7202" s="57"/>
    </row>
    <row r="7203" spans="1:2" hidden="1" x14ac:dyDescent="0.45">
      <c r="A7203" s="57"/>
      <c r="B7203" s="57"/>
    </row>
    <row r="7204" spans="1:2" hidden="1" x14ac:dyDescent="0.45">
      <c r="A7204" s="57"/>
      <c r="B7204" s="57"/>
    </row>
    <row r="7205" spans="1:2" hidden="1" x14ac:dyDescent="0.45">
      <c r="A7205" s="57"/>
      <c r="B7205" s="57"/>
    </row>
    <row r="7206" spans="1:2" hidden="1" x14ac:dyDescent="0.45">
      <c r="A7206" s="57"/>
      <c r="B7206" s="57"/>
    </row>
    <row r="7207" spans="1:2" hidden="1" x14ac:dyDescent="0.45">
      <c r="A7207" s="57"/>
      <c r="B7207" s="57"/>
    </row>
    <row r="7208" spans="1:2" hidden="1" x14ac:dyDescent="0.45">
      <c r="A7208" s="57"/>
      <c r="B7208" s="57"/>
    </row>
    <row r="7209" spans="1:2" hidden="1" x14ac:dyDescent="0.45">
      <c r="A7209" s="57"/>
      <c r="B7209" s="57"/>
    </row>
    <row r="7210" spans="1:2" hidden="1" x14ac:dyDescent="0.45">
      <c r="A7210" s="57"/>
      <c r="B7210" s="57"/>
    </row>
    <row r="7211" spans="1:2" hidden="1" x14ac:dyDescent="0.45">
      <c r="A7211" s="57"/>
      <c r="B7211" s="57"/>
    </row>
    <row r="7212" spans="1:2" hidden="1" x14ac:dyDescent="0.45">
      <c r="A7212" s="57"/>
      <c r="B7212" s="57"/>
    </row>
    <row r="7213" spans="1:2" hidden="1" x14ac:dyDescent="0.45">
      <c r="A7213" s="57"/>
      <c r="B7213" s="57"/>
    </row>
    <row r="7214" spans="1:2" hidden="1" x14ac:dyDescent="0.45">
      <c r="A7214" s="57"/>
      <c r="B7214" s="57"/>
    </row>
    <row r="7215" spans="1:2" hidden="1" x14ac:dyDescent="0.45">
      <c r="A7215" s="57"/>
      <c r="B7215" s="57"/>
    </row>
    <row r="7216" spans="1:2" hidden="1" x14ac:dyDescent="0.45">
      <c r="A7216" s="57"/>
      <c r="B7216" s="57"/>
    </row>
    <row r="7217" spans="1:2" hidden="1" x14ac:dyDescent="0.45">
      <c r="A7217" s="57"/>
      <c r="B7217" s="57"/>
    </row>
    <row r="7218" spans="1:2" hidden="1" x14ac:dyDescent="0.45">
      <c r="A7218" s="57"/>
      <c r="B7218" s="57"/>
    </row>
    <row r="7219" spans="1:2" hidden="1" x14ac:dyDescent="0.45">
      <c r="A7219" s="57"/>
      <c r="B7219" s="57"/>
    </row>
    <row r="7220" spans="1:2" hidden="1" x14ac:dyDescent="0.45">
      <c r="A7220" s="57"/>
      <c r="B7220" s="57"/>
    </row>
    <row r="7221" spans="1:2" hidden="1" x14ac:dyDescent="0.45">
      <c r="A7221" s="57"/>
      <c r="B7221" s="57"/>
    </row>
    <row r="7222" spans="1:2" hidden="1" x14ac:dyDescent="0.45">
      <c r="A7222" s="57"/>
      <c r="B7222" s="57"/>
    </row>
    <row r="7223" spans="1:2" hidden="1" x14ac:dyDescent="0.45">
      <c r="A7223" s="57"/>
      <c r="B7223" s="57"/>
    </row>
    <row r="7224" spans="1:2" hidden="1" x14ac:dyDescent="0.45">
      <c r="A7224" s="57"/>
      <c r="B7224" s="57"/>
    </row>
    <row r="7225" spans="1:2" hidden="1" x14ac:dyDescent="0.45">
      <c r="A7225" s="57"/>
      <c r="B7225" s="57"/>
    </row>
    <row r="7226" spans="1:2" hidden="1" x14ac:dyDescent="0.45">
      <c r="A7226" s="57"/>
      <c r="B7226" s="57"/>
    </row>
    <row r="7227" spans="1:2" hidden="1" x14ac:dyDescent="0.45">
      <c r="A7227" s="57"/>
      <c r="B7227" s="57"/>
    </row>
    <row r="7228" spans="1:2" hidden="1" x14ac:dyDescent="0.45">
      <c r="A7228" s="57"/>
      <c r="B7228" s="57"/>
    </row>
    <row r="7229" spans="1:2" hidden="1" x14ac:dyDescent="0.45">
      <c r="A7229" s="57"/>
      <c r="B7229" s="57"/>
    </row>
    <row r="7230" spans="1:2" hidden="1" x14ac:dyDescent="0.45">
      <c r="A7230" s="57"/>
      <c r="B7230" s="57"/>
    </row>
    <row r="7231" spans="1:2" hidden="1" x14ac:dyDescent="0.45">
      <c r="A7231" s="57"/>
      <c r="B7231" s="57"/>
    </row>
    <row r="7232" spans="1:2" hidden="1" x14ac:dyDescent="0.45">
      <c r="A7232" s="57"/>
      <c r="B7232" s="57"/>
    </row>
    <row r="7233" spans="1:2" hidden="1" x14ac:dyDescent="0.45">
      <c r="A7233" s="57"/>
      <c r="B7233" s="57"/>
    </row>
    <row r="7234" spans="1:2" hidden="1" x14ac:dyDescent="0.45">
      <c r="A7234" s="57"/>
      <c r="B7234" s="57"/>
    </row>
    <row r="7235" spans="1:2" hidden="1" x14ac:dyDescent="0.45">
      <c r="A7235" s="57"/>
      <c r="B7235" s="57"/>
    </row>
    <row r="7236" spans="1:2" hidden="1" x14ac:dyDescent="0.45">
      <c r="A7236" s="57"/>
      <c r="B7236" s="57"/>
    </row>
    <row r="7237" spans="1:2" hidden="1" x14ac:dyDescent="0.45">
      <c r="A7237" s="57"/>
      <c r="B7237" s="57"/>
    </row>
    <row r="7238" spans="1:2" hidden="1" x14ac:dyDescent="0.45">
      <c r="A7238" s="57"/>
      <c r="B7238" s="57"/>
    </row>
    <row r="7239" spans="1:2" hidden="1" x14ac:dyDescent="0.45">
      <c r="A7239" s="57"/>
      <c r="B7239" s="57"/>
    </row>
    <row r="7240" spans="1:2" hidden="1" x14ac:dyDescent="0.45">
      <c r="A7240" s="57"/>
      <c r="B7240" s="57"/>
    </row>
    <row r="7241" spans="1:2" hidden="1" x14ac:dyDescent="0.45">
      <c r="A7241" s="57"/>
      <c r="B7241" s="57"/>
    </row>
    <row r="7242" spans="1:2" hidden="1" x14ac:dyDescent="0.45">
      <c r="A7242" s="57"/>
      <c r="B7242" s="57"/>
    </row>
    <row r="7243" spans="1:2" hidden="1" x14ac:dyDescent="0.45">
      <c r="A7243" s="57"/>
      <c r="B7243" s="57"/>
    </row>
    <row r="7244" spans="1:2" hidden="1" x14ac:dyDescent="0.45">
      <c r="A7244" s="57"/>
      <c r="B7244" s="57"/>
    </row>
    <row r="7245" spans="1:2" hidden="1" x14ac:dyDescent="0.45">
      <c r="A7245" s="57"/>
      <c r="B7245" s="57"/>
    </row>
    <row r="7246" spans="1:2" hidden="1" x14ac:dyDescent="0.45">
      <c r="A7246" s="57"/>
      <c r="B7246" s="57"/>
    </row>
    <row r="7247" spans="1:2" hidden="1" x14ac:dyDescent="0.45">
      <c r="A7247" s="57"/>
      <c r="B7247" s="57"/>
    </row>
    <row r="7248" spans="1:2" hidden="1" x14ac:dyDescent="0.45">
      <c r="A7248" s="57"/>
      <c r="B7248" s="57"/>
    </row>
    <row r="7249" spans="1:2" hidden="1" x14ac:dyDescent="0.45">
      <c r="A7249" s="57"/>
      <c r="B7249" s="57"/>
    </row>
    <row r="7250" spans="1:2" hidden="1" x14ac:dyDescent="0.45">
      <c r="A7250" s="57"/>
      <c r="B7250" s="57"/>
    </row>
    <row r="7251" spans="1:2" hidden="1" x14ac:dyDescent="0.45">
      <c r="A7251" s="57"/>
      <c r="B7251" s="57"/>
    </row>
    <row r="7252" spans="1:2" hidden="1" x14ac:dyDescent="0.45">
      <c r="A7252" s="57"/>
      <c r="B7252" s="57"/>
    </row>
    <row r="7253" spans="1:2" hidden="1" x14ac:dyDescent="0.45">
      <c r="A7253" s="57"/>
      <c r="B7253" s="57"/>
    </row>
    <row r="7254" spans="1:2" hidden="1" x14ac:dyDescent="0.45">
      <c r="A7254" s="57"/>
      <c r="B7254" s="57"/>
    </row>
    <row r="7255" spans="1:2" hidden="1" x14ac:dyDescent="0.45">
      <c r="A7255" s="57"/>
      <c r="B7255" s="57"/>
    </row>
    <row r="7256" spans="1:2" hidden="1" x14ac:dyDescent="0.45">
      <c r="A7256" s="57"/>
      <c r="B7256" s="57"/>
    </row>
    <row r="7257" spans="1:2" hidden="1" x14ac:dyDescent="0.45">
      <c r="A7257" s="57"/>
      <c r="B7257" s="57"/>
    </row>
    <row r="7258" spans="1:2" hidden="1" x14ac:dyDescent="0.45">
      <c r="A7258" s="57"/>
      <c r="B7258" s="57"/>
    </row>
    <row r="7259" spans="1:2" hidden="1" x14ac:dyDescent="0.45">
      <c r="A7259" s="57"/>
      <c r="B7259" s="57"/>
    </row>
    <row r="7260" spans="1:2" hidden="1" x14ac:dyDescent="0.45">
      <c r="A7260" s="57"/>
      <c r="B7260" s="57"/>
    </row>
    <row r="7261" spans="1:2" hidden="1" x14ac:dyDescent="0.45">
      <c r="A7261" s="57"/>
      <c r="B7261" s="57"/>
    </row>
    <row r="7262" spans="1:2" hidden="1" x14ac:dyDescent="0.45">
      <c r="A7262" s="57"/>
      <c r="B7262" s="57"/>
    </row>
    <row r="7263" spans="1:2" hidden="1" x14ac:dyDescent="0.45">
      <c r="A7263" s="57"/>
      <c r="B7263" s="57"/>
    </row>
    <row r="7264" spans="1:2" hidden="1" x14ac:dyDescent="0.45">
      <c r="A7264" s="57"/>
      <c r="B7264" s="57"/>
    </row>
    <row r="7265" spans="1:2" hidden="1" x14ac:dyDescent="0.45">
      <c r="A7265" s="57"/>
      <c r="B7265" s="57"/>
    </row>
    <row r="7266" spans="1:2" hidden="1" x14ac:dyDescent="0.45">
      <c r="A7266" s="57"/>
      <c r="B7266" s="57"/>
    </row>
    <row r="7267" spans="1:2" hidden="1" x14ac:dyDescent="0.45">
      <c r="A7267" s="57"/>
      <c r="B7267" s="57"/>
    </row>
    <row r="7268" spans="1:2" hidden="1" x14ac:dyDescent="0.45">
      <c r="A7268" s="57"/>
      <c r="B7268" s="57"/>
    </row>
    <row r="7269" spans="1:2" hidden="1" x14ac:dyDescent="0.45">
      <c r="A7269" s="57"/>
      <c r="B7269" s="57"/>
    </row>
    <row r="7270" spans="1:2" hidden="1" x14ac:dyDescent="0.45">
      <c r="A7270" s="57"/>
      <c r="B7270" s="57"/>
    </row>
    <row r="7271" spans="1:2" hidden="1" x14ac:dyDescent="0.45">
      <c r="A7271" s="57"/>
      <c r="B7271" s="57"/>
    </row>
    <row r="7272" spans="1:2" hidden="1" x14ac:dyDescent="0.45">
      <c r="A7272" s="57"/>
      <c r="B7272" s="57"/>
    </row>
    <row r="7273" spans="1:2" hidden="1" x14ac:dyDescent="0.45">
      <c r="A7273" s="57"/>
      <c r="B7273" s="57"/>
    </row>
    <row r="7274" spans="1:2" hidden="1" x14ac:dyDescent="0.45">
      <c r="A7274" s="57"/>
      <c r="B7274" s="57"/>
    </row>
    <row r="7275" spans="1:2" hidden="1" x14ac:dyDescent="0.45">
      <c r="A7275" s="57"/>
      <c r="B7275" s="57"/>
    </row>
    <row r="7276" spans="1:2" hidden="1" x14ac:dyDescent="0.45">
      <c r="A7276" s="57"/>
      <c r="B7276" s="57"/>
    </row>
    <row r="7277" spans="1:2" hidden="1" x14ac:dyDescent="0.45">
      <c r="A7277" s="57"/>
      <c r="B7277" s="57"/>
    </row>
    <row r="7278" spans="1:2" hidden="1" x14ac:dyDescent="0.45">
      <c r="A7278" s="57"/>
      <c r="B7278" s="57"/>
    </row>
    <row r="7279" spans="1:2" hidden="1" x14ac:dyDescent="0.45">
      <c r="A7279" s="57"/>
      <c r="B7279" s="57"/>
    </row>
    <row r="7280" spans="1:2" hidden="1" x14ac:dyDescent="0.45">
      <c r="A7280" s="57"/>
      <c r="B7280" s="57"/>
    </row>
    <row r="7281" spans="1:2" hidden="1" x14ac:dyDescent="0.45">
      <c r="A7281" s="57"/>
      <c r="B7281" s="57"/>
    </row>
    <row r="7282" spans="1:2" hidden="1" x14ac:dyDescent="0.45">
      <c r="A7282" s="57"/>
      <c r="B7282" s="57"/>
    </row>
    <row r="7283" spans="1:2" hidden="1" x14ac:dyDescent="0.45">
      <c r="A7283" s="57"/>
      <c r="B7283" s="57"/>
    </row>
    <row r="7284" spans="1:2" hidden="1" x14ac:dyDescent="0.45">
      <c r="A7284" s="57"/>
      <c r="B7284" s="57"/>
    </row>
    <row r="7285" spans="1:2" hidden="1" x14ac:dyDescent="0.45">
      <c r="A7285" s="57"/>
      <c r="B7285" s="57"/>
    </row>
    <row r="7286" spans="1:2" hidden="1" x14ac:dyDescent="0.45">
      <c r="A7286" s="57"/>
      <c r="B7286" s="57"/>
    </row>
    <row r="7287" spans="1:2" hidden="1" x14ac:dyDescent="0.45">
      <c r="A7287" s="57"/>
      <c r="B7287" s="57"/>
    </row>
    <row r="7288" spans="1:2" hidden="1" x14ac:dyDescent="0.45">
      <c r="A7288" s="57"/>
      <c r="B7288" s="57"/>
    </row>
    <row r="7289" spans="1:2" hidden="1" x14ac:dyDescent="0.45">
      <c r="A7289" s="57"/>
      <c r="B7289" s="57"/>
    </row>
    <row r="7290" spans="1:2" hidden="1" x14ac:dyDescent="0.45">
      <c r="A7290" s="57"/>
      <c r="B7290" s="57"/>
    </row>
    <row r="7291" spans="1:2" hidden="1" x14ac:dyDescent="0.45">
      <c r="A7291" s="57"/>
      <c r="B7291" s="57"/>
    </row>
    <row r="7292" spans="1:2" hidden="1" x14ac:dyDescent="0.45">
      <c r="A7292" s="57"/>
      <c r="B7292" s="57"/>
    </row>
    <row r="7293" spans="1:2" hidden="1" x14ac:dyDescent="0.45">
      <c r="A7293" s="57"/>
      <c r="B7293" s="57"/>
    </row>
    <row r="7294" spans="1:2" hidden="1" x14ac:dyDescent="0.45">
      <c r="A7294" s="57"/>
      <c r="B7294" s="57"/>
    </row>
    <row r="7295" spans="1:2" hidden="1" x14ac:dyDescent="0.45">
      <c r="A7295" s="57"/>
      <c r="B7295" s="57"/>
    </row>
    <row r="7296" spans="1:2" hidden="1" x14ac:dyDescent="0.45">
      <c r="A7296" s="57"/>
      <c r="B7296" s="57"/>
    </row>
    <row r="7297" spans="1:2" hidden="1" x14ac:dyDescent="0.45">
      <c r="A7297" s="57"/>
      <c r="B7297" s="57"/>
    </row>
    <row r="7298" spans="1:2" hidden="1" x14ac:dyDescent="0.45">
      <c r="A7298" s="57"/>
      <c r="B7298" s="57"/>
    </row>
    <row r="7299" spans="1:2" hidden="1" x14ac:dyDescent="0.45">
      <c r="A7299" s="57"/>
      <c r="B7299" s="57"/>
    </row>
    <row r="7300" spans="1:2" hidden="1" x14ac:dyDescent="0.45">
      <c r="A7300" s="57"/>
      <c r="B7300" s="57"/>
    </row>
    <row r="7301" spans="1:2" hidden="1" x14ac:dyDescent="0.45">
      <c r="A7301" s="57"/>
      <c r="B7301" s="57"/>
    </row>
    <row r="7302" spans="1:2" hidden="1" x14ac:dyDescent="0.45">
      <c r="A7302" s="57"/>
      <c r="B7302" s="57"/>
    </row>
    <row r="7303" spans="1:2" hidden="1" x14ac:dyDescent="0.45">
      <c r="A7303" s="57"/>
      <c r="B7303" s="57"/>
    </row>
    <row r="7304" spans="1:2" hidden="1" x14ac:dyDescent="0.45">
      <c r="A7304" s="57"/>
      <c r="B7304" s="57"/>
    </row>
    <row r="7305" spans="1:2" hidden="1" x14ac:dyDescent="0.45">
      <c r="A7305" s="57"/>
      <c r="B7305" s="57"/>
    </row>
    <row r="7306" spans="1:2" hidden="1" x14ac:dyDescent="0.45">
      <c r="A7306" s="57"/>
      <c r="B7306" s="57"/>
    </row>
    <row r="7307" spans="1:2" hidden="1" x14ac:dyDescent="0.45">
      <c r="A7307" s="57"/>
      <c r="B7307" s="57"/>
    </row>
    <row r="7308" spans="1:2" hidden="1" x14ac:dyDescent="0.45">
      <c r="A7308" s="57"/>
      <c r="B7308" s="57"/>
    </row>
    <row r="7309" spans="1:2" hidden="1" x14ac:dyDescent="0.45">
      <c r="A7309" s="57"/>
      <c r="B7309" s="57"/>
    </row>
    <row r="7310" spans="1:2" hidden="1" x14ac:dyDescent="0.45">
      <c r="A7310" s="57"/>
      <c r="B7310" s="57"/>
    </row>
    <row r="7311" spans="1:2" hidden="1" x14ac:dyDescent="0.45">
      <c r="A7311" s="57"/>
      <c r="B7311" s="57"/>
    </row>
    <row r="7312" spans="1:2" hidden="1" x14ac:dyDescent="0.45">
      <c r="A7312" s="57"/>
      <c r="B7312" s="57"/>
    </row>
    <row r="7313" spans="1:2" hidden="1" x14ac:dyDescent="0.45">
      <c r="A7313" s="57"/>
      <c r="B7313" s="57"/>
    </row>
    <row r="7314" spans="1:2" hidden="1" x14ac:dyDescent="0.45">
      <c r="A7314" s="57"/>
      <c r="B7314" s="57"/>
    </row>
    <row r="7315" spans="1:2" hidden="1" x14ac:dyDescent="0.45">
      <c r="A7315" s="57"/>
      <c r="B7315" s="57"/>
    </row>
    <row r="7316" spans="1:2" hidden="1" x14ac:dyDescent="0.45">
      <c r="A7316" s="57"/>
      <c r="B7316" s="57"/>
    </row>
    <row r="7317" spans="1:2" hidden="1" x14ac:dyDescent="0.45">
      <c r="A7317" s="57"/>
      <c r="B7317" s="57"/>
    </row>
    <row r="7318" spans="1:2" hidden="1" x14ac:dyDescent="0.45">
      <c r="A7318" s="57"/>
      <c r="B7318" s="57"/>
    </row>
    <row r="7319" spans="1:2" hidden="1" x14ac:dyDescent="0.45">
      <c r="A7319" s="57"/>
      <c r="B7319" s="57"/>
    </row>
    <row r="7320" spans="1:2" hidden="1" x14ac:dyDescent="0.45">
      <c r="A7320" s="57"/>
      <c r="B7320" s="57"/>
    </row>
    <row r="7321" spans="1:2" hidden="1" x14ac:dyDescent="0.45">
      <c r="A7321" s="57"/>
      <c r="B7321" s="57"/>
    </row>
    <row r="7322" spans="1:2" hidden="1" x14ac:dyDescent="0.45">
      <c r="A7322" s="57"/>
      <c r="B7322" s="57"/>
    </row>
    <row r="7323" spans="1:2" hidden="1" x14ac:dyDescent="0.45">
      <c r="A7323" s="57"/>
      <c r="B7323" s="57"/>
    </row>
    <row r="7324" spans="1:2" hidden="1" x14ac:dyDescent="0.45">
      <c r="A7324" s="57"/>
      <c r="B7324" s="57"/>
    </row>
    <row r="7325" spans="1:2" hidden="1" x14ac:dyDescent="0.45">
      <c r="A7325" s="57"/>
      <c r="B7325" s="57"/>
    </row>
    <row r="7326" spans="1:2" hidden="1" x14ac:dyDescent="0.45">
      <c r="A7326" s="57"/>
      <c r="B7326" s="57"/>
    </row>
    <row r="7327" spans="1:2" hidden="1" x14ac:dyDescent="0.45">
      <c r="A7327" s="57"/>
      <c r="B7327" s="57"/>
    </row>
    <row r="7328" spans="1:2" hidden="1" x14ac:dyDescent="0.45">
      <c r="A7328" s="57"/>
      <c r="B7328" s="57"/>
    </row>
    <row r="7329" spans="1:2" hidden="1" x14ac:dyDescent="0.45">
      <c r="A7329" s="57"/>
      <c r="B7329" s="57"/>
    </row>
    <row r="7330" spans="1:2" hidden="1" x14ac:dyDescent="0.45">
      <c r="A7330" s="57"/>
      <c r="B7330" s="57"/>
    </row>
    <row r="7331" spans="1:2" hidden="1" x14ac:dyDescent="0.45">
      <c r="A7331" s="57"/>
      <c r="B7331" s="57"/>
    </row>
    <row r="7332" spans="1:2" hidden="1" x14ac:dyDescent="0.45">
      <c r="A7332" s="57"/>
      <c r="B7332" s="57"/>
    </row>
    <row r="7333" spans="1:2" hidden="1" x14ac:dyDescent="0.45">
      <c r="A7333" s="57"/>
      <c r="B7333" s="57"/>
    </row>
    <row r="7334" spans="1:2" hidden="1" x14ac:dyDescent="0.45">
      <c r="A7334" s="57"/>
      <c r="B7334" s="57"/>
    </row>
    <row r="7335" spans="1:2" hidden="1" x14ac:dyDescent="0.45">
      <c r="A7335" s="57"/>
      <c r="B7335" s="57"/>
    </row>
    <row r="7336" spans="1:2" hidden="1" x14ac:dyDescent="0.45">
      <c r="A7336" s="57"/>
      <c r="B7336" s="57"/>
    </row>
    <row r="7337" spans="1:2" hidden="1" x14ac:dyDescent="0.45">
      <c r="A7337" s="57"/>
      <c r="B7337" s="57"/>
    </row>
    <row r="7338" spans="1:2" hidden="1" x14ac:dyDescent="0.45">
      <c r="A7338" s="57"/>
      <c r="B7338" s="57"/>
    </row>
    <row r="7339" spans="1:2" hidden="1" x14ac:dyDescent="0.45">
      <c r="A7339" s="57"/>
      <c r="B7339" s="57"/>
    </row>
    <row r="7340" spans="1:2" hidden="1" x14ac:dyDescent="0.45">
      <c r="A7340" s="57"/>
      <c r="B7340" s="57"/>
    </row>
    <row r="7341" spans="1:2" hidden="1" x14ac:dyDescent="0.45">
      <c r="A7341" s="57"/>
      <c r="B7341" s="57"/>
    </row>
    <row r="7342" spans="1:2" hidden="1" x14ac:dyDescent="0.45">
      <c r="A7342" s="57"/>
      <c r="B7342" s="57"/>
    </row>
    <row r="7343" spans="1:2" hidden="1" x14ac:dyDescent="0.45">
      <c r="A7343" s="57"/>
      <c r="B7343" s="57"/>
    </row>
    <row r="7344" spans="1:2" hidden="1" x14ac:dyDescent="0.45">
      <c r="A7344" s="57"/>
      <c r="B7344" s="57"/>
    </row>
    <row r="7345" spans="1:2" hidden="1" x14ac:dyDescent="0.45">
      <c r="A7345" s="57"/>
      <c r="B7345" s="57"/>
    </row>
    <row r="7346" spans="1:2" hidden="1" x14ac:dyDescent="0.45">
      <c r="A7346" s="57"/>
      <c r="B7346" s="57"/>
    </row>
    <row r="7347" spans="1:2" hidden="1" x14ac:dyDescent="0.45">
      <c r="A7347" s="57"/>
      <c r="B7347" s="57"/>
    </row>
    <row r="7348" spans="1:2" hidden="1" x14ac:dyDescent="0.45">
      <c r="A7348" s="57"/>
      <c r="B7348" s="57"/>
    </row>
    <row r="7349" spans="1:2" hidden="1" x14ac:dyDescent="0.45">
      <c r="A7349" s="57"/>
      <c r="B7349" s="57"/>
    </row>
    <row r="7350" spans="1:2" hidden="1" x14ac:dyDescent="0.45">
      <c r="A7350" s="57"/>
      <c r="B7350" s="57"/>
    </row>
    <row r="7351" spans="1:2" hidden="1" x14ac:dyDescent="0.45">
      <c r="A7351" s="57"/>
      <c r="B7351" s="57"/>
    </row>
    <row r="7352" spans="1:2" hidden="1" x14ac:dyDescent="0.45">
      <c r="A7352" s="57"/>
      <c r="B7352" s="57"/>
    </row>
    <row r="7353" spans="1:2" hidden="1" x14ac:dyDescent="0.45">
      <c r="A7353" s="57"/>
      <c r="B7353" s="57"/>
    </row>
    <row r="7354" spans="1:2" hidden="1" x14ac:dyDescent="0.45">
      <c r="A7354" s="57"/>
      <c r="B7354" s="57"/>
    </row>
    <row r="7355" spans="1:2" hidden="1" x14ac:dyDescent="0.45">
      <c r="A7355" s="57"/>
      <c r="B7355" s="57"/>
    </row>
    <row r="7356" spans="1:2" hidden="1" x14ac:dyDescent="0.45">
      <c r="A7356" s="57"/>
      <c r="B7356" s="57"/>
    </row>
    <row r="7357" spans="1:2" hidden="1" x14ac:dyDescent="0.45">
      <c r="A7357" s="57"/>
      <c r="B7357" s="57"/>
    </row>
    <row r="7358" spans="1:2" hidden="1" x14ac:dyDescent="0.45">
      <c r="A7358" s="57"/>
      <c r="B7358" s="57"/>
    </row>
    <row r="7359" spans="1:2" hidden="1" x14ac:dyDescent="0.45">
      <c r="A7359" s="57"/>
      <c r="B7359" s="57"/>
    </row>
    <row r="7360" spans="1:2" hidden="1" x14ac:dyDescent="0.45">
      <c r="A7360" s="57"/>
      <c r="B7360" s="57"/>
    </row>
    <row r="7361" spans="1:2" hidden="1" x14ac:dyDescent="0.45">
      <c r="A7361" s="57"/>
      <c r="B7361" s="57"/>
    </row>
    <row r="7362" spans="1:2" hidden="1" x14ac:dyDescent="0.45">
      <c r="A7362" s="57"/>
      <c r="B7362" s="57"/>
    </row>
    <row r="7363" spans="1:2" hidden="1" x14ac:dyDescent="0.45">
      <c r="A7363" s="57"/>
      <c r="B7363" s="57"/>
    </row>
    <row r="7364" spans="1:2" hidden="1" x14ac:dyDescent="0.45">
      <c r="A7364" s="57"/>
      <c r="B7364" s="57"/>
    </row>
    <row r="7365" spans="1:2" hidden="1" x14ac:dyDescent="0.45">
      <c r="A7365" s="57"/>
      <c r="B7365" s="57"/>
    </row>
    <row r="7366" spans="1:2" hidden="1" x14ac:dyDescent="0.45">
      <c r="A7366" s="57"/>
      <c r="B7366" s="57"/>
    </row>
    <row r="7367" spans="1:2" hidden="1" x14ac:dyDescent="0.45">
      <c r="A7367" s="57"/>
      <c r="B7367" s="57"/>
    </row>
    <row r="7368" spans="1:2" hidden="1" x14ac:dyDescent="0.45">
      <c r="A7368" s="57"/>
      <c r="B7368" s="57"/>
    </row>
    <row r="7369" spans="1:2" hidden="1" x14ac:dyDescent="0.45">
      <c r="A7369" s="57"/>
      <c r="B7369" s="57"/>
    </row>
    <row r="7370" spans="1:2" hidden="1" x14ac:dyDescent="0.45">
      <c r="A7370" s="57"/>
      <c r="B7370" s="57"/>
    </row>
    <row r="7371" spans="1:2" hidden="1" x14ac:dyDescent="0.45">
      <c r="A7371" s="57"/>
      <c r="B7371" s="57"/>
    </row>
    <row r="7372" spans="1:2" hidden="1" x14ac:dyDescent="0.45">
      <c r="A7372" s="57"/>
      <c r="B7372" s="57"/>
    </row>
    <row r="7373" spans="1:2" hidden="1" x14ac:dyDescent="0.45">
      <c r="A7373" s="57"/>
      <c r="B7373" s="57"/>
    </row>
    <row r="7374" spans="1:2" hidden="1" x14ac:dyDescent="0.45">
      <c r="A7374" s="57"/>
      <c r="B7374" s="57"/>
    </row>
    <row r="7375" spans="1:2" hidden="1" x14ac:dyDescent="0.45">
      <c r="A7375" s="57"/>
      <c r="B7375" s="57"/>
    </row>
    <row r="7376" spans="1:2" hidden="1" x14ac:dyDescent="0.45">
      <c r="A7376" s="57"/>
      <c r="B7376" s="57"/>
    </row>
    <row r="7377" spans="1:2" hidden="1" x14ac:dyDescent="0.45">
      <c r="A7377" s="57"/>
      <c r="B7377" s="57"/>
    </row>
    <row r="7378" spans="1:2" hidden="1" x14ac:dyDescent="0.45">
      <c r="A7378" s="57"/>
      <c r="B7378" s="57"/>
    </row>
    <row r="7379" spans="1:2" hidden="1" x14ac:dyDescent="0.45">
      <c r="A7379" s="57"/>
      <c r="B7379" s="57"/>
    </row>
    <row r="7380" spans="1:2" hidden="1" x14ac:dyDescent="0.45">
      <c r="A7380" s="57"/>
      <c r="B7380" s="57"/>
    </row>
    <row r="7381" spans="1:2" hidden="1" x14ac:dyDescent="0.45">
      <c r="A7381" s="57"/>
      <c r="B7381" s="57"/>
    </row>
    <row r="7382" spans="1:2" hidden="1" x14ac:dyDescent="0.45">
      <c r="A7382" s="57"/>
      <c r="B7382" s="57"/>
    </row>
    <row r="7383" spans="1:2" hidden="1" x14ac:dyDescent="0.45">
      <c r="A7383" s="57"/>
      <c r="B7383" s="57"/>
    </row>
    <row r="7384" spans="1:2" hidden="1" x14ac:dyDescent="0.45">
      <c r="A7384" s="57"/>
      <c r="B7384" s="57"/>
    </row>
    <row r="7385" spans="1:2" hidden="1" x14ac:dyDescent="0.45">
      <c r="A7385" s="57"/>
      <c r="B7385" s="57"/>
    </row>
    <row r="7386" spans="1:2" hidden="1" x14ac:dyDescent="0.45">
      <c r="A7386" s="57"/>
      <c r="B7386" s="57"/>
    </row>
    <row r="7387" spans="1:2" hidden="1" x14ac:dyDescent="0.45">
      <c r="A7387" s="57"/>
      <c r="B7387" s="57"/>
    </row>
    <row r="7388" spans="1:2" hidden="1" x14ac:dyDescent="0.45">
      <c r="A7388" s="57"/>
      <c r="B7388" s="57"/>
    </row>
    <row r="7389" spans="1:2" hidden="1" x14ac:dyDescent="0.45">
      <c r="A7389" s="57"/>
      <c r="B7389" s="57"/>
    </row>
    <row r="7390" spans="1:2" hidden="1" x14ac:dyDescent="0.45">
      <c r="A7390" s="57"/>
      <c r="B7390" s="57"/>
    </row>
    <row r="7391" spans="1:2" hidden="1" x14ac:dyDescent="0.45">
      <c r="A7391" s="57"/>
      <c r="B7391" s="57"/>
    </row>
    <row r="7392" spans="1:2" hidden="1" x14ac:dyDescent="0.45">
      <c r="A7392" s="57"/>
      <c r="B7392" s="57"/>
    </row>
    <row r="7393" spans="1:2" hidden="1" x14ac:dyDescent="0.45">
      <c r="A7393" s="57"/>
      <c r="B7393" s="57"/>
    </row>
    <row r="7394" spans="1:2" hidden="1" x14ac:dyDescent="0.45">
      <c r="A7394" s="57"/>
      <c r="B7394" s="57"/>
    </row>
    <row r="7395" spans="1:2" hidden="1" x14ac:dyDescent="0.45">
      <c r="A7395" s="57"/>
      <c r="B7395" s="57"/>
    </row>
    <row r="7396" spans="1:2" hidden="1" x14ac:dyDescent="0.45">
      <c r="A7396" s="57"/>
      <c r="B7396" s="57"/>
    </row>
    <row r="7397" spans="1:2" hidden="1" x14ac:dyDescent="0.45">
      <c r="A7397" s="57"/>
      <c r="B7397" s="57"/>
    </row>
    <row r="7398" spans="1:2" hidden="1" x14ac:dyDescent="0.45">
      <c r="A7398" s="57"/>
      <c r="B7398" s="57"/>
    </row>
    <row r="7399" spans="1:2" hidden="1" x14ac:dyDescent="0.45">
      <c r="A7399" s="57"/>
      <c r="B7399" s="57"/>
    </row>
    <row r="7400" spans="1:2" hidden="1" x14ac:dyDescent="0.45">
      <c r="A7400" s="57"/>
      <c r="B7400" s="57"/>
    </row>
    <row r="7401" spans="1:2" hidden="1" x14ac:dyDescent="0.45">
      <c r="A7401" s="57"/>
      <c r="B7401" s="57"/>
    </row>
    <row r="7402" spans="1:2" hidden="1" x14ac:dyDescent="0.45">
      <c r="A7402" s="57"/>
      <c r="B7402" s="57"/>
    </row>
    <row r="7403" spans="1:2" hidden="1" x14ac:dyDescent="0.45">
      <c r="A7403" s="57"/>
      <c r="B7403" s="57"/>
    </row>
    <row r="7404" spans="1:2" hidden="1" x14ac:dyDescent="0.45">
      <c r="A7404" s="57"/>
      <c r="B7404" s="57"/>
    </row>
    <row r="7405" spans="1:2" hidden="1" x14ac:dyDescent="0.45">
      <c r="A7405" s="57"/>
      <c r="B7405" s="57"/>
    </row>
    <row r="7406" spans="1:2" hidden="1" x14ac:dyDescent="0.45">
      <c r="A7406" s="57"/>
      <c r="B7406" s="57"/>
    </row>
    <row r="7407" spans="1:2" hidden="1" x14ac:dyDescent="0.45">
      <c r="A7407" s="57"/>
      <c r="B7407" s="57"/>
    </row>
    <row r="7408" spans="1:2" hidden="1" x14ac:dyDescent="0.45">
      <c r="A7408" s="57"/>
      <c r="B7408" s="57"/>
    </row>
    <row r="7409" spans="1:2" hidden="1" x14ac:dyDescent="0.45">
      <c r="A7409" s="57"/>
      <c r="B7409" s="57"/>
    </row>
    <row r="7410" spans="1:2" hidden="1" x14ac:dyDescent="0.45">
      <c r="A7410" s="57"/>
      <c r="B7410" s="57"/>
    </row>
    <row r="7411" spans="1:2" hidden="1" x14ac:dyDescent="0.45">
      <c r="A7411" s="57"/>
      <c r="B7411" s="57"/>
    </row>
    <row r="7412" spans="1:2" hidden="1" x14ac:dyDescent="0.45">
      <c r="A7412" s="57"/>
      <c r="B7412" s="57"/>
    </row>
    <row r="7413" spans="1:2" hidden="1" x14ac:dyDescent="0.45">
      <c r="A7413" s="57"/>
      <c r="B7413" s="57"/>
    </row>
    <row r="7414" spans="1:2" hidden="1" x14ac:dyDescent="0.45">
      <c r="A7414" s="57"/>
      <c r="B7414" s="57"/>
    </row>
    <row r="7415" spans="1:2" hidden="1" x14ac:dyDescent="0.45">
      <c r="A7415" s="57"/>
      <c r="B7415" s="57"/>
    </row>
    <row r="7416" spans="1:2" hidden="1" x14ac:dyDescent="0.45">
      <c r="A7416" s="57"/>
      <c r="B7416" s="57"/>
    </row>
    <row r="7417" spans="1:2" hidden="1" x14ac:dyDescent="0.45">
      <c r="A7417" s="57"/>
      <c r="B7417" s="57"/>
    </row>
    <row r="7418" spans="1:2" hidden="1" x14ac:dyDescent="0.45">
      <c r="A7418" s="57"/>
      <c r="B7418" s="57"/>
    </row>
    <row r="7419" spans="1:2" hidden="1" x14ac:dyDescent="0.45">
      <c r="A7419" s="57"/>
      <c r="B7419" s="57"/>
    </row>
    <row r="7420" spans="1:2" hidden="1" x14ac:dyDescent="0.45">
      <c r="A7420" s="57"/>
      <c r="B7420" s="57"/>
    </row>
    <row r="7421" spans="1:2" hidden="1" x14ac:dyDescent="0.45">
      <c r="A7421" s="57"/>
      <c r="B7421" s="57"/>
    </row>
    <row r="7422" spans="1:2" hidden="1" x14ac:dyDescent="0.45">
      <c r="A7422" s="57"/>
      <c r="B7422" s="57"/>
    </row>
    <row r="7423" spans="1:2" hidden="1" x14ac:dyDescent="0.45">
      <c r="A7423" s="57"/>
      <c r="B7423" s="57"/>
    </row>
    <row r="7424" spans="1:2" hidden="1" x14ac:dyDescent="0.45">
      <c r="A7424" s="57"/>
      <c r="B7424" s="57"/>
    </row>
    <row r="7425" spans="1:2" hidden="1" x14ac:dyDescent="0.45">
      <c r="A7425" s="57"/>
      <c r="B7425" s="57"/>
    </row>
    <row r="7426" spans="1:2" hidden="1" x14ac:dyDescent="0.45">
      <c r="A7426" s="57"/>
      <c r="B7426" s="57"/>
    </row>
    <row r="7427" spans="1:2" hidden="1" x14ac:dyDescent="0.45">
      <c r="A7427" s="57"/>
      <c r="B7427" s="57"/>
    </row>
    <row r="7428" spans="1:2" hidden="1" x14ac:dyDescent="0.45">
      <c r="A7428" s="57"/>
      <c r="B7428" s="57"/>
    </row>
    <row r="7429" spans="1:2" hidden="1" x14ac:dyDescent="0.45">
      <c r="A7429" s="57"/>
      <c r="B7429" s="57"/>
    </row>
    <row r="7430" spans="1:2" hidden="1" x14ac:dyDescent="0.45">
      <c r="A7430" s="57"/>
      <c r="B7430" s="57"/>
    </row>
    <row r="7431" spans="1:2" hidden="1" x14ac:dyDescent="0.45">
      <c r="A7431" s="57"/>
      <c r="B7431" s="57"/>
    </row>
    <row r="7432" spans="1:2" hidden="1" x14ac:dyDescent="0.45">
      <c r="A7432" s="57"/>
      <c r="B7432" s="57"/>
    </row>
    <row r="7433" spans="1:2" hidden="1" x14ac:dyDescent="0.45">
      <c r="A7433" s="57"/>
      <c r="B7433" s="57"/>
    </row>
    <row r="7434" spans="1:2" hidden="1" x14ac:dyDescent="0.45">
      <c r="A7434" s="57"/>
      <c r="B7434" s="57"/>
    </row>
    <row r="7435" spans="1:2" hidden="1" x14ac:dyDescent="0.45">
      <c r="A7435" s="57"/>
      <c r="B7435" s="57"/>
    </row>
    <row r="7436" spans="1:2" hidden="1" x14ac:dyDescent="0.45">
      <c r="A7436" s="57"/>
      <c r="B7436" s="57"/>
    </row>
    <row r="7437" spans="1:2" hidden="1" x14ac:dyDescent="0.45">
      <c r="A7437" s="57"/>
      <c r="B7437" s="57"/>
    </row>
    <row r="7438" spans="1:2" hidden="1" x14ac:dyDescent="0.45">
      <c r="A7438" s="57"/>
      <c r="B7438" s="57"/>
    </row>
    <row r="7439" spans="1:2" hidden="1" x14ac:dyDescent="0.45">
      <c r="A7439" s="57"/>
      <c r="B7439" s="57"/>
    </row>
    <row r="7440" spans="1:2" hidden="1" x14ac:dyDescent="0.45">
      <c r="A7440" s="57"/>
      <c r="B7440" s="57"/>
    </row>
    <row r="7441" spans="1:2" hidden="1" x14ac:dyDescent="0.45">
      <c r="A7441" s="57"/>
      <c r="B7441" s="57"/>
    </row>
    <row r="7442" spans="1:2" hidden="1" x14ac:dyDescent="0.45">
      <c r="A7442" s="57"/>
      <c r="B7442" s="57"/>
    </row>
    <row r="7443" spans="1:2" hidden="1" x14ac:dyDescent="0.45">
      <c r="A7443" s="57"/>
      <c r="B7443" s="57"/>
    </row>
    <row r="7444" spans="1:2" hidden="1" x14ac:dyDescent="0.45">
      <c r="A7444" s="57"/>
      <c r="B7444" s="57"/>
    </row>
    <row r="7445" spans="1:2" hidden="1" x14ac:dyDescent="0.45">
      <c r="A7445" s="57"/>
      <c r="B7445" s="57"/>
    </row>
    <row r="7446" spans="1:2" hidden="1" x14ac:dyDescent="0.45">
      <c r="A7446" s="57"/>
      <c r="B7446" s="57"/>
    </row>
    <row r="7447" spans="1:2" hidden="1" x14ac:dyDescent="0.45">
      <c r="A7447" s="57"/>
      <c r="B7447" s="57"/>
    </row>
    <row r="7448" spans="1:2" hidden="1" x14ac:dyDescent="0.45">
      <c r="A7448" s="57"/>
      <c r="B7448" s="57"/>
    </row>
    <row r="7449" spans="1:2" hidden="1" x14ac:dyDescent="0.45">
      <c r="A7449" s="57"/>
      <c r="B7449" s="57"/>
    </row>
    <row r="7450" spans="1:2" hidden="1" x14ac:dyDescent="0.45">
      <c r="A7450" s="57"/>
      <c r="B7450" s="57"/>
    </row>
    <row r="7451" spans="1:2" hidden="1" x14ac:dyDescent="0.45">
      <c r="A7451" s="57"/>
      <c r="B7451" s="57"/>
    </row>
    <row r="7452" spans="1:2" hidden="1" x14ac:dyDescent="0.45">
      <c r="A7452" s="57"/>
      <c r="B7452" s="57"/>
    </row>
    <row r="7453" spans="1:2" hidden="1" x14ac:dyDescent="0.45">
      <c r="A7453" s="57"/>
      <c r="B7453" s="57"/>
    </row>
    <row r="7454" spans="1:2" hidden="1" x14ac:dyDescent="0.45">
      <c r="A7454" s="57"/>
      <c r="B7454" s="57"/>
    </row>
    <row r="7455" spans="1:2" hidden="1" x14ac:dyDescent="0.45">
      <c r="A7455" s="57"/>
      <c r="B7455" s="57"/>
    </row>
    <row r="7456" spans="1:2" hidden="1" x14ac:dyDescent="0.45">
      <c r="A7456" s="57"/>
      <c r="B7456" s="57"/>
    </row>
    <row r="7457" spans="1:2" hidden="1" x14ac:dyDescent="0.45">
      <c r="A7457" s="57"/>
      <c r="B7457" s="57"/>
    </row>
    <row r="7458" spans="1:2" hidden="1" x14ac:dyDescent="0.45">
      <c r="A7458" s="57"/>
      <c r="B7458" s="57"/>
    </row>
    <row r="7459" spans="1:2" hidden="1" x14ac:dyDescent="0.45">
      <c r="A7459" s="57"/>
      <c r="B7459" s="57"/>
    </row>
    <row r="7460" spans="1:2" hidden="1" x14ac:dyDescent="0.45">
      <c r="A7460" s="57"/>
      <c r="B7460" s="57"/>
    </row>
    <row r="7461" spans="1:2" hidden="1" x14ac:dyDescent="0.45">
      <c r="A7461" s="57"/>
      <c r="B7461" s="57"/>
    </row>
    <row r="7462" spans="1:2" hidden="1" x14ac:dyDescent="0.45">
      <c r="A7462" s="57"/>
      <c r="B7462" s="57"/>
    </row>
    <row r="7463" spans="1:2" hidden="1" x14ac:dyDescent="0.45">
      <c r="A7463" s="57"/>
      <c r="B7463" s="57"/>
    </row>
    <row r="7464" spans="1:2" hidden="1" x14ac:dyDescent="0.45">
      <c r="A7464" s="57"/>
      <c r="B7464" s="57"/>
    </row>
    <row r="7465" spans="1:2" hidden="1" x14ac:dyDescent="0.45">
      <c r="A7465" s="57"/>
      <c r="B7465" s="57"/>
    </row>
    <row r="7466" spans="1:2" hidden="1" x14ac:dyDescent="0.45">
      <c r="A7466" s="57"/>
      <c r="B7466" s="57"/>
    </row>
    <row r="7467" spans="1:2" hidden="1" x14ac:dyDescent="0.45">
      <c r="A7467" s="57"/>
      <c r="B7467" s="57"/>
    </row>
    <row r="7468" spans="1:2" hidden="1" x14ac:dyDescent="0.45">
      <c r="A7468" s="57"/>
      <c r="B7468" s="57"/>
    </row>
    <row r="7469" spans="1:2" hidden="1" x14ac:dyDescent="0.45">
      <c r="A7469" s="57"/>
      <c r="B7469" s="57"/>
    </row>
    <row r="7470" spans="1:2" hidden="1" x14ac:dyDescent="0.45">
      <c r="A7470" s="57"/>
      <c r="B7470" s="57"/>
    </row>
    <row r="7471" spans="1:2" hidden="1" x14ac:dyDescent="0.45">
      <c r="A7471" s="57"/>
      <c r="B7471" s="57"/>
    </row>
    <row r="7472" spans="1:2" hidden="1" x14ac:dyDescent="0.45">
      <c r="A7472" s="57"/>
      <c r="B7472" s="57"/>
    </row>
    <row r="7473" spans="1:2" hidden="1" x14ac:dyDescent="0.45">
      <c r="A7473" s="57"/>
      <c r="B7473" s="57"/>
    </row>
    <row r="7474" spans="1:2" hidden="1" x14ac:dyDescent="0.45">
      <c r="A7474" s="57"/>
      <c r="B7474" s="57"/>
    </row>
    <row r="7475" spans="1:2" hidden="1" x14ac:dyDescent="0.45">
      <c r="A7475" s="57"/>
      <c r="B7475" s="57"/>
    </row>
    <row r="7476" spans="1:2" hidden="1" x14ac:dyDescent="0.45">
      <c r="A7476" s="57"/>
      <c r="B7476" s="57"/>
    </row>
    <row r="7477" spans="1:2" hidden="1" x14ac:dyDescent="0.45">
      <c r="A7477" s="57"/>
      <c r="B7477" s="57"/>
    </row>
    <row r="7478" spans="1:2" hidden="1" x14ac:dyDescent="0.45">
      <c r="A7478" s="57"/>
      <c r="B7478" s="57"/>
    </row>
    <row r="7479" spans="1:2" hidden="1" x14ac:dyDescent="0.45">
      <c r="A7479" s="57"/>
      <c r="B7479" s="57"/>
    </row>
    <row r="7480" spans="1:2" hidden="1" x14ac:dyDescent="0.45">
      <c r="A7480" s="57"/>
      <c r="B7480" s="57"/>
    </row>
    <row r="7481" spans="1:2" hidden="1" x14ac:dyDescent="0.45">
      <c r="A7481" s="57"/>
      <c r="B7481" s="57"/>
    </row>
    <row r="7482" spans="1:2" hidden="1" x14ac:dyDescent="0.45">
      <c r="A7482" s="57"/>
      <c r="B7482" s="57"/>
    </row>
    <row r="7483" spans="1:2" hidden="1" x14ac:dyDescent="0.45">
      <c r="A7483" s="57"/>
      <c r="B7483" s="57"/>
    </row>
    <row r="7484" spans="1:2" hidden="1" x14ac:dyDescent="0.45">
      <c r="A7484" s="57"/>
      <c r="B7484" s="57"/>
    </row>
    <row r="7485" spans="1:2" hidden="1" x14ac:dyDescent="0.45">
      <c r="A7485" s="57"/>
      <c r="B7485" s="57"/>
    </row>
    <row r="7486" spans="1:2" hidden="1" x14ac:dyDescent="0.45">
      <c r="A7486" s="57"/>
      <c r="B7486" s="57"/>
    </row>
    <row r="7487" spans="1:2" hidden="1" x14ac:dyDescent="0.45">
      <c r="A7487" s="57"/>
      <c r="B7487" s="57"/>
    </row>
    <row r="7488" spans="1:2" hidden="1" x14ac:dyDescent="0.45">
      <c r="A7488" s="57"/>
      <c r="B7488" s="57"/>
    </row>
    <row r="7489" spans="1:2" hidden="1" x14ac:dyDescent="0.45">
      <c r="A7489" s="57"/>
      <c r="B7489" s="57"/>
    </row>
    <row r="7490" spans="1:2" hidden="1" x14ac:dyDescent="0.45">
      <c r="A7490" s="57"/>
      <c r="B7490" s="57"/>
    </row>
    <row r="7491" spans="1:2" hidden="1" x14ac:dyDescent="0.45">
      <c r="A7491" s="57"/>
      <c r="B7491" s="57"/>
    </row>
    <row r="7492" spans="1:2" hidden="1" x14ac:dyDescent="0.45">
      <c r="A7492" s="57"/>
      <c r="B7492" s="57"/>
    </row>
    <row r="7493" spans="1:2" hidden="1" x14ac:dyDescent="0.45">
      <c r="A7493" s="57"/>
      <c r="B7493" s="57"/>
    </row>
    <row r="7494" spans="1:2" hidden="1" x14ac:dyDescent="0.45">
      <c r="A7494" s="57"/>
      <c r="B7494" s="57"/>
    </row>
    <row r="7495" spans="1:2" hidden="1" x14ac:dyDescent="0.45">
      <c r="A7495" s="57"/>
      <c r="B7495" s="57"/>
    </row>
    <row r="7496" spans="1:2" hidden="1" x14ac:dyDescent="0.45">
      <c r="A7496" s="57"/>
      <c r="B7496" s="57"/>
    </row>
    <row r="7497" spans="1:2" hidden="1" x14ac:dyDescent="0.45">
      <c r="A7497" s="57"/>
      <c r="B7497" s="57"/>
    </row>
    <row r="7498" spans="1:2" hidden="1" x14ac:dyDescent="0.45">
      <c r="A7498" s="57"/>
      <c r="B7498" s="57"/>
    </row>
    <row r="7499" spans="1:2" hidden="1" x14ac:dyDescent="0.45">
      <c r="A7499" s="57"/>
      <c r="B7499" s="57"/>
    </row>
    <row r="7500" spans="1:2" hidden="1" x14ac:dyDescent="0.45">
      <c r="A7500" s="57"/>
      <c r="B7500" s="57"/>
    </row>
    <row r="7501" spans="1:2" hidden="1" x14ac:dyDescent="0.45">
      <c r="A7501" s="57"/>
      <c r="B7501" s="57"/>
    </row>
    <row r="7502" spans="1:2" hidden="1" x14ac:dyDescent="0.45">
      <c r="A7502" s="57"/>
      <c r="B7502" s="57"/>
    </row>
    <row r="7503" spans="1:2" hidden="1" x14ac:dyDescent="0.45">
      <c r="A7503" s="57"/>
      <c r="B7503" s="57"/>
    </row>
    <row r="7504" spans="1:2" hidden="1" x14ac:dyDescent="0.45">
      <c r="A7504" s="57"/>
      <c r="B7504" s="57"/>
    </row>
    <row r="7505" spans="1:2" hidden="1" x14ac:dyDescent="0.45">
      <c r="A7505" s="57"/>
      <c r="B7505" s="57"/>
    </row>
    <row r="7506" spans="1:2" hidden="1" x14ac:dyDescent="0.45">
      <c r="A7506" s="57"/>
      <c r="B7506" s="57"/>
    </row>
    <row r="7507" spans="1:2" hidden="1" x14ac:dyDescent="0.45">
      <c r="A7507" s="57"/>
      <c r="B7507" s="57"/>
    </row>
    <row r="7508" spans="1:2" hidden="1" x14ac:dyDescent="0.45">
      <c r="A7508" s="57"/>
      <c r="B7508" s="57"/>
    </row>
    <row r="7509" spans="1:2" hidden="1" x14ac:dyDescent="0.45">
      <c r="A7509" s="57"/>
      <c r="B7509" s="57"/>
    </row>
    <row r="7510" spans="1:2" hidden="1" x14ac:dyDescent="0.45">
      <c r="A7510" s="57"/>
      <c r="B7510" s="57"/>
    </row>
    <row r="7511" spans="1:2" hidden="1" x14ac:dyDescent="0.45">
      <c r="A7511" s="57"/>
      <c r="B7511" s="57"/>
    </row>
    <row r="7512" spans="1:2" hidden="1" x14ac:dyDescent="0.45">
      <c r="A7512" s="57"/>
      <c r="B7512" s="57"/>
    </row>
    <row r="7513" spans="1:2" hidden="1" x14ac:dyDescent="0.45">
      <c r="A7513" s="57"/>
      <c r="B7513" s="57"/>
    </row>
    <row r="7514" spans="1:2" hidden="1" x14ac:dyDescent="0.45">
      <c r="A7514" s="57"/>
      <c r="B7514" s="57"/>
    </row>
    <row r="7515" spans="1:2" hidden="1" x14ac:dyDescent="0.45">
      <c r="A7515" s="57"/>
      <c r="B7515" s="57"/>
    </row>
    <row r="7516" spans="1:2" hidden="1" x14ac:dyDescent="0.45">
      <c r="A7516" s="57"/>
      <c r="B7516" s="57"/>
    </row>
    <row r="7517" spans="1:2" hidden="1" x14ac:dyDescent="0.45">
      <c r="A7517" s="57"/>
      <c r="B7517" s="57"/>
    </row>
    <row r="7518" spans="1:2" hidden="1" x14ac:dyDescent="0.45">
      <c r="A7518" s="57"/>
      <c r="B7518" s="57"/>
    </row>
    <row r="7519" spans="1:2" hidden="1" x14ac:dyDescent="0.45">
      <c r="A7519" s="57"/>
      <c r="B7519" s="57"/>
    </row>
    <row r="7520" spans="1:2" hidden="1" x14ac:dyDescent="0.45">
      <c r="A7520" s="57"/>
      <c r="B7520" s="57"/>
    </row>
    <row r="7521" spans="1:2" hidden="1" x14ac:dyDescent="0.45">
      <c r="A7521" s="57"/>
      <c r="B7521" s="57"/>
    </row>
    <row r="7522" spans="1:2" hidden="1" x14ac:dyDescent="0.45">
      <c r="A7522" s="57"/>
      <c r="B7522" s="57"/>
    </row>
    <row r="7523" spans="1:2" hidden="1" x14ac:dyDescent="0.45">
      <c r="A7523" s="57"/>
      <c r="B7523" s="57"/>
    </row>
    <row r="7524" spans="1:2" hidden="1" x14ac:dyDescent="0.45">
      <c r="A7524" s="57"/>
      <c r="B7524" s="57"/>
    </row>
    <row r="7525" spans="1:2" hidden="1" x14ac:dyDescent="0.45">
      <c r="A7525" s="57"/>
      <c r="B7525" s="57"/>
    </row>
    <row r="7526" spans="1:2" hidden="1" x14ac:dyDescent="0.45">
      <c r="A7526" s="57"/>
      <c r="B7526" s="57"/>
    </row>
    <row r="7527" spans="1:2" hidden="1" x14ac:dyDescent="0.45">
      <c r="A7527" s="57"/>
      <c r="B7527" s="57"/>
    </row>
    <row r="7528" spans="1:2" hidden="1" x14ac:dyDescent="0.45">
      <c r="A7528" s="57"/>
      <c r="B7528" s="57"/>
    </row>
    <row r="7529" spans="1:2" hidden="1" x14ac:dyDescent="0.45">
      <c r="A7529" s="57"/>
      <c r="B7529" s="57"/>
    </row>
    <row r="7530" spans="1:2" hidden="1" x14ac:dyDescent="0.45">
      <c r="A7530" s="57"/>
      <c r="B7530" s="57"/>
    </row>
    <row r="7531" spans="1:2" hidden="1" x14ac:dyDescent="0.45">
      <c r="A7531" s="57"/>
      <c r="B7531" s="57"/>
    </row>
    <row r="7532" spans="1:2" hidden="1" x14ac:dyDescent="0.45">
      <c r="A7532" s="57"/>
      <c r="B7532" s="57"/>
    </row>
    <row r="7533" spans="1:2" hidden="1" x14ac:dyDescent="0.45">
      <c r="A7533" s="57"/>
      <c r="B7533" s="57"/>
    </row>
    <row r="7534" spans="1:2" hidden="1" x14ac:dyDescent="0.45">
      <c r="A7534" s="57"/>
      <c r="B7534" s="57"/>
    </row>
    <row r="7535" spans="1:2" hidden="1" x14ac:dyDescent="0.45">
      <c r="A7535" s="57"/>
      <c r="B7535" s="57"/>
    </row>
    <row r="7536" spans="1:2" hidden="1" x14ac:dyDescent="0.45">
      <c r="A7536" s="57"/>
      <c r="B7536" s="57"/>
    </row>
    <row r="7537" spans="1:2" hidden="1" x14ac:dyDescent="0.45">
      <c r="A7537" s="57"/>
      <c r="B7537" s="57"/>
    </row>
    <row r="7538" spans="1:2" hidden="1" x14ac:dyDescent="0.45">
      <c r="A7538" s="57"/>
      <c r="B7538" s="57"/>
    </row>
    <row r="7539" spans="1:2" hidden="1" x14ac:dyDescent="0.45">
      <c r="A7539" s="57"/>
      <c r="B7539" s="57"/>
    </row>
    <row r="7540" spans="1:2" hidden="1" x14ac:dyDescent="0.45">
      <c r="A7540" s="57"/>
      <c r="B7540" s="57"/>
    </row>
    <row r="7541" spans="1:2" hidden="1" x14ac:dyDescent="0.45">
      <c r="A7541" s="57"/>
      <c r="B7541" s="57"/>
    </row>
    <row r="7542" spans="1:2" hidden="1" x14ac:dyDescent="0.45">
      <c r="A7542" s="57"/>
      <c r="B7542" s="57"/>
    </row>
    <row r="7543" spans="1:2" hidden="1" x14ac:dyDescent="0.45">
      <c r="A7543" s="57"/>
      <c r="B7543" s="57"/>
    </row>
    <row r="7544" spans="1:2" hidden="1" x14ac:dyDescent="0.45">
      <c r="A7544" s="57"/>
      <c r="B7544" s="57"/>
    </row>
    <row r="7545" spans="1:2" hidden="1" x14ac:dyDescent="0.45">
      <c r="A7545" s="57"/>
      <c r="B7545" s="57"/>
    </row>
    <row r="7546" spans="1:2" hidden="1" x14ac:dyDescent="0.45">
      <c r="A7546" s="57"/>
      <c r="B7546" s="57"/>
    </row>
    <row r="7547" spans="1:2" hidden="1" x14ac:dyDescent="0.45">
      <c r="A7547" s="57"/>
      <c r="B7547" s="57"/>
    </row>
    <row r="7548" spans="1:2" hidden="1" x14ac:dyDescent="0.45">
      <c r="A7548" s="57"/>
      <c r="B7548" s="57"/>
    </row>
    <row r="7549" spans="1:2" hidden="1" x14ac:dyDescent="0.45">
      <c r="A7549" s="57"/>
      <c r="B7549" s="57"/>
    </row>
    <row r="7550" spans="1:2" hidden="1" x14ac:dyDescent="0.45">
      <c r="A7550" s="57"/>
      <c r="B7550" s="57"/>
    </row>
    <row r="7551" spans="1:2" hidden="1" x14ac:dyDescent="0.45">
      <c r="A7551" s="57"/>
      <c r="B7551" s="57"/>
    </row>
    <row r="7552" spans="1:2" hidden="1" x14ac:dyDescent="0.45">
      <c r="A7552" s="57"/>
      <c r="B7552" s="57"/>
    </row>
    <row r="7553" spans="1:2" hidden="1" x14ac:dyDescent="0.45">
      <c r="A7553" s="57"/>
      <c r="B7553" s="57"/>
    </row>
    <row r="7554" spans="1:2" hidden="1" x14ac:dyDescent="0.45">
      <c r="A7554" s="57"/>
      <c r="B7554" s="57"/>
    </row>
    <row r="7555" spans="1:2" hidden="1" x14ac:dyDescent="0.45">
      <c r="A7555" s="57"/>
      <c r="B7555" s="57"/>
    </row>
    <row r="7556" spans="1:2" hidden="1" x14ac:dyDescent="0.45">
      <c r="A7556" s="57"/>
      <c r="B7556" s="57"/>
    </row>
    <row r="7557" spans="1:2" hidden="1" x14ac:dyDescent="0.45">
      <c r="A7557" s="57"/>
      <c r="B7557" s="57"/>
    </row>
    <row r="7558" spans="1:2" hidden="1" x14ac:dyDescent="0.45">
      <c r="A7558" s="57"/>
      <c r="B7558" s="57"/>
    </row>
    <row r="7559" spans="1:2" hidden="1" x14ac:dyDescent="0.45">
      <c r="A7559" s="57"/>
      <c r="B7559" s="57"/>
    </row>
    <row r="7560" spans="1:2" hidden="1" x14ac:dyDescent="0.45">
      <c r="A7560" s="57"/>
      <c r="B7560" s="57"/>
    </row>
    <row r="7561" spans="1:2" hidden="1" x14ac:dyDescent="0.45">
      <c r="A7561" s="57"/>
      <c r="B7561" s="57"/>
    </row>
    <row r="7562" spans="1:2" hidden="1" x14ac:dyDescent="0.45">
      <c r="A7562" s="57"/>
      <c r="B7562" s="57"/>
    </row>
    <row r="7563" spans="1:2" hidden="1" x14ac:dyDescent="0.45">
      <c r="A7563" s="57"/>
      <c r="B7563" s="57"/>
    </row>
    <row r="7564" spans="1:2" hidden="1" x14ac:dyDescent="0.45">
      <c r="A7564" s="57"/>
      <c r="B7564" s="57"/>
    </row>
    <row r="7565" spans="1:2" hidden="1" x14ac:dyDescent="0.45">
      <c r="A7565" s="57"/>
      <c r="B7565" s="57"/>
    </row>
    <row r="7566" spans="1:2" hidden="1" x14ac:dyDescent="0.45">
      <c r="A7566" s="57"/>
      <c r="B7566" s="57"/>
    </row>
    <row r="7567" spans="1:2" hidden="1" x14ac:dyDescent="0.45">
      <c r="A7567" s="57"/>
      <c r="B7567" s="57"/>
    </row>
    <row r="7568" spans="1:2" hidden="1" x14ac:dyDescent="0.45">
      <c r="A7568" s="57"/>
      <c r="B7568" s="57"/>
    </row>
    <row r="7569" spans="1:2" hidden="1" x14ac:dyDescent="0.45">
      <c r="A7569" s="57"/>
      <c r="B7569" s="57"/>
    </row>
    <row r="7570" spans="1:2" hidden="1" x14ac:dyDescent="0.45">
      <c r="A7570" s="57"/>
      <c r="B7570" s="57"/>
    </row>
    <row r="7571" spans="1:2" hidden="1" x14ac:dyDescent="0.45">
      <c r="A7571" s="57"/>
      <c r="B7571" s="57"/>
    </row>
    <row r="7572" spans="1:2" hidden="1" x14ac:dyDescent="0.45">
      <c r="A7572" s="57"/>
      <c r="B7572" s="57"/>
    </row>
    <row r="7573" spans="1:2" hidden="1" x14ac:dyDescent="0.45">
      <c r="A7573" s="57"/>
      <c r="B7573" s="57"/>
    </row>
    <row r="7574" spans="1:2" hidden="1" x14ac:dyDescent="0.45">
      <c r="A7574" s="57"/>
      <c r="B7574" s="57"/>
    </row>
    <row r="7575" spans="1:2" hidden="1" x14ac:dyDescent="0.45">
      <c r="A7575" s="57"/>
      <c r="B7575" s="57"/>
    </row>
    <row r="7576" spans="1:2" hidden="1" x14ac:dyDescent="0.45">
      <c r="A7576" s="57"/>
      <c r="B7576" s="57"/>
    </row>
    <row r="7577" spans="1:2" hidden="1" x14ac:dyDescent="0.45">
      <c r="A7577" s="57"/>
      <c r="B7577" s="57"/>
    </row>
    <row r="7578" spans="1:2" hidden="1" x14ac:dyDescent="0.45">
      <c r="A7578" s="57"/>
      <c r="B7578" s="57"/>
    </row>
    <row r="7579" spans="1:2" hidden="1" x14ac:dyDescent="0.45">
      <c r="A7579" s="57"/>
      <c r="B7579" s="57"/>
    </row>
    <row r="7580" spans="1:2" hidden="1" x14ac:dyDescent="0.45">
      <c r="A7580" s="57"/>
      <c r="B7580" s="57"/>
    </row>
    <row r="7581" spans="1:2" hidden="1" x14ac:dyDescent="0.45">
      <c r="A7581" s="57"/>
      <c r="B7581" s="57"/>
    </row>
    <row r="7582" spans="1:2" hidden="1" x14ac:dyDescent="0.45">
      <c r="A7582" s="57"/>
      <c r="B7582" s="57"/>
    </row>
    <row r="7583" spans="1:2" hidden="1" x14ac:dyDescent="0.45">
      <c r="A7583" s="57"/>
      <c r="B7583" s="57"/>
    </row>
    <row r="7584" spans="1:2" hidden="1" x14ac:dyDescent="0.45">
      <c r="A7584" s="57"/>
      <c r="B7584" s="57"/>
    </row>
    <row r="7585" spans="1:2" hidden="1" x14ac:dyDescent="0.45">
      <c r="A7585" s="57"/>
      <c r="B7585" s="57"/>
    </row>
    <row r="7586" spans="1:2" hidden="1" x14ac:dyDescent="0.45">
      <c r="A7586" s="57"/>
      <c r="B7586" s="57"/>
    </row>
    <row r="7587" spans="1:2" hidden="1" x14ac:dyDescent="0.45">
      <c r="A7587" s="57"/>
      <c r="B7587" s="57"/>
    </row>
    <row r="7588" spans="1:2" hidden="1" x14ac:dyDescent="0.45">
      <c r="A7588" s="57"/>
      <c r="B7588" s="57"/>
    </row>
    <row r="7589" spans="1:2" hidden="1" x14ac:dyDescent="0.45">
      <c r="A7589" s="57"/>
      <c r="B7589" s="57"/>
    </row>
    <row r="7590" spans="1:2" hidden="1" x14ac:dyDescent="0.45">
      <c r="A7590" s="57"/>
      <c r="B7590" s="57"/>
    </row>
    <row r="7591" spans="1:2" hidden="1" x14ac:dyDescent="0.45">
      <c r="A7591" s="57"/>
      <c r="B7591" s="57"/>
    </row>
    <row r="7592" spans="1:2" hidden="1" x14ac:dyDescent="0.45">
      <c r="A7592" s="57"/>
      <c r="B7592" s="57"/>
    </row>
    <row r="7593" spans="1:2" hidden="1" x14ac:dyDescent="0.45">
      <c r="A7593" s="57"/>
      <c r="B7593" s="57"/>
    </row>
    <row r="7594" spans="1:2" hidden="1" x14ac:dyDescent="0.45">
      <c r="A7594" s="57"/>
      <c r="B7594" s="57"/>
    </row>
    <row r="7595" spans="1:2" hidden="1" x14ac:dyDescent="0.45">
      <c r="A7595" s="57"/>
      <c r="B7595" s="57"/>
    </row>
    <row r="7596" spans="1:2" hidden="1" x14ac:dyDescent="0.45">
      <c r="A7596" s="57"/>
      <c r="B7596" s="57"/>
    </row>
    <row r="7597" spans="1:2" hidden="1" x14ac:dyDescent="0.45">
      <c r="A7597" s="57"/>
      <c r="B7597" s="57"/>
    </row>
    <row r="7598" spans="1:2" hidden="1" x14ac:dyDescent="0.45">
      <c r="A7598" s="57"/>
      <c r="B7598" s="57"/>
    </row>
    <row r="7599" spans="1:2" hidden="1" x14ac:dyDescent="0.45">
      <c r="A7599" s="57"/>
      <c r="B7599" s="57"/>
    </row>
    <row r="7600" spans="1:2" hidden="1" x14ac:dyDescent="0.45">
      <c r="A7600" s="57"/>
      <c r="B7600" s="57"/>
    </row>
    <row r="7601" spans="1:2" hidden="1" x14ac:dyDescent="0.45">
      <c r="A7601" s="57"/>
      <c r="B7601" s="57"/>
    </row>
    <row r="7602" spans="1:2" hidden="1" x14ac:dyDescent="0.45">
      <c r="A7602" s="57"/>
      <c r="B7602" s="57"/>
    </row>
    <row r="7603" spans="1:2" hidden="1" x14ac:dyDescent="0.45">
      <c r="A7603" s="57"/>
      <c r="B7603" s="57"/>
    </row>
    <row r="7604" spans="1:2" hidden="1" x14ac:dyDescent="0.45">
      <c r="A7604" s="57"/>
      <c r="B7604" s="57"/>
    </row>
    <row r="7605" spans="1:2" hidden="1" x14ac:dyDescent="0.45">
      <c r="A7605" s="57"/>
      <c r="B7605" s="57"/>
    </row>
    <row r="7606" spans="1:2" hidden="1" x14ac:dyDescent="0.45">
      <c r="A7606" s="57"/>
      <c r="B7606" s="57"/>
    </row>
    <row r="7607" spans="1:2" hidden="1" x14ac:dyDescent="0.45">
      <c r="A7607" s="57"/>
      <c r="B7607" s="57"/>
    </row>
    <row r="7608" spans="1:2" hidden="1" x14ac:dyDescent="0.45">
      <c r="A7608" s="57"/>
      <c r="B7608" s="57"/>
    </row>
    <row r="7609" spans="1:2" hidden="1" x14ac:dyDescent="0.45">
      <c r="A7609" s="57"/>
      <c r="B7609" s="57"/>
    </row>
    <row r="7610" spans="1:2" hidden="1" x14ac:dyDescent="0.45">
      <c r="A7610" s="57"/>
      <c r="B7610" s="57"/>
    </row>
    <row r="7611" spans="1:2" hidden="1" x14ac:dyDescent="0.45">
      <c r="A7611" s="57"/>
      <c r="B7611" s="57"/>
    </row>
    <row r="7612" spans="1:2" hidden="1" x14ac:dyDescent="0.45">
      <c r="A7612" s="57"/>
      <c r="B7612" s="57"/>
    </row>
    <row r="7613" spans="1:2" hidden="1" x14ac:dyDescent="0.45">
      <c r="A7613" s="57"/>
      <c r="B7613" s="57"/>
    </row>
    <row r="7614" spans="1:2" hidden="1" x14ac:dyDescent="0.45">
      <c r="A7614" s="57"/>
      <c r="B7614" s="57"/>
    </row>
    <row r="7615" spans="1:2" hidden="1" x14ac:dyDescent="0.45">
      <c r="A7615" s="57"/>
      <c r="B7615" s="57"/>
    </row>
    <row r="7616" spans="1:2" hidden="1" x14ac:dyDescent="0.45">
      <c r="A7616" s="57"/>
      <c r="B7616" s="57"/>
    </row>
    <row r="7617" spans="1:2" hidden="1" x14ac:dyDescent="0.45">
      <c r="A7617" s="57"/>
      <c r="B7617" s="57"/>
    </row>
    <row r="7618" spans="1:2" hidden="1" x14ac:dyDescent="0.45">
      <c r="A7618" s="57"/>
      <c r="B7618" s="57"/>
    </row>
    <row r="7619" spans="1:2" hidden="1" x14ac:dyDescent="0.45">
      <c r="A7619" s="57"/>
      <c r="B7619" s="57"/>
    </row>
    <row r="7620" spans="1:2" hidden="1" x14ac:dyDescent="0.45">
      <c r="A7620" s="57"/>
      <c r="B7620" s="57"/>
    </row>
    <row r="7621" spans="1:2" hidden="1" x14ac:dyDescent="0.45">
      <c r="A7621" s="57"/>
      <c r="B7621" s="57"/>
    </row>
    <row r="7622" spans="1:2" hidden="1" x14ac:dyDescent="0.45">
      <c r="A7622" s="57"/>
      <c r="B7622" s="57"/>
    </row>
    <row r="7623" spans="1:2" hidden="1" x14ac:dyDescent="0.45">
      <c r="A7623" s="57"/>
      <c r="B7623" s="57"/>
    </row>
    <row r="7624" spans="1:2" hidden="1" x14ac:dyDescent="0.45">
      <c r="A7624" s="57"/>
      <c r="B7624" s="57"/>
    </row>
    <row r="7625" spans="1:2" hidden="1" x14ac:dyDescent="0.45">
      <c r="A7625" s="57"/>
      <c r="B7625" s="57"/>
    </row>
    <row r="7626" spans="1:2" hidden="1" x14ac:dyDescent="0.45">
      <c r="A7626" s="57"/>
      <c r="B7626" s="57"/>
    </row>
    <row r="7627" spans="1:2" hidden="1" x14ac:dyDescent="0.45">
      <c r="A7627" s="57"/>
      <c r="B7627" s="57"/>
    </row>
    <row r="7628" spans="1:2" hidden="1" x14ac:dyDescent="0.45">
      <c r="A7628" s="57"/>
      <c r="B7628" s="57"/>
    </row>
    <row r="7629" spans="1:2" hidden="1" x14ac:dyDescent="0.45">
      <c r="A7629" s="57"/>
      <c r="B7629" s="57"/>
    </row>
    <row r="7630" spans="1:2" hidden="1" x14ac:dyDescent="0.45">
      <c r="A7630" s="57"/>
      <c r="B7630" s="57"/>
    </row>
    <row r="7631" spans="1:2" hidden="1" x14ac:dyDescent="0.45">
      <c r="A7631" s="57"/>
      <c r="B7631" s="57"/>
    </row>
    <row r="7632" spans="1:2" hidden="1" x14ac:dyDescent="0.45">
      <c r="A7632" s="57"/>
      <c r="B7632" s="57"/>
    </row>
    <row r="7633" spans="1:2" hidden="1" x14ac:dyDescent="0.45">
      <c r="A7633" s="57"/>
      <c r="B7633" s="57"/>
    </row>
    <row r="7634" spans="1:2" hidden="1" x14ac:dyDescent="0.45">
      <c r="A7634" s="57"/>
      <c r="B7634" s="57"/>
    </row>
    <row r="7635" spans="1:2" hidden="1" x14ac:dyDescent="0.45">
      <c r="A7635" s="57"/>
      <c r="B7635" s="57"/>
    </row>
    <row r="7636" spans="1:2" hidden="1" x14ac:dyDescent="0.45">
      <c r="A7636" s="57"/>
      <c r="B7636" s="57"/>
    </row>
    <row r="7637" spans="1:2" hidden="1" x14ac:dyDescent="0.45">
      <c r="A7637" s="57"/>
      <c r="B7637" s="57"/>
    </row>
    <row r="7638" spans="1:2" hidden="1" x14ac:dyDescent="0.45">
      <c r="A7638" s="57"/>
      <c r="B7638" s="57"/>
    </row>
    <row r="7639" spans="1:2" hidden="1" x14ac:dyDescent="0.45">
      <c r="A7639" s="57"/>
      <c r="B7639" s="57"/>
    </row>
    <row r="7640" spans="1:2" hidden="1" x14ac:dyDescent="0.45">
      <c r="A7640" s="57"/>
      <c r="B7640" s="57"/>
    </row>
    <row r="7641" spans="1:2" hidden="1" x14ac:dyDescent="0.45">
      <c r="A7641" s="57"/>
      <c r="B7641" s="57"/>
    </row>
    <row r="7642" spans="1:2" hidden="1" x14ac:dyDescent="0.45">
      <c r="A7642" s="57"/>
      <c r="B7642" s="57"/>
    </row>
    <row r="7643" spans="1:2" hidden="1" x14ac:dyDescent="0.45">
      <c r="A7643" s="57"/>
      <c r="B7643" s="57"/>
    </row>
    <row r="7644" spans="1:2" hidden="1" x14ac:dyDescent="0.45">
      <c r="A7644" s="57"/>
      <c r="B7644" s="57"/>
    </row>
    <row r="7645" spans="1:2" hidden="1" x14ac:dyDescent="0.45">
      <c r="A7645" s="57"/>
      <c r="B7645" s="57"/>
    </row>
    <row r="7646" spans="1:2" hidden="1" x14ac:dyDescent="0.45">
      <c r="A7646" s="57"/>
      <c r="B7646" s="57"/>
    </row>
    <row r="7647" spans="1:2" hidden="1" x14ac:dyDescent="0.45">
      <c r="A7647" s="57"/>
      <c r="B7647" s="57"/>
    </row>
    <row r="7648" spans="1:2" hidden="1" x14ac:dyDescent="0.45">
      <c r="A7648" s="57"/>
      <c r="B7648" s="57"/>
    </row>
    <row r="7649" spans="1:2" hidden="1" x14ac:dyDescent="0.45">
      <c r="A7649" s="57"/>
      <c r="B7649" s="57"/>
    </row>
    <row r="7650" spans="1:2" hidden="1" x14ac:dyDescent="0.45">
      <c r="A7650" s="57"/>
      <c r="B7650" s="57"/>
    </row>
    <row r="7651" spans="1:2" hidden="1" x14ac:dyDescent="0.45">
      <c r="A7651" s="57"/>
      <c r="B7651" s="57"/>
    </row>
    <row r="7652" spans="1:2" hidden="1" x14ac:dyDescent="0.45">
      <c r="A7652" s="57"/>
      <c r="B7652" s="57"/>
    </row>
    <row r="7653" spans="1:2" hidden="1" x14ac:dyDescent="0.45">
      <c r="A7653" s="57"/>
      <c r="B7653" s="57"/>
    </row>
    <row r="7654" spans="1:2" hidden="1" x14ac:dyDescent="0.45">
      <c r="A7654" s="57"/>
      <c r="B7654" s="57"/>
    </row>
    <row r="7655" spans="1:2" hidden="1" x14ac:dyDescent="0.45">
      <c r="A7655" s="57"/>
      <c r="B7655" s="57"/>
    </row>
    <row r="7656" spans="1:2" hidden="1" x14ac:dyDescent="0.45">
      <c r="A7656" s="57"/>
      <c r="B7656" s="57"/>
    </row>
    <row r="7657" spans="1:2" hidden="1" x14ac:dyDescent="0.45">
      <c r="A7657" s="57"/>
      <c r="B7657" s="57"/>
    </row>
    <row r="7658" spans="1:2" hidden="1" x14ac:dyDescent="0.45">
      <c r="A7658" s="57"/>
      <c r="B7658" s="57"/>
    </row>
    <row r="7659" spans="1:2" hidden="1" x14ac:dyDescent="0.45">
      <c r="A7659" s="57"/>
      <c r="B7659" s="57"/>
    </row>
    <row r="7660" spans="1:2" hidden="1" x14ac:dyDescent="0.45">
      <c r="A7660" s="57"/>
      <c r="B7660" s="57"/>
    </row>
    <row r="7661" spans="1:2" hidden="1" x14ac:dyDescent="0.45">
      <c r="A7661" s="57"/>
      <c r="B7661" s="57"/>
    </row>
    <row r="7662" spans="1:2" hidden="1" x14ac:dyDescent="0.45">
      <c r="A7662" s="57"/>
      <c r="B7662" s="57"/>
    </row>
    <row r="7663" spans="1:2" hidden="1" x14ac:dyDescent="0.45">
      <c r="A7663" s="57"/>
      <c r="B7663" s="57"/>
    </row>
    <row r="7664" spans="1:2" hidden="1" x14ac:dyDescent="0.45">
      <c r="A7664" s="57"/>
      <c r="B7664" s="57"/>
    </row>
    <row r="7665" spans="1:2" hidden="1" x14ac:dyDescent="0.45">
      <c r="A7665" s="57"/>
      <c r="B7665" s="57"/>
    </row>
    <row r="7666" spans="1:2" hidden="1" x14ac:dyDescent="0.45">
      <c r="A7666" s="57"/>
      <c r="B7666" s="57"/>
    </row>
    <row r="7667" spans="1:2" hidden="1" x14ac:dyDescent="0.45">
      <c r="A7667" s="57"/>
      <c r="B7667" s="57"/>
    </row>
    <row r="7668" spans="1:2" hidden="1" x14ac:dyDescent="0.45">
      <c r="A7668" s="57"/>
      <c r="B7668" s="57"/>
    </row>
    <row r="7669" spans="1:2" hidden="1" x14ac:dyDescent="0.45">
      <c r="A7669" s="57"/>
      <c r="B7669" s="57"/>
    </row>
    <row r="7670" spans="1:2" hidden="1" x14ac:dyDescent="0.45">
      <c r="A7670" s="57"/>
      <c r="B7670" s="57"/>
    </row>
    <row r="7671" spans="1:2" hidden="1" x14ac:dyDescent="0.45">
      <c r="A7671" s="57"/>
      <c r="B7671" s="57"/>
    </row>
    <row r="7672" spans="1:2" hidden="1" x14ac:dyDescent="0.45">
      <c r="A7672" s="57"/>
      <c r="B7672" s="57"/>
    </row>
    <row r="7673" spans="1:2" hidden="1" x14ac:dyDescent="0.45">
      <c r="A7673" s="57"/>
      <c r="B7673" s="57"/>
    </row>
    <row r="7674" spans="1:2" hidden="1" x14ac:dyDescent="0.45">
      <c r="A7674" s="57"/>
      <c r="B7674" s="57"/>
    </row>
    <row r="7675" spans="1:2" hidden="1" x14ac:dyDescent="0.45">
      <c r="A7675" s="57"/>
      <c r="B7675" s="57"/>
    </row>
    <row r="7676" spans="1:2" hidden="1" x14ac:dyDescent="0.45">
      <c r="A7676" s="57"/>
      <c r="B7676" s="57"/>
    </row>
    <row r="7677" spans="1:2" hidden="1" x14ac:dyDescent="0.45">
      <c r="A7677" s="57"/>
      <c r="B7677" s="57"/>
    </row>
    <row r="7678" spans="1:2" hidden="1" x14ac:dyDescent="0.45">
      <c r="A7678" s="57"/>
      <c r="B7678" s="57"/>
    </row>
    <row r="7679" spans="1:2" hidden="1" x14ac:dyDescent="0.45">
      <c r="A7679" s="57"/>
      <c r="B7679" s="57"/>
    </row>
    <row r="7680" spans="1:2" hidden="1" x14ac:dyDescent="0.45">
      <c r="A7680" s="57"/>
      <c r="B7680" s="57"/>
    </row>
    <row r="7681" spans="1:2" hidden="1" x14ac:dyDescent="0.45">
      <c r="A7681" s="57"/>
      <c r="B7681" s="57"/>
    </row>
    <row r="7682" spans="1:2" hidden="1" x14ac:dyDescent="0.45">
      <c r="A7682" s="57"/>
      <c r="B7682" s="57"/>
    </row>
    <row r="7683" spans="1:2" hidden="1" x14ac:dyDescent="0.45">
      <c r="A7683" s="57"/>
      <c r="B7683" s="57"/>
    </row>
    <row r="7684" spans="1:2" hidden="1" x14ac:dyDescent="0.45">
      <c r="A7684" s="57"/>
      <c r="B7684" s="57"/>
    </row>
    <row r="7685" spans="1:2" hidden="1" x14ac:dyDescent="0.45">
      <c r="A7685" s="57"/>
      <c r="B7685" s="57"/>
    </row>
    <row r="7686" spans="1:2" hidden="1" x14ac:dyDescent="0.45">
      <c r="A7686" s="57"/>
      <c r="B7686" s="57"/>
    </row>
    <row r="7687" spans="1:2" hidden="1" x14ac:dyDescent="0.45">
      <c r="A7687" s="57"/>
      <c r="B7687" s="57"/>
    </row>
    <row r="7688" spans="1:2" hidden="1" x14ac:dyDescent="0.45">
      <c r="A7688" s="57"/>
      <c r="B7688" s="57"/>
    </row>
    <row r="7689" spans="1:2" hidden="1" x14ac:dyDescent="0.45">
      <c r="A7689" s="57"/>
      <c r="B7689" s="57"/>
    </row>
    <row r="7690" spans="1:2" hidden="1" x14ac:dyDescent="0.45">
      <c r="A7690" s="57"/>
      <c r="B7690" s="57"/>
    </row>
    <row r="7691" spans="1:2" hidden="1" x14ac:dyDescent="0.45">
      <c r="A7691" s="57"/>
      <c r="B7691" s="57"/>
    </row>
    <row r="7692" spans="1:2" hidden="1" x14ac:dyDescent="0.45">
      <c r="A7692" s="57"/>
      <c r="B7692" s="57"/>
    </row>
    <row r="7693" spans="1:2" hidden="1" x14ac:dyDescent="0.45">
      <c r="A7693" s="57"/>
      <c r="B7693" s="57"/>
    </row>
    <row r="7694" spans="1:2" hidden="1" x14ac:dyDescent="0.45">
      <c r="A7694" s="57"/>
      <c r="B7694" s="57"/>
    </row>
    <row r="7695" spans="1:2" hidden="1" x14ac:dyDescent="0.45">
      <c r="A7695" s="57"/>
      <c r="B7695" s="57"/>
    </row>
    <row r="7696" spans="1:2" hidden="1" x14ac:dyDescent="0.45">
      <c r="A7696" s="57"/>
      <c r="B7696" s="57"/>
    </row>
    <row r="7697" spans="1:2" hidden="1" x14ac:dyDescent="0.45">
      <c r="A7697" s="57"/>
      <c r="B7697" s="57"/>
    </row>
    <row r="7698" spans="1:2" hidden="1" x14ac:dyDescent="0.45">
      <c r="A7698" s="57"/>
      <c r="B7698" s="57"/>
    </row>
    <row r="7699" spans="1:2" hidden="1" x14ac:dyDescent="0.45">
      <c r="A7699" s="57"/>
      <c r="B7699" s="57"/>
    </row>
    <row r="7700" spans="1:2" hidden="1" x14ac:dyDescent="0.45">
      <c r="A7700" s="57"/>
      <c r="B7700" s="57"/>
    </row>
    <row r="7701" spans="1:2" hidden="1" x14ac:dyDescent="0.45">
      <c r="A7701" s="57"/>
      <c r="B7701" s="57"/>
    </row>
    <row r="7702" spans="1:2" hidden="1" x14ac:dyDescent="0.45">
      <c r="A7702" s="57"/>
      <c r="B7702" s="57"/>
    </row>
    <row r="7703" spans="1:2" hidden="1" x14ac:dyDescent="0.45">
      <c r="A7703" s="57"/>
      <c r="B7703" s="57"/>
    </row>
    <row r="7704" spans="1:2" hidden="1" x14ac:dyDescent="0.45">
      <c r="A7704" s="57"/>
      <c r="B7704" s="57"/>
    </row>
    <row r="7705" spans="1:2" hidden="1" x14ac:dyDescent="0.45">
      <c r="A7705" s="57"/>
      <c r="B7705" s="57"/>
    </row>
    <row r="7706" spans="1:2" hidden="1" x14ac:dyDescent="0.45">
      <c r="A7706" s="57"/>
      <c r="B7706" s="57"/>
    </row>
    <row r="7707" spans="1:2" hidden="1" x14ac:dyDescent="0.45">
      <c r="A7707" s="57"/>
      <c r="B7707" s="57"/>
    </row>
    <row r="7708" spans="1:2" hidden="1" x14ac:dyDescent="0.45">
      <c r="A7708" s="57"/>
      <c r="B7708" s="57"/>
    </row>
    <row r="7709" spans="1:2" hidden="1" x14ac:dyDescent="0.45">
      <c r="A7709" s="57"/>
      <c r="B7709" s="57"/>
    </row>
    <row r="7710" spans="1:2" hidden="1" x14ac:dyDescent="0.45">
      <c r="A7710" s="57"/>
      <c r="B7710" s="57"/>
    </row>
    <row r="7711" spans="1:2" hidden="1" x14ac:dyDescent="0.45">
      <c r="A7711" s="57"/>
      <c r="B7711" s="57"/>
    </row>
    <row r="7712" spans="1:2" hidden="1" x14ac:dyDescent="0.45">
      <c r="A7712" s="57"/>
      <c r="B7712" s="57"/>
    </row>
    <row r="7713" spans="1:2" hidden="1" x14ac:dyDescent="0.45">
      <c r="A7713" s="57"/>
      <c r="B7713" s="57"/>
    </row>
    <row r="7714" spans="1:2" hidden="1" x14ac:dyDescent="0.45">
      <c r="A7714" s="57"/>
      <c r="B7714" s="57"/>
    </row>
    <row r="7715" spans="1:2" hidden="1" x14ac:dyDescent="0.45">
      <c r="A7715" s="57"/>
      <c r="B7715" s="57"/>
    </row>
    <row r="7716" spans="1:2" hidden="1" x14ac:dyDescent="0.45">
      <c r="A7716" s="57"/>
      <c r="B7716" s="57"/>
    </row>
    <row r="7717" spans="1:2" hidden="1" x14ac:dyDescent="0.45">
      <c r="A7717" s="57"/>
      <c r="B7717" s="57"/>
    </row>
    <row r="7718" spans="1:2" hidden="1" x14ac:dyDescent="0.45">
      <c r="A7718" s="57"/>
      <c r="B7718" s="57"/>
    </row>
    <row r="7719" spans="1:2" hidden="1" x14ac:dyDescent="0.45">
      <c r="A7719" s="57"/>
      <c r="B7719" s="57"/>
    </row>
    <row r="7720" spans="1:2" hidden="1" x14ac:dyDescent="0.45">
      <c r="A7720" s="57"/>
      <c r="B7720" s="57"/>
    </row>
    <row r="7721" spans="1:2" hidden="1" x14ac:dyDescent="0.45">
      <c r="A7721" s="57"/>
      <c r="B7721" s="57"/>
    </row>
    <row r="7722" spans="1:2" hidden="1" x14ac:dyDescent="0.45">
      <c r="A7722" s="57"/>
      <c r="B7722" s="57"/>
    </row>
    <row r="7723" spans="1:2" hidden="1" x14ac:dyDescent="0.45">
      <c r="A7723" s="57"/>
      <c r="B7723" s="57"/>
    </row>
    <row r="7724" spans="1:2" hidden="1" x14ac:dyDescent="0.45">
      <c r="A7724" s="57"/>
      <c r="B7724" s="57"/>
    </row>
    <row r="7725" spans="1:2" hidden="1" x14ac:dyDescent="0.45">
      <c r="A7725" s="57"/>
      <c r="B7725" s="57"/>
    </row>
    <row r="7726" spans="1:2" hidden="1" x14ac:dyDescent="0.45">
      <c r="A7726" s="57"/>
      <c r="B7726" s="57"/>
    </row>
    <row r="7727" spans="1:2" hidden="1" x14ac:dyDescent="0.45">
      <c r="A7727" s="57"/>
      <c r="B7727" s="57"/>
    </row>
    <row r="7728" spans="1:2" hidden="1" x14ac:dyDescent="0.45">
      <c r="A7728" s="57"/>
      <c r="B7728" s="57"/>
    </row>
    <row r="7729" spans="1:2" hidden="1" x14ac:dyDescent="0.45">
      <c r="A7729" s="57"/>
      <c r="B7729" s="57"/>
    </row>
    <row r="7730" spans="1:2" hidden="1" x14ac:dyDescent="0.45">
      <c r="A7730" s="57"/>
      <c r="B7730" s="57"/>
    </row>
    <row r="7731" spans="1:2" hidden="1" x14ac:dyDescent="0.45">
      <c r="A7731" s="57"/>
      <c r="B7731" s="57"/>
    </row>
    <row r="7732" spans="1:2" hidden="1" x14ac:dyDescent="0.45">
      <c r="A7732" s="57"/>
      <c r="B7732" s="57"/>
    </row>
    <row r="7733" spans="1:2" hidden="1" x14ac:dyDescent="0.45">
      <c r="A7733" s="57"/>
      <c r="B7733" s="57"/>
    </row>
    <row r="7734" spans="1:2" hidden="1" x14ac:dyDescent="0.45">
      <c r="A7734" s="57"/>
      <c r="B7734" s="57"/>
    </row>
    <row r="7735" spans="1:2" hidden="1" x14ac:dyDescent="0.45">
      <c r="A7735" s="57"/>
      <c r="B7735" s="57"/>
    </row>
    <row r="7736" spans="1:2" hidden="1" x14ac:dyDescent="0.45">
      <c r="A7736" s="57"/>
      <c r="B7736" s="57"/>
    </row>
    <row r="7737" spans="1:2" hidden="1" x14ac:dyDescent="0.45">
      <c r="A7737" s="57"/>
      <c r="B7737" s="57"/>
    </row>
    <row r="7738" spans="1:2" hidden="1" x14ac:dyDescent="0.45">
      <c r="A7738" s="57"/>
      <c r="B7738" s="57"/>
    </row>
    <row r="7739" spans="1:2" hidden="1" x14ac:dyDescent="0.45">
      <c r="A7739" s="57"/>
      <c r="B7739" s="57"/>
    </row>
    <row r="7740" spans="1:2" hidden="1" x14ac:dyDescent="0.45">
      <c r="A7740" s="57"/>
      <c r="B7740" s="57"/>
    </row>
    <row r="7741" spans="1:2" hidden="1" x14ac:dyDescent="0.45">
      <c r="A7741" s="57"/>
      <c r="B7741" s="57"/>
    </row>
    <row r="7742" spans="1:2" hidden="1" x14ac:dyDescent="0.45">
      <c r="A7742" s="57"/>
      <c r="B7742" s="57"/>
    </row>
    <row r="7743" spans="1:2" hidden="1" x14ac:dyDescent="0.45">
      <c r="A7743" s="57"/>
      <c r="B7743" s="57"/>
    </row>
    <row r="7744" spans="1:2" hidden="1" x14ac:dyDescent="0.45">
      <c r="A7744" s="57"/>
      <c r="B7744" s="57"/>
    </row>
    <row r="7745" spans="1:2" hidden="1" x14ac:dyDescent="0.45">
      <c r="A7745" s="57"/>
      <c r="B7745" s="57"/>
    </row>
    <row r="7746" spans="1:2" hidden="1" x14ac:dyDescent="0.45">
      <c r="A7746" s="57"/>
      <c r="B7746" s="57"/>
    </row>
    <row r="7747" spans="1:2" hidden="1" x14ac:dyDescent="0.45">
      <c r="A7747" s="57"/>
      <c r="B7747" s="57"/>
    </row>
    <row r="7748" spans="1:2" hidden="1" x14ac:dyDescent="0.45">
      <c r="A7748" s="57"/>
      <c r="B7748" s="57"/>
    </row>
    <row r="7749" spans="1:2" hidden="1" x14ac:dyDescent="0.45">
      <c r="A7749" s="57"/>
      <c r="B7749" s="57"/>
    </row>
    <row r="7750" spans="1:2" hidden="1" x14ac:dyDescent="0.45">
      <c r="A7750" s="57"/>
      <c r="B7750" s="57"/>
    </row>
    <row r="7751" spans="1:2" hidden="1" x14ac:dyDescent="0.45">
      <c r="A7751" s="57"/>
      <c r="B7751" s="57"/>
    </row>
    <row r="7752" spans="1:2" hidden="1" x14ac:dyDescent="0.45">
      <c r="A7752" s="57"/>
      <c r="B7752" s="57"/>
    </row>
    <row r="7753" spans="1:2" hidden="1" x14ac:dyDescent="0.45">
      <c r="A7753" s="57"/>
      <c r="B7753" s="57"/>
    </row>
    <row r="7754" spans="1:2" hidden="1" x14ac:dyDescent="0.45">
      <c r="A7754" s="57"/>
      <c r="B7754" s="57"/>
    </row>
    <row r="7755" spans="1:2" hidden="1" x14ac:dyDescent="0.45">
      <c r="A7755" s="57"/>
      <c r="B7755" s="57"/>
    </row>
    <row r="7756" spans="1:2" hidden="1" x14ac:dyDescent="0.45">
      <c r="A7756" s="57"/>
      <c r="B7756" s="57"/>
    </row>
    <row r="7757" spans="1:2" hidden="1" x14ac:dyDescent="0.45">
      <c r="A7757" s="57"/>
      <c r="B7757" s="57"/>
    </row>
    <row r="7758" spans="1:2" hidden="1" x14ac:dyDescent="0.45">
      <c r="A7758" s="57"/>
      <c r="B7758" s="57"/>
    </row>
    <row r="7759" spans="1:2" hidden="1" x14ac:dyDescent="0.45">
      <c r="A7759" s="57"/>
      <c r="B7759" s="57"/>
    </row>
    <row r="7760" spans="1:2" hidden="1" x14ac:dyDescent="0.45">
      <c r="A7760" s="57"/>
      <c r="B7760" s="57"/>
    </row>
    <row r="7761" spans="1:2" hidden="1" x14ac:dyDescent="0.45">
      <c r="A7761" s="57"/>
      <c r="B7761" s="57"/>
    </row>
    <row r="7762" spans="1:2" hidden="1" x14ac:dyDescent="0.45">
      <c r="A7762" s="57"/>
      <c r="B7762" s="57"/>
    </row>
    <row r="7763" spans="1:2" hidden="1" x14ac:dyDescent="0.45">
      <c r="A7763" s="57"/>
      <c r="B7763" s="57"/>
    </row>
    <row r="7764" spans="1:2" hidden="1" x14ac:dyDescent="0.45">
      <c r="A7764" s="57"/>
      <c r="B7764" s="57"/>
    </row>
    <row r="7765" spans="1:2" hidden="1" x14ac:dyDescent="0.45">
      <c r="A7765" s="57"/>
      <c r="B7765" s="57"/>
    </row>
    <row r="7766" spans="1:2" hidden="1" x14ac:dyDescent="0.45">
      <c r="A7766" s="57"/>
      <c r="B7766" s="57"/>
    </row>
    <row r="7767" spans="1:2" hidden="1" x14ac:dyDescent="0.45">
      <c r="A7767" s="57"/>
      <c r="B7767" s="57"/>
    </row>
    <row r="7768" spans="1:2" hidden="1" x14ac:dyDescent="0.45">
      <c r="A7768" s="57"/>
      <c r="B7768" s="57"/>
    </row>
    <row r="7769" spans="1:2" hidden="1" x14ac:dyDescent="0.45">
      <c r="A7769" s="57"/>
      <c r="B7769" s="57"/>
    </row>
    <row r="7770" spans="1:2" hidden="1" x14ac:dyDescent="0.45">
      <c r="A7770" s="57"/>
      <c r="B7770" s="57"/>
    </row>
    <row r="7771" spans="1:2" hidden="1" x14ac:dyDescent="0.45">
      <c r="A7771" s="57"/>
      <c r="B7771" s="57"/>
    </row>
    <row r="7772" spans="1:2" hidden="1" x14ac:dyDescent="0.45">
      <c r="A7772" s="57"/>
      <c r="B7772" s="57"/>
    </row>
    <row r="7773" spans="1:2" hidden="1" x14ac:dyDescent="0.45">
      <c r="A7773" s="57"/>
      <c r="B7773" s="57"/>
    </row>
    <row r="7774" spans="1:2" hidden="1" x14ac:dyDescent="0.45">
      <c r="A7774" s="57"/>
      <c r="B7774" s="57"/>
    </row>
    <row r="7775" spans="1:2" hidden="1" x14ac:dyDescent="0.45">
      <c r="A7775" s="57"/>
      <c r="B7775" s="57"/>
    </row>
    <row r="7776" spans="1:2" hidden="1" x14ac:dyDescent="0.45">
      <c r="A7776" s="57"/>
      <c r="B7776" s="57"/>
    </row>
    <row r="7777" spans="1:2" hidden="1" x14ac:dyDescent="0.45">
      <c r="A7777" s="57"/>
      <c r="B7777" s="57"/>
    </row>
    <row r="7778" spans="1:2" hidden="1" x14ac:dyDescent="0.45">
      <c r="A7778" s="57"/>
      <c r="B7778" s="57"/>
    </row>
    <row r="7779" spans="1:2" hidden="1" x14ac:dyDescent="0.45">
      <c r="A7779" s="57"/>
      <c r="B7779" s="57"/>
    </row>
    <row r="7780" spans="1:2" hidden="1" x14ac:dyDescent="0.45">
      <c r="A7780" s="57"/>
      <c r="B7780" s="57"/>
    </row>
    <row r="7781" spans="1:2" hidden="1" x14ac:dyDescent="0.45">
      <c r="A7781" s="57"/>
      <c r="B7781" s="57"/>
    </row>
    <row r="7782" spans="1:2" hidden="1" x14ac:dyDescent="0.45">
      <c r="A7782" s="57"/>
      <c r="B7782" s="57"/>
    </row>
    <row r="7783" spans="1:2" hidden="1" x14ac:dyDescent="0.45">
      <c r="A7783" s="57"/>
      <c r="B7783" s="57"/>
    </row>
    <row r="7784" spans="1:2" hidden="1" x14ac:dyDescent="0.45">
      <c r="A7784" s="57"/>
      <c r="B7784" s="57"/>
    </row>
    <row r="7785" spans="1:2" hidden="1" x14ac:dyDescent="0.45">
      <c r="A7785" s="57"/>
      <c r="B7785" s="57"/>
    </row>
    <row r="7786" spans="1:2" hidden="1" x14ac:dyDescent="0.45">
      <c r="A7786" s="57"/>
      <c r="B7786" s="57"/>
    </row>
    <row r="7787" spans="1:2" hidden="1" x14ac:dyDescent="0.45">
      <c r="A7787" s="57"/>
      <c r="B7787" s="57"/>
    </row>
    <row r="7788" spans="1:2" hidden="1" x14ac:dyDescent="0.45">
      <c r="A7788" s="57"/>
      <c r="B7788" s="57"/>
    </row>
    <row r="7789" spans="1:2" hidden="1" x14ac:dyDescent="0.45">
      <c r="A7789" s="57"/>
      <c r="B7789" s="57"/>
    </row>
    <row r="7790" spans="1:2" hidden="1" x14ac:dyDescent="0.45">
      <c r="A7790" s="57"/>
      <c r="B7790" s="57"/>
    </row>
    <row r="7791" spans="1:2" hidden="1" x14ac:dyDescent="0.45">
      <c r="A7791" s="57"/>
      <c r="B7791" s="57"/>
    </row>
    <row r="7792" spans="1:2" hidden="1" x14ac:dyDescent="0.45">
      <c r="A7792" s="57"/>
      <c r="B7792" s="57"/>
    </row>
    <row r="7793" spans="1:2" hidden="1" x14ac:dyDescent="0.45">
      <c r="A7793" s="57"/>
      <c r="B7793" s="57"/>
    </row>
    <row r="7794" spans="1:2" hidden="1" x14ac:dyDescent="0.45">
      <c r="A7794" s="57"/>
      <c r="B7794" s="57"/>
    </row>
    <row r="7795" spans="1:2" hidden="1" x14ac:dyDescent="0.45">
      <c r="A7795" s="57"/>
      <c r="B7795" s="57"/>
    </row>
    <row r="7796" spans="1:2" hidden="1" x14ac:dyDescent="0.45">
      <c r="A7796" s="57"/>
      <c r="B7796" s="57"/>
    </row>
    <row r="7797" spans="1:2" hidden="1" x14ac:dyDescent="0.45">
      <c r="A7797" s="57"/>
      <c r="B7797" s="57"/>
    </row>
    <row r="7798" spans="1:2" hidden="1" x14ac:dyDescent="0.45">
      <c r="A7798" s="57"/>
      <c r="B7798" s="57"/>
    </row>
    <row r="7799" spans="1:2" hidden="1" x14ac:dyDescent="0.45">
      <c r="A7799" s="57"/>
      <c r="B7799" s="57"/>
    </row>
    <row r="7800" spans="1:2" hidden="1" x14ac:dyDescent="0.45">
      <c r="A7800" s="57"/>
      <c r="B7800" s="57"/>
    </row>
    <row r="7801" spans="1:2" hidden="1" x14ac:dyDescent="0.45">
      <c r="A7801" s="57"/>
      <c r="B7801" s="57"/>
    </row>
    <row r="7802" spans="1:2" hidden="1" x14ac:dyDescent="0.45">
      <c r="A7802" s="57"/>
      <c r="B7802" s="57"/>
    </row>
    <row r="7803" spans="1:2" hidden="1" x14ac:dyDescent="0.45">
      <c r="A7803" s="57"/>
      <c r="B7803" s="57"/>
    </row>
    <row r="7804" spans="1:2" hidden="1" x14ac:dyDescent="0.45">
      <c r="A7804" s="57"/>
      <c r="B7804" s="57"/>
    </row>
    <row r="7805" spans="1:2" hidden="1" x14ac:dyDescent="0.45">
      <c r="A7805" s="57"/>
      <c r="B7805" s="57"/>
    </row>
    <row r="7806" spans="1:2" hidden="1" x14ac:dyDescent="0.45">
      <c r="A7806" s="57"/>
      <c r="B7806" s="57"/>
    </row>
    <row r="7807" spans="1:2" hidden="1" x14ac:dyDescent="0.45">
      <c r="A7807" s="57"/>
      <c r="B7807" s="57"/>
    </row>
    <row r="7808" spans="1:2" hidden="1" x14ac:dyDescent="0.45">
      <c r="A7808" s="57"/>
      <c r="B7808" s="57"/>
    </row>
    <row r="7809" spans="1:2" hidden="1" x14ac:dyDescent="0.45">
      <c r="A7809" s="57"/>
      <c r="B7809" s="57"/>
    </row>
    <row r="7810" spans="1:2" hidden="1" x14ac:dyDescent="0.45">
      <c r="A7810" s="57"/>
      <c r="B7810" s="57"/>
    </row>
    <row r="7811" spans="1:2" hidden="1" x14ac:dyDescent="0.45">
      <c r="A7811" s="57"/>
      <c r="B7811" s="57"/>
    </row>
    <row r="7812" spans="1:2" hidden="1" x14ac:dyDescent="0.45">
      <c r="A7812" s="57"/>
      <c r="B7812" s="57"/>
    </row>
    <row r="7813" spans="1:2" hidden="1" x14ac:dyDescent="0.45">
      <c r="A7813" s="57"/>
      <c r="B7813" s="57"/>
    </row>
    <row r="7814" spans="1:2" hidden="1" x14ac:dyDescent="0.45">
      <c r="A7814" s="57"/>
      <c r="B7814" s="57"/>
    </row>
    <row r="7815" spans="1:2" hidden="1" x14ac:dyDescent="0.45">
      <c r="A7815" s="57"/>
      <c r="B7815" s="57"/>
    </row>
    <row r="7816" spans="1:2" hidden="1" x14ac:dyDescent="0.45">
      <c r="A7816" s="57"/>
      <c r="B7816" s="57"/>
    </row>
    <row r="7817" spans="1:2" hidden="1" x14ac:dyDescent="0.45">
      <c r="A7817" s="57"/>
      <c r="B7817" s="57"/>
    </row>
    <row r="7818" spans="1:2" hidden="1" x14ac:dyDescent="0.45">
      <c r="A7818" s="57"/>
      <c r="B7818" s="57"/>
    </row>
    <row r="7819" spans="1:2" hidden="1" x14ac:dyDescent="0.45">
      <c r="A7819" s="57"/>
      <c r="B7819" s="57"/>
    </row>
    <row r="7820" spans="1:2" hidden="1" x14ac:dyDescent="0.45">
      <c r="A7820" s="57"/>
      <c r="B7820" s="57"/>
    </row>
    <row r="7821" spans="1:2" hidden="1" x14ac:dyDescent="0.45">
      <c r="A7821" s="57"/>
      <c r="B7821" s="57"/>
    </row>
    <row r="7822" spans="1:2" hidden="1" x14ac:dyDescent="0.45">
      <c r="A7822" s="57"/>
      <c r="B7822" s="57"/>
    </row>
    <row r="7823" spans="1:2" hidden="1" x14ac:dyDescent="0.45">
      <c r="A7823" s="57"/>
      <c r="B7823" s="57"/>
    </row>
    <row r="7824" spans="1:2" hidden="1" x14ac:dyDescent="0.45">
      <c r="A7824" s="57"/>
      <c r="B7824" s="57"/>
    </row>
    <row r="7825" spans="1:2" hidden="1" x14ac:dyDescent="0.45">
      <c r="A7825" s="57"/>
      <c r="B7825" s="57"/>
    </row>
    <row r="7826" spans="1:2" hidden="1" x14ac:dyDescent="0.45">
      <c r="A7826" s="57"/>
      <c r="B7826" s="57"/>
    </row>
    <row r="7827" spans="1:2" hidden="1" x14ac:dyDescent="0.45">
      <c r="A7827" s="57"/>
      <c r="B7827" s="57"/>
    </row>
    <row r="7828" spans="1:2" hidden="1" x14ac:dyDescent="0.45">
      <c r="A7828" s="57"/>
      <c r="B7828" s="57"/>
    </row>
    <row r="7829" spans="1:2" hidden="1" x14ac:dyDescent="0.45">
      <c r="A7829" s="57"/>
      <c r="B7829" s="57"/>
    </row>
    <row r="7830" spans="1:2" hidden="1" x14ac:dyDescent="0.45">
      <c r="A7830" s="57"/>
      <c r="B7830" s="57"/>
    </row>
    <row r="7831" spans="1:2" hidden="1" x14ac:dyDescent="0.45">
      <c r="A7831" s="57"/>
      <c r="B7831" s="57"/>
    </row>
    <row r="7832" spans="1:2" hidden="1" x14ac:dyDescent="0.45">
      <c r="A7832" s="57"/>
      <c r="B7832" s="57"/>
    </row>
    <row r="7833" spans="1:2" hidden="1" x14ac:dyDescent="0.45">
      <c r="A7833" s="57"/>
      <c r="B7833" s="57"/>
    </row>
    <row r="7834" spans="1:2" hidden="1" x14ac:dyDescent="0.45">
      <c r="A7834" s="57"/>
      <c r="B7834" s="57"/>
    </row>
    <row r="7835" spans="1:2" hidden="1" x14ac:dyDescent="0.45">
      <c r="A7835" s="57"/>
      <c r="B7835" s="57"/>
    </row>
    <row r="7836" spans="1:2" hidden="1" x14ac:dyDescent="0.45">
      <c r="A7836" s="57"/>
      <c r="B7836" s="57"/>
    </row>
    <row r="7837" spans="1:2" hidden="1" x14ac:dyDescent="0.45">
      <c r="A7837" s="57"/>
      <c r="B7837" s="57"/>
    </row>
    <row r="7838" spans="1:2" hidden="1" x14ac:dyDescent="0.45">
      <c r="A7838" s="57"/>
      <c r="B7838" s="57"/>
    </row>
    <row r="7839" spans="1:2" hidden="1" x14ac:dyDescent="0.45">
      <c r="A7839" s="57"/>
      <c r="B7839" s="57"/>
    </row>
    <row r="7840" spans="1:2" hidden="1" x14ac:dyDescent="0.45">
      <c r="A7840" s="57"/>
      <c r="B7840" s="57"/>
    </row>
    <row r="7841" spans="1:2" hidden="1" x14ac:dyDescent="0.45">
      <c r="A7841" s="57"/>
      <c r="B7841" s="57"/>
    </row>
    <row r="7842" spans="1:2" hidden="1" x14ac:dyDescent="0.45">
      <c r="A7842" s="57"/>
      <c r="B7842" s="57"/>
    </row>
    <row r="7843" spans="1:2" hidden="1" x14ac:dyDescent="0.45">
      <c r="A7843" s="57"/>
      <c r="B7843" s="57"/>
    </row>
    <row r="7844" spans="1:2" hidden="1" x14ac:dyDescent="0.45">
      <c r="A7844" s="57"/>
      <c r="B7844" s="57"/>
    </row>
    <row r="7845" spans="1:2" hidden="1" x14ac:dyDescent="0.45">
      <c r="A7845" s="57"/>
      <c r="B7845" s="57"/>
    </row>
    <row r="7846" spans="1:2" hidden="1" x14ac:dyDescent="0.45">
      <c r="A7846" s="57"/>
      <c r="B7846" s="57"/>
    </row>
    <row r="7847" spans="1:2" hidden="1" x14ac:dyDescent="0.45">
      <c r="A7847" s="57"/>
      <c r="B7847" s="57"/>
    </row>
    <row r="7848" spans="1:2" hidden="1" x14ac:dyDescent="0.45">
      <c r="A7848" s="57"/>
      <c r="B7848" s="57"/>
    </row>
    <row r="7849" spans="1:2" hidden="1" x14ac:dyDescent="0.45">
      <c r="A7849" s="57"/>
      <c r="B7849" s="57"/>
    </row>
    <row r="7850" spans="1:2" hidden="1" x14ac:dyDescent="0.45">
      <c r="A7850" s="57"/>
      <c r="B7850" s="57"/>
    </row>
    <row r="7851" spans="1:2" hidden="1" x14ac:dyDescent="0.45">
      <c r="A7851" s="57"/>
      <c r="B7851" s="57"/>
    </row>
    <row r="7852" spans="1:2" hidden="1" x14ac:dyDescent="0.45">
      <c r="A7852" s="57"/>
      <c r="B7852" s="57"/>
    </row>
    <row r="7853" spans="1:2" hidden="1" x14ac:dyDescent="0.45">
      <c r="A7853" s="57"/>
      <c r="B7853" s="57"/>
    </row>
    <row r="7854" spans="1:2" hidden="1" x14ac:dyDescent="0.45">
      <c r="A7854" s="57"/>
      <c r="B7854" s="57"/>
    </row>
    <row r="7855" spans="1:2" hidden="1" x14ac:dyDescent="0.45">
      <c r="A7855" s="57"/>
      <c r="B7855" s="57"/>
    </row>
    <row r="7856" spans="1:2" hidden="1" x14ac:dyDescent="0.45">
      <c r="A7856" s="57"/>
      <c r="B7856" s="57"/>
    </row>
    <row r="7857" spans="1:2" hidden="1" x14ac:dyDescent="0.45">
      <c r="A7857" s="57"/>
      <c r="B7857" s="57"/>
    </row>
    <row r="7858" spans="1:2" hidden="1" x14ac:dyDescent="0.45">
      <c r="A7858" s="57"/>
      <c r="B7858" s="57"/>
    </row>
    <row r="7859" spans="1:2" hidden="1" x14ac:dyDescent="0.45">
      <c r="A7859" s="57"/>
      <c r="B7859" s="57"/>
    </row>
    <row r="7860" spans="1:2" hidden="1" x14ac:dyDescent="0.45">
      <c r="A7860" s="57"/>
      <c r="B7860" s="57"/>
    </row>
    <row r="7861" spans="1:2" hidden="1" x14ac:dyDescent="0.45">
      <c r="A7861" s="57"/>
      <c r="B7861" s="57"/>
    </row>
    <row r="7862" spans="1:2" hidden="1" x14ac:dyDescent="0.45">
      <c r="A7862" s="57"/>
      <c r="B7862" s="57"/>
    </row>
    <row r="7863" spans="1:2" hidden="1" x14ac:dyDescent="0.45">
      <c r="A7863" s="57"/>
      <c r="B7863" s="57"/>
    </row>
    <row r="7864" spans="1:2" hidden="1" x14ac:dyDescent="0.45">
      <c r="A7864" s="57"/>
      <c r="B7864" s="57"/>
    </row>
    <row r="7865" spans="1:2" hidden="1" x14ac:dyDescent="0.45">
      <c r="A7865" s="57"/>
      <c r="B7865" s="57"/>
    </row>
    <row r="7866" spans="1:2" hidden="1" x14ac:dyDescent="0.45">
      <c r="A7866" s="57"/>
      <c r="B7866" s="57"/>
    </row>
    <row r="7867" spans="1:2" hidden="1" x14ac:dyDescent="0.45">
      <c r="A7867" s="57"/>
      <c r="B7867" s="57"/>
    </row>
    <row r="7868" spans="1:2" hidden="1" x14ac:dyDescent="0.45">
      <c r="A7868" s="57"/>
      <c r="B7868" s="57"/>
    </row>
    <row r="7869" spans="1:2" hidden="1" x14ac:dyDescent="0.45">
      <c r="A7869" s="57"/>
      <c r="B7869" s="57"/>
    </row>
    <row r="7870" spans="1:2" hidden="1" x14ac:dyDescent="0.45">
      <c r="A7870" s="57"/>
      <c r="B7870" s="57"/>
    </row>
    <row r="7871" spans="1:2" hidden="1" x14ac:dyDescent="0.45">
      <c r="A7871" s="57"/>
      <c r="B7871" s="57"/>
    </row>
    <row r="7872" spans="1:2" hidden="1" x14ac:dyDescent="0.45">
      <c r="A7872" s="57"/>
      <c r="B7872" s="57"/>
    </row>
    <row r="7873" spans="1:2" hidden="1" x14ac:dyDescent="0.45">
      <c r="A7873" s="57"/>
      <c r="B7873" s="57"/>
    </row>
    <row r="7874" spans="1:2" hidden="1" x14ac:dyDescent="0.45">
      <c r="A7874" s="57"/>
      <c r="B7874" s="57"/>
    </row>
    <row r="7875" spans="1:2" hidden="1" x14ac:dyDescent="0.45">
      <c r="A7875" s="57"/>
      <c r="B7875" s="57"/>
    </row>
    <row r="7876" spans="1:2" hidden="1" x14ac:dyDescent="0.45">
      <c r="A7876" s="57"/>
      <c r="B7876" s="57"/>
    </row>
    <row r="7877" spans="1:2" hidden="1" x14ac:dyDescent="0.45">
      <c r="A7877" s="57"/>
      <c r="B7877" s="57"/>
    </row>
    <row r="7878" spans="1:2" hidden="1" x14ac:dyDescent="0.45">
      <c r="A7878" s="57"/>
      <c r="B7878" s="57"/>
    </row>
    <row r="7879" spans="1:2" hidden="1" x14ac:dyDescent="0.45">
      <c r="A7879" s="57"/>
      <c r="B7879" s="57"/>
    </row>
    <row r="7880" spans="1:2" hidden="1" x14ac:dyDescent="0.45">
      <c r="A7880" s="57"/>
      <c r="B7880" s="57"/>
    </row>
    <row r="7881" spans="1:2" hidden="1" x14ac:dyDescent="0.45">
      <c r="A7881" s="57"/>
      <c r="B7881" s="57"/>
    </row>
    <row r="7882" spans="1:2" hidden="1" x14ac:dyDescent="0.45">
      <c r="A7882" s="57"/>
      <c r="B7882" s="57"/>
    </row>
    <row r="7883" spans="1:2" hidden="1" x14ac:dyDescent="0.45">
      <c r="A7883" s="57"/>
      <c r="B7883" s="57"/>
    </row>
    <row r="7884" spans="1:2" hidden="1" x14ac:dyDescent="0.45">
      <c r="A7884" s="57"/>
      <c r="B7884" s="57"/>
    </row>
    <row r="7885" spans="1:2" hidden="1" x14ac:dyDescent="0.45">
      <c r="A7885" s="57"/>
      <c r="B7885" s="57"/>
    </row>
    <row r="7886" spans="1:2" hidden="1" x14ac:dyDescent="0.45">
      <c r="A7886" s="57"/>
      <c r="B7886" s="57"/>
    </row>
    <row r="7887" spans="1:2" hidden="1" x14ac:dyDescent="0.45">
      <c r="A7887" s="57"/>
      <c r="B7887" s="57"/>
    </row>
    <row r="7888" spans="1:2" hidden="1" x14ac:dyDescent="0.45">
      <c r="A7888" s="57"/>
      <c r="B7888" s="57"/>
    </row>
    <row r="7889" spans="1:2" hidden="1" x14ac:dyDescent="0.45">
      <c r="A7889" s="57"/>
      <c r="B7889" s="57"/>
    </row>
    <row r="7890" spans="1:2" hidden="1" x14ac:dyDescent="0.45">
      <c r="A7890" s="57"/>
      <c r="B7890" s="57"/>
    </row>
    <row r="7891" spans="1:2" hidden="1" x14ac:dyDescent="0.45">
      <c r="A7891" s="57"/>
      <c r="B7891" s="57"/>
    </row>
    <row r="7892" spans="1:2" hidden="1" x14ac:dyDescent="0.45">
      <c r="A7892" s="57"/>
      <c r="B7892" s="57"/>
    </row>
    <row r="7893" spans="1:2" hidden="1" x14ac:dyDescent="0.45">
      <c r="A7893" s="57"/>
      <c r="B7893" s="57"/>
    </row>
    <row r="7894" spans="1:2" hidden="1" x14ac:dyDescent="0.45">
      <c r="A7894" s="57"/>
      <c r="B7894" s="57"/>
    </row>
    <row r="7895" spans="1:2" hidden="1" x14ac:dyDescent="0.45">
      <c r="A7895" s="57"/>
      <c r="B7895" s="57"/>
    </row>
    <row r="7896" spans="1:2" hidden="1" x14ac:dyDescent="0.45">
      <c r="A7896" s="57"/>
      <c r="B7896" s="57"/>
    </row>
    <row r="7897" spans="1:2" hidden="1" x14ac:dyDescent="0.45">
      <c r="A7897" s="57"/>
      <c r="B7897" s="57"/>
    </row>
    <row r="7898" spans="1:2" hidden="1" x14ac:dyDescent="0.45">
      <c r="A7898" s="57"/>
      <c r="B7898" s="57"/>
    </row>
    <row r="7899" spans="1:2" hidden="1" x14ac:dyDescent="0.45">
      <c r="A7899" s="57"/>
      <c r="B7899" s="57"/>
    </row>
    <row r="7900" spans="1:2" hidden="1" x14ac:dyDescent="0.45">
      <c r="A7900" s="57"/>
      <c r="B7900" s="57"/>
    </row>
    <row r="7901" spans="1:2" hidden="1" x14ac:dyDescent="0.45">
      <c r="A7901" s="57"/>
      <c r="B7901" s="57"/>
    </row>
    <row r="7902" spans="1:2" hidden="1" x14ac:dyDescent="0.45">
      <c r="A7902" s="57"/>
      <c r="B7902" s="57"/>
    </row>
    <row r="7903" spans="1:2" hidden="1" x14ac:dyDescent="0.45">
      <c r="A7903" s="57"/>
      <c r="B7903" s="57"/>
    </row>
    <row r="7904" spans="1:2" hidden="1" x14ac:dyDescent="0.45">
      <c r="A7904" s="57"/>
      <c r="B7904" s="57"/>
    </row>
    <row r="7905" spans="1:2" hidden="1" x14ac:dyDescent="0.45">
      <c r="A7905" s="57"/>
      <c r="B7905" s="57"/>
    </row>
    <row r="7906" spans="1:2" hidden="1" x14ac:dyDescent="0.45">
      <c r="A7906" s="57"/>
      <c r="B7906" s="57"/>
    </row>
    <row r="7907" spans="1:2" hidden="1" x14ac:dyDescent="0.45">
      <c r="A7907" s="57"/>
      <c r="B7907" s="57"/>
    </row>
    <row r="7908" spans="1:2" hidden="1" x14ac:dyDescent="0.45">
      <c r="A7908" s="57"/>
      <c r="B7908" s="57"/>
    </row>
    <row r="7909" spans="1:2" hidden="1" x14ac:dyDescent="0.45">
      <c r="A7909" s="57"/>
      <c r="B7909" s="57"/>
    </row>
    <row r="7910" spans="1:2" hidden="1" x14ac:dyDescent="0.45">
      <c r="A7910" s="57"/>
      <c r="B7910" s="57"/>
    </row>
    <row r="7911" spans="1:2" hidden="1" x14ac:dyDescent="0.45">
      <c r="A7911" s="57"/>
      <c r="B7911" s="57"/>
    </row>
    <row r="7912" spans="1:2" hidden="1" x14ac:dyDescent="0.45">
      <c r="A7912" s="57"/>
      <c r="B7912" s="57"/>
    </row>
    <row r="7913" spans="1:2" hidden="1" x14ac:dyDescent="0.45">
      <c r="A7913" s="57"/>
      <c r="B7913" s="57"/>
    </row>
    <row r="7914" spans="1:2" hidden="1" x14ac:dyDescent="0.45">
      <c r="A7914" s="57"/>
      <c r="B7914" s="57"/>
    </row>
    <row r="7915" spans="1:2" hidden="1" x14ac:dyDescent="0.45">
      <c r="A7915" s="57"/>
      <c r="B7915" s="57"/>
    </row>
    <row r="7916" spans="1:2" hidden="1" x14ac:dyDescent="0.45">
      <c r="A7916" s="57"/>
      <c r="B7916" s="57"/>
    </row>
    <row r="7917" spans="1:2" hidden="1" x14ac:dyDescent="0.45">
      <c r="A7917" s="57"/>
      <c r="B7917" s="57"/>
    </row>
    <row r="7918" spans="1:2" hidden="1" x14ac:dyDescent="0.45">
      <c r="A7918" s="57"/>
      <c r="B7918" s="57"/>
    </row>
    <row r="7919" spans="1:2" hidden="1" x14ac:dyDescent="0.45">
      <c r="A7919" s="57"/>
      <c r="B7919" s="57"/>
    </row>
    <row r="7920" spans="1:2" hidden="1" x14ac:dyDescent="0.45">
      <c r="A7920" s="57"/>
      <c r="B7920" s="57"/>
    </row>
    <row r="7921" spans="1:2" hidden="1" x14ac:dyDescent="0.45">
      <c r="A7921" s="57"/>
      <c r="B7921" s="57"/>
    </row>
    <row r="7922" spans="1:2" hidden="1" x14ac:dyDescent="0.45">
      <c r="A7922" s="57"/>
      <c r="B7922" s="57"/>
    </row>
    <row r="7923" spans="1:2" hidden="1" x14ac:dyDescent="0.45">
      <c r="A7923" s="57"/>
      <c r="B7923" s="57"/>
    </row>
    <row r="7924" spans="1:2" hidden="1" x14ac:dyDescent="0.45">
      <c r="A7924" s="57"/>
      <c r="B7924" s="57"/>
    </row>
    <row r="7925" spans="1:2" hidden="1" x14ac:dyDescent="0.45">
      <c r="A7925" s="57"/>
      <c r="B7925" s="57"/>
    </row>
    <row r="7926" spans="1:2" hidden="1" x14ac:dyDescent="0.45">
      <c r="A7926" s="57"/>
      <c r="B7926" s="57"/>
    </row>
    <row r="7927" spans="1:2" hidden="1" x14ac:dyDescent="0.45">
      <c r="A7927" s="57"/>
      <c r="B7927" s="57"/>
    </row>
    <row r="7928" spans="1:2" hidden="1" x14ac:dyDescent="0.45">
      <c r="A7928" s="57"/>
      <c r="B7928" s="57"/>
    </row>
    <row r="7929" spans="1:2" hidden="1" x14ac:dyDescent="0.45">
      <c r="A7929" s="57"/>
      <c r="B7929" s="57"/>
    </row>
    <row r="7930" spans="1:2" hidden="1" x14ac:dyDescent="0.45">
      <c r="A7930" s="57"/>
      <c r="B7930" s="57"/>
    </row>
    <row r="7931" spans="1:2" hidden="1" x14ac:dyDescent="0.45">
      <c r="A7931" s="57"/>
      <c r="B7931" s="57"/>
    </row>
    <row r="7932" spans="1:2" hidden="1" x14ac:dyDescent="0.45">
      <c r="A7932" s="57"/>
      <c r="B7932" s="57"/>
    </row>
    <row r="7933" spans="1:2" hidden="1" x14ac:dyDescent="0.45">
      <c r="A7933" s="57"/>
      <c r="B7933" s="57"/>
    </row>
    <row r="7934" spans="1:2" hidden="1" x14ac:dyDescent="0.45">
      <c r="A7934" s="57"/>
      <c r="B7934" s="57"/>
    </row>
    <row r="7935" spans="1:2" hidden="1" x14ac:dyDescent="0.45">
      <c r="A7935" s="57"/>
      <c r="B7935" s="57"/>
    </row>
    <row r="7936" spans="1:2" hidden="1" x14ac:dyDescent="0.45">
      <c r="A7936" s="57"/>
      <c r="B7936" s="57"/>
    </row>
    <row r="7937" spans="1:2" hidden="1" x14ac:dyDescent="0.45">
      <c r="A7937" s="57"/>
      <c r="B7937" s="57"/>
    </row>
    <row r="7938" spans="1:2" hidden="1" x14ac:dyDescent="0.45">
      <c r="A7938" s="57"/>
      <c r="B7938" s="57"/>
    </row>
    <row r="7939" spans="1:2" hidden="1" x14ac:dyDescent="0.45">
      <c r="A7939" s="57"/>
      <c r="B7939" s="57"/>
    </row>
    <row r="7940" spans="1:2" hidden="1" x14ac:dyDescent="0.45">
      <c r="A7940" s="57"/>
      <c r="B7940" s="57"/>
    </row>
    <row r="7941" spans="1:2" hidden="1" x14ac:dyDescent="0.45">
      <c r="A7941" s="57"/>
      <c r="B7941" s="57"/>
    </row>
    <row r="7942" spans="1:2" hidden="1" x14ac:dyDescent="0.45">
      <c r="A7942" s="57"/>
      <c r="B7942" s="57"/>
    </row>
    <row r="7943" spans="1:2" hidden="1" x14ac:dyDescent="0.45">
      <c r="A7943" s="57"/>
      <c r="B7943" s="57"/>
    </row>
    <row r="7944" spans="1:2" hidden="1" x14ac:dyDescent="0.45">
      <c r="A7944" s="57"/>
      <c r="B7944" s="57"/>
    </row>
    <row r="7945" spans="1:2" hidden="1" x14ac:dyDescent="0.45">
      <c r="A7945" s="57"/>
      <c r="B7945" s="57"/>
    </row>
    <row r="7946" spans="1:2" hidden="1" x14ac:dyDescent="0.45">
      <c r="A7946" s="57"/>
      <c r="B7946" s="57"/>
    </row>
    <row r="7947" spans="1:2" hidden="1" x14ac:dyDescent="0.45">
      <c r="A7947" s="57"/>
      <c r="B7947" s="57"/>
    </row>
    <row r="7948" spans="1:2" hidden="1" x14ac:dyDescent="0.45">
      <c r="A7948" s="57"/>
      <c r="B7948" s="57"/>
    </row>
    <row r="7949" spans="1:2" hidden="1" x14ac:dyDescent="0.45">
      <c r="A7949" s="57"/>
      <c r="B7949" s="57"/>
    </row>
    <row r="7950" spans="1:2" hidden="1" x14ac:dyDescent="0.45">
      <c r="A7950" s="57"/>
      <c r="B7950" s="57"/>
    </row>
    <row r="7951" spans="1:2" hidden="1" x14ac:dyDescent="0.45">
      <c r="A7951" s="57"/>
      <c r="B7951" s="57"/>
    </row>
    <row r="7952" spans="1:2" hidden="1" x14ac:dyDescent="0.45">
      <c r="A7952" s="57"/>
      <c r="B7952" s="57"/>
    </row>
    <row r="7953" spans="1:2" hidden="1" x14ac:dyDescent="0.45">
      <c r="A7953" s="57"/>
      <c r="B7953" s="57"/>
    </row>
    <row r="7954" spans="1:2" hidden="1" x14ac:dyDescent="0.45">
      <c r="A7954" s="57"/>
      <c r="B7954" s="57"/>
    </row>
    <row r="7955" spans="1:2" hidden="1" x14ac:dyDescent="0.45">
      <c r="A7955" s="57"/>
      <c r="B7955" s="57"/>
    </row>
    <row r="7956" spans="1:2" hidden="1" x14ac:dyDescent="0.45">
      <c r="A7956" s="57"/>
      <c r="B7956" s="57"/>
    </row>
    <row r="7957" spans="1:2" hidden="1" x14ac:dyDescent="0.45">
      <c r="A7957" s="57"/>
      <c r="B7957" s="57"/>
    </row>
    <row r="7958" spans="1:2" hidden="1" x14ac:dyDescent="0.45">
      <c r="A7958" s="57"/>
      <c r="B7958" s="57"/>
    </row>
    <row r="7959" spans="1:2" hidden="1" x14ac:dyDescent="0.45">
      <c r="A7959" s="57"/>
      <c r="B7959" s="57"/>
    </row>
    <row r="7960" spans="1:2" hidden="1" x14ac:dyDescent="0.45">
      <c r="A7960" s="57"/>
      <c r="B7960" s="57"/>
    </row>
    <row r="7961" spans="1:2" hidden="1" x14ac:dyDescent="0.45">
      <c r="A7961" s="57"/>
      <c r="B7961" s="57"/>
    </row>
    <row r="7962" spans="1:2" hidden="1" x14ac:dyDescent="0.45">
      <c r="A7962" s="57"/>
      <c r="B7962" s="57"/>
    </row>
    <row r="7963" spans="1:2" hidden="1" x14ac:dyDescent="0.45">
      <c r="A7963" s="57"/>
      <c r="B7963" s="57"/>
    </row>
    <row r="7964" spans="1:2" hidden="1" x14ac:dyDescent="0.45">
      <c r="A7964" s="57"/>
      <c r="B7964" s="57"/>
    </row>
    <row r="7965" spans="1:2" hidden="1" x14ac:dyDescent="0.45">
      <c r="A7965" s="57"/>
      <c r="B7965" s="57"/>
    </row>
    <row r="7966" spans="1:2" hidden="1" x14ac:dyDescent="0.45">
      <c r="A7966" s="57"/>
      <c r="B7966" s="57"/>
    </row>
    <row r="7967" spans="1:2" hidden="1" x14ac:dyDescent="0.45">
      <c r="A7967" s="57"/>
      <c r="B7967" s="57"/>
    </row>
    <row r="7968" spans="1:2" hidden="1" x14ac:dyDescent="0.45">
      <c r="A7968" s="57"/>
      <c r="B7968" s="57"/>
    </row>
    <row r="7969" spans="1:2" hidden="1" x14ac:dyDescent="0.45">
      <c r="A7969" s="57"/>
      <c r="B7969" s="57"/>
    </row>
    <row r="7970" spans="1:2" hidden="1" x14ac:dyDescent="0.45">
      <c r="A7970" s="57"/>
      <c r="B7970" s="57"/>
    </row>
    <row r="7971" spans="1:2" hidden="1" x14ac:dyDescent="0.45">
      <c r="A7971" s="57"/>
      <c r="B7971" s="57"/>
    </row>
    <row r="7972" spans="1:2" hidden="1" x14ac:dyDescent="0.45">
      <c r="A7972" s="57"/>
      <c r="B7972" s="57"/>
    </row>
    <row r="7973" spans="1:2" hidden="1" x14ac:dyDescent="0.45">
      <c r="A7973" s="57"/>
      <c r="B7973" s="57"/>
    </row>
    <row r="7974" spans="1:2" hidden="1" x14ac:dyDescent="0.45">
      <c r="A7974" s="57"/>
      <c r="B7974" s="57"/>
    </row>
    <row r="7975" spans="1:2" hidden="1" x14ac:dyDescent="0.45">
      <c r="A7975" s="57"/>
      <c r="B7975" s="57"/>
    </row>
    <row r="7976" spans="1:2" hidden="1" x14ac:dyDescent="0.45">
      <c r="A7976" s="57"/>
      <c r="B7976" s="57"/>
    </row>
    <row r="7977" spans="1:2" hidden="1" x14ac:dyDescent="0.45">
      <c r="A7977" s="57"/>
      <c r="B7977" s="57"/>
    </row>
    <row r="7978" spans="1:2" hidden="1" x14ac:dyDescent="0.45">
      <c r="A7978" s="57"/>
      <c r="B7978" s="57"/>
    </row>
    <row r="7979" spans="1:2" hidden="1" x14ac:dyDescent="0.45">
      <c r="A7979" s="57"/>
      <c r="B7979" s="57"/>
    </row>
    <row r="7980" spans="1:2" hidden="1" x14ac:dyDescent="0.45">
      <c r="A7980" s="57"/>
      <c r="B7980" s="57"/>
    </row>
    <row r="7981" spans="1:2" hidden="1" x14ac:dyDescent="0.45">
      <c r="A7981" s="57"/>
      <c r="B7981" s="57"/>
    </row>
    <row r="7982" spans="1:2" hidden="1" x14ac:dyDescent="0.45">
      <c r="A7982" s="57"/>
      <c r="B7982" s="57"/>
    </row>
    <row r="7983" spans="1:2" hidden="1" x14ac:dyDescent="0.45">
      <c r="A7983" s="57"/>
      <c r="B7983" s="57"/>
    </row>
    <row r="7984" spans="1:2" hidden="1" x14ac:dyDescent="0.45">
      <c r="A7984" s="57"/>
      <c r="B7984" s="57"/>
    </row>
    <row r="7985" spans="1:2" hidden="1" x14ac:dyDescent="0.45">
      <c r="A7985" s="57"/>
      <c r="B7985" s="57"/>
    </row>
    <row r="7986" spans="1:2" hidden="1" x14ac:dyDescent="0.45">
      <c r="A7986" s="57"/>
      <c r="B7986" s="57"/>
    </row>
    <row r="7987" spans="1:2" hidden="1" x14ac:dyDescent="0.45">
      <c r="A7987" s="57"/>
      <c r="B7987" s="57"/>
    </row>
    <row r="7988" spans="1:2" hidden="1" x14ac:dyDescent="0.45">
      <c r="A7988" s="57"/>
      <c r="B7988" s="57"/>
    </row>
    <row r="7989" spans="1:2" hidden="1" x14ac:dyDescent="0.45">
      <c r="A7989" s="57"/>
      <c r="B7989" s="57"/>
    </row>
    <row r="7990" spans="1:2" hidden="1" x14ac:dyDescent="0.45">
      <c r="A7990" s="57"/>
      <c r="B7990" s="57"/>
    </row>
    <row r="7991" spans="1:2" hidden="1" x14ac:dyDescent="0.45">
      <c r="A7991" s="57"/>
      <c r="B7991" s="57"/>
    </row>
    <row r="7992" spans="1:2" hidden="1" x14ac:dyDescent="0.45">
      <c r="A7992" s="57"/>
      <c r="B7992" s="57"/>
    </row>
    <row r="7993" spans="1:2" hidden="1" x14ac:dyDescent="0.45">
      <c r="A7993" s="57"/>
      <c r="B7993" s="57"/>
    </row>
    <row r="7994" spans="1:2" hidden="1" x14ac:dyDescent="0.45">
      <c r="A7994" s="57"/>
      <c r="B7994" s="57"/>
    </row>
    <row r="7995" spans="1:2" hidden="1" x14ac:dyDescent="0.45">
      <c r="A7995" s="57"/>
      <c r="B7995" s="57"/>
    </row>
    <row r="7996" spans="1:2" hidden="1" x14ac:dyDescent="0.45">
      <c r="A7996" s="57"/>
      <c r="B7996" s="57"/>
    </row>
    <row r="7997" spans="1:2" hidden="1" x14ac:dyDescent="0.45">
      <c r="A7997" s="57"/>
      <c r="B7997" s="57"/>
    </row>
    <row r="7998" spans="1:2" hidden="1" x14ac:dyDescent="0.45">
      <c r="A7998" s="57"/>
      <c r="B7998" s="57"/>
    </row>
    <row r="7999" spans="1:2" hidden="1" x14ac:dyDescent="0.45">
      <c r="A7999" s="57"/>
      <c r="B7999" s="57"/>
    </row>
    <row r="8000" spans="1:2" hidden="1" x14ac:dyDescent="0.45">
      <c r="A8000" s="57"/>
      <c r="B8000" s="57"/>
    </row>
    <row r="8001" spans="1:2" hidden="1" x14ac:dyDescent="0.45">
      <c r="A8001" s="57"/>
      <c r="B8001" s="57"/>
    </row>
    <row r="8002" spans="1:2" hidden="1" x14ac:dyDescent="0.45">
      <c r="A8002" s="57"/>
      <c r="B8002" s="57"/>
    </row>
    <row r="8003" spans="1:2" hidden="1" x14ac:dyDescent="0.45">
      <c r="A8003" s="57"/>
      <c r="B8003" s="57"/>
    </row>
    <row r="8004" spans="1:2" hidden="1" x14ac:dyDescent="0.45">
      <c r="A8004" s="57"/>
      <c r="B8004" s="57"/>
    </row>
    <row r="8005" spans="1:2" hidden="1" x14ac:dyDescent="0.45">
      <c r="A8005" s="57"/>
      <c r="B8005" s="57"/>
    </row>
    <row r="8006" spans="1:2" hidden="1" x14ac:dyDescent="0.45">
      <c r="A8006" s="57"/>
      <c r="B8006" s="57"/>
    </row>
    <row r="8007" spans="1:2" hidden="1" x14ac:dyDescent="0.45">
      <c r="A8007" s="57"/>
      <c r="B8007" s="57"/>
    </row>
    <row r="8008" spans="1:2" hidden="1" x14ac:dyDescent="0.45">
      <c r="A8008" s="57"/>
      <c r="B8008" s="57"/>
    </row>
    <row r="8009" spans="1:2" hidden="1" x14ac:dyDescent="0.45">
      <c r="A8009" s="57"/>
      <c r="B8009" s="57"/>
    </row>
    <row r="8010" spans="1:2" hidden="1" x14ac:dyDescent="0.45">
      <c r="A8010" s="57"/>
      <c r="B8010" s="57"/>
    </row>
    <row r="8011" spans="1:2" hidden="1" x14ac:dyDescent="0.45">
      <c r="A8011" s="57"/>
      <c r="B8011" s="57"/>
    </row>
    <row r="8012" spans="1:2" hidden="1" x14ac:dyDescent="0.45">
      <c r="A8012" s="57"/>
      <c r="B8012" s="57"/>
    </row>
    <row r="8013" spans="1:2" hidden="1" x14ac:dyDescent="0.45">
      <c r="A8013" s="57"/>
      <c r="B8013" s="57"/>
    </row>
    <row r="8014" spans="1:2" hidden="1" x14ac:dyDescent="0.45">
      <c r="A8014" s="57"/>
      <c r="B8014" s="57"/>
    </row>
    <row r="8015" spans="1:2" hidden="1" x14ac:dyDescent="0.45">
      <c r="A8015" s="57"/>
      <c r="B8015" s="57"/>
    </row>
    <row r="8016" spans="1:2" hidden="1" x14ac:dyDescent="0.45">
      <c r="A8016" s="57"/>
      <c r="B8016" s="57"/>
    </row>
    <row r="8017" spans="1:2" hidden="1" x14ac:dyDescent="0.45">
      <c r="A8017" s="57"/>
      <c r="B8017" s="57"/>
    </row>
    <row r="8018" spans="1:2" hidden="1" x14ac:dyDescent="0.45">
      <c r="A8018" s="57"/>
      <c r="B8018" s="57"/>
    </row>
    <row r="8019" spans="1:2" hidden="1" x14ac:dyDescent="0.45">
      <c r="A8019" s="57"/>
      <c r="B8019" s="57"/>
    </row>
    <row r="8020" spans="1:2" hidden="1" x14ac:dyDescent="0.45">
      <c r="A8020" s="57"/>
      <c r="B8020" s="57"/>
    </row>
    <row r="8021" spans="1:2" hidden="1" x14ac:dyDescent="0.45">
      <c r="A8021" s="57"/>
      <c r="B8021" s="57"/>
    </row>
    <row r="8022" spans="1:2" hidden="1" x14ac:dyDescent="0.45">
      <c r="A8022" s="57"/>
      <c r="B8022" s="57"/>
    </row>
    <row r="8023" spans="1:2" hidden="1" x14ac:dyDescent="0.45">
      <c r="A8023" s="57"/>
      <c r="B8023" s="57"/>
    </row>
    <row r="8024" spans="1:2" hidden="1" x14ac:dyDescent="0.45">
      <c r="A8024" s="57"/>
      <c r="B8024" s="57"/>
    </row>
    <row r="8025" spans="1:2" hidden="1" x14ac:dyDescent="0.45">
      <c r="A8025" s="57"/>
      <c r="B8025" s="57"/>
    </row>
    <row r="8026" spans="1:2" hidden="1" x14ac:dyDescent="0.45">
      <c r="A8026" s="57"/>
      <c r="B8026" s="57"/>
    </row>
    <row r="8027" spans="1:2" hidden="1" x14ac:dyDescent="0.45">
      <c r="A8027" s="57"/>
      <c r="B8027" s="57"/>
    </row>
    <row r="8028" spans="1:2" hidden="1" x14ac:dyDescent="0.45">
      <c r="A8028" s="57"/>
      <c r="B8028" s="57"/>
    </row>
    <row r="8029" spans="1:2" hidden="1" x14ac:dyDescent="0.45">
      <c r="A8029" s="57"/>
      <c r="B8029" s="57"/>
    </row>
    <row r="8030" spans="1:2" hidden="1" x14ac:dyDescent="0.45">
      <c r="A8030" s="57"/>
      <c r="B8030" s="57"/>
    </row>
    <row r="8031" spans="1:2" hidden="1" x14ac:dyDescent="0.45">
      <c r="A8031" s="57"/>
      <c r="B8031" s="57"/>
    </row>
    <row r="8032" spans="1:2" hidden="1" x14ac:dyDescent="0.45">
      <c r="A8032" s="57"/>
      <c r="B8032" s="57"/>
    </row>
    <row r="8033" spans="1:2" hidden="1" x14ac:dyDescent="0.45">
      <c r="A8033" s="57"/>
      <c r="B8033" s="57"/>
    </row>
    <row r="8034" spans="1:2" hidden="1" x14ac:dyDescent="0.45">
      <c r="A8034" s="57"/>
      <c r="B8034" s="57"/>
    </row>
    <row r="8035" spans="1:2" hidden="1" x14ac:dyDescent="0.45">
      <c r="A8035" s="57"/>
      <c r="B8035" s="57"/>
    </row>
    <row r="8036" spans="1:2" hidden="1" x14ac:dyDescent="0.45">
      <c r="A8036" s="57"/>
      <c r="B8036" s="57"/>
    </row>
    <row r="8037" spans="1:2" hidden="1" x14ac:dyDescent="0.45">
      <c r="A8037" s="57"/>
      <c r="B8037" s="57"/>
    </row>
    <row r="8038" spans="1:2" hidden="1" x14ac:dyDescent="0.45">
      <c r="A8038" s="57"/>
      <c r="B8038" s="57"/>
    </row>
    <row r="8039" spans="1:2" hidden="1" x14ac:dyDescent="0.45">
      <c r="A8039" s="57"/>
      <c r="B8039" s="57"/>
    </row>
    <row r="8040" spans="1:2" hidden="1" x14ac:dyDescent="0.45">
      <c r="A8040" s="57"/>
      <c r="B8040" s="57"/>
    </row>
    <row r="8041" spans="1:2" hidden="1" x14ac:dyDescent="0.45">
      <c r="A8041" s="57"/>
      <c r="B8041" s="57"/>
    </row>
    <row r="8042" spans="1:2" hidden="1" x14ac:dyDescent="0.45">
      <c r="A8042" s="57"/>
      <c r="B8042" s="57"/>
    </row>
    <row r="8043" spans="1:2" hidden="1" x14ac:dyDescent="0.45">
      <c r="A8043" s="57"/>
      <c r="B8043" s="57"/>
    </row>
    <row r="8044" spans="1:2" hidden="1" x14ac:dyDescent="0.45">
      <c r="A8044" s="57"/>
      <c r="B8044" s="57"/>
    </row>
    <row r="8045" spans="1:2" hidden="1" x14ac:dyDescent="0.45">
      <c r="A8045" s="57"/>
      <c r="B8045" s="57"/>
    </row>
    <row r="8046" spans="1:2" hidden="1" x14ac:dyDescent="0.45">
      <c r="A8046" s="57"/>
      <c r="B8046" s="57"/>
    </row>
    <row r="8047" spans="1:2" hidden="1" x14ac:dyDescent="0.45">
      <c r="A8047" s="57"/>
      <c r="B8047" s="57"/>
    </row>
    <row r="8048" spans="1:2" hidden="1" x14ac:dyDescent="0.45">
      <c r="A8048" s="57"/>
      <c r="B8048" s="57"/>
    </row>
    <row r="8049" spans="1:2" hidden="1" x14ac:dyDescent="0.45">
      <c r="A8049" s="57"/>
      <c r="B8049" s="57"/>
    </row>
    <row r="8050" spans="1:2" hidden="1" x14ac:dyDescent="0.45">
      <c r="A8050" s="57"/>
      <c r="B8050" s="57"/>
    </row>
    <row r="8051" spans="1:2" hidden="1" x14ac:dyDescent="0.45">
      <c r="A8051" s="57"/>
      <c r="B8051" s="57"/>
    </row>
    <row r="8052" spans="1:2" hidden="1" x14ac:dyDescent="0.45">
      <c r="A8052" s="57"/>
      <c r="B8052" s="57"/>
    </row>
    <row r="8053" spans="1:2" hidden="1" x14ac:dyDescent="0.45">
      <c r="A8053" s="57"/>
      <c r="B8053" s="57"/>
    </row>
    <row r="8054" spans="1:2" hidden="1" x14ac:dyDescent="0.45">
      <c r="A8054" s="57"/>
      <c r="B8054" s="57"/>
    </row>
    <row r="8055" spans="1:2" hidden="1" x14ac:dyDescent="0.45">
      <c r="A8055" s="57"/>
      <c r="B8055" s="57"/>
    </row>
    <row r="8056" spans="1:2" hidden="1" x14ac:dyDescent="0.45">
      <c r="A8056" s="57"/>
      <c r="B8056" s="57"/>
    </row>
    <row r="8057" spans="1:2" hidden="1" x14ac:dyDescent="0.45">
      <c r="A8057" s="57"/>
      <c r="B8057" s="57"/>
    </row>
    <row r="8058" spans="1:2" hidden="1" x14ac:dyDescent="0.45">
      <c r="A8058" s="57"/>
      <c r="B8058" s="57"/>
    </row>
    <row r="8059" spans="1:2" hidden="1" x14ac:dyDescent="0.45">
      <c r="A8059" s="57"/>
      <c r="B8059" s="57"/>
    </row>
    <row r="8060" spans="1:2" hidden="1" x14ac:dyDescent="0.45">
      <c r="A8060" s="57"/>
      <c r="B8060" s="57"/>
    </row>
    <row r="8061" spans="1:2" hidden="1" x14ac:dyDescent="0.45">
      <c r="A8061" s="57"/>
      <c r="B8061" s="57"/>
    </row>
    <row r="8062" spans="1:2" hidden="1" x14ac:dyDescent="0.45">
      <c r="A8062" s="57"/>
      <c r="B8062" s="57"/>
    </row>
    <row r="8063" spans="1:2" hidden="1" x14ac:dyDescent="0.45">
      <c r="A8063" s="57"/>
      <c r="B8063" s="57"/>
    </row>
    <row r="8064" spans="1:2" hidden="1" x14ac:dyDescent="0.45">
      <c r="A8064" s="57"/>
      <c r="B8064" s="57"/>
    </row>
    <row r="8065" spans="1:2" hidden="1" x14ac:dyDescent="0.45">
      <c r="A8065" s="57"/>
      <c r="B8065" s="57"/>
    </row>
    <row r="8066" spans="1:2" hidden="1" x14ac:dyDescent="0.45">
      <c r="A8066" s="57"/>
      <c r="B8066" s="57"/>
    </row>
    <row r="8067" spans="1:2" hidden="1" x14ac:dyDescent="0.45">
      <c r="A8067" s="57"/>
      <c r="B8067" s="57"/>
    </row>
    <row r="8068" spans="1:2" hidden="1" x14ac:dyDescent="0.45">
      <c r="A8068" s="57"/>
      <c r="B8068" s="57"/>
    </row>
    <row r="8069" spans="1:2" hidden="1" x14ac:dyDescent="0.45">
      <c r="A8069" s="57"/>
      <c r="B8069" s="57"/>
    </row>
    <row r="8070" spans="1:2" hidden="1" x14ac:dyDescent="0.45">
      <c r="A8070" s="57"/>
      <c r="B8070" s="57"/>
    </row>
    <row r="8071" spans="1:2" hidden="1" x14ac:dyDescent="0.45">
      <c r="A8071" s="57"/>
      <c r="B8071" s="57"/>
    </row>
    <row r="8072" spans="1:2" hidden="1" x14ac:dyDescent="0.45">
      <c r="A8072" s="57"/>
      <c r="B8072" s="57"/>
    </row>
    <row r="8073" spans="1:2" hidden="1" x14ac:dyDescent="0.45">
      <c r="A8073" s="57"/>
      <c r="B8073" s="57"/>
    </row>
    <row r="8074" spans="1:2" hidden="1" x14ac:dyDescent="0.45">
      <c r="A8074" s="57"/>
      <c r="B8074" s="57"/>
    </row>
    <row r="8075" spans="1:2" hidden="1" x14ac:dyDescent="0.45">
      <c r="A8075" s="57"/>
      <c r="B8075" s="57"/>
    </row>
    <row r="8076" spans="1:2" hidden="1" x14ac:dyDescent="0.45">
      <c r="A8076" s="57"/>
      <c r="B8076" s="57"/>
    </row>
    <row r="8077" spans="1:2" hidden="1" x14ac:dyDescent="0.45">
      <c r="A8077" s="57"/>
      <c r="B8077" s="57"/>
    </row>
    <row r="8078" spans="1:2" hidden="1" x14ac:dyDescent="0.45">
      <c r="A8078" s="57"/>
      <c r="B8078" s="57"/>
    </row>
    <row r="8079" spans="1:2" hidden="1" x14ac:dyDescent="0.45">
      <c r="A8079" s="57"/>
      <c r="B8079" s="57"/>
    </row>
    <row r="8080" spans="1:2" hidden="1" x14ac:dyDescent="0.45">
      <c r="A8080" s="57"/>
      <c r="B8080" s="57"/>
    </row>
    <row r="8081" spans="1:2" hidden="1" x14ac:dyDescent="0.45">
      <c r="A8081" s="57"/>
      <c r="B8081" s="57"/>
    </row>
    <row r="8082" spans="1:2" hidden="1" x14ac:dyDescent="0.45">
      <c r="A8082" s="57"/>
      <c r="B8082" s="57"/>
    </row>
    <row r="8083" spans="1:2" hidden="1" x14ac:dyDescent="0.45">
      <c r="A8083" s="57"/>
      <c r="B8083" s="57"/>
    </row>
    <row r="8084" spans="1:2" hidden="1" x14ac:dyDescent="0.45">
      <c r="A8084" s="57"/>
      <c r="B8084" s="57"/>
    </row>
    <row r="8085" spans="1:2" hidden="1" x14ac:dyDescent="0.45">
      <c r="A8085" s="57"/>
      <c r="B8085" s="57"/>
    </row>
    <row r="8086" spans="1:2" hidden="1" x14ac:dyDescent="0.45">
      <c r="A8086" s="57"/>
      <c r="B8086" s="57"/>
    </row>
    <row r="8087" spans="1:2" hidden="1" x14ac:dyDescent="0.45">
      <c r="A8087" s="57"/>
      <c r="B8087" s="57"/>
    </row>
    <row r="8088" spans="1:2" hidden="1" x14ac:dyDescent="0.45">
      <c r="A8088" s="57"/>
      <c r="B8088" s="57"/>
    </row>
    <row r="8089" spans="1:2" hidden="1" x14ac:dyDescent="0.45">
      <c r="A8089" s="57"/>
      <c r="B8089" s="57"/>
    </row>
    <row r="8090" spans="1:2" hidden="1" x14ac:dyDescent="0.45">
      <c r="A8090" s="57"/>
      <c r="B8090" s="57"/>
    </row>
    <row r="8091" spans="1:2" hidden="1" x14ac:dyDescent="0.45">
      <c r="A8091" s="57"/>
      <c r="B8091" s="57"/>
    </row>
    <row r="8092" spans="1:2" hidden="1" x14ac:dyDescent="0.45">
      <c r="A8092" s="57"/>
      <c r="B8092" s="57"/>
    </row>
    <row r="8093" spans="1:2" hidden="1" x14ac:dyDescent="0.45">
      <c r="A8093" s="57"/>
      <c r="B8093" s="57"/>
    </row>
    <row r="8094" spans="1:2" hidden="1" x14ac:dyDescent="0.45">
      <c r="A8094" s="57"/>
      <c r="B8094" s="57"/>
    </row>
    <row r="8095" spans="1:2" hidden="1" x14ac:dyDescent="0.45">
      <c r="A8095" s="57"/>
      <c r="B8095" s="57"/>
    </row>
    <row r="8096" spans="1:2" hidden="1" x14ac:dyDescent="0.45">
      <c r="A8096" s="57"/>
      <c r="B8096" s="57"/>
    </row>
    <row r="8097" spans="1:2" hidden="1" x14ac:dyDescent="0.45">
      <c r="A8097" s="57"/>
      <c r="B8097" s="57"/>
    </row>
    <row r="8098" spans="1:2" hidden="1" x14ac:dyDescent="0.45">
      <c r="A8098" s="57"/>
      <c r="B8098" s="57"/>
    </row>
    <row r="8099" spans="1:2" hidden="1" x14ac:dyDescent="0.45">
      <c r="A8099" s="57"/>
      <c r="B8099" s="57"/>
    </row>
    <row r="8100" spans="1:2" hidden="1" x14ac:dyDescent="0.45">
      <c r="A8100" s="57"/>
      <c r="B8100" s="57"/>
    </row>
    <row r="8101" spans="1:2" hidden="1" x14ac:dyDescent="0.45">
      <c r="A8101" s="57"/>
      <c r="B8101" s="57"/>
    </row>
    <row r="8102" spans="1:2" hidden="1" x14ac:dyDescent="0.45">
      <c r="A8102" s="57"/>
      <c r="B8102" s="57"/>
    </row>
    <row r="8103" spans="1:2" hidden="1" x14ac:dyDescent="0.45">
      <c r="A8103" s="57"/>
      <c r="B8103" s="57"/>
    </row>
    <row r="8104" spans="1:2" hidden="1" x14ac:dyDescent="0.45">
      <c r="A8104" s="57"/>
      <c r="B8104" s="57"/>
    </row>
    <row r="8105" spans="1:2" hidden="1" x14ac:dyDescent="0.45">
      <c r="A8105" s="57"/>
      <c r="B8105" s="57"/>
    </row>
    <row r="8106" spans="1:2" hidden="1" x14ac:dyDescent="0.45">
      <c r="A8106" s="57"/>
      <c r="B8106" s="57"/>
    </row>
    <row r="8107" spans="1:2" hidden="1" x14ac:dyDescent="0.45">
      <c r="A8107" s="57"/>
      <c r="B8107" s="57"/>
    </row>
    <row r="8108" spans="1:2" hidden="1" x14ac:dyDescent="0.45">
      <c r="A8108" s="57"/>
      <c r="B8108" s="57"/>
    </row>
    <row r="8109" spans="1:2" hidden="1" x14ac:dyDescent="0.45">
      <c r="A8109" s="57"/>
      <c r="B8109" s="57"/>
    </row>
    <row r="8110" spans="1:2" hidden="1" x14ac:dyDescent="0.45">
      <c r="A8110" s="57"/>
      <c r="B8110" s="57"/>
    </row>
    <row r="8111" spans="1:2" hidden="1" x14ac:dyDescent="0.45">
      <c r="A8111" s="57"/>
      <c r="B8111" s="57"/>
    </row>
    <row r="8112" spans="1:2" hidden="1" x14ac:dyDescent="0.45">
      <c r="A8112" s="57"/>
      <c r="B8112" s="57"/>
    </row>
    <row r="8113" spans="1:2" hidden="1" x14ac:dyDescent="0.45">
      <c r="A8113" s="57"/>
      <c r="B8113" s="57"/>
    </row>
    <row r="8114" spans="1:2" hidden="1" x14ac:dyDescent="0.45">
      <c r="A8114" s="57"/>
      <c r="B8114" s="57"/>
    </row>
    <row r="8115" spans="1:2" hidden="1" x14ac:dyDescent="0.45">
      <c r="A8115" s="57"/>
      <c r="B8115" s="57"/>
    </row>
    <row r="8116" spans="1:2" hidden="1" x14ac:dyDescent="0.45">
      <c r="A8116" s="57"/>
      <c r="B8116" s="57"/>
    </row>
    <row r="8117" spans="1:2" hidden="1" x14ac:dyDescent="0.45">
      <c r="A8117" s="57"/>
      <c r="B8117" s="57"/>
    </row>
    <row r="8118" spans="1:2" hidden="1" x14ac:dyDescent="0.45">
      <c r="A8118" s="57"/>
      <c r="B8118" s="57"/>
    </row>
    <row r="8119" spans="1:2" hidden="1" x14ac:dyDescent="0.45">
      <c r="A8119" s="57"/>
      <c r="B8119" s="57"/>
    </row>
    <row r="8120" spans="1:2" hidden="1" x14ac:dyDescent="0.45">
      <c r="A8120" s="57"/>
      <c r="B8120" s="57"/>
    </row>
    <row r="8121" spans="1:2" hidden="1" x14ac:dyDescent="0.45">
      <c r="A8121" s="57"/>
      <c r="B8121" s="57"/>
    </row>
    <row r="8122" spans="1:2" hidden="1" x14ac:dyDescent="0.45">
      <c r="A8122" s="57"/>
      <c r="B8122" s="57"/>
    </row>
    <row r="8123" spans="1:2" hidden="1" x14ac:dyDescent="0.45">
      <c r="A8123" s="57"/>
      <c r="B8123" s="57"/>
    </row>
    <row r="8124" spans="1:2" hidden="1" x14ac:dyDescent="0.45">
      <c r="A8124" s="57"/>
      <c r="B8124" s="57"/>
    </row>
    <row r="8125" spans="1:2" hidden="1" x14ac:dyDescent="0.45">
      <c r="A8125" s="57"/>
      <c r="B8125" s="57"/>
    </row>
    <row r="8126" spans="1:2" hidden="1" x14ac:dyDescent="0.45">
      <c r="A8126" s="57"/>
      <c r="B8126" s="57"/>
    </row>
    <row r="8127" spans="1:2" hidden="1" x14ac:dyDescent="0.45">
      <c r="A8127" s="57"/>
      <c r="B8127" s="57"/>
    </row>
    <row r="8128" spans="1:2" hidden="1" x14ac:dyDescent="0.45">
      <c r="A8128" s="57"/>
      <c r="B8128" s="57"/>
    </row>
    <row r="8129" spans="1:2" hidden="1" x14ac:dyDescent="0.45">
      <c r="A8129" s="57"/>
      <c r="B8129" s="57"/>
    </row>
    <row r="8130" spans="1:2" hidden="1" x14ac:dyDescent="0.45">
      <c r="A8130" s="57"/>
      <c r="B8130" s="57"/>
    </row>
    <row r="8131" spans="1:2" hidden="1" x14ac:dyDescent="0.45">
      <c r="A8131" s="57"/>
      <c r="B8131" s="57"/>
    </row>
    <row r="8132" spans="1:2" hidden="1" x14ac:dyDescent="0.45">
      <c r="A8132" s="57"/>
      <c r="B8132" s="57"/>
    </row>
    <row r="8133" spans="1:2" hidden="1" x14ac:dyDescent="0.45">
      <c r="A8133" s="57"/>
      <c r="B8133" s="57"/>
    </row>
    <row r="8134" spans="1:2" hidden="1" x14ac:dyDescent="0.45">
      <c r="A8134" s="57"/>
      <c r="B8134" s="57"/>
    </row>
    <row r="8135" spans="1:2" hidden="1" x14ac:dyDescent="0.45">
      <c r="A8135" s="57"/>
      <c r="B8135" s="57"/>
    </row>
    <row r="8136" spans="1:2" hidden="1" x14ac:dyDescent="0.45">
      <c r="A8136" s="57"/>
      <c r="B8136" s="57"/>
    </row>
    <row r="8137" spans="1:2" hidden="1" x14ac:dyDescent="0.45">
      <c r="A8137" s="57"/>
      <c r="B8137" s="57"/>
    </row>
    <row r="8138" spans="1:2" hidden="1" x14ac:dyDescent="0.45">
      <c r="A8138" s="57"/>
      <c r="B8138" s="57"/>
    </row>
    <row r="8139" spans="1:2" hidden="1" x14ac:dyDescent="0.45">
      <c r="A8139" s="57"/>
      <c r="B8139" s="57"/>
    </row>
    <row r="8140" spans="1:2" hidden="1" x14ac:dyDescent="0.45">
      <c r="A8140" s="57"/>
      <c r="B8140" s="57"/>
    </row>
    <row r="8141" spans="1:2" hidden="1" x14ac:dyDescent="0.45">
      <c r="A8141" s="57"/>
      <c r="B8141" s="57"/>
    </row>
    <row r="8142" spans="1:2" hidden="1" x14ac:dyDescent="0.45">
      <c r="A8142" s="57"/>
      <c r="B8142" s="57"/>
    </row>
    <row r="8143" spans="1:2" hidden="1" x14ac:dyDescent="0.45">
      <c r="A8143" s="57"/>
      <c r="B8143" s="57"/>
    </row>
    <row r="8144" spans="1:2" hidden="1" x14ac:dyDescent="0.45">
      <c r="A8144" s="57"/>
      <c r="B8144" s="57"/>
    </row>
    <row r="8145" spans="1:2" hidden="1" x14ac:dyDescent="0.45">
      <c r="A8145" s="57"/>
      <c r="B8145" s="57"/>
    </row>
    <row r="8146" spans="1:2" hidden="1" x14ac:dyDescent="0.45">
      <c r="A8146" s="57"/>
      <c r="B8146" s="57"/>
    </row>
    <row r="8147" spans="1:2" hidden="1" x14ac:dyDescent="0.45">
      <c r="A8147" s="57"/>
      <c r="B8147" s="57"/>
    </row>
    <row r="8148" spans="1:2" hidden="1" x14ac:dyDescent="0.45">
      <c r="A8148" s="57"/>
      <c r="B8148" s="57"/>
    </row>
    <row r="8149" spans="1:2" hidden="1" x14ac:dyDescent="0.45">
      <c r="A8149" s="57"/>
      <c r="B8149" s="57"/>
    </row>
    <row r="8150" spans="1:2" hidden="1" x14ac:dyDescent="0.45">
      <c r="A8150" s="57"/>
      <c r="B8150" s="57"/>
    </row>
    <row r="8151" spans="1:2" hidden="1" x14ac:dyDescent="0.45">
      <c r="A8151" s="57"/>
      <c r="B8151" s="57"/>
    </row>
    <row r="8152" spans="1:2" hidden="1" x14ac:dyDescent="0.45">
      <c r="A8152" s="57"/>
      <c r="B8152" s="57"/>
    </row>
    <row r="8153" spans="1:2" hidden="1" x14ac:dyDescent="0.45">
      <c r="A8153" s="57"/>
      <c r="B8153" s="57"/>
    </row>
    <row r="8154" spans="1:2" hidden="1" x14ac:dyDescent="0.45">
      <c r="A8154" s="57"/>
      <c r="B8154" s="57"/>
    </row>
    <row r="8155" spans="1:2" hidden="1" x14ac:dyDescent="0.45">
      <c r="A8155" s="57"/>
      <c r="B8155" s="57"/>
    </row>
    <row r="8156" spans="1:2" hidden="1" x14ac:dyDescent="0.45">
      <c r="A8156" s="57"/>
      <c r="B8156" s="57"/>
    </row>
    <row r="8157" spans="1:2" hidden="1" x14ac:dyDescent="0.45">
      <c r="A8157" s="57"/>
      <c r="B8157" s="57"/>
    </row>
    <row r="8158" spans="1:2" hidden="1" x14ac:dyDescent="0.45">
      <c r="A8158" s="57"/>
      <c r="B8158" s="57"/>
    </row>
    <row r="8159" spans="1:2" hidden="1" x14ac:dyDescent="0.45">
      <c r="A8159" s="57"/>
      <c r="B8159" s="57"/>
    </row>
    <row r="8160" spans="1:2" hidden="1" x14ac:dyDescent="0.45">
      <c r="A8160" s="57"/>
      <c r="B8160" s="57"/>
    </row>
    <row r="8161" spans="1:2" hidden="1" x14ac:dyDescent="0.45">
      <c r="A8161" s="57"/>
      <c r="B8161" s="57"/>
    </row>
    <row r="8162" spans="1:2" hidden="1" x14ac:dyDescent="0.45">
      <c r="A8162" s="57"/>
      <c r="B8162" s="57"/>
    </row>
    <row r="8163" spans="1:2" hidden="1" x14ac:dyDescent="0.45">
      <c r="A8163" s="57"/>
      <c r="B8163" s="57"/>
    </row>
    <row r="8164" spans="1:2" hidden="1" x14ac:dyDescent="0.45">
      <c r="A8164" s="57"/>
      <c r="B8164" s="57"/>
    </row>
    <row r="8165" spans="1:2" hidden="1" x14ac:dyDescent="0.45">
      <c r="A8165" s="57"/>
      <c r="B8165" s="57"/>
    </row>
    <row r="8166" spans="1:2" hidden="1" x14ac:dyDescent="0.45">
      <c r="A8166" s="57"/>
      <c r="B8166" s="57"/>
    </row>
    <row r="8167" spans="1:2" hidden="1" x14ac:dyDescent="0.45">
      <c r="A8167" s="57"/>
      <c r="B8167" s="57"/>
    </row>
    <row r="8168" spans="1:2" hidden="1" x14ac:dyDescent="0.45">
      <c r="A8168" s="57"/>
      <c r="B8168" s="57"/>
    </row>
    <row r="8169" spans="1:2" hidden="1" x14ac:dyDescent="0.45">
      <c r="A8169" s="57"/>
      <c r="B8169" s="57"/>
    </row>
    <row r="8170" spans="1:2" hidden="1" x14ac:dyDescent="0.45">
      <c r="A8170" s="57"/>
      <c r="B8170" s="57"/>
    </row>
    <row r="8171" spans="1:2" hidden="1" x14ac:dyDescent="0.45">
      <c r="A8171" s="57"/>
      <c r="B8171" s="57"/>
    </row>
    <row r="8172" spans="1:2" hidden="1" x14ac:dyDescent="0.45">
      <c r="A8172" s="57"/>
      <c r="B8172" s="57"/>
    </row>
    <row r="8173" spans="1:2" hidden="1" x14ac:dyDescent="0.45">
      <c r="A8173" s="57"/>
      <c r="B8173" s="57"/>
    </row>
    <row r="8174" spans="1:2" hidden="1" x14ac:dyDescent="0.45">
      <c r="A8174" s="57"/>
      <c r="B8174" s="57"/>
    </row>
    <row r="8175" spans="1:2" hidden="1" x14ac:dyDescent="0.45">
      <c r="A8175" s="57"/>
      <c r="B8175" s="57"/>
    </row>
    <row r="8176" spans="1:2" hidden="1" x14ac:dyDescent="0.45">
      <c r="A8176" s="57"/>
      <c r="B8176" s="57"/>
    </row>
    <row r="8177" spans="1:2" hidden="1" x14ac:dyDescent="0.45">
      <c r="A8177" s="57"/>
      <c r="B8177" s="57"/>
    </row>
    <row r="8178" spans="1:2" hidden="1" x14ac:dyDescent="0.45">
      <c r="A8178" s="57"/>
      <c r="B8178" s="57"/>
    </row>
    <row r="8179" spans="1:2" hidden="1" x14ac:dyDescent="0.45">
      <c r="A8179" s="57"/>
      <c r="B8179" s="57"/>
    </row>
    <row r="8180" spans="1:2" hidden="1" x14ac:dyDescent="0.45">
      <c r="A8180" s="57"/>
      <c r="B8180" s="57"/>
    </row>
    <row r="8181" spans="1:2" hidden="1" x14ac:dyDescent="0.45">
      <c r="A8181" s="57"/>
      <c r="B8181" s="57"/>
    </row>
    <row r="8182" spans="1:2" hidden="1" x14ac:dyDescent="0.45">
      <c r="A8182" s="57"/>
      <c r="B8182" s="57"/>
    </row>
    <row r="8183" spans="1:2" hidden="1" x14ac:dyDescent="0.45">
      <c r="A8183" s="57"/>
      <c r="B8183" s="57"/>
    </row>
    <row r="8184" spans="1:2" hidden="1" x14ac:dyDescent="0.45">
      <c r="A8184" s="57"/>
      <c r="B8184" s="57"/>
    </row>
    <row r="8185" spans="1:2" hidden="1" x14ac:dyDescent="0.45">
      <c r="A8185" s="57"/>
      <c r="B8185" s="57"/>
    </row>
    <row r="8186" spans="1:2" hidden="1" x14ac:dyDescent="0.45">
      <c r="A8186" s="57"/>
      <c r="B8186" s="57"/>
    </row>
    <row r="8187" spans="1:2" hidden="1" x14ac:dyDescent="0.45">
      <c r="A8187" s="57"/>
      <c r="B8187" s="57"/>
    </row>
    <row r="8188" spans="1:2" hidden="1" x14ac:dyDescent="0.45">
      <c r="A8188" s="57"/>
      <c r="B8188" s="57"/>
    </row>
    <row r="8189" spans="1:2" hidden="1" x14ac:dyDescent="0.45">
      <c r="A8189" s="57"/>
      <c r="B8189" s="57"/>
    </row>
    <row r="8190" spans="1:2" hidden="1" x14ac:dyDescent="0.45">
      <c r="A8190" s="57"/>
      <c r="B8190" s="57"/>
    </row>
    <row r="8191" spans="1:2" hidden="1" x14ac:dyDescent="0.45">
      <c r="A8191" s="57"/>
      <c r="B8191" s="57"/>
    </row>
    <row r="8192" spans="1:2" hidden="1" x14ac:dyDescent="0.45">
      <c r="A8192" s="57"/>
      <c r="B8192" s="57"/>
    </row>
    <row r="8193" spans="1:2" hidden="1" x14ac:dyDescent="0.45">
      <c r="A8193" s="57"/>
      <c r="B8193" s="57"/>
    </row>
    <row r="8194" spans="1:2" hidden="1" x14ac:dyDescent="0.45">
      <c r="A8194" s="57"/>
      <c r="B8194" s="57"/>
    </row>
    <row r="8195" spans="1:2" hidden="1" x14ac:dyDescent="0.45">
      <c r="A8195" s="57"/>
      <c r="B8195" s="57"/>
    </row>
    <row r="8196" spans="1:2" hidden="1" x14ac:dyDescent="0.45">
      <c r="A8196" s="57"/>
      <c r="B8196" s="57"/>
    </row>
    <row r="8197" spans="1:2" hidden="1" x14ac:dyDescent="0.45">
      <c r="A8197" s="57"/>
      <c r="B8197" s="57"/>
    </row>
    <row r="8198" spans="1:2" hidden="1" x14ac:dyDescent="0.45">
      <c r="A8198" s="57"/>
      <c r="B8198" s="57"/>
    </row>
    <row r="8199" spans="1:2" hidden="1" x14ac:dyDescent="0.45">
      <c r="A8199" s="57"/>
      <c r="B8199" s="57"/>
    </row>
    <row r="8200" spans="1:2" hidden="1" x14ac:dyDescent="0.45">
      <c r="A8200" s="57"/>
      <c r="B8200" s="57"/>
    </row>
    <row r="8201" spans="1:2" hidden="1" x14ac:dyDescent="0.45">
      <c r="A8201" s="57"/>
      <c r="B8201" s="57"/>
    </row>
    <row r="8202" spans="1:2" hidden="1" x14ac:dyDescent="0.45">
      <c r="A8202" s="57"/>
      <c r="B8202" s="57"/>
    </row>
    <row r="8203" spans="1:2" hidden="1" x14ac:dyDescent="0.45">
      <c r="A8203" s="57"/>
      <c r="B8203" s="57"/>
    </row>
    <row r="8204" spans="1:2" hidden="1" x14ac:dyDescent="0.45">
      <c r="A8204" s="57"/>
      <c r="B8204" s="57"/>
    </row>
    <row r="8205" spans="1:2" hidden="1" x14ac:dyDescent="0.45">
      <c r="A8205" s="57"/>
      <c r="B8205" s="57"/>
    </row>
    <row r="8206" spans="1:2" hidden="1" x14ac:dyDescent="0.45">
      <c r="A8206" s="57"/>
      <c r="B8206" s="57"/>
    </row>
    <row r="8207" spans="1:2" hidden="1" x14ac:dyDescent="0.45">
      <c r="A8207" s="57"/>
      <c r="B8207" s="57"/>
    </row>
    <row r="8208" spans="1:2" hidden="1" x14ac:dyDescent="0.45">
      <c r="A8208" s="57"/>
      <c r="B8208" s="57"/>
    </row>
    <row r="8209" spans="1:2" hidden="1" x14ac:dyDescent="0.45">
      <c r="A8209" s="57"/>
      <c r="B8209" s="57"/>
    </row>
    <row r="8210" spans="1:2" hidden="1" x14ac:dyDescent="0.45">
      <c r="A8210" s="57"/>
      <c r="B8210" s="57"/>
    </row>
    <row r="8211" spans="1:2" hidden="1" x14ac:dyDescent="0.45">
      <c r="A8211" s="57"/>
      <c r="B8211" s="57"/>
    </row>
    <row r="8212" spans="1:2" hidden="1" x14ac:dyDescent="0.45">
      <c r="A8212" s="57"/>
      <c r="B8212" s="57"/>
    </row>
    <row r="8213" spans="1:2" hidden="1" x14ac:dyDescent="0.45">
      <c r="A8213" s="57"/>
      <c r="B8213" s="57"/>
    </row>
    <row r="8214" spans="1:2" hidden="1" x14ac:dyDescent="0.45">
      <c r="A8214" s="57"/>
      <c r="B8214" s="57"/>
    </row>
    <row r="8215" spans="1:2" hidden="1" x14ac:dyDescent="0.45">
      <c r="A8215" s="57"/>
      <c r="B8215" s="57"/>
    </row>
    <row r="8216" spans="1:2" hidden="1" x14ac:dyDescent="0.45">
      <c r="A8216" s="57"/>
      <c r="B8216" s="57"/>
    </row>
    <row r="8217" spans="1:2" hidden="1" x14ac:dyDescent="0.45">
      <c r="A8217" s="57"/>
      <c r="B8217" s="57"/>
    </row>
    <row r="8218" spans="1:2" hidden="1" x14ac:dyDescent="0.45">
      <c r="A8218" s="57"/>
      <c r="B8218" s="57"/>
    </row>
    <row r="8219" spans="1:2" hidden="1" x14ac:dyDescent="0.45">
      <c r="A8219" s="57"/>
      <c r="B8219" s="57"/>
    </row>
    <row r="8220" spans="1:2" hidden="1" x14ac:dyDescent="0.45">
      <c r="A8220" s="57"/>
      <c r="B8220" s="57"/>
    </row>
    <row r="8221" spans="1:2" hidden="1" x14ac:dyDescent="0.45">
      <c r="A8221" s="57"/>
      <c r="B8221" s="57"/>
    </row>
    <row r="8222" spans="1:2" hidden="1" x14ac:dyDescent="0.45">
      <c r="A8222" s="57"/>
      <c r="B8222" s="57"/>
    </row>
    <row r="8223" spans="1:2" hidden="1" x14ac:dyDescent="0.45">
      <c r="A8223" s="57"/>
      <c r="B8223" s="57"/>
    </row>
    <row r="8224" spans="1:2" hidden="1" x14ac:dyDescent="0.45">
      <c r="A8224" s="57"/>
      <c r="B8224" s="57"/>
    </row>
    <row r="8225" spans="1:2" hidden="1" x14ac:dyDescent="0.45">
      <c r="A8225" s="57"/>
      <c r="B8225" s="57"/>
    </row>
    <row r="8226" spans="1:2" hidden="1" x14ac:dyDescent="0.45">
      <c r="A8226" s="57"/>
      <c r="B8226" s="57"/>
    </row>
    <row r="8227" spans="1:2" hidden="1" x14ac:dyDescent="0.45">
      <c r="A8227" s="57"/>
      <c r="B8227" s="57"/>
    </row>
    <row r="8228" spans="1:2" hidden="1" x14ac:dyDescent="0.45">
      <c r="A8228" s="57"/>
      <c r="B8228" s="57"/>
    </row>
    <row r="8229" spans="1:2" hidden="1" x14ac:dyDescent="0.45">
      <c r="A8229" s="57"/>
      <c r="B8229" s="57"/>
    </row>
    <row r="8230" spans="1:2" hidden="1" x14ac:dyDescent="0.45">
      <c r="A8230" s="57"/>
      <c r="B8230" s="57"/>
    </row>
    <row r="8231" spans="1:2" hidden="1" x14ac:dyDescent="0.45">
      <c r="A8231" s="57"/>
      <c r="B8231" s="57"/>
    </row>
    <row r="8232" spans="1:2" hidden="1" x14ac:dyDescent="0.45">
      <c r="A8232" s="57"/>
      <c r="B8232" s="57"/>
    </row>
    <row r="8233" spans="1:2" hidden="1" x14ac:dyDescent="0.45">
      <c r="A8233" s="57"/>
      <c r="B8233" s="57"/>
    </row>
    <row r="8234" spans="1:2" hidden="1" x14ac:dyDescent="0.45">
      <c r="A8234" s="57"/>
      <c r="B8234" s="57"/>
    </row>
    <row r="8235" spans="1:2" hidden="1" x14ac:dyDescent="0.45">
      <c r="A8235" s="57"/>
      <c r="B8235" s="57"/>
    </row>
    <row r="8236" spans="1:2" hidden="1" x14ac:dyDescent="0.45">
      <c r="A8236" s="57"/>
      <c r="B8236" s="57"/>
    </row>
    <row r="8237" spans="1:2" hidden="1" x14ac:dyDescent="0.45">
      <c r="A8237" s="57"/>
      <c r="B8237" s="57"/>
    </row>
    <row r="8238" spans="1:2" hidden="1" x14ac:dyDescent="0.45">
      <c r="A8238" s="57"/>
      <c r="B8238" s="57"/>
    </row>
    <row r="8239" spans="1:2" hidden="1" x14ac:dyDescent="0.45">
      <c r="A8239" s="57"/>
      <c r="B8239" s="57"/>
    </row>
    <row r="8240" spans="1:2" hidden="1" x14ac:dyDescent="0.45">
      <c r="A8240" s="57"/>
      <c r="B8240" s="57"/>
    </row>
    <row r="8241" spans="1:2" hidden="1" x14ac:dyDescent="0.45">
      <c r="A8241" s="57"/>
      <c r="B8241" s="57"/>
    </row>
    <row r="8242" spans="1:2" hidden="1" x14ac:dyDescent="0.45">
      <c r="A8242" s="57"/>
      <c r="B8242" s="57"/>
    </row>
    <row r="8243" spans="1:2" hidden="1" x14ac:dyDescent="0.45">
      <c r="A8243" s="57"/>
      <c r="B8243" s="57"/>
    </row>
    <row r="8244" spans="1:2" hidden="1" x14ac:dyDescent="0.45">
      <c r="A8244" s="57"/>
      <c r="B8244" s="57"/>
    </row>
    <row r="8245" spans="1:2" hidden="1" x14ac:dyDescent="0.45">
      <c r="A8245" s="57"/>
      <c r="B8245" s="57"/>
    </row>
    <row r="8246" spans="1:2" hidden="1" x14ac:dyDescent="0.45">
      <c r="A8246" s="57"/>
      <c r="B8246" s="57"/>
    </row>
    <row r="8247" spans="1:2" hidden="1" x14ac:dyDescent="0.45">
      <c r="A8247" s="57"/>
      <c r="B8247" s="57"/>
    </row>
    <row r="8248" spans="1:2" hidden="1" x14ac:dyDescent="0.45">
      <c r="A8248" s="57"/>
      <c r="B8248" s="57"/>
    </row>
    <row r="8249" spans="1:2" hidden="1" x14ac:dyDescent="0.45">
      <c r="A8249" s="57"/>
      <c r="B8249" s="57"/>
    </row>
    <row r="8250" spans="1:2" hidden="1" x14ac:dyDescent="0.45">
      <c r="A8250" s="57"/>
      <c r="B8250" s="57"/>
    </row>
    <row r="8251" spans="1:2" hidden="1" x14ac:dyDescent="0.45">
      <c r="A8251" s="57"/>
      <c r="B8251" s="57"/>
    </row>
    <row r="8252" spans="1:2" hidden="1" x14ac:dyDescent="0.45">
      <c r="A8252" s="57"/>
      <c r="B8252" s="57"/>
    </row>
    <row r="8253" spans="1:2" hidden="1" x14ac:dyDescent="0.45">
      <c r="A8253" s="57"/>
      <c r="B8253" s="57"/>
    </row>
    <row r="8254" spans="1:2" hidden="1" x14ac:dyDescent="0.45">
      <c r="A8254" s="57"/>
      <c r="B8254" s="57"/>
    </row>
    <row r="8255" spans="1:2" hidden="1" x14ac:dyDescent="0.45">
      <c r="A8255" s="57"/>
      <c r="B8255" s="57"/>
    </row>
    <row r="8256" spans="1:2" hidden="1" x14ac:dyDescent="0.45">
      <c r="A8256" s="57"/>
      <c r="B8256" s="57"/>
    </row>
    <row r="8257" spans="1:2" hidden="1" x14ac:dyDescent="0.45">
      <c r="A8257" s="57"/>
      <c r="B8257" s="57"/>
    </row>
    <row r="8258" spans="1:2" hidden="1" x14ac:dyDescent="0.45">
      <c r="A8258" s="57"/>
      <c r="B8258" s="57"/>
    </row>
    <row r="8259" spans="1:2" hidden="1" x14ac:dyDescent="0.45">
      <c r="A8259" s="57"/>
      <c r="B8259" s="57"/>
    </row>
    <row r="8260" spans="1:2" hidden="1" x14ac:dyDescent="0.45">
      <c r="A8260" s="57"/>
      <c r="B8260" s="57"/>
    </row>
    <row r="8261" spans="1:2" hidden="1" x14ac:dyDescent="0.45">
      <c r="A8261" s="57"/>
      <c r="B8261" s="57"/>
    </row>
    <row r="8262" spans="1:2" hidden="1" x14ac:dyDescent="0.45">
      <c r="A8262" s="57"/>
      <c r="B8262" s="57"/>
    </row>
    <row r="8263" spans="1:2" hidden="1" x14ac:dyDescent="0.45">
      <c r="A8263" s="57"/>
      <c r="B8263" s="57"/>
    </row>
    <row r="8264" spans="1:2" hidden="1" x14ac:dyDescent="0.45">
      <c r="A8264" s="57"/>
      <c r="B8264" s="57"/>
    </row>
    <row r="8265" spans="1:2" hidden="1" x14ac:dyDescent="0.45">
      <c r="A8265" s="57"/>
      <c r="B8265" s="57"/>
    </row>
    <row r="8266" spans="1:2" hidden="1" x14ac:dyDescent="0.45">
      <c r="A8266" s="57"/>
      <c r="B8266" s="57"/>
    </row>
    <row r="8267" spans="1:2" hidden="1" x14ac:dyDescent="0.45">
      <c r="A8267" s="57"/>
      <c r="B8267" s="57"/>
    </row>
    <row r="8268" spans="1:2" hidden="1" x14ac:dyDescent="0.45">
      <c r="A8268" s="57"/>
      <c r="B8268" s="57"/>
    </row>
    <row r="8269" spans="1:2" hidden="1" x14ac:dyDescent="0.45">
      <c r="A8269" s="57"/>
      <c r="B8269" s="57"/>
    </row>
    <row r="8270" spans="1:2" hidden="1" x14ac:dyDescent="0.45">
      <c r="A8270" s="57"/>
      <c r="B8270" s="57"/>
    </row>
    <row r="8271" spans="1:2" hidden="1" x14ac:dyDescent="0.45">
      <c r="A8271" s="57"/>
      <c r="B8271" s="57"/>
    </row>
    <row r="8272" spans="1:2" hidden="1" x14ac:dyDescent="0.45">
      <c r="A8272" s="57"/>
      <c r="B8272" s="57"/>
    </row>
    <row r="8273" spans="1:2" hidden="1" x14ac:dyDescent="0.45">
      <c r="A8273" s="57"/>
      <c r="B8273" s="57"/>
    </row>
    <row r="8274" spans="1:2" hidden="1" x14ac:dyDescent="0.45">
      <c r="A8274" s="57"/>
      <c r="B8274" s="57"/>
    </row>
    <row r="8275" spans="1:2" hidden="1" x14ac:dyDescent="0.45">
      <c r="A8275" s="57"/>
      <c r="B8275" s="57"/>
    </row>
    <row r="8276" spans="1:2" hidden="1" x14ac:dyDescent="0.45">
      <c r="A8276" s="57"/>
      <c r="B8276" s="57"/>
    </row>
    <row r="8277" spans="1:2" hidden="1" x14ac:dyDescent="0.45">
      <c r="A8277" s="57"/>
      <c r="B8277" s="57"/>
    </row>
    <row r="8278" spans="1:2" hidden="1" x14ac:dyDescent="0.45">
      <c r="A8278" s="57"/>
      <c r="B8278" s="57"/>
    </row>
    <row r="8279" spans="1:2" hidden="1" x14ac:dyDescent="0.45">
      <c r="A8279" s="57"/>
      <c r="B8279" s="57"/>
    </row>
    <row r="8280" spans="1:2" hidden="1" x14ac:dyDescent="0.45">
      <c r="A8280" s="57"/>
      <c r="B8280" s="57"/>
    </row>
    <row r="8281" spans="1:2" hidden="1" x14ac:dyDescent="0.45">
      <c r="A8281" s="57"/>
      <c r="B8281" s="57"/>
    </row>
    <row r="8282" spans="1:2" hidden="1" x14ac:dyDescent="0.45">
      <c r="A8282" s="57"/>
      <c r="B8282" s="57"/>
    </row>
    <row r="8283" spans="1:2" hidden="1" x14ac:dyDescent="0.45">
      <c r="A8283" s="57"/>
      <c r="B8283" s="57"/>
    </row>
    <row r="8284" spans="1:2" hidden="1" x14ac:dyDescent="0.45">
      <c r="A8284" s="57"/>
      <c r="B8284" s="57"/>
    </row>
    <row r="8285" spans="1:2" hidden="1" x14ac:dyDescent="0.45">
      <c r="A8285" s="57"/>
      <c r="B8285" s="57"/>
    </row>
    <row r="8286" spans="1:2" hidden="1" x14ac:dyDescent="0.45">
      <c r="A8286" s="57"/>
      <c r="B8286" s="57"/>
    </row>
    <row r="8287" spans="1:2" hidden="1" x14ac:dyDescent="0.45">
      <c r="A8287" s="57"/>
      <c r="B8287" s="57"/>
    </row>
    <row r="8288" spans="1:2" hidden="1" x14ac:dyDescent="0.45">
      <c r="A8288" s="57"/>
      <c r="B8288" s="57"/>
    </row>
    <row r="8289" spans="1:2" hidden="1" x14ac:dyDescent="0.45">
      <c r="A8289" s="57"/>
      <c r="B8289" s="57"/>
    </row>
    <row r="8290" spans="1:2" hidden="1" x14ac:dyDescent="0.45">
      <c r="A8290" s="57"/>
      <c r="B8290" s="57"/>
    </row>
    <row r="8291" spans="1:2" hidden="1" x14ac:dyDescent="0.45">
      <c r="A8291" s="57"/>
      <c r="B8291" s="57"/>
    </row>
    <row r="8292" spans="1:2" hidden="1" x14ac:dyDescent="0.45">
      <c r="A8292" s="57"/>
      <c r="B8292" s="57"/>
    </row>
    <row r="8293" spans="1:2" hidden="1" x14ac:dyDescent="0.45">
      <c r="A8293" s="57"/>
      <c r="B8293" s="57"/>
    </row>
    <row r="8294" spans="1:2" hidden="1" x14ac:dyDescent="0.45">
      <c r="A8294" s="57"/>
      <c r="B8294" s="57"/>
    </row>
    <row r="8295" spans="1:2" hidden="1" x14ac:dyDescent="0.45">
      <c r="A8295" s="57"/>
      <c r="B8295" s="57"/>
    </row>
    <row r="8296" spans="1:2" hidden="1" x14ac:dyDescent="0.45">
      <c r="A8296" s="57"/>
      <c r="B8296" s="57"/>
    </row>
    <row r="8297" spans="1:2" hidden="1" x14ac:dyDescent="0.45">
      <c r="A8297" s="57"/>
      <c r="B8297" s="57"/>
    </row>
    <row r="8298" spans="1:2" hidden="1" x14ac:dyDescent="0.45">
      <c r="A8298" s="57"/>
      <c r="B8298" s="57"/>
    </row>
    <row r="8299" spans="1:2" hidden="1" x14ac:dyDescent="0.45">
      <c r="A8299" s="57"/>
      <c r="B8299" s="57"/>
    </row>
    <row r="8300" spans="1:2" hidden="1" x14ac:dyDescent="0.45">
      <c r="A8300" s="57"/>
      <c r="B8300" s="57"/>
    </row>
    <row r="8301" spans="1:2" hidden="1" x14ac:dyDescent="0.45">
      <c r="A8301" s="57"/>
      <c r="B8301" s="57"/>
    </row>
    <row r="8302" spans="1:2" hidden="1" x14ac:dyDescent="0.45">
      <c r="A8302" s="57"/>
      <c r="B8302" s="57"/>
    </row>
    <row r="8303" spans="1:2" hidden="1" x14ac:dyDescent="0.45">
      <c r="A8303" s="57"/>
      <c r="B8303" s="57"/>
    </row>
    <row r="8304" spans="1:2" hidden="1" x14ac:dyDescent="0.45">
      <c r="A8304" s="57"/>
      <c r="B8304" s="57"/>
    </row>
    <row r="8305" spans="1:2" hidden="1" x14ac:dyDescent="0.45">
      <c r="A8305" s="57"/>
      <c r="B8305" s="57"/>
    </row>
    <row r="8306" spans="1:2" hidden="1" x14ac:dyDescent="0.45">
      <c r="A8306" s="57"/>
      <c r="B8306" s="57"/>
    </row>
    <row r="8307" spans="1:2" hidden="1" x14ac:dyDescent="0.45">
      <c r="A8307" s="57"/>
      <c r="B8307" s="57"/>
    </row>
    <row r="8308" spans="1:2" hidden="1" x14ac:dyDescent="0.45">
      <c r="A8308" s="57"/>
      <c r="B8308" s="57"/>
    </row>
    <row r="8309" spans="1:2" hidden="1" x14ac:dyDescent="0.45">
      <c r="A8309" s="57"/>
      <c r="B8309" s="57"/>
    </row>
    <row r="8310" spans="1:2" hidden="1" x14ac:dyDescent="0.45">
      <c r="A8310" s="57"/>
      <c r="B8310" s="57"/>
    </row>
    <row r="8311" spans="1:2" hidden="1" x14ac:dyDescent="0.45">
      <c r="A8311" s="57"/>
      <c r="B8311" s="57"/>
    </row>
    <row r="8312" spans="1:2" hidden="1" x14ac:dyDescent="0.45">
      <c r="A8312" s="57"/>
      <c r="B8312" s="57"/>
    </row>
    <row r="8313" spans="1:2" hidden="1" x14ac:dyDescent="0.45">
      <c r="A8313" s="57"/>
      <c r="B8313" s="57"/>
    </row>
    <row r="8314" spans="1:2" hidden="1" x14ac:dyDescent="0.45">
      <c r="A8314" s="57"/>
      <c r="B8314" s="57"/>
    </row>
    <row r="8315" spans="1:2" hidden="1" x14ac:dyDescent="0.45">
      <c r="A8315" s="57"/>
      <c r="B8315" s="57"/>
    </row>
    <row r="8316" spans="1:2" hidden="1" x14ac:dyDescent="0.45">
      <c r="A8316" s="57"/>
      <c r="B8316" s="57"/>
    </row>
    <row r="8317" spans="1:2" hidden="1" x14ac:dyDescent="0.45">
      <c r="A8317" s="57"/>
      <c r="B8317" s="57"/>
    </row>
    <row r="8318" spans="1:2" hidden="1" x14ac:dyDescent="0.45">
      <c r="A8318" s="57"/>
      <c r="B8318" s="57"/>
    </row>
    <row r="8319" spans="1:2" hidden="1" x14ac:dyDescent="0.45">
      <c r="A8319" s="57"/>
      <c r="B8319" s="57"/>
    </row>
    <row r="8320" spans="1:2" hidden="1" x14ac:dyDescent="0.45">
      <c r="A8320" s="57"/>
      <c r="B8320" s="57"/>
    </row>
    <row r="8321" spans="1:2" hidden="1" x14ac:dyDescent="0.45">
      <c r="A8321" s="57"/>
      <c r="B8321" s="57"/>
    </row>
    <row r="8322" spans="1:2" hidden="1" x14ac:dyDescent="0.45">
      <c r="A8322" s="57"/>
      <c r="B8322" s="57"/>
    </row>
    <row r="8323" spans="1:2" hidden="1" x14ac:dyDescent="0.45">
      <c r="A8323" s="57"/>
      <c r="B8323" s="57"/>
    </row>
    <row r="8324" spans="1:2" hidden="1" x14ac:dyDescent="0.45">
      <c r="A8324" s="57"/>
      <c r="B8324" s="57"/>
    </row>
    <row r="8325" spans="1:2" hidden="1" x14ac:dyDescent="0.45">
      <c r="A8325" s="57"/>
      <c r="B8325" s="57"/>
    </row>
    <row r="8326" spans="1:2" hidden="1" x14ac:dyDescent="0.45">
      <c r="A8326" s="57"/>
      <c r="B8326" s="57"/>
    </row>
    <row r="8327" spans="1:2" hidden="1" x14ac:dyDescent="0.45">
      <c r="A8327" s="57"/>
      <c r="B8327" s="57"/>
    </row>
    <row r="8328" spans="1:2" hidden="1" x14ac:dyDescent="0.45">
      <c r="A8328" s="57"/>
      <c r="B8328" s="57"/>
    </row>
    <row r="8329" spans="1:2" hidden="1" x14ac:dyDescent="0.45">
      <c r="A8329" s="57"/>
      <c r="B8329" s="57"/>
    </row>
    <row r="8330" spans="1:2" hidden="1" x14ac:dyDescent="0.45">
      <c r="A8330" s="57"/>
      <c r="B8330" s="57"/>
    </row>
    <row r="8331" spans="1:2" hidden="1" x14ac:dyDescent="0.45">
      <c r="A8331" s="57"/>
      <c r="B8331" s="57"/>
    </row>
    <row r="8332" spans="1:2" hidden="1" x14ac:dyDescent="0.45">
      <c r="A8332" s="57"/>
      <c r="B8332" s="57"/>
    </row>
    <row r="8333" spans="1:2" hidden="1" x14ac:dyDescent="0.45">
      <c r="A8333" s="57"/>
      <c r="B8333" s="57"/>
    </row>
    <row r="8334" spans="1:2" hidden="1" x14ac:dyDescent="0.45">
      <c r="A8334" s="57"/>
      <c r="B8334" s="57"/>
    </row>
    <row r="8335" spans="1:2" hidden="1" x14ac:dyDescent="0.45">
      <c r="A8335" s="57"/>
      <c r="B8335" s="57"/>
    </row>
    <row r="8336" spans="1:2" hidden="1" x14ac:dyDescent="0.45">
      <c r="A8336" s="57"/>
      <c r="B8336" s="57"/>
    </row>
    <row r="8337" spans="1:2" hidden="1" x14ac:dyDescent="0.45">
      <c r="A8337" s="57"/>
      <c r="B8337" s="57"/>
    </row>
    <row r="8338" spans="1:2" hidden="1" x14ac:dyDescent="0.45">
      <c r="A8338" s="57"/>
      <c r="B8338" s="57"/>
    </row>
    <row r="8339" spans="1:2" hidden="1" x14ac:dyDescent="0.45">
      <c r="A8339" s="57"/>
      <c r="B8339" s="57"/>
    </row>
    <row r="8340" spans="1:2" hidden="1" x14ac:dyDescent="0.45">
      <c r="A8340" s="57"/>
      <c r="B8340" s="57"/>
    </row>
    <row r="8341" spans="1:2" hidden="1" x14ac:dyDescent="0.45">
      <c r="A8341" s="57"/>
      <c r="B8341" s="57"/>
    </row>
    <row r="8342" spans="1:2" hidden="1" x14ac:dyDescent="0.45">
      <c r="A8342" s="57"/>
      <c r="B8342" s="57"/>
    </row>
    <row r="8343" spans="1:2" hidden="1" x14ac:dyDescent="0.45">
      <c r="A8343" s="57"/>
      <c r="B8343" s="57"/>
    </row>
    <row r="8344" spans="1:2" hidden="1" x14ac:dyDescent="0.45">
      <c r="A8344" s="57"/>
      <c r="B8344" s="57"/>
    </row>
    <row r="8345" spans="1:2" hidden="1" x14ac:dyDescent="0.45">
      <c r="A8345" s="57"/>
      <c r="B8345" s="57"/>
    </row>
    <row r="8346" spans="1:2" hidden="1" x14ac:dyDescent="0.45">
      <c r="A8346" s="57"/>
      <c r="B8346" s="57"/>
    </row>
    <row r="8347" spans="1:2" hidden="1" x14ac:dyDescent="0.45">
      <c r="A8347" s="57"/>
      <c r="B8347" s="57"/>
    </row>
    <row r="8348" spans="1:2" hidden="1" x14ac:dyDescent="0.45">
      <c r="A8348" s="57"/>
      <c r="B8348" s="57"/>
    </row>
    <row r="8349" spans="1:2" hidden="1" x14ac:dyDescent="0.45">
      <c r="A8349" s="57"/>
      <c r="B8349" s="57"/>
    </row>
    <row r="8350" spans="1:2" hidden="1" x14ac:dyDescent="0.45">
      <c r="A8350" s="57"/>
      <c r="B8350" s="57"/>
    </row>
    <row r="8351" spans="1:2" hidden="1" x14ac:dyDescent="0.45">
      <c r="A8351" s="57"/>
      <c r="B8351" s="57"/>
    </row>
    <row r="8352" spans="1:2" hidden="1" x14ac:dyDescent="0.45">
      <c r="A8352" s="57"/>
      <c r="B8352" s="57"/>
    </row>
    <row r="8353" spans="1:2" hidden="1" x14ac:dyDescent="0.45">
      <c r="A8353" s="57"/>
      <c r="B8353" s="57"/>
    </row>
    <row r="8354" spans="1:2" hidden="1" x14ac:dyDescent="0.45">
      <c r="A8354" s="57"/>
      <c r="B8354" s="57"/>
    </row>
    <row r="8355" spans="1:2" hidden="1" x14ac:dyDescent="0.45">
      <c r="A8355" s="57"/>
      <c r="B8355" s="57"/>
    </row>
    <row r="8356" spans="1:2" hidden="1" x14ac:dyDescent="0.45">
      <c r="A8356" s="57"/>
      <c r="B8356" s="57"/>
    </row>
    <row r="8357" spans="1:2" hidden="1" x14ac:dyDescent="0.45">
      <c r="A8357" s="57"/>
      <c r="B8357" s="57"/>
    </row>
    <row r="8358" spans="1:2" hidden="1" x14ac:dyDescent="0.45">
      <c r="A8358" s="57"/>
      <c r="B8358" s="57"/>
    </row>
    <row r="8359" spans="1:2" hidden="1" x14ac:dyDescent="0.45">
      <c r="A8359" s="57"/>
      <c r="B8359" s="57"/>
    </row>
    <row r="8360" spans="1:2" hidden="1" x14ac:dyDescent="0.45">
      <c r="A8360" s="57"/>
      <c r="B8360" s="57"/>
    </row>
    <row r="8361" spans="1:2" hidden="1" x14ac:dyDescent="0.45">
      <c r="A8361" s="57"/>
      <c r="B8361" s="57"/>
    </row>
    <row r="8362" spans="1:2" hidden="1" x14ac:dyDescent="0.45">
      <c r="A8362" s="57"/>
      <c r="B8362" s="57"/>
    </row>
    <row r="8363" spans="1:2" hidden="1" x14ac:dyDescent="0.45">
      <c r="A8363" s="57"/>
      <c r="B8363" s="57"/>
    </row>
    <row r="8364" spans="1:2" hidden="1" x14ac:dyDescent="0.45">
      <c r="A8364" s="57"/>
      <c r="B8364" s="57"/>
    </row>
    <row r="8365" spans="1:2" hidden="1" x14ac:dyDescent="0.45">
      <c r="A8365" s="57"/>
      <c r="B8365" s="57"/>
    </row>
    <row r="8366" spans="1:2" hidden="1" x14ac:dyDescent="0.45">
      <c r="A8366" s="57"/>
      <c r="B8366" s="57"/>
    </row>
    <row r="8367" spans="1:2" hidden="1" x14ac:dyDescent="0.45">
      <c r="A8367" s="57"/>
      <c r="B8367" s="57"/>
    </row>
    <row r="8368" spans="1:2" hidden="1" x14ac:dyDescent="0.45">
      <c r="A8368" s="57"/>
      <c r="B8368" s="57"/>
    </row>
    <row r="8369" spans="1:2" hidden="1" x14ac:dyDescent="0.45">
      <c r="A8369" s="57"/>
      <c r="B8369" s="57"/>
    </row>
    <row r="8370" spans="1:2" hidden="1" x14ac:dyDescent="0.45">
      <c r="A8370" s="57"/>
      <c r="B8370" s="57"/>
    </row>
    <row r="8371" spans="1:2" hidden="1" x14ac:dyDescent="0.45">
      <c r="A8371" s="57"/>
      <c r="B8371" s="57"/>
    </row>
    <row r="8372" spans="1:2" hidden="1" x14ac:dyDescent="0.45">
      <c r="A8372" s="57"/>
      <c r="B8372" s="57"/>
    </row>
    <row r="8373" spans="1:2" hidden="1" x14ac:dyDescent="0.45">
      <c r="A8373" s="57"/>
      <c r="B8373" s="57"/>
    </row>
    <row r="8374" spans="1:2" hidden="1" x14ac:dyDescent="0.45">
      <c r="A8374" s="57"/>
      <c r="B8374" s="57"/>
    </row>
    <row r="8375" spans="1:2" hidden="1" x14ac:dyDescent="0.45">
      <c r="A8375" s="57"/>
      <c r="B8375" s="57"/>
    </row>
    <row r="8376" spans="1:2" hidden="1" x14ac:dyDescent="0.45">
      <c r="A8376" s="57"/>
      <c r="B8376" s="57"/>
    </row>
    <row r="8377" spans="1:2" hidden="1" x14ac:dyDescent="0.45">
      <c r="A8377" s="57"/>
      <c r="B8377" s="57"/>
    </row>
    <row r="8378" spans="1:2" hidden="1" x14ac:dyDescent="0.45">
      <c r="A8378" s="57"/>
      <c r="B8378" s="57"/>
    </row>
    <row r="8379" spans="1:2" hidden="1" x14ac:dyDescent="0.45">
      <c r="A8379" s="57"/>
      <c r="B8379" s="57"/>
    </row>
    <row r="8380" spans="1:2" hidden="1" x14ac:dyDescent="0.45">
      <c r="A8380" s="57"/>
      <c r="B8380" s="57"/>
    </row>
    <row r="8381" spans="1:2" hidden="1" x14ac:dyDescent="0.45">
      <c r="A8381" s="57"/>
      <c r="B8381" s="57"/>
    </row>
    <row r="8382" spans="1:2" hidden="1" x14ac:dyDescent="0.45">
      <c r="A8382" s="57"/>
      <c r="B8382" s="57"/>
    </row>
    <row r="8383" spans="1:2" hidden="1" x14ac:dyDescent="0.45">
      <c r="A8383" s="57"/>
      <c r="B8383" s="57"/>
    </row>
    <row r="8384" spans="1:2" hidden="1" x14ac:dyDescent="0.45">
      <c r="A8384" s="57"/>
      <c r="B8384" s="57"/>
    </row>
    <row r="8385" spans="1:2" hidden="1" x14ac:dyDescent="0.45">
      <c r="A8385" s="57"/>
      <c r="B8385" s="57"/>
    </row>
    <row r="8386" spans="1:2" hidden="1" x14ac:dyDescent="0.45">
      <c r="A8386" s="57"/>
      <c r="B8386" s="57"/>
    </row>
    <row r="8387" spans="1:2" hidden="1" x14ac:dyDescent="0.45">
      <c r="A8387" s="57"/>
      <c r="B8387" s="57"/>
    </row>
    <row r="8388" spans="1:2" hidden="1" x14ac:dyDescent="0.45">
      <c r="A8388" s="57"/>
      <c r="B8388" s="57"/>
    </row>
    <row r="8389" spans="1:2" hidden="1" x14ac:dyDescent="0.45">
      <c r="A8389" s="57"/>
      <c r="B8389" s="57"/>
    </row>
    <row r="8390" spans="1:2" hidden="1" x14ac:dyDescent="0.45">
      <c r="A8390" s="57"/>
      <c r="B8390" s="57"/>
    </row>
    <row r="8391" spans="1:2" hidden="1" x14ac:dyDescent="0.45">
      <c r="A8391" s="57"/>
      <c r="B8391" s="57"/>
    </row>
    <row r="8392" spans="1:2" hidden="1" x14ac:dyDescent="0.45">
      <c r="A8392" s="57"/>
      <c r="B8392" s="57"/>
    </row>
    <row r="8393" spans="1:2" hidden="1" x14ac:dyDescent="0.45">
      <c r="A8393" s="57"/>
      <c r="B8393" s="57"/>
    </row>
    <row r="8394" spans="1:2" hidden="1" x14ac:dyDescent="0.45">
      <c r="A8394" s="57"/>
      <c r="B8394" s="57"/>
    </row>
    <row r="8395" spans="1:2" hidden="1" x14ac:dyDescent="0.45">
      <c r="A8395" s="57"/>
      <c r="B8395" s="57"/>
    </row>
    <row r="8396" spans="1:2" hidden="1" x14ac:dyDescent="0.45">
      <c r="A8396" s="57"/>
      <c r="B8396" s="57"/>
    </row>
    <row r="8397" spans="1:2" hidden="1" x14ac:dyDescent="0.45">
      <c r="A8397" s="57"/>
      <c r="B8397" s="57"/>
    </row>
    <row r="8398" spans="1:2" hidden="1" x14ac:dyDescent="0.45">
      <c r="A8398" s="57"/>
      <c r="B8398" s="57"/>
    </row>
    <row r="8399" spans="1:2" hidden="1" x14ac:dyDescent="0.45">
      <c r="A8399" s="57"/>
      <c r="B8399" s="57"/>
    </row>
    <row r="8400" spans="1:2" hidden="1" x14ac:dyDescent="0.45">
      <c r="A8400" s="57"/>
      <c r="B8400" s="57"/>
    </row>
    <row r="8401" spans="1:2" hidden="1" x14ac:dyDescent="0.45">
      <c r="A8401" s="57"/>
      <c r="B8401" s="57"/>
    </row>
    <row r="8402" spans="1:2" hidden="1" x14ac:dyDescent="0.45">
      <c r="A8402" s="57"/>
      <c r="B8402" s="57"/>
    </row>
    <row r="8403" spans="1:2" hidden="1" x14ac:dyDescent="0.45">
      <c r="A8403" s="57"/>
      <c r="B8403" s="57"/>
    </row>
    <row r="8404" spans="1:2" hidden="1" x14ac:dyDescent="0.45">
      <c r="A8404" s="57"/>
      <c r="B8404" s="57"/>
    </row>
    <row r="8405" spans="1:2" hidden="1" x14ac:dyDescent="0.45">
      <c r="A8405" s="57"/>
      <c r="B8405" s="57"/>
    </row>
    <row r="8406" spans="1:2" hidden="1" x14ac:dyDescent="0.45">
      <c r="A8406" s="57"/>
      <c r="B8406" s="57"/>
    </row>
    <row r="8407" spans="1:2" hidden="1" x14ac:dyDescent="0.45">
      <c r="A8407" s="57"/>
      <c r="B8407" s="57"/>
    </row>
    <row r="8408" spans="1:2" hidden="1" x14ac:dyDescent="0.45">
      <c r="A8408" s="57"/>
      <c r="B8408" s="57"/>
    </row>
    <row r="8409" spans="1:2" hidden="1" x14ac:dyDescent="0.45">
      <c r="A8409" s="57"/>
      <c r="B8409" s="57"/>
    </row>
    <row r="8410" spans="1:2" hidden="1" x14ac:dyDescent="0.45">
      <c r="A8410" s="57"/>
      <c r="B8410" s="57"/>
    </row>
    <row r="8411" spans="1:2" hidden="1" x14ac:dyDescent="0.45">
      <c r="A8411" s="57"/>
      <c r="B8411" s="57"/>
    </row>
    <row r="8412" spans="1:2" hidden="1" x14ac:dyDescent="0.45">
      <c r="A8412" s="57"/>
      <c r="B8412" s="57"/>
    </row>
    <row r="8413" spans="1:2" hidden="1" x14ac:dyDescent="0.45">
      <c r="A8413" s="57"/>
      <c r="B8413" s="57"/>
    </row>
    <row r="8414" spans="1:2" hidden="1" x14ac:dyDescent="0.45">
      <c r="A8414" s="57"/>
      <c r="B8414" s="57"/>
    </row>
    <row r="8415" spans="1:2" hidden="1" x14ac:dyDescent="0.45">
      <c r="A8415" s="57"/>
      <c r="B8415" s="57"/>
    </row>
    <row r="8416" spans="1:2" hidden="1" x14ac:dyDescent="0.45">
      <c r="A8416" s="57"/>
      <c r="B8416" s="57"/>
    </row>
    <row r="8417" spans="1:2" hidden="1" x14ac:dyDescent="0.45">
      <c r="A8417" s="57"/>
      <c r="B8417" s="57"/>
    </row>
    <row r="8418" spans="1:2" hidden="1" x14ac:dyDescent="0.45">
      <c r="A8418" s="57"/>
      <c r="B8418" s="57"/>
    </row>
    <row r="8419" spans="1:2" hidden="1" x14ac:dyDescent="0.45">
      <c r="A8419" s="57"/>
      <c r="B8419" s="57"/>
    </row>
    <row r="8420" spans="1:2" hidden="1" x14ac:dyDescent="0.45">
      <c r="A8420" s="57"/>
      <c r="B8420" s="57"/>
    </row>
    <row r="8421" spans="1:2" hidden="1" x14ac:dyDescent="0.45">
      <c r="A8421" s="57"/>
      <c r="B8421" s="57"/>
    </row>
    <row r="8422" spans="1:2" hidden="1" x14ac:dyDescent="0.45">
      <c r="A8422" s="57"/>
      <c r="B8422" s="57"/>
    </row>
    <row r="8423" spans="1:2" hidden="1" x14ac:dyDescent="0.45">
      <c r="A8423" s="57"/>
      <c r="B8423" s="57"/>
    </row>
    <row r="8424" spans="1:2" hidden="1" x14ac:dyDescent="0.45">
      <c r="A8424" s="57"/>
      <c r="B8424" s="57"/>
    </row>
    <row r="8425" spans="1:2" hidden="1" x14ac:dyDescent="0.45">
      <c r="A8425" s="57"/>
      <c r="B8425" s="57"/>
    </row>
    <row r="8426" spans="1:2" hidden="1" x14ac:dyDescent="0.45">
      <c r="A8426" s="57"/>
      <c r="B8426" s="57"/>
    </row>
    <row r="8427" spans="1:2" hidden="1" x14ac:dyDescent="0.45">
      <c r="A8427" s="57"/>
      <c r="B8427" s="57"/>
    </row>
    <row r="8428" spans="1:2" hidden="1" x14ac:dyDescent="0.45">
      <c r="A8428" s="57"/>
      <c r="B8428" s="57"/>
    </row>
    <row r="8429" spans="1:2" hidden="1" x14ac:dyDescent="0.45">
      <c r="A8429" s="57"/>
      <c r="B8429" s="57"/>
    </row>
    <row r="8430" spans="1:2" hidden="1" x14ac:dyDescent="0.45">
      <c r="A8430" s="57"/>
      <c r="B8430" s="57"/>
    </row>
    <row r="8431" spans="1:2" hidden="1" x14ac:dyDescent="0.45">
      <c r="A8431" s="57"/>
      <c r="B8431" s="57"/>
    </row>
    <row r="8432" spans="1:2" hidden="1" x14ac:dyDescent="0.45">
      <c r="A8432" s="57"/>
      <c r="B8432" s="57"/>
    </row>
    <row r="8433" spans="1:2" hidden="1" x14ac:dyDescent="0.45">
      <c r="A8433" s="57"/>
      <c r="B8433" s="57"/>
    </row>
    <row r="8434" spans="1:2" hidden="1" x14ac:dyDescent="0.45">
      <c r="A8434" s="57"/>
      <c r="B8434" s="57"/>
    </row>
    <row r="8435" spans="1:2" hidden="1" x14ac:dyDescent="0.45">
      <c r="A8435" s="57"/>
      <c r="B8435" s="57"/>
    </row>
    <row r="8436" spans="1:2" hidden="1" x14ac:dyDescent="0.45">
      <c r="A8436" s="57"/>
      <c r="B8436" s="57"/>
    </row>
    <row r="8437" spans="1:2" hidden="1" x14ac:dyDescent="0.45">
      <c r="A8437" s="57"/>
      <c r="B8437" s="57"/>
    </row>
    <row r="8438" spans="1:2" hidden="1" x14ac:dyDescent="0.45">
      <c r="A8438" s="57"/>
      <c r="B8438" s="57"/>
    </row>
    <row r="8439" spans="1:2" hidden="1" x14ac:dyDescent="0.45">
      <c r="A8439" s="57"/>
      <c r="B8439" s="57"/>
    </row>
    <row r="8440" spans="1:2" hidden="1" x14ac:dyDescent="0.45">
      <c r="A8440" s="57"/>
      <c r="B8440" s="57"/>
    </row>
    <row r="8441" spans="1:2" hidden="1" x14ac:dyDescent="0.45">
      <c r="A8441" s="57"/>
      <c r="B8441" s="57"/>
    </row>
    <row r="8442" spans="1:2" hidden="1" x14ac:dyDescent="0.45">
      <c r="A8442" s="57"/>
      <c r="B8442" s="57"/>
    </row>
    <row r="8443" spans="1:2" hidden="1" x14ac:dyDescent="0.45">
      <c r="A8443" s="57"/>
      <c r="B8443" s="57"/>
    </row>
    <row r="8444" spans="1:2" hidden="1" x14ac:dyDescent="0.45">
      <c r="A8444" s="57"/>
      <c r="B8444" s="57"/>
    </row>
    <row r="8445" spans="1:2" hidden="1" x14ac:dyDescent="0.45">
      <c r="A8445" s="57"/>
      <c r="B8445" s="57"/>
    </row>
    <row r="8446" spans="1:2" hidden="1" x14ac:dyDescent="0.45">
      <c r="A8446" s="57"/>
      <c r="B8446" s="57"/>
    </row>
    <row r="8447" spans="1:2" hidden="1" x14ac:dyDescent="0.45">
      <c r="A8447" s="57"/>
      <c r="B8447" s="57"/>
    </row>
    <row r="8448" spans="1:2" hidden="1" x14ac:dyDescent="0.45">
      <c r="A8448" s="57"/>
      <c r="B8448" s="57"/>
    </row>
    <row r="8449" spans="1:2" hidden="1" x14ac:dyDescent="0.45">
      <c r="A8449" s="57"/>
      <c r="B8449" s="57"/>
    </row>
    <row r="8450" spans="1:2" hidden="1" x14ac:dyDescent="0.45">
      <c r="A8450" s="57"/>
      <c r="B8450" s="57"/>
    </row>
    <row r="8451" spans="1:2" hidden="1" x14ac:dyDescent="0.45">
      <c r="A8451" s="57"/>
      <c r="B8451" s="57"/>
    </row>
    <row r="8452" spans="1:2" hidden="1" x14ac:dyDescent="0.45">
      <c r="A8452" s="57"/>
      <c r="B8452" s="57"/>
    </row>
    <row r="8453" spans="1:2" hidden="1" x14ac:dyDescent="0.45">
      <c r="A8453" s="57"/>
      <c r="B8453" s="57"/>
    </row>
    <row r="8454" spans="1:2" hidden="1" x14ac:dyDescent="0.45">
      <c r="A8454" s="57"/>
      <c r="B8454" s="57"/>
    </row>
    <row r="8455" spans="1:2" hidden="1" x14ac:dyDescent="0.45">
      <c r="A8455" s="57"/>
      <c r="B8455" s="57"/>
    </row>
    <row r="8456" spans="1:2" hidden="1" x14ac:dyDescent="0.45">
      <c r="A8456" s="57"/>
      <c r="B8456" s="57"/>
    </row>
    <row r="8457" spans="1:2" hidden="1" x14ac:dyDescent="0.45">
      <c r="A8457" s="57"/>
      <c r="B8457" s="57"/>
    </row>
    <row r="8458" spans="1:2" hidden="1" x14ac:dyDescent="0.45">
      <c r="A8458" s="57"/>
      <c r="B8458" s="57"/>
    </row>
    <row r="8459" spans="1:2" hidden="1" x14ac:dyDescent="0.45">
      <c r="A8459" s="57"/>
      <c r="B8459" s="57"/>
    </row>
    <row r="8460" spans="1:2" hidden="1" x14ac:dyDescent="0.45">
      <c r="A8460" s="57"/>
      <c r="B8460" s="57"/>
    </row>
    <row r="8461" spans="1:2" hidden="1" x14ac:dyDescent="0.45">
      <c r="A8461" s="57"/>
      <c r="B8461" s="57"/>
    </row>
    <row r="8462" spans="1:2" hidden="1" x14ac:dyDescent="0.45">
      <c r="A8462" s="57"/>
      <c r="B8462" s="57"/>
    </row>
    <row r="8463" spans="1:2" hidden="1" x14ac:dyDescent="0.45">
      <c r="A8463" s="57"/>
      <c r="B8463" s="57"/>
    </row>
    <row r="8464" spans="1:2" hidden="1" x14ac:dyDescent="0.45">
      <c r="A8464" s="57"/>
      <c r="B8464" s="57"/>
    </row>
    <row r="8465" spans="1:2" hidden="1" x14ac:dyDescent="0.45">
      <c r="A8465" s="57"/>
      <c r="B8465" s="57"/>
    </row>
    <row r="8466" spans="1:2" hidden="1" x14ac:dyDescent="0.45">
      <c r="A8466" s="57"/>
      <c r="B8466" s="57"/>
    </row>
    <row r="8467" spans="1:2" hidden="1" x14ac:dyDescent="0.45">
      <c r="A8467" s="57"/>
      <c r="B8467" s="57"/>
    </row>
    <row r="8468" spans="1:2" hidden="1" x14ac:dyDescent="0.45">
      <c r="A8468" s="57"/>
      <c r="B8468" s="57"/>
    </row>
    <row r="8469" spans="1:2" hidden="1" x14ac:dyDescent="0.45">
      <c r="A8469" s="57"/>
      <c r="B8469" s="57"/>
    </row>
    <row r="8470" spans="1:2" hidden="1" x14ac:dyDescent="0.45">
      <c r="A8470" s="57"/>
      <c r="B8470" s="57"/>
    </row>
    <row r="8471" spans="1:2" hidden="1" x14ac:dyDescent="0.45">
      <c r="A8471" s="57"/>
      <c r="B8471" s="57"/>
    </row>
    <row r="8472" spans="1:2" hidden="1" x14ac:dyDescent="0.45">
      <c r="A8472" s="57"/>
      <c r="B8472" s="57"/>
    </row>
    <row r="8473" spans="1:2" hidden="1" x14ac:dyDescent="0.45">
      <c r="A8473" s="57"/>
      <c r="B8473" s="57"/>
    </row>
    <row r="8474" spans="1:2" hidden="1" x14ac:dyDescent="0.45">
      <c r="A8474" s="57"/>
      <c r="B8474" s="57"/>
    </row>
    <row r="8475" spans="1:2" hidden="1" x14ac:dyDescent="0.45">
      <c r="A8475" s="57"/>
      <c r="B8475" s="57"/>
    </row>
    <row r="8476" spans="1:2" hidden="1" x14ac:dyDescent="0.45">
      <c r="A8476" s="57"/>
      <c r="B8476" s="57"/>
    </row>
    <row r="8477" spans="1:2" hidden="1" x14ac:dyDescent="0.45">
      <c r="A8477" s="57"/>
      <c r="B8477" s="57"/>
    </row>
    <row r="8478" spans="1:2" hidden="1" x14ac:dyDescent="0.45">
      <c r="A8478" s="57"/>
      <c r="B8478" s="57"/>
    </row>
    <row r="8479" spans="1:2" hidden="1" x14ac:dyDescent="0.45">
      <c r="A8479" s="57"/>
      <c r="B8479" s="57"/>
    </row>
    <row r="8480" spans="1:2" hidden="1" x14ac:dyDescent="0.45">
      <c r="A8480" s="57"/>
      <c r="B8480" s="57"/>
    </row>
    <row r="8481" spans="1:2" hidden="1" x14ac:dyDescent="0.45">
      <c r="A8481" s="57"/>
      <c r="B8481" s="57"/>
    </row>
    <row r="8482" spans="1:2" hidden="1" x14ac:dyDescent="0.45">
      <c r="A8482" s="57"/>
      <c r="B8482" s="57"/>
    </row>
    <row r="8483" spans="1:2" hidden="1" x14ac:dyDescent="0.45">
      <c r="A8483" s="57"/>
      <c r="B8483" s="57"/>
    </row>
    <row r="8484" spans="1:2" hidden="1" x14ac:dyDescent="0.45">
      <c r="A8484" s="57"/>
      <c r="B8484" s="57"/>
    </row>
    <row r="8485" spans="1:2" hidden="1" x14ac:dyDescent="0.45">
      <c r="A8485" s="57"/>
      <c r="B8485" s="57"/>
    </row>
    <row r="8486" spans="1:2" hidden="1" x14ac:dyDescent="0.45">
      <c r="A8486" s="57"/>
      <c r="B8486" s="57"/>
    </row>
    <row r="8487" spans="1:2" hidden="1" x14ac:dyDescent="0.45">
      <c r="A8487" s="57"/>
      <c r="B8487" s="57"/>
    </row>
    <row r="8488" spans="1:2" hidden="1" x14ac:dyDescent="0.45">
      <c r="A8488" s="57"/>
      <c r="B8488" s="57"/>
    </row>
    <row r="8489" spans="1:2" hidden="1" x14ac:dyDescent="0.45">
      <c r="A8489" s="57"/>
      <c r="B8489" s="57"/>
    </row>
    <row r="8490" spans="1:2" hidden="1" x14ac:dyDescent="0.45">
      <c r="A8490" s="57"/>
      <c r="B8490" s="57"/>
    </row>
    <row r="8491" spans="1:2" hidden="1" x14ac:dyDescent="0.45">
      <c r="A8491" s="57"/>
      <c r="B8491" s="57"/>
    </row>
    <row r="8492" spans="1:2" hidden="1" x14ac:dyDescent="0.45">
      <c r="A8492" s="57"/>
      <c r="B8492" s="57"/>
    </row>
    <row r="8493" spans="1:2" hidden="1" x14ac:dyDescent="0.45">
      <c r="A8493" s="57"/>
      <c r="B8493" s="57"/>
    </row>
    <row r="8494" spans="1:2" hidden="1" x14ac:dyDescent="0.45">
      <c r="A8494" s="57"/>
      <c r="B8494" s="57"/>
    </row>
    <row r="8495" spans="1:2" hidden="1" x14ac:dyDescent="0.45">
      <c r="A8495" s="57"/>
      <c r="B8495" s="57"/>
    </row>
    <row r="8496" spans="1:2" hidden="1" x14ac:dyDescent="0.45">
      <c r="A8496" s="57"/>
      <c r="B8496" s="57"/>
    </row>
    <row r="8497" spans="1:2" hidden="1" x14ac:dyDescent="0.45">
      <c r="A8497" s="57"/>
      <c r="B8497" s="57"/>
    </row>
    <row r="8498" spans="1:2" hidden="1" x14ac:dyDescent="0.45">
      <c r="A8498" s="57"/>
      <c r="B8498" s="57"/>
    </row>
    <row r="8499" spans="1:2" hidden="1" x14ac:dyDescent="0.45">
      <c r="A8499" s="57"/>
      <c r="B8499" s="57"/>
    </row>
    <row r="8500" spans="1:2" hidden="1" x14ac:dyDescent="0.45">
      <c r="A8500" s="57"/>
      <c r="B8500" s="57"/>
    </row>
    <row r="8501" spans="1:2" hidden="1" x14ac:dyDescent="0.45">
      <c r="A8501" s="57"/>
      <c r="B8501" s="57"/>
    </row>
    <row r="8502" spans="1:2" hidden="1" x14ac:dyDescent="0.45">
      <c r="A8502" s="57"/>
      <c r="B8502" s="57"/>
    </row>
    <row r="8503" spans="1:2" hidden="1" x14ac:dyDescent="0.45">
      <c r="A8503" s="57"/>
      <c r="B8503" s="57"/>
    </row>
    <row r="8504" spans="1:2" hidden="1" x14ac:dyDescent="0.45">
      <c r="A8504" s="57"/>
      <c r="B8504" s="57"/>
    </row>
    <row r="8505" spans="1:2" hidden="1" x14ac:dyDescent="0.45">
      <c r="A8505" s="57"/>
      <c r="B8505" s="57"/>
    </row>
    <row r="8506" spans="1:2" hidden="1" x14ac:dyDescent="0.45">
      <c r="A8506" s="57"/>
      <c r="B8506" s="57"/>
    </row>
    <row r="8507" spans="1:2" hidden="1" x14ac:dyDescent="0.45">
      <c r="A8507" s="57"/>
      <c r="B8507" s="57"/>
    </row>
    <row r="8508" spans="1:2" hidden="1" x14ac:dyDescent="0.45">
      <c r="A8508" s="57"/>
      <c r="B8508" s="57"/>
    </row>
    <row r="8509" spans="1:2" hidden="1" x14ac:dyDescent="0.45">
      <c r="A8509" s="57"/>
      <c r="B8509" s="57"/>
    </row>
    <row r="8510" spans="1:2" hidden="1" x14ac:dyDescent="0.45">
      <c r="A8510" s="57"/>
      <c r="B8510" s="57"/>
    </row>
    <row r="8511" spans="1:2" hidden="1" x14ac:dyDescent="0.45">
      <c r="A8511" s="57"/>
      <c r="B8511" s="57"/>
    </row>
    <row r="8512" spans="1:2" hidden="1" x14ac:dyDescent="0.45">
      <c r="A8512" s="57"/>
      <c r="B8512" s="57"/>
    </row>
    <row r="8513" spans="1:2" hidden="1" x14ac:dyDescent="0.45">
      <c r="A8513" s="57"/>
      <c r="B8513" s="57"/>
    </row>
    <row r="8514" spans="1:2" hidden="1" x14ac:dyDescent="0.45">
      <c r="A8514" s="57"/>
      <c r="B8514" s="57"/>
    </row>
    <row r="8515" spans="1:2" hidden="1" x14ac:dyDescent="0.45">
      <c r="A8515" s="57"/>
      <c r="B8515" s="57"/>
    </row>
    <row r="8516" spans="1:2" hidden="1" x14ac:dyDescent="0.45">
      <c r="A8516" s="57"/>
      <c r="B8516" s="57"/>
    </row>
    <row r="8517" spans="1:2" hidden="1" x14ac:dyDescent="0.45">
      <c r="A8517" s="57"/>
      <c r="B8517" s="57"/>
    </row>
    <row r="8518" spans="1:2" hidden="1" x14ac:dyDescent="0.45">
      <c r="A8518" s="57"/>
      <c r="B8518" s="57"/>
    </row>
    <row r="8519" spans="1:2" hidden="1" x14ac:dyDescent="0.45">
      <c r="A8519" s="57"/>
      <c r="B8519" s="57"/>
    </row>
    <row r="8520" spans="1:2" hidden="1" x14ac:dyDescent="0.45">
      <c r="A8520" s="57"/>
      <c r="B8520" s="57"/>
    </row>
    <row r="8521" spans="1:2" hidden="1" x14ac:dyDescent="0.45">
      <c r="A8521" s="57"/>
      <c r="B8521" s="57"/>
    </row>
    <row r="8522" spans="1:2" hidden="1" x14ac:dyDescent="0.45">
      <c r="A8522" s="57"/>
      <c r="B8522" s="57"/>
    </row>
    <row r="8523" spans="1:2" hidden="1" x14ac:dyDescent="0.45">
      <c r="A8523" s="57"/>
      <c r="B8523" s="57"/>
    </row>
    <row r="8524" spans="1:2" hidden="1" x14ac:dyDescent="0.45">
      <c r="A8524" s="57"/>
      <c r="B8524" s="57"/>
    </row>
    <row r="8525" spans="1:2" hidden="1" x14ac:dyDescent="0.45">
      <c r="A8525" s="57"/>
      <c r="B8525" s="57"/>
    </row>
    <row r="8526" spans="1:2" hidden="1" x14ac:dyDescent="0.45">
      <c r="A8526" s="57"/>
      <c r="B8526" s="57"/>
    </row>
    <row r="8527" spans="1:2" hidden="1" x14ac:dyDescent="0.45">
      <c r="A8527" s="57"/>
      <c r="B8527" s="57"/>
    </row>
    <row r="8528" spans="1:2" hidden="1" x14ac:dyDescent="0.45">
      <c r="A8528" s="57"/>
      <c r="B8528" s="57"/>
    </row>
    <row r="8529" spans="1:2" hidden="1" x14ac:dyDescent="0.45">
      <c r="A8529" s="57"/>
      <c r="B8529" s="57"/>
    </row>
    <row r="8530" spans="1:2" hidden="1" x14ac:dyDescent="0.45">
      <c r="A8530" s="57"/>
      <c r="B8530" s="57"/>
    </row>
    <row r="8531" spans="1:2" hidden="1" x14ac:dyDescent="0.45">
      <c r="A8531" s="57"/>
      <c r="B8531" s="57"/>
    </row>
    <row r="8532" spans="1:2" hidden="1" x14ac:dyDescent="0.45">
      <c r="A8532" s="57"/>
      <c r="B8532" s="57"/>
    </row>
    <row r="8533" spans="1:2" hidden="1" x14ac:dyDescent="0.45">
      <c r="A8533" s="57"/>
      <c r="B8533" s="57"/>
    </row>
    <row r="8534" spans="1:2" hidden="1" x14ac:dyDescent="0.45">
      <c r="A8534" s="57"/>
      <c r="B8534" s="57"/>
    </row>
    <row r="8535" spans="1:2" hidden="1" x14ac:dyDescent="0.45">
      <c r="A8535" s="57"/>
      <c r="B8535" s="57"/>
    </row>
    <row r="8536" spans="1:2" hidden="1" x14ac:dyDescent="0.45">
      <c r="A8536" s="57"/>
      <c r="B8536" s="57"/>
    </row>
    <row r="8537" spans="1:2" hidden="1" x14ac:dyDescent="0.45">
      <c r="A8537" s="57"/>
      <c r="B8537" s="57"/>
    </row>
    <row r="8538" spans="1:2" hidden="1" x14ac:dyDescent="0.45">
      <c r="A8538" s="57"/>
      <c r="B8538" s="57"/>
    </row>
    <row r="8539" spans="1:2" hidden="1" x14ac:dyDescent="0.45">
      <c r="A8539" s="57"/>
      <c r="B8539" s="57"/>
    </row>
    <row r="8540" spans="1:2" hidden="1" x14ac:dyDescent="0.45">
      <c r="A8540" s="57"/>
      <c r="B8540" s="57"/>
    </row>
    <row r="8541" spans="1:2" hidden="1" x14ac:dyDescent="0.45">
      <c r="A8541" s="57"/>
      <c r="B8541" s="57"/>
    </row>
    <row r="8542" spans="1:2" hidden="1" x14ac:dyDescent="0.45">
      <c r="A8542" s="57"/>
      <c r="B8542" s="57"/>
    </row>
    <row r="8543" spans="1:2" hidden="1" x14ac:dyDescent="0.45">
      <c r="A8543" s="57"/>
      <c r="B8543" s="57"/>
    </row>
    <row r="8544" spans="1:2" hidden="1" x14ac:dyDescent="0.45">
      <c r="A8544" s="57"/>
      <c r="B8544" s="57"/>
    </row>
    <row r="8545" spans="1:2" hidden="1" x14ac:dyDescent="0.45">
      <c r="A8545" s="57"/>
      <c r="B8545" s="57"/>
    </row>
    <row r="8546" spans="1:2" hidden="1" x14ac:dyDescent="0.45">
      <c r="A8546" s="57"/>
      <c r="B8546" s="57"/>
    </row>
    <row r="8547" spans="1:2" hidden="1" x14ac:dyDescent="0.45">
      <c r="A8547" s="57"/>
      <c r="B8547" s="57"/>
    </row>
    <row r="8548" spans="1:2" hidden="1" x14ac:dyDescent="0.45">
      <c r="A8548" s="57"/>
      <c r="B8548" s="57"/>
    </row>
    <row r="8549" spans="1:2" hidden="1" x14ac:dyDescent="0.45">
      <c r="A8549" s="57"/>
      <c r="B8549" s="57"/>
    </row>
    <row r="8550" spans="1:2" hidden="1" x14ac:dyDescent="0.45">
      <c r="A8550" s="57"/>
      <c r="B8550" s="57"/>
    </row>
    <row r="8551" spans="1:2" hidden="1" x14ac:dyDescent="0.45">
      <c r="A8551" s="57"/>
      <c r="B8551" s="57"/>
    </row>
    <row r="8552" spans="1:2" hidden="1" x14ac:dyDescent="0.45">
      <c r="A8552" s="57"/>
      <c r="B8552" s="57"/>
    </row>
    <row r="8553" spans="1:2" hidden="1" x14ac:dyDescent="0.45">
      <c r="A8553" s="57"/>
      <c r="B8553" s="57"/>
    </row>
    <row r="8554" spans="1:2" hidden="1" x14ac:dyDescent="0.45">
      <c r="A8554" s="57"/>
      <c r="B8554" s="57"/>
    </row>
    <row r="8555" spans="1:2" hidden="1" x14ac:dyDescent="0.45">
      <c r="A8555" s="57"/>
      <c r="B8555" s="57"/>
    </row>
    <row r="8556" spans="1:2" hidden="1" x14ac:dyDescent="0.45">
      <c r="A8556" s="57"/>
      <c r="B8556" s="57"/>
    </row>
    <row r="8557" spans="1:2" hidden="1" x14ac:dyDescent="0.45">
      <c r="A8557" s="57"/>
      <c r="B8557" s="57"/>
    </row>
    <row r="8558" spans="1:2" hidden="1" x14ac:dyDescent="0.45">
      <c r="A8558" s="57"/>
      <c r="B8558" s="57"/>
    </row>
    <row r="8559" spans="1:2" hidden="1" x14ac:dyDescent="0.45">
      <c r="A8559" s="57"/>
      <c r="B8559" s="57"/>
    </row>
    <row r="8560" spans="1:2" hidden="1" x14ac:dyDescent="0.45">
      <c r="A8560" s="57"/>
      <c r="B8560" s="57"/>
    </row>
    <row r="8561" spans="1:2" hidden="1" x14ac:dyDescent="0.45">
      <c r="A8561" s="57"/>
      <c r="B8561" s="57"/>
    </row>
    <row r="8562" spans="1:2" hidden="1" x14ac:dyDescent="0.45">
      <c r="A8562" s="57"/>
      <c r="B8562" s="57"/>
    </row>
    <row r="8563" spans="1:2" hidden="1" x14ac:dyDescent="0.45">
      <c r="A8563" s="57"/>
      <c r="B8563" s="57"/>
    </row>
    <row r="8564" spans="1:2" hidden="1" x14ac:dyDescent="0.45">
      <c r="A8564" s="57"/>
      <c r="B8564" s="57"/>
    </row>
    <row r="8565" spans="1:2" hidden="1" x14ac:dyDescent="0.45">
      <c r="A8565" s="57"/>
      <c r="B8565" s="57"/>
    </row>
    <row r="8566" spans="1:2" hidden="1" x14ac:dyDescent="0.45">
      <c r="A8566" s="57"/>
      <c r="B8566" s="57"/>
    </row>
    <row r="8567" spans="1:2" hidden="1" x14ac:dyDescent="0.45">
      <c r="A8567" s="57"/>
      <c r="B8567" s="57"/>
    </row>
    <row r="8568" spans="1:2" hidden="1" x14ac:dyDescent="0.45">
      <c r="A8568" s="57"/>
      <c r="B8568" s="57"/>
    </row>
    <row r="8569" spans="1:2" hidden="1" x14ac:dyDescent="0.45">
      <c r="A8569" s="57"/>
      <c r="B8569" s="57"/>
    </row>
    <row r="8570" spans="1:2" hidden="1" x14ac:dyDescent="0.45">
      <c r="A8570" s="57"/>
      <c r="B8570" s="57"/>
    </row>
    <row r="8571" spans="1:2" hidden="1" x14ac:dyDescent="0.45">
      <c r="A8571" s="57"/>
      <c r="B8571" s="57"/>
    </row>
    <row r="8572" spans="1:2" hidden="1" x14ac:dyDescent="0.45">
      <c r="A8572" s="57"/>
      <c r="B8572" s="57"/>
    </row>
    <row r="8573" spans="1:2" hidden="1" x14ac:dyDescent="0.45">
      <c r="A8573" s="57"/>
      <c r="B8573" s="57"/>
    </row>
    <row r="8574" spans="1:2" hidden="1" x14ac:dyDescent="0.45">
      <c r="A8574" s="57"/>
      <c r="B8574" s="57"/>
    </row>
    <row r="8575" spans="1:2" hidden="1" x14ac:dyDescent="0.45">
      <c r="A8575" s="57"/>
      <c r="B8575" s="57"/>
    </row>
    <row r="8576" spans="1:2" hidden="1" x14ac:dyDescent="0.45">
      <c r="A8576" s="57"/>
      <c r="B8576" s="57"/>
    </row>
    <row r="8577" spans="1:2" hidden="1" x14ac:dyDescent="0.45">
      <c r="A8577" s="57"/>
      <c r="B8577" s="57"/>
    </row>
    <row r="8578" spans="1:2" hidden="1" x14ac:dyDescent="0.45">
      <c r="A8578" s="57"/>
      <c r="B8578" s="57"/>
    </row>
    <row r="8579" spans="1:2" hidden="1" x14ac:dyDescent="0.45">
      <c r="A8579" s="57"/>
      <c r="B8579" s="57"/>
    </row>
    <row r="8580" spans="1:2" hidden="1" x14ac:dyDescent="0.45">
      <c r="A8580" s="57"/>
      <c r="B8580" s="57"/>
    </row>
    <row r="8581" spans="1:2" hidden="1" x14ac:dyDescent="0.45">
      <c r="A8581" s="57"/>
      <c r="B8581" s="57"/>
    </row>
    <row r="8582" spans="1:2" hidden="1" x14ac:dyDescent="0.45">
      <c r="A8582" s="57"/>
      <c r="B8582" s="57"/>
    </row>
    <row r="8583" spans="1:2" hidden="1" x14ac:dyDescent="0.45">
      <c r="A8583" s="57"/>
      <c r="B8583" s="57"/>
    </row>
    <row r="8584" spans="1:2" hidden="1" x14ac:dyDescent="0.45">
      <c r="A8584" s="57"/>
      <c r="B8584" s="57"/>
    </row>
    <row r="8585" spans="1:2" hidden="1" x14ac:dyDescent="0.45">
      <c r="A8585" s="57"/>
      <c r="B8585" s="57"/>
    </row>
    <row r="8586" spans="1:2" hidden="1" x14ac:dyDescent="0.45">
      <c r="A8586" s="57"/>
      <c r="B8586" s="57"/>
    </row>
    <row r="8587" spans="1:2" hidden="1" x14ac:dyDescent="0.45">
      <c r="A8587" s="57"/>
      <c r="B8587" s="57"/>
    </row>
    <row r="8588" spans="1:2" hidden="1" x14ac:dyDescent="0.45">
      <c r="A8588" s="57"/>
      <c r="B8588" s="57"/>
    </row>
    <row r="8589" spans="1:2" hidden="1" x14ac:dyDescent="0.45">
      <c r="A8589" s="57"/>
      <c r="B8589" s="57"/>
    </row>
    <row r="8590" spans="1:2" hidden="1" x14ac:dyDescent="0.45">
      <c r="A8590" s="57"/>
      <c r="B8590" s="57"/>
    </row>
    <row r="8591" spans="1:2" hidden="1" x14ac:dyDescent="0.45">
      <c r="A8591" s="57"/>
      <c r="B8591" s="57"/>
    </row>
    <row r="8592" spans="1:2" hidden="1" x14ac:dyDescent="0.45">
      <c r="A8592" s="57"/>
      <c r="B8592" s="57"/>
    </row>
    <row r="8593" spans="1:2" hidden="1" x14ac:dyDescent="0.45">
      <c r="A8593" s="57"/>
      <c r="B8593" s="57"/>
    </row>
    <row r="8594" spans="1:2" hidden="1" x14ac:dyDescent="0.45">
      <c r="A8594" s="57"/>
      <c r="B8594" s="57"/>
    </row>
    <row r="8595" spans="1:2" hidden="1" x14ac:dyDescent="0.45">
      <c r="A8595" s="57"/>
      <c r="B8595" s="57"/>
    </row>
    <row r="8596" spans="1:2" hidden="1" x14ac:dyDescent="0.45">
      <c r="A8596" s="57"/>
      <c r="B8596" s="57"/>
    </row>
    <row r="8597" spans="1:2" hidden="1" x14ac:dyDescent="0.45">
      <c r="A8597" s="57"/>
      <c r="B8597" s="57"/>
    </row>
    <row r="8598" spans="1:2" hidden="1" x14ac:dyDescent="0.45">
      <c r="A8598" s="57"/>
      <c r="B8598" s="57"/>
    </row>
    <row r="8599" spans="1:2" hidden="1" x14ac:dyDescent="0.45">
      <c r="A8599" s="57"/>
      <c r="B8599" s="57"/>
    </row>
    <row r="8600" spans="1:2" hidden="1" x14ac:dyDescent="0.45">
      <c r="A8600" s="57"/>
      <c r="B8600" s="57"/>
    </row>
    <row r="8601" spans="1:2" hidden="1" x14ac:dyDescent="0.45">
      <c r="A8601" s="57"/>
      <c r="B8601" s="57"/>
    </row>
    <row r="8602" spans="1:2" hidden="1" x14ac:dyDescent="0.45">
      <c r="A8602" s="57"/>
      <c r="B8602" s="57"/>
    </row>
    <row r="8603" spans="1:2" hidden="1" x14ac:dyDescent="0.45">
      <c r="A8603" s="57"/>
      <c r="B8603" s="57"/>
    </row>
    <row r="8604" spans="1:2" hidden="1" x14ac:dyDescent="0.45">
      <c r="A8604" s="57"/>
      <c r="B8604" s="57"/>
    </row>
    <row r="8605" spans="1:2" hidden="1" x14ac:dyDescent="0.45">
      <c r="A8605" s="57"/>
      <c r="B8605" s="57"/>
    </row>
    <row r="8606" spans="1:2" hidden="1" x14ac:dyDescent="0.45">
      <c r="A8606" s="57"/>
      <c r="B8606" s="57"/>
    </row>
    <row r="8607" spans="1:2" hidden="1" x14ac:dyDescent="0.45">
      <c r="A8607" s="57"/>
      <c r="B8607" s="57"/>
    </row>
    <row r="8608" spans="1:2" hidden="1" x14ac:dyDescent="0.45">
      <c r="A8608" s="57"/>
      <c r="B8608" s="57"/>
    </row>
    <row r="8609" spans="1:2" hidden="1" x14ac:dyDescent="0.45">
      <c r="A8609" s="57"/>
      <c r="B8609" s="57"/>
    </row>
    <row r="8610" spans="1:2" hidden="1" x14ac:dyDescent="0.45">
      <c r="A8610" s="57"/>
      <c r="B8610" s="57"/>
    </row>
    <row r="8611" spans="1:2" hidden="1" x14ac:dyDescent="0.45">
      <c r="A8611" s="57"/>
      <c r="B8611" s="57"/>
    </row>
    <row r="8612" spans="1:2" hidden="1" x14ac:dyDescent="0.45">
      <c r="A8612" s="57"/>
      <c r="B8612" s="57"/>
    </row>
    <row r="8613" spans="1:2" hidden="1" x14ac:dyDescent="0.45">
      <c r="A8613" s="57"/>
      <c r="B8613" s="57"/>
    </row>
    <row r="8614" spans="1:2" hidden="1" x14ac:dyDescent="0.45">
      <c r="A8614" s="57"/>
      <c r="B8614" s="57"/>
    </row>
    <row r="8615" spans="1:2" hidden="1" x14ac:dyDescent="0.45">
      <c r="A8615" s="57"/>
      <c r="B8615" s="57"/>
    </row>
    <row r="8616" spans="1:2" hidden="1" x14ac:dyDescent="0.45">
      <c r="A8616" s="57"/>
      <c r="B8616" s="57"/>
    </row>
    <row r="8617" spans="1:2" hidden="1" x14ac:dyDescent="0.45">
      <c r="A8617" s="57"/>
      <c r="B8617" s="57"/>
    </row>
    <row r="8618" spans="1:2" hidden="1" x14ac:dyDescent="0.45">
      <c r="A8618" s="57"/>
      <c r="B8618" s="57"/>
    </row>
    <row r="8619" spans="1:2" hidden="1" x14ac:dyDescent="0.45">
      <c r="A8619" s="57"/>
      <c r="B8619" s="57"/>
    </row>
    <row r="8620" spans="1:2" hidden="1" x14ac:dyDescent="0.45">
      <c r="A8620" s="57"/>
      <c r="B8620" s="57"/>
    </row>
    <row r="8621" spans="1:2" hidden="1" x14ac:dyDescent="0.45">
      <c r="A8621" s="57"/>
      <c r="B8621" s="57"/>
    </row>
    <row r="8622" spans="1:2" hidden="1" x14ac:dyDescent="0.45">
      <c r="A8622" s="57"/>
      <c r="B8622" s="57"/>
    </row>
    <row r="8623" spans="1:2" hidden="1" x14ac:dyDescent="0.45">
      <c r="A8623" s="57"/>
      <c r="B8623" s="57"/>
    </row>
    <row r="8624" spans="1:2" hidden="1" x14ac:dyDescent="0.45">
      <c r="A8624" s="57"/>
      <c r="B8624" s="57"/>
    </row>
    <row r="8625" spans="1:2" hidden="1" x14ac:dyDescent="0.45">
      <c r="A8625" s="57"/>
      <c r="B8625" s="57"/>
    </row>
    <row r="8626" spans="1:2" hidden="1" x14ac:dyDescent="0.45">
      <c r="A8626" s="57"/>
      <c r="B8626" s="57"/>
    </row>
    <row r="8627" spans="1:2" hidden="1" x14ac:dyDescent="0.45">
      <c r="A8627" s="57"/>
      <c r="B8627" s="57"/>
    </row>
    <row r="8628" spans="1:2" hidden="1" x14ac:dyDescent="0.45">
      <c r="A8628" s="57"/>
      <c r="B8628" s="57"/>
    </row>
    <row r="8629" spans="1:2" hidden="1" x14ac:dyDescent="0.45">
      <c r="A8629" s="57"/>
      <c r="B8629" s="57"/>
    </row>
    <row r="8630" spans="1:2" hidden="1" x14ac:dyDescent="0.45">
      <c r="A8630" s="57"/>
      <c r="B8630" s="57"/>
    </row>
    <row r="8631" spans="1:2" hidden="1" x14ac:dyDescent="0.45">
      <c r="A8631" s="57"/>
      <c r="B8631" s="57"/>
    </row>
    <row r="8632" spans="1:2" hidden="1" x14ac:dyDescent="0.45">
      <c r="A8632" s="57"/>
      <c r="B8632" s="57"/>
    </row>
    <row r="8633" spans="1:2" hidden="1" x14ac:dyDescent="0.45">
      <c r="A8633" s="57"/>
      <c r="B8633" s="57"/>
    </row>
    <row r="8634" spans="1:2" hidden="1" x14ac:dyDescent="0.45">
      <c r="A8634" s="57"/>
      <c r="B8634" s="57"/>
    </row>
    <row r="8635" spans="1:2" hidden="1" x14ac:dyDescent="0.45">
      <c r="A8635" s="57"/>
      <c r="B8635" s="57"/>
    </row>
    <row r="8636" spans="1:2" hidden="1" x14ac:dyDescent="0.45">
      <c r="A8636" s="57"/>
      <c r="B8636" s="57"/>
    </row>
    <row r="8637" spans="1:2" hidden="1" x14ac:dyDescent="0.45">
      <c r="A8637" s="57"/>
      <c r="B8637" s="57"/>
    </row>
    <row r="8638" spans="1:2" hidden="1" x14ac:dyDescent="0.45">
      <c r="A8638" s="57"/>
      <c r="B8638" s="57"/>
    </row>
    <row r="8639" spans="1:2" hidden="1" x14ac:dyDescent="0.45">
      <c r="A8639" s="57"/>
      <c r="B8639" s="57"/>
    </row>
    <row r="8640" spans="1:2" hidden="1" x14ac:dyDescent="0.45">
      <c r="A8640" s="57"/>
      <c r="B8640" s="57"/>
    </row>
    <row r="8641" spans="1:2" hidden="1" x14ac:dyDescent="0.45">
      <c r="A8641" s="57"/>
      <c r="B8641" s="57"/>
    </row>
    <row r="8642" spans="1:2" hidden="1" x14ac:dyDescent="0.45">
      <c r="A8642" s="57"/>
      <c r="B8642" s="57"/>
    </row>
    <row r="8643" spans="1:2" hidden="1" x14ac:dyDescent="0.45">
      <c r="A8643" s="57"/>
      <c r="B8643" s="57"/>
    </row>
    <row r="8644" spans="1:2" hidden="1" x14ac:dyDescent="0.45">
      <c r="A8644" s="57"/>
      <c r="B8644" s="57"/>
    </row>
    <row r="8645" spans="1:2" hidden="1" x14ac:dyDescent="0.45">
      <c r="A8645" s="57"/>
      <c r="B8645" s="57"/>
    </row>
    <row r="8646" spans="1:2" hidden="1" x14ac:dyDescent="0.45">
      <c r="A8646" s="57"/>
      <c r="B8646" s="57"/>
    </row>
    <row r="8647" spans="1:2" hidden="1" x14ac:dyDescent="0.45">
      <c r="A8647" s="57"/>
      <c r="B8647" s="57"/>
    </row>
    <row r="8648" spans="1:2" hidden="1" x14ac:dyDescent="0.45">
      <c r="A8648" s="57"/>
      <c r="B8648" s="57"/>
    </row>
    <row r="8649" spans="1:2" hidden="1" x14ac:dyDescent="0.45">
      <c r="A8649" s="57"/>
      <c r="B8649" s="57"/>
    </row>
    <row r="8650" spans="1:2" hidden="1" x14ac:dyDescent="0.45">
      <c r="A8650" s="57"/>
      <c r="B8650" s="57"/>
    </row>
    <row r="8651" spans="1:2" hidden="1" x14ac:dyDescent="0.45">
      <c r="A8651" s="57"/>
      <c r="B8651" s="57"/>
    </row>
    <row r="8652" spans="1:2" hidden="1" x14ac:dyDescent="0.45">
      <c r="A8652" s="57"/>
      <c r="B8652" s="57"/>
    </row>
    <row r="8653" spans="1:2" hidden="1" x14ac:dyDescent="0.45">
      <c r="A8653" s="57"/>
      <c r="B8653" s="57"/>
    </row>
    <row r="8654" spans="1:2" hidden="1" x14ac:dyDescent="0.45">
      <c r="A8654" s="57"/>
      <c r="B8654" s="57"/>
    </row>
    <row r="8655" spans="1:2" hidden="1" x14ac:dyDescent="0.45">
      <c r="A8655" s="57"/>
      <c r="B8655" s="57"/>
    </row>
    <row r="8656" spans="1:2" hidden="1" x14ac:dyDescent="0.45">
      <c r="A8656" s="57"/>
      <c r="B8656" s="57"/>
    </row>
    <row r="8657" spans="1:2" hidden="1" x14ac:dyDescent="0.45">
      <c r="A8657" s="57"/>
      <c r="B8657" s="57"/>
    </row>
    <row r="8658" spans="1:2" hidden="1" x14ac:dyDescent="0.45">
      <c r="A8658" s="57"/>
      <c r="B8658" s="57"/>
    </row>
    <row r="8659" spans="1:2" hidden="1" x14ac:dyDescent="0.45">
      <c r="A8659" s="57"/>
      <c r="B8659" s="57"/>
    </row>
    <row r="8660" spans="1:2" hidden="1" x14ac:dyDescent="0.45">
      <c r="A8660" s="57"/>
      <c r="B8660" s="57"/>
    </row>
    <row r="8661" spans="1:2" hidden="1" x14ac:dyDescent="0.45">
      <c r="A8661" s="57"/>
      <c r="B8661" s="57"/>
    </row>
    <row r="8662" spans="1:2" hidden="1" x14ac:dyDescent="0.45">
      <c r="A8662" s="57"/>
      <c r="B8662" s="57"/>
    </row>
    <row r="8663" spans="1:2" hidden="1" x14ac:dyDescent="0.45">
      <c r="A8663" s="57"/>
      <c r="B8663" s="57"/>
    </row>
    <row r="8664" spans="1:2" hidden="1" x14ac:dyDescent="0.45">
      <c r="A8664" s="57"/>
      <c r="B8664" s="57"/>
    </row>
    <row r="8665" spans="1:2" hidden="1" x14ac:dyDescent="0.45">
      <c r="A8665" s="57"/>
      <c r="B8665" s="57"/>
    </row>
    <row r="8666" spans="1:2" hidden="1" x14ac:dyDescent="0.45">
      <c r="A8666" s="57"/>
      <c r="B8666" s="57"/>
    </row>
    <row r="8667" spans="1:2" hidden="1" x14ac:dyDescent="0.45">
      <c r="A8667" s="57"/>
      <c r="B8667" s="57"/>
    </row>
    <row r="8668" spans="1:2" hidden="1" x14ac:dyDescent="0.45">
      <c r="A8668" s="57"/>
      <c r="B8668" s="57"/>
    </row>
    <row r="8669" spans="1:2" hidden="1" x14ac:dyDescent="0.45">
      <c r="A8669" s="57"/>
      <c r="B8669" s="57"/>
    </row>
    <row r="8670" spans="1:2" hidden="1" x14ac:dyDescent="0.45">
      <c r="A8670" s="57"/>
      <c r="B8670" s="57"/>
    </row>
    <row r="8671" spans="1:2" hidden="1" x14ac:dyDescent="0.45">
      <c r="A8671" s="57"/>
      <c r="B8671" s="57"/>
    </row>
    <row r="8672" spans="1:2" hidden="1" x14ac:dyDescent="0.45">
      <c r="A8672" s="57"/>
      <c r="B8672" s="57"/>
    </row>
    <row r="8673" spans="1:2" hidden="1" x14ac:dyDescent="0.45">
      <c r="A8673" s="57"/>
      <c r="B8673" s="57"/>
    </row>
    <row r="8674" spans="1:2" hidden="1" x14ac:dyDescent="0.45">
      <c r="A8674" s="57"/>
      <c r="B8674" s="57"/>
    </row>
    <row r="8675" spans="1:2" hidden="1" x14ac:dyDescent="0.45">
      <c r="A8675" s="57"/>
      <c r="B8675" s="57"/>
    </row>
    <row r="8676" spans="1:2" hidden="1" x14ac:dyDescent="0.45">
      <c r="A8676" s="57"/>
      <c r="B8676" s="57"/>
    </row>
    <row r="8677" spans="1:2" hidden="1" x14ac:dyDescent="0.45">
      <c r="A8677" s="57"/>
      <c r="B8677" s="57"/>
    </row>
    <row r="8678" spans="1:2" hidden="1" x14ac:dyDescent="0.45">
      <c r="A8678" s="57"/>
      <c r="B8678" s="57"/>
    </row>
    <row r="8679" spans="1:2" hidden="1" x14ac:dyDescent="0.45">
      <c r="A8679" s="57"/>
      <c r="B8679" s="57"/>
    </row>
    <row r="8680" spans="1:2" hidden="1" x14ac:dyDescent="0.45">
      <c r="A8680" s="57"/>
      <c r="B8680" s="57"/>
    </row>
    <row r="8681" spans="1:2" hidden="1" x14ac:dyDescent="0.45">
      <c r="A8681" s="57"/>
      <c r="B8681" s="57"/>
    </row>
    <row r="8682" spans="1:2" hidden="1" x14ac:dyDescent="0.45">
      <c r="A8682" s="57"/>
      <c r="B8682" s="57"/>
    </row>
    <row r="8683" spans="1:2" hidden="1" x14ac:dyDescent="0.45">
      <c r="A8683" s="57"/>
      <c r="B8683" s="57"/>
    </row>
    <row r="8684" spans="1:2" hidden="1" x14ac:dyDescent="0.45">
      <c r="A8684" s="57"/>
      <c r="B8684" s="57"/>
    </row>
    <row r="8685" spans="1:2" hidden="1" x14ac:dyDescent="0.45">
      <c r="A8685" s="57"/>
      <c r="B8685" s="57"/>
    </row>
    <row r="8686" spans="1:2" hidden="1" x14ac:dyDescent="0.45">
      <c r="A8686" s="57"/>
      <c r="B8686" s="57"/>
    </row>
    <row r="8687" spans="1:2" hidden="1" x14ac:dyDescent="0.45">
      <c r="A8687" s="57"/>
      <c r="B8687" s="57"/>
    </row>
    <row r="8688" spans="1:2" hidden="1" x14ac:dyDescent="0.45">
      <c r="A8688" s="57"/>
      <c r="B8688" s="57"/>
    </row>
    <row r="8689" spans="1:2" hidden="1" x14ac:dyDescent="0.45">
      <c r="A8689" s="57"/>
      <c r="B8689" s="57"/>
    </row>
    <row r="8690" spans="1:2" hidden="1" x14ac:dyDescent="0.45">
      <c r="A8690" s="57"/>
      <c r="B8690" s="57"/>
    </row>
    <row r="8691" spans="1:2" hidden="1" x14ac:dyDescent="0.45">
      <c r="A8691" s="57"/>
      <c r="B8691" s="57"/>
    </row>
    <row r="8692" spans="1:2" hidden="1" x14ac:dyDescent="0.45">
      <c r="A8692" s="57"/>
      <c r="B8692" s="57"/>
    </row>
    <row r="8693" spans="1:2" hidden="1" x14ac:dyDescent="0.45">
      <c r="A8693" s="57"/>
      <c r="B8693" s="57"/>
    </row>
    <row r="8694" spans="1:2" hidden="1" x14ac:dyDescent="0.45">
      <c r="A8694" s="57"/>
      <c r="B8694" s="57"/>
    </row>
    <row r="8695" spans="1:2" hidden="1" x14ac:dyDescent="0.45">
      <c r="A8695" s="57"/>
      <c r="B8695" s="57"/>
    </row>
    <row r="8696" spans="1:2" hidden="1" x14ac:dyDescent="0.45">
      <c r="A8696" s="57"/>
      <c r="B8696" s="57"/>
    </row>
    <row r="8697" spans="1:2" hidden="1" x14ac:dyDescent="0.45">
      <c r="A8697" s="57"/>
      <c r="B8697" s="57"/>
    </row>
    <row r="8698" spans="1:2" hidden="1" x14ac:dyDescent="0.45">
      <c r="A8698" s="57"/>
      <c r="B8698" s="57"/>
    </row>
    <row r="8699" spans="1:2" hidden="1" x14ac:dyDescent="0.45">
      <c r="A8699" s="57"/>
      <c r="B8699" s="57"/>
    </row>
    <row r="8700" spans="1:2" hidden="1" x14ac:dyDescent="0.45">
      <c r="A8700" s="57"/>
      <c r="B8700" s="57"/>
    </row>
    <row r="8701" spans="1:2" hidden="1" x14ac:dyDescent="0.45">
      <c r="A8701" s="57"/>
      <c r="B8701" s="57"/>
    </row>
    <row r="8702" spans="1:2" hidden="1" x14ac:dyDescent="0.45">
      <c r="A8702" s="57"/>
      <c r="B8702" s="57"/>
    </row>
    <row r="8703" spans="1:2" hidden="1" x14ac:dyDescent="0.45">
      <c r="A8703" s="57"/>
      <c r="B8703" s="57"/>
    </row>
    <row r="8704" spans="1:2" hidden="1" x14ac:dyDescent="0.45">
      <c r="A8704" s="57"/>
      <c r="B8704" s="57"/>
    </row>
    <row r="8705" spans="1:2" hidden="1" x14ac:dyDescent="0.45">
      <c r="A8705" s="57"/>
      <c r="B8705" s="57"/>
    </row>
    <row r="8706" spans="1:2" hidden="1" x14ac:dyDescent="0.45">
      <c r="A8706" s="57"/>
      <c r="B8706" s="57"/>
    </row>
    <row r="8707" spans="1:2" hidden="1" x14ac:dyDescent="0.45">
      <c r="A8707" s="57"/>
      <c r="B8707" s="57"/>
    </row>
    <row r="8708" spans="1:2" hidden="1" x14ac:dyDescent="0.45">
      <c r="A8708" s="57"/>
      <c r="B8708" s="57"/>
    </row>
    <row r="8709" spans="1:2" hidden="1" x14ac:dyDescent="0.45">
      <c r="A8709" s="57"/>
      <c r="B8709" s="57"/>
    </row>
    <row r="8710" spans="1:2" hidden="1" x14ac:dyDescent="0.45">
      <c r="A8710" s="57"/>
      <c r="B8710" s="57"/>
    </row>
    <row r="8711" spans="1:2" hidden="1" x14ac:dyDescent="0.45">
      <c r="A8711" s="57"/>
      <c r="B8711" s="57"/>
    </row>
    <row r="8712" spans="1:2" hidden="1" x14ac:dyDescent="0.45">
      <c r="A8712" s="57"/>
      <c r="B8712" s="57"/>
    </row>
    <row r="8713" spans="1:2" hidden="1" x14ac:dyDescent="0.45">
      <c r="A8713" s="57"/>
      <c r="B8713" s="57"/>
    </row>
    <row r="8714" spans="1:2" hidden="1" x14ac:dyDescent="0.45">
      <c r="A8714" s="57"/>
      <c r="B8714" s="57"/>
    </row>
    <row r="8715" spans="1:2" hidden="1" x14ac:dyDescent="0.45">
      <c r="A8715" s="57"/>
      <c r="B8715" s="57"/>
    </row>
    <row r="8716" spans="1:2" hidden="1" x14ac:dyDescent="0.45">
      <c r="A8716" s="57"/>
      <c r="B8716" s="57"/>
    </row>
    <row r="8717" spans="1:2" hidden="1" x14ac:dyDescent="0.45">
      <c r="A8717" s="57"/>
      <c r="B8717" s="57"/>
    </row>
    <row r="8718" spans="1:2" hidden="1" x14ac:dyDescent="0.45">
      <c r="A8718" s="57"/>
      <c r="B8718" s="57"/>
    </row>
    <row r="8719" spans="1:2" hidden="1" x14ac:dyDescent="0.45">
      <c r="A8719" s="57"/>
      <c r="B8719" s="57"/>
    </row>
    <row r="8720" spans="1:2" hidden="1" x14ac:dyDescent="0.45">
      <c r="A8720" s="57"/>
      <c r="B8720" s="57"/>
    </row>
    <row r="8721" spans="1:2" hidden="1" x14ac:dyDescent="0.45">
      <c r="A8721" s="57"/>
      <c r="B8721" s="57"/>
    </row>
    <row r="8722" spans="1:2" hidden="1" x14ac:dyDescent="0.45">
      <c r="A8722" s="57"/>
      <c r="B8722" s="57"/>
    </row>
    <row r="8723" spans="1:2" hidden="1" x14ac:dyDescent="0.45">
      <c r="A8723" s="57"/>
      <c r="B8723" s="57"/>
    </row>
    <row r="8724" spans="1:2" hidden="1" x14ac:dyDescent="0.45">
      <c r="A8724" s="57"/>
      <c r="B8724" s="57"/>
    </row>
    <row r="8725" spans="1:2" hidden="1" x14ac:dyDescent="0.45">
      <c r="A8725" s="57"/>
      <c r="B8725" s="57"/>
    </row>
    <row r="8726" spans="1:2" hidden="1" x14ac:dyDescent="0.45">
      <c r="A8726" s="57"/>
      <c r="B8726" s="57"/>
    </row>
    <row r="8727" spans="1:2" hidden="1" x14ac:dyDescent="0.45">
      <c r="A8727" s="57"/>
      <c r="B8727" s="57"/>
    </row>
    <row r="8728" spans="1:2" hidden="1" x14ac:dyDescent="0.45">
      <c r="A8728" s="57"/>
      <c r="B8728" s="57"/>
    </row>
    <row r="8729" spans="1:2" hidden="1" x14ac:dyDescent="0.45">
      <c r="A8729" s="57"/>
      <c r="B8729" s="57"/>
    </row>
    <row r="8730" spans="1:2" hidden="1" x14ac:dyDescent="0.45">
      <c r="A8730" s="57"/>
      <c r="B8730" s="57"/>
    </row>
    <row r="8731" spans="1:2" hidden="1" x14ac:dyDescent="0.45">
      <c r="A8731" s="57"/>
      <c r="B8731" s="57"/>
    </row>
    <row r="8732" spans="1:2" hidden="1" x14ac:dyDescent="0.45">
      <c r="A8732" s="57"/>
      <c r="B8732" s="57"/>
    </row>
    <row r="8733" spans="1:2" hidden="1" x14ac:dyDescent="0.45">
      <c r="A8733" s="57"/>
      <c r="B8733" s="57"/>
    </row>
    <row r="8734" spans="1:2" hidden="1" x14ac:dyDescent="0.45">
      <c r="A8734" s="57"/>
      <c r="B8734" s="57"/>
    </row>
    <row r="8735" spans="1:2" hidden="1" x14ac:dyDescent="0.45">
      <c r="A8735" s="57"/>
      <c r="B8735" s="57"/>
    </row>
    <row r="8736" spans="1:2" hidden="1" x14ac:dyDescent="0.45">
      <c r="A8736" s="57"/>
      <c r="B8736" s="57"/>
    </row>
    <row r="8737" spans="1:2" hidden="1" x14ac:dyDescent="0.45">
      <c r="A8737" s="57"/>
      <c r="B8737" s="57"/>
    </row>
    <row r="8738" spans="1:2" hidden="1" x14ac:dyDescent="0.45">
      <c r="A8738" s="57"/>
      <c r="B8738" s="57"/>
    </row>
    <row r="8739" spans="1:2" hidden="1" x14ac:dyDescent="0.45">
      <c r="A8739" s="57"/>
      <c r="B8739" s="57"/>
    </row>
    <row r="8740" spans="1:2" hidden="1" x14ac:dyDescent="0.45">
      <c r="A8740" s="57"/>
      <c r="B8740" s="57"/>
    </row>
    <row r="8741" spans="1:2" hidden="1" x14ac:dyDescent="0.45">
      <c r="A8741" s="57"/>
      <c r="B8741" s="57"/>
    </row>
    <row r="8742" spans="1:2" hidden="1" x14ac:dyDescent="0.45">
      <c r="A8742" s="57"/>
      <c r="B8742" s="57"/>
    </row>
    <row r="8743" spans="1:2" hidden="1" x14ac:dyDescent="0.45">
      <c r="A8743" s="57"/>
      <c r="B8743" s="57"/>
    </row>
    <row r="8744" spans="1:2" hidden="1" x14ac:dyDescent="0.45">
      <c r="A8744" s="57"/>
      <c r="B8744" s="57"/>
    </row>
    <row r="8745" spans="1:2" hidden="1" x14ac:dyDescent="0.45">
      <c r="A8745" s="57"/>
      <c r="B8745" s="57"/>
    </row>
    <row r="8746" spans="1:2" hidden="1" x14ac:dyDescent="0.45">
      <c r="A8746" s="57"/>
      <c r="B8746" s="57"/>
    </row>
    <row r="8747" spans="1:2" hidden="1" x14ac:dyDescent="0.45">
      <c r="A8747" s="57"/>
      <c r="B8747" s="57"/>
    </row>
    <row r="8748" spans="1:2" hidden="1" x14ac:dyDescent="0.45">
      <c r="A8748" s="57"/>
      <c r="B8748" s="57"/>
    </row>
    <row r="8749" spans="1:2" hidden="1" x14ac:dyDescent="0.45">
      <c r="A8749" s="57"/>
      <c r="B8749" s="57"/>
    </row>
    <row r="8750" spans="1:2" hidden="1" x14ac:dyDescent="0.45">
      <c r="A8750" s="57"/>
      <c r="B8750" s="57"/>
    </row>
    <row r="8751" spans="1:2" hidden="1" x14ac:dyDescent="0.45">
      <c r="A8751" s="57"/>
      <c r="B8751" s="57"/>
    </row>
    <row r="8752" spans="1:2" hidden="1" x14ac:dyDescent="0.45">
      <c r="A8752" s="57"/>
      <c r="B8752" s="57"/>
    </row>
    <row r="8753" spans="1:2" hidden="1" x14ac:dyDescent="0.45">
      <c r="A8753" s="57"/>
      <c r="B8753" s="57"/>
    </row>
    <row r="8754" spans="1:2" hidden="1" x14ac:dyDescent="0.45">
      <c r="A8754" s="57"/>
      <c r="B8754" s="57"/>
    </row>
    <row r="8755" spans="1:2" hidden="1" x14ac:dyDescent="0.45">
      <c r="A8755" s="57"/>
      <c r="B8755" s="57"/>
    </row>
    <row r="8756" spans="1:2" hidden="1" x14ac:dyDescent="0.45">
      <c r="A8756" s="57"/>
      <c r="B8756" s="57"/>
    </row>
    <row r="8757" spans="1:2" hidden="1" x14ac:dyDescent="0.45">
      <c r="A8757" s="57"/>
      <c r="B8757" s="57"/>
    </row>
    <row r="8758" spans="1:2" hidden="1" x14ac:dyDescent="0.45">
      <c r="A8758" s="57"/>
      <c r="B8758" s="57"/>
    </row>
    <row r="8759" spans="1:2" hidden="1" x14ac:dyDescent="0.45">
      <c r="A8759" s="57"/>
      <c r="B8759" s="57"/>
    </row>
    <row r="8760" spans="1:2" hidden="1" x14ac:dyDescent="0.45">
      <c r="A8760" s="57"/>
      <c r="B8760" s="57"/>
    </row>
    <row r="8761" spans="1:2" hidden="1" x14ac:dyDescent="0.45">
      <c r="A8761" s="57"/>
      <c r="B8761" s="57"/>
    </row>
    <row r="8762" spans="1:2" hidden="1" x14ac:dyDescent="0.45">
      <c r="A8762" s="57"/>
      <c r="B8762" s="57"/>
    </row>
    <row r="8763" spans="1:2" hidden="1" x14ac:dyDescent="0.45">
      <c r="A8763" s="57"/>
      <c r="B8763" s="57"/>
    </row>
    <row r="8764" spans="1:2" hidden="1" x14ac:dyDescent="0.45">
      <c r="A8764" s="57"/>
      <c r="B8764" s="57"/>
    </row>
    <row r="8765" spans="1:2" hidden="1" x14ac:dyDescent="0.45">
      <c r="A8765" s="57"/>
      <c r="B8765" s="57"/>
    </row>
    <row r="8766" spans="1:2" hidden="1" x14ac:dyDescent="0.45">
      <c r="A8766" s="57"/>
      <c r="B8766" s="57"/>
    </row>
    <row r="8767" spans="1:2" hidden="1" x14ac:dyDescent="0.45">
      <c r="A8767" s="57"/>
      <c r="B8767" s="57"/>
    </row>
    <row r="8768" spans="1:2" hidden="1" x14ac:dyDescent="0.45">
      <c r="A8768" s="57"/>
      <c r="B8768" s="57"/>
    </row>
    <row r="8769" spans="1:2" hidden="1" x14ac:dyDescent="0.45">
      <c r="A8769" s="57"/>
      <c r="B8769" s="57"/>
    </row>
    <row r="8770" spans="1:2" hidden="1" x14ac:dyDescent="0.45">
      <c r="A8770" s="57"/>
      <c r="B8770" s="57"/>
    </row>
    <row r="8771" spans="1:2" hidden="1" x14ac:dyDescent="0.45">
      <c r="A8771" s="57"/>
      <c r="B8771" s="57"/>
    </row>
    <row r="8772" spans="1:2" hidden="1" x14ac:dyDescent="0.45">
      <c r="A8772" s="57"/>
      <c r="B8772" s="57"/>
    </row>
    <row r="8773" spans="1:2" hidden="1" x14ac:dyDescent="0.45">
      <c r="A8773" s="57"/>
      <c r="B8773" s="57"/>
    </row>
    <row r="8774" spans="1:2" hidden="1" x14ac:dyDescent="0.45">
      <c r="A8774" s="57"/>
      <c r="B8774" s="57"/>
    </row>
    <row r="8775" spans="1:2" hidden="1" x14ac:dyDescent="0.45">
      <c r="A8775" s="57"/>
      <c r="B8775" s="57"/>
    </row>
    <row r="8776" spans="1:2" hidden="1" x14ac:dyDescent="0.45">
      <c r="A8776" s="57"/>
      <c r="B8776" s="57"/>
    </row>
    <row r="8777" spans="1:2" hidden="1" x14ac:dyDescent="0.45">
      <c r="A8777" s="57"/>
      <c r="B8777" s="57"/>
    </row>
    <row r="8778" spans="1:2" hidden="1" x14ac:dyDescent="0.45">
      <c r="A8778" s="57"/>
      <c r="B8778" s="57"/>
    </row>
    <row r="8779" spans="1:2" hidden="1" x14ac:dyDescent="0.45">
      <c r="A8779" s="57"/>
      <c r="B8779" s="57"/>
    </row>
    <row r="8780" spans="1:2" hidden="1" x14ac:dyDescent="0.45">
      <c r="A8780" s="57"/>
      <c r="B8780" s="57"/>
    </row>
    <row r="8781" spans="1:2" hidden="1" x14ac:dyDescent="0.45">
      <c r="A8781" s="57"/>
      <c r="B8781" s="57"/>
    </row>
    <row r="8782" spans="1:2" hidden="1" x14ac:dyDescent="0.45">
      <c r="A8782" s="57"/>
      <c r="B8782" s="57"/>
    </row>
    <row r="8783" spans="1:2" hidden="1" x14ac:dyDescent="0.45">
      <c r="A8783" s="57"/>
      <c r="B8783" s="57"/>
    </row>
    <row r="8784" spans="1:2" hidden="1" x14ac:dyDescent="0.45">
      <c r="A8784" s="57"/>
      <c r="B8784" s="57"/>
    </row>
    <row r="8785" spans="1:2" hidden="1" x14ac:dyDescent="0.45">
      <c r="A8785" s="57"/>
      <c r="B8785" s="57"/>
    </row>
    <row r="8786" spans="1:2" hidden="1" x14ac:dyDescent="0.45">
      <c r="A8786" s="57"/>
      <c r="B8786" s="57"/>
    </row>
    <row r="8787" spans="1:2" hidden="1" x14ac:dyDescent="0.45">
      <c r="A8787" s="57"/>
      <c r="B8787" s="57"/>
    </row>
    <row r="8788" spans="1:2" hidden="1" x14ac:dyDescent="0.45">
      <c r="A8788" s="57"/>
      <c r="B8788" s="57"/>
    </row>
    <row r="8789" spans="1:2" hidden="1" x14ac:dyDescent="0.45">
      <c r="A8789" s="57"/>
      <c r="B8789" s="57"/>
    </row>
    <row r="8790" spans="1:2" hidden="1" x14ac:dyDescent="0.45">
      <c r="A8790" s="57"/>
      <c r="B8790" s="57"/>
    </row>
    <row r="8791" spans="1:2" hidden="1" x14ac:dyDescent="0.45">
      <c r="A8791" s="57"/>
      <c r="B8791" s="57"/>
    </row>
    <row r="8792" spans="1:2" hidden="1" x14ac:dyDescent="0.45">
      <c r="A8792" s="57"/>
      <c r="B8792" s="57"/>
    </row>
    <row r="8793" spans="1:2" hidden="1" x14ac:dyDescent="0.45">
      <c r="A8793" s="57"/>
      <c r="B8793" s="57"/>
    </row>
    <row r="8794" spans="1:2" hidden="1" x14ac:dyDescent="0.45">
      <c r="A8794" s="57"/>
      <c r="B8794" s="57"/>
    </row>
    <row r="8795" spans="1:2" hidden="1" x14ac:dyDescent="0.45">
      <c r="A8795" s="57"/>
      <c r="B8795" s="57"/>
    </row>
    <row r="8796" spans="1:2" hidden="1" x14ac:dyDescent="0.45">
      <c r="A8796" s="57"/>
      <c r="B8796" s="57"/>
    </row>
    <row r="8797" spans="1:2" hidden="1" x14ac:dyDescent="0.45">
      <c r="A8797" s="57"/>
      <c r="B8797" s="57"/>
    </row>
    <row r="8798" spans="1:2" hidden="1" x14ac:dyDescent="0.45">
      <c r="A8798" s="57"/>
      <c r="B8798" s="57"/>
    </row>
    <row r="8799" spans="1:2" hidden="1" x14ac:dyDescent="0.45">
      <c r="A8799" s="57"/>
      <c r="B8799" s="57"/>
    </row>
    <row r="8800" spans="1:2" hidden="1" x14ac:dyDescent="0.45">
      <c r="A8800" s="57"/>
      <c r="B8800" s="57"/>
    </row>
    <row r="8801" spans="1:2" hidden="1" x14ac:dyDescent="0.45">
      <c r="A8801" s="57"/>
      <c r="B8801" s="57"/>
    </row>
    <row r="8802" spans="1:2" hidden="1" x14ac:dyDescent="0.45">
      <c r="A8802" s="57"/>
      <c r="B8802" s="57"/>
    </row>
    <row r="8803" spans="1:2" hidden="1" x14ac:dyDescent="0.45">
      <c r="A8803" s="57"/>
      <c r="B8803" s="57"/>
    </row>
    <row r="8804" spans="1:2" hidden="1" x14ac:dyDescent="0.45">
      <c r="A8804" s="57"/>
      <c r="B8804" s="57"/>
    </row>
    <row r="8805" spans="1:2" hidden="1" x14ac:dyDescent="0.45">
      <c r="A8805" s="57"/>
      <c r="B8805" s="57"/>
    </row>
    <row r="8806" spans="1:2" hidden="1" x14ac:dyDescent="0.45">
      <c r="A8806" s="57"/>
      <c r="B8806" s="57"/>
    </row>
    <row r="8807" spans="1:2" hidden="1" x14ac:dyDescent="0.45">
      <c r="A8807" s="57"/>
      <c r="B8807" s="57"/>
    </row>
    <row r="8808" spans="1:2" hidden="1" x14ac:dyDescent="0.45">
      <c r="A8808" s="57"/>
      <c r="B8808" s="57"/>
    </row>
    <row r="8809" spans="1:2" hidden="1" x14ac:dyDescent="0.45">
      <c r="A8809" s="57"/>
      <c r="B8809" s="57"/>
    </row>
    <row r="8810" spans="1:2" hidden="1" x14ac:dyDescent="0.45">
      <c r="A8810" s="57"/>
      <c r="B8810" s="57"/>
    </row>
    <row r="8811" spans="1:2" hidden="1" x14ac:dyDescent="0.45">
      <c r="A8811" s="57"/>
      <c r="B8811" s="57"/>
    </row>
    <row r="8812" spans="1:2" hidden="1" x14ac:dyDescent="0.45">
      <c r="A8812" s="57"/>
      <c r="B8812" s="57"/>
    </row>
    <row r="8813" spans="1:2" hidden="1" x14ac:dyDescent="0.45">
      <c r="A8813" s="57"/>
      <c r="B8813" s="57"/>
    </row>
    <row r="8814" spans="1:2" hidden="1" x14ac:dyDescent="0.45">
      <c r="A8814" s="57"/>
      <c r="B8814" s="57"/>
    </row>
    <row r="8815" spans="1:2" hidden="1" x14ac:dyDescent="0.45">
      <c r="A8815" s="57"/>
      <c r="B8815" s="57"/>
    </row>
    <row r="8816" spans="1:2" hidden="1" x14ac:dyDescent="0.45">
      <c r="A8816" s="57"/>
      <c r="B8816" s="57"/>
    </row>
    <row r="8817" spans="1:2" hidden="1" x14ac:dyDescent="0.45">
      <c r="A8817" s="57"/>
      <c r="B8817" s="57"/>
    </row>
    <row r="8818" spans="1:2" hidden="1" x14ac:dyDescent="0.45">
      <c r="A8818" s="57"/>
      <c r="B8818" s="57"/>
    </row>
    <row r="8819" spans="1:2" hidden="1" x14ac:dyDescent="0.45">
      <c r="A8819" s="57"/>
      <c r="B8819" s="57"/>
    </row>
    <row r="8820" spans="1:2" hidden="1" x14ac:dyDescent="0.45">
      <c r="A8820" s="57"/>
      <c r="B8820" s="57"/>
    </row>
    <row r="8821" spans="1:2" hidden="1" x14ac:dyDescent="0.45">
      <c r="A8821" s="57"/>
      <c r="B8821" s="57"/>
    </row>
    <row r="8822" spans="1:2" hidden="1" x14ac:dyDescent="0.45">
      <c r="A8822" s="57"/>
      <c r="B8822" s="57"/>
    </row>
    <row r="8823" spans="1:2" hidden="1" x14ac:dyDescent="0.45">
      <c r="A8823" s="57"/>
      <c r="B8823" s="57"/>
    </row>
    <row r="8824" spans="1:2" hidden="1" x14ac:dyDescent="0.45">
      <c r="A8824" s="57"/>
      <c r="B8824" s="57"/>
    </row>
    <row r="8825" spans="1:2" hidden="1" x14ac:dyDescent="0.45">
      <c r="A8825" s="57"/>
      <c r="B8825" s="57"/>
    </row>
    <row r="8826" spans="1:2" hidden="1" x14ac:dyDescent="0.45">
      <c r="A8826" s="57"/>
      <c r="B8826" s="57"/>
    </row>
    <row r="8827" spans="1:2" hidden="1" x14ac:dyDescent="0.45">
      <c r="A8827" s="57"/>
      <c r="B8827" s="57"/>
    </row>
    <row r="8828" spans="1:2" hidden="1" x14ac:dyDescent="0.45">
      <c r="A8828" s="57"/>
      <c r="B8828" s="57"/>
    </row>
    <row r="8829" spans="1:2" hidden="1" x14ac:dyDescent="0.45">
      <c r="A8829" s="57"/>
      <c r="B8829" s="57"/>
    </row>
    <row r="8830" spans="1:2" hidden="1" x14ac:dyDescent="0.45">
      <c r="A8830" s="57"/>
      <c r="B8830" s="57"/>
    </row>
    <row r="8831" spans="1:2" hidden="1" x14ac:dyDescent="0.45">
      <c r="A8831" s="57"/>
      <c r="B8831" s="57"/>
    </row>
    <row r="8832" spans="1:2" hidden="1" x14ac:dyDescent="0.45">
      <c r="A8832" s="57"/>
      <c r="B8832" s="57"/>
    </row>
    <row r="8833" spans="1:2" hidden="1" x14ac:dyDescent="0.45">
      <c r="A8833" s="57"/>
      <c r="B8833" s="57"/>
    </row>
    <row r="8834" spans="1:2" hidden="1" x14ac:dyDescent="0.45">
      <c r="A8834" s="57"/>
      <c r="B8834" s="57"/>
    </row>
    <row r="8835" spans="1:2" hidden="1" x14ac:dyDescent="0.45">
      <c r="A8835" s="57"/>
      <c r="B8835" s="57"/>
    </row>
    <row r="8836" spans="1:2" hidden="1" x14ac:dyDescent="0.45">
      <c r="A8836" s="57"/>
      <c r="B8836" s="57"/>
    </row>
    <row r="8837" spans="1:2" hidden="1" x14ac:dyDescent="0.45">
      <c r="A8837" s="57"/>
      <c r="B8837" s="57"/>
    </row>
    <row r="8838" spans="1:2" hidden="1" x14ac:dyDescent="0.45">
      <c r="A8838" s="57"/>
      <c r="B8838" s="57"/>
    </row>
    <row r="8839" spans="1:2" hidden="1" x14ac:dyDescent="0.45">
      <c r="A8839" s="57"/>
      <c r="B8839" s="57"/>
    </row>
    <row r="8840" spans="1:2" hidden="1" x14ac:dyDescent="0.45">
      <c r="A8840" s="57"/>
      <c r="B8840" s="57"/>
    </row>
    <row r="8841" spans="1:2" hidden="1" x14ac:dyDescent="0.45">
      <c r="A8841" s="57"/>
      <c r="B8841" s="57"/>
    </row>
    <row r="8842" spans="1:2" hidden="1" x14ac:dyDescent="0.45">
      <c r="A8842" s="57"/>
      <c r="B8842" s="57"/>
    </row>
    <row r="8843" spans="1:2" hidden="1" x14ac:dyDescent="0.45">
      <c r="A8843" s="57"/>
      <c r="B8843" s="57"/>
    </row>
    <row r="8844" spans="1:2" hidden="1" x14ac:dyDescent="0.45">
      <c r="A8844" s="57"/>
      <c r="B8844" s="57"/>
    </row>
    <row r="8845" spans="1:2" hidden="1" x14ac:dyDescent="0.45">
      <c r="A8845" s="57"/>
      <c r="B8845" s="57"/>
    </row>
    <row r="8846" spans="1:2" hidden="1" x14ac:dyDescent="0.45">
      <c r="A8846" s="57"/>
      <c r="B8846" s="57"/>
    </row>
    <row r="8847" spans="1:2" hidden="1" x14ac:dyDescent="0.45">
      <c r="A8847" s="57"/>
      <c r="B8847" s="57"/>
    </row>
    <row r="8848" spans="1:2" hidden="1" x14ac:dyDescent="0.45">
      <c r="A8848" s="57"/>
      <c r="B8848" s="57"/>
    </row>
    <row r="8849" spans="1:2" hidden="1" x14ac:dyDescent="0.45">
      <c r="A8849" s="57"/>
      <c r="B8849" s="57"/>
    </row>
    <row r="8850" spans="1:2" hidden="1" x14ac:dyDescent="0.45">
      <c r="A8850" s="57"/>
      <c r="B8850" s="57"/>
    </row>
    <row r="8851" spans="1:2" hidden="1" x14ac:dyDescent="0.45">
      <c r="A8851" s="57"/>
      <c r="B8851" s="57"/>
    </row>
    <row r="8852" spans="1:2" hidden="1" x14ac:dyDescent="0.45">
      <c r="A8852" s="57"/>
      <c r="B8852" s="57"/>
    </row>
    <row r="8853" spans="1:2" hidden="1" x14ac:dyDescent="0.45">
      <c r="A8853" s="57"/>
      <c r="B8853" s="57"/>
    </row>
    <row r="8854" spans="1:2" hidden="1" x14ac:dyDescent="0.45">
      <c r="A8854" s="57"/>
      <c r="B8854" s="57"/>
    </row>
    <row r="8855" spans="1:2" hidden="1" x14ac:dyDescent="0.45">
      <c r="A8855" s="57"/>
      <c r="B8855" s="57"/>
    </row>
    <row r="8856" spans="1:2" hidden="1" x14ac:dyDescent="0.45">
      <c r="A8856" s="57"/>
      <c r="B8856" s="57"/>
    </row>
    <row r="8857" spans="1:2" hidden="1" x14ac:dyDescent="0.45">
      <c r="A8857" s="57"/>
      <c r="B8857" s="57"/>
    </row>
    <row r="8858" spans="1:2" hidden="1" x14ac:dyDescent="0.45">
      <c r="A8858" s="57"/>
      <c r="B8858" s="57"/>
    </row>
    <row r="8859" spans="1:2" hidden="1" x14ac:dyDescent="0.45">
      <c r="A8859" s="57"/>
      <c r="B8859" s="57"/>
    </row>
    <row r="8860" spans="1:2" hidden="1" x14ac:dyDescent="0.45">
      <c r="A8860" s="57"/>
      <c r="B8860" s="57"/>
    </row>
    <row r="8861" spans="1:2" hidden="1" x14ac:dyDescent="0.45">
      <c r="A8861" s="57"/>
      <c r="B8861" s="57"/>
    </row>
    <row r="8862" spans="1:2" hidden="1" x14ac:dyDescent="0.45">
      <c r="A8862" s="57"/>
      <c r="B8862" s="57"/>
    </row>
    <row r="8863" spans="1:2" hidden="1" x14ac:dyDescent="0.45">
      <c r="A8863" s="57"/>
      <c r="B8863" s="57"/>
    </row>
    <row r="8864" spans="1:2" hidden="1" x14ac:dyDescent="0.45">
      <c r="A8864" s="57"/>
      <c r="B8864" s="57"/>
    </row>
    <row r="8865" spans="1:2" hidden="1" x14ac:dyDescent="0.45">
      <c r="A8865" s="57"/>
      <c r="B8865" s="57"/>
    </row>
    <row r="8866" spans="1:2" hidden="1" x14ac:dyDescent="0.45">
      <c r="A8866" s="57"/>
      <c r="B8866" s="57"/>
    </row>
    <row r="8867" spans="1:2" hidden="1" x14ac:dyDescent="0.45">
      <c r="A8867" s="57"/>
      <c r="B8867" s="57"/>
    </row>
    <row r="8868" spans="1:2" hidden="1" x14ac:dyDescent="0.45">
      <c r="A8868" s="57"/>
      <c r="B8868" s="57"/>
    </row>
    <row r="8869" spans="1:2" hidden="1" x14ac:dyDescent="0.45">
      <c r="A8869" s="57"/>
      <c r="B8869" s="57"/>
    </row>
    <row r="8870" spans="1:2" hidden="1" x14ac:dyDescent="0.45">
      <c r="A8870" s="57"/>
      <c r="B8870" s="57"/>
    </row>
    <row r="8871" spans="1:2" hidden="1" x14ac:dyDescent="0.45">
      <c r="A8871" s="57"/>
      <c r="B8871" s="57"/>
    </row>
    <row r="8872" spans="1:2" hidden="1" x14ac:dyDescent="0.45">
      <c r="A8872" s="57"/>
      <c r="B8872" s="57"/>
    </row>
    <row r="8873" spans="1:2" hidden="1" x14ac:dyDescent="0.45">
      <c r="A8873" s="57"/>
      <c r="B8873" s="57"/>
    </row>
    <row r="8874" spans="1:2" hidden="1" x14ac:dyDescent="0.45">
      <c r="A8874" s="57"/>
      <c r="B8874" s="57"/>
    </row>
    <row r="8875" spans="1:2" hidden="1" x14ac:dyDescent="0.45">
      <c r="A8875" s="57"/>
      <c r="B8875" s="57"/>
    </row>
    <row r="8876" spans="1:2" hidden="1" x14ac:dyDescent="0.45">
      <c r="A8876" s="57"/>
      <c r="B8876" s="57"/>
    </row>
    <row r="8877" spans="1:2" hidden="1" x14ac:dyDescent="0.45">
      <c r="A8877" s="57"/>
      <c r="B8877" s="57"/>
    </row>
    <row r="8878" spans="1:2" hidden="1" x14ac:dyDescent="0.45">
      <c r="A8878" s="57"/>
      <c r="B8878" s="57"/>
    </row>
    <row r="8879" spans="1:2" hidden="1" x14ac:dyDescent="0.45">
      <c r="A8879" s="57"/>
      <c r="B8879" s="57"/>
    </row>
    <row r="8880" spans="1:2" hidden="1" x14ac:dyDescent="0.45">
      <c r="A8880" s="57"/>
      <c r="B8880" s="57"/>
    </row>
    <row r="8881" spans="1:2" hidden="1" x14ac:dyDescent="0.45">
      <c r="A8881" s="57"/>
      <c r="B8881" s="57"/>
    </row>
    <row r="8882" spans="1:2" hidden="1" x14ac:dyDescent="0.45">
      <c r="A8882" s="57"/>
      <c r="B8882" s="57"/>
    </row>
    <row r="8883" spans="1:2" hidden="1" x14ac:dyDescent="0.45">
      <c r="A8883" s="57"/>
      <c r="B8883" s="57"/>
    </row>
    <row r="8884" spans="1:2" hidden="1" x14ac:dyDescent="0.45">
      <c r="A8884" s="57"/>
      <c r="B8884" s="57"/>
    </row>
    <row r="8885" spans="1:2" hidden="1" x14ac:dyDescent="0.45">
      <c r="A8885" s="57"/>
      <c r="B8885" s="57"/>
    </row>
    <row r="8886" spans="1:2" hidden="1" x14ac:dyDescent="0.45">
      <c r="A8886" s="57"/>
      <c r="B8886" s="57"/>
    </row>
    <row r="8887" spans="1:2" hidden="1" x14ac:dyDescent="0.45">
      <c r="A8887" s="57"/>
      <c r="B8887" s="57"/>
    </row>
    <row r="8888" spans="1:2" hidden="1" x14ac:dyDescent="0.45">
      <c r="A8888" s="57"/>
      <c r="B8888" s="57"/>
    </row>
    <row r="8889" spans="1:2" hidden="1" x14ac:dyDescent="0.45">
      <c r="A8889" s="57"/>
      <c r="B8889" s="57"/>
    </row>
    <row r="8890" spans="1:2" hidden="1" x14ac:dyDescent="0.45">
      <c r="A8890" s="57"/>
      <c r="B8890" s="57"/>
    </row>
    <row r="8891" spans="1:2" hidden="1" x14ac:dyDescent="0.45">
      <c r="A8891" s="57"/>
      <c r="B8891" s="57"/>
    </row>
    <row r="8892" spans="1:2" hidden="1" x14ac:dyDescent="0.45">
      <c r="A8892" s="57"/>
      <c r="B8892" s="57"/>
    </row>
    <row r="8893" spans="1:2" hidden="1" x14ac:dyDescent="0.45">
      <c r="A8893" s="57"/>
      <c r="B8893" s="57"/>
    </row>
    <row r="8894" spans="1:2" hidden="1" x14ac:dyDescent="0.45">
      <c r="A8894" s="57"/>
      <c r="B8894" s="57"/>
    </row>
    <row r="8895" spans="1:2" hidden="1" x14ac:dyDescent="0.45">
      <c r="A8895" s="57"/>
      <c r="B8895" s="57"/>
    </row>
    <row r="8896" spans="1:2" hidden="1" x14ac:dyDescent="0.45">
      <c r="A8896" s="57"/>
      <c r="B8896" s="57"/>
    </row>
    <row r="8897" spans="1:2" hidden="1" x14ac:dyDescent="0.45">
      <c r="A8897" s="57"/>
      <c r="B8897" s="57"/>
    </row>
    <row r="8898" spans="1:2" hidden="1" x14ac:dyDescent="0.45">
      <c r="A8898" s="57"/>
      <c r="B8898" s="57"/>
    </row>
    <row r="8899" spans="1:2" hidden="1" x14ac:dyDescent="0.45">
      <c r="A8899" s="57"/>
      <c r="B8899" s="57"/>
    </row>
    <row r="8900" spans="1:2" hidden="1" x14ac:dyDescent="0.45">
      <c r="A8900" s="57"/>
      <c r="B8900" s="57"/>
    </row>
    <row r="8901" spans="1:2" hidden="1" x14ac:dyDescent="0.45">
      <c r="A8901" s="57"/>
      <c r="B8901" s="57"/>
    </row>
    <row r="8902" spans="1:2" hidden="1" x14ac:dyDescent="0.45">
      <c r="A8902" s="57"/>
      <c r="B8902" s="57"/>
    </row>
    <row r="8903" spans="1:2" hidden="1" x14ac:dyDescent="0.45">
      <c r="A8903" s="57"/>
      <c r="B8903" s="57"/>
    </row>
    <row r="8904" spans="1:2" hidden="1" x14ac:dyDescent="0.45">
      <c r="A8904" s="57"/>
      <c r="B8904" s="57"/>
    </row>
    <row r="8905" spans="1:2" hidden="1" x14ac:dyDescent="0.45">
      <c r="A8905" s="57"/>
      <c r="B8905" s="57"/>
    </row>
    <row r="8906" spans="1:2" hidden="1" x14ac:dyDescent="0.45">
      <c r="A8906" s="57"/>
      <c r="B8906" s="57"/>
    </row>
    <row r="8907" spans="1:2" hidden="1" x14ac:dyDescent="0.45">
      <c r="A8907" s="57"/>
      <c r="B8907" s="57"/>
    </row>
    <row r="8908" spans="1:2" hidden="1" x14ac:dyDescent="0.45">
      <c r="A8908" s="57"/>
      <c r="B8908" s="57"/>
    </row>
    <row r="8909" spans="1:2" hidden="1" x14ac:dyDescent="0.45">
      <c r="A8909" s="57"/>
      <c r="B8909" s="57"/>
    </row>
    <row r="8910" spans="1:2" hidden="1" x14ac:dyDescent="0.45">
      <c r="A8910" s="57"/>
      <c r="B8910" s="57"/>
    </row>
    <row r="8911" spans="1:2" hidden="1" x14ac:dyDescent="0.45">
      <c r="A8911" s="57"/>
      <c r="B8911" s="57"/>
    </row>
    <row r="8912" spans="1:2" hidden="1" x14ac:dyDescent="0.45">
      <c r="A8912" s="57"/>
      <c r="B8912" s="57"/>
    </row>
    <row r="8913" spans="1:2" hidden="1" x14ac:dyDescent="0.45">
      <c r="A8913" s="57"/>
      <c r="B8913" s="57"/>
    </row>
    <row r="8914" spans="1:2" hidden="1" x14ac:dyDescent="0.45">
      <c r="A8914" s="57"/>
      <c r="B8914" s="57"/>
    </row>
    <row r="8915" spans="1:2" hidden="1" x14ac:dyDescent="0.45">
      <c r="A8915" s="57"/>
      <c r="B8915" s="57"/>
    </row>
    <row r="8916" spans="1:2" hidden="1" x14ac:dyDescent="0.45">
      <c r="A8916" s="57"/>
      <c r="B8916" s="57"/>
    </row>
    <row r="8917" spans="1:2" hidden="1" x14ac:dyDescent="0.45">
      <c r="A8917" s="57"/>
      <c r="B8917" s="57"/>
    </row>
    <row r="8918" spans="1:2" hidden="1" x14ac:dyDescent="0.45">
      <c r="A8918" s="57"/>
      <c r="B8918" s="57"/>
    </row>
    <row r="8919" spans="1:2" hidden="1" x14ac:dyDescent="0.45">
      <c r="A8919" s="57"/>
      <c r="B8919" s="57"/>
    </row>
    <row r="8920" spans="1:2" hidden="1" x14ac:dyDescent="0.45">
      <c r="A8920" s="57"/>
      <c r="B8920" s="57"/>
    </row>
    <row r="8921" spans="1:2" hidden="1" x14ac:dyDescent="0.45">
      <c r="A8921" s="57"/>
      <c r="B8921" s="57"/>
    </row>
    <row r="8922" spans="1:2" hidden="1" x14ac:dyDescent="0.45">
      <c r="A8922" s="57"/>
      <c r="B8922" s="57"/>
    </row>
    <row r="8923" spans="1:2" hidden="1" x14ac:dyDescent="0.45">
      <c r="A8923" s="57"/>
      <c r="B8923" s="57"/>
    </row>
    <row r="8924" spans="1:2" hidden="1" x14ac:dyDescent="0.45">
      <c r="A8924" s="57"/>
      <c r="B8924" s="57"/>
    </row>
    <row r="8925" spans="1:2" hidden="1" x14ac:dyDescent="0.45">
      <c r="A8925" s="57"/>
      <c r="B8925" s="57"/>
    </row>
    <row r="8926" spans="1:2" hidden="1" x14ac:dyDescent="0.45">
      <c r="A8926" s="57"/>
      <c r="B8926" s="57"/>
    </row>
    <row r="8927" spans="1:2" hidden="1" x14ac:dyDescent="0.45">
      <c r="A8927" s="57"/>
      <c r="B8927" s="57"/>
    </row>
    <row r="8928" spans="1:2" hidden="1" x14ac:dyDescent="0.45">
      <c r="A8928" s="57"/>
      <c r="B8928" s="57"/>
    </row>
    <row r="8929" spans="1:2" hidden="1" x14ac:dyDescent="0.45">
      <c r="A8929" s="57"/>
      <c r="B8929" s="57"/>
    </row>
    <row r="8930" spans="1:2" hidden="1" x14ac:dyDescent="0.45">
      <c r="A8930" s="57"/>
      <c r="B8930" s="57"/>
    </row>
    <row r="8931" spans="1:2" hidden="1" x14ac:dyDescent="0.45">
      <c r="A8931" s="57"/>
      <c r="B8931" s="57"/>
    </row>
    <row r="8932" spans="1:2" hidden="1" x14ac:dyDescent="0.45">
      <c r="A8932" s="57"/>
      <c r="B8932" s="57"/>
    </row>
    <row r="8933" spans="1:2" hidden="1" x14ac:dyDescent="0.45">
      <c r="A8933" s="57"/>
      <c r="B8933" s="57"/>
    </row>
    <row r="8934" spans="1:2" hidden="1" x14ac:dyDescent="0.45">
      <c r="A8934" s="57"/>
      <c r="B8934" s="57"/>
    </row>
    <row r="8935" spans="1:2" hidden="1" x14ac:dyDescent="0.45">
      <c r="A8935" s="57"/>
      <c r="B8935" s="57"/>
    </row>
    <row r="8936" spans="1:2" hidden="1" x14ac:dyDescent="0.45">
      <c r="A8936" s="57"/>
      <c r="B8936" s="57"/>
    </row>
    <row r="8937" spans="1:2" hidden="1" x14ac:dyDescent="0.45">
      <c r="A8937" s="57"/>
      <c r="B8937" s="57"/>
    </row>
    <row r="8938" spans="1:2" hidden="1" x14ac:dyDescent="0.45">
      <c r="A8938" s="57"/>
      <c r="B8938" s="57"/>
    </row>
    <row r="8939" spans="1:2" hidden="1" x14ac:dyDescent="0.45">
      <c r="A8939" s="57"/>
      <c r="B8939" s="57"/>
    </row>
    <row r="8940" spans="1:2" hidden="1" x14ac:dyDescent="0.45">
      <c r="A8940" s="57"/>
      <c r="B8940" s="57"/>
    </row>
    <row r="8941" spans="1:2" hidden="1" x14ac:dyDescent="0.45">
      <c r="A8941" s="57"/>
      <c r="B8941" s="57"/>
    </row>
    <row r="8942" spans="1:2" hidden="1" x14ac:dyDescent="0.45">
      <c r="A8942" s="57"/>
      <c r="B8942" s="57"/>
    </row>
    <row r="8943" spans="1:2" hidden="1" x14ac:dyDescent="0.45">
      <c r="A8943" s="57"/>
      <c r="B8943" s="57"/>
    </row>
    <row r="8944" spans="1:2" hidden="1" x14ac:dyDescent="0.45">
      <c r="A8944" s="57"/>
      <c r="B8944" s="57"/>
    </row>
    <row r="8945" spans="1:2" hidden="1" x14ac:dyDescent="0.45">
      <c r="A8945" s="57"/>
      <c r="B8945" s="57"/>
    </row>
    <row r="8946" spans="1:2" hidden="1" x14ac:dyDescent="0.45">
      <c r="A8946" s="57"/>
      <c r="B8946" s="57"/>
    </row>
    <row r="8947" spans="1:2" hidden="1" x14ac:dyDescent="0.45">
      <c r="A8947" s="57"/>
      <c r="B8947" s="57"/>
    </row>
    <row r="8948" spans="1:2" hidden="1" x14ac:dyDescent="0.45">
      <c r="A8948" s="57"/>
      <c r="B8948" s="57"/>
    </row>
    <row r="8949" spans="1:2" hidden="1" x14ac:dyDescent="0.45">
      <c r="A8949" s="57"/>
      <c r="B8949" s="57"/>
    </row>
    <row r="8950" spans="1:2" hidden="1" x14ac:dyDescent="0.45">
      <c r="A8950" s="57"/>
      <c r="B8950" s="57"/>
    </row>
    <row r="8951" spans="1:2" hidden="1" x14ac:dyDescent="0.45">
      <c r="A8951" s="57"/>
      <c r="B8951" s="57"/>
    </row>
    <row r="8952" spans="1:2" hidden="1" x14ac:dyDescent="0.45">
      <c r="A8952" s="57"/>
      <c r="B8952" s="57"/>
    </row>
    <row r="8953" spans="1:2" hidden="1" x14ac:dyDescent="0.45">
      <c r="A8953" s="57"/>
      <c r="B8953" s="57"/>
    </row>
    <row r="8954" spans="1:2" hidden="1" x14ac:dyDescent="0.45">
      <c r="A8954" s="57"/>
      <c r="B8954" s="57"/>
    </row>
    <row r="8955" spans="1:2" hidden="1" x14ac:dyDescent="0.45">
      <c r="A8955" s="57"/>
      <c r="B8955" s="57"/>
    </row>
    <row r="8956" spans="1:2" hidden="1" x14ac:dyDescent="0.45">
      <c r="A8956" s="57"/>
      <c r="B8956" s="57"/>
    </row>
    <row r="8957" spans="1:2" hidden="1" x14ac:dyDescent="0.45">
      <c r="A8957" s="57"/>
      <c r="B8957" s="57"/>
    </row>
    <row r="8958" spans="1:2" hidden="1" x14ac:dyDescent="0.45">
      <c r="A8958" s="57"/>
      <c r="B8958" s="57"/>
    </row>
    <row r="8959" spans="1:2" hidden="1" x14ac:dyDescent="0.45">
      <c r="A8959" s="57"/>
      <c r="B8959" s="57"/>
    </row>
    <row r="8960" spans="1:2" hidden="1" x14ac:dyDescent="0.45">
      <c r="A8960" s="57"/>
      <c r="B8960" s="57"/>
    </row>
    <row r="8961" spans="1:2" hidden="1" x14ac:dyDescent="0.45">
      <c r="A8961" s="57"/>
      <c r="B8961" s="57"/>
    </row>
    <row r="8962" spans="1:2" hidden="1" x14ac:dyDescent="0.45">
      <c r="A8962" s="57"/>
      <c r="B8962" s="57"/>
    </row>
    <row r="8963" spans="1:2" hidden="1" x14ac:dyDescent="0.45">
      <c r="A8963" s="57"/>
      <c r="B8963" s="57"/>
    </row>
    <row r="8964" spans="1:2" hidden="1" x14ac:dyDescent="0.45">
      <c r="A8964" s="57"/>
      <c r="B8964" s="57"/>
    </row>
    <row r="8965" spans="1:2" hidden="1" x14ac:dyDescent="0.45">
      <c r="A8965" s="57"/>
      <c r="B8965" s="57"/>
    </row>
    <row r="8966" spans="1:2" hidden="1" x14ac:dyDescent="0.45">
      <c r="A8966" s="57"/>
      <c r="B8966" s="57"/>
    </row>
    <row r="8967" spans="1:2" hidden="1" x14ac:dyDescent="0.45">
      <c r="A8967" s="57"/>
      <c r="B8967" s="57"/>
    </row>
    <row r="8968" spans="1:2" hidden="1" x14ac:dyDescent="0.45">
      <c r="A8968" s="57"/>
      <c r="B8968" s="57"/>
    </row>
    <row r="8969" spans="1:2" hidden="1" x14ac:dyDescent="0.45">
      <c r="A8969" s="57"/>
      <c r="B8969" s="57"/>
    </row>
    <row r="8970" spans="1:2" hidden="1" x14ac:dyDescent="0.45">
      <c r="A8970" s="57"/>
      <c r="B8970" s="57"/>
    </row>
    <row r="8971" spans="1:2" hidden="1" x14ac:dyDescent="0.45">
      <c r="A8971" s="57"/>
      <c r="B8971" s="57"/>
    </row>
    <row r="8972" spans="1:2" hidden="1" x14ac:dyDescent="0.45">
      <c r="A8972" s="57"/>
      <c r="B8972" s="57"/>
    </row>
    <row r="8973" spans="1:2" hidden="1" x14ac:dyDescent="0.45">
      <c r="A8973" s="57"/>
      <c r="B8973" s="57"/>
    </row>
    <row r="8974" spans="1:2" hidden="1" x14ac:dyDescent="0.45">
      <c r="A8974" s="57"/>
      <c r="B8974" s="57"/>
    </row>
    <row r="8975" spans="1:2" hidden="1" x14ac:dyDescent="0.45">
      <c r="A8975" s="57"/>
      <c r="B8975" s="57"/>
    </row>
    <row r="8976" spans="1:2" hidden="1" x14ac:dyDescent="0.45">
      <c r="A8976" s="57"/>
      <c r="B8976" s="57"/>
    </row>
    <row r="8977" spans="1:2" hidden="1" x14ac:dyDescent="0.45">
      <c r="A8977" s="57"/>
      <c r="B8977" s="57"/>
    </row>
    <row r="8978" spans="1:2" hidden="1" x14ac:dyDescent="0.45">
      <c r="A8978" s="57"/>
      <c r="B8978" s="57"/>
    </row>
    <row r="8979" spans="1:2" hidden="1" x14ac:dyDescent="0.45">
      <c r="A8979" s="57"/>
      <c r="B8979" s="57"/>
    </row>
    <row r="8980" spans="1:2" hidden="1" x14ac:dyDescent="0.45">
      <c r="A8980" s="57"/>
      <c r="B8980" s="57"/>
    </row>
    <row r="8981" spans="1:2" hidden="1" x14ac:dyDescent="0.45">
      <c r="A8981" s="57"/>
      <c r="B8981" s="57"/>
    </row>
    <row r="8982" spans="1:2" hidden="1" x14ac:dyDescent="0.45">
      <c r="A8982" s="57"/>
      <c r="B8982" s="57"/>
    </row>
    <row r="8983" spans="1:2" hidden="1" x14ac:dyDescent="0.45">
      <c r="A8983" s="57"/>
      <c r="B8983" s="57"/>
    </row>
    <row r="8984" spans="1:2" hidden="1" x14ac:dyDescent="0.45">
      <c r="A8984" s="57"/>
      <c r="B8984" s="57"/>
    </row>
    <row r="8985" spans="1:2" hidden="1" x14ac:dyDescent="0.45">
      <c r="A8985" s="57"/>
      <c r="B8985" s="57"/>
    </row>
    <row r="8986" spans="1:2" hidden="1" x14ac:dyDescent="0.45">
      <c r="A8986" s="57"/>
      <c r="B8986" s="57"/>
    </row>
    <row r="8987" spans="1:2" hidden="1" x14ac:dyDescent="0.45">
      <c r="A8987" s="57"/>
      <c r="B8987" s="57"/>
    </row>
    <row r="8988" spans="1:2" hidden="1" x14ac:dyDescent="0.45">
      <c r="A8988" s="57"/>
      <c r="B8988" s="57"/>
    </row>
    <row r="8989" spans="1:2" hidden="1" x14ac:dyDescent="0.45">
      <c r="A8989" s="57"/>
      <c r="B8989" s="57"/>
    </row>
    <row r="8990" spans="1:2" hidden="1" x14ac:dyDescent="0.45">
      <c r="A8990" s="57"/>
      <c r="B8990" s="57"/>
    </row>
    <row r="8991" spans="1:2" hidden="1" x14ac:dyDescent="0.45">
      <c r="A8991" s="57"/>
      <c r="B8991" s="57"/>
    </row>
    <row r="8992" spans="1:2" hidden="1" x14ac:dyDescent="0.45">
      <c r="A8992" s="57"/>
      <c r="B8992" s="57"/>
    </row>
    <row r="8993" spans="1:2" hidden="1" x14ac:dyDescent="0.45">
      <c r="A8993" s="57"/>
      <c r="B8993" s="57"/>
    </row>
    <row r="8994" spans="1:2" hidden="1" x14ac:dyDescent="0.45">
      <c r="A8994" s="57"/>
      <c r="B8994" s="57"/>
    </row>
    <row r="8995" spans="1:2" hidden="1" x14ac:dyDescent="0.45">
      <c r="A8995" s="57"/>
      <c r="B8995" s="57"/>
    </row>
    <row r="8996" spans="1:2" hidden="1" x14ac:dyDescent="0.45">
      <c r="A8996" s="57"/>
      <c r="B8996" s="57"/>
    </row>
    <row r="8997" spans="1:2" hidden="1" x14ac:dyDescent="0.45">
      <c r="A8997" s="57"/>
      <c r="B8997" s="57"/>
    </row>
    <row r="8998" spans="1:2" hidden="1" x14ac:dyDescent="0.45">
      <c r="A8998" s="57"/>
      <c r="B8998" s="57"/>
    </row>
    <row r="8999" spans="1:2" hidden="1" x14ac:dyDescent="0.45">
      <c r="A8999" s="57"/>
      <c r="B8999" s="57"/>
    </row>
    <row r="9000" spans="1:2" hidden="1" x14ac:dyDescent="0.45">
      <c r="A9000" s="57"/>
      <c r="B9000" s="57"/>
    </row>
    <row r="9001" spans="1:2" hidden="1" x14ac:dyDescent="0.45">
      <c r="A9001" s="57"/>
      <c r="B9001" s="57"/>
    </row>
    <row r="9002" spans="1:2" hidden="1" x14ac:dyDescent="0.45">
      <c r="A9002" s="57"/>
      <c r="B9002" s="57"/>
    </row>
    <row r="9003" spans="1:2" hidden="1" x14ac:dyDescent="0.45">
      <c r="A9003" s="57"/>
      <c r="B9003" s="57"/>
    </row>
    <row r="9004" spans="1:2" hidden="1" x14ac:dyDescent="0.45">
      <c r="A9004" s="57"/>
      <c r="B9004" s="57"/>
    </row>
    <row r="9005" spans="1:2" hidden="1" x14ac:dyDescent="0.45">
      <c r="A9005" s="57"/>
      <c r="B9005" s="57"/>
    </row>
    <row r="9006" spans="1:2" hidden="1" x14ac:dyDescent="0.45">
      <c r="A9006" s="57"/>
      <c r="B9006" s="57"/>
    </row>
    <row r="9007" spans="1:2" hidden="1" x14ac:dyDescent="0.45">
      <c r="A9007" s="57"/>
      <c r="B9007" s="57"/>
    </row>
    <row r="9008" spans="1:2" hidden="1" x14ac:dyDescent="0.45">
      <c r="A9008" s="57"/>
      <c r="B9008" s="57"/>
    </row>
    <row r="9009" spans="1:2" hidden="1" x14ac:dyDescent="0.45">
      <c r="A9009" s="57"/>
      <c r="B9009" s="57"/>
    </row>
    <row r="9010" spans="1:2" hidden="1" x14ac:dyDescent="0.45">
      <c r="A9010" s="57"/>
      <c r="B9010" s="57"/>
    </row>
    <row r="9011" spans="1:2" hidden="1" x14ac:dyDescent="0.45">
      <c r="A9011" s="57"/>
      <c r="B9011" s="57"/>
    </row>
    <row r="9012" spans="1:2" hidden="1" x14ac:dyDescent="0.45">
      <c r="A9012" s="57"/>
      <c r="B9012" s="57"/>
    </row>
    <row r="9013" spans="1:2" hidden="1" x14ac:dyDescent="0.45">
      <c r="A9013" s="57"/>
      <c r="B9013" s="57"/>
    </row>
    <row r="9014" spans="1:2" hidden="1" x14ac:dyDescent="0.45">
      <c r="A9014" s="57"/>
      <c r="B9014" s="57"/>
    </row>
    <row r="9015" spans="1:2" hidden="1" x14ac:dyDescent="0.45">
      <c r="A9015" s="57"/>
      <c r="B9015" s="57"/>
    </row>
    <row r="9016" spans="1:2" hidden="1" x14ac:dyDescent="0.45">
      <c r="A9016" s="57"/>
      <c r="B9016" s="57"/>
    </row>
    <row r="9017" spans="1:2" hidden="1" x14ac:dyDescent="0.45">
      <c r="A9017" s="57"/>
      <c r="B9017" s="57"/>
    </row>
    <row r="9018" spans="1:2" hidden="1" x14ac:dyDescent="0.45">
      <c r="A9018" s="57"/>
      <c r="B9018" s="57"/>
    </row>
    <row r="9019" spans="1:2" hidden="1" x14ac:dyDescent="0.45">
      <c r="A9019" s="57"/>
      <c r="B9019" s="57"/>
    </row>
    <row r="9020" spans="1:2" hidden="1" x14ac:dyDescent="0.45">
      <c r="A9020" s="57"/>
      <c r="B9020" s="57"/>
    </row>
    <row r="9021" spans="1:2" hidden="1" x14ac:dyDescent="0.45">
      <c r="A9021" s="57"/>
      <c r="B9021" s="57"/>
    </row>
    <row r="9022" spans="1:2" hidden="1" x14ac:dyDescent="0.45">
      <c r="A9022" s="57"/>
      <c r="B9022" s="57"/>
    </row>
    <row r="9023" spans="1:2" hidden="1" x14ac:dyDescent="0.45">
      <c r="A9023" s="57"/>
      <c r="B9023" s="57"/>
    </row>
    <row r="9024" spans="1:2" hidden="1" x14ac:dyDescent="0.45">
      <c r="A9024" s="57"/>
      <c r="B9024" s="57"/>
    </row>
    <row r="9025" spans="1:2" hidden="1" x14ac:dyDescent="0.45">
      <c r="A9025" s="57"/>
      <c r="B9025" s="57"/>
    </row>
    <row r="9026" spans="1:2" hidden="1" x14ac:dyDescent="0.45">
      <c r="A9026" s="57"/>
      <c r="B9026" s="57"/>
    </row>
    <row r="9027" spans="1:2" hidden="1" x14ac:dyDescent="0.45">
      <c r="A9027" s="57"/>
      <c r="B9027" s="57"/>
    </row>
    <row r="9028" spans="1:2" hidden="1" x14ac:dyDescent="0.45">
      <c r="A9028" s="57"/>
      <c r="B9028" s="57"/>
    </row>
    <row r="9029" spans="1:2" hidden="1" x14ac:dyDescent="0.45">
      <c r="A9029" s="57"/>
      <c r="B9029" s="57"/>
    </row>
    <row r="9030" spans="1:2" hidden="1" x14ac:dyDescent="0.45">
      <c r="A9030" s="57"/>
      <c r="B9030" s="57"/>
    </row>
    <row r="9031" spans="1:2" hidden="1" x14ac:dyDescent="0.45">
      <c r="A9031" s="57"/>
      <c r="B9031" s="57"/>
    </row>
    <row r="9032" spans="1:2" hidden="1" x14ac:dyDescent="0.45">
      <c r="A9032" s="57"/>
      <c r="B9032" s="57"/>
    </row>
    <row r="9033" spans="1:2" hidden="1" x14ac:dyDescent="0.45">
      <c r="A9033" s="57"/>
      <c r="B9033" s="57"/>
    </row>
    <row r="9034" spans="1:2" hidden="1" x14ac:dyDescent="0.45">
      <c r="A9034" s="57"/>
      <c r="B9034" s="57"/>
    </row>
    <row r="9035" spans="1:2" hidden="1" x14ac:dyDescent="0.45">
      <c r="A9035" s="57"/>
      <c r="B9035" s="57"/>
    </row>
    <row r="9036" spans="1:2" hidden="1" x14ac:dyDescent="0.45">
      <c r="A9036" s="57"/>
      <c r="B9036" s="57"/>
    </row>
    <row r="9037" spans="1:2" hidden="1" x14ac:dyDescent="0.45">
      <c r="A9037" s="57"/>
      <c r="B9037" s="57"/>
    </row>
    <row r="9038" spans="1:2" hidden="1" x14ac:dyDescent="0.45">
      <c r="A9038" s="57"/>
      <c r="B9038" s="57"/>
    </row>
    <row r="9039" spans="1:2" hidden="1" x14ac:dyDescent="0.45">
      <c r="A9039" s="57"/>
      <c r="B9039" s="57"/>
    </row>
    <row r="9040" spans="1:2" hidden="1" x14ac:dyDescent="0.45">
      <c r="A9040" s="57"/>
      <c r="B9040" s="57"/>
    </row>
    <row r="9041" spans="1:2" hidden="1" x14ac:dyDescent="0.45">
      <c r="A9041" s="57"/>
      <c r="B9041" s="57"/>
    </row>
    <row r="9042" spans="1:2" hidden="1" x14ac:dyDescent="0.45">
      <c r="A9042" s="57"/>
      <c r="B9042" s="57"/>
    </row>
    <row r="9043" spans="1:2" hidden="1" x14ac:dyDescent="0.45">
      <c r="A9043" s="57"/>
      <c r="B9043" s="57"/>
    </row>
    <row r="9044" spans="1:2" hidden="1" x14ac:dyDescent="0.45">
      <c r="A9044" s="57"/>
      <c r="B9044" s="57"/>
    </row>
    <row r="9045" spans="1:2" hidden="1" x14ac:dyDescent="0.45">
      <c r="A9045" s="57"/>
      <c r="B9045" s="57"/>
    </row>
    <row r="9046" spans="1:2" hidden="1" x14ac:dyDescent="0.45">
      <c r="A9046" s="57"/>
      <c r="B9046" s="57"/>
    </row>
    <row r="9047" spans="1:2" hidden="1" x14ac:dyDescent="0.45">
      <c r="A9047" s="57"/>
      <c r="B9047" s="57"/>
    </row>
    <row r="9048" spans="1:2" hidden="1" x14ac:dyDescent="0.45">
      <c r="A9048" s="57"/>
      <c r="B9048" s="57"/>
    </row>
    <row r="9049" spans="1:2" hidden="1" x14ac:dyDescent="0.45">
      <c r="A9049" s="57"/>
      <c r="B9049" s="57"/>
    </row>
    <row r="9050" spans="1:2" hidden="1" x14ac:dyDescent="0.45">
      <c r="A9050" s="57"/>
      <c r="B9050" s="57"/>
    </row>
    <row r="9051" spans="1:2" hidden="1" x14ac:dyDescent="0.45">
      <c r="A9051" s="57"/>
      <c r="B9051" s="57"/>
    </row>
    <row r="9052" spans="1:2" hidden="1" x14ac:dyDescent="0.45">
      <c r="A9052" s="57"/>
      <c r="B9052" s="57"/>
    </row>
    <row r="9053" spans="1:2" hidden="1" x14ac:dyDescent="0.45">
      <c r="A9053" s="57"/>
      <c r="B9053" s="57"/>
    </row>
    <row r="9054" spans="1:2" hidden="1" x14ac:dyDescent="0.45">
      <c r="A9054" s="57"/>
      <c r="B9054" s="57"/>
    </row>
    <row r="9055" spans="1:2" hidden="1" x14ac:dyDescent="0.45">
      <c r="A9055" s="57"/>
      <c r="B9055" s="57"/>
    </row>
    <row r="9056" spans="1:2" hidden="1" x14ac:dyDescent="0.45">
      <c r="A9056" s="57"/>
      <c r="B9056" s="57"/>
    </row>
    <row r="9057" spans="1:2" hidden="1" x14ac:dyDescent="0.45">
      <c r="A9057" s="57"/>
      <c r="B9057" s="57"/>
    </row>
    <row r="9058" spans="1:2" hidden="1" x14ac:dyDescent="0.45">
      <c r="A9058" s="57"/>
      <c r="B9058" s="57"/>
    </row>
    <row r="9059" spans="1:2" hidden="1" x14ac:dyDescent="0.45">
      <c r="A9059" s="57"/>
      <c r="B9059" s="57"/>
    </row>
    <row r="9060" spans="1:2" hidden="1" x14ac:dyDescent="0.45">
      <c r="A9060" s="57"/>
      <c r="B9060" s="57"/>
    </row>
    <row r="9061" spans="1:2" hidden="1" x14ac:dyDescent="0.45">
      <c r="A9061" s="57"/>
      <c r="B9061" s="57"/>
    </row>
    <row r="9062" spans="1:2" hidden="1" x14ac:dyDescent="0.45">
      <c r="A9062" s="57"/>
      <c r="B9062" s="57"/>
    </row>
    <row r="9063" spans="1:2" hidden="1" x14ac:dyDescent="0.45">
      <c r="A9063" s="57"/>
      <c r="B9063" s="57"/>
    </row>
    <row r="9064" spans="1:2" hidden="1" x14ac:dyDescent="0.45">
      <c r="A9064" s="57"/>
      <c r="B9064" s="57"/>
    </row>
    <row r="9065" spans="1:2" hidden="1" x14ac:dyDescent="0.45">
      <c r="A9065" s="57"/>
      <c r="B9065" s="57"/>
    </row>
    <row r="9066" spans="1:2" hidden="1" x14ac:dyDescent="0.45">
      <c r="A9066" s="57"/>
      <c r="B9066" s="57"/>
    </row>
    <row r="9067" spans="1:2" hidden="1" x14ac:dyDescent="0.45">
      <c r="A9067" s="57"/>
      <c r="B9067" s="57"/>
    </row>
    <row r="9068" spans="1:2" hidden="1" x14ac:dyDescent="0.45">
      <c r="A9068" s="57"/>
      <c r="B9068" s="57"/>
    </row>
    <row r="9069" spans="1:2" hidden="1" x14ac:dyDescent="0.45">
      <c r="A9069" s="57"/>
      <c r="B9069" s="57"/>
    </row>
    <row r="9070" spans="1:2" hidden="1" x14ac:dyDescent="0.45">
      <c r="A9070" s="57"/>
      <c r="B9070" s="57"/>
    </row>
    <row r="9071" spans="1:2" hidden="1" x14ac:dyDescent="0.45">
      <c r="A9071" s="57"/>
      <c r="B9071" s="57"/>
    </row>
    <row r="9072" spans="1:2" hidden="1" x14ac:dyDescent="0.45">
      <c r="A9072" s="57"/>
      <c r="B9072" s="57"/>
    </row>
    <row r="9073" spans="1:2" hidden="1" x14ac:dyDescent="0.45">
      <c r="A9073" s="57"/>
      <c r="B9073" s="57"/>
    </row>
    <row r="9074" spans="1:2" hidden="1" x14ac:dyDescent="0.45">
      <c r="A9074" s="57"/>
      <c r="B9074" s="57"/>
    </row>
    <row r="9075" spans="1:2" hidden="1" x14ac:dyDescent="0.45">
      <c r="A9075" s="57"/>
      <c r="B9075" s="57"/>
    </row>
    <row r="9076" spans="1:2" hidden="1" x14ac:dyDescent="0.45">
      <c r="A9076" s="57"/>
      <c r="B9076" s="57"/>
    </row>
    <row r="9077" spans="1:2" hidden="1" x14ac:dyDescent="0.45">
      <c r="A9077" s="57"/>
      <c r="B9077" s="57"/>
    </row>
    <row r="9078" spans="1:2" hidden="1" x14ac:dyDescent="0.45">
      <c r="A9078" s="57"/>
      <c r="B9078" s="57"/>
    </row>
    <row r="9079" spans="1:2" hidden="1" x14ac:dyDescent="0.45">
      <c r="A9079" s="57"/>
      <c r="B9079" s="57"/>
    </row>
    <row r="9080" spans="1:2" hidden="1" x14ac:dyDescent="0.45">
      <c r="A9080" s="57"/>
      <c r="B9080" s="57"/>
    </row>
    <row r="9081" spans="1:2" hidden="1" x14ac:dyDescent="0.45">
      <c r="A9081" s="57"/>
      <c r="B9081" s="57"/>
    </row>
    <row r="9082" spans="1:2" hidden="1" x14ac:dyDescent="0.45">
      <c r="A9082" s="57"/>
      <c r="B9082" s="57"/>
    </row>
    <row r="9083" spans="1:2" hidden="1" x14ac:dyDescent="0.45">
      <c r="A9083" s="57"/>
      <c r="B9083" s="57"/>
    </row>
    <row r="9084" spans="1:2" hidden="1" x14ac:dyDescent="0.45">
      <c r="A9084" s="57"/>
      <c r="B9084" s="57"/>
    </row>
    <row r="9085" spans="1:2" hidden="1" x14ac:dyDescent="0.45">
      <c r="A9085" s="57"/>
      <c r="B9085" s="57"/>
    </row>
    <row r="9086" spans="1:2" hidden="1" x14ac:dyDescent="0.45">
      <c r="A9086" s="57"/>
      <c r="B9086" s="57"/>
    </row>
    <row r="9087" spans="1:2" hidden="1" x14ac:dyDescent="0.45">
      <c r="A9087" s="57"/>
      <c r="B9087" s="57"/>
    </row>
    <row r="9088" spans="1:2" hidden="1" x14ac:dyDescent="0.45">
      <c r="A9088" s="57"/>
      <c r="B9088" s="57"/>
    </row>
    <row r="9089" spans="1:2" hidden="1" x14ac:dyDescent="0.45">
      <c r="A9089" s="57"/>
      <c r="B9089" s="57"/>
    </row>
    <row r="9090" spans="1:2" hidden="1" x14ac:dyDescent="0.45">
      <c r="A9090" s="57"/>
      <c r="B9090" s="57"/>
    </row>
    <row r="9091" spans="1:2" hidden="1" x14ac:dyDescent="0.45">
      <c r="A9091" s="57"/>
      <c r="B9091" s="57"/>
    </row>
    <row r="9092" spans="1:2" hidden="1" x14ac:dyDescent="0.45">
      <c r="A9092" s="57"/>
      <c r="B9092" s="57"/>
    </row>
    <row r="9093" spans="1:2" hidden="1" x14ac:dyDescent="0.45">
      <c r="A9093" s="57"/>
      <c r="B9093" s="57"/>
    </row>
    <row r="9094" spans="1:2" hidden="1" x14ac:dyDescent="0.45">
      <c r="A9094" s="57"/>
      <c r="B9094" s="57"/>
    </row>
    <row r="9095" spans="1:2" hidden="1" x14ac:dyDescent="0.45">
      <c r="A9095" s="57"/>
      <c r="B9095" s="57"/>
    </row>
    <row r="9096" spans="1:2" hidden="1" x14ac:dyDescent="0.45">
      <c r="A9096" s="57"/>
      <c r="B9096" s="57"/>
    </row>
    <row r="9097" spans="1:2" hidden="1" x14ac:dyDescent="0.45">
      <c r="A9097" s="57"/>
      <c r="B9097" s="57"/>
    </row>
    <row r="9098" spans="1:2" hidden="1" x14ac:dyDescent="0.45">
      <c r="A9098" s="57"/>
      <c r="B9098" s="57"/>
    </row>
    <row r="9099" spans="1:2" hidden="1" x14ac:dyDescent="0.45">
      <c r="A9099" s="57"/>
      <c r="B9099" s="57"/>
    </row>
    <row r="9100" spans="1:2" hidden="1" x14ac:dyDescent="0.45">
      <c r="A9100" s="57"/>
      <c r="B9100" s="57"/>
    </row>
    <row r="9101" spans="1:2" hidden="1" x14ac:dyDescent="0.45">
      <c r="A9101" s="57"/>
      <c r="B9101" s="57"/>
    </row>
    <row r="9102" spans="1:2" hidden="1" x14ac:dyDescent="0.45">
      <c r="A9102" s="57"/>
      <c r="B9102" s="57"/>
    </row>
    <row r="9103" spans="1:2" hidden="1" x14ac:dyDescent="0.45">
      <c r="A9103" s="57"/>
      <c r="B9103" s="57"/>
    </row>
    <row r="9104" spans="1:2" hidden="1" x14ac:dyDescent="0.45">
      <c r="A9104" s="57"/>
      <c r="B9104" s="57"/>
    </row>
    <row r="9105" spans="1:2" hidden="1" x14ac:dyDescent="0.45">
      <c r="A9105" s="57"/>
      <c r="B9105" s="57"/>
    </row>
    <row r="9106" spans="1:2" hidden="1" x14ac:dyDescent="0.45">
      <c r="A9106" s="57"/>
      <c r="B9106" s="57"/>
    </row>
    <row r="9107" spans="1:2" hidden="1" x14ac:dyDescent="0.45">
      <c r="A9107" s="57"/>
      <c r="B9107" s="57"/>
    </row>
    <row r="9108" spans="1:2" hidden="1" x14ac:dyDescent="0.45">
      <c r="A9108" s="57"/>
      <c r="B9108" s="57"/>
    </row>
    <row r="9109" spans="1:2" hidden="1" x14ac:dyDescent="0.45">
      <c r="A9109" s="57"/>
      <c r="B9109" s="57"/>
    </row>
    <row r="9110" spans="1:2" hidden="1" x14ac:dyDescent="0.45">
      <c r="A9110" s="57"/>
      <c r="B9110" s="57"/>
    </row>
    <row r="9111" spans="1:2" hidden="1" x14ac:dyDescent="0.45">
      <c r="A9111" s="57"/>
      <c r="B9111" s="57"/>
    </row>
    <row r="9112" spans="1:2" hidden="1" x14ac:dyDescent="0.45">
      <c r="A9112" s="57"/>
      <c r="B9112" s="57"/>
    </row>
    <row r="9113" spans="1:2" hidden="1" x14ac:dyDescent="0.45">
      <c r="A9113" s="57"/>
      <c r="B9113" s="57"/>
    </row>
    <row r="9114" spans="1:2" hidden="1" x14ac:dyDescent="0.45">
      <c r="A9114" s="57"/>
      <c r="B9114" s="57"/>
    </row>
    <row r="9115" spans="1:2" hidden="1" x14ac:dyDescent="0.45">
      <c r="A9115" s="57"/>
      <c r="B9115" s="57"/>
    </row>
    <row r="9116" spans="1:2" hidden="1" x14ac:dyDescent="0.45">
      <c r="A9116" s="57"/>
      <c r="B9116" s="57"/>
    </row>
    <row r="9117" spans="1:2" hidden="1" x14ac:dyDescent="0.45">
      <c r="A9117" s="57"/>
      <c r="B9117" s="57"/>
    </row>
    <row r="9118" spans="1:2" hidden="1" x14ac:dyDescent="0.45">
      <c r="A9118" s="57"/>
      <c r="B9118" s="57"/>
    </row>
    <row r="9119" spans="1:2" hidden="1" x14ac:dyDescent="0.45">
      <c r="A9119" s="57"/>
      <c r="B9119" s="57"/>
    </row>
    <row r="9120" spans="1:2" hidden="1" x14ac:dyDescent="0.45">
      <c r="A9120" s="57"/>
      <c r="B9120" s="57"/>
    </row>
    <row r="9121" spans="1:2" hidden="1" x14ac:dyDescent="0.45">
      <c r="A9121" s="57"/>
      <c r="B9121" s="57"/>
    </row>
    <row r="9122" spans="1:2" hidden="1" x14ac:dyDescent="0.45">
      <c r="A9122" s="57"/>
      <c r="B9122" s="57"/>
    </row>
    <row r="9123" spans="1:2" hidden="1" x14ac:dyDescent="0.45">
      <c r="A9123" s="57"/>
      <c r="B9123" s="57"/>
    </row>
    <row r="9124" spans="1:2" hidden="1" x14ac:dyDescent="0.45">
      <c r="A9124" s="57"/>
      <c r="B9124" s="57"/>
    </row>
    <row r="9125" spans="1:2" hidden="1" x14ac:dyDescent="0.45">
      <c r="A9125" s="57"/>
      <c r="B9125" s="57"/>
    </row>
    <row r="9126" spans="1:2" hidden="1" x14ac:dyDescent="0.45">
      <c r="A9126" s="57"/>
      <c r="B9126" s="57"/>
    </row>
    <row r="9127" spans="1:2" hidden="1" x14ac:dyDescent="0.45">
      <c r="A9127" s="57"/>
      <c r="B9127" s="57"/>
    </row>
    <row r="9128" spans="1:2" hidden="1" x14ac:dyDescent="0.45">
      <c r="A9128" s="57"/>
      <c r="B9128" s="57"/>
    </row>
    <row r="9129" spans="1:2" hidden="1" x14ac:dyDescent="0.45">
      <c r="A9129" s="57"/>
      <c r="B9129" s="57"/>
    </row>
    <row r="9130" spans="1:2" hidden="1" x14ac:dyDescent="0.45">
      <c r="A9130" s="57"/>
      <c r="B9130" s="57"/>
    </row>
    <row r="9131" spans="1:2" hidden="1" x14ac:dyDescent="0.45">
      <c r="A9131" s="57"/>
      <c r="B9131" s="57"/>
    </row>
    <row r="9132" spans="1:2" hidden="1" x14ac:dyDescent="0.45">
      <c r="A9132" s="57"/>
      <c r="B9132" s="57"/>
    </row>
    <row r="9133" spans="1:2" hidden="1" x14ac:dyDescent="0.45">
      <c r="A9133" s="57"/>
      <c r="B9133" s="57"/>
    </row>
    <row r="9134" spans="1:2" hidden="1" x14ac:dyDescent="0.45">
      <c r="A9134" s="57"/>
      <c r="B9134" s="57"/>
    </row>
    <row r="9135" spans="1:2" hidden="1" x14ac:dyDescent="0.45">
      <c r="A9135" s="57"/>
      <c r="B9135" s="57"/>
    </row>
    <row r="9136" spans="1:2" hidden="1" x14ac:dyDescent="0.45">
      <c r="A9136" s="57"/>
      <c r="B9136" s="57"/>
    </row>
    <row r="9137" spans="1:2" hidden="1" x14ac:dyDescent="0.45">
      <c r="A9137" s="57"/>
      <c r="B9137" s="57"/>
    </row>
    <row r="9138" spans="1:2" hidden="1" x14ac:dyDescent="0.45">
      <c r="A9138" s="57"/>
      <c r="B9138" s="57"/>
    </row>
    <row r="9139" spans="1:2" hidden="1" x14ac:dyDescent="0.45">
      <c r="A9139" s="57"/>
      <c r="B9139" s="57"/>
    </row>
    <row r="9140" spans="1:2" hidden="1" x14ac:dyDescent="0.45">
      <c r="A9140" s="57"/>
      <c r="B9140" s="57"/>
    </row>
    <row r="9141" spans="1:2" hidden="1" x14ac:dyDescent="0.45">
      <c r="A9141" s="57"/>
      <c r="B9141" s="57"/>
    </row>
    <row r="9142" spans="1:2" hidden="1" x14ac:dyDescent="0.45">
      <c r="A9142" s="57"/>
      <c r="B9142" s="57"/>
    </row>
    <row r="9143" spans="1:2" hidden="1" x14ac:dyDescent="0.45">
      <c r="A9143" s="57"/>
      <c r="B9143" s="57"/>
    </row>
    <row r="9144" spans="1:2" hidden="1" x14ac:dyDescent="0.45">
      <c r="A9144" s="57"/>
      <c r="B9144" s="57"/>
    </row>
    <row r="9145" spans="1:2" hidden="1" x14ac:dyDescent="0.45">
      <c r="A9145" s="57"/>
      <c r="B9145" s="57"/>
    </row>
    <row r="9146" spans="1:2" hidden="1" x14ac:dyDescent="0.45">
      <c r="A9146" s="57"/>
      <c r="B9146" s="57"/>
    </row>
    <row r="9147" spans="1:2" hidden="1" x14ac:dyDescent="0.45">
      <c r="A9147" s="57"/>
      <c r="B9147" s="57"/>
    </row>
    <row r="9148" spans="1:2" hidden="1" x14ac:dyDescent="0.45">
      <c r="A9148" s="57"/>
      <c r="B9148" s="57"/>
    </row>
    <row r="9149" spans="1:2" hidden="1" x14ac:dyDescent="0.45">
      <c r="A9149" s="57"/>
      <c r="B9149" s="57"/>
    </row>
    <row r="9150" spans="1:2" hidden="1" x14ac:dyDescent="0.45">
      <c r="A9150" s="57"/>
      <c r="B9150" s="57"/>
    </row>
    <row r="9151" spans="1:2" hidden="1" x14ac:dyDescent="0.45">
      <c r="A9151" s="57"/>
      <c r="B9151" s="57"/>
    </row>
    <row r="9152" spans="1:2" hidden="1" x14ac:dyDescent="0.45">
      <c r="A9152" s="57"/>
      <c r="B9152" s="57"/>
    </row>
    <row r="9153" spans="1:2" hidden="1" x14ac:dyDescent="0.45">
      <c r="A9153" s="57"/>
      <c r="B9153" s="57"/>
    </row>
    <row r="9154" spans="1:2" hidden="1" x14ac:dyDescent="0.45">
      <c r="A9154" s="57"/>
      <c r="B9154" s="57"/>
    </row>
    <row r="9155" spans="1:2" hidden="1" x14ac:dyDescent="0.45">
      <c r="A9155" s="57"/>
      <c r="B9155" s="57"/>
    </row>
    <row r="9156" spans="1:2" hidden="1" x14ac:dyDescent="0.45">
      <c r="A9156" s="57"/>
      <c r="B9156" s="57"/>
    </row>
    <row r="9157" spans="1:2" hidden="1" x14ac:dyDescent="0.45">
      <c r="A9157" s="57"/>
      <c r="B9157" s="57"/>
    </row>
    <row r="9158" spans="1:2" hidden="1" x14ac:dyDescent="0.45">
      <c r="A9158" s="57"/>
      <c r="B9158" s="57"/>
    </row>
    <row r="9159" spans="1:2" hidden="1" x14ac:dyDescent="0.45">
      <c r="A9159" s="57"/>
      <c r="B9159" s="57"/>
    </row>
    <row r="9160" spans="1:2" hidden="1" x14ac:dyDescent="0.45">
      <c r="A9160" s="57"/>
      <c r="B9160" s="57"/>
    </row>
    <row r="9161" spans="1:2" hidden="1" x14ac:dyDescent="0.45">
      <c r="A9161" s="57"/>
      <c r="B9161" s="57"/>
    </row>
    <row r="9162" spans="1:2" hidden="1" x14ac:dyDescent="0.45">
      <c r="A9162" s="57"/>
      <c r="B9162" s="57"/>
    </row>
    <row r="9163" spans="1:2" hidden="1" x14ac:dyDescent="0.45">
      <c r="A9163" s="57"/>
      <c r="B9163" s="57"/>
    </row>
    <row r="9164" spans="1:2" hidden="1" x14ac:dyDescent="0.45">
      <c r="A9164" s="57"/>
      <c r="B9164" s="57"/>
    </row>
    <row r="9165" spans="1:2" hidden="1" x14ac:dyDescent="0.45">
      <c r="A9165" s="57"/>
      <c r="B9165" s="57"/>
    </row>
    <row r="9166" spans="1:2" hidden="1" x14ac:dyDescent="0.45">
      <c r="A9166" s="57"/>
      <c r="B9166" s="57"/>
    </row>
    <row r="9167" spans="1:2" hidden="1" x14ac:dyDescent="0.45">
      <c r="A9167" s="57"/>
      <c r="B9167" s="57"/>
    </row>
    <row r="9168" spans="1:2" hidden="1" x14ac:dyDescent="0.45">
      <c r="A9168" s="57"/>
      <c r="B9168" s="57"/>
    </row>
    <row r="9169" spans="1:2" hidden="1" x14ac:dyDescent="0.45">
      <c r="A9169" s="57"/>
      <c r="B9169" s="57"/>
    </row>
    <row r="9170" spans="1:2" hidden="1" x14ac:dyDescent="0.45">
      <c r="A9170" s="57"/>
      <c r="B9170" s="57"/>
    </row>
    <row r="9171" spans="1:2" hidden="1" x14ac:dyDescent="0.45">
      <c r="A9171" s="57"/>
      <c r="B9171" s="57"/>
    </row>
    <row r="9172" spans="1:2" hidden="1" x14ac:dyDescent="0.45">
      <c r="A9172" s="57"/>
      <c r="B9172" s="57"/>
    </row>
    <row r="9173" spans="1:2" hidden="1" x14ac:dyDescent="0.45">
      <c r="A9173" s="57"/>
      <c r="B9173" s="57"/>
    </row>
    <row r="9174" spans="1:2" hidden="1" x14ac:dyDescent="0.45">
      <c r="A9174" s="57"/>
      <c r="B9174" s="57"/>
    </row>
    <row r="9175" spans="1:2" hidden="1" x14ac:dyDescent="0.45">
      <c r="A9175" s="57"/>
      <c r="B9175" s="57"/>
    </row>
    <row r="9176" spans="1:2" hidden="1" x14ac:dyDescent="0.45">
      <c r="A9176" s="57"/>
      <c r="B9176" s="57"/>
    </row>
    <row r="9177" spans="1:2" hidden="1" x14ac:dyDescent="0.45">
      <c r="A9177" s="57"/>
      <c r="B9177" s="57"/>
    </row>
    <row r="9178" spans="1:2" hidden="1" x14ac:dyDescent="0.45">
      <c r="A9178" s="57"/>
      <c r="B9178" s="57"/>
    </row>
    <row r="9179" spans="1:2" hidden="1" x14ac:dyDescent="0.45">
      <c r="A9179" s="57"/>
      <c r="B9179" s="57"/>
    </row>
    <row r="9180" spans="1:2" hidden="1" x14ac:dyDescent="0.45">
      <c r="A9180" s="57"/>
      <c r="B9180" s="57"/>
    </row>
    <row r="9181" spans="1:2" hidden="1" x14ac:dyDescent="0.45">
      <c r="A9181" s="57"/>
      <c r="B9181" s="57"/>
    </row>
    <row r="9182" spans="1:2" hidden="1" x14ac:dyDescent="0.45">
      <c r="A9182" s="57"/>
      <c r="B9182" s="57"/>
    </row>
    <row r="9183" spans="1:2" hidden="1" x14ac:dyDescent="0.45">
      <c r="A9183" s="57"/>
      <c r="B9183" s="57"/>
    </row>
    <row r="9184" spans="1:2" hidden="1" x14ac:dyDescent="0.45">
      <c r="A9184" s="57"/>
      <c r="B9184" s="57"/>
    </row>
    <row r="9185" spans="1:2" hidden="1" x14ac:dyDescent="0.45">
      <c r="A9185" s="57"/>
      <c r="B9185" s="57"/>
    </row>
    <row r="9186" spans="1:2" hidden="1" x14ac:dyDescent="0.45">
      <c r="A9186" s="57"/>
      <c r="B9186" s="57"/>
    </row>
    <row r="9187" spans="1:2" hidden="1" x14ac:dyDescent="0.45">
      <c r="A9187" s="57"/>
      <c r="B9187" s="57"/>
    </row>
    <row r="9188" spans="1:2" hidden="1" x14ac:dyDescent="0.45">
      <c r="A9188" s="57"/>
      <c r="B9188" s="57"/>
    </row>
    <row r="9189" spans="1:2" hidden="1" x14ac:dyDescent="0.45">
      <c r="A9189" s="57"/>
      <c r="B9189" s="57"/>
    </row>
    <row r="9190" spans="1:2" hidden="1" x14ac:dyDescent="0.45">
      <c r="A9190" s="57"/>
      <c r="B9190" s="57"/>
    </row>
    <row r="9191" spans="1:2" hidden="1" x14ac:dyDescent="0.45">
      <c r="A9191" s="57"/>
      <c r="B9191" s="57"/>
    </row>
    <row r="9192" spans="1:2" hidden="1" x14ac:dyDescent="0.45">
      <c r="A9192" s="57"/>
      <c r="B9192" s="57"/>
    </row>
    <row r="9193" spans="1:2" hidden="1" x14ac:dyDescent="0.45">
      <c r="A9193" s="57"/>
      <c r="B9193" s="57"/>
    </row>
    <row r="9194" spans="1:2" hidden="1" x14ac:dyDescent="0.45">
      <c r="A9194" s="57"/>
      <c r="B9194" s="57"/>
    </row>
    <row r="9195" spans="1:2" hidden="1" x14ac:dyDescent="0.45">
      <c r="A9195" s="57"/>
      <c r="B9195" s="57"/>
    </row>
    <row r="9196" spans="1:2" hidden="1" x14ac:dyDescent="0.45">
      <c r="A9196" s="57"/>
      <c r="B9196" s="57"/>
    </row>
    <row r="9197" spans="1:2" hidden="1" x14ac:dyDescent="0.45">
      <c r="A9197" s="57"/>
      <c r="B9197" s="57"/>
    </row>
    <row r="9198" spans="1:2" hidden="1" x14ac:dyDescent="0.45">
      <c r="A9198" s="57"/>
      <c r="B9198" s="57"/>
    </row>
    <row r="9199" spans="1:2" hidden="1" x14ac:dyDescent="0.45">
      <c r="A9199" s="57"/>
      <c r="B9199" s="57"/>
    </row>
    <row r="9200" spans="1:2" hidden="1" x14ac:dyDescent="0.45">
      <c r="A9200" s="57"/>
      <c r="B9200" s="57"/>
    </row>
    <row r="9201" spans="1:2" hidden="1" x14ac:dyDescent="0.45">
      <c r="A9201" s="57"/>
      <c r="B9201" s="57"/>
    </row>
    <row r="9202" spans="1:2" hidden="1" x14ac:dyDescent="0.45">
      <c r="A9202" s="57"/>
      <c r="B9202" s="57"/>
    </row>
    <row r="9203" spans="1:2" hidden="1" x14ac:dyDescent="0.45">
      <c r="A9203" s="57"/>
      <c r="B9203" s="57"/>
    </row>
    <row r="9204" spans="1:2" hidden="1" x14ac:dyDescent="0.45">
      <c r="A9204" s="57"/>
      <c r="B9204" s="57"/>
    </row>
    <row r="9205" spans="1:2" hidden="1" x14ac:dyDescent="0.45">
      <c r="A9205" s="57"/>
      <c r="B9205" s="57"/>
    </row>
    <row r="9206" spans="1:2" hidden="1" x14ac:dyDescent="0.45">
      <c r="A9206" s="57"/>
      <c r="B9206" s="57"/>
    </row>
    <row r="9207" spans="1:2" hidden="1" x14ac:dyDescent="0.45">
      <c r="A9207" s="57"/>
      <c r="B9207" s="57"/>
    </row>
    <row r="9208" spans="1:2" hidden="1" x14ac:dyDescent="0.45">
      <c r="A9208" s="57"/>
      <c r="B9208" s="57"/>
    </row>
    <row r="9209" spans="1:2" hidden="1" x14ac:dyDescent="0.45">
      <c r="A9209" s="57"/>
      <c r="B9209" s="57"/>
    </row>
    <row r="9210" spans="1:2" hidden="1" x14ac:dyDescent="0.45">
      <c r="A9210" s="57"/>
      <c r="B9210" s="57"/>
    </row>
    <row r="9211" spans="1:2" hidden="1" x14ac:dyDescent="0.45">
      <c r="A9211" s="57"/>
      <c r="B9211" s="57"/>
    </row>
    <row r="9212" spans="1:2" hidden="1" x14ac:dyDescent="0.45">
      <c r="A9212" s="57"/>
      <c r="B9212" s="57"/>
    </row>
    <row r="9213" spans="1:2" hidden="1" x14ac:dyDescent="0.45">
      <c r="A9213" s="57"/>
      <c r="B9213" s="57"/>
    </row>
    <row r="9214" spans="1:2" hidden="1" x14ac:dyDescent="0.45">
      <c r="A9214" s="57"/>
      <c r="B9214" s="57"/>
    </row>
    <row r="9215" spans="1:2" hidden="1" x14ac:dyDescent="0.45">
      <c r="A9215" s="57"/>
      <c r="B9215" s="57"/>
    </row>
    <row r="9216" spans="1:2" hidden="1" x14ac:dyDescent="0.45">
      <c r="A9216" s="57"/>
      <c r="B9216" s="57"/>
    </row>
    <row r="9217" spans="1:2" hidden="1" x14ac:dyDescent="0.45">
      <c r="A9217" s="57"/>
      <c r="B9217" s="57"/>
    </row>
    <row r="9218" spans="1:2" hidden="1" x14ac:dyDescent="0.45">
      <c r="A9218" s="57"/>
      <c r="B9218" s="57"/>
    </row>
    <row r="9219" spans="1:2" hidden="1" x14ac:dyDescent="0.45">
      <c r="A9219" s="57"/>
      <c r="B9219" s="57"/>
    </row>
    <row r="9220" spans="1:2" hidden="1" x14ac:dyDescent="0.45">
      <c r="A9220" s="57"/>
      <c r="B9220" s="57"/>
    </row>
    <row r="9221" spans="1:2" hidden="1" x14ac:dyDescent="0.45">
      <c r="A9221" s="57"/>
      <c r="B9221" s="57"/>
    </row>
    <row r="9222" spans="1:2" hidden="1" x14ac:dyDescent="0.45">
      <c r="A9222" s="57"/>
      <c r="B9222" s="57"/>
    </row>
    <row r="9223" spans="1:2" hidden="1" x14ac:dyDescent="0.45">
      <c r="A9223" s="57"/>
      <c r="B9223" s="57"/>
    </row>
    <row r="9224" spans="1:2" hidden="1" x14ac:dyDescent="0.45">
      <c r="A9224" s="57"/>
      <c r="B9224" s="57"/>
    </row>
    <row r="9225" spans="1:2" hidden="1" x14ac:dyDescent="0.45">
      <c r="A9225" s="57"/>
      <c r="B9225" s="57"/>
    </row>
    <row r="9226" spans="1:2" hidden="1" x14ac:dyDescent="0.45">
      <c r="A9226" s="57"/>
      <c r="B9226" s="57"/>
    </row>
    <row r="9227" spans="1:2" hidden="1" x14ac:dyDescent="0.45">
      <c r="A9227" s="57"/>
      <c r="B9227" s="57"/>
    </row>
    <row r="9228" spans="1:2" hidden="1" x14ac:dyDescent="0.45">
      <c r="A9228" s="57"/>
      <c r="B9228" s="57"/>
    </row>
    <row r="9229" spans="1:2" hidden="1" x14ac:dyDescent="0.45">
      <c r="A9229" s="57"/>
      <c r="B9229" s="57"/>
    </row>
    <row r="9230" spans="1:2" hidden="1" x14ac:dyDescent="0.45">
      <c r="A9230" s="57"/>
      <c r="B9230" s="57"/>
    </row>
    <row r="9231" spans="1:2" hidden="1" x14ac:dyDescent="0.45">
      <c r="A9231" s="57"/>
      <c r="B9231" s="57"/>
    </row>
    <row r="9232" spans="1:2" hidden="1" x14ac:dyDescent="0.45">
      <c r="A9232" s="57"/>
      <c r="B9232" s="57"/>
    </row>
    <row r="9233" spans="1:2" hidden="1" x14ac:dyDescent="0.45">
      <c r="A9233" s="57"/>
      <c r="B9233" s="57"/>
    </row>
    <row r="9234" spans="1:2" hidden="1" x14ac:dyDescent="0.45">
      <c r="A9234" s="57"/>
      <c r="B9234" s="57"/>
    </row>
    <row r="9235" spans="1:2" hidden="1" x14ac:dyDescent="0.45">
      <c r="A9235" s="57"/>
      <c r="B9235" s="57"/>
    </row>
    <row r="9236" spans="1:2" hidden="1" x14ac:dyDescent="0.45">
      <c r="A9236" s="57"/>
      <c r="B9236" s="57"/>
    </row>
    <row r="9237" spans="1:2" hidden="1" x14ac:dyDescent="0.45">
      <c r="A9237" s="57"/>
      <c r="B9237" s="57"/>
    </row>
    <row r="9238" spans="1:2" hidden="1" x14ac:dyDescent="0.45">
      <c r="A9238" s="57"/>
      <c r="B9238" s="57"/>
    </row>
    <row r="9239" spans="1:2" hidden="1" x14ac:dyDescent="0.45">
      <c r="A9239" s="57"/>
      <c r="B9239" s="57"/>
    </row>
    <row r="9240" spans="1:2" hidden="1" x14ac:dyDescent="0.45">
      <c r="A9240" s="57"/>
      <c r="B9240" s="57"/>
    </row>
    <row r="9241" spans="1:2" hidden="1" x14ac:dyDescent="0.45">
      <c r="A9241" s="57"/>
      <c r="B9241" s="57"/>
    </row>
    <row r="9242" spans="1:2" hidden="1" x14ac:dyDescent="0.45">
      <c r="A9242" s="57"/>
      <c r="B9242" s="57"/>
    </row>
    <row r="9243" spans="1:2" hidden="1" x14ac:dyDescent="0.45">
      <c r="A9243" s="57"/>
      <c r="B9243" s="57"/>
    </row>
    <row r="9244" spans="1:2" hidden="1" x14ac:dyDescent="0.45">
      <c r="A9244" s="57"/>
      <c r="B9244" s="57"/>
    </row>
    <row r="9245" spans="1:2" hidden="1" x14ac:dyDescent="0.45">
      <c r="A9245" s="57"/>
      <c r="B9245" s="57"/>
    </row>
    <row r="9246" spans="1:2" hidden="1" x14ac:dyDescent="0.45">
      <c r="A9246" s="57"/>
      <c r="B9246" s="57"/>
    </row>
    <row r="9247" spans="1:2" hidden="1" x14ac:dyDescent="0.45">
      <c r="A9247" s="57"/>
      <c r="B9247" s="57"/>
    </row>
    <row r="9248" spans="1:2" hidden="1" x14ac:dyDescent="0.45">
      <c r="A9248" s="57"/>
      <c r="B9248" s="57"/>
    </row>
    <row r="9249" spans="1:2" hidden="1" x14ac:dyDescent="0.45">
      <c r="A9249" s="57"/>
      <c r="B9249" s="57"/>
    </row>
    <row r="9250" spans="1:2" hidden="1" x14ac:dyDescent="0.45">
      <c r="A9250" s="57"/>
      <c r="B9250" s="57"/>
    </row>
    <row r="9251" spans="1:2" hidden="1" x14ac:dyDescent="0.45">
      <c r="A9251" s="57"/>
      <c r="B9251" s="57"/>
    </row>
    <row r="9252" spans="1:2" hidden="1" x14ac:dyDescent="0.45">
      <c r="A9252" s="57"/>
      <c r="B9252" s="57"/>
    </row>
    <row r="9253" spans="1:2" hidden="1" x14ac:dyDescent="0.45">
      <c r="A9253" s="57"/>
      <c r="B9253" s="57"/>
    </row>
    <row r="9254" spans="1:2" hidden="1" x14ac:dyDescent="0.45">
      <c r="A9254" s="57"/>
      <c r="B9254" s="57"/>
    </row>
    <row r="9255" spans="1:2" hidden="1" x14ac:dyDescent="0.45">
      <c r="A9255" s="57"/>
      <c r="B9255" s="57"/>
    </row>
    <row r="9256" spans="1:2" hidden="1" x14ac:dyDescent="0.45">
      <c r="A9256" s="57"/>
      <c r="B9256" s="57"/>
    </row>
    <row r="9257" spans="1:2" hidden="1" x14ac:dyDescent="0.45">
      <c r="A9257" s="57"/>
      <c r="B9257" s="57"/>
    </row>
    <row r="9258" spans="1:2" hidden="1" x14ac:dyDescent="0.45">
      <c r="A9258" s="57"/>
      <c r="B9258" s="57"/>
    </row>
    <row r="9259" spans="1:2" hidden="1" x14ac:dyDescent="0.45">
      <c r="A9259" s="57"/>
      <c r="B9259" s="57"/>
    </row>
    <row r="9260" spans="1:2" hidden="1" x14ac:dyDescent="0.45">
      <c r="A9260" s="57"/>
      <c r="B9260" s="57"/>
    </row>
    <row r="9261" spans="1:2" hidden="1" x14ac:dyDescent="0.45">
      <c r="A9261" s="57"/>
      <c r="B9261" s="57"/>
    </row>
    <row r="9262" spans="1:2" hidden="1" x14ac:dyDescent="0.45">
      <c r="A9262" s="57"/>
      <c r="B9262" s="57"/>
    </row>
    <row r="9263" spans="1:2" hidden="1" x14ac:dyDescent="0.45">
      <c r="A9263" s="57"/>
      <c r="B9263" s="57"/>
    </row>
    <row r="9264" spans="1:2" hidden="1" x14ac:dyDescent="0.45">
      <c r="A9264" s="57"/>
      <c r="B9264" s="57"/>
    </row>
    <row r="9265" spans="1:2" hidden="1" x14ac:dyDescent="0.45">
      <c r="A9265" s="57"/>
      <c r="B9265" s="57"/>
    </row>
    <row r="9266" spans="1:2" hidden="1" x14ac:dyDescent="0.45">
      <c r="A9266" s="57"/>
      <c r="B9266" s="57"/>
    </row>
    <row r="9267" spans="1:2" hidden="1" x14ac:dyDescent="0.45">
      <c r="A9267" s="57"/>
      <c r="B9267" s="57"/>
    </row>
    <row r="9268" spans="1:2" hidden="1" x14ac:dyDescent="0.45">
      <c r="A9268" s="57"/>
      <c r="B9268" s="57"/>
    </row>
    <row r="9269" spans="1:2" hidden="1" x14ac:dyDescent="0.45">
      <c r="A9269" s="57"/>
      <c r="B9269" s="57"/>
    </row>
    <row r="9270" spans="1:2" hidden="1" x14ac:dyDescent="0.45">
      <c r="A9270" s="57"/>
      <c r="B9270" s="57"/>
    </row>
    <row r="9271" spans="1:2" hidden="1" x14ac:dyDescent="0.45">
      <c r="A9271" s="57"/>
      <c r="B9271" s="57"/>
    </row>
    <row r="9272" spans="1:2" hidden="1" x14ac:dyDescent="0.45">
      <c r="A9272" s="57"/>
      <c r="B9272" s="57"/>
    </row>
    <row r="9273" spans="1:2" hidden="1" x14ac:dyDescent="0.45">
      <c r="A9273" s="57"/>
      <c r="B9273" s="57"/>
    </row>
    <row r="9274" spans="1:2" hidden="1" x14ac:dyDescent="0.45">
      <c r="A9274" s="57"/>
      <c r="B9274" s="57"/>
    </row>
    <row r="9275" spans="1:2" hidden="1" x14ac:dyDescent="0.45">
      <c r="A9275" s="57"/>
      <c r="B9275" s="57"/>
    </row>
    <row r="9276" spans="1:2" hidden="1" x14ac:dyDescent="0.45">
      <c r="A9276" s="57"/>
      <c r="B9276" s="57"/>
    </row>
    <row r="9277" spans="1:2" hidden="1" x14ac:dyDescent="0.45">
      <c r="A9277" s="57"/>
      <c r="B9277" s="57"/>
    </row>
    <row r="9278" spans="1:2" hidden="1" x14ac:dyDescent="0.45">
      <c r="A9278" s="57"/>
      <c r="B9278" s="57"/>
    </row>
    <row r="9279" spans="1:2" hidden="1" x14ac:dyDescent="0.45">
      <c r="A9279" s="57"/>
      <c r="B9279" s="57"/>
    </row>
    <row r="9280" spans="1:2" hidden="1" x14ac:dyDescent="0.45">
      <c r="A9280" s="57"/>
      <c r="B9280" s="57"/>
    </row>
    <row r="9281" spans="1:2" hidden="1" x14ac:dyDescent="0.45">
      <c r="A9281" s="57"/>
      <c r="B9281" s="57"/>
    </row>
    <row r="9282" spans="1:2" hidden="1" x14ac:dyDescent="0.45">
      <c r="A9282" s="57"/>
      <c r="B9282" s="57"/>
    </row>
    <row r="9283" spans="1:2" hidden="1" x14ac:dyDescent="0.45">
      <c r="A9283" s="57"/>
      <c r="B9283" s="57"/>
    </row>
    <row r="9284" spans="1:2" hidden="1" x14ac:dyDescent="0.45">
      <c r="A9284" s="57"/>
      <c r="B9284" s="57"/>
    </row>
    <row r="9285" spans="1:2" hidden="1" x14ac:dyDescent="0.45">
      <c r="A9285" s="57"/>
      <c r="B9285" s="57"/>
    </row>
    <row r="9286" spans="1:2" hidden="1" x14ac:dyDescent="0.45">
      <c r="A9286" s="57"/>
      <c r="B9286" s="57"/>
    </row>
    <row r="9287" spans="1:2" hidden="1" x14ac:dyDescent="0.45">
      <c r="A9287" s="57"/>
      <c r="B9287" s="57"/>
    </row>
    <row r="9288" spans="1:2" hidden="1" x14ac:dyDescent="0.45">
      <c r="A9288" s="57"/>
      <c r="B9288" s="57"/>
    </row>
    <row r="9289" spans="1:2" hidden="1" x14ac:dyDescent="0.45">
      <c r="A9289" s="57"/>
      <c r="B9289" s="57"/>
    </row>
    <row r="9290" spans="1:2" hidden="1" x14ac:dyDescent="0.45">
      <c r="A9290" s="57"/>
      <c r="B9290" s="57"/>
    </row>
    <row r="9291" spans="1:2" hidden="1" x14ac:dyDescent="0.45">
      <c r="A9291" s="57"/>
      <c r="B9291" s="57"/>
    </row>
    <row r="9292" spans="1:2" hidden="1" x14ac:dyDescent="0.45">
      <c r="A9292" s="57"/>
      <c r="B9292" s="57"/>
    </row>
    <row r="9293" spans="1:2" hidden="1" x14ac:dyDescent="0.45">
      <c r="A9293" s="57"/>
      <c r="B9293" s="57"/>
    </row>
    <row r="9294" spans="1:2" hidden="1" x14ac:dyDescent="0.45">
      <c r="A9294" s="57"/>
      <c r="B9294" s="57"/>
    </row>
    <row r="9295" spans="1:2" hidden="1" x14ac:dyDescent="0.45">
      <c r="A9295" s="57"/>
      <c r="B9295" s="57"/>
    </row>
    <row r="9296" spans="1:2" hidden="1" x14ac:dyDescent="0.45">
      <c r="A9296" s="57"/>
      <c r="B9296" s="57"/>
    </row>
    <row r="9297" spans="1:2" hidden="1" x14ac:dyDescent="0.45">
      <c r="A9297" s="57"/>
      <c r="B9297" s="57"/>
    </row>
    <row r="9298" spans="1:2" hidden="1" x14ac:dyDescent="0.45">
      <c r="A9298" s="57"/>
      <c r="B9298" s="57"/>
    </row>
    <row r="9299" spans="1:2" hidden="1" x14ac:dyDescent="0.45">
      <c r="A9299" s="57"/>
      <c r="B9299" s="57"/>
    </row>
    <row r="9300" spans="1:2" hidden="1" x14ac:dyDescent="0.45">
      <c r="A9300" s="57"/>
      <c r="B9300" s="57"/>
    </row>
    <row r="9301" spans="1:2" hidden="1" x14ac:dyDescent="0.45">
      <c r="A9301" s="57"/>
      <c r="B9301" s="57"/>
    </row>
    <row r="9302" spans="1:2" hidden="1" x14ac:dyDescent="0.45">
      <c r="A9302" s="57"/>
      <c r="B9302" s="57"/>
    </row>
    <row r="9303" spans="1:2" hidden="1" x14ac:dyDescent="0.45">
      <c r="A9303" s="57"/>
      <c r="B9303" s="57"/>
    </row>
    <row r="9304" spans="1:2" hidden="1" x14ac:dyDescent="0.45">
      <c r="A9304" s="57"/>
      <c r="B9304" s="57"/>
    </row>
    <row r="9305" spans="1:2" hidden="1" x14ac:dyDescent="0.45">
      <c r="A9305" s="57"/>
      <c r="B9305" s="57"/>
    </row>
    <row r="9306" spans="1:2" hidden="1" x14ac:dyDescent="0.45">
      <c r="A9306" s="57"/>
      <c r="B9306" s="57"/>
    </row>
    <row r="9307" spans="1:2" hidden="1" x14ac:dyDescent="0.45">
      <c r="A9307" s="57"/>
      <c r="B9307" s="57"/>
    </row>
    <row r="9308" spans="1:2" hidden="1" x14ac:dyDescent="0.45">
      <c r="A9308" s="57"/>
      <c r="B9308" s="57"/>
    </row>
    <row r="9309" spans="1:2" hidden="1" x14ac:dyDescent="0.45">
      <c r="A9309" s="57"/>
      <c r="B9309" s="57"/>
    </row>
    <row r="9310" spans="1:2" hidden="1" x14ac:dyDescent="0.45">
      <c r="A9310" s="57"/>
      <c r="B9310" s="57"/>
    </row>
    <row r="9311" spans="1:2" hidden="1" x14ac:dyDescent="0.45">
      <c r="A9311" s="57"/>
      <c r="B9311" s="57"/>
    </row>
    <row r="9312" spans="1:2" hidden="1" x14ac:dyDescent="0.45">
      <c r="A9312" s="57"/>
      <c r="B9312" s="57"/>
    </row>
    <row r="9313" spans="1:2" hidden="1" x14ac:dyDescent="0.45">
      <c r="A9313" s="57"/>
      <c r="B9313" s="57"/>
    </row>
    <row r="9314" spans="1:2" hidden="1" x14ac:dyDescent="0.45">
      <c r="A9314" s="57"/>
      <c r="B9314" s="57"/>
    </row>
    <row r="9315" spans="1:2" hidden="1" x14ac:dyDescent="0.45">
      <c r="A9315" s="57"/>
      <c r="B9315" s="57"/>
    </row>
    <row r="9316" spans="1:2" hidden="1" x14ac:dyDescent="0.45">
      <c r="A9316" s="57"/>
      <c r="B9316" s="57"/>
    </row>
    <row r="9317" spans="1:2" hidden="1" x14ac:dyDescent="0.45">
      <c r="A9317" s="57"/>
      <c r="B9317" s="57"/>
    </row>
    <row r="9318" spans="1:2" hidden="1" x14ac:dyDescent="0.45">
      <c r="A9318" s="57"/>
      <c r="B9318" s="57"/>
    </row>
    <row r="9319" spans="1:2" hidden="1" x14ac:dyDescent="0.45">
      <c r="A9319" s="57"/>
      <c r="B9319" s="57"/>
    </row>
    <row r="9320" spans="1:2" hidden="1" x14ac:dyDescent="0.45">
      <c r="A9320" s="57"/>
      <c r="B9320" s="57"/>
    </row>
    <row r="9321" spans="1:2" hidden="1" x14ac:dyDescent="0.45">
      <c r="A9321" s="57"/>
      <c r="B9321" s="57"/>
    </row>
    <row r="9322" spans="1:2" hidden="1" x14ac:dyDescent="0.45">
      <c r="A9322" s="57"/>
      <c r="B9322" s="57"/>
    </row>
    <row r="9323" spans="1:2" hidden="1" x14ac:dyDescent="0.45">
      <c r="A9323" s="57"/>
      <c r="B9323" s="57"/>
    </row>
    <row r="9324" spans="1:2" hidden="1" x14ac:dyDescent="0.45">
      <c r="A9324" s="57"/>
      <c r="B9324" s="57"/>
    </row>
    <row r="9325" spans="1:2" hidden="1" x14ac:dyDescent="0.45">
      <c r="A9325" s="57"/>
      <c r="B9325" s="57"/>
    </row>
    <row r="9326" spans="1:2" hidden="1" x14ac:dyDescent="0.45">
      <c r="A9326" s="57"/>
      <c r="B9326" s="57"/>
    </row>
    <row r="9327" spans="1:2" hidden="1" x14ac:dyDescent="0.45">
      <c r="A9327" s="57"/>
      <c r="B9327" s="57"/>
    </row>
    <row r="9328" spans="1:2" hidden="1" x14ac:dyDescent="0.45">
      <c r="A9328" s="57"/>
      <c r="B9328" s="57"/>
    </row>
    <row r="9329" spans="1:2" hidden="1" x14ac:dyDescent="0.45">
      <c r="A9329" s="57"/>
      <c r="B9329" s="57"/>
    </row>
    <row r="9330" spans="1:2" hidden="1" x14ac:dyDescent="0.45">
      <c r="A9330" s="57"/>
      <c r="B9330" s="57"/>
    </row>
    <row r="9331" spans="1:2" hidden="1" x14ac:dyDescent="0.45">
      <c r="A9331" s="57"/>
      <c r="B9331" s="57"/>
    </row>
    <row r="9332" spans="1:2" hidden="1" x14ac:dyDescent="0.45">
      <c r="A9332" s="57"/>
      <c r="B9332" s="57"/>
    </row>
    <row r="9333" spans="1:2" hidden="1" x14ac:dyDescent="0.45">
      <c r="A9333" s="57"/>
      <c r="B9333" s="57"/>
    </row>
    <row r="9334" spans="1:2" hidden="1" x14ac:dyDescent="0.45">
      <c r="A9334" s="57"/>
      <c r="B9334" s="57"/>
    </row>
    <row r="9335" spans="1:2" hidden="1" x14ac:dyDescent="0.45">
      <c r="A9335" s="57"/>
      <c r="B9335" s="57"/>
    </row>
    <row r="9336" spans="1:2" hidden="1" x14ac:dyDescent="0.45">
      <c r="A9336" s="57"/>
      <c r="B9336" s="57"/>
    </row>
    <row r="9337" spans="1:2" hidden="1" x14ac:dyDescent="0.45">
      <c r="A9337" s="57"/>
      <c r="B9337" s="57"/>
    </row>
    <row r="9338" spans="1:2" hidden="1" x14ac:dyDescent="0.45">
      <c r="A9338" s="57"/>
      <c r="B9338" s="57"/>
    </row>
    <row r="9339" spans="1:2" hidden="1" x14ac:dyDescent="0.45">
      <c r="A9339" s="57"/>
      <c r="B9339" s="57"/>
    </row>
    <row r="9340" spans="1:2" hidden="1" x14ac:dyDescent="0.45">
      <c r="A9340" s="57"/>
      <c r="B9340" s="57"/>
    </row>
    <row r="9341" spans="1:2" hidden="1" x14ac:dyDescent="0.45">
      <c r="A9341" s="57"/>
      <c r="B9341" s="57"/>
    </row>
    <row r="9342" spans="1:2" hidden="1" x14ac:dyDescent="0.45">
      <c r="A9342" s="57"/>
      <c r="B9342" s="57"/>
    </row>
    <row r="9343" spans="1:2" hidden="1" x14ac:dyDescent="0.45">
      <c r="A9343" s="57"/>
      <c r="B9343" s="57"/>
    </row>
    <row r="9344" spans="1:2" hidden="1" x14ac:dyDescent="0.45">
      <c r="A9344" s="57"/>
      <c r="B9344" s="57"/>
    </row>
    <row r="9345" spans="1:2" hidden="1" x14ac:dyDescent="0.45">
      <c r="A9345" s="57"/>
      <c r="B9345" s="57"/>
    </row>
    <row r="9346" spans="1:2" hidden="1" x14ac:dyDescent="0.45">
      <c r="A9346" s="57"/>
      <c r="B9346" s="57"/>
    </row>
    <row r="9347" spans="1:2" hidden="1" x14ac:dyDescent="0.45">
      <c r="A9347" s="57"/>
      <c r="B9347" s="57"/>
    </row>
    <row r="9348" spans="1:2" hidden="1" x14ac:dyDescent="0.45">
      <c r="A9348" s="57"/>
      <c r="B9348" s="57"/>
    </row>
    <row r="9349" spans="1:2" hidden="1" x14ac:dyDescent="0.45">
      <c r="A9349" s="57"/>
      <c r="B9349" s="57"/>
    </row>
    <row r="9350" spans="1:2" hidden="1" x14ac:dyDescent="0.45">
      <c r="A9350" s="57"/>
      <c r="B9350" s="57"/>
    </row>
    <row r="9351" spans="1:2" hidden="1" x14ac:dyDescent="0.45">
      <c r="A9351" s="57"/>
      <c r="B9351" s="57"/>
    </row>
    <row r="9352" spans="1:2" hidden="1" x14ac:dyDescent="0.45">
      <c r="A9352" s="57"/>
      <c r="B9352" s="57"/>
    </row>
    <row r="9353" spans="1:2" hidden="1" x14ac:dyDescent="0.45">
      <c r="A9353" s="57"/>
      <c r="B9353" s="57"/>
    </row>
    <row r="9354" spans="1:2" hidden="1" x14ac:dyDescent="0.45">
      <c r="A9354" s="57"/>
      <c r="B9354" s="57"/>
    </row>
    <row r="9355" spans="1:2" hidden="1" x14ac:dyDescent="0.45">
      <c r="A9355" s="57"/>
      <c r="B9355" s="57"/>
    </row>
    <row r="9356" spans="1:2" hidden="1" x14ac:dyDescent="0.45">
      <c r="A9356" s="57"/>
      <c r="B9356" s="57"/>
    </row>
    <row r="9357" spans="1:2" hidden="1" x14ac:dyDescent="0.45">
      <c r="A9357" s="57"/>
      <c r="B9357" s="57"/>
    </row>
    <row r="9358" spans="1:2" hidden="1" x14ac:dyDescent="0.45">
      <c r="A9358" s="57"/>
      <c r="B9358" s="57"/>
    </row>
    <row r="9359" spans="1:2" hidden="1" x14ac:dyDescent="0.45">
      <c r="A9359" s="57"/>
      <c r="B9359" s="57"/>
    </row>
    <row r="9360" spans="1:2" hidden="1" x14ac:dyDescent="0.45">
      <c r="A9360" s="57"/>
      <c r="B9360" s="57"/>
    </row>
    <row r="9361" spans="1:2" hidden="1" x14ac:dyDescent="0.45">
      <c r="A9361" s="57"/>
      <c r="B9361" s="57"/>
    </row>
    <row r="9362" spans="1:2" hidden="1" x14ac:dyDescent="0.45">
      <c r="A9362" s="57"/>
      <c r="B9362" s="57"/>
    </row>
    <row r="9363" spans="1:2" hidden="1" x14ac:dyDescent="0.45">
      <c r="A9363" s="57"/>
      <c r="B9363" s="57"/>
    </row>
    <row r="9364" spans="1:2" hidden="1" x14ac:dyDescent="0.45">
      <c r="A9364" s="57"/>
      <c r="B9364" s="57"/>
    </row>
    <row r="9365" spans="1:2" hidden="1" x14ac:dyDescent="0.45">
      <c r="A9365" s="57"/>
      <c r="B9365" s="57"/>
    </row>
    <row r="9366" spans="1:2" hidden="1" x14ac:dyDescent="0.45">
      <c r="A9366" s="57"/>
      <c r="B9366" s="57"/>
    </row>
    <row r="9367" spans="1:2" hidden="1" x14ac:dyDescent="0.45">
      <c r="A9367" s="57"/>
      <c r="B9367" s="57"/>
    </row>
    <row r="9368" spans="1:2" hidden="1" x14ac:dyDescent="0.45">
      <c r="A9368" s="57"/>
      <c r="B9368" s="57"/>
    </row>
    <row r="9369" spans="1:2" hidden="1" x14ac:dyDescent="0.45">
      <c r="A9369" s="57"/>
      <c r="B9369" s="57"/>
    </row>
    <row r="9370" spans="1:2" hidden="1" x14ac:dyDescent="0.45">
      <c r="A9370" s="57"/>
      <c r="B9370" s="57"/>
    </row>
    <row r="9371" spans="1:2" hidden="1" x14ac:dyDescent="0.45">
      <c r="A9371" s="57"/>
      <c r="B9371" s="57"/>
    </row>
    <row r="9372" spans="1:2" hidden="1" x14ac:dyDescent="0.45">
      <c r="A9372" s="57"/>
      <c r="B9372" s="57"/>
    </row>
    <row r="9373" spans="1:2" hidden="1" x14ac:dyDescent="0.45">
      <c r="A9373" s="57"/>
      <c r="B9373" s="57"/>
    </row>
    <row r="9374" spans="1:2" hidden="1" x14ac:dyDescent="0.45">
      <c r="A9374" s="57"/>
      <c r="B9374" s="57"/>
    </row>
    <row r="9375" spans="1:2" hidden="1" x14ac:dyDescent="0.45">
      <c r="A9375" s="57"/>
      <c r="B9375" s="57"/>
    </row>
    <row r="9376" spans="1:2" hidden="1" x14ac:dyDescent="0.45">
      <c r="A9376" s="57"/>
      <c r="B9376" s="57"/>
    </row>
    <row r="9377" spans="1:2" hidden="1" x14ac:dyDescent="0.45">
      <c r="A9377" s="57"/>
      <c r="B9377" s="57"/>
    </row>
    <row r="9378" spans="1:2" hidden="1" x14ac:dyDescent="0.45">
      <c r="A9378" s="57"/>
      <c r="B9378" s="57"/>
    </row>
    <row r="9379" spans="1:2" hidden="1" x14ac:dyDescent="0.45">
      <c r="A9379" s="57"/>
      <c r="B9379" s="57"/>
    </row>
    <row r="9380" spans="1:2" hidden="1" x14ac:dyDescent="0.45">
      <c r="A9380" s="57"/>
      <c r="B9380" s="57"/>
    </row>
    <row r="9381" spans="1:2" hidden="1" x14ac:dyDescent="0.45">
      <c r="A9381" s="57"/>
      <c r="B9381" s="57"/>
    </row>
    <row r="9382" spans="1:2" hidden="1" x14ac:dyDescent="0.45">
      <c r="A9382" s="57"/>
      <c r="B9382" s="57"/>
    </row>
    <row r="9383" spans="1:2" hidden="1" x14ac:dyDescent="0.45">
      <c r="A9383" s="57"/>
      <c r="B9383" s="57"/>
    </row>
    <row r="9384" spans="1:2" hidden="1" x14ac:dyDescent="0.45">
      <c r="A9384" s="57"/>
      <c r="B9384" s="57"/>
    </row>
    <row r="9385" spans="1:2" hidden="1" x14ac:dyDescent="0.45">
      <c r="A9385" s="57"/>
      <c r="B9385" s="57"/>
    </row>
    <row r="9386" spans="1:2" hidden="1" x14ac:dyDescent="0.45">
      <c r="A9386" s="57"/>
      <c r="B9386" s="57"/>
    </row>
    <row r="9387" spans="1:2" hidden="1" x14ac:dyDescent="0.45">
      <c r="A9387" s="57"/>
      <c r="B9387" s="57"/>
    </row>
    <row r="9388" spans="1:2" hidden="1" x14ac:dyDescent="0.45">
      <c r="A9388" s="57"/>
      <c r="B9388" s="57"/>
    </row>
    <row r="9389" spans="1:2" hidden="1" x14ac:dyDescent="0.45">
      <c r="A9389" s="57"/>
      <c r="B9389" s="57"/>
    </row>
    <row r="9390" spans="1:2" hidden="1" x14ac:dyDescent="0.45">
      <c r="A9390" s="57"/>
      <c r="B9390" s="57"/>
    </row>
    <row r="9391" spans="1:2" hidden="1" x14ac:dyDescent="0.45">
      <c r="A9391" s="57"/>
      <c r="B9391" s="57"/>
    </row>
    <row r="9392" spans="1:2" hidden="1" x14ac:dyDescent="0.45">
      <c r="A9392" s="57"/>
      <c r="B9392" s="57"/>
    </row>
    <row r="9393" spans="1:2" hidden="1" x14ac:dyDescent="0.45">
      <c r="A9393" s="57"/>
      <c r="B9393" s="57"/>
    </row>
    <row r="9394" spans="1:2" hidden="1" x14ac:dyDescent="0.45">
      <c r="A9394" s="57"/>
      <c r="B9394" s="57"/>
    </row>
    <row r="9395" spans="1:2" hidden="1" x14ac:dyDescent="0.45">
      <c r="A9395" s="57"/>
      <c r="B9395" s="57"/>
    </row>
    <row r="9396" spans="1:2" hidden="1" x14ac:dyDescent="0.45">
      <c r="A9396" s="57"/>
      <c r="B9396" s="57"/>
    </row>
    <row r="9397" spans="1:2" hidden="1" x14ac:dyDescent="0.45">
      <c r="A9397" s="57"/>
      <c r="B9397" s="57"/>
    </row>
    <row r="9398" spans="1:2" hidden="1" x14ac:dyDescent="0.45">
      <c r="A9398" s="57"/>
      <c r="B9398" s="57"/>
    </row>
    <row r="9399" spans="1:2" hidden="1" x14ac:dyDescent="0.45">
      <c r="A9399" s="57"/>
      <c r="B9399" s="57"/>
    </row>
    <row r="9400" spans="1:2" hidden="1" x14ac:dyDescent="0.45">
      <c r="A9400" s="57"/>
      <c r="B9400" s="57"/>
    </row>
    <row r="9401" spans="1:2" hidden="1" x14ac:dyDescent="0.45">
      <c r="A9401" s="57"/>
      <c r="B9401" s="57"/>
    </row>
    <row r="9402" spans="1:2" hidden="1" x14ac:dyDescent="0.45">
      <c r="A9402" s="57"/>
      <c r="B9402" s="57"/>
    </row>
    <row r="9403" spans="1:2" hidden="1" x14ac:dyDescent="0.45">
      <c r="A9403" s="57"/>
      <c r="B9403" s="57"/>
    </row>
    <row r="9404" spans="1:2" hidden="1" x14ac:dyDescent="0.45">
      <c r="A9404" s="57"/>
      <c r="B9404" s="57"/>
    </row>
    <row r="9405" spans="1:2" hidden="1" x14ac:dyDescent="0.45">
      <c r="A9405" s="57"/>
      <c r="B9405" s="57"/>
    </row>
    <row r="9406" spans="1:2" hidden="1" x14ac:dyDescent="0.45">
      <c r="A9406" s="57"/>
      <c r="B9406" s="57"/>
    </row>
    <row r="9407" spans="1:2" hidden="1" x14ac:dyDescent="0.45">
      <c r="A9407" s="57"/>
      <c r="B9407" s="57"/>
    </row>
    <row r="9408" spans="1:2" hidden="1" x14ac:dyDescent="0.45">
      <c r="A9408" s="57"/>
      <c r="B9408" s="57"/>
    </row>
    <row r="9409" spans="1:2" hidden="1" x14ac:dyDescent="0.45">
      <c r="A9409" s="57"/>
      <c r="B9409" s="57"/>
    </row>
    <row r="9410" spans="1:2" hidden="1" x14ac:dyDescent="0.45">
      <c r="A9410" s="57"/>
      <c r="B9410" s="57"/>
    </row>
    <row r="9411" spans="1:2" hidden="1" x14ac:dyDescent="0.45">
      <c r="A9411" s="57"/>
      <c r="B9411" s="57"/>
    </row>
    <row r="9412" spans="1:2" hidden="1" x14ac:dyDescent="0.45">
      <c r="A9412" s="57"/>
      <c r="B9412" s="57"/>
    </row>
    <row r="9413" spans="1:2" hidden="1" x14ac:dyDescent="0.45">
      <c r="A9413" s="57"/>
      <c r="B9413" s="57"/>
    </row>
    <row r="9414" spans="1:2" hidden="1" x14ac:dyDescent="0.45">
      <c r="A9414" s="57"/>
      <c r="B9414" s="57"/>
    </row>
    <row r="9415" spans="1:2" hidden="1" x14ac:dyDescent="0.45">
      <c r="A9415" s="57"/>
      <c r="B9415" s="57"/>
    </row>
    <row r="9416" spans="1:2" hidden="1" x14ac:dyDescent="0.45">
      <c r="A9416" s="57"/>
      <c r="B9416" s="57"/>
    </row>
    <row r="9417" spans="1:2" hidden="1" x14ac:dyDescent="0.45">
      <c r="A9417" s="57"/>
      <c r="B9417" s="57"/>
    </row>
    <row r="9418" spans="1:2" hidden="1" x14ac:dyDescent="0.45">
      <c r="A9418" s="57"/>
      <c r="B9418" s="57"/>
    </row>
    <row r="9419" spans="1:2" hidden="1" x14ac:dyDescent="0.45">
      <c r="A9419" s="57"/>
      <c r="B9419" s="57"/>
    </row>
    <row r="9420" spans="1:2" hidden="1" x14ac:dyDescent="0.45">
      <c r="A9420" s="57"/>
      <c r="B9420" s="57"/>
    </row>
    <row r="9421" spans="1:2" hidden="1" x14ac:dyDescent="0.45">
      <c r="A9421" s="57"/>
      <c r="B9421" s="57"/>
    </row>
    <row r="9422" spans="1:2" hidden="1" x14ac:dyDescent="0.45">
      <c r="A9422" s="57"/>
      <c r="B9422" s="57"/>
    </row>
    <row r="9423" spans="1:2" hidden="1" x14ac:dyDescent="0.45">
      <c r="A9423" s="57"/>
      <c r="B9423" s="57"/>
    </row>
    <row r="9424" spans="1:2" hidden="1" x14ac:dyDescent="0.45">
      <c r="A9424" s="57"/>
      <c r="B9424" s="57"/>
    </row>
    <row r="9425" spans="1:2" hidden="1" x14ac:dyDescent="0.45">
      <c r="A9425" s="57"/>
      <c r="B9425" s="57"/>
    </row>
    <row r="9426" spans="1:2" hidden="1" x14ac:dyDescent="0.45">
      <c r="A9426" s="57"/>
      <c r="B9426" s="57"/>
    </row>
    <row r="9427" spans="1:2" hidden="1" x14ac:dyDescent="0.45">
      <c r="A9427" s="57"/>
      <c r="B9427" s="57"/>
    </row>
    <row r="9428" spans="1:2" hidden="1" x14ac:dyDescent="0.45">
      <c r="A9428" s="57"/>
      <c r="B9428" s="57"/>
    </row>
    <row r="9429" spans="1:2" hidden="1" x14ac:dyDescent="0.45">
      <c r="A9429" s="57"/>
      <c r="B9429" s="57"/>
    </row>
    <row r="9430" spans="1:2" hidden="1" x14ac:dyDescent="0.45">
      <c r="A9430" s="57"/>
      <c r="B9430" s="57"/>
    </row>
    <row r="9431" spans="1:2" hidden="1" x14ac:dyDescent="0.45">
      <c r="A9431" s="57"/>
      <c r="B9431" s="57"/>
    </row>
    <row r="9432" spans="1:2" hidden="1" x14ac:dyDescent="0.45">
      <c r="A9432" s="57"/>
      <c r="B9432" s="57"/>
    </row>
    <row r="9433" spans="1:2" hidden="1" x14ac:dyDescent="0.45">
      <c r="A9433" s="57"/>
      <c r="B9433" s="57"/>
    </row>
    <row r="9434" spans="1:2" hidden="1" x14ac:dyDescent="0.45">
      <c r="A9434" s="57"/>
      <c r="B9434" s="57"/>
    </row>
    <row r="9435" spans="1:2" hidden="1" x14ac:dyDescent="0.45">
      <c r="A9435" s="57"/>
      <c r="B9435" s="57"/>
    </row>
    <row r="9436" spans="1:2" hidden="1" x14ac:dyDescent="0.45">
      <c r="A9436" s="57"/>
      <c r="B9436" s="57"/>
    </row>
    <row r="9437" spans="1:2" hidden="1" x14ac:dyDescent="0.45">
      <c r="A9437" s="57"/>
      <c r="B9437" s="57"/>
    </row>
    <row r="9438" spans="1:2" hidden="1" x14ac:dyDescent="0.45">
      <c r="A9438" s="57"/>
      <c r="B9438" s="57"/>
    </row>
    <row r="9439" spans="1:2" hidden="1" x14ac:dyDescent="0.45">
      <c r="A9439" s="57"/>
      <c r="B9439" s="57"/>
    </row>
    <row r="9440" spans="1:2" hidden="1" x14ac:dyDescent="0.45">
      <c r="A9440" s="57"/>
      <c r="B9440" s="57"/>
    </row>
    <row r="9441" spans="1:2" hidden="1" x14ac:dyDescent="0.45">
      <c r="A9441" s="57"/>
      <c r="B9441" s="57"/>
    </row>
    <row r="9442" spans="1:2" hidden="1" x14ac:dyDescent="0.45">
      <c r="A9442" s="57"/>
      <c r="B9442" s="57"/>
    </row>
    <row r="9443" spans="1:2" hidden="1" x14ac:dyDescent="0.45">
      <c r="A9443" s="57"/>
      <c r="B9443" s="57"/>
    </row>
    <row r="9444" spans="1:2" hidden="1" x14ac:dyDescent="0.45">
      <c r="A9444" s="57"/>
      <c r="B9444" s="57"/>
    </row>
    <row r="9445" spans="1:2" hidden="1" x14ac:dyDescent="0.45">
      <c r="A9445" s="57"/>
      <c r="B9445" s="57"/>
    </row>
    <row r="9446" spans="1:2" hidden="1" x14ac:dyDescent="0.45">
      <c r="A9446" s="57"/>
      <c r="B9446" s="57"/>
    </row>
    <row r="9447" spans="1:2" hidden="1" x14ac:dyDescent="0.45">
      <c r="A9447" s="57"/>
      <c r="B9447" s="57"/>
    </row>
    <row r="9448" spans="1:2" hidden="1" x14ac:dyDescent="0.45">
      <c r="A9448" s="57"/>
      <c r="B9448" s="57"/>
    </row>
    <row r="9449" spans="1:2" hidden="1" x14ac:dyDescent="0.45">
      <c r="A9449" s="57"/>
      <c r="B9449" s="57"/>
    </row>
    <row r="9450" spans="1:2" hidden="1" x14ac:dyDescent="0.45">
      <c r="A9450" s="57"/>
      <c r="B9450" s="57"/>
    </row>
    <row r="9451" spans="1:2" hidden="1" x14ac:dyDescent="0.45">
      <c r="A9451" s="57"/>
      <c r="B9451" s="57"/>
    </row>
    <row r="9452" spans="1:2" hidden="1" x14ac:dyDescent="0.45">
      <c r="A9452" s="57"/>
      <c r="B9452" s="57"/>
    </row>
    <row r="9453" spans="1:2" hidden="1" x14ac:dyDescent="0.45">
      <c r="A9453" s="57"/>
      <c r="B9453" s="57"/>
    </row>
    <row r="9454" spans="1:2" hidden="1" x14ac:dyDescent="0.45">
      <c r="A9454" s="57"/>
      <c r="B9454" s="57"/>
    </row>
    <row r="9455" spans="1:2" hidden="1" x14ac:dyDescent="0.45">
      <c r="A9455" s="57"/>
      <c r="B9455" s="57"/>
    </row>
    <row r="9456" spans="1:2" hidden="1" x14ac:dyDescent="0.45">
      <c r="A9456" s="57"/>
      <c r="B9456" s="57"/>
    </row>
    <row r="9457" spans="1:2" hidden="1" x14ac:dyDescent="0.45">
      <c r="A9457" s="57"/>
      <c r="B9457" s="57"/>
    </row>
    <row r="9458" spans="1:2" hidden="1" x14ac:dyDescent="0.45">
      <c r="A9458" s="57"/>
      <c r="B9458" s="57"/>
    </row>
    <row r="9459" spans="1:2" hidden="1" x14ac:dyDescent="0.45">
      <c r="A9459" s="57"/>
      <c r="B9459" s="57"/>
    </row>
    <row r="9460" spans="1:2" hidden="1" x14ac:dyDescent="0.45">
      <c r="A9460" s="57"/>
      <c r="B9460" s="57"/>
    </row>
    <row r="9461" spans="1:2" hidden="1" x14ac:dyDescent="0.45">
      <c r="A9461" s="57"/>
      <c r="B9461" s="57"/>
    </row>
    <row r="9462" spans="1:2" hidden="1" x14ac:dyDescent="0.45">
      <c r="A9462" s="57"/>
      <c r="B9462" s="57"/>
    </row>
    <row r="9463" spans="1:2" hidden="1" x14ac:dyDescent="0.45">
      <c r="A9463" s="57"/>
      <c r="B9463" s="57"/>
    </row>
    <row r="9464" spans="1:2" hidden="1" x14ac:dyDescent="0.45">
      <c r="A9464" s="57"/>
      <c r="B9464" s="57"/>
    </row>
    <row r="9465" spans="1:2" hidden="1" x14ac:dyDescent="0.45">
      <c r="A9465" s="57"/>
      <c r="B9465" s="57"/>
    </row>
    <row r="9466" spans="1:2" hidden="1" x14ac:dyDescent="0.45">
      <c r="A9466" s="57"/>
      <c r="B9466" s="57"/>
    </row>
    <row r="9467" spans="1:2" hidden="1" x14ac:dyDescent="0.45">
      <c r="A9467" s="57"/>
      <c r="B9467" s="57"/>
    </row>
    <row r="9468" spans="1:2" hidden="1" x14ac:dyDescent="0.45">
      <c r="A9468" s="57"/>
      <c r="B9468" s="57"/>
    </row>
    <row r="9469" spans="1:2" hidden="1" x14ac:dyDescent="0.45">
      <c r="A9469" s="57"/>
      <c r="B9469" s="57"/>
    </row>
    <row r="9470" spans="1:2" hidden="1" x14ac:dyDescent="0.45">
      <c r="A9470" s="57"/>
      <c r="B9470" s="57"/>
    </row>
    <row r="9471" spans="1:2" hidden="1" x14ac:dyDescent="0.45">
      <c r="A9471" s="57"/>
      <c r="B9471" s="57"/>
    </row>
    <row r="9472" spans="1:2" hidden="1" x14ac:dyDescent="0.45">
      <c r="A9472" s="57"/>
      <c r="B9472" s="57"/>
    </row>
    <row r="9473" spans="1:2" hidden="1" x14ac:dyDescent="0.45">
      <c r="A9473" s="57"/>
      <c r="B9473" s="57"/>
    </row>
    <row r="9474" spans="1:2" hidden="1" x14ac:dyDescent="0.45">
      <c r="A9474" s="57"/>
      <c r="B9474" s="57"/>
    </row>
    <row r="9475" spans="1:2" hidden="1" x14ac:dyDescent="0.45">
      <c r="A9475" s="57"/>
      <c r="B9475" s="57"/>
    </row>
    <row r="9476" spans="1:2" hidden="1" x14ac:dyDescent="0.45">
      <c r="A9476" s="57"/>
      <c r="B9476" s="57"/>
    </row>
    <row r="9477" spans="1:2" hidden="1" x14ac:dyDescent="0.45">
      <c r="A9477" s="57"/>
      <c r="B9477" s="57"/>
    </row>
    <row r="9478" spans="1:2" hidden="1" x14ac:dyDescent="0.45">
      <c r="A9478" s="57"/>
      <c r="B9478" s="57"/>
    </row>
    <row r="9479" spans="1:2" hidden="1" x14ac:dyDescent="0.45">
      <c r="A9479" s="57"/>
      <c r="B9479" s="57"/>
    </row>
    <row r="9480" spans="1:2" hidden="1" x14ac:dyDescent="0.45">
      <c r="A9480" s="57"/>
      <c r="B9480" s="57"/>
    </row>
    <row r="9481" spans="1:2" hidden="1" x14ac:dyDescent="0.45">
      <c r="A9481" s="57"/>
      <c r="B9481" s="57"/>
    </row>
    <row r="9482" spans="1:2" hidden="1" x14ac:dyDescent="0.45">
      <c r="A9482" s="57"/>
      <c r="B9482" s="57"/>
    </row>
    <row r="9483" spans="1:2" hidden="1" x14ac:dyDescent="0.45">
      <c r="A9483" s="57"/>
      <c r="B9483" s="57"/>
    </row>
    <row r="9484" spans="1:2" hidden="1" x14ac:dyDescent="0.45">
      <c r="A9484" s="57"/>
      <c r="B9484" s="57"/>
    </row>
    <row r="9485" spans="1:2" hidden="1" x14ac:dyDescent="0.45">
      <c r="A9485" s="57"/>
      <c r="B9485" s="57"/>
    </row>
    <row r="9486" spans="1:2" hidden="1" x14ac:dyDescent="0.45">
      <c r="A9486" s="57"/>
      <c r="B9486" s="57"/>
    </row>
    <row r="9487" spans="1:2" hidden="1" x14ac:dyDescent="0.45">
      <c r="A9487" s="57"/>
      <c r="B9487" s="57"/>
    </row>
    <row r="9488" spans="1:2" hidden="1" x14ac:dyDescent="0.45">
      <c r="A9488" s="57"/>
      <c r="B9488" s="57"/>
    </row>
    <row r="9489" spans="1:2" hidden="1" x14ac:dyDescent="0.45">
      <c r="A9489" s="57"/>
      <c r="B9489" s="57"/>
    </row>
    <row r="9490" spans="1:2" hidden="1" x14ac:dyDescent="0.45">
      <c r="A9490" s="57"/>
      <c r="B9490" s="57"/>
    </row>
    <row r="9491" spans="1:2" hidden="1" x14ac:dyDescent="0.45">
      <c r="A9491" s="57"/>
      <c r="B9491" s="57"/>
    </row>
    <row r="9492" spans="1:2" hidden="1" x14ac:dyDescent="0.45">
      <c r="A9492" s="57"/>
      <c r="B9492" s="57"/>
    </row>
    <row r="9493" spans="1:2" hidden="1" x14ac:dyDescent="0.45">
      <c r="A9493" s="57"/>
      <c r="B9493" s="57"/>
    </row>
    <row r="9494" spans="1:2" hidden="1" x14ac:dyDescent="0.45">
      <c r="A9494" s="57"/>
      <c r="B9494" s="57"/>
    </row>
    <row r="9495" spans="1:2" hidden="1" x14ac:dyDescent="0.45">
      <c r="A9495" s="57"/>
      <c r="B9495" s="57"/>
    </row>
    <row r="9496" spans="1:2" hidden="1" x14ac:dyDescent="0.45">
      <c r="A9496" s="57"/>
      <c r="B9496" s="57"/>
    </row>
    <row r="9497" spans="1:2" hidden="1" x14ac:dyDescent="0.45">
      <c r="A9497" s="57"/>
      <c r="B9497" s="57"/>
    </row>
    <row r="9498" spans="1:2" hidden="1" x14ac:dyDescent="0.45">
      <c r="A9498" s="57"/>
      <c r="B9498" s="57"/>
    </row>
    <row r="9499" spans="1:2" hidden="1" x14ac:dyDescent="0.45">
      <c r="A9499" s="57"/>
      <c r="B9499" s="57"/>
    </row>
    <row r="9500" spans="1:2" hidden="1" x14ac:dyDescent="0.45">
      <c r="A9500" s="57"/>
      <c r="B9500" s="57"/>
    </row>
    <row r="9501" spans="1:2" hidden="1" x14ac:dyDescent="0.45">
      <c r="A9501" s="57"/>
      <c r="B9501" s="57"/>
    </row>
    <row r="9502" spans="1:2" hidden="1" x14ac:dyDescent="0.45">
      <c r="A9502" s="57"/>
      <c r="B9502" s="57"/>
    </row>
    <row r="9503" spans="1:2" hidden="1" x14ac:dyDescent="0.45">
      <c r="A9503" s="57"/>
      <c r="B9503" s="57"/>
    </row>
    <row r="9504" spans="1:2" hidden="1" x14ac:dyDescent="0.45">
      <c r="A9504" s="57"/>
      <c r="B9504" s="57"/>
    </row>
    <row r="9505" spans="1:2" hidden="1" x14ac:dyDescent="0.45">
      <c r="A9505" s="57"/>
      <c r="B9505" s="57"/>
    </row>
    <row r="9506" spans="1:2" hidden="1" x14ac:dyDescent="0.45">
      <c r="A9506" s="57"/>
      <c r="B9506" s="57"/>
    </row>
    <row r="9507" spans="1:2" hidden="1" x14ac:dyDescent="0.45">
      <c r="A9507" s="57"/>
      <c r="B9507" s="57"/>
    </row>
    <row r="9508" spans="1:2" hidden="1" x14ac:dyDescent="0.45">
      <c r="A9508" s="57"/>
      <c r="B9508" s="57"/>
    </row>
    <row r="9509" spans="1:2" hidden="1" x14ac:dyDescent="0.45">
      <c r="A9509" s="57"/>
      <c r="B9509" s="57"/>
    </row>
    <row r="9510" spans="1:2" hidden="1" x14ac:dyDescent="0.45">
      <c r="A9510" s="57"/>
      <c r="B9510" s="57"/>
    </row>
    <row r="9511" spans="1:2" hidden="1" x14ac:dyDescent="0.45">
      <c r="A9511" s="57"/>
      <c r="B9511" s="57"/>
    </row>
    <row r="9512" spans="1:2" hidden="1" x14ac:dyDescent="0.45">
      <c r="A9512" s="57"/>
      <c r="B9512" s="57"/>
    </row>
    <row r="9513" spans="1:2" hidden="1" x14ac:dyDescent="0.45">
      <c r="A9513" s="57"/>
      <c r="B9513" s="57"/>
    </row>
    <row r="9514" spans="1:2" hidden="1" x14ac:dyDescent="0.45">
      <c r="A9514" s="57"/>
      <c r="B9514" s="57"/>
    </row>
    <row r="9515" spans="1:2" hidden="1" x14ac:dyDescent="0.45">
      <c r="A9515" s="57"/>
      <c r="B9515" s="57"/>
    </row>
    <row r="9516" spans="1:2" hidden="1" x14ac:dyDescent="0.45">
      <c r="A9516" s="57"/>
      <c r="B9516" s="57"/>
    </row>
    <row r="9517" spans="1:2" hidden="1" x14ac:dyDescent="0.45">
      <c r="A9517" s="57"/>
      <c r="B9517" s="57"/>
    </row>
    <row r="9518" spans="1:2" hidden="1" x14ac:dyDescent="0.45">
      <c r="A9518" s="57"/>
      <c r="B9518" s="57"/>
    </row>
    <row r="9519" spans="1:2" hidden="1" x14ac:dyDescent="0.45">
      <c r="A9519" s="57"/>
      <c r="B9519" s="57"/>
    </row>
    <row r="9520" spans="1:2" hidden="1" x14ac:dyDescent="0.45">
      <c r="A9520" s="57"/>
      <c r="B9520" s="57"/>
    </row>
    <row r="9521" spans="1:2" hidden="1" x14ac:dyDescent="0.45">
      <c r="A9521" s="57"/>
      <c r="B9521" s="57"/>
    </row>
    <row r="9522" spans="1:2" hidden="1" x14ac:dyDescent="0.45">
      <c r="A9522" s="57"/>
      <c r="B9522" s="57"/>
    </row>
    <row r="9523" spans="1:2" hidden="1" x14ac:dyDescent="0.45">
      <c r="A9523" s="57"/>
      <c r="B9523" s="57"/>
    </row>
    <row r="9524" spans="1:2" hidden="1" x14ac:dyDescent="0.45">
      <c r="A9524" s="57"/>
      <c r="B9524" s="57"/>
    </row>
    <row r="9525" spans="1:2" hidden="1" x14ac:dyDescent="0.45">
      <c r="A9525" s="57"/>
      <c r="B9525" s="57"/>
    </row>
    <row r="9526" spans="1:2" hidden="1" x14ac:dyDescent="0.45">
      <c r="A9526" s="57"/>
      <c r="B9526" s="57"/>
    </row>
    <row r="9527" spans="1:2" hidden="1" x14ac:dyDescent="0.45">
      <c r="A9527" s="57"/>
      <c r="B9527" s="57"/>
    </row>
    <row r="9528" spans="1:2" hidden="1" x14ac:dyDescent="0.45">
      <c r="A9528" s="57"/>
      <c r="B9528" s="57"/>
    </row>
    <row r="9529" spans="1:2" hidden="1" x14ac:dyDescent="0.45">
      <c r="A9529" s="57"/>
      <c r="B9529" s="57"/>
    </row>
    <row r="9530" spans="1:2" hidden="1" x14ac:dyDescent="0.45">
      <c r="A9530" s="57"/>
      <c r="B9530" s="57"/>
    </row>
    <row r="9531" spans="1:2" hidden="1" x14ac:dyDescent="0.45">
      <c r="A9531" s="57"/>
      <c r="B9531" s="57"/>
    </row>
    <row r="9532" spans="1:2" hidden="1" x14ac:dyDescent="0.45">
      <c r="A9532" s="57"/>
      <c r="B9532" s="57"/>
    </row>
    <row r="9533" spans="1:2" hidden="1" x14ac:dyDescent="0.45">
      <c r="A9533" s="57"/>
      <c r="B9533" s="57"/>
    </row>
    <row r="9534" spans="1:2" hidden="1" x14ac:dyDescent="0.45">
      <c r="A9534" s="57"/>
      <c r="B9534" s="57"/>
    </row>
    <row r="9535" spans="1:2" hidden="1" x14ac:dyDescent="0.45">
      <c r="A9535" s="57"/>
      <c r="B9535" s="57"/>
    </row>
    <row r="9536" spans="1:2" hidden="1" x14ac:dyDescent="0.45">
      <c r="A9536" s="57"/>
      <c r="B9536" s="57"/>
    </row>
    <row r="9537" spans="1:2" hidden="1" x14ac:dyDescent="0.45">
      <c r="A9537" s="57"/>
      <c r="B9537" s="57"/>
    </row>
    <row r="9538" spans="1:2" hidden="1" x14ac:dyDescent="0.45">
      <c r="A9538" s="57"/>
      <c r="B9538" s="57"/>
    </row>
    <row r="9539" spans="1:2" hidden="1" x14ac:dyDescent="0.45">
      <c r="A9539" s="57"/>
      <c r="B9539" s="57"/>
    </row>
    <row r="9540" spans="1:2" hidden="1" x14ac:dyDescent="0.45">
      <c r="A9540" s="57"/>
      <c r="B9540" s="57"/>
    </row>
    <row r="9541" spans="1:2" hidden="1" x14ac:dyDescent="0.45">
      <c r="A9541" s="57"/>
      <c r="B9541" s="57"/>
    </row>
    <row r="9542" spans="1:2" hidden="1" x14ac:dyDescent="0.45">
      <c r="A9542" s="57"/>
      <c r="B9542" s="57"/>
    </row>
    <row r="9543" spans="1:2" hidden="1" x14ac:dyDescent="0.45">
      <c r="A9543" s="57"/>
      <c r="B9543" s="57"/>
    </row>
    <row r="9544" spans="1:2" hidden="1" x14ac:dyDescent="0.45">
      <c r="A9544" s="57"/>
      <c r="B9544" s="57"/>
    </row>
    <row r="9545" spans="1:2" hidden="1" x14ac:dyDescent="0.45">
      <c r="A9545" s="57"/>
      <c r="B9545" s="57"/>
    </row>
    <row r="9546" spans="1:2" hidden="1" x14ac:dyDescent="0.45">
      <c r="A9546" s="57"/>
      <c r="B9546" s="57"/>
    </row>
    <row r="9547" spans="1:2" hidden="1" x14ac:dyDescent="0.45">
      <c r="A9547" s="57"/>
      <c r="B9547" s="57"/>
    </row>
    <row r="9548" spans="1:2" hidden="1" x14ac:dyDescent="0.45">
      <c r="A9548" s="57"/>
      <c r="B9548" s="57"/>
    </row>
    <row r="9549" spans="1:2" hidden="1" x14ac:dyDescent="0.45">
      <c r="A9549" s="57"/>
      <c r="B9549" s="57"/>
    </row>
    <row r="9550" spans="1:2" hidden="1" x14ac:dyDescent="0.45">
      <c r="A9550" s="57"/>
      <c r="B9550" s="57"/>
    </row>
    <row r="9551" spans="1:2" hidden="1" x14ac:dyDescent="0.45">
      <c r="A9551" s="57"/>
      <c r="B9551" s="57"/>
    </row>
    <row r="9552" spans="1:2" hidden="1" x14ac:dyDescent="0.45">
      <c r="A9552" s="57"/>
      <c r="B9552" s="57"/>
    </row>
    <row r="9553" spans="1:2" hidden="1" x14ac:dyDescent="0.45">
      <c r="A9553" s="57"/>
      <c r="B9553" s="57"/>
    </row>
    <row r="9554" spans="1:2" hidden="1" x14ac:dyDescent="0.45">
      <c r="A9554" s="57"/>
      <c r="B9554" s="57"/>
    </row>
    <row r="9555" spans="1:2" hidden="1" x14ac:dyDescent="0.45">
      <c r="A9555" s="57"/>
      <c r="B9555" s="57"/>
    </row>
    <row r="9556" spans="1:2" hidden="1" x14ac:dyDescent="0.45">
      <c r="A9556" s="57"/>
      <c r="B9556" s="57"/>
    </row>
    <row r="9557" spans="1:2" hidden="1" x14ac:dyDescent="0.45">
      <c r="A9557" s="57"/>
      <c r="B9557" s="57"/>
    </row>
    <row r="9558" spans="1:2" hidden="1" x14ac:dyDescent="0.45">
      <c r="A9558" s="57"/>
      <c r="B9558" s="57"/>
    </row>
    <row r="9559" spans="1:2" hidden="1" x14ac:dyDescent="0.45">
      <c r="A9559" s="57"/>
      <c r="B9559" s="57"/>
    </row>
    <row r="9560" spans="1:2" hidden="1" x14ac:dyDescent="0.45">
      <c r="A9560" s="57"/>
      <c r="B9560" s="57"/>
    </row>
    <row r="9561" spans="1:2" hidden="1" x14ac:dyDescent="0.45">
      <c r="A9561" s="57"/>
      <c r="B9561" s="57"/>
    </row>
    <row r="9562" spans="1:2" hidden="1" x14ac:dyDescent="0.45">
      <c r="A9562" s="57"/>
      <c r="B9562" s="57"/>
    </row>
    <row r="9563" spans="1:2" hidden="1" x14ac:dyDescent="0.45">
      <c r="A9563" s="57"/>
      <c r="B9563" s="57"/>
    </row>
    <row r="9564" spans="1:2" hidden="1" x14ac:dyDescent="0.45">
      <c r="A9564" s="57"/>
      <c r="B9564" s="57"/>
    </row>
    <row r="9565" spans="1:2" hidden="1" x14ac:dyDescent="0.45">
      <c r="A9565" s="57"/>
      <c r="B9565" s="57"/>
    </row>
    <row r="9566" spans="1:2" hidden="1" x14ac:dyDescent="0.45">
      <c r="A9566" s="57"/>
      <c r="B9566" s="57"/>
    </row>
    <row r="9567" spans="1:2" hidden="1" x14ac:dyDescent="0.45">
      <c r="A9567" s="57"/>
      <c r="B9567" s="57"/>
    </row>
    <row r="9568" spans="1:2" hidden="1" x14ac:dyDescent="0.45">
      <c r="A9568" s="57"/>
      <c r="B9568" s="57"/>
    </row>
    <row r="9569" spans="1:2" hidden="1" x14ac:dyDescent="0.45">
      <c r="A9569" s="57"/>
      <c r="B9569" s="57"/>
    </row>
    <row r="9570" spans="1:2" hidden="1" x14ac:dyDescent="0.45">
      <c r="A9570" s="57"/>
      <c r="B9570" s="57"/>
    </row>
    <row r="9571" spans="1:2" hidden="1" x14ac:dyDescent="0.45">
      <c r="A9571" s="57"/>
      <c r="B9571" s="57"/>
    </row>
    <row r="9572" spans="1:2" hidden="1" x14ac:dyDescent="0.45">
      <c r="A9572" s="57"/>
      <c r="B9572" s="57"/>
    </row>
    <row r="9573" spans="1:2" hidden="1" x14ac:dyDescent="0.45">
      <c r="A9573" s="57"/>
      <c r="B9573" s="57"/>
    </row>
    <row r="9574" spans="1:2" hidden="1" x14ac:dyDescent="0.45">
      <c r="A9574" s="57"/>
      <c r="B9574" s="57"/>
    </row>
    <row r="9575" spans="1:2" hidden="1" x14ac:dyDescent="0.45">
      <c r="A9575" s="57"/>
      <c r="B9575" s="57"/>
    </row>
    <row r="9576" spans="1:2" hidden="1" x14ac:dyDescent="0.45">
      <c r="A9576" s="57"/>
      <c r="B9576" s="57"/>
    </row>
    <row r="9577" spans="1:2" hidden="1" x14ac:dyDescent="0.45">
      <c r="A9577" s="57"/>
      <c r="B9577" s="57"/>
    </row>
    <row r="9578" spans="1:2" hidden="1" x14ac:dyDescent="0.45">
      <c r="A9578" s="57"/>
      <c r="B9578" s="57"/>
    </row>
    <row r="9579" spans="1:2" hidden="1" x14ac:dyDescent="0.45">
      <c r="A9579" s="57"/>
      <c r="B9579" s="57"/>
    </row>
    <row r="9580" spans="1:2" hidden="1" x14ac:dyDescent="0.45">
      <c r="A9580" s="57"/>
      <c r="B9580" s="57"/>
    </row>
    <row r="9581" spans="1:2" hidden="1" x14ac:dyDescent="0.45">
      <c r="A9581" s="57"/>
      <c r="B9581" s="57"/>
    </row>
    <row r="9582" spans="1:2" hidden="1" x14ac:dyDescent="0.45">
      <c r="A9582" s="57"/>
      <c r="B9582" s="57"/>
    </row>
    <row r="9583" spans="1:2" hidden="1" x14ac:dyDescent="0.45">
      <c r="A9583" s="57"/>
      <c r="B9583" s="57"/>
    </row>
    <row r="9584" spans="1:2" hidden="1" x14ac:dyDescent="0.45">
      <c r="A9584" s="57"/>
      <c r="B9584" s="57"/>
    </row>
    <row r="9585" spans="1:2" hidden="1" x14ac:dyDescent="0.45">
      <c r="A9585" s="57"/>
      <c r="B9585" s="57"/>
    </row>
    <row r="9586" spans="1:2" hidden="1" x14ac:dyDescent="0.45">
      <c r="A9586" s="57"/>
      <c r="B9586" s="57"/>
    </row>
    <row r="9587" spans="1:2" hidden="1" x14ac:dyDescent="0.45">
      <c r="A9587" s="57"/>
      <c r="B9587" s="57"/>
    </row>
    <row r="9588" spans="1:2" hidden="1" x14ac:dyDescent="0.45">
      <c r="A9588" s="57"/>
      <c r="B9588" s="57"/>
    </row>
    <row r="9589" spans="1:2" hidden="1" x14ac:dyDescent="0.45">
      <c r="A9589" s="57"/>
      <c r="B9589" s="57"/>
    </row>
    <row r="9590" spans="1:2" hidden="1" x14ac:dyDescent="0.45">
      <c r="A9590" s="57"/>
      <c r="B9590" s="57"/>
    </row>
    <row r="9591" spans="1:2" hidden="1" x14ac:dyDescent="0.45">
      <c r="A9591" s="57"/>
      <c r="B9591" s="57"/>
    </row>
    <row r="9592" spans="1:2" hidden="1" x14ac:dyDescent="0.45">
      <c r="A9592" s="57"/>
      <c r="B9592" s="57"/>
    </row>
    <row r="9593" spans="1:2" hidden="1" x14ac:dyDescent="0.45">
      <c r="A9593" s="57"/>
      <c r="B9593" s="57"/>
    </row>
    <row r="9594" spans="1:2" hidden="1" x14ac:dyDescent="0.45">
      <c r="A9594" s="57"/>
      <c r="B9594" s="57"/>
    </row>
    <row r="9595" spans="1:2" hidden="1" x14ac:dyDescent="0.45">
      <c r="A9595" s="57"/>
      <c r="B9595" s="57"/>
    </row>
    <row r="9596" spans="1:2" hidden="1" x14ac:dyDescent="0.45">
      <c r="A9596" s="57"/>
      <c r="B9596" s="57"/>
    </row>
    <row r="9597" spans="1:2" hidden="1" x14ac:dyDescent="0.45">
      <c r="A9597" s="57"/>
      <c r="B9597" s="57"/>
    </row>
    <row r="9598" spans="1:2" hidden="1" x14ac:dyDescent="0.45">
      <c r="A9598" s="57"/>
      <c r="B9598" s="57"/>
    </row>
    <row r="9599" spans="1:2" hidden="1" x14ac:dyDescent="0.45">
      <c r="A9599" s="57"/>
      <c r="B9599" s="57"/>
    </row>
    <row r="9600" spans="1:2" hidden="1" x14ac:dyDescent="0.45">
      <c r="A9600" s="57"/>
      <c r="B9600" s="57"/>
    </row>
    <row r="9601" spans="1:2" hidden="1" x14ac:dyDescent="0.45">
      <c r="A9601" s="57"/>
      <c r="B9601" s="57"/>
    </row>
    <row r="9602" spans="1:2" hidden="1" x14ac:dyDescent="0.45">
      <c r="A9602" s="57"/>
      <c r="B9602" s="57"/>
    </row>
    <row r="9603" spans="1:2" hidden="1" x14ac:dyDescent="0.45">
      <c r="A9603" s="57"/>
      <c r="B9603" s="57"/>
    </row>
    <row r="9604" spans="1:2" hidden="1" x14ac:dyDescent="0.45">
      <c r="A9604" s="57"/>
      <c r="B9604" s="57"/>
    </row>
    <row r="9605" spans="1:2" hidden="1" x14ac:dyDescent="0.45">
      <c r="A9605" s="57"/>
      <c r="B9605" s="57"/>
    </row>
    <row r="9606" spans="1:2" hidden="1" x14ac:dyDescent="0.45">
      <c r="A9606" s="57"/>
      <c r="B9606" s="57"/>
    </row>
    <row r="9607" spans="1:2" hidden="1" x14ac:dyDescent="0.45">
      <c r="A9607" s="57"/>
      <c r="B9607" s="57"/>
    </row>
    <row r="9608" spans="1:2" hidden="1" x14ac:dyDescent="0.45">
      <c r="A9608" s="57"/>
      <c r="B9608" s="57"/>
    </row>
    <row r="9609" spans="1:2" hidden="1" x14ac:dyDescent="0.45">
      <c r="A9609" s="57"/>
      <c r="B9609" s="57"/>
    </row>
    <row r="9610" spans="1:2" hidden="1" x14ac:dyDescent="0.45">
      <c r="A9610" s="57"/>
      <c r="B9610" s="57"/>
    </row>
    <row r="9611" spans="1:2" hidden="1" x14ac:dyDescent="0.45">
      <c r="A9611" s="57"/>
      <c r="B9611" s="57"/>
    </row>
    <row r="9612" spans="1:2" hidden="1" x14ac:dyDescent="0.45">
      <c r="A9612" s="57"/>
      <c r="B9612" s="57"/>
    </row>
    <row r="9613" spans="1:2" hidden="1" x14ac:dyDescent="0.45">
      <c r="A9613" s="57"/>
      <c r="B9613" s="57"/>
    </row>
    <row r="9614" spans="1:2" hidden="1" x14ac:dyDescent="0.45">
      <c r="A9614" s="57"/>
      <c r="B9614" s="57"/>
    </row>
    <row r="9615" spans="1:2" hidden="1" x14ac:dyDescent="0.45">
      <c r="A9615" s="57"/>
      <c r="B9615" s="57"/>
    </row>
    <row r="9616" spans="1:2" hidden="1" x14ac:dyDescent="0.45">
      <c r="A9616" s="57"/>
      <c r="B9616" s="57"/>
    </row>
    <row r="9617" spans="1:2" hidden="1" x14ac:dyDescent="0.45">
      <c r="A9617" s="57"/>
      <c r="B9617" s="57"/>
    </row>
    <row r="9618" spans="1:2" hidden="1" x14ac:dyDescent="0.45">
      <c r="A9618" s="57"/>
      <c r="B9618" s="57"/>
    </row>
    <row r="9619" spans="1:2" hidden="1" x14ac:dyDescent="0.45">
      <c r="A9619" s="57"/>
      <c r="B9619" s="57"/>
    </row>
    <row r="9620" spans="1:2" hidden="1" x14ac:dyDescent="0.45">
      <c r="A9620" s="57"/>
      <c r="B9620" s="57"/>
    </row>
    <row r="9621" spans="1:2" hidden="1" x14ac:dyDescent="0.45">
      <c r="A9621" s="57"/>
      <c r="B9621" s="57"/>
    </row>
    <row r="9622" spans="1:2" hidden="1" x14ac:dyDescent="0.45">
      <c r="A9622" s="57"/>
      <c r="B9622" s="57"/>
    </row>
    <row r="9623" spans="1:2" hidden="1" x14ac:dyDescent="0.45">
      <c r="A9623" s="57"/>
      <c r="B9623" s="57"/>
    </row>
    <row r="9624" spans="1:2" hidden="1" x14ac:dyDescent="0.45">
      <c r="A9624" s="57"/>
      <c r="B9624" s="57"/>
    </row>
    <row r="9625" spans="1:2" hidden="1" x14ac:dyDescent="0.45">
      <c r="A9625" s="57"/>
      <c r="B9625" s="57"/>
    </row>
    <row r="9626" spans="1:2" hidden="1" x14ac:dyDescent="0.45">
      <c r="A9626" s="57"/>
      <c r="B9626" s="57"/>
    </row>
    <row r="9627" spans="1:2" hidden="1" x14ac:dyDescent="0.45">
      <c r="A9627" s="57"/>
      <c r="B9627" s="57"/>
    </row>
    <row r="9628" spans="1:2" hidden="1" x14ac:dyDescent="0.45">
      <c r="A9628" s="57"/>
      <c r="B9628" s="57"/>
    </row>
    <row r="9629" spans="1:2" hidden="1" x14ac:dyDescent="0.45">
      <c r="A9629" s="57"/>
      <c r="B9629" s="57"/>
    </row>
    <row r="9630" spans="1:2" hidden="1" x14ac:dyDescent="0.45">
      <c r="A9630" s="57"/>
      <c r="B9630" s="57"/>
    </row>
    <row r="9631" spans="1:2" hidden="1" x14ac:dyDescent="0.45">
      <c r="A9631" s="57"/>
      <c r="B9631" s="57"/>
    </row>
    <row r="9632" spans="1:2" hidden="1" x14ac:dyDescent="0.45">
      <c r="A9632" s="57"/>
      <c r="B9632" s="57"/>
    </row>
    <row r="9633" spans="1:2" hidden="1" x14ac:dyDescent="0.45">
      <c r="A9633" s="57"/>
      <c r="B9633" s="57"/>
    </row>
    <row r="9634" spans="1:2" hidden="1" x14ac:dyDescent="0.45">
      <c r="A9634" s="57"/>
      <c r="B9634" s="57"/>
    </row>
    <row r="9635" spans="1:2" hidden="1" x14ac:dyDescent="0.45">
      <c r="A9635" s="57"/>
      <c r="B9635" s="57"/>
    </row>
    <row r="9636" spans="1:2" hidden="1" x14ac:dyDescent="0.45">
      <c r="A9636" s="57"/>
      <c r="B9636" s="57"/>
    </row>
    <row r="9637" spans="1:2" hidden="1" x14ac:dyDescent="0.45">
      <c r="A9637" s="57"/>
      <c r="B9637" s="57"/>
    </row>
    <row r="9638" spans="1:2" hidden="1" x14ac:dyDescent="0.45">
      <c r="A9638" s="57"/>
      <c r="B9638" s="57"/>
    </row>
    <row r="9639" spans="1:2" hidden="1" x14ac:dyDescent="0.45">
      <c r="A9639" s="57"/>
      <c r="B9639" s="57"/>
    </row>
    <row r="9640" spans="1:2" hidden="1" x14ac:dyDescent="0.45">
      <c r="A9640" s="57"/>
      <c r="B9640" s="57"/>
    </row>
    <row r="9641" spans="1:2" hidden="1" x14ac:dyDescent="0.45">
      <c r="A9641" s="57"/>
      <c r="B9641" s="57"/>
    </row>
    <row r="9642" spans="1:2" hidden="1" x14ac:dyDescent="0.45">
      <c r="A9642" s="57"/>
      <c r="B9642" s="57"/>
    </row>
    <row r="9643" spans="1:2" hidden="1" x14ac:dyDescent="0.45">
      <c r="A9643" s="57"/>
      <c r="B9643" s="57"/>
    </row>
    <row r="9644" spans="1:2" hidden="1" x14ac:dyDescent="0.45">
      <c r="A9644" s="57"/>
      <c r="B9644" s="57"/>
    </row>
    <row r="9645" spans="1:2" hidden="1" x14ac:dyDescent="0.45">
      <c r="A9645" s="57"/>
      <c r="B9645" s="57"/>
    </row>
    <row r="9646" spans="1:2" hidden="1" x14ac:dyDescent="0.45">
      <c r="A9646" s="57"/>
      <c r="B9646" s="57"/>
    </row>
    <row r="9647" spans="1:2" hidden="1" x14ac:dyDescent="0.45">
      <c r="A9647" s="57"/>
      <c r="B9647" s="57"/>
    </row>
    <row r="9648" spans="1:2" hidden="1" x14ac:dyDescent="0.45">
      <c r="A9648" s="57"/>
      <c r="B9648" s="57"/>
    </row>
    <row r="9649" spans="1:2" hidden="1" x14ac:dyDescent="0.45">
      <c r="A9649" s="57"/>
      <c r="B9649" s="57"/>
    </row>
    <row r="9650" spans="1:2" hidden="1" x14ac:dyDescent="0.45">
      <c r="A9650" s="57"/>
      <c r="B9650" s="57"/>
    </row>
    <row r="9651" spans="1:2" hidden="1" x14ac:dyDescent="0.45">
      <c r="A9651" s="57"/>
      <c r="B9651" s="57"/>
    </row>
    <row r="9652" spans="1:2" hidden="1" x14ac:dyDescent="0.45">
      <c r="A9652" s="57"/>
      <c r="B9652" s="57"/>
    </row>
    <row r="9653" spans="1:2" hidden="1" x14ac:dyDescent="0.45">
      <c r="A9653" s="57"/>
      <c r="B9653" s="57"/>
    </row>
    <row r="9654" spans="1:2" hidden="1" x14ac:dyDescent="0.45">
      <c r="A9654" s="57"/>
      <c r="B9654" s="57"/>
    </row>
    <row r="9655" spans="1:2" hidden="1" x14ac:dyDescent="0.45">
      <c r="A9655" s="57"/>
      <c r="B9655" s="57"/>
    </row>
    <row r="9656" spans="1:2" hidden="1" x14ac:dyDescent="0.45">
      <c r="A9656" s="57"/>
      <c r="B9656" s="57"/>
    </row>
    <row r="9657" spans="1:2" hidden="1" x14ac:dyDescent="0.45">
      <c r="A9657" s="57"/>
      <c r="B9657" s="57"/>
    </row>
    <row r="9658" spans="1:2" hidden="1" x14ac:dyDescent="0.45">
      <c r="A9658" s="57"/>
      <c r="B9658" s="57"/>
    </row>
    <row r="9659" spans="1:2" hidden="1" x14ac:dyDescent="0.45">
      <c r="A9659" s="57"/>
      <c r="B9659" s="57"/>
    </row>
    <row r="9660" spans="1:2" hidden="1" x14ac:dyDescent="0.45">
      <c r="A9660" s="57"/>
      <c r="B9660" s="57"/>
    </row>
    <row r="9661" spans="1:2" hidden="1" x14ac:dyDescent="0.45">
      <c r="A9661" s="57"/>
      <c r="B9661" s="57"/>
    </row>
    <row r="9662" spans="1:2" hidden="1" x14ac:dyDescent="0.45">
      <c r="A9662" s="57"/>
      <c r="B9662" s="57"/>
    </row>
    <row r="9663" spans="1:2" hidden="1" x14ac:dyDescent="0.45">
      <c r="A9663" s="57"/>
      <c r="B9663" s="57"/>
    </row>
    <row r="9664" spans="1:2" hidden="1" x14ac:dyDescent="0.45">
      <c r="A9664" s="57"/>
      <c r="B9664" s="57"/>
    </row>
    <row r="9665" spans="1:2" hidden="1" x14ac:dyDescent="0.45">
      <c r="A9665" s="57"/>
      <c r="B9665" s="57"/>
    </row>
    <row r="9666" spans="1:2" hidden="1" x14ac:dyDescent="0.45">
      <c r="A9666" s="57"/>
      <c r="B9666" s="57"/>
    </row>
    <row r="9667" spans="1:2" hidden="1" x14ac:dyDescent="0.45">
      <c r="A9667" s="57"/>
      <c r="B9667" s="57"/>
    </row>
    <row r="9668" spans="1:2" hidden="1" x14ac:dyDescent="0.45">
      <c r="A9668" s="57"/>
      <c r="B9668" s="57"/>
    </row>
    <row r="9669" spans="1:2" hidden="1" x14ac:dyDescent="0.45">
      <c r="A9669" s="57"/>
      <c r="B9669" s="57"/>
    </row>
    <row r="9670" spans="1:2" hidden="1" x14ac:dyDescent="0.45">
      <c r="A9670" s="57"/>
      <c r="B9670" s="57"/>
    </row>
    <row r="9671" spans="1:2" hidden="1" x14ac:dyDescent="0.45">
      <c r="A9671" s="57"/>
      <c r="B9671" s="57"/>
    </row>
    <row r="9672" spans="1:2" hidden="1" x14ac:dyDescent="0.45">
      <c r="A9672" s="57"/>
      <c r="B9672" s="57"/>
    </row>
    <row r="9673" spans="1:2" hidden="1" x14ac:dyDescent="0.45">
      <c r="A9673" s="57"/>
      <c r="B9673" s="57"/>
    </row>
    <row r="9674" spans="1:2" hidden="1" x14ac:dyDescent="0.45">
      <c r="A9674" s="57"/>
      <c r="B9674" s="57"/>
    </row>
    <row r="9675" spans="1:2" hidden="1" x14ac:dyDescent="0.45">
      <c r="A9675" s="57"/>
      <c r="B9675" s="57"/>
    </row>
    <row r="9676" spans="1:2" hidden="1" x14ac:dyDescent="0.45">
      <c r="A9676" s="57"/>
      <c r="B9676" s="57"/>
    </row>
    <row r="9677" spans="1:2" hidden="1" x14ac:dyDescent="0.45">
      <c r="A9677" s="57"/>
      <c r="B9677" s="57"/>
    </row>
    <row r="9678" spans="1:2" hidden="1" x14ac:dyDescent="0.45">
      <c r="A9678" s="57"/>
      <c r="B9678" s="57"/>
    </row>
    <row r="9679" spans="1:2" hidden="1" x14ac:dyDescent="0.45">
      <c r="A9679" s="57"/>
      <c r="B9679" s="57"/>
    </row>
    <row r="9680" spans="1:2" hidden="1" x14ac:dyDescent="0.45">
      <c r="A9680" s="57"/>
      <c r="B9680" s="57"/>
    </row>
    <row r="9681" spans="1:2" hidden="1" x14ac:dyDescent="0.45">
      <c r="A9681" s="57"/>
      <c r="B9681" s="57"/>
    </row>
    <row r="9682" spans="1:2" hidden="1" x14ac:dyDescent="0.45">
      <c r="A9682" s="57"/>
      <c r="B9682" s="57"/>
    </row>
    <row r="9683" spans="1:2" hidden="1" x14ac:dyDescent="0.45">
      <c r="A9683" s="57"/>
      <c r="B9683" s="57"/>
    </row>
    <row r="9684" spans="1:2" hidden="1" x14ac:dyDescent="0.45">
      <c r="A9684" s="57"/>
      <c r="B9684" s="57"/>
    </row>
    <row r="9685" spans="1:2" hidden="1" x14ac:dyDescent="0.45">
      <c r="A9685" s="57"/>
      <c r="B9685" s="57"/>
    </row>
    <row r="9686" spans="1:2" hidden="1" x14ac:dyDescent="0.45">
      <c r="A9686" s="57"/>
      <c r="B9686" s="57"/>
    </row>
    <row r="9687" spans="1:2" hidden="1" x14ac:dyDescent="0.45">
      <c r="A9687" s="57"/>
      <c r="B9687" s="57"/>
    </row>
    <row r="9688" spans="1:2" hidden="1" x14ac:dyDescent="0.45">
      <c r="A9688" s="57"/>
      <c r="B9688" s="57"/>
    </row>
    <row r="9689" spans="1:2" hidden="1" x14ac:dyDescent="0.45">
      <c r="A9689" s="57"/>
      <c r="B9689" s="57"/>
    </row>
    <row r="9690" spans="1:2" hidden="1" x14ac:dyDescent="0.45">
      <c r="A9690" s="57"/>
      <c r="B9690" s="57"/>
    </row>
    <row r="9691" spans="1:2" hidden="1" x14ac:dyDescent="0.45">
      <c r="A9691" s="57"/>
      <c r="B9691" s="57"/>
    </row>
    <row r="9692" spans="1:2" hidden="1" x14ac:dyDescent="0.45">
      <c r="A9692" s="57"/>
      <c r="B9692" s="57"/>
    </row>
    <row r="9693" spans="1:2" hidden="1" x14ac:dyDescent="0.45">
      <c r="A9693" s="57"/>
      <c r="B9693" s="57"/>
    </row>
    <row r="9694" spans="1:2" hidden="1" x14ac:dyDescent="0.45">
      <c r="A9694" s="57"/>
      <c r="B9694" s="57"/>
    </row>
    <row r="9695" spans="1:2" hidden="1" x14ac:dyDescent="0.45">
      <c r="A9695" s="57"/>
      <c r="B9695" s="57"/>
    </row>
    <row r="9696" spans="1:2" hidden="1" x14ac:dyDescent="0.45">
      <c r="A9696" s="57"/>
      <c r="B9696" s="57"/>
    </row>
    <row r="9697" spans="1:2" hidden="1" x14ac:dyDescent="0.45">
      <c r="A9697" s="57"/>
      <c r="B9697" s="57"/>
    </row>
    <row r="9698" spans="1:2" hidden="1" x14ac:dyDescent="0.45">
      <c r="A9698" s="57"/>
      <c r="B9698" s="57"/>
    </row>
    <row r="9699" spans="1:2" hidden="1" x14ac:dyDescent="0.45">
      <c r="A9699" s="57"/>
      <c r="B9699" s="57"/>
    </row>
    <row r="9700" spans="1:2" hidden="1" x14ac:dyDescent="0.45">
      <c r="A9700" s="57"/>
      <c r="B9700" s="57"/>
    </row>
    <row r="9701" spans="1:2" hidden="1" x14ac:dyDescent="0.45">
      <c r="A9701" s="57"/>
      <c r="B9701" s="57"/>
    </row>
    <row r="9702" spans="1:2" hidden="1" x14ac:dyDescent="0.45">
      <c r="A9702" s="57"/>
      <c r="B9702" s="57"/>
    </row>
    <row r="9703" spans="1:2" hidden="1" x14ac:dyDescent="0.45">
      <c r="A9703" s="57"/>
      <c r="B9703" s="57"/>
    </row>
    <row r="9704" spans="1:2" hidden="1" x14ac:dyDescent="0.45">
      <c r="A9704" s="57"/>
      <c r="B9704" s="57"/>
    </row>
    <row r="9705" spans="1:2" hidden="1" x14ac:dyDescent="0.45">
      <c r="A9705" s="57"/>
      <c r="B9705" s="57"/>
    </row>
    <row r="9706" spans="1:2" hidden="1" x14ac:dyDescent="0.45">
      <c r="A9706" s="57"/>
      <c r="B9706" s="57"/>
    </row>
    <row r="9707" spans="1:2" hidden="1" x14ac:dyDescent="0.45">
      <c r="A9707" s="57"/>
      <c r="B9707" s="57"/>
    </row>
    <row r="9708" spans="1:2" hidden="1" x14ac:dyDescent="0.45">
      <c r="A9708" s="57"/>
      <c r="B9708" s="57"/>
    </row>
    <row r="9709" spans="1:2" hidden="1" x14ac:dyDescent="0.45">
      <c r="A9709" s="57"/>
      <c r="B9709" s="57"/>
    </row>
    <row r="9710" spans="1:2" hidden="1" x14ac:dyDescent="0.45">
      <c r="A9710" s="57"/>
      <c r="B9710" s="57"/>
    </row>
    <row r="9711" spans="1:2" hidden="1" x14ac:dyDescent="0.45">
      <c r="A9711" s="57"/>
      <c r="B9711" s="57"/>
    </row>
    <row r="9712" spans="1:2" hidden="1" x14ac:dyDescent="0.45">
      <c r="A9712" s="57"/>
      <c r="B9712" s="57"/>
    </row>
    <row r="9713" spans="1:2" hidden="1" x14ac:dyDescent="0.45">
      <c r="A9713" s="57"/>
      <c r="B9713" s="57"/>
    </row>
    <row r="9714" spans="1:2" hidden="1" x14ac:dyDescent="0.45">
      <c r="A9714" s="57"/>
      <c r="B9714" s="57"/>
    </row>
    <row r="9715" spans="1:2" hidden="1" x14ac:dyDescent="0.45">
      <c r="A9715" s="57"/>
      <c r="B9715" s="57"/>
    </row>
    <row r="9716" spans="1:2" hidden="1" x14ac:dyDescent="0.45">
      <c r="A9716" s="57"/>
      <c r="B9716" s="57"/>
    </row>
    <row r="9717" spans="1:2" hidden="1" x14ac:dyDescent="0.45">
      <c r="A9717" s="57"/>
      <c r="B9717" s="57"/>
    </row>
    <row r="9718" spans="1:2" hidden="1" x14ac:dyDescent="0.45">
      <c r="A9718" s="57"/>
      <c r="B9718" s="57"/>
    </row>
    <row r="9719" spans="1:2" hidden="1" x14ac:dyDescent="0.45">
      <c r="A9719" s="57"/>
      <c r="B9719" s="57"/>
    </row>
    <row r="9720" spans="1:2" hidden="1" x14ac:dyDescent="0.45">
      <c r="A9720" s="57"/>
      <c r="B9720" s="57"/>
    </row>
    <row r="9721" spans="1:2" hidden="1" x14ac:dyDescent="0.45">
      <c r="A9721" s="57"/>
      <c r="B9721" s="57"/>
    </row>
    <row r="9722" spans="1:2" hidden="1" x14ac:dyDescent="0.45">
      <c r="A9722" s="57"/>
      <c r="B9722" s="57"/>
    </row>
    <row r="9723" spans="1:2" hidden="1" x14ac:dyDescent="0.45">
      <c r="A9723" s="57"/>
      <c r="B9723" s="57"/>
    </row>
    <row r="9724" spans="1:2" hidden="1" x14ac:dyDescent="0.45">
      <c r="A9724" s="57"/>
      <c r="B9724" s="57"/>
    </row>
    <row r="9725" spans="1:2" hidden="1" x14ac:dyDescent="0.45">
      <c r="A9725" s="57"/>
      <c r="B9725" s="57"/>
    </row>
    <row r="9726" spans="1:2" hidden="1" x14ac:dyDescent="0.45">
      <c r="A9726" s="57"/>
      <c r="B9726" s="57"/>
    </row>
    <row r="9727" spans="1:2" hidden="1" x14ac:dyDescent="0.45">
      <c r="A9727" s="57"/>
      <c r="B9727" s="57"/>
    </row>
    <row r="9728" spans="1:2" hidden="1" x14ac:dyDescent="0.45">
      <c r="A9728" s="57"/>
      <c r="B9728" s="57"/>
    </row>
    <row r="9729" spans="1:2" hidden="1" x14ac:dyDescent="0.45">
      <c r="A9729" s="57"/>
      <c r="B9729" s="57"/>
    </row>
    <row r="9730" spans="1:2" hidden="1" x14ac:dyDescent="0.45">
      <c r="A9730" s="57"/>
      <c r="B9730" s="57"/>
    </row>
    <row r="9731" spans="1:2" hidden="1" x14ac:dyDescent="0.45">
      <c r="A9731" s="57"/>
      <c r="B9731" s="57"/>
    </row>
    <row r="9732" spans="1:2" hidden="1" x14ac:dyDescent="0.45">
      <c r="A9732" s="57"/>
      <c r="B9732" s="57"/>
    </row>
    <row r="9733" spans="1:2" hidden="1" x14ac:dyDescent="0.45">
      <c r="A9733" s="57"/>
      <c r="B9733" s="57"/>
    </row>
    <row r="9734" spans="1:2" hidden="1" x14ac:dyDescent="0.45">
      <c r="A9734" s="57"/>
      <c r="B9734" s="57"/>
    </row>
    <row r="9735" spans="1:2" hidden="1" x14ac:dyDescent="0.45">
      <c r="A9735" s="57"/>
      <c r="B9735" s="57"/>
    </row>
    <row r="9736" spans="1:2" hidden="1" x14ac:dyDescent="0.45">
      <c r="A9736" s="57"/>
      <c r="B9736" s="57"/>
    </row>
    <row r="9737" spans="1:2" hidden="1" x14ac:dyDescent="0.45">
      <c r="A9737" s="57"/>
      <c r="B9737" s="57"/>
    </row>
    <row r="9738" spans="1:2" hidden="1" x14ac:dyDescent="0.45">
      <c r="A9738" s="57"/>
      <c r="B9738" s="57"/>
    </row>
    <row r="9739" spans="1:2" hidden="1" x14ac:dyDescent="0.45">
      <c r="A9739" s="57"/>
      <c r="B9739" s="57"/>
    </row>
    <row r="9740" spans="1:2" hidden="1" x14ac:dyDescent="0.45">
      <c r="A9740" s="57"/>
      <c r="B9740" s="57"/>
    </row>
    <row r="9741" spans="1:2" hidden="1" x14ac:dyDescent="0.45">
      <c r="A9741" s="57"/>
      <c r="B9741" s="57"/>
    </row>
    <row r="9742" spans="1:2" hidden="1" x14ac:dyDescent="0.45">
      <c r="A9742" s="57"/>
      <c r="B9742" s="57"/>
    </row>
    <row r="9743" spans="1:2" hidden="1" x14ac:dyDescent="0.45">
      <c r="A9743" s="57"/>
      <c r="B9743" s="57"/>
    </row>
    <row r="9744" spans="1:2" hidden="1" x14ac:dyDescent="0.45">
      <c r="A9744" s="57"/>
      <c r="B9744" s="57"/>
    </row>
    <row r="9745" spans="1:2" hidden="1" x14ac:dyDescent="0.45">
      <c r="A9745" s="57"/>
      <c r="B9745" s="57"/>
    </row>
    <row r="9746" spans="1:2" hidden="1" x14ac:dyDescent="0.45">
      <c r="A9746" s="57"/>
      <c r="B9746" s="57"/>
    </row>
    <row r="9747" spans="1:2" hidden="1" x14ac:dyDescent="0.45">
      <c r="A9747" s="57"/>
      <c r="B9747" s="57"/>
    </row>
    <row r="9748" spans="1:2" hidden="1" x14ac:dyDescent="0.45">
      <c r="A9748" s="57"/>
      <c r="B9748" s="57"/>
    </row>
    <row r="9749" spans="1:2" hidden="1" x14ac:dyDescent="0.45">
      <c r="A9749" s="57"/>
      <c r="B9749" s="57"/>
    </row>
    <row r="9750" spans="1:2" hidden="1" x14ac:dyDescent="0.45">
      <c r="A9750" s="57"/>
      <c r="B9750" s="57"/>
    </row>
    <row r="9751" spans="1:2" hidden="1" x14ac:dyDescent="0.45">
      <c r="A9751" s="57"/>
      <c r="B9751" s="57"/>
    </row>
    <row r="9752" spans="1:2" hidden="1" x14ac:dyDescent="0.45">
      <c r="A9752" s="57"/>
      <c r="B9752" s="57"/>
    </row>
    <row r="9753" spans="1:2" hidden="1" x14ac:dyDescent="0.45">
      <c r="A9753" s="57"/>
      <c r="B9753" s="57"/>
    </row>
    <row r="9754" spans="1:2" hidden="1" x14ac:dyDescent="0.45">
      <c r="A9754" s="57"/>
      <c r="B9754" s="57"/>
    </row>
    <row r="9755" spans="1:2" hidden="1" x14ac:dyDescent="0.45">
      <c r="A9755" s="57"/>
      <c r="B9755" s="57"/>
    </row>
    <row r="9756" spans="1:2" hidden="1" x14ac:dyDescent="0.45">
      <c r="A9756" s="57"/>
      <c r="B9756" s="57"/>
    </row>
    <row r="9757" spans="1:2" hidden="1" x14ac:dyDescent="0.45">
      <c r="A9757" s="57"/>
      <c r="B9757" s="57"/>
    </row>
    <row r="9758" spans="1:2" hidden="1" x14ac:dyDescent="0.45">
      <c r="A9758" s="57"/>
      <c r="B9758" s="57"/>
    </row>
    <row r="9759" spans="1:2" hidden="1" x14ac:dyDescent="0.45">
      <c r="A9759" s="57"/>
      <c r="B9759" s="57"/>
    </row>
    <row r="9760" spans="1:2" hidden="1" x14ac:dyDescent="0.45">
      <c r="A9760" s="57"/>
      <c r="B9760" s="57"/>
    </row>
    <row r="9761" spans="1:2" hidden="1" x14ac:dyDescent="0.45">
      <c r="A9761" s="57"/>
      <c r="B9761" s="57"/>
    </row>
    <row r="9762" spans="1:2" hidden="1" x14ac:dyDescent="0.45">
      <c r="A9762" s="57"/>
      <c r="B9762" s="57"/>
    </row>
    <row r="9763" spans="1:2" hidden="1" x14ac:dyDescent="0.45">
      <c r="A9763" s="57"/>
      <c r="B9763" s="57"/>
    </row>
    <row r="9764" spans="1:2" hidden="1" x14ac:dyDescent="0.45">
      <c r="A9764" s="57"/>
      <c r="B9764" s="57"/>
    </row>
    <row r="9765" spans="1:2" hidden="1" x14ac:dyDescent="0.45">
      <c r="A9765" s="57"/>
      <c r="B9765" s="57"/>
    </row>
    <row r="9766" spans="1:2" hidden="1" x14ac:dyDescent="0.45">
      <c r="A9766" s="57"/>
      <c r="B9766" s="57"/>
    </row>
    <row r="9767" spans="1:2" hidden="1" x14ac:dyDescent="0.45">
      <c r="A9767" s="57"/>
      <c r="B9767" s="57"/>
    </row>
    <row r="9768" spans="1:2" hidden="1" x14ac:dyDescent="0.45">
      <c r="A9768" s="57"/>
      <c r="B9768" s="57"/>
    </row>
    <row r="9769" spans="1:2" hidden="1" x14ac:dyDescent="0.45">
      <c r="A9769" s="57"/>
      <c r="B9769" s="57"/>
    </row>
    <row r="9770" spans="1:2" hidden="1" x14ac:dyDescent="0.45">
      <c r="A9770" s="57"/>
      <c r="B9770" s="57"/>
    </row>
    <row r="9771" spans="1:2" hidden="1" x14ac:dyDescent="0.45">
      <c r="A9771" s="57"/>
      <c r="B9771" s="57"/>
    </row>
    <row r="9772" spans="1:2" hidden="1" x14ac:dyDescent="0.45">
      <c r="A9772" s="57"/>
      <c r="B9772" s="57"/>
    </row>
    <row r="9773" spans="1:2" hidden="1" x14ac:dyDescent="0.45">
      <c r="A9773" s="57"/>
      <c r="B9773" s="57"/>
    </row>
    <row r="9774" spans="1:2" hidden="1" x14ac:dyDescent="0.45">
      <c r="A9774" s="57"/>
      <c r="B9774" s="57"/>
    </row>
    <row r="9775" spans="1:2" hidden="1" x14ac:dyDescent="0.45">
      <c r="A9775" s="57"/>
      <c r="B9775" s="57"/>
    </row>
    <row r="9776" spans="1:2" hidden="1" x14ac:dyDescent="0.45">
      <c r="A9776" s="57"/>
      <c r="B9776" s="57"/>
    </row>
    <row r="9777" spans="1:2" hidden="1" x14ac:dyDescent="0.45">
      <c r="A9777" s="57"/>
      <c r="B9777" s="57"/>
    </row>
    <row r="9778" spans="1:2" hidden="1" x14ac:dyDescent="0.45">
      <c r="A9778" s="57"/>
      <c r="B9778" s="57"/>
    </row>
    <row r="9779" spans="1:2" hidden="1" x14ac:dyDescent="0.45">
      <c r="A9779" s="57"/>
      <c r="B9779" s="57"/>
    </row>
    <row r="9780" spans="1:2" hidden="1" x14ac:dyDescent="0.45">
      <c r="A9780" s="57"/>
      <c r="B9780" s="57"/>
    </row>
    <row r="9781" spans="1:2" hidden="1" x14ac:dyDescent="0.45">
      <c r="A9781" s="57"/>
      <c r="B9781" s="57"/>
    </row>
    <row r="9782" spans="1:2" hidden="1" x14ac:dyDescent="0.45">
      <c r="A9782" s="57"/>
      <c r="B9782" s="57"/>
    </row>
    <row r="9783" spans="1:2" hidden="1" x14ac:dyDescent="0.45">
      <c r="A9783" s="57"/>
      <c r="B9783" s="57"/>
    </row>
    <row r="9784" spans="1:2" hidden="1" x14ac:dyDescent="0.45">
      <c r="A9784" s="57"/>
      <c r="B9784" s="57"/>
    </row>
    <row r="9785" spans="1:2" hidden="1" x14ac:dyDescent="0.45">
      <c r="A9785" s="57"/>
      <c r="B9785" s="57"/>
    </row>
    <row r="9786" spans="1:2" hidden="1" x14ac:dyDescent="0.45">
      <c r="A9786" s="57"/>
      <c r="B9786" s="57"/>
    </row>
    <row r="9787" spans="1:2" hidden="1" x14ac:dyDescent="0.45">
      <c r="A9787" s="57"/>
      <c r="B9787" s="57"/>
    </row>
    <row r="9788" spans="1:2" hidden="1" x14ac:dyDescent="0.45">
      <c r="A9788" s="57"/>
      <c r="B9788" s="57"/>
    </row>
    <row r="9789" spans="1:2" hidden="1" x14ac:dyDescent="0.45">
      <c r="A9789" s="57"/>
      <c r="B9789" s="57"/>
    </row>
    <row r="9790" spans="1:2" hidden="1" x14ac:dyDescent="0.45">
      <c r="A9790" s="57"/>
      <c r="B9790" s="57"/>
    </row>
    <row r="9791" spans="1:2" hidden="1" x14ac:dyDescent="0.45">
      <c r="A9791" s="57"/>
      <c r="B9791" s="57"/>
    </row>
    <row r="9792" spans="1:2" hidden="1" x14ac:dyDescent="0.45">
      <c r="A9792" s="57"/>
      <c r="B9792" s="57"/>
    </row>
    <row r="9793" spans="1:2" hidden="1" x14ac:dyDescent="0.45">
      <c r="A9793" s="57"/>
      <c r="B9793" s="57"/>
    </row>
    <row r="9794" spans="1:2" hidden="1" x14ac:dyDescent="0.45">
      <c r="A9794" s="57"/>
      <c r="B9794" s="57"/>
    </row>
    <row r="9795" spans="1:2" hidden="1" x14ac:dyDescent="0.45">
      <c r="A9795" s="57"/>
      <c r="B9795" s="57"/>
    </row>
    <row r="9796" spans="1:2" hidden="1" x14ac:dyDescent="0.45">
      <c r="A9796" s="57"/>
      <c r="B9796" s="57"/>
    </row>
    <row r="9797" spans="1:2" hidden="1" x14ac:dyDescent="0.45">
      <c r="A9797" s="57"/>
      <c r="B9797" s="57"/>
    </row>
    <row r="9798" spans="1:2" hidden="1" x14ac:dyDescent="0.45">
      <c r="A9798" s="57"/>
      <c r="B9798" s="57"/>
    </row>
    <row r="9799" spans="1:2" hidden="1" x14ac:dyDescent="0.45">
      <c r="A9799" s="57"/>
      <c r="B9799" s="57"/>
    </row>
    <row r="9800" spans="1:2" hidden="1" x14ac:dyDescent="0.45">
      <c r="A9800" s="57"/>
      <c r="B9800" s="57"/>
    </row>
    <row r="9801" spans="1:2" hidden="1" x14ac:dyDescent="0.45">
      <c r="A9801" s="57"/>
      <c r="B9801" s="57"/>
    </row>
    <row r="9802" spans="1:2" hidden="1" x14ac:dyDescent="0.45">
      <c r="A9802" s="57"/>
      <c r="B9802" s="57"/>
    </row>
    <row r="9803" spans="1:2" hidden="1" x14ac:dyDescent="0.45">
      <c r="A9803" s="57"/>
      <c r="B9803" s="57"/>
    </row>
    <row r="9804" spans="1:2" hidden="1" x14ac:dyDescent="0.45">
      <c r="A9804" s="57"/>
      <c r="B9804" s="57"/>
    </row>
    <row r="9805" spans="1:2" hidden="1" x14ac:dyDescent="0.45">
      <c r="A9805" s="57"/>
      <c r="B9805" s="57"/>
    </row>
    <row r="9806" spans="1:2" hidden="1" x14ac:dyDescent="0.45">
      <c r="A9806" s="57"/>
      <c r="B9806" s="57"/>
    </row>
    <row r="9807" spans="1:2" hidden="1" x14ac:dyDescent="0.45">
      <c r="A9807" s="57"/>
      <c r="B9807" s="57"/>
    </row>
    <row r="9808" spans="1:2" hidden="1" x14ac:dyDescent="0.45">
      <c r="A9808" s="57"/>
      <c r="B9808" s="57"/>
    </row>
    <row r="9809" spans="1:2" hidden="1" x14ac:dyDescent="0.45">
      <c r="A9809" s="57"/>
      <c r="B9809" s="57"/>
    </row>
    <row r="9810" spans="1:2" hidden="1" x14ac:dyDescent="0.45">
      <c r="A9810" s="57"/>
      <c r="B9810" s="57"/>
    </row>
    <row r="9811" spans="1:2" hidden="1" x14ac:dyDescent="0.45">
      <c r="A9811" s="57"/>
      <c r="B9811" s="57"/>
    </row>
    <row r="9812" spans="1:2" hidden="1" x14ac:dyDescent="0.45">
      <c r="A9812" s="57"/>
      <c r="B9812" s="57"/>
    </row>
    <row r="9813" spans="1:2" hidden="1" x14ac:dyDescent="0.45">
      <c r="A9813" s="57"/>
      <c r="B9813" s="57"/>
    </row>
    <row r="9814" spans="1:2" hidden="1" x14ac:dyDescent="0.45">
      <c r="A9814" s="57"/>
      <c r="B9814" s="57"/>
    </row>
    <row r="9815" spans="1:2" hidden="1" x14ac:dyDescent="0.45">
      <c r="A9815" s="57"/>
      <c r="B9815" s="57"/>
    </row>
    <row r="9816" spans="1:2" hidden="1" x14ac:dyDescent="0.45">
      <c r="A9816" s="57"/>
      <c r="B9816" s="57"/>
    </row>
    <row r="9817" spans="1:2" hidden="1" x14ac:dyDescent="0.45">
      <c r="A9817" s="57"/>
      <c r="B9817" s="57"/>
    </row>
    <row r="9818" spans="1:2" hidden="1" x14ac:dyDescent="0.45">
      <c r="A9818" s="57"/>
      <c r="B9818" s="57"/>
    </row>
    <row r="9819" spans="1:2" hidden="1" x14ac:dyDescent="0.45">
      <c r="A9819" s="57"/>
      <c r="B9819" s="57"/>
    </row>
    <row r="9820" spans="1:2" hidden="1" x14ac:dyDescent="0.45">
      <c r="A9820" s="57"/>
      <c r="B9820" s="57"/>
    </row>
    <row r="9821" spans="1:2" hidden="1" x14ac:dyDescent="0.45">
      <c r="A9821" s="57"/>
      <c r="B9821" s="57"/>
    </row>
    <row r="9822" spans="1:2" hidden="1" x14ac:dyDescent="0.45">
      <c r="A9822" s="57"/>
      <c r="B9822" s="57"/>
    </row>
    <row r="9823" spans="1:2" hidden="1" x14ac:dyDescent="0.45">
      <c r="A9823" s="57"/>
      <c r="B9823" s="57"/>
    </row>
    <row r="9824" spans="1:2" hidden="1" x14ac:dyDescent="0.45">
      <c r="A9824" s="57"/>
      <c r="B9824" s="57"/>
    </row>
    <row r="9825" spans="1:2" hidden="1" x14ac:dyDescent="0.45">
      <c r="A9825" s="57"/>
      <c r="B9825" s="57"/>
    </row>
    <row r="9826" spans="1:2" hidden="1" x14ac:dyDescent="0.45">
      <c r="A9826" s="57"/>
      <c r="B9826" s="57"/>
    </row>
    <row r="9827" spans="1:2" hidden="1" x14ac:dyDescent="0.45">
      <c r="A9827" s="57"/>
      <c r="B9827" s="57"/>
    </row>
    <row r="9828" spans="1:2" hidden="1" x14ac:dyDescent="0.45">
      <c r="A9828" s="57"/>
      <c r="B9828" s="57"/>
    </row>
    <row r="9829" spans="1:2" hidden="1" x14ac:dyDescent="0.45">
      <c r="A9829" s="57"/>
      <c r="B9829" s="57"/>
    </row>
    <row r="9830" spans="1:2" hidden="1" x14ac:dyDescent="0.45">
      <c r="A9830" s="57"/>
      <c r="B9830" s="57"/>
    </row>
    <row r="9831" spans="1:2" hidden="1" x14ac:dyDescent="0.45">
      <c r="A9831" s="57"/>
      <c r="B9831" s="57"/>
    </row>
    <row r="9832" spans="1:2" hidden="1" x14ac:dyDescent="0.45">
      <c r="A9832" s="57"/>
      <c r="B9832" s="57"/>
    </row>
    <row r="9833" spans="1:2" hidden="1" x14ac:dyDescent="0.45">
      <c r="A9833" s="57"/>
      <c r="B9833" s="57"/>
    </row>
    <row r="9834" spans="1:2" hidden="1" x14ac:dyDescent="0.45">
      <c r="A9834" s="57"/>
      <c r="B9834" s="57"/>
    </row>
    <row r="9835" spans="1:2" hidden="1" x14ac:dyDescent="0.45">
      <c r="A9835" s="57"/>
      <c r="B9835" s="57"/>
    </row>
    <row r="9836" spans="1:2" hidden="1" x14ac:dyDescent="0.45">
      <c r="A9836" s="57"/>
      <c r="B9836" s="57"/>
    </row>
    <row r="9837" spans="1:2" hidden="1" x14ac:dyDescent="0.45">
      <c r="A9837" s="57"/>
      <c r="B9837" s="57"/>
    </row>
    <row r="9838" spans="1:2" hidden="1" x14ac:dyDescent="0.45">
      <c r="A9838" s="57"/>
      <c r="B9838" s="57"/>
    </row>
    <row r="9839" spans="1:2" hidden="1" x14ac:dyDescent="0.45">
      <c r="A9839" s="57"/>
      <c r="B9839" s="57"/>
    </row>
    <row r="9840" spans="1:2" hidden="1" x14ac:dyDescent="0.45">
      <c r="A9840" s="57"/>
      <c r="B9840" s="57"/>
    </row>
    <row r="9841" spans="1:2" hidden="1" x14ac:dyDescent="0.45">
      <c r="A9841" s="57"/>
      <c r="B9841" s="57"/>
    </row>
    <row r="9842" spans="1:2" hidden="1" x14ac:dyDescent="0.45">
      <c r="A9842" s="57"/>
      <c r="B9842" s="57"/>
    </row>
    <row r="9843" spans="1:2" hidden="1" x14ac:dyDescent="0.45">
      <c r="A9843" s="57"/>
      <c r="B9843" s="57"/>
    </row>
    <row r="9844" spans="1:2" hidden="1" x14ac:dyDescent="0.45">
      <c r="A9844" s="57"/>
      <c r="B9844" s="57"/>
    </row>
    <row r="9845" spans="1:2" hidden="1" x14ac:dyDescent="0.45">
      <c r="A9845" s="57"/>
      <c r="B9845" s="57"/>
    </row>
    <row r="9846" spans="1:2" hidden="1" x14ac:dyDescent="0.45">
      <c r="A9846" s="57"/>
      <c r="B9846" s="57"/>
    </row>
    <row r="9847" spans="1:2" hidden="1" x14ac:dyDescent="0.45">
      <c r="A9847" s="57"/>
      <c r="B9847" s="57"/>
    </row>
    <row r="9848" spans="1:2" hidden="1" x14ac:dyDescent="0.45">
      <c r="A9848" s="57"/>
      <c r="B9848" s="57"/>
    </row>
    <row r="9849" spans="1:2" hidden="1" x14ac:dyDescent="0.45">
      <c r="A9849" s="57"/>
      <c r="B9849" s="57"/>
    </row>
    <row r="9850" spans="1:2" hidden="1" x14ac:dyDescent="0.45">
      <c r="A9850" s="57"/>
      <c r="B9850" s="57"/>
    </row>
    <row r="9851" spans="1:2" hidden="1" x14ac:dyDescent="0.45">
      <c r="A9851" s="57"/>
      <c r="B9851" s="57"/>
    </row>
    <row r="9852" spans="1:2" hidden="1" x14ac:dyDescent="0.45">
      <c r="A9852" s="57"/>
      <c r="B9852" s="57"/>
    </row>
    <row r="9853" spans="1:2" hidden="1" x14ac:dyDescent="0.45">
      <c r="A9853" s="57"/>
      <c r="B9853" s="57"/>
    </row>
    <row r="9854" spans="1:2" hidden="1" x14ac:dyDescent="0.45">
      <c r="A9854" s="57"/>
      <c r="B9854" s="57"/>
    </row>
    <row r="9855" spans="1:2" hidden="1" x14ac:dyDescent="0.45">
      <c r="A9855" s="57"/>
      <c r="B9855" s="57"/>
    </row>
    <row r="9856" spans="1:2" hidden="1" x14ac:dyDescent="0.45">
      <c r="A9856" s="57"/>
      <c r="B9856" s="57"/>
    </row>
    <row r="9857" spans="1:2" hidden="1" x14ac:dyDescent="0.45">
      <c r="A9857" s="57"/>
      <c r="B9857" s="57"/>
    </row>
    <row r="9858" spans="1:2" hidden="1" x14ac:dyDescent="0.45">
      <c r="A9858" s="57"/>
      <c r="B9858" s="57"/>
    </row>
    <row r="9859" spans="1:2" hidden="1" x14ac:dyDescent="0.45">
      <c r="A9859" s="57"/>
      <c r="B9859" s="57"/>
    </row>
    <row r="9860" spans="1:2" hidden="1" x14ac:dyDescent="0.45">
      <c r="A9860" s="57"/>
      <c r="B9860" s="57"/>
    </row>
    <row r="9861" spans="1:2" hidden="1" x14ac:dyDescent="0.45">
      <c r="A9861" s="57"/>
      <c r="B9861" s="57"/>
    </row>
    <row r="9862" spans="1:2" hidden="1" x14ac:dyDescent="0.45">
      <c r="A9862" s="57"/>
      <c r="B9862" s="57"/>
    </row>
    <row r="9863" spans="1:2" hidden="1" x14ac:dyDescent="0.45">
      <c r="A9863" s="57"/>
      <c r="B9863" s="57"/>
    </row>
    <row r="9864" spans="1:2" hidden="1" x14ac:dyDescent="0.45">
      <c r="A9864" s="57"/>
      <c r="B9864" s="57"/>
    </row>
    <row r="9865" spans="1:2" hidden="1" x14ac:dyDescent="0.45">
      <c r="A9865" s="57"/>
      <c r="B9865" s="57"/>
    </row>
    <row r="9866" spans="1:2" hidden="1" x14ac:dyDescent="0.45">
      <c r="A9866" s="57"/>
      <c r="B9866" s="57"/>
    </row>
    <row r="9867" spans="1:2" hidden="1" x14ac:dyDescent="0.45">
      <c r="A9867" s="57"/>
      <c r="B9867" s="57"/>
    </row>
    <row r="9868" spans="1:2" hidden="1" x14ac:dyDescent="0.45">
      <c r="A9868" s="57"/>
      <c r="B9868" s="57"/>
    </row>
    <row r="9869" spans="1:2" hidden="1" x14ac:dyDescent="0.45">
      <c r="A9869" s="57"/>
      <c r="B9869" s="57"/>
    </row>
    <row r="9870" spans="1:2" hidden="1" x14ac:dyDescent="0.45">
      <c r="A9870" s="57"/>
      <c r="B9870" s="57"/>
    </row>
    <row r="9871" spans="1:2" hidden="1" x14ac:dyDescent="0.45">
      <c r="A9871" s="57"/>
      <c r="B9871" s="57"/>
    </row>
    <row r="9872" spans="1:2" hidden="1" x14ac:dyDescent="0.45">
      <c r="A9872" s="57"/>
      <c r="B9872" s="57"/>
    </row>
    <row r="9873" spans="1:2" hidden="1" x14ac:dyDescent="0.45">
      <c r="A9873" s="57"/>
      <c r="B9873" s="57"/>
    </row>
    <row r="9874" spans="1:2" hidden="1" x14ac:dyDescent="0.45">
      <c r="A9874" s="57"/>
      <c r="B9874" s="57"/>
    </row>
    <row r="9875" spans="1:2" hidden="1" x14ac:dyDescent="0.45">
      <c r="A9875" s="57"/>
      <c r="B9875" s="57"/>
    </row>
    <row r="9876" spans="1:2" hidden="1" x14ac:dyDescent="0.45">
      <c r="A9876" s="57"/>
      <c r="B9876" s="57"/>
    </row>
    <row r="9877" spans="1:2" hidden="1" x14ac:dyDescent="0.45">
      <c r="A9877" s="57"/>
      <c r="B9877" s="57"/>
    </row>
    <row r="9878" spans="1:2" hidden="1" x14ac:dyDescent="0.45">
      <c r="A9878" s="57"/>
      <c r="B9878" s="57"/>
    </row>
    <row r="9879" spans="1:2" hidden="1" x14ac:dyDescent="0.45">
      <c r="A9879" s="57"/>
      <c r="B9879" s="57"/>
    </row>
    <row r="9880" spans="1:2" hidden="1" x14ac:dyDescent="0.45">
      <c r="A9880" s="57"/>
      <c r="B9880" s="57"/>
    </row>
    <row r="9881" spans="1:2" hidden="1" x14ac:dyDescent="0.45">
      <c r="A9881" s="57"/>
      <c r="B9881" s="57"/>
    </row>
    <row r="9882" spans="1:2" hidden="1" x14ac:dyDescent="0.45">
      <c r="A9882" s="57"/>
      <c r="B9882" s="57"/>
    </row>
    <row r="9883" spans="1:2" hidden="1" x14ac:dyDescent="0.45">
      <c r="A9883" s="57"/>
      <c r="B9883" s="57"/>
    </row>
    <row r="9884" spans="1:2" hidden="1" x14ac:dyDescent="0.45">
      <c r="A9884" s="57"/>
      <c r="B9884" s="57"/>
    </row>
    <row r="9885" spans="1:2" hidden="1" x14ac:dyDescent="0.45">
      <c r="A9885" s="57"/>
      <c r="B9885" s="57"/>
    </row>
    <row r="9886" spans="1:2" hidden="1" x14ac:dyDescent="0.45">
      <c r="A9886" s="57"/>
      <c r="B9886" s="57"/>
    </row>
    <row r="9887" spans="1:2" hidden="1" x14ac:dyDescent="0.45">
      <c r="A9887" s="57"/>
      <c r="B9887" s="57"/>
    </row>
    <row r="9888" spans="1:2" hidden="1" x14ac:dyDescent="0.45">
      <c r="A9888" s="57"/>
      <c r="B9888" s="57"/>
    </row>
    <row r="9889" spans="1:2" hidden="1" x14ac:dyDescent="0.45">
      <c r="A9889" s="57"/>
      <c r="B9889" s="57"/>
    </row>
    <row r="9890" spans="1:2" hidden="1" x14ac:dyDescent="0.45">
      <c r="A9890" s="57"/>
      <c r="B9890" s="57"/>
    </row>
    <row r="9891" spans="1:2" hidden="1" x14ac:dyDescent="0.45">
      <c r="A9891" s="57"/>
      <c r="B9891" s="57"/>
    </row>
    <row r="9892" spans="1:2" hidden="1" x14ac:dyDescent="0.45">
      <c r="A9892" s="57"/>
      <c r="B9892" s="57"/>
    </row>
    <row r="9893" spans="1:2" hidden="1" x14ac:dyDescent="0.45">
      <c r="A9893" s="57"/>
      <c r="B9893" s="57"/>
    </row>
    <row r="9894" spans="1:2" hidden="1" x14ac:dyDescent="0.45">
      <c r="A9894" s="57"/>
      <c r="B9894" s="57"/>
    </row>
    <row r="9895" spans="1:2" hidden="1" x14ac:dyDescent="0.45">
      <c r="A9895" s="57"/>
      <c r="B9895" s="57"/>
    </row>
    <row r="9896" spans="1:2" hidden="1" x14ac:dyDescent="0.45">
      <c r="A9896" s="57"/>
      <c r="B9896" s="57"/>
    </row>
    <row r="9897" spans="1:2" hidden="1" x14ac:dyDescent="0.45">
      <c r="A9897" s="57"/>
      <c r="B9897" s="57"/>
    </row>
    <row r="9898" spans="1:2" hidden="1" x14ac:dyDescent="0.45">
      <c r="A9898" s="57"/>
      <c r="B9898" s="57"/>
    </row>
    <row r="9899" spans="1:2" hidden="1" x14ac:dyDescent="0.45">
      <c r="A9899" s="57"/>
      <c r="B9899" s="57"/>
    </row>
    <row r="9900" spans="1:2" hidden="1" x14ac:dyDescent="0.45">
      <c r="A9900" s="57"/>
      <c r="B9900" s="57"/>
    </row>
    <row r="9901" spans="1:2" hidden="1" x14ac:dyDescent="0.45">
      <c r="A9901" s="57"/>
      <c r="B9901" s="57"/>
    </row>
    <row r="9902" spans="1:2" hidden="1" x14ac:dyDescent="0.45">
      <c r="A9902" s="57"/>
      <c r="B9902" s="57"/>
    </row>
    <row r="9903" spans="1:2" hidden="1" x14ac:dyDescent="0.45">
      <c r="A9903" s="57"/>
      <c r="B9903" s="57"/>
    </row>
    <row r="9904" spans="1:2" hidden="1" x14ac:dyDescent="0.45">
      <c r="A9904" s="57"/>
      <c r="B9904" s="57"/>
    </row>
    <row r="9905" spans="1:2" hidden="1" x14ac:dyDescent="0.45">
      <c r="A9905" s="57"/>
      <c r="B9905" s="57"/>
    </row>
    <row r="9906" spans="1:2" hidden="1" x14ac:dyDescent="0.45">
      <c r="A9906" s="57"/>
      <c r="B9906" s="57"/>
    </row>
    <row r="9907" spans="1:2" hidden="1" x14ac:dyDescent="0.45">
      <c r="A9907" s="57"/>
      <c r="B9907" s="57"/>
    </row>
    <row r="9908" spans="1:2" hidden="1" x14ac:dyDescent="0.45">
      <c r="A9908" s="57"/>
      <c r="B9908" s="57"/>
    </row>
    <row r="9909" spans="1:2" hidden="1" x14ac:dyDescent="0.45">
      <c r="A9909" s="57"/>
      <c r="B9909" s="57"/>
    </row>
    <row r="9910" spans="1:2" hidden="1" x14ac:dyDescent="0.45">
      <c r="A9910" s="57"/>
      <c r="B9910" s="57"/>
    </row>
    <row r="9911" spans="1:2" hidden="1" x14ac:dyDescent="0.45">
      <c r="A9911" s="57"/>
      <c r="B9911" s="57"/>
    </row>
    <row r="9912" spans="1:2" hidden="1" x14ac:dyDescent="0.45">
      <c r="A9912" s="57"/>
      <c r="B9912" s="57"/>
    </row>
    <row r="9913" spans="1:2" hidden="1" x14ac:dyDescent="0.45">
      <c r="A9913" s="57"/>
      <c r="B9913" s="57"/>
    </row>
    <row r="9914" spans="1:2" hidden="1" x14ac:dyDescent="0.45">
      <c r="A9914" s="57"/>
      <c r="B9914" s="57"/>
    </row>
    <row r="9915" spans="1:2" hidden="1" x14ac:dyDescent="0.45">
      <c r="A9915" s="57"/>
      <c r="B9915" s="57"/>
    </row>
    <row r="9916" spans="1:2" hidden="1" x14ac:dyDescent="0.45">
      <c r="A9916" s="57"/>
      <c r="B9916" s="57"/>
    </row>
    <row r="9917" spans="1:2" hidden="1" x14ac:dyDescent="0.45">
      <c r="A9917" s="57"/>
      <c r="B9917" s="57"/>
    </row>
    <row r="9918" spans="1:2" hidden="1" x14ac:dyDescent="0.45">
      <c r="A9918" s="57"/>
      <c r="B9918" s="57"/>
    </row>
    <row r="9919" spans="1:2" hidden="1" x14ac:dyDescent="0.45">
      <c r="A9919" s="57"/>
      <c r="B9919" s="57"/>
    </row>
    <row r="9920" spans="1:2" hidden="1" x14ac:dyDescent="0.45">
      <c r="A9920" s="57"/>
      <c r="B9920" s="57"/>
    </row>
    <row r="9921" spans="1:2" hidden="1" x14ac:dyDescent="0.45">
      <c r="A9921" s="57"/>
      <c r="B9921" s="57"/>
    </row>
    <row r="9922" spans="1:2" hidden="1" x14ac:dyDescent="0.45">
      <c r="A9922" s="57"/>
      <c r="B9922" s="57"/>
    </row>
    <row r="9923" spans="1:2" hidden="1" x14ac:dyDescent="0.45">
      <c r="A9923" s="57"/>
      <c r="B9923" s="57"/>
    </row>
    <row r="9924" spans="1:2" hidden="1" x14ac:dyDescent="0.45">
      <c r="A9924" s="57"/>
      <c r="B9924" s="57"/>
    </row>
    <row r="9925" spans="1:2" hidden="1" x14ac:dyDescent="0.45">
      <c r="A9925" s="57"/>
      <c r="B9925" s="57"/>
    </row>
    <row r="9926" spans="1:2" hidden="1" x14ac:dyDescent="0.45">
      <c r="A9926" s="57"/>
      <c r="B9926" s="57"/>
    </row>
    <row r="9927" spans="1:2" hidden="1" x14ac:dyDescent="0.45">
      <c r="A9927" s="57"/>
      <c r="B9927" s="57"/>
    </row>
    <row r="9928" spans="1:2" hidden="1" x14ac:dyDescent="0.45">
      <c r="A9928" s="57"/>
      <c r="B9928" s="57"/>
    </row>
    <row r="9929" spans="1:2" hidden="1" x14ac:dyDescent="0.45">
      <c r="A9929" s="57"/>
      <c r="B9929" s="57"/>
    </row>
    <row r="9930" spans="1:2" hidden="1" x14ac:dyDescent="0.45">
      <c r="A9930" s="57"/>
      <c r="B9930" s="57"/>
    </row>
    <row r="9931" spans="1:2" hidden="1" x14ac:dyDescent="0.45">
      <c r="A9931" s="57"/>
      <c r="B9931" s="57"/>
    </row>
    <row r="9932" spans="1:2" hidden="1" x14ac:dyDescent="0.45">
      <c r="A9932" s="57"/>
      <c r="B9932" s="57"/>
    </row>
    <row r="9933" spans="1:2" hidden="1" x14ac:dyDescent="0.45">
      <c r="A9933" s="57"/>
      <c r="B9933" s="57"/>
    </row>
    <row r="9934" spans="1:2" hidden="1" x14ac:dyDescent="0.45">
      <c r="A9934" s="57"/>
      <c r="B9934" s="57"/>
    </row>
    <row r="9935" spans="1:2" hidden="1" x14ac:dyDescent="0.45">
      <c r="A9935" s="57"/>
      <c r="B9935" s="57"/>
    </row>
    <row r="9936" spans="1:2" hidden="1" x14ac:dyDescent="0.45">
      <c r="A9936" s="57"/>
      <c r="B9936" s="57"/>
    </row>
    <row r="9937" spans="1:2" hidden="1" x14ac:dyDescent="0.45">
      <c r="A9937" s="57"/>
      <c r="B9937" s="57"/>
    </row>
    <row r="9938" spans="1:2" hidden="1" x14ac:dyDescent="0.45">
      <c r="A9938" s="57"/>
      <c r="B9938" s="57"/>
    </row>
    <row r="9939" spans="1:2" hidden="1" x14ac:dyDescent="0.45">
      <c r="A9939" s="57"/>
      <c r="B9939" s="57"/>
    </row>
    <row r="9940" spans="1:2" hidden="1" x14ac:dyDescent="0.45">
      <c r="A9940" s="57"/>
      <c r="B9940" s="57"/>
    </row>
    <row r="9941" spans="1:2" hidden="1" x14ac:dyDescent="0.45">
      <c r="A9941" s="57"/>
      <c r="B9941" s="57"/>
    </row>
    <row r="9942" spans="1:2" hidden="1" x14ac:dyDescent="0.45">
      <c r="A9942" s="57"/>
      <c r="B9942" s="57"/>
    </row>
    <row r="9943" spans="1:2" hidden="1" x14ac:dyDescent="0.45">
      <c r="A9943" s="57"/>
      <c r="B9943" s="57"/>
    </row>
    <row r="9944" spans="1:2" hidden="1" x14ac:dyDescent="0.45">
      <c r="A9944" s="57"/>
      <c r="B9944" s="57"/>
    </row>
    <row r="9945" spans="1:2" hidden="1" x14ac:dyDescent="0.45">
      <c r="A9945" s="57"/>
      <c r="B9945" s="57"/>
    </row>
    <row r="9946" spans="1:2" hidden="1" x14ac:dyDescent="0.45">
      <c r="A9946" s="57"/>
      <c r="B9946" s="57"/>
    </row>
    <row r="9947" spans="1:2" hidden="1" x14ac:dyDescent="0.45">
      <c r="A9947" s="57"/>
      <c r="B9947" s="57"/>
    </row>
    <row r="9948" spans="1:2" hidden="1" x14ac:dyDescent="0.45">
      <c r="A9948" s="57"/>
      <c r="B9948" s="57"/>
    </row>
    <row r="9949" spans="1:2" hidden="1" x14ac:dyDescent="0.45">
      <c r="A9949" s="57"/>
      <c r="B9949" s="57"/>
    </row>
    <row r="9950" spans="1:2" hidden="1" x14ac:dyDescent="0.45">
      <c r="A9950" s="57"/>
      <c r="B9950" s="57"/>
    </row>
    <row r="9951" spans="1:2" hidden="1" x14ac:dyDescent="0.45">
      <c r="A9951" s="57"/>
      <c r="B9951" s="57"/>
    </row>
    <row r="9952" spans="1:2" hidden="1" x14ac:dyDescent="0.45">
      <c r="A9952" s="57"/>
      <c r="B9952" s="57"/>
    </row>
    <row r="9953" spans="1:2" hidden="1" x14ac:dyDescent="0.45">
      <c r="A9953" s="57"/>
      <c r="B9953" s="57"/>
    </row>
    <row r="9954" spans="1:2" hidden="1" x14ac:dyDescent="0.45">
      <c r="A9954" s="57"/>
      <c r="B9954" s="57"/>
    </row>
    <row r="9955" spans="1:2" hidden="1" x14ac:dyDescent="0.45">
      <c r="A9955" s="57"/>
      <c r="B9955" s="57"/>
    </row>
    <row r="9956" spans="1:2" hidden="1" x14ac:dyDescent="0.45">
      <c r="A9956" s="57"/>
      <c r="B9956" s="57"/>
    </row>
    <row r="9957" spans="1:2" hidden="1" x14ac:dyDescent="0.45">
      <c r="A9957" s="57"/>
      <c r="B9957" s="57"/>
    </row>
    <row r="9958" spans="1:2" hidden="1" x14ac:dyDescent="0.45">
      <c r="A9958" s="57"/>
      <c r="B9958" s="57"/>
    </row>
    <row r="9959" spans="1:2" hidden="1" x14ac:dyDescent="0.45">
      <c r="A9959" s="57"/>
      <c r="B9959" s="57"/>
    </row>
    <row r="9960" spans="1:2" hidden="1" x14ac:dyDescent="0.45">
      <c r="A9960" s="57"/>
      <c r="B9960" s="57"/>
    </row>
    <row r="9961" spans="1:2" hidden="1" x14ac:dyDescent="0.45">
      <c r="A9961" s="57"/>
      <c r="B9961" s="57"/>
    </row>
    <row r="9962" spans="1:2" hidden="1" x14ac:dyDescent="0.45">
      <c r="A9962" s="57"/>
      <c r="B9962" s="57"/>
    </row>
    <row r="9963" spans="1:2" hidden="1" x14ac:dyDescent="0.45">
      <c r="A9963" s="57"/>
      <c r="B9963" s="57"/>
    </row>
    <row r="9964" spans="1:2" hidden="1" x14ac:dyDescent="0.45">
      <c r="A9964" s="57"/>
      <c r="B9964" s="57"/>
    </row>
    <row r="9965" spans="1:2" hidden="1" x14ac:dyDescent="0.45">
      <c r="A9965" s="57"/>
      <c r="B9965" s="57"/>
    </row>
    <row r="9966" spans="1:2" hidden="1" x14ac:dyDescent="0.45">
      <c r="A9966" s="57"/>
      <c r="B9966" s="57"/>
    </row>
    <row r="9967" spans="1:2" hidden="1" x14ac:dyDescent="0.45">
      <c r="A9967" s="57"/>
      <c r="B9967" s="57"/>
    </row>
    <row r="9968" spans="1:2" hidden="1" x14ac:dyDescent="0.45">
      <c r="A9968" s="57"/>
      <c r="B9968" s="57"/>
    </row>
    <row r="9969" spans="1:2" hidden="1" x14ac:dyDescent="0.45">
      <c r="A9969" s="57"/>
      <c r="B9969" s="57"/>
    </row>
    <row r="9970" spans="1:2" hidden="1" x14ac:dyDescent="0.45">
      <c r="A9970" s="57"/>
      <c r="B9970" s="57"/>
    </row>
    <row r="9971" spans="1:2" hidden="1" x14ac:dyDescent="0.45">
      <c r="A9971" s="57"/>
      <c r="B9971" s="57"/>
    </row>
    <row r="9972" spans="1:2" hidden="1" x14ac:dyDescent="0.45">
      <c r="A9972" s="57"/>
      <c r="B9972" s="57"/>
    </row>
    <row r="9973" spans="1:2" hidden="1" x14ac:dyDescent="0.45">
      <c r="A9973" s="57"/>
      <c r="B9973" s="57"/>
    </row>
    <row r="9974" spans="1:2" hidden="1" x14ac:dyDescent="0.45">
      <c r="A9974" s="57"/>
      <c r="B9974" s="57"/>
    </row>
    <row r="9975" spans="1:2" hidden="1" x14ac:dyDescent="0.45">
      <c r="A9975" s="57"/>
      <c r="B9975" s="57"/>
    </row>
    <row r="9976" spans="1:2" hidden="1" x14ac:dyDescent="0.45">
      <c r="A9976" s="57"/>
      <c r="B9976" s="57"/>
    </row>
    <row r="9977" spans="1:2" hidden="1" x14ac:dyDescent="0.45">
      <c r="A9977" s="57"/>
      <c r="B9977" s="57"/>
    </row>
    <row r="9978" spans="1:2" hidden="1" x14ac:dyDescent="0.45">
      <c r="A9978" s="57"/>
      <c r="B9978" s="57"/>
    </row>
    <row r="9979" spans="1:2" hidden="1" x14ac:dyDescent="0.45">
      <c r="A9979" s="57"/>
      <c r="B9979" s="57"/>
    </row>
    <row r="9980" spans="1:2" hidden="1" x14ac:dyDescent="0.45">
      <c r="A9980" s="57"/>
      <c r="B9980" s="57"/>
    </row>
    <row r="9981" spans="1:2" hidden="1" x14ac:dyDescent="0.45">
      <c r="A9981" s="57"/>
      <c r="B9981" s="57"/>
    </row>
    <row r="9982" spans="1:2" hidden="1" x14ac:dyDescent="0.45">
      <c r="A9982" s="57"/>
      <c r="B9982" s="57"/>
    </row>
    <row r="9983" spans="1:2" hidden="1" x14ac:dyDescent="0.45">
      <c r="A9983" s="57"/>
      <c r="B9983" s="57"/>
    </row>
    <row r="9984" spans="1:2" hidden="1" x14ac:dyDescent="0.45">
      <c r="A9984" s="57"/>
      <c r="B9984" s="57"/>
    </row>
    <row r="9985" spans="1:2" hidden="1" x14ac:dyDescent="0.45">
      <c r="A9985" s="57"/>
      <c r="B9985" s="57"/>
    </row>
    <row r="9986" spans="1:2" hidden="1" x14ac:dyDescent="0.45">
      <c r="A9986" s="57"/>
      <c r="B9986" s="57"/>
    </row>
    <row r="9987" spans="1:2" hidden="1" x14ac:dyDescent="0.45">
      <c r="A9987" s="57"/>
      <c r="B9987" s="57"/>
    </row>
    <row r="9988" spans="1:2" hidden="1" x14ac:dyDescent="0.45">
      <c r="A9988" s="57"/>
      <c r="B9988" s="57"/>
    </row>
    <row r="9989" spans="1:2" hidden="1" x14ac:dyDescent="0.45">
      <c r="A9989" s="57"/>
      <c r="B9989" s="57"/>
    </row>
    <row r="9990" spans="1:2" hidden="1" x14ac:dyDescent="0.45">
      <c r="A9990" s="57"/>
      <c r="B9990" s="57"/>
    </row>
    <row r="9991" spans="1:2" hidden="1" x14ac:dyDescent="0.45">
      <c r="A9991" s="57"/>
      <c r="B9991" s="57"/>
    </row>
    <row r="9992" spans="1:2" hidden="1" x14ac:dyDescent="0.45">
      <c r="A9992" s="57"/>
      <c r="B9992" s="57"/>
    </row>
    <row r="9993" spans="1:2" hidden="1" x14ac:dyDescent="0.45">
      <c r="A9993" s="57"/>
      <c r="B9993" s="57"/>
    </row>
    <row r="9994" spans="1:2" hidden="1" x14ac:dyDescent="0.45">
      <c r="A9994" s="57"/>
      <c r="B9994" s="57"/>
    </row>
    <row r="9995" spans="1:2" hidden="1" x14ac:dyDescent="0.45">
      <c r="A9995" s="57"/>
      <c r="B9995" s="57"/>
    </row>
    <row r="9996" spans="1:2" hidden="1" x14ac:dyDescent="0.45">
      <c r="A9996" s="57"/>
      <c r="B9996" s="57"/>
    </row>
    <row r="9997" spans="1:2" hidden="1" x14ac:dyDescent="0.45">
      <c r="A9997" s="57"/>
      <c r="B9997" s="57"/>
    </row>
    <row r="9998" spans="1:2" hidden="1" x14ac:dyDescent="0.45">
      <c r="A9998" s="57"/>
      <c r="B9998" s="57"/>
    </row>
    <row r="9999" spans="1:2" hidden="1" x14ac:dyDescent="0.45">
      <c r="A9999" s="57"/>
      <c r="B9999" s="57"/>
    </row>
    <row r="10000" spans="1:2" hidden="1" x14ac:dyDescent="0.45">
      <c r="A10000" s="57"/>
      <c r="B10000" s="57"/>
    </row>
    <row r="10001" spans="1:2" hidden="1" x14ac:dyDescent="0.45">
      <c r="A10001" s="57"/>
      <c r="B10001" s="57"/>
    </row>
    <row r="10002" spans="1:2" hidden="1" x14ac:dyDescent="0.45">
      <c r="A10002" s="57"/>
      <c r="B10002" s="57"/>
    </row>
    <row r="10003" spans="1:2" hidden="1" x14ac:dyDescent="0.45">
      <c r="A10003" s="57"/>
      <c r="B10003" s="57"/>
    </row>
    <row r="10004" spans="1:2" hidden="1" x14ac:dyDescent="0.45">
      <c r="A10004" s="57"/>
      <c r="B10004" s="57"/>
    </row>
    <row r="10005" spans="1:2" hidden="1" x14ac:dyDescent="0.45">
      <c r="A10005" s="57"/>
      <c r="B10005" s="57"/>
    </row>
    <row r="10006" spans="1:2" hidden="1" x14ac:dyDescent="0.45">
      <c r="A10006" s="57"/>
      <c r="B10006" s="57"/>
    </row>
    <row r="10007" spans="1:2" hidden="1" x14ac:dyDescent="0.45">
      <c r="A10007" s="57"/>
      <c r="B10007" s="57"/>
    </row>
    <row r="10008" spans="1:2" hidden="1" x14ac:dyDescent="0.45">
      <c r="A10008" s="57"/>
      <c r="B10008" s="57"/>
    </row>
    <row r="10009" spans="1:2" hidden="1" x14ac:dyDescent="0.45">
      <c r="A10009" s="57"/>
      <c r="B10009" s="57"/>
    </row>
    <row r="10010" spans="1:2" hidden="1" x14ac:dyDescent="0.45">
      <c r="A10010" s="57"/>
      <c r="B10010" s="57"/>
    </row>
    <row r="10011" spans="1:2" hidden="1" x14ac:dyDescent="0.45">
      <c r="A10011" s="57"/>
      <c r="B10011" s="57"/>
    </row>
    <row r="10012" spans="1:2" hidden="1" x14ac:dyDescent="0.45">
      <c r="A10012" s="57"/>
      <c r="B10012" s="57"/>
    </row>
    <row r="10013" spans="1:2" hidden="1" x14ac:dyDescent="0.45">
      <c r="A10013" s="57"/>
      <c r="B10013" s="57"/>
    </row>
    <row r="10014" spans="1:2" hidden="1" x14ac:dyDescent="0.45">
      <c r="A10014" s="57"/>
      <c r="B10014" s="57"/>
    </row>
    <row r="10015" spans="1:2" hidden="1" x14ac:dyDescent="0.45">
      <c r="A10015" s="57"/>
      <c r="B10015" s="57"/>
    </row>
    <row r="10016" spans="1:2" hidden="1" x14ac:dyDescent="0.45">
      <c r="A10016" s="57"/>
      <c r="B10016" s="57"/>
    </row>
    <row r="10017" spans="1:2" hidden="1" x14ac:dyDescent="0.45">
      <c r="A10017" s="57"/>
      <c r="B10017" s="57"/>
    </row>
    <row r="10018" spans="1:2" hidden="1" x14ac:dyDescent="0.45">
      <c r="A10018" s="57"/>
      <c r="B10018" s="57"/>
    </row>
    <row r="10019" spans="1:2" hidden="1" x14ac:dyDescent="0.45">
      <c r="A10019" s="57"/>
      <c r="B10019" s="57"/>
    </row>
    <row r="10020" spans="1:2" hidden="1" x14ac:dyDescent="0.45">
      <c r="A10020" s="57"/>
      <c r="B10020" s="57"/>
    </row>
    <row r="10021" spans="1:2" hidden="1" x14ac:dyDescent="0.45">
      <c r="A10021" s="57"/>
      <c r="B10021" s="57"/>
    </row>
    <row r="10022" spans="1:2" hidden="1" x14ac:dyDescent="0.45">
      <c r="A10022" s="57"/>
      <c r="B10022" s="57"/>
    </row>
    <row r="10023" spans="1:2" hidden="1" x14ac:dyDescent="0.45">
      <c r="A10023" s="57"/>
      <c r="B10023" s="57"/>
    </row>
    <row r="10024" spans="1:2" hidden="1" x14ac:dyDescent="0.45">
      <c r="A10024" s="57"/>
      <c r="B10024" s="57"/>
    </row>
    <row r="10025" spans="1:2" hidden="1" x14ac:dyDescent="0.45">
      <c r="A10025" s="57"/>
      <c r="B10025" s="57"/>
    </row>
    <row r="10026" spans="1:2" hidden="1" x14ac:dyDescent="0.45">
      <c r="A10026" s="57"/>
      <c r="B10026" s="57"/>
    </row>
    <row r="10027" spans="1:2" hidden="1" x14ac:dyDescent="0.45">
      <c r="A10027" s="57"/>
      <c r="B10027" s="57"/>
    </row>
    <row r="10028" spans="1:2" hidden="1" x14ac:dyDescent="0.45">
      <c r="A10028" s="57"/>
      <c r="B10028" s="57"/>
    </row>
    <row r="10029" spans="1:2" hidden="1" x14ac:dyDescent="0.45">
      <c r="A10029" s="57"/>
      <c r="B10029" s="57"/>
    </row>
    <row r="10030" spans="1:2" hidden="1" x14ac:dyDescent="0.45">
      <c r="A10030" s="57"/>
      <c r="B10030" s="57"/>
    </row>
    <row r="10031" spans="1:2" hidden="1" x14ac:dyDescent="0.45">
      <c r="A10031" s="57"/>
      <c r="B10031" s="57"/>
    </row>
    <row r="10032" spans="1:2" hidden="1" x14ac:dyDescent="0.45">
      <c r="A10032" s="57"/>
      <c r="B10032" s="57"/>
    </row>
    <row r="10033" spans="1:2" hidden="1" x14ac:dyDescent="0.45">
      <c r="A10033" s="57"/>
      <c r="B10033" s="57"/>
    </row>
    <row r="10034" spans="1:2" hidden="1" x14ac:dyDescent="0.45">
      <c r="A10034" s="57"/>
      <c r="B10034" s="57"/>
    </row>
    <row r="10035" spans="1:2" hidden="1" x14ac:dyDescent="0.45">
      <c r="A10035" s="57"/>
      <c r="B10035" s="57"/>
    </row>
    <row r="10036" spans="1:2" hidden="1" x14ac:dyDescent="0.45">
      <c r="A10036" s="57"/>
      <c r="B10036" s="57"/>
    </row>
    <row r="10037" spans="1:2" hidden="1" x14ac:dyDescent="0.45">
      <c r="A10037" s="57"/>
      <c r="B10037" s="57"/>
    </row>
    <row r="10038" spans="1:2" hidden="1" x14ac:dyDescent="0.45">
      <c r="A10038" s="57"/>
      <c r="B10038" s="57"/>
    </row>
    <row r="10039" spans="1:2" hidden="1" x14ac:dyDescent="0.45">
      <c r="A10039" s="57"/>
      <c r="B10039" s="57"/>
    </row>
    <row r="10040" spans="1:2" hidden="1" x14ac:dyDescent="0.45">
      <c r="A10040" s="57"/>
      <c r="B10040" s="57"/>
    </row>
    <row r="10041" spans="1:2" hidden="1" x14ac:dyDescent="0.45">
      <c r="A10041" s="57"/>
      <c r="B10041" s="57"/>
    </row>
    <row r="10042" spans="1:2" hidden="1" x14ac:dyDescent="0.45">
      <c r="A10042" s="57"/>
      <c r="B10042" s="57"/>
    </row>
    <row r="10043" spans="1:2" hidden="1" x14ac:dyDescent="0.45">
      <c r="A10043" s="57"/>
      <c r="B10043" s="57"/>
    </row>
    <row r="10044" spans="1:2" hidden="1" x14ac:dyDescent="0.45">
      <c r="A10044" s="57"/>
      <c r="B10044" s="57"/>
    </row>
    <row r="10045" spans="1:2" hidden="1" x14ac:dyDescent="0.45">
      <c r="A10045" s="57"/>
      <c r="B10045" s="57"/>
    </row>
    <row r="10046" spans="1:2" hidden="1" x14ac:dyDescent="0.45">
      <c r="A10046" s="57"/>
      <c r="B10046" s="57"/>
    </row>
    <row r="10047" spans="1:2" hidden="1" x14ac:dyDescent="0.45">
      <c r="A10047" s="57"/>
      <c r="B10047" s="57"/>
    </row>
    <row r="10048" spans="1:2" hidden="1" x14ac:dyDescent="0.45">
      <c r="A10048" s="57"/>
      <c r="B10048" s="57"/>
    </row>
    <row r="10049" spans="1:2" hidden="1" x14ac:dyDescent="0.45">
      <c r="A10049" s="57"/>
      <c r="B10049" s="57"/>
    </row>
    <row r="10050" spans="1:2" hidden="1" x14ac:dyDescent="0.45">
      <c r="A10050" s="57"/>
      <c r="B10050" s="57"/>
    </row>
    <row r="10051" spans="1:2" hidden="1" x14ac:dyDescent="0.45">
      <c r="A10051" s="57"/>
      <c r="B10051" s="57"/>
    </row>
    <row r="10052" spans="1:2" hidden="1" x14ac:dyDescent="0.45">
      <c r="A10052" s="57"/>
      <c r="B10052" s="57"/>
    </row>
    <row r="10053" spans="1:2" hidden="1" x14ac:dyDescent="0.45">
      <c r="A10053" s="57"/>
      <c r="B10053" s="57"/>
    </row>
    <row r="10054" spans="1:2" hidden="1" x14ac:dyDescent="0.45">
      <c r="A10054" s="57"/>
      <c r="B10054" s="57"/>
    </row>
    <row r="10055" spans="1:2" hidden="1" x14ac:dyDescent="0.45">
      <c r="A10055" s="57"/>
      <c r="B10055" s="57"/>
    </row>
    <row r="10056" spans="1:2" hidden="1" x14ac:dyDescent="0.45">
      <c r="A10056" s="57"/>
      <c r="B10056" s="57"/>
    </row>
    <row r="10057" spans="1:2" hidden="1" x14ac:dyDescent="0.45">
      <c r="A10057" s="57"/>
      <c r="B10057" s="57"/>
    </row>
    <row r="10058" spans="1:2" hidden="1" x14ac:dyDescent="0.45">
      <c r="A10058" s="57"/>
      <c r="B10058" s="57"/>
    </row>
    <row r="10059" spans="1:2" hidden="1" x14ac:dyDescent="0.45">
      <c r="A10059" s="57"/>
      <c r="B10059" s="57"/>
    </row>
    <row r="10060" spans="1:2" hidden="1" x14ac:dyDescent="0.45">
      <c r="A10060" s="57"/>
      <c r="B10060" s="57"/>
    </row>
    <row r="10061" spans="1:2" hidden="1" x14ac:dyDescent="0.45">
      <c r="A10061" s="57"/>
      <c r="B10061" s="57"/>
    </row>
    <row r="10062" spans="1:2" hidden="1" x14ac:dyDescent="0.45">
      <c r="A10062" s="57"/>
      <c r="B10062" s="57"/>
    </row>
    <row r="10063" spans="1:2" hidden="1" x14ac:dyDescent="0.45">
      <c r="A10063" s="57"/>
      <c r="B10063" s="57"/>
    </row>
    <row r="10064" spans="1:2" hidden="1" x14ac:dyDescent="0.45">
      <c r="A10064" s="57"/>
      <c r="B10064" s="57"/>
    </row>
    <row r="10065" spans="1:2" hidden="1" x14ac:dyDescent="0.45">
      <c r="A10065" s="57"/>
      <c r="B10065" s="57"/>
    </row>
    <row r="10066" spans="1:2" hidden="1" x14ac:dyDescent="0.45">
      <c r="A10066" s="57"/>
      <c r="B10066" s="57"/>
    </row>
    <row r="10067" spans="1:2" hidden="1" x14ac:dyDescent="0.45">
      <c r="A10067" s="57"/>
      <c r="B10067" s="57"/>
    </row>
    <row r="10068" spans="1:2" hidden="1" x14ac:dyDescent="0.45">
      <c r="A10068" s="57"/>
      <c r="B10068" s="57"/>
    </row>
    <row r="10069" spans="1:2" hidden="1" x14ac:dyDescent="0.45">
      <c r="A10069" s="57"/>
      <c r="B10069" s="57"/>
    </row>
    <row r="10070" spans="1:2" hidden="1" x14ac:dyDescent="0.45">
      <c r="A10070" s="57"/>
      <c r="B10070" s="57"/>
    </row>
    <row r="10071" spans="1:2" hidden="1" x14ac:dyDescent="0.45">
      <c r="A10071" s="57"/>
      <c r="B10071" s="57"/>
    </row>
    <row r="10072" spans="1:2" hidden="1" x14ac:dyDescent="0.45">
      <c r="A10072" s="57"/>
      <c r="B10072" s="57"/>
    </row>
    <row r="10073" spans="1:2" hidden="1" x14ac:dyDescent="0.45">
      <c r="A10073" s="57"/>
      <c r="B10073" s="57"/>
    </row>
    <row r="10074" spans="1:2" hidden="1" x14ac:dyDescent="0.45">
      <c r="A10074" s="57"/>
      <c r="B10074" s="57"/>
    </row>
    <row r="10075" spans="1:2" hidden="1" x14ac:dyDescent="0.45">
      <c r="A10075" s="57"/>
      <c r="B10075" s="57"/>
    </row>
    <row r="10076" spans="1:2" hidden="1" x14ac:dyDescent="0.45">
      <c r="A10076" s="57"/>
      <c r="B10076" s="57"/>
    </row>
    <row r="10077" spans="1:2" hidden="1" x14ac:dyDescent="0.45">
      <c r="A10077" s="57"/>
      <c r="B10077" s="57"/>
    </row>
    <row r="10078" spans="1:2" hidden="1" x14ac:dyDescent="0.45">
      <c r="A10078" s="57"/>
      <c r="B10078" s="57"/>
    </row>
    <row r="10079" spans="1:2" hidden="1" x14ac:dyDescent="0.45">
      <c r="A10079" s="57"/>
      <c r="B10079" s="57"/>
    </row>
    <row r="10080" spans="1:2" hidden="1" x14ac:dyDescent="0.45">
      <c r="A10080" s="57"/>
      <c r="B10080" s="57"/>
    </row>
    <row r="10081" spans="1:2" hidden="1" x14ac:dyDescent="0.45">
      <c r="A10081" s="57"/>
      <c r="B10081" s="57"/>
    </row>
    <row r="10082" spans="1:2" hidden="1" x14ac:dyDescent="0.45">
      <c r="A10082" s="57"/>
      <c r="B10082" s="57"/>
    </row>
    <row r="10083" spans="1:2" hidden="1" x14ac:dyDescent="0.45">
      <c r="A10083" s="57"/>
      <c r="B10083" s="57"/>
    </row>
    <row r="10084" spans="1:2" hidden="1" x14ac:dyDescent="0.45">
      <c r="A10084" s="57"/>
      <c r="B10084" s="57"/>
    </row>
    <row r="10085" spans="1:2" hidden="1" x14ac:dyDescent="0.45">
      <c r="A10085" s="57"/>
      <c r="B10085" s="57"/>
    </row>
    <row r="10086" spans="1:2" hidden="1" x14ac:dyDescent="0.45">
      <c r="A10086" s="57"/>
      <c r="B10086" s="57"/>
    </row>
    <row r="10087" spans="1:2" hidden="1" x14ac:dyDescent="0.45">
      <c r="A10087" s="57"/>
      <c r="B10087" s="57"/>
    </row>
    <row r="10088" spans="1:2" hidden="1" x14ac:dyDescent="0.45">
      <c r="A10088" s="57"/>
      <c r="B10088" s="57"/>
    </row>
    <row r="10089" spans="1:2" hidden="1" x14ac:dyDescent="0.45">
      <c r="A10089" s="57"/>
      <c r="B10089" s="57"/>
    </row>
    <row r="10090" spans="1:2" hidden="1" x14ac:dyDescent="0.45">
      <c r="A10090" s="57"/>
      <c r="B10090" s="57"/>
    </row>
    <row r="10091" spans="1:2" hidden="1" x14ac:dyDescent="0.45">
      <c r="A10091" s="57"/>
      <c r="B10091" s="57"/>
    </row>
    <row r="10092" spans="1:2" hidden="1" x14ac:dyDescent="0.45">
      <c r="A10092" s="57"/>
      <c r="B10092" s="57"/>
    </row>
    <row r="10093" spans="1:2" hidden="1" x14ac:dyDescent="0.45">
      <c r="A10093" s="57"/>
      <c r="B10093" s="57"/>
    </row>
    <row r="10094" spans="1:2" hidden="1" x14ac:dyDescent="0.45">
      <c r="A10094" s="57"/>
      <c r="B10094" s="57"/>
    </row>
    <row r="10095" spans="1:2" hidden="1" x14ac:dyDescent="0.45">
      <c r="A10095" s="57"/>
      <c r="B10095" s="57"/>
    </row>
    <row r="10096" spans="1:2" hidden="1" x14ac:dyDescent="0.45">
      <c r="A10096" s="57"/>
      <c r="B10096" s="57"/>
    </row>
    <row r="10097" spans="1:2" hidden="1" x14ac:dyDescent="0.45">
      <c r="A10097" s="57"/>
      <c r="B10097" s="57"/>
    </row>
    <row r="10098" spans="1:2" hidden="1" x14ac:dyDescent="0.45">
      <c r="A10098" s="57"/>
      <c r="B10098" s="57"/>
    </row>
    <row r="10099" spans="1:2" hidden="1" x14ac:dyDescent="0.45">
      <c r="A10099" s="57"/>
      <c r="B10099" s="57"/>
    </row>
    <row r="10100" spans="1:2" hidden="1" x14ac:dyDescent="0.45">
      <c r="A10100" s="57"/>
      <c r="B10100" s="57"/>
    </row>
    <row r="10101" spans="1:2" hidden="1" x14ac:dyDescent="0.45">
      <c r="A10101" s="57"/>
      <c r="B10101" s="57"/>
    </row>
    <row r="10102" spans="1:2" hidden="1" x14ac:dyDescent="0.45">
      <c r="A10102" s="57"/>
      <c r="B10102" s="57"/>
    </row>
    <row r="10103" spans="1:2" hidden="1" x14ac:dyDescent="0.45">
      <c r="A10103" s="57"/>
      <c r="B10103" s="57"/>
    </row>
    <row r="10104" spans="1:2" hidden="1" x14ac:dyDescent="0.45">
      <c r="A10104" s="57"/>
      <c r="B10104" s="57"/>
    </row>
    <row r="10105" spans="1:2" hidden="1" x14ac:dyDescent="0.45">
      <c r="A10105" s="57"/>
      <c r="B10105" s="57"/>
    </row>
    <row r="10106" spans="1:2" hidden="1" x14ac:dyDescent="0.45">
      <c r="A10106" s="57"/>
      <c r="B10106" s="57"/>
    </row>
    <row r="10107" spans="1:2" hidden="1" x14ac:dyDescent="0.45">
      <c r="A10107" s="57"/>
      <c r="B10107" s="57"/>
    </row>
    <row r="10108" spans="1:2" hidden="1" x14ac:dyDescent="0.45">
      <c r="A10108" s="57"/>
      <c r="B10108" s="57"/>
    </row>
    <row r="10109" spans="1:2" hidden="1" x14ac:dyDescent="0.45">
      <c r="A10109" s="57"/>
      <c r="B10109" s="57"/>
    </row>
    <row r="10110" spans="1:2" hidden="1" x14ac:dyDescent="0.45">
      <c r="A10110" s="57"/>
      <c r="B10110" s="57"/>
    </row>
    <row r="10111" spans="1:2" hidden="1" x14ac:dyDescent="0.45">
      <c r="A10111" s="57"/>
      <c r="B10111" s="57"/>
    </row>
    <row r="10112" spans="1:2" hidden="1" x14ac:dyDescent="0.45">
      <c r="A10112" s="57"/>
      <c r="B10112" s="57"/>
    </row>
    <row r="10113" spans="1:2" hidden="1" x14ac:dyDescent="0.45">
      <c r="A10113" s="57"/>
      <c r="B10113" s="57"/>
    </row>
    <row r="10114" spans="1:2" hidden="1" x14ac:dyDescent="0.45">
      <c r="A10114" s="57"/>
      <c r="B10114" s="57"/>
    </row>
    <row r="10115" spans="1:2" hidden="1" x14ac:dyDescent="0.45">
      <c r="A10115" s="57"/>
      <c r="B10115" s="57"/>
    </row>
    <row r="10116" spans="1:2" hidden="1" x14ac:dyDescent="0.45">
      <c r="A10116" s="57"/>
      <c r="B10116" s="57"/>
    </row>
    <row r="10117" spans="1:2" hidden="1" x14ac:dyDescent="0.45">
      <c r="A10117" s="57"/>
      <c r="B10117" s="57"/>
    </row>
    <row r="10118" spans="1:2" hidden="1" x14ac:dyDescent="0.45">
      <c r="A10118" s="57"/>
      <c r="B10118" s="57"/>
    </row>
    <row r="10119" spans="1:2" hidden="1" x14ac:dyDescent="0.45">
      <c r="A10119" s="57"/>
      <c r="B10119" s="57"/>
    </row>
    <row r="10120" spans="1:2" hidden="1" x14ac:dyDescent="0.45">
      <c r="A10120" s="57"/>
      <c r="B10120" s="57"/>
    </row>
    <row r="10121" spans="1:2" hidden="1" x14ac:dyDescent="0.45">
      <c r="A10121" s="57"/>
      <c r="B10121" s="57"/>
    </row>
    <row r="10122" spans="1:2" hidden="1" x14ac:dyDescent="0.45">
      <c r="A10122" s="57"/>
      <c r="B10122" s="57"/>
    </row>
    <row r="10123" spans="1:2" hidden="1" x14ac:dyDescent="0.45">
      <c r="A10123" s="57"/>
      <c r="B10123" s="57"/>
    </row>
    <row r="10124" spans="1:2" hidden="1" x14ac:dyDescent="0.45">
      <c r="A10124" s="57"/>
      <c r="B10124" s="57"/>
    </row>
    <row r="10125" spans="1:2" hidden="1" x14ac:dyDescent="0.45">
      <c r="A10125" s="57"/>
      <c r="B10125" s="57"/>
    </row>
    <row r="10126" spans="1:2" hidden="1" x14ac:dyDescent="0.45">
      <c r="A10126" s="57"/>
      <c r="B10126" s="57"/>
    </row>
    <row r="10127" spans="1:2" hidden="1" x14ac:dyDescent="0.45">
      <c r="A10127" s="57"/>
      <c r="B10127" s="57"/>
    </row>
    <row r="10128" spans="1:2" hidden="1" x14ac:dyDescent="0.45">
      <c r="A10128" s="57"/>
      <c r="B10128" s="57"/>
    </row>
    <row r="10129" spans="1:2" hidden="1" x14ac:dyDescent="0.45">
      <c r="A10129" s="57"/>
      <c r="B10129" s="57"/>
    </row>
    <row r="10130" spans="1:2" hidden="1" x14ac:dyDescent="0.45">
      <c r="A10130" s="57"/>
      <c r="B10130" s="57"/>
    </row>
    <row r="10131" spans="1:2" hidden="1" x14ac:dyDescent="0.45">
      <c r="A10131" s="57"/>
      <c r="B10131" s="57"/>
    </row>
    <row r="10132" spans="1:2" hidden="1" x14ac:dyDescent="0.45">
      <c r="A10132" s="57"/>
      <c r="B10132" s="57"/>
    </row>
    <row r="10133" spans="1:2" hidden="1" x14ac:dyDescent="0.45">
      <c r="A10133" s="57"/>
      <c r="B10133" s="57"/>
    </row>
    <row r="10134" spans="1:2" hidden="1" x14ac:dyDescent="0.45">
      <c r="A10134" s="57"/>
      <c r="B10134" s="57"/>
    </row>
    <row r="10135" spans="1:2" hidden="1" x14ac:dyDescent="0.45">
      <c r="A10135" s="57"/>
      <c r="B10135" s="57"/>
    </row>
    <row r="10136" spans="1:2" hidden="1" x14ac:dyDescent="0.45">
      <c r="A10136" s="57"/>
      <c r="B10136" s="57"/>
    </row>
    <row r="10137" spans="1:2" hidden="1" x14ac:dyDescent="0.45">
      <c r="A10137" s="57"/>
      <c r="B10137" s="57"/>
    </row>
    <row r="10138" spans="1:2" hidden="1" x14ac:dyDescent="0.45">
      <c r="A10138" s="57"/>
      <c r="B10138" s="57"/>
    </row>
    <row r="10139" spans="1:2" hidden="1" x14ac:dyDescent="0.45">
      <c r="A10139" s="57"/>
      <c r="B10139" s="57"/>
    </row>
    <row r="10140" spans="1:2" hidden="1" x14ac:dyDescent="0.45">
      <c r="A10140" s="57"/>
      <c r="B10140" s="57"/>
    </row>
    <row r="10141" spans="1:2" hidden="1" x14ac:dyDescent="0.45">
      <c r="A10141" s="57"/>
      <c r="B10141" s="57"/>
    </row>
    <row r="10142" spans="1:2" hidden="1" x14ac:dyDescent="0.45">
      <c r="A10142" s="57"/>
      <c r="B10142" s="57"/>
    </row>
    <row r="10143" spans="1:2" hidden="1" x14ac:dyDescent="0.45">
      <c r="A10143" s="57"/>
      <c r="B10143" s="57"/>
    </row>
    <row r="10144" spans="1:2" hidden="1" x14ac:dyDescent="0.45">
      <c r="A10144" s="57"/>
      <c r="B10144" s="57"/>
    </row>
    <row r="10145" spans="1:2" hidden="1" x14ac:dyDescent="0.45">
      <c r="A10145" s="57"/>
      <c r="B10145" s="57"/>
    </row>
    <row r="10146" spans="1:2" hidden="1" x14ac:dyDescent="0.45">
      <c r="A10146" s="57"/>
      <c r="B10146" s="57"/>
    </row>
    <row r="10147" spans="1:2" hidden="1" x14ac:dyDescent="0.45">
      <c r="A10147" s="57"/>
      <c r="B10147" s="57"/>
    </row>
    <row r="10148" spans="1:2" hidden="1" x14ac:dyDescent="0.45">
      <c r="A10148" s="57"/>
      <c r="B10148" s="57"/>
    </row>
    <row r="10149" spans="1:2" hidden="1" x14ac:dyDescent="0.45">
      <c r="A10149" s="57"/>
      <c r="B10149" s="57"/>
    </row>
    <row r="10150" spans="1:2" hidden="1" x14ac:dyDescent="0.45">
      <c r="A10150" s="57"/>
      <c r="B10150" s="57"/>
    </row>
    <row r="10151" spans="1:2" hidden="1" x14ac:dyDescent="0.45">
      <c r="A10151" s="57"/>
      <c r="B10151" s="57"/>
    </row>
    <row r="10152" spans="1:2" hidden="1" x14ac:dyDescent="0.45">
      <c r="A10152" s="57"/>
      <c r="B10152" s="57"/>
    </row>
    <row r="10153" spans="1:2" hidden="1" x14ac:dyDescent="0.45">
      <c r="A10153" s="57"/>
      <c r="B10153" s="57"/>
    </row>
    <row r="10154" spans="1:2" hidden="1" x14ac:dyDescent="0.45">
      <c r="A10154" s="57"/>
      <c r="B10154" s="57"/>
    </row>
    <row r="10155" spans="1:2" hidden="1" x14ac:dyDescent="0.45">
      <c r="A10155" s="57"/>
      <c r="B10155" s="57"/>
    </row>
    <row r="10156" spans="1:2" hidden="1" x14ac:dyDescent="0.45">
      <c r="A10156" s="57"/>
      <c r="B10156" s="57"/>
    </row>
    <row r="10157" spans="1:2" hidden="1" x14ac:dyDescent="0.45">
      <c r="A10157" s="57"/>
      <c r="B10157" s="57"/>
    </row>
    <row r="10158" spans="1:2" hidden="1" x14ac:dyDescent="0.45">
      <c r="A10158" s="57"/>
      <c r="B10158" s="57"/>
    </row>
    <row r="10159" spans="1:2" hidden="1" x14ac:dyDescent="0.45">
      <c r="A10159" s="57"/>
      <c r="B10159" s="57"/>
    </row>
    <row r="10160" spans="1:2" hidden="1" x14ac:dyDescent="0.45">
      <c r="A10160" s="57"/>
      <c r="B10160" s="57"/>
    </row>
    <row r="10161" spans="1:2" hidden="1" x14ac:dyDescent="0.45">
      <c r="A10161" s="57"/>
      <c r="B10161" s="57"/>
    </row>
    <row r="10162" spans="1:2" hidden="1" x14ac:dyDescent="0.45">
      <c r="A10162" s="57"/>
      <c r="B10162" s="57"/>
    </row>
    <row r="10163" spans="1:2" hidden="1" x14ac:dyDescent="0.45">
      <c r="A10163" s="57"/>
      <c r="B10163" s="57"/>
    </row>
    <row r="10164" spans="1:2" hidden="1" x14ac:dyDescent="0.45">
      <c r="A10164" s="57"/>
      <c r="B10164" s="57"/>
    </row>
    <row r="10165" spans="1:2" hidden="1" x14ac:dyDescent="0.45">
      <c r="A10165" s="57"/>
      <c r="B10165" s="57"/>
    </row>
    <row r="10166" spans="1:2" hidden="1" x14ac:dyDescent="0.45">
      <c r="A10166" s="57"/>
      <c r="B10166" s="57"/>
    </row>
    <row r="10167" spans="1:2" hidden="1" x14ac:dyDescent="0.45">
      <c r="A10167" s="57"/>
      <c r="B10167" s="57"/>
    </row>
    <row r="10168" spans="1:2" hidden="1" x14ac:dyDescent="0.45">
      <c r="A10168" s="57"/>
      <c r="B10168" s="57"/>
    </row>
    <row r="10169" spans="1:2" hidden="1" x14ac:dyDescent="0.45">
      <c r="A10169" s="57"/>
      <c r="B10169" s="57"/>
    </row>
    <row r="10170" spans="1:2" hidden="1" x14ac:dyDescent="0.45">
      <c r="A10170" s="57"/>
      <c r="B10170" s="57"/>
    </row>
    <row r="10171" spans="1:2" hidden="1" x14ac:dyDescent="0.45">
      <c r="A10171" s="57"/>
      <c r="B10171" s="57"/>
    </row>
    <row r="10172" spans="1:2" hidden="1" x14ac:dyDescent="0.45">
      <c r="A10172" s="57"/>
      <c r="B10172" s="57"/>
    </row>
    <row r="10173" spans="1:2" hidden="1" x14ac:dyDescent="0.45">
      <c r="A10173" s="57"/>
      <c r="B10173" s="57"/>
    </row>
    <row r="10174" spans="1:2" hidden="1" x14ac:dyDescent="0.45">
      <c r="A10174" s="57"/>
      <c r="B10174" s="57"/>
    </row>
    <row r="10175" spans="1:2" hidden="1" x14ac:dyDescent="0.45">
      <c r="A10175" s="57"/>
      <c r="B10175" s="57"/>
    </row>
    <row r="10176" spans="1:2" hidden="1" x14ac:dyDescent="0.45">
      <c r="A10176" s="57"/>
      <c r="B10176" s="57"/>
    </row>
    <row r="10177" spans="1:2" hidden="1" x14ac:dyDescent="0.45">
      <c r="A10177" s="57"/>
      <c r="B10177" s="57"/>
    </row>
    <row r="10178" spans="1:2" hidden="1" x14ac:dyDescent="0.45">
      <c r="A10178" s="57"/>
      <c r="B10178" s="57"/>
    </row>
    <row r="10179" spans="1:2" hidden="1" x14ac:dyDescent="0.45">
      <c r="A10179" s="57"/>
      <c r="B10179" s="57"/>
    </row>
    <row r="10180" spans="1:2" hidden="1" x14ac:dyDescent="0.45">
      <c r="A10180" s="57"/>
      <c r="B10180" s="57"/>
    </row>
    <row r="10181" spans="1:2" hidden="1" x14ac:dyDescent="0.45">
      <c r="A10181" s="57"/>
      <c r="B10181" s="57"/>
    </row>
    <row r="10182" spans="1:2" hidden="1" x14ac:dyDescent="0.45">
      <c r="A10182" s="57"/>
      <c r="B10182" s="57"/>
    </row>
    <row r="10183" spans="1:2" hidden="1" x14ac:dyDescent="0.45">
      <c r="A10183" s="57"/>
      <c r="B10183" s="57"/>
    </row>
    <row r="10184" spans="1:2" hidden="1" x14ac:dyDescent="0.45">
      <c r="A10184" s="57"/>
      <c r="B10184" s="57"/>
    </row>
    <row r="10185" spans="1:2" hidden="1" x14ac:dyDescent="0.45">
      <c r="A10185" s="57"/>
      <c r="B10185" s="57"/>
    </row>
    <row r="10186" spans="1:2" hidden="1" x14ac:dyDescent="0.45">
      <c r="A10186" s="57"/>
      <c r="B10186" s="57"/>
    </row>
    <row r="10187" spans="1:2" hidden="1" x14ac:dyDescent="0.45">
      <c r="A10187" s="57"/>
      <c r="B10187" s="57"/>
    </row>
    <row r="10188" spans="1:2" hidden="1" x14ac:dyDescent="0.45">
      <c r="A10188" s="57"/>
      <c r="B10188" s="57"/>
    </row>
    <row r="10189" spans="1:2" hidden="1" x14ac:dyDescent="0.45">
      <c r="A10189" s="57"/>
      <c r="B10189" s="57"/>
    </row>
    <row r="10190" spans="1:2" hidden="1" x14ac:dyDescent="0.45">
      <c r="A10190" s="57"/>
      <c r="B10190" s="57"/>
    </row>
    <row r="10191" spans="1:2" hidden="1" x14ac:dyDescent="0.45">
      <c r="A10191" s="57"/>
      <c r="B10191" s="57"/>
    </row>
    <row r="10192" spans="1:2" hidden="1" x14ac:dyDescent="0.45">
      <c r="A10192" s="57"/>
      <c r="B10192" s="57"/>
    </row>
    <row r="10193" spans="1:2" hidden="1" x14ac:dyDescent="0.45">
      <c r="A10193" s="57"/>
      <c r="B10193" s="57"/>
    </row>
    <row r="10194" spans="1:2" hidden="1" x14ac:dyDescent="0.45">
      <c r="A10194" s="57"/>
      <c r="B10194" s="57"/>
    </row>
    <row r="10195" spans="1:2" hidden="1" x14ac:dyDescent="0.45">
      <c r="A10195" s="57"/>
      <c r="B10195" s="57"/>
    </row>
    <row r="10196" spans="1:2" hidden="1" x14ac:dyDescent="0.45">
      <c r="A10196" s="57"/>
      <c r="B10196" s="57"/>
    </row>
    <row r="10197" spans="1:2" hidden="1" x14ac:dyDescent="0.45">
      <c r="A10197" s="57"/>
      <c r="B10197" s="57"/>
    </row>
    <row r="10198" spans="1:2" hidden="1" x14ac:dyDescent="0.45">
      <c r="A10198" s="57"/>
      <c r="B10198" s="57"/>
    </row>
    <row r="10199" spans="1:2" hidden="1" x14ac:dyDescent="0.45">
      <c r="A10199" s="57"/>
      <c r="B10199" s="57"/>
    </row>
    <row r="10200" spans="1:2" hidden="1" x14ac:dyDescent="0.45">
      <c r="A10200" s="57"/>
      <c r="B10200" s="57"/>
    </row>
    <row r="10201" spans="1:2" hidden="1" x14ac:dyDescent="0.45">
      <c r="A10201" s="57"/>
      <c r="B10201" s="57"/>
    </row>
    <row r="10202" spans="1:2" hidden="1" x14ac:dyDescent="0.45">
      <c r="A10202" s="57"/>
      <c r="B10202" s="57"/>
    </row>
    <row r="10203" spans="1:2" hidden="1" x14ac:dyDescent="0.45">
      <c r="A10203" s="57"/>
      <c r="B10203" s="57"/>
    </row>
    <row r="10204" spans="1:2" hidden="1" x14ac:dyDescent="0.45">
      <c r="A10204" s="57"/>
      <c r="B10204" s="57"/>
    </row>
    <row r="10205" spans="1:2" hidden="1" x14ac:dyDescent="0.45">
      <c r="A10205" s="57"/>
      <c r="B10205" s="57"/>
    </row>
    <row r="10206" spans="1:2" hidden="1" x14ac:dyDescent="0.45">
      <c r="A10206" s="57"/>
      <c r="B10206" s="57"/>
    </row>
    <row r="10207" spans="1:2" hidden="1" x14ac:dyDescent="0.45">
      <c r="A10207" s="57"/>
      <c r="B10207" s="57"/>
    </row>
    <row r="10208" spans="1:2" hidden="1" x14ac:dyDescent="0.45">
      <c r="A10208" s="57"/>
      <c r="B10208" s="57"/>
    </row>
    <row r="10209" spans="1:2" hidden="1" x14ac:dyDescent="0.45">
      <c r="A10209" s="57"/>
      <c r="B10209" s="57"/>
    </row>
    <row r="10210" spans="1:2" hidden="1" x14ac:dyDescent="0.45">
      <c r="A10210" s="57"/>
      <c r="B10210" s="57"/>
    </row>
    <row r="10211" spans="1:2" hidden="1" x14ac:dyDescent="0.45">
      <c r="A10211" s="57"/>
      <c r="B10211" s="57"/>
    </row>
    <row r="10212" spans="1:2" hidden="1" x14ac:dyDescent="0.45">
      <c r="A10212" s="57"/>
      <c r="B10212" s="57"/>
    </row>
    <row r="10213" spans="1:2" hidden="1" x14ac:dyDescent="0.45">
      <c r="A10213" s="57"/>
      <c r="B10213" s="57"/>
    </row>
    <row r="10214" spans="1:2" hidden="1" x14ac:dyDescent="0.45">
      <c r="A10214" s="57"/>
      <c r="B10214" s="57"/>
    </row>
    <row r="10215" spans="1:2" hidden="1" x14ac:dyDescent="0.45">
      <c r="A10215" s="57"/>
      <c r="B10215" s="57"/>
    </row>
    <row r="10216" spans="1:2" hidden="1" x14ac:dyDescent="0.45">
      <c r="A10216" s="57"/>
      <c r="B10216" s="57"/>
    </row>
    <row r="10217" spans="1:2" hidden="1" x14ac:dyDescent="0.45">
      <c r="A10217" s="57"/>
      <c r="B10217" s="57"/>
    </row>
    <row r="10218" spans="1:2" hidden="1" x14ac:dyDescent="0.45">
      <c r="A10218" s="57"/>
      <c r="B10218" s="57"/>
    </row>
    <row r="10219" spans="1:2" hidden="1" x14ac:dyDescent="0.45">
      <c r="A10219" s="57"/>
      <c r="B10219" s="57"/>
    </row>
    <row r="10220" spans="1:2" hidden="1" x14ac:dyDescent="0.45">
      <c r="A10220" s="57"/>
      <c r="B10220" s="57"/>
    </row>
    <row r="10221" spans="1:2" hidden="1" x14ac:dyDescent="0.45">
      <c r="A10221" s="57"/>
      <c r="B10221" s="57"/>
    </row>
    <row r="10222" spans="1:2" hidden="1" x14ac:dyDescent="0.45">
      <c r="A10222" s="57"/>
      <c r="B10222" s="57"/>
    </row>
    <row r="10223" spans="1:2" hidden="1" x14ac:dyDescent="0.45">
      <c r="A10223" s="57"/>
      <c r="B10223" s="57"/>
    </row>
    <row r="10224" spans="1:2" hidden="1" x14ac:dyDescent="0.45">
      <c r="A10224" s="57"/>
      <c r="B10224" s="57"/>
    </row>
    <row r="10225" spans="1:2" hidden="1" x14ac:dyDescent="0.45">
      <c r="A10225" s="57"/>
      <c r="B10225" s="57"/>
    </row>
    <row r="10226" spans="1:2" hidden="1" x14ac:dyDescent="0.45">
      <c r="A10226" s="57"/>
      <c r="B10226" s="57"/>
    </row>
    <row r="10227" spans="1:2" hidden="1" x14ac:dyDescent="0.45">
      <c r="A10227" s="57"/>
      <c r="B10227" s="57"/>
    </row>
    <row r="10228" spans="1:2" hidden="1" x14ac:dyDescent="0.45">
      <c r="A10228" s="57"/>
      <c r="B10228" s="57"/>
    </row>
    <row r="10229" spans="1:2" hidden="1" x14ac:dyDescent="0.45">
      <c r="A10229" s="57"/>
      <c r="B10229" s="57"/>
    </row>
    <row r="10230" spans="1:2" hidden="1" x14ac:dyDescent="0.45">
      <c r="A10230" s="57"/>
      <c r="B10230" s="57"/>
    </row>
    <row r="10231" spans="1:2" hidden="1" x14ac:dyDescent="0.45">
      <c r="A10231" s="57"/>
      <c r="B10231" s="57"/>
    </row>
    <row r="10232" spans="1:2" hidden="1" x14ac:dyDescent="0.45">
      <c r="A10232" s="57"/>
      <c r="B10232" s="57"/>
    </row>
    <row r="10233" spans="1:2" hidden="1" x14ac:dyDescent="0.45">
      <c r="A10233" s="57"/>
      <c r="B10233" s="57"/>
    </row>
    <row r="10234" spans="1:2" hidden="1" x14ac:dyDescent="0.45">
      <c r="A10234" s="57"/>
      <c r="B10234" s="57"/>
    </row>
    <row r="10235" spans="1:2" hidden="1" x14ac:dyDescent="0.45">
      <c r="A10235" s="57"/>
      <c r="B10235" s="57"/>
    </row>
    <row r="10236" spans="1:2" hidden="1" x14ac:dyDescent="0.45">
      <c r="A10236" s="57"/>
      <c r="B10236" s="57"/>
    </row>
    <row r="10237" spans="1:2" hidden="1" x14ac:dyDescent="0.45">
      <c r="A10237" s="57"/>
      <c r="B10237" s="57"/>
    </row>
    <row r="10238" spans="1:2" hidden="1" x14ac:dyDescent="0.45">
      <c r="A10238" s="57"/>
      <c r="B10238" s="57"/>
    </row>
    <row r="10239" spans="1:2" hidden="1" x14ac:dyDescent="0.45">
      <c r="A10239" s="57"/>
      <c r="B10239" s="57"/>
    </row>
    <row r="10240" spans="1:2" hidden="1" x14ac:dyDescent="0.45">
      <c r="A10240" s="57"/>
      <c r="B10240" s="57"/>
    </row>
    <row r="10241" spans="1:2" hidden="1" x14ac:dyDescent="0.45">
      <c r="A10241" s="57"/>
      <c r="B10241" s="57"/>
    </row>
    <row r="10242" spans="1:2" hidden="1" x14ac:dyDescent="0.45">
      <c r="A10242" s="57"/>
      <c r="B10242" s="57"/>
    </row>
    <row r="10243" spans="1:2" hidden="1" x14ac:dyDescent="0.45">
      <c r="A10243" s="57"/>
      <c r="B10243" s="57"/>
    </row>
    <row r="10244" spans="1:2" hidden="1" x14ac:dyDescent="0.45">
      <c r="A10244" s="57"/>
      <c r="B10244" s="57"/>
    </row>
    <row r="10245" spans="1:2" hidden="1" x14ac:dyDescent="0.45">
      <c r="A10245" s="57"/>
      <c r="B10245" s="57"/>
    </row>
    <row r="10246" spans="1:2" hidden="1" x14ac:dyDescent="0.45">
      <c r="A10246" s="57"/>
      <c r="B10246" s="57"/>
    </row>
    <row r="10247" spans="1:2" hidden="1" x14ac:dyDescent="0.45">
      <c r="A10247" s="57"/>
      <c r="B10247" s="57"/>
    </row>
    <row r="10248" spans="1:2" hidden="1" x14ac:dyDescent="0.45">
      <c r="A10248" s="57"/>
      <c r="B10248" s="57"/>
    </row>
    <row r="10249" spans="1:2" hidden="1" x14ac:dyDescent="0.45">
      <c r="A10249" s="57"/>
      <c r="B10249" s="57"/>
    </row>
    <row r="10250" spans="1:2" hidden="1" x14ac:dyDescent="0.45">
      <c r="A10250" s="57"/>
      <c r="B10250" s="57"/>
    </row>
    <row r="10251" spans="1:2" hidden="1" x14ac:dyDescent="0.45">
      <c r="A10251" s="57"/>
      <c r="B10251" s="57"/>
    </row>
    <row r="10252" spans="1:2" hidden="1" x14ac:dyDescent="0.45">
      <c r="A10252" s="57"/>
      <c r="B10252" s="57"/>
    </row>
    <row r="10253" spans="1:2" hidden="1" x14ac:dyDescent="0.45">
      <c r="A10253" s="57"/>
      <c r="B10253" s="57"/>
    </row>
    <row r="10254" spans="1:2" hidden="1" x14ac:dyDescent="0.45">
      <c r="A10254" s="57"/>
      <c r="B10254" s="57"/>
    </row>
    <row r="10255" spans="1:2" hidden="1" x14ac:dyDescent="0.45">
      <c r="A10255" s="57"/>
      <c r="B10255" s="57"/>
    </row>
    <row r="10256" spans="1:2" hidden="1" x14ac:dyDescent="0.45">
      <c r="A10256" s="57"/>
      <c r="B10256" s="57"/>
    </row>
    <row r="10257" spans="1:2" hidden="1" x14ac:dyDescent="0.45">
      <c r="A10257" s="57"/>
      <c r="B10257" s="57"/>
    </row>
    <row r="10258" spans="1:2" hidden="1" x14ac:dyDescent="0.45">
      <c r="A10258" s="57"/>
      <c r="B10258" s="57"/>
    </row>
    <row r="10259" spans="1:2" hidden="1" x14ac:dyDescent="0.45">
      <c r="A10259" s="57"/>
      <c r="B10259" s="57"/>
    </row>
    <row r="10260" spans="1:2" hidden="1" x14ac:dyDescent="0.45">
      <c r="A10260" s="57"/>
      <c r="B10260" s="57"/>
    </row>
    <row r="10261" spans="1:2" hidden="1" x14ac:dyDescent="0.45">
      <c r="A10261" s="57"/>
      <c r="B10261" s="57"/>
    </row>
    <row r="10262" spans="1:2" hidden="1" x14ac:dyDescent="0.45">
      <c r="A10262" s="57"/>
      <c r="B10262" s="57"/>
    </row>
    <row r="10263" spans="1:2" hidden="1" x14ac:dyDescent="0.45">
      <c r="A10263" s="57"/>
      <c r="B10263" s="57"/>
    </row>
    <row r="10264" spans="1:2" hidden="1" x14ac:dyDescent="0.45">
      <c r="A10264" s="57"/>
      <c r="B10264" s="57"/>
    </row>
    <row r="10265" spans="1:2" hidden="1" x14ac:dyDescent="0.45">
      <c r="A10265" s="57"/>
      <c r="B10265" s="57"/>
    </row>
    <row r="10266" spans="1:2" hidden="1" x14ac:dyDescent="0.45">
      <c r="A10266" s="57"/>
      <c r="B10266" s="57"/>
    </row>
    <row r="10267" spans="1:2" hidden="1" x14ac:dyDescent="0.45">
      <c r="A10267" s="57"/>
      <c r="B10267" s="57"/>
    </row>
    <row r="10268" spans="1:2" hidden="1" x14ac:dyDescent="0.45">
      <c r="A10268" s="57"/>
      <c r="B10268" s="57"/>
    </row>
    <row r="10269" spans="1:2" hidden="1" x14ac:dyDescent="0.45">
      <c r="A10269" s="57"/>
      <c r="B10269" s="57"/>
    </row>
    <row r="10270" spans="1:2" hidden="1" x14ac:dyDescent="0.45">
      <c r="A10270" s="57"/>
      <c r="B10270" s="57"/>
    </row>
    <row r="10271" spans="1:2" hidden="1" x14ac:dyDescent="0.45">
      <c r="A10271" s="57"/>
      <c r="B10271" s="57"/>
    </row>
    <row r="10272" spans="1:2" hidden="1" x14ac:dyDescent="0.45">
      <c r="A10272" s="57"/>
      <c r="B10272" s="57"/>
    </row>
    <row r="10273" spans="1:2" hidden="1" x14ac:dyDescent="0.45">
      <c r="A10273" s="57"/>
      <c r="B10273" s="57"/>
    </row>
    <row r="10274" spans="1:2" hidden="1" x14ac:dyDescent="0.45">
      <c r="A10274" s="57"/>
      <c r="B10274" s="57"/>
    </row>
    <row r="10275" spans="1:2" hidden="1" x14ac:dyDescent="0.45">
      <c r="A10275" s="57"/>
      <c r="B10275" s="57"/>
    </row>
    <row r="10276" spans="1:2" hidden="1" x14ac:dyDescent="0.45">
      <c r="A10276" s="57"/>
      <c r="B10276" s="57"/>
    </row>
    <row r="10277" spans="1:2" hidden="1" x14ac:dyDescent="0.45">
      <c r="A10277" s="57"/>
      <c r="B10277" s="57"/>
    </row>
    <row r="10278" spans="1:2" hidden="1" x14ac:dyDescent="0.45">
      <c r="A10278" s="57"/>
      <c r="B10278" s="57"/>
    </row>
    <row r="10279" spans="1:2" hidden="1" x14ac:dyDescent="0.45">
      <c r="A10279" s="57"/>
      <c r="B10279" s="57"/>
    </row>
    <row r="10280" spans="1:2" hidden="1" x14ac:dyDescent="0.45">
      <c r="A10280" s="57"/>
      <c r="B10280" s="57"/>
    </row>
    <row r="10281" spans="1:2" hidden="1" x14ac:dyDescent="0.45">
      <c r="A10281" s="57"/>
      <c r="B10281" s="57"/>
    </row>
    <row r="10282" spans="1:2" hidden="1" x14ac:dyDescent="0.45">
      <c r="A10282" s="57"/>
      <c r="B10282" s="57"/>
    </row>
    <row r="10283" spans="1:2" hidden="1" x14ac:dyDescent="0.45">
      <c r="A10283" s="57"/>
      <c r="B10283" s="57"/>
    </row>
    <row r="10284" spans="1:2" hidden="1" x14ac:dyDescent="0.45">
      <c r="A10284" s="57"/>
      <c r="B10284" s="57"/>
    </row>
    <row r="10285" spans="1:2" hidden="1" x14ac:dyDescent="0.45">
      <c r="A10285" s="57"/>
      <c r="B10285" s="57"/>
    </row>
    <row r="10286" spans="1:2" hidden="1" x14ac:dyDescent="0.45">
      <c r="A10286" s="57"/>
      <c r="B10286" s="57"/>
    </row>
    <row r="10287" spans="1:2" hidden="1" x14ac:dyDescent="0.45">
      <c r="A10287" s="57"/>
      <c r="B10287" s="57"/>
    </row>
    <row r="10288" spans="1:2" hidden="1" x14ac:dyDescent="0.45">
      <c r="A10288" s="57"/>
      <c r="B10288" s="57"/>
    </row>
    <row r="10289" spans="1:2" hidden="1" x14ac:dyDescent="0.45">
      <c r="A10289" s="57"/>
      <c r="B10289" s="57"/>
    </row>
    <row r="10290" spans="1:2" hidden="1" x14ac:dyDescent="0.45">
      <c r="A10290" s="57"/>
      <c r="B10290" s="57"/>
    </row>
    <row r="10291" spans="1:2" hidden="1" x14ac:dyDescent="0.45">
      <c r="A10291" s="57"/>
      <c r="B10291" s="57"/>
    </row>
    <row r="10292" spans="1:2" hidden="1" x14ac:dyDescent="0.45">
      <c r="A10292" s="57"/>
      <c r="B10292" s="57"/>
    </row>
    <row r="10293" spans="1:2" hidden="1" x14ac:dyDescent="0.45">
      <c r="A10293" s="57"/>
      <c r="B10293" s="57"/>
    </row>
    <row r="10294" spans="1:2" hidden="1" x14ac:dyDescent="0.45">
      <c r="A10294" s="57"/>
      <c r="B10294" s="57"/>
    </row>
    <row r="10295" spans="1:2" hidden="1" x14ac:dyDescent="0.45">
      <c r="A10295" s="57"/>
      <c r="B10295" s="57"/>
    </row>
    <row r="10296" spans="1:2" hidden="1" x14ac:dyDescent="0.45">
      <c r="A10296" s="57"/>
      <c r="B10296" s="57"/>
    </row>
    <row r="10297" spans="1:2" hidden="1" x14ac:dyDescent="0.45">
      <c r="A10297" s="57"/>
      <c r="B10297" s="57"/>
    </row>
    <row r="10298" spans="1:2" hidden="1" x14ac:dyDescent="0.45">
      <c r="A10298" s="57"/>
      <c r="B10298" s="57"/>
    </row>
    <row r="10299" spans="1:2" hidden="1" x14ac:dyDescent="0.45">
      <c r="A10299" s="57"/>
      <c r="B10299" s="57"/>
    </row>
    <row r="10300" spans="1:2" hidden="1" x14ac:dyDescent="0.45">
      <c r="A10300" s="57"/>
      <c r="B10300" s="57"/>
    </row>
    <row r="10301" spans="1:2" hidden="1" x14ac:dyDescent="0.45">
      <c r="A10301" s="57"/>
      <c r="B10301" s="57"/>
    </row>
    <row r="10302" spans="1:2" hidden="1" x14ac:dyDescent="0.45">
      <c r="A10302" s="57"/>
      <c r="B10302" s="57"/>
    </row>
    <row r="10303" spans="1:2" hidden="1" x14ac:dyDescent="0.45">
      <c r="A10303" s="57"/>
      <c r="B10303" s="57"/>
    </row>
    <row r="10304" spans="1:2" hidden="1" x14ac:dyDescent="0.45">
      <c r="A10304" s="57"/>
      <c r="B10304" s="57"/>
    </row>
    <row r="10305" spans="1:2" hidden="1" x14ac:dyDescent="0.45">
      <c r="A10305" s="57"/>
      <c r="B10305" s="57"/>
    </row>
    <row r="10306" spans="1:2" hidden="1" x14ac:dyDescent="0.45">
      <c r="A10306" s="57"/>
      <c r="B10306" s="57"/>
    </row>
    <row r="10307" spans="1:2" hidden="1" x14ac:dyDescent="0.45">
      <c r="A10307" s="57"/>
      <c r="B10307" s="57"/>
    </row>
    <row r="10308" spans="1:2" hidden="1" x14ac:dyDescent="0.45">
      <c r="A10308" s="57"/>
      <c r="B10308" s="57"/>
    </row>
    <row r="10309" spans="1:2" hidden="1" x14ac:dyDescent="0.45">
      <c r="A10309" s="57"/>
      <c r="B10309" s="57"/>
    </row>
    <row r="10310" spans="1:2" hidden="1" x14ac:dyDescent="0.45">
      <c r="A10310" s="57"/>
      <c r="B10310" s="57"/>
    </row>
    <row r="10311" spans="1:2" hidden="1" x14ac:dyDescent="0.45">
      <c r="A10311" s="57"/>
      <c r="B10311" s="57"/>
    </row>
    <row r="10312" spans="1:2" hidden="1" x14ac:dyDescent="0.45">
      <c r="A10312" s="57"/>
      <c r="B10312" s="57"/>
    </row>
    <row r="10313" spans="1:2" hidden="1" x14ac:dyDescent="0.45">
      <c r="A10313" s="57"/>
      <c r="B10313" s="57"/>
    </row>
    <row r="10314" spans="1:2" hidden="1" x14ac:dyDescent="0.45">
      <c r="A10314" s="57"/>
      <c r="B10314" s="57"/>
    </row>
    <row r="10315" spans="1:2" hidden="1" x14ac:dyDescent="0.45">
      <c r="A10315" s="57"/>
      <c r="B10315" s="57"/>
    </row>
    <row r="10316" spans="1:2" hidden="1" x14ac:dyDescent="0.45">
      <c r="A10316" s="57"/>
      <c r="B10316" s="57"/>
    </row>
    <row r="10317" spans="1:2" hidden="1" x14ac:dyDescent="0.45">
      <c r="A10317" s="57"/>
      <c r="B10317" s="57"/>
    </row>
    <row r="10318" spans="1:2" hidden="1" x14ac:dyDescent="0.45">
      <c r="A10318" s="57"/>
      <c r="B10318" s="57"/>
    </row>
    <row r="10319" spans="1:2" hidden="1" x14ac:dyDescent="0.45">
      <c r="A10319" s="57"/>
      <c r="B10319" s="57"/>
    </row>
    <row r="10320" spans="1:2" hidden="1" x14ac:dyDescent="0.45">
      <c r="A10320" s="57"/>
      <c r="B10320" s="57"/>
    </row>
    <row r="10321" spans="1:2" hidden="1" x14ac:dyDescent="0.45">
      <c r="A10321" s="57"/>
      <c r="B10321" s="57"/>
    </row>
    <row r="10322" spans="1:2" hidden="1" x14ac:dyDescent="0.45">
      <c r="A10322" s="57"/>
      <c r="B10322" s="57"/>
    </row>
    <row r="10323" spans="1:2" hidden="1" x14ac:dyDescent="0.45">
      <c r="A10323" s="57"/>
      <c r="B10323" s="57"/>
    </row>
    <row r="10324" spans="1:2" hidden="1" x14ac:dyDescent="0.45">
      <c r="A10324" s="57"/>
      <c r="B10324" s="57"/>
    </row>
    <row r="10325" spans="1:2" hidden="1" x14ac:dyDescent="0.45">
      <c r="A10325" s="57"/>
      <c r="B10325" s="57"/>
    </row>
    <row r="10326" spans="1:2" hidden="1" x14ac:dyDescent="0.45">
      <c r="A10326" s="57"/>
      <c r="B10326" s="57"/>
    </row>
    <row r="10327" spans="1:2" hidden="1" x14ac:dyDescent="0.45">
      <c r="A10327" s="57"/>
      <c r="B10327" s="57"/>
    </row>
    <row r="10328" spans="1:2" hidden="1" x14ac:dyDescent="0.45">
      <c r="A10328" s="57"/>
      <c r="B10328" s="57"/>
    </row>
    <row r="10329" spans="1:2" hidden="1" x14ac:dyDescent="0.45">
      <c r="A10329" s="57"/>
      <c r="B10329" s="57"/>
    </row>
    <row r="10330" spans="1:2" hidden="1" x14ac:dyDescent="0.45">
      <c r="A10330" s="57"/>
      <c r="B10330" s="57"/>
    </row>
    <row r="10331" spans="1:2" hidden="1" x14ac:dyDescent="0.45">
      <c r="A10331" s="57"/>
      <c r="B10331" s="57"/>
    </row>
    <row r="10332" spans="1:2" hidden="1" x14ac:dyDescent="0.45">
      <c r="A10332" s="57"/>
      <c r="B10332" s="57"/>
    </row>
    <row r="10333" spans="1:2" hidden="1" x14ac:dyDescent="0.45">
      <c r="A10333" s="57"/>
      <c r="B10333" s="57"/>
    </row>
    <row r="10334" spans="1:2" hidden="1" x14ac:dyDescent="0.45">
      <c r="A10334" s="57"/>
      <c r="B10334" s="57"/>
    </row>
    <row r="10335" spans="1:2" hidden="1" x14ac:dyDescent="0.45">
      <c r="A10335" s="57"/>
      <c r="B10335" s="57"/>
    </row>
    <row r="10336" spans="1:2" hidden="1" x14ac:dyDescent="0.45">
      <c r="A10336" s="57"/>
      <c r="B10336" s="57"/>
    </row>
    <row r="10337" spans="1:2" hidden="1" x14ac:dyDescent="0.45">
      <c r="A10337" s="57"/>
      <c r="B10337" s="57"/>
    </row>
    <row r="10338" spans="1:2" hidden="1" x14ac:dyDescent="0.45">
      <c r="A10338" s="57"/>
      <c r="B10338" s="57"/>
    </row>
    <row r="10339" spans="1:2" hidden="1" x14ac:dyDescent="0.45">
      <c r="A10339" s="57"/>
      <c r="B10339" s="57"/>
    </row>
    <row r="10340" spans="1:2" hidden="1" x14ac:dyDescent="0.45">
      <c r="A10340" s="57"/>
      <c r="B10340" s="57"/>
    </row>
    <row r="10341" spans="1:2" hidden="1" x14ac:dyDescent="0.45">
      <c r="A10341" s="57"/>
      <c r="B10341" s="57"/>
    </row>
    <row r="10342" spans="1:2" hidden="1" x14ac:dyDescent="0.45">
      <c r="A10342" s="57"/>
      <c r="B10342" s="57"/>
    </row>
    <row r="10343" spans="1:2" hidden="1" x14ac:dyDescent="0.45">
      <c r="A10343" s="57"/>
      <c r="B10343" s="57"/>
    </row>
    <row r="10344" spans="1:2" hidden="1" x14ac:dyDescent="0.45">
      <c r="A10344" s="57"/>
      <c r="B10344" s="57"/>
    </row>
    <row r="10345" spans="1:2" hidden="1" x14ac:dyDescent="0.45">
      <c r="A10345" s="57"/>
      <c r="B10345" s="57"/>
    </row>
    <row r="10346" spans="1:2" hidden="1" x14ac:dyDescent="0.45">
      <c r="A10346" s="57"/>
      <c r="B10346" s="57"/>
    </row>
    <row r="10347" spans="1:2" hidden="1" x14ac:dyDescent="0.45">
      <c r="A10347" s="57"/>
      <c r="B10347" s="57"/>
    </row>
    <row r="10348" spans="1:2" hidden="1" x14ac:dyDescent="0.45">
      <c r="A10348" s="57"/>
      <c r="B10348" s="57"/>
    </row>
    <row r="10349" spans="1:2" hidden="1" x14ac:dyDescent="0.45">
      <c r="A10349" s="57"/>
      <c r="B10349" s="57"/>
    </row>
    <row r="10350" spans="1:2" hidden="1" x14ac:dyDescent="0.45">
      <c r="A10350" s="57"/>
      <c r="B10350" s="57"/>
    </row>
    <row r="10351" spans="1:2" hidden="1" x14ac:dyDescent="0.45">
      <c r="A10351" s="57"/>
      <c r="B10351" s="57"/>
    </row>
    <row r="10352" spans="1:2" hidden="1" x14ac:dyDescent="0.45">
      <c r="A10352" s="57"/>
      <c r="B10352" s="57"/>
    </row>
    <row r="10353" spans="1:2" hidden="1" x14ac:dyDescent="0.45">
      <c r="A10353" s="57"/>
      <c r="B10353" s="57"/>
    </row>
    <row r="10354" spans="1:2" hidden="1" x14ac:dyDescent="0.45">
      <c r="A10354" s="57"/>
      <c r="B10354" s="57"/>
    </row>
    <row r="10355" spans="1:2" hidden="1" x14ac:dyDescent="0.45">
      <c r="A10355" s="57"/>
      <c r="B10355" s="57"/>
    </row>
    <row r="10356" spans="1:2" hidden="1" x14ac:dyDescent="0.45">
      <c r="A10356" s="57"/>
      <c r="B10356" s="57"/>
    </row>
    <row r="10357" spans="1:2" hidden="1" x14ac:dyDescent="0.45">
      <c r="A10357" s="57"/>
      <c r="B10357" s="57"/>
    </row>
    <row r="10358" spans="1:2" hidden="1" x14ac:dyDescent="0.45">
      <c r="A10358" s="57"/>
      <c r="B10358" s="57"/>
    </row>
    <row r="10359" spans="1:2" hidden="1" x14ac:dyDescent="0.45">
      <c r="A10359" s="57"/>
      <c r="B10359" s="57"/>
    </row>
    <row r="10360" spans="1:2" hidden="1" x14ac:dyDescent="0.45">
      <c r="A10360" s="57"/>
      <c r="B10360" s="57"/>
    </row>
    <row r="10361" spans="1:2" hidden="1" x14ac:dyDescent="0.45">
      <c r="A10361" s="57"/>
      <c r="B10361" s="57"/>
    </row>
    <row r="10362" spans="1:2" hidden="1" x14ac:dyDescent="0.45">
      <c r="A10362" s="57"/>
      <c r="B10362" s="57"/>
    </row>
    <row r="10363" spans="1:2" hidden="1" x14ac:dyDescent="0.45">
      <c r="A10363" s="57"/>
      <c r="B10363" s="57"/>
    </row>
    <row r="10364" spans="1:2" hidden="1" x14ac:dyDescent="0.45">
      <c r="A10364" s="57"/>
      <c r="B10364" s="57"/>
    </row>
    <row r="10365" spans="1:2" hidden="1" x14ac:dyDescent="0.45">
      <c r="A10365" s="57"/>
      <c r="B10365" s="57"/>
    </row>
    <row r="10366" spans="1:2" hidden="1" x14ac:dyDescent="0.45">
      <c r="A10366" s="57"/>
      <c r="B10366" s="57"/>
    </row>
    <row r="10367" spans="1:2" hidden="1" x14ac:dyDescent="0.45">
      <c r="A10367" s="57"/>
      <c r="B10367" s="57"/>
    </row>
    <row r="10368" spans="1:2" hidden="1" x14ac:dyDescent="0.45">
      <c r="A10368" s="57"/>
      <c r="B10368" s="57"/>
    </row>
    <row r="10369" spans="1:2" hidden="1" x14ac:dyDescent="0.45">
      <c r="A10369" s="57"/>
      <c r="B10369" s="57"/>
    </row>
    <row r="10370" spans="1:2" hidden="1" x14ac:dyDescent="0.45">
      <c r="A10370" s="57"/>
      <c r="B10370" s="57"/>
    </row>
    <row r="10371" spans="1:2" hidden="1" x14ac:dyDescent="0.45">
      <c r="A10371" s="57"/>
      <c r="B10371" s="57"/>
    </row>
    <row r="10372" spans="1:2" hidden="1" x14ac:dyDescent="0.45">
      <c r="A10372" s="57"/>
      <c r="B10372" s="57"/>
    </row>
    <row r="10373" spans="1:2" hidden="1" x14ac:dyDescent="0.45">
      <c r="A10373" s="57"/>
      <c r="B10373" s="57"/>
    </row>
    <row r="10374" spans="1:2" hidden="1" x14ac:dyDescent="0.45">
      <c r="A10374" s="57"/>
      <c r="B10374" s="57"/>
    </row>
    <row r="10375" spans="1:2" hidden="1" x14ac:dyDescent="0.45">
      <c r="A10375" s="57"/>
      <c r="B10375" s="57"/>
    </row>
    <row r="10376" spans="1:2" hidden="1" x14ac:dyDescent="0.45">
      <c r="A10376" s="57"/>
      <c r="B10376" s="57"/>
    </row>
    <row r="10377" spans="1:2" hidden="1" x14ac:dyDescent="0.45">
      <c r="A10377" s="57"/>
      <c r="B10377" s="57"/>
    </row>
    <row r="10378" spans="1:2" hidden="1" x14ac:dyDescent="0.45">
      <c r="A10378" s="57"/>
      <c r="B10378" s="57"/>
    </row>
    <row r="10379" spans="1:2" hidden="1" x14ac:dyDescent="0.45">
      <c r="A10379" s="57"/>
      <c r="B10379" s="57"/>
    </row>
    <row r="10380" spans="1:2" hidden="1" x14ac:dyDescent="0.45">
      <c r="A10380" s="57"/>
      <c r="B10380" s="57"/>
    </row>
    <row r="10381" spans="1:2" hidden="1" x14ac:dyDescent="0.45">
      <c r="A10381" s="57"/>
      <c r="B10381" s="57"/>
    </row>
    <row r="10382" spans="1:2" hidden="1" x14ac:dyDescent="0.45">
      <c r="A10382" s="57"/>
      <c r="B10382" s="57"/>
    </row>
    <row r="10383" spans="1:2" hidden="1" x14ac:dyDescent="0.45">
      <c r="A10383" s="57"/>
      <c r="B10383" s="57"/>
    </row>
    <row r="10384" spans="1:2" hidden="1" x14ac:dyDescent="0.45">
      <c r="A10384" s="57"/>
      <c r="B10384" s="57"/>
    </row>
    <row r="10385" spans="1:2" hidden="1" x14ac:dyDescent="0.45">
      <c r="A10385" s="57"/>
      <c r="B10385" s="57"/>
    </row>
    <row r="10386" spans="1:2" hidden="1" x14ac:dyDescent="0.45">
      <c r="A10386" s="57"/>
      <c r="B10386" s="57"/>
    </row>
    <row r="10387" spans="1:2" hidden="1" x14ac:dyDescent="0.45">
      <c r="A10387" s="57"/>
      <c r="B10387" s="57"/>
    </row>
    <row r="10388" spans="1:2" hidden="1" x14ac:dyDescent="0.45">
      <c r="A10388" s="57"/>
      <c r="B10388" s="57"/>
    </row>
    <row r="10389" spans="1:2" hidden="1" x14ac:dyDescent="0.45">
      <c r="A10389" s="57"/>
      <c r="B10389" s="57"/>
    </row>
    <row r="10390" spans="1:2" hidden="1" x14ac:dyDescent="0.45">
      <c r="A10390" s="57"/>
      <c r="B10390" s="57"/>
    </row>
    <row r="10391" spans="1:2" hidden="1" x14ac:dyDescent="0.45">
      <c r="A10391" s="57"/>
      <c r="B10391" s="57"/>
    </row>
    <row r="10392" spans="1:2" hidden="1" x14ac:dyDescent="0.45">
      <c r="A10392" s="57"/>
      <c r="B10392" s="57"/>
    </row>
    <row r="10393" spans="1:2" hidden="1" x14ac:dyDescent="0.45">
      <c r="A10393" s="57"/>
      <c r="B10393" s="57"/>
    </row>
    <row r="10394" spans="1:2" hidden="1" x14ac:dyDescent="0.45">
      <c r="A10394" s="57"/>
      <c r="B10394" s="57"/>
    </row>
    <row r="10395" spans="1:2" hidden="1" x14ac:dyDescent="0.45">
      <c r="A10395" s="57"/>
      <c r="B10395" s="57"/>
    </row>
    <row r="10396" spans="1:2" hidden="1" x14ac:dyDescent="0.45">
      <c r="A10396" s="57"/>
      <c r="B10396" s="57"/>
    </row>
    <row r="10397" spans="1:2" hidden="1" x14ac:dyDescent="0.45">
      <c r="A10397" s="57"/>
      <c r="B10397" s="57"/>
    </row>
    <row r="10398" spans="1:2" hidden="1" x14ac:dyDescent="0.45">
      <c r="A10398" s="57"/>
      <c r="B10398" s="57"/>
    </row>
    <row r="10399" spans="1:2" hidden="1" x14ac:dyDescent="0.45">
      <c r="A10399" s="57"/>
      <c r="B10399" s="57"/>
    </row>
    <row r="10400" spans="1:2" hidden="1" x14ac:dyDescent="0.45">
      <c r="A10400" s="57"/>
      <c r="B10400" s="57"/>
    </row>
    <row r="10401" spans="1:2" hidden="1" x14ac:dyDescent="0.45">
      <c r="A10401" s="57"/>
      <c r="B10401" s="57"/>
    </row>
    <row r="10402" spans="1:2" hidden="1" x14ac:dyDescent="0.45">
      <c r="A10402" s="57"/>
      <c r="B10402" s="57"/>
    </row>
    <row r="10403" spans="1:2" hidden="1" x14ac:dyDescent="0.45">
      <c r="A10403" s="57"/>
      <c r="B10403" s="57"/>
    </row>
    <row r="10404" spans="1:2" hidden="1" x14ac:dyDescent="0.45">
      <c r="A10404" s="57"/>
      <c r="B10404" s="57"/>
    </row>
    <row r="10405" spans="1:2" hidden="1" x14ac:dyDescent="0.45">
      <c r="A10405" s="57"/>
      <c r="B10405" s="57"/>
    </row>
    <row r="10406" spans="1:2" hidden="1" x14ac:dyDescent="0.45">
      <c r="A10406" s="57"/>
      <c r="B10406" s="57"/>
    </row>
    <row r="10407" spans="1:2" hidden="1" x14ac:dyDescent="0.45">
      <c r="A10407" s="57"/>
      <c r="B10407" s="57"/>
    </row>
    <row r="10408" spans="1:2" hidden="1" x14ac:dyDescent="0.45">
      <c r="A10408" s="57"/>
      <c r="B10408" s="57"/>
    </row>
    <row r="10409" spans="1:2" hidden="1" x14ac:dyDescent="0.45">
      <c r="A10409" s="57"/>
      <c r="B10409" s="57"/>
    </row>
    <row r="10410" spans="1:2" hidden="1" x14ac:dyDescent="0.45">
      <c r="A10410" s="57"/>
      <c r="B10410" s="57"/>
    </row>
    <row r="10411" spans="1:2" hidden="1" x14ac:dyDescent="0.45">
      <c r="A10411" s="57"/>
      <c r="B10411" s="57"/>
    </row>
    <row r="10412" spans="1:2" hidden="1" x14ac:dyDescent="0.45">
      <c r="A10412" s="57"/>
      <c r="B10412" s="57"/>
    </row>
    <row r="10413" spans="1:2" hidden="1" x14ac:dyDescent="0.45">
      <c r="A10413" s="57"/>
      <c r="B10413" s="57"/>
    </row>
    <row r="10414" spans="1:2" hidden="1" x14ac:dyDescent="0.45">
      <c r="A10414" s="57"/>
      <c r="B10414" s="57"/>
    </row>
    <row r="10415" spans="1:2" hidden="1" x14ac:dyDescent="0.45">
      <c r="A10415" s="57"/>
      <c r="B10415" s="57"/>
    </row>
    <row r="10416" spans="1:2" hidden="1" x14ac:dyDescent="0.45">
      <c r="A10416" s="57"/>
      <c r="B10416" s="57"/>
    </row>
    <row r="10417" spans="1:2" hidden="1" x14ac:dyDescent="0.45">
      <c r="A10417" s="57"/>
      <c r="B10417" s="57"/>
    </row>
    <row r="10418" spans="1:2" hidden="1" x14ac:dyDescent="0.45">
      <c r="A10418" s="57"/>
      <c r="B10418" s="57"/>
    </row>
    <row r="10419" spans="1:2" hidden="1" x14ac:dyDescent="0.45">
      <c r="A10419" s="57"/>
      <c r="B10419" s="57"/>
    </row>
    <row r="10420" spans="1:2" hidden="1" x14ac:dyDescent="0.45">
      <c r="A10420" s="57"/>
      <c r="B10420" s="57"/>
    </row>
    <row r="10421" spans="1:2" hidden="1" x14ac:dyDescent="0.45">
      <c r="A10421" s="57"/>
      <c r="B10421" s="57"/>
    </row>
    <row r="10422" spans="1:2" hidden="1" x14ac:dyDescent="0.45">
      <c r="A10422" s="57"/>
      <c r="B10422" s="57"/>
    </row>
    <row r="10423" spans="1:2" hidden="1" x14ac:dyDescent="0.45">
      <c r="A10423" s="57"/>
      <c r="B10423" s="57"/>
    </row>
    <row r="10424" spans="1:2" hidden="1" x14ac:dyDescent="0.45">
      <c r="A10424" s="57"/>
      <c r="B10424" s="57"/>
    </row>
    <row r="10425" spans="1:2" hidden="1" x14ac:dyDescent="0.45">
      <c r="A10425" s="57"/>
      <c r="B10425" s="57"/>
    </row>
    <row r="10426" spans="1:2" hidden="1" x14ac:dyDescent="0.45">
      <c r="A10426" s="57"/>
      <c r="B10426" s="57"/>
    </row>
    <row r="10427" spans="1:2" hidden="1" x14ac:dyDescent="0.45">
      <c r="A10427" s="57"/>
      <c r="B10427" s="57"/>
    </row>
    <row r="10428" spans="1:2" hidden="1" x14ac:dyDescent="0.45">
      <c r="A10428" s="57"/>
      <c r="B10428" s="57"/>
    </row>
    <row r="10429" spans="1:2" hidden="1" x14ac:dyDescent="0.45">
      <c r="A10429" s="57"/>
      <c r="B10429" s="57"/>
    </row>
    <row r="10430" spans="1:2" hidden="1" x14ac:dyDescent="0.45">
      <c r="A10430" s="57"/>
      <c r="B10430" s="57"/>
    </row>
    <row r="10431" spans="1:2" hidden="1" x14ac:dyDescent="0.45">
      <c r="A10431" s="57"/>
      <c r="B10431" s="57"/>
    </row>
    <row r="10432" spans="1:2" hidden="1" x14ac:dyDescent="0.45">
      <c r="A10432" s="57"/>
      <c r="B10432" s="57"/>
    </row>
    <row r="10433" spans="1:2" hidden="1" x14ac:dyDescent="0.45">
      <c r="A10433" s="57"/>
      <c r="B10433" s="57"/>
    </row>
    <row r="10434" spans="1:2" hidden="1" x14ac:dyDescent="0.45">
      <c r="A10434" s="57"/>
      <c r="B10434" s="57"/>
    </row>
    <row r="10435" spans="1:2" hidden="1" x14ac:dyDescent="0.45">
      <c r="A10435" s="57"/>
      <c r="B10435" s="57"/>
    </row>
    <row r="10436" spans="1:2" hidden="1" x14ac:dyDescent="0.45">
      <c r="A10436" s="57"/>
      <c r="B10436" s="57"/>
    </row>
    <row r="10437" spans="1:2" hidden="1" x14ac:dyDescent="0.45">
      <c r="A10437" s="57"/>
      <c r="B10437" s="57"/>
    </row>
    <row r="10438" spans="1:2" hidden="1" x14ac:dyDescent="0.45">
      <c r="A10438" s="57"/>
      <c r="B10438" s="57"/>
    </row>
    <row r="10439" spans="1:2" hidden="1" x14ac:dyDescent="0.45">
      <c r="A10439" s="57"/>
      <c r="B10439" s="57"/>
    </row>
    <row r="10440" spans="1:2" hidden="1" x14ac:dyDescent="0.45">
      <c r="A10440" s="57"/>
      <c r="B10440" s="57"/>
    </row>
    <row r="10441" spans="1:2" hidden="1" x14ac:dyDescent="0.45">
      <c r="A10441" s="57"/>
      <c r="B10441" s="57"/>
    </row>
    <row r="10442" spans="1:2" hidden="1" x14ac:dyDescent="0.45">
      <c r="A10442" s="57"/>
      <c r="B10442" s="57"/>
    </row>
    <row r="10443" spans="1:2" hidden="1" x14ac:dyDescent="0.45">
      <c r="A10443" s="57"/>
      <c r="B10443" s="57"/>
    </row>
    <row r="10444" spans="1:2" hidden="1" x14ac:dyDescent="0.45">
      <c r="A10444" s="57"/>
      <c r="B10444" s="57"/>
    </row>
    <row r="10445" spans="1:2" hidden="1" x14ac:dyDescent="0.45">
      <c r="A10445" s="57"/>
      <c r="B10445" s="57"/>
    </row>
    <row r="10446" spans="1:2" hidden="1" x14ac:dyDescent="0.45">
      <c r="A10446" s="57"/>
      <c r="B10446" s="57"/>
    </row>
    <row r="10447" spans="1:2" hidden="1" x14ac:dyDescent="0.45">
      <c r="A10447" s="57"/>
      <c r="B10447" s="57"/>
    </row>
    <row r="10448" spans="1:2" hidden="1" x14ac:dyDescent="0.45">
      <c r="A10448" s="57"/>
      <c r="B10448" s="57"/>
    </row>
    <row r="10449" spans="1:2" hidden="1" x14ac:dyDescent="0.45">
      <c r="A10449" s="57"/>
      <c r="B10449" s="57"/>
    </row>
    <row r="10450" spans="1:2" hidden="1" x14ac:dyDescent="0.45">
      <c r="A10450" s="57"/>
      <c r="B10450" s="57"/>
    </row>
    <row r="10451" spans="1:2" hidden="1" x14ac:dyDescent="0.45">
      <c r="A10451" s="57"/>
      <c r="B10451" s="57"/>
    </row>
    <row r="10452" spans="1:2" hidden="1" x14ac:dyDescent="0.45">
      <c r="A10452" s="57"/>
      <c r="B10452" s="57"/>
    </row>
    <row r="10453" spans="1:2" hidden="1" x14ac:dyDescent="0.45">
      <c r="A10453" s="57"/>
      <c r="B10453" s="57"/>
    </row>
    <row r="10454" spans="1:2" hidden="1" x14ac:dyDescent="0.45">
      <c r="A10454" s="57"/>
      <c r="B10454" s="57"/>
    </row>
    <row r="10455" spans="1:2" hidden="1" x14ac:dyDescent="0.45">
      <c r="A10455" s="57"/>
      <c r="B10455" s="57"/>
    </row>
    <row r="10456" spans="1:2" hidden="1" x14ac:dyDescent="0.45">
      <c r="A10456" s="57"/>
      <c r="B10456" s="57"/>
    </row>
    <row r="10457" spans="1:2" hidden="1" x14ac:dyDescent="0.45">
      <c r="A10457" s="57"/>
      <c r="B10457" s="57"/>
    </row>
    <row r="10458" spans="1:2" hidden="1" x14ac:dyDescent="0.45">
      <c r="A10458" s="57"/>
      <c r="B10458" s="57"/>
    </row>
    <row r="10459" spans="1:2" hidden="1" x14ac:dyDescent="0.45">
      <c r="A10459" s="57"/>
      <c r="B10459" s="57"/>
    </row>
    <row r="10460" spans="1:2" hidden="1" x14ac:dyDescent="0.45">
      <c r="A10460" s="57"/>
      <c r="B10460" s="57"/>
    </row>
    <row r="10461" spans="1:2" hidden="1" x14ac:dyDescent="0.45">
      <c r="A10461" s="57"/>
      <c r="B10461" s="57"/>
    </row>
    <row r="10462" spans="1:2" hidden="1" x14ac:dyDescent="0.45">
      <c r="A10462" s="57"/>
      <c r="B10462" s="57"/>
    </row>
    <row r="10463" spans="1:2" hidden="1" x14ac:dyDescent="0.45">
      <c r="A10463" s="57"/>
      <c r="B10463" s="57"/>
    </row>
    <row r="10464" spans="1:2" hidden="1" x14ac:dyDescent="0.45">
      <c r="A10464" s="57"/>
      <c r="B10464" s="57"/>
    </row>
    <row r="10465" spans="1:2" hidden="1" x14ac:dyDescent="0.45">
      <c r="A10465" s="57"/>
      <c r="B10465" s="57"/>
    </row>
    <row r="10466" spans="1:2" hidden="1" x14ac:dyDescent="0.45">
      <c r="A10466" s="57"/>
      <c r="B10466" s="57"/>
    </row>
    <row r="10467" spans="1:2" hidden="1" x14ac:dyDescent="0.45">
      <c r="A10467" s="57"/>
      <c r="B10467" s="57"/>
    </row>
    <row r="10468" spans="1:2" hidden="1" x14ac:dyDescent="0.45">
      <c r="A10468" s="57"/>
      <c r="B10468" s="57"/>
    </row>
    <row r="10469" spans="1:2" hidden="1" x14ac:dyDescent="0.45">
      <c r="A10469" s="57"/>
      <c r="B10469" s="57"/>
    </row>
    <row r="10470" spans="1:2" hidden="1" x14ac:dyDescent="0.45">
      <c r="A10470" s="57"/>
      <c r="B10470" s="57"/>
    </row>
    <row r="10471" spans="1:2" hidden="1" x14ac:dyDescent="0.45">
      <c r="A10471" s="57"/>
      <c r="B10471" s="57"/>
    </row>
    <row r="10472" spans="1:2" hidden="1" x14ac:dyDescent="0.45">
      <c r="A10472" s="57"/>
      <c r="B10472" s="57"/>
    </row>
    <row r="10473" spans="1:2" hidden="1" x14ac:dyDescent="0.45">
      <c r="A10473" s="57"/>
      <c r="B10473" s="57"/>
    </row>
    <row r="10474" spans="1:2" hidden="1" x14ac:dyDescent="0.45">
      <c r="A10474" s="57"/>
      <c r="B10474" s="57"/>
    </row>
    <row r="10475" spans="1:2" hidden="1" x14ac:dyDescent="0.45">
      <c r="A10475" s="57"/>
      <c r="B10475" s="57"/>
    </row>
    <row r="10476" spans="1:2" hidden="1" x14ac:dyDescent="0.45">
      <c r="A10476" s="57"/>
      <c r="B10476" s="57"/>
    </row>
    <row r="10477" spans="1:2" hidden="1" x14ac:dyDescent="0.45">
      <c r="A10477" s="57"/>
      <c r="B10477" s="57"/>
    </row>
    <row r="10478" spans="1:2" hidden="1" x14ac:dyDescent="0.45">
      <c r="A10478" s="57"/>
      <c r="B10478" s="57"/>
    </row>
    <row r="10479" spans="1:2" hidden="1" x14ac:dyDescent="0.45">
      <c r="A10479" s="57"/>
      <c r="B10479" s="57"/>
    </row>
    <row r="10480" spans="1:2" hidden="1" x14ac:dyDescent="0.45">
      <c r="A10480" s="57"/>
      <c r="B10480" s="57"/>
    </row>
    <row r="10481" spans="1:2" hidden="1" x14ac:dyDescent="0.45">
      <c r="A10481" s="57"/>
      <c r="B10481" s="57"/>
    </row>
    <row r="10482" spans="1:2" hidden="1" x14ac:dyDescent="0.45">
      <c r="A10482" s="57"/>
      <c r="B10482" s="57"/>
    </row>
    <row r="10483" spans="1:2" hidden="1" x14ac:dyDescent="0.45">
      <c r="A10483" s="57"/>
      <c r="B10483" s="57"/>
    </row>
    <row r="10484" spans="1:2" hidden="1" x14ac:dyDescent="0.45">
      <c r="A10484" s="57"/>
      <c r="B10484" s="57"/>
    </row>
    <row r="10485" spans="1:2" hidden="1" x14ac:dyDescent="0.45">
      <c r="A10485" s="57"/>
      <c r="B10485" s="57"/>
    </row>
    <row r="10486" spans="1:2" hidden="1" x14ac:dyDescent="0.45">
      <c r="A10486" s="57"/>
      <c r="B10486" s="57"/>
    </row>
    <row r="10487" spans="1:2" hidden="1" x14ac:dyDescent="0.45">
      <c r="A10487" s="57"/>
      <c r="B10487" s="57"/>
    </row>
    <row r="10488" spans="1:2" hidden="1" x14ac:dyDescent="0.45">
      <c r="A10488" s="57"/>
      <c r="B10488" s="57"/>
    </row>
    <row r="10489" spans="1:2" hidden="1" x14ac:dyDescent="0.45">
      <c r="A10489" s="57"/>
      <c r="B10489" s="57"/>
    </row>
    <row r="10490" spans="1:2" hidden="1" x14ac:dyDescent="0.45">
      <c r="A10490" s="57"/>
      <c r="B10490" s="57"/>
    </row>
    <row r="10491" spans="1:2" hidden="1" x14ac:dyDescent="0.45">
      <c r="A10491" s="57"/>
      <c r="B10491" s="57"/>
    </row>
    <row r="10492" spans="1:2" hidden="1" x14ac:dyDescent="0.45">
      <c r="A10492" s="57"/>
      <c r="B10492" s="57"/>
    </row>
    <row r="10493" spans="1:2" hidden="1" x14ac:dyDescent="0.45">
      <c r="A10493" s="57"/>
      <c r="B10493" s="57"/>
    </row>
    <row r="10494" spans="1:2" hidden="1" x14ac:dyDescent="0.45">
      <c r="A10494" s="57"/>
      <c r="B10494" s="57"/>
    </row>
    <row r="10495" spans="1:2" hidden="1" x14ac:dyDescent="0.45">
      <c r="A10495" s="57"/>
      <c r="B10495" s="57"/>
    </row>
    <row r="10496" spans="1:2" hidden="1" x14ac:dyDescent="0.45">
      <c r="A10496" s="57"/>
      <c r="B10496" s="57"/>
    </row>
    <row r="10497" spans="1:2" hidden="1" x14ac:dyDescent="0.45">
      <c r="A10497" s="57"/>
      <c r="B10497" s="57"/>
    </row>
    <row r="10498" spans="1:2" hidden="1" x14ac:dyDescent="0.45">
      <c r="A10498" s="57"/>
      <c r="B10498" s="57"/>
    </row>
    <row r="10499" spans="1:2" hidden="1" x14ac:dyDescent="0.45">
      <c r="A10499" s="57"/>
      <c r="B10499" s="57"/>
    </row>
    <row r="10500" spans="1:2" hidden="1" x14ac:dyDescent="0.45">
      <c r="A10500" s="57"/>
      <c r="B10500" s="57"/>
    </row>
    <row r="10501" spans="1:2" hidden="1" x14ac:dyDescent="0.45">
      <c r="A10501" s="57"/>
      <c r="B10501" s="57"/>
    </row>
    <row r="10502" spans="1:2" hidden="1" x14ac:dyDescent="0.45">
      <c r="A10502" s="57"/>
      <c r="B10502" s="57"/>
    </row>
    <row r="10503" spans="1:2" hidden="1" x14ac:dyDescent="0.45">
      <c r="A10503" s="57"/>
      <c r="B10503" s="57"/>
    </row>
    <row r="10504" spans="1:2" hidden="1" x14ac:dyDescent="0.45">
      <c r="A10504" s="57"/>
      <c r="B10504" s="57"/>
    </row>
    <row r="10505" spans="1:2" hidden="1" x14ac:dyDescent="0.45">
      <c r="A10505" s="57"/>
      <c r="B10505" s="57"/>
    </row>
    <row r="10506" spans="1:2" hidden="1" x14ac:dyDescent="0.45">
      <c r="A10506" s="57"/>
      <c r="B10506" s="57"/>
    </row>
    <row r="10507" spans="1:2" hidden="1" x14ac:dyDescent="0.45">
      <c r="A10507" s="57"/>
      <c r="B10507" s="57"/>
    </row>
    <row r="10508" spans="1:2" hidden="1" x14ac:dyDescent="0.45">
      <c r="A10508" s="57"/>
      <c r="B10508" s="57"/>
    </row>
    <row r="10509" spans="1:2" hidden="1" x14ac:dyDescent="0.45">
      <c r="A10509" s="57"/>
      <c r="B10509" s="57"/>
    </row>
    <row r="10510" spans="1:2" hidden="1" x14ac:dyDescent="0.45">
      <c r="A10510" s="57"/>
      <c r="B10510" s="57"/>
    </row>
    <row r="10511" spans="1:2" hidden="1" x14ac:dyDescent="0.45">
      <c r="A10511" s="57"/>
      <c r="B10511" s="57"/>
    </row>
    <row r="10512" spans="1:2" hidden="1" x14ac:dyDescent="0.45">
      <c r="A10512" s="57"/>
      <c r="B10512" s="57"/>
    </row>
    <row r="10513" spans="1:2" hidden="1" x14ac:dyDescent="0.45">
      <c r="A10513" s="57"/>
      <c r="B10513" s="57"/>
    </row>
    <row r="10514" spans="1:2" hidden="1" x14ac:dyDescent="0.45">
      <c r="A10514" s="57"/>
      <c r="B10514" s="57"/>
    </row>
    <row r="10515" spans="1:2" hidden="1" x14ac:dyDescent="0.45">
      <c r="A10515" s="57"/>
      <c r="B10515" s="57"/>
    </row>
    <row r="10516" spans="1:2" hidden="1" x14ac:dyDescent="0.45">
      <c r="A10516" s="57"/>
      <c r="B10516" s="57"/>
    </row>
    <row r="10517" spans="1:2" hidden="1" x14ac:dyDescent="0.45">
      <c r="A10517" s="57"/>
      <c r="B10517" s="57"/>
    </row>
    <row r="10518" spans="1:2" hidden="1" x14ac:dyDescent="0.45">
      <c r="A10518" s="57"/>
      <c r="B10518" s="57"/>
    </row>
    <row r="10519" spans="1:2" hidden="1" x14ac:dyDescent="0.45">
      <c r="A10519" s="57"/>
      <c r="B10519" s="57"/>
    </row>
    <row r="10520" spans="1:2" hidden="1" x14ac:dyDescent="0.45">
      <c r="A10520" s="57"/>
      <c r="B10520" s="57"/>
    </row>
    <row r="10521" spans="1:2" hidden="1" x14ac:dyDescent="0.45">
      <c r="A10521" s="57"/>
      <c r="B10521" s="57"/>
    </row>
    <row r="10522" spans="1:2" hidden="1" x14ac:dyDescent="0.45">
      <c r="A10522" s="57"/>
      <c r="B10522" s="57"/>
    </row>
    <row r="10523" spans="1:2" hidden="1" x14ac:dyDescent="0.45">
      <c r="A10523" s="57"/>
      <c r="B10523" s="57"/>
    </row>
    <row r="10524" spans="1:2" hidden="1" x14ac:dyDescent="0.45">
      <c r="A10524" s="57"/>
      <c r="B10524" s="57"/>
    </row>
    <row r="10525" spans="1:2" hidden="1" x14ac:dyDescent="0.45">
      <c r="A10525" s="57"/>
      <c r="B10525" s="57"/>
    </row>
    <row r="10526" spans="1:2" hidden="1" x14ac:dyDescent="0.45">
      <c r="A10526" s="57"/>
      <c r="B10526" s="57"/>
    </row>
    <row r="10527" spans="1:2" hidden="1" x14ac:dyDescent="0.45">
      <c r="A10527" s="57"/>
      <c r="B10527" s="57"/>
    </row>
    <row r="10528" spans="1:2" hidden="1" x14ac:dyDescent="0.45">
      <c r="A10528" s="57"/>
      <c r="B10528" s="57"/>
    </row>
    <row r="10529" spans="1:2" hidden="1" x14ac:dyDescent="0.45">
      <c r="A10529" s="57"/>
      <c r="B10529" s="57"/>
    </row>
    <row r="10530" spans="1:2" hidden="1" x14ac:dyDescent="0.45">
      <c r="A10530" s="57"/>
      <c r="B10530" s="57"/>
    </row>
    <row r="10531" spans="1:2" hidden="1" x14ac:dyDescent="0.45">
      <c r="A10531" s="57"/>
      <c r="B10531" s="57"/>
    </row>
    <row r="10532" spans="1:2" hidden="1" x14ac:dyDescent="0.45">
      <c r="A10532" s="57"/>
      <c r="B10532" s="57"/>
    </row>
    <row r="10533" spans="1:2" hidden="1" x14ac:dyDescent="0.45">
      <c r="A10533" s="57"/>
      <c r="B10533" s="57"/>
    </row>
    <row r="10534" spans="1:2" hidden="1" x14ac:dyDescent="0.45">
      <c r="A10534" s="57"/>
      <c r="B10534" s="57"/>
    </row>
    <row r="10535" spans="1:2" hidden="1" x14ac:dyDescent="0.45">
      <c r="A10535" s="57"/>
      <c r="B10535" s="57"/>
    </row>
    <row r="10536" spans="1:2" hidden="1" x14ac:dyDescent="0.45">
      <c r="A10536" s="57"/>
      <c r="B10536" s="57"/>
    </row>
    <row r="10537" spans="1:2" hidden="1" x14ac:dyDescent="0.45">
      <c r="A10537" s="57"/>
      <c r="B10537" s="57"/>
    </row>
    <row r="10538" spans="1:2" hidden="1" x14ac:dyDescent="0.45">
      <c r="A10538" s="57"/>
      <c r="B10538" s="57"/>
    </row>
    <row r="10539" spans="1:2" hidden="1" x14ac:dyDescent="0.45">
      <c r="A10539" s="57"/>
      <c r="B10539" s="57"/>
    </row>
    <row r="10540" spans="1:2" hidden="1" x14ac:dyDescent="0.45">
      <c r="A10540" s="57"/>
      <c r="B10540" s="57"/>
    </row>
    <row r="10541" spans="1:2" hidden="1" x14ac:dyDescent="0.45">
      <c r="A10541" s="57"/>
      <c r="B10541" s="57"/>
    </row>
    <row r="10542" spans="1:2" hidden="1" x14ac:dyDescent="0.45">
      <c r="A10542" s="57"/>
      <c r="B10542" s="57"/>
    </row>
    <row r="10543" spans="1:2" hidden="1" x14ac:dyDescent="0.45">
      <c r="A10543" s="57"/>
      <c r="B10543" s="57"/>
    </row>
    <row r="10544" spans="1:2" hidden="1" x14ac:dyDescent="0.45">
      <c r="A10544" s="57"/>
      <c r="B10544" s="57"/>
    </row>
    <row r="10545" spans="1:2" hidden="1" x14ac:dyDescent="0.45">
      <c r="A10545" s="57"/>
      <c r="B10545" s="57"/>
    </row>
    <row r="10546" spans="1:2" hidden="1" x14ac:dyDescent="0.45">
      <c r="A10546" s="57"/>
      <c r="B10546" s="57"/>
    </row>
    <row r="10547" spans="1:2" hidden="1" x14ac:dyDescent="0.45">
      <c r="A10547" s="57"/>
      <c r="B10547" s="57"/>
    </row>
    <row r="10548" spans="1:2" hidden="1" x14ac:dyDescent="0.45">
      <c r="A10548" s="57"/>
      <c r="B10548" s="57"/>
    </row>
    <row r="10549" spans="1:2" hidden="1" x14ac:dyDescent="0.45">
      <c r="A10549" s="57"/>
      <c r="B10549" s="57"/>
    </row>
    <row r="10550" spans="1:2" hidden="1" x14ac:dyDescent="0.45">
      <c r="A10550" s="57"/>
      <c r="B10550" s="57"/>
    </row>
    <row r="10551" spans="1:2" hidden="1" x14ac:dyDescent="0.45">
      <c r="A10551" s="57"/>
      <c r="B10551" s="57"/>
    </row>
    <row r="10552" spans="1:2" hidden="1" x14ac:dyDescent="0.45">
      <c r="A10552" s="57"/>
      <c r="B10552" s="57"/>
    </row>
    <row r="10553" spans="1:2" hidden="1" x14ac:dyDescent="0.45">
      <c r="A10553" s="57"/>
      <c r="B10553" s="57"/>
    </row>
    <row r="10554" spans="1:2" hidden="1" x14ac:dyDescent="0.45">
      <c r="A10554" s="57"/>
      <c r="B10554" s="57"/>
    </row>
    <row r="10555" spans="1:2" hidden="1" x14ac:dyDescent="0.45">
      <c r="A10555" s="57"/>
      <c r="B10555" s="57"/>
    </row>
    <row r="10556" spans="1:2" hidden="1" x14ac:dyDescent="0.45">
      <c r="A10556" s="57"/>
      <c r="B10556" s="57"/>
    </row>
    <row r="10557" spans="1:2" hidden="1" x14ac:dyDescent="0.45">
      <c r="A10557" s="57"/>
      <c r="B10557" s="57"/>
    </row>
    <row r="10558" spans="1:2" hidden="1" x14ac:dyDescent="0.45">
      <c r="A10558" s="57"/>
      <c r="B10558" s="57"/>
    </row>
    <row r="10559" spans="1:2" hidden="1" x14ac:dyDescent="0.45">
      <c r="A10559" s="57"/>
      <c r="B10559" s="57"/>
    </row>
    <row r="10560" spans="1:2" hidden="1" x14ac:dyDescent="0.45">
      <c r="A10560" s="57"/>
      <c r="B10560" s="57"/>
    </row>
    <row r="10561" spans="1:2" hidden="1" x14ac:dyDescent="0.45">
      <c r="A10561" s="57"/>
      <c r="B10561" s="57"/>
    </row>
    <row r="10562" spans="1:2" hidden="1" x14ac:dyDescent="0.45">
      <c r="A10562" s="57"/>
      <c r="B10562" s="57"/>
    </row>
    <row r="10563" spans="1:2" hidden="1" x14ac:dyDescent="0.45">
      <c r="A10563" s="57"/>
      <c r="B10563" s="57"/>
    </row>
    <row r="10564" spans="1:2" hidden="1" x14ac:dyDescent="0.45">
      <c r="A10564" s="57"/>
      <c r="B10564" s="57"/>
    </row>
    <row r="10565" spans="1:2" hidden="1" x14ac:dyDescent="0.45">
      <c r="A10565" s="57"/>
      <c r="B10565" s="57"/>
    </row>
    <row r="10566" spans="1:2" hidden="1" x14ac:dyDescent="0.45">
      <c r="A10566" s="57"/>
      <c r="B10566" s="57"/>
    </row>
    <row r="10567" spans="1:2" hidden="1" x14ac:dyDescent="0.45">
      <c r="A10567" s="57"/>
      <c r="B10567" s="57"/>
    </row>
    <row r="10568" spans="1:2" hidden="1" x14ac:dyDescent="0.45">
      <c r="A10568" s="57"/>
      <c r="B10568" s="57"/>
    </row>
    <row r="10569" spans="1:2" hidden="1" x14ac:dyDescent="0.45">
      <c r="A10569" s="57"/>
      <c r="B10569" s="57"/>
    </row>
    <row r="10570" spans="1:2" hidden="1" x14ac:dyDescent="0.45">
      <c r="A10570" s="57"/>
      <c r="B10570" s="57"/>
    </row>
    <row r="10571" spans="1:2" hidden="1" x14ac:dyDescent="0.45">
      <c r="A10571" s="57"/>
      <c r="B10571" s="57"/>
    </row>
    <row r="10572" spans="1:2" hidden="1" x14ac:dyDescent="0.45">
      <c r="A10572" s="57"/>
      <c r="B10572" s="57"/>
    </row>
    <row r="10573" spans="1:2" hidden="1" x14ac:dyDescent="0.45">
      <c r="A10573" s="57"/>
      <c r="B10573" s="57"/>
    </row>
    <row r="10574" spans="1:2" hidden="1" x14ac:dyDescent="0.45">
      <c r="A10574" s="57"/>
      <c r="B10574" s="57"/>
    </row>
    <row r="10575" spans="1:2" hidden="1" x14ac:dyDescent="0.45">
      <c r="A10575" s="57"/>
      <c r="B10575" s="57"/>
    </row>
    <row r="10576" spans="1:2" hidden="1" x14ac:dyDescent="0.45">
      <c r="A10576" s="57"/>
      <c r="B10576" s="57"/>
    </row>
    <row r="10577" spans="1:2" hidden="1" x14ac:dyDescent="0.45">
      <c r="A10577" s="57"/>
      <c r="B10577" s="57"/>
    </row>
    <row r="10578" spans="1:2" hidden="1" x14ac:dyDescent="0.45">
      <c r="A10578" s="57"/>
      <c r="B10578" s="57"/>
    </row>
    <row r="10579" spans="1:2" hidden="1" x14ac:dyDescent="0.45">
      <c r="A10579" s="57"/>
      <c r="B10579" s="57"/>
    </row>
    <row r="10580" spans="1:2" hidden="1" x14ac:dyDescent="0.45">
      <c r="A10580" s="57"/>
      <c r="B10580" s="57"/>
    </row>
    <row r="10581" spans="1:2" hidden="1" x14ac:dyDescent="0.45">
      <c r="A10581" s="57"/>
      <c r="B10581" s="57"/>
    </row>
    <row r="10582" spans="1:2" hidden="1" x14ac:dyDescent="0.45">
      <c r="A10582" s="57"/>
      <c r="B10582" s="57"/>
    </row>
    <row r="10583" spans="1:2" hidden="1" x14ac:dyDescent="0.45">
      <c r="A10583" s="57"/>
      <c r="B10583" s="57"/>
    </row>
    <row r="10584" spans="1:2" hidden="1" x14ac:dyDescent="0.45">
      <c r="A10584" s="57"/>
      <c r="B10584" s="57"/>
    </row>
    <row r="10585" spans="1:2" hidden="1" x14ac:dyDescent="0.45">
      <c r="A10585" s="57"/>
      <c r="B10585" s="57"/>
    </row>
    <row r="10586" spans="1:2" hidden="1" x14ac:dyDescent="0.45">
      <c r="A10586" s="57"/>
      <c r="B10586" s="57"/>
    </row>
    <row r="10587" spans="1:2" hidden="1" x14ac:dyDescent="0.45">
      <c r="A10587" s="57"/>
      <c r="B10587" s="57"/>
    </row>
    <row r="10588" spans="1:2" hidden="1" x14ac:dyDescent="0.45">
      <c r="A10588" s="57"/>
      <c r="B10588" s="57"/>
    </row>
    <row r="10589" spans="1:2" hidden="1" x14ac:dyDescent="0.45">
      <c r="A10589" s="57"/>
      <c r="B10589" s="57"/>
    </row>
    <row r="10590" spans="1:2" hidden="1" x14ac:dyDescent="0.45">
      <c r="A10590" s="57"/>
      <c r="B10590" s="57"/>
    </row>
    <row r="10591" spans="1:2" hidden="1" x14ac:dyDescent="0.45">
      <c r="A10591" s="57"/>
      <c r="B10591" s="57"/>
    </row>
    <row r="10592" spans="1:2" hidden="1" x14ac:dyDescent="0.45">
      <c r="A10592" s="57"/>
      <c r="B10592" s="57"/>
    </row>
    <row r="10593" spans="1:2" hidden="1" x14ac:dyDescent="0.45">
      <c r="A10593" s="57"/>
      <c r="B10593" s="57"/>
    </row>
    <row r="10594" spans="1:2" hidden="1" x14ac:dyDescent="0.45">
      <c r="A10594" s="57"/>
      <c r="B10594" s="57"/>
    </row>
    <row r="10595" spans="1:2" hidden="1" x14ac:dyDescent="0.45">
      <c r="A10595" s="57"/>
      <c r="B10595" s="57"/>
    </row>
    <row r="10596" spans="1:2" hidden="1" x14ac:dyDescent="0.45">
      <c r="A10596" s="57"/>
      <c r="B10596" s="57"/>
    </row>
    <row r="10597" spans="1:2" hidden="1" x14ac:dyDescent="0.45">
      <c r="A10597" s="57"/>
      <c r="B10597" s="57"/>
    </row>
    <row r="10598" spans="1:2" hidden="1" x14ac:dyDescent="0.45">
      <c r="A10598" s="57"/>
      <c r="B10598" s="57"/>
    </row>
    <row r="10599" spans="1:2" hidden="1" x14ac:dyDescent="0.45">
      <c r="A10599" s="57"/>
      <c r="B10599" s="57"/>
    </row>
    <row r="10600" spans="1:2" hidden="1" x14ac:dyDescent="0.45">
      <c r="A10600" s="57"/>
      <c r="B10600" s="57"/>
    </row>
    <row r="10601" spans="1:2" hidden="1" x14ac:dyDescent="0.45">
      <c r="A10601" s="57"/>
      <c r="B10601" s="57"/>
    </row>
    <row r="10602" spans="1:2" hidden="1" x14ac:dyDescent="0.45">
      <c r="A10602" s="57"/>
      <c r="B10602" s="57"/>
    </row>
    <row r="10603" spans="1:2" hidden="1" x14ac:dyDescent="0.45">
      <c r="A10603" s="57"/>
      <c r="B10603" s="57"/>
    </row>
    <row r="10604" spans="1:2" hidden="1" x14ac:dyDescent="0.45">
      <c r="A10604" s="57"/>
      <c r="B10604" s="57"/>
    </row>
    <row r="10605" spans="1:2" hidden="1" x14ac:dyDescent="0.45">
      <c r="A10605" s="57"/>
      <c r="B10605" s="57"/>
    </row>
    <row r="10606" spans="1:2" hidden="1" x14ac:dyDescent="0.45">
      <c r="A10606" s="57"/>
      <c r="B10606" s="57"/>
    </row>
    <row r="10607" spans="1:2" hidden="1" x14ac:dyDescent="0.45">
      <c r="A10607" s="57"/>
      <c r="B10607" s="57"/>
    </row>
    <row r="10608" spans="1:2" hidden="1" x14ac:dyDescent="0.45">
      <c r="A10608" s="57"/>
      <c r="B10608" s="57"/>
    </row>
    <row r="10609" spans="1:2" hidden="1" x14ac:dyDescent="0.45">
      <c r="A10609" s="57"/>
      <c r="B10609" s="57"/>
    </row>
    <row r="10610" spans="1:2" hidden="1" x14ac:dyDescent="0.45">
      <c r="A10610" s="57"/>
      <c r="B10610" s="57"/>
    </row>
    <row r="10611" spans="1:2" hidden="1" x14ac:dyDescent="0.45">
      <c r="A10611" s="57"/>
      <c r="B10611" s="57"/>
    </row>
    <row r="10612" spans="1:2" hidden="1" x14ac:dyDescent="0.45">
      <c r="A10612" s="57"/>
      <c r="B10612" s="57"/>
    </row>
    <row r="10613" spans="1:2" hidden="1" x14ac:dyDescent="0.45">
      <c r="A10613" s="57"/>
      <c r="B10613" s="57"/>
    </row>
    <row r="10614" spans="1:2" hidden="1" x14ac:dyDescent="0.45">
      <c r="A10614" s="57"/>
      <c r="B10614" s="57"/>
    </row>
    <row r="10615" spans="1:2" hidden="1" x14ac:dyDescent="0.45">
      <c r="A10615" s="57"/>
      <c r="B10615" s="57"/>
    </row>
    <row r="10616" spans="1:2" hidden="1" x14ac:dyDescent="0.45">
      <c r="A10616" s="57"/>
      <c r="B10616" s="57"/>
    </row>
    <row r="10617" spans="1:2" hidden="1" x14ac:dyDescent="0.45">
      <c r="A10617" s="57"/>
      <c r="B10617" s="57"/>
    </row>
    <row r="10618" spans="1:2" hidden="1" x14ac:dyDescent="0.45">
      <c r="A10618" s="57"/>
      <c r="B10618" s="57"/>
    </row>
    <row r="10619" spans="1:2" hidden="1" x14ac:dyDescent="0.45">
      <c r="A10619" s="57"/>
      <c r="B10619" s="57"/>
    </row>
    <row r="10620" spans="1:2" hidden="1" x14ac:dyDescent="0.45">
      <c r="A10620" s="57"/>
      <c r="B10620" s="57"/>
    </row>
    <row r="10621" spans="1:2" hidden="1" x14ac:dyDescent="0.45">
      <c r="A10621" s="57"/>
      <c r="B10621" s="57"/>
    </row>
    <row r="10622" spans="1:2" hidden="1" x14ac:dyDescent="0.45">
      <c r="A10622" s="57"/>
      <c r="B10622" s="57"/>
    </row>
    <row r="10623" spans="1:2" hidden="1" x14ac:dyDescent="0.45">
      <c r="A10623" s="57"/>
      <c r="B10623" s="57"/>
    </row>
    <row r="10624" spans="1:2" hidden="1" x14ac:dyDescent="0.45">
      <c r="A10624" s="57"/>
      <c r="B10624" s="57"/>
    </row>
    <row r="10625" spans="1:2" hidden="1" x14ac:dyDescent="0.45">
      <c r="A10625" s="57"/>
      <c r="B10625" s="57"/>
    </row>
    <row r="10626" spans="1:2" hidden="1" x14ac:dyDescent="0.45">
      <c r="A10626" s="57"/>
      <c r="B10626" s="57"/>
    </row>
    <row r="10627" spans="1:2" hidden="1" x14ac:dyDescent="0.45">
      <c r="A10627" s="57"/>
      <c r="B10627" s="57"/>
    </row>
    <row r="10628" spans="1:2" hidden="1" x14ac:dyDescent="0.45">
      <c r="A10628" s="57"/>
      <c r="B10628" s="57"/>
    </row>
    <row r="10629" spans="1:2" hidden="1" x14ac:dyDescent="0.45">
      <c r="A10629" s="57"/>
      <c r="B10629" s="57"/>
    </row>
    <row r="10630" spans="1:2" hidden="1" x14ac:dyDescent="0.45">
      <c r="A10630" s="57"/>
      <c r="B10630" s="57"/>
    </row>
    <row r="10631" spans="1:2" hidden="1" x14ac:dyDescent="0.45">
      <c r="A10631" s="57"/>
      <c r="B10631" s="57"/>
    </row>
    <row r="10632" spans="1:2" hidden="1" x14ac:dyDescent="0.45">
      <c r="A10632" s="57"/>
      <c r="B10632" s="57"/>
    </row>
    <row r="10633" spans="1:2" hidden="1" x14ac:dyDescent="0.45">
      <c r="A10633" s="57"/>
      <c r="B10633" s="57"/>
    </row>
    <row r="10634" spans="1:2" hidden="1" x14ac:dyDescent="0.45">
      <c r="A10634" s="57"/>
      <c r="B10634" s="57"/>
    </row>
    <row r="10635" spans="1:2" hidden="1" x14ac:dyDescent="0.45">
      <c r="A10635" s="57"/>
      <c r="B10635" s="57"/>
    </row>
    <row r="10636" spans="1:2" hidden="1" x14ac:dyDescent="0.45">
      <c r="A10636" s="57"/>
      <c r="B10636" s="57"/>
    </row>
    <row r="10637" spans="1:2" hidden="1" x14ac:dyDescent="0.45">
      <c r="A10637" s="57"/>
      <c r="B10637" s="57"/>
    </row>
    <row r="10638" spans="1:2" hidden="1" x14ac:dyDescent="0.45">
      <c r="A10638" s="57"/>
      <c r="B10638" s="57"/>
    </row>
    <row r="10639" spans="1:2" hidden="1" x14ac:dyDescent="0.45">
      <c r="A10639" s="57"/>
      <c r="B10639" s="57"/>
    </row>
    <row r="10640" spans="1:2" hidden="1" x14ac:dyDescent="0.45">
      <c r="A10640" s="57"/>
      <c r="B10640" s="57"/>
    </row>
    <row r="10641" spans="1:2" hidden="1" x14ac:dyDescent="0.45">
      <c r="A10641" s="57"/>
      <c r="B10641" s="57"/>
    </row>
    <row r="10642" spans="1:2" hidden="1" x14ac:dyDescent="0.45">
      <c r="A10642" s="57"/>
      <c r="B10642" s="57"/>
    </row>
    <row r="10643" spans="1:2" hidden="1" x14ac:dyDescent="0.45">
      <c r="A10643" s="57"/>
      <c r="B10643" s="57"/>
    </row>
    <row r="10644" spans="1:2" hidden="1" x14ac:dyDescent="0.45">
      <c r="A10644" s="57"/>
      <c r="B10644" s="57"/>
    </row>
    <row r="10645" spans="1:2" hidden="1" x14ac:dyDescent="0.45">
      <c r="A10645" s="57"/>
      <c r="B10645" s="57"/>
    </row>
    <row r="10646" spans="1:2" hidden="1" x14ac:dyDescent="0.45">
      <c r="A10646" s="57"/>
      <c r="B10646" s="57"/>
    </row>
    <row r="10647" spans="1:2" hidden="1" x14ac:dyDescent="0.45">
      <c r="A10647" s="57"/>
      <c r="B10647" s="57"/>
    </row>
    <row r="10648" spans="1:2" hidden="1" x14ac:dyDescent="0.45">
      <c r="A10648" s="57"/>
      <c r="B10648" s="57"/>
    </row>
    <row r="10649" spans="1:2" hidden="1" x14ac:dyDescent="0.45">
      <c r="A10649" s="57"/>
      <c r="B10649" s="57"/>
    </row>
    <row r="10650" spans="1:2" hidden="1" x14ac:dyDescent="0.45">
      <c r="A10650" s="57"/>
      <c r="B10650" s="57"/>
    </row>
    <row r="10651" spans="1:2" hidden="1" x14ac:dyDescent="0.45">
      <c r="A10651" s="57"/>
      <c r="B10651" s="57"/>
    </row>
    <row r="10652" spans="1:2" hidden="1" x14ac:dyDescent="0.45">
      <c r="A10652" s="57"/>
      <c r="B10652" s="57"/>
    </row>
    <row r="10653" spans="1:2" hidden="1" x14ac:dyDescent="0.45">
      <c r="A10653" s="57"/>
      <c r="B10653" s="57"/>
    </row>
    <row r="10654" spans="1:2" hidden="1" x14ac:dyDescent="0.45">
      <c r="A10654" s="57"/>
      <c r="B10654" s="57"/>
    </row>
    <row r="10655" spans="1:2" hidden="1" x14ac:dyDescent="0.45">
      <c r="A10655" s="57"/>
      <c r="B10655" s="57"/>
    </row>
    <row r="10656" spans="1:2" hidden="1" x14ac:dyDescent="0.45">
      <c r="A10656" s="57"/>
      <c r="B10656" s="57"/>
    </row>
    <row r="10657" spans="1:2" hidden="1" x14ac:dyDescent="0.45">
      <c r="A10657" s="57"/>
      <c r="B10657" s="57"/>
    </row>
    <row r="10658" spans="1:2" hidden="1" x14ac:dyDescent="0.45">
      <c r="A10658" s="57"/>
      <c r="B10658" s="57"/>
    </row>
    <row r="10659" spans="1:2" hidden="1" x14ac:dyDescent="0.45">
      <c r="A10659" s="57"/>
      <c r="B10659" s="57"/>
    </row>
    <row r="10660" spans="1:2" hidden="1" x14ac:dyDescent="0.45">
      <c r="A10660" s="57"/>
      <c r="B10660" s="57"/>
    </row>
    <row r="10661" spans="1:2" hidden="1" x14ac:dyDescent="0.45">
      <c r="A10661" s="57"/>
      <c r="B10661" s="57"/>
    </row>
    <row r="10662" spans="1:2" hidden="1" x14ac:dyDescent="0.45">
      <c r="A10662" s="57"/>
      <c r="B10662" s="57"/>
    </row>
    <row r="10663" spans="1:2" hidden="1" x14ac:dyDescent="0.45">
      <c r="A10663" s="57"/>
      <c r="B10663" s="57"/>
    </row>
    <row r="10664" spans="1:2" hidden="1" x14ac:dyDescent="0.45">
      <c r="A10664" s="57"/>
      <c r="B10664" s="57"/>
    </row>
    <row r="10665" spans="1:2" hidden="1" x14ac:dyDescent="0.45">
      <c r="A10665" s="57"/>
      <c r="B10665" s="57"/>
    </row>
    <row r="10666" spans="1:2" hidden="1" x14ac:dyDescent="0.45">
      <c r="A10666" s="57"/>
      <c r="B10666" s="57"/>
    </row>
    <row r="10667" spans="1:2" hidden="1" x14ac:dyDescent="0.45">
      <c r="A10667" s="57"/>
      <c r="B10667" s="57"/>
    </row>
    <row r="10668" spans="1:2" hidden="1" x14ac:dyDescent="0.45">
      <c r="A10668" s="57"/>
      <c r="B10668" s="57"/>
    </row>
    <row r="10669" spans="1:2" hidden="1" x14ac:dyDescent="0.45">
      <c r="A10669" s="57"/>
      <c r="B10669" s="57"/>
    </row>
    <row r="10670" spans="1:2" hidden="1" x14ac:dyDescent="0.45">
      <c r="A10670" s="57"/>
      <c r="B10670" s="57"/>
    </row>
    <row r="10671" spans="1:2" hidden="1" x14ac:dyDescent="0.45">
      <c r="A10671" s="57"/>
      <c r="B10671" s="57"/>
    </row>
    <row r="10672" spans="1:2" hidden="1" x14ac:dyDescent="0.45">
      <c r="A10672" s="57"/>
      <c r="B10672" s="57"/>
    </row>
    <row r="10673" spans="1:2" hidden="1" x14ac:dyDescent="0.45">
      <c r="A10673" s="57"/>
      <c r="B10673" s="57"/>
    </row>
    <row r="10674" spans="1:2" hidden="1" x14ac:dyDescent="0.45">
      <c r="A10674" s="57"/>
      <c r="B10674" s="57"/>
    </row>
    <row r="10675" spans="1:2" hidden="1" x14ac:dyDescent="0.45">
      <c r="A10675" s="57"/>
      <c r="B10675" s="57"/>
    </row>
    <row r="10676" spans="1:2" hidden="1" x14ac:dyDescent="0.45">
      <c r="A10676" s="57"/>
      <c r="B10676" s="57"/>
    </row>
    <row r="10677" spans="1:2" hidden="1" x14ac:dyDescent="0.45">
      <c r="A10677" s="57"/>
      <c r="B10677" s="57"/>
    </row>
    <row r="10678" spans="1:2" hidden="1" x14ac:dyDescent="0.45">
      <c r="A10678" s="57"/>
      <c r="B10678" s="57"/>
    </row>
    <row r="10679" spans="1:2" hidden="1" x14ac:dyDescent="0.45">
      <c r="A10679" s="57"/>
      <c r="B10679" s="57"/>
    </row>
    <row r="10680" spans="1:2" hidden="1" x14ac:dyDescent="0.45">
      <c r="A10680" s="57"/>
      <c r="B10680" s="57"/>
    </row>
    <row r="10681" spans="1:2" hidden="1" x14ac:dyDescent="0.45">
      <c r="A10681" s="57"/>
      <c r="B10681" s="57"/>
    </row>
    <row r="10682" spans="1:2" hidden="1" x14ac:dyDescent="0.45">
      <c r="A10682" s="57"/>
      <c r="B10682" s="57"/>
    </row>
    <row r="10683" spans="1:2" hidden="1" x14ac:dyDescent="0.45">
      <c r="A10683" s="57"/>
      <c r="B10683" s="57"/>
    </row>
    <row r="10684" spans="1:2" hidden="1" x14ac:dyDescent="0.45">
      <c r="A10684" s="57"/>
      <c r="B10684" s="57"/>
    </row>
    <row r="10685" spans="1:2" hidden="1" x14ac:dyDescent="0.45">
      <c r="A10685" s="57"/>
      <c r="B10685" s="57"/>
    </row>
    <row r="10686" spans="1:2" hidden="1" x14ac:dyDescent="0.45">
      <c r="A10686" s="57"/>
      <c r="B10686" s="57"/>
    </row>
    <row r="10687" spans="1:2" hidden="1" x14ac:dyDescent="0.45">
      <c r="A10687" s="57"/>
      <c r="B10687" s="57"/>
    </row>
    <row r="10688" spans="1:2" hidden="1" x14ac:dyDescent="0.45">
      <c r="A10688" s="57"/>
      <c r="B10688" s="57"/>
    </row>
    <row r="10689" spans="1:2" hidden="1" x14ac:dyDescent="0.45">
      <c r="A10689" s="57"/>
      <c r="B10689" s="57"/>
    </row>
    <row r="10690" spans="1:2" hidden="1" x14ac:dyDescent="0.45">
      <c r="A10690" s="57"/>
      <c r="B10690" s="57"/>
    </row>
    <row r="10691" spans="1:2" hidden="1" x14ac:dyDescent="0.45">
      <c r="A10691" s="57"/>
      <c r="B10691" s="57"/>
    </row>
    <row r="10692" spans="1:2" hidden="1" x14ac:dyDescent="0.45">
      <c r="A10692" s="57"/>
      <c r="B10692" s="57"/>
    </row>
    <row r="10693" spans="1:2" hidden="1" x14ac:dyDescent="0.45">
      <c r="A10693" s="57"/>
      <c r="B10693" s="57"/>
    </row>
    <row r="10694" spans="1:2" hidden="1" x14ac:dyDescent="0.45">
      <c r="A10694" s="57"/>
      <c r="B10694" s="57"/>
    </row>
    <row r="10695" spans="1:2" hidden="1" x14ac:dyDescent="0.45">
      <c r="A10695" s="57"/>
      <c r="B10695" s="57"/>
    </row>
    <row r="10696" spans="1:2" hidden="1" x14ac:dyDescent="0.45">
      <c r="A10696" s="57"/>
      <c r="B10696" s="57"/>
    </row>
    <row r="10697" spans="1:2" hidden="1" x14ac:dyDescent="0.45">
      <c r="A10697" s="57"/>
      <c r="B10697" s="57"/>
    </row>
    <row r="10698" spans="1:2" hidden="1" x14ac:dyDescent="0.45">
      <c r="A10698" s="57"/>
      <c r="B10698" s="57"/>
    </row>
    <row r="10699" spans="1:2" hidden="1" x14ac:dyDescent="0.45">
      <c r="A10699" s="57"/>
      <c r="B10699" s="57"/>
    </row>
    <row r="10700" spans="1:2" hidden="1" x14ac:dyDescent="0.45">
      <c r="A10700" s="57"/>
      <c r="B10700" s="57"/>
    </row>
    <row r="10701" spans="1:2" hidden="1" x14ac:dyDescent="0.45">
      <c r="A10701" s="57"/>
      <c r="B10701" s="57"/>
    </row>
    <row r="10702" spans="1:2" hidden="1" x14ac:dyDescent="0.45">
      <c r="A10702" s="57"/>
      <c r="B10702" s="57"/>
    </row>
    <row r="10703" spans="1:2" hidden="1" x14ac:dyDescent="0.45">
      <c r="A10703" s="57"/>
      <c r="B10703" s="57"/>
    </row>
    <row r="10704" spans="1:2" hidden="1" x14ac:dyDescent="0.45">
      <c r="A10704" s="57"/>
      <c r="B10704" s="57"/>
    </row>
    <row r="10705" spans="1:2" hidden="1" x14ac:dyDescent="0.45">
      <c r="A10705" s="57"/>
      <c r="B10705" s="57"/>
    </row>
    <row r="10706" spans="1:2" hidden="1" x14ac:dyDescent="0.45">
      <c r="A10706" s="57"/>
      <c r="B10706" s="57"/>
    </row>
    <row r="10707" spans="1:2" hidden="1" x14ac:dyDescent="0.45">
      <c r="A10707" s="57"/>
      <c r="B10707" s="57"/>
    </row>
    <row r="10708" spans="1:2" hidden="1" x14ac:dyDescent="0.45">
      <c r="A10708" s="57"/>
      <c r="B10708" s="57"/>
    </row>
    <row r="10709" spans="1:2" hidden="1" x14ac:dyDescent="0.45">
      <c r="A10709" s="57"/>
      <c r="B10709" s="57"/>
    </row>
    <row r="10710" spans="1:2" hidden="1" x14ac:dyDescent="0.45">
      <c r="A10710" s="57"/>
      <c r="B10710" s="57"/>
    </row>
    <row r="10711" spans="1:2" hidden="1" x14ac:dyDescent="0.45">
      <c r="A10711" s="57"/>
      <c r="B10711" s="57"/>
    </row>
    <row r="10712" spans="1:2" hidden="1" x14ac:dyDescent="0.45">
      <c r="A10712" s="57"/>
      <c r="B10712" s="57"/>
    </row>
    <row r="10713" spans="1:2" hidden="1" x14ac:dyDescent="0.45">
      <c r="A10713" s="57"/>
      <c r="B10713" s="57"/>
    </row>
    <row r="10714" spans="1:2" hidden="1" x14ac:dyDescent="0.45">
      <c r="A10714" s="57"/>
      <c r="B10714" s="57"/>
    </row>
    <row r="10715" spans="1:2" hidden="1" x14ac:dyDescent="0.45">
      <c r="A10715" s="57"/>
      <c r="B10715" s="57"/>
    </row>
    <row r="10716" spans="1:2" hidden="1" x14ac:dyDescent="0.45">
      <c r="A10716" s="57"/>
      <c r="B10716" s="57"/>
    </row>
    <row r="10717" spans="1:2" hidden="1" x14ac:dyDescent="0.45">
      <c r="A10717" s="57"/>
      <c r="B10717" s="57"/>
    </row>
    <row r="10718" spans="1:2" hidden="1" x14ac:dyDescent="0.45">
      <c r="A10718" s="57"/>
      <c r="B10718" s="57"/>
    </row>
    <row r="10719" spans="1:2" hidden="1" x14ac:dyDescent="0.45">
      <c r="A10719" s="57"/>
      <c r="B10719" s="57"/>
    </row>
    <row r="10720" spans="1:2" hidden="1" x14ac:dyDescent="0.45">
      <c r="A10720" s="57"/>
      <c r="B10720" s="57"/>
    </row>
    <row r="10721" spans="1:2" hidden="1" x14ac:dyDescent="0.45">
      <c r="A10721" s="57"/>
      <c r="B10721" s="57"/>
    </row>
    <row r="10722" spans="1:2" hidden="1" x14ac:dyDescent="0.45">
      <c r="A10722" s="57"/>
      <c r="B10722" s="57"/>
    </row>
    <row r="10723" spans="1:2" hidden="1" x14ac:dyDescent="0.45">
      <c r="A10723" s="57"/>
      <c r="B10723" s="57"/>
    </row>
    <row r="10724" spans="1:2" hidden="1" x14ac:dyDescent="0.45">
      <c r="A10724" s="57"/>
      <c r="B10724" s="57"/>
    </row>
    <row r="10725" spans="1:2" hidden="1" x14ac:dyDescent="0.45">
      <c r="A10725" s="57"/>
      <c r="B10725" s="57"/>
    </row>
    <row r="10726" spans="1:2" hidden="1" x14ac:dyDescent="0.45">
      <c r="A10726" s="57"/>
      <c r="B10726" s="57"/>
    </row>
    <row r="10727" spans="1:2" hidden="1" x14ac:dyDescent="0.45">
      <c r="A10727" s="57"/>
      <c r="B10727" s="57"/>
    </row>
    <row r="10728" spans="1:2" hidden="1" x14ac:dyDescent="0.45">
      <c r="A10728" s="57"/>
      <c r="B10728" s="57"/>
    </row>
    <row r="10729" spans="1:2" hidden="1" x14ac:dyDescent="0.45">
      <c r="A10729" s="57"/>
      <c r="B10729" s="57"/>
    </row>
    <row r="10730" spans="1:2" hidden="1" x14ac:dyDescent="0.45">
      <c r="A10730" s="57"/>
      <c r="B10730" s="57"/>
    </row>
    <row r="10731" spans="1:2" hidden="1" x14ac:dyDescent="0.45">
      <c r="A10731" s="57"/>
      <c r="B10731" s="57"/>
    </row>
    <row r="10732" spans="1:2" hidden="1" x14ac:dyDescent="0.45">
      <c r="A10732" s="57"/>
      <c r="B10732" s="57"/>
    </row>
    <row r="10733" spans="1:2" hidden="1" x14ac:dyDescent="0.45">
      <c r="A10733" s="57"/>
      <c r="B10733" s="57"/>
    </row>
    <row r="10734" spans="1:2" hidden="1" x14ac:dyDescent="0.45">
      <c r="A10734" s="57"/>
      <c r="B10734" s="57"/>
    </row>
    <row r="10735" spans="1:2" hidden="1" x14ac:dyDescent="0.45">
      <c r="A10735" s="57"/>
      <c r="B10735" s="57"/>
    </row>
    <row r="10736" spans="1:2" hidden="1" x14ac:dyDescent="0.45">
      <c r="A10736" s="57"/>
      <c r="B10736" s="57"/>
    </row>
    <row r="10737" spans="1:2" hidden="1" x14ac:dyDescent="0.45">
      <c r="A10737" s="57"/>
      <c r="B10737" s="57"/>
    </row>
    <row r="10738" spans="1:2" hidden="1" x14ac:dyDescent="0.45">
      <c r="A10738" s="57"/>
      <c r="B10738" s="57"/>
    </row>
    <row r="10739" spans="1:2" hidden="1" x14ac:dyDescent="0.45">
      <c r="A10739" s="57"/>
      <c r="B10739" s="57"/>
    </row>
    <row r="10740" spans="1:2" hidden="1" x14ac:dyDescent="0.45">
      <c r="A10740" s="57"/>
      <c r="B10740" s="57"/>
    </row>
    <row r="10741" spans="1:2" hidden="1" x14ac:dyDescent="0.45">
      <c r="A10741" s="57"/>
      <c r="B10741" s="57"/>
    </row>
    <row r="10742" spans="1:2" hidden="1" x14ac:dyDescent="0.45">
      <c r="A10742" s="57"/>
      <c r="B10742" s="57"/>
    </row>
    <row r="10743" spans="1:2" hidden="1" x14ac:dyDescent="0.45">
      <c r="A10743" s="57"/>
      <c r="B10743" s="57"/>
    </row>
    <row r="10744" spans="1:2" hidden="1" x14ac:dyDescent="0.45">
      <c r="A10744" s="57"/>
      <c r="B10744" s="57"/>
    </row>
    <row r="10745" spans="1:2" hidden="1" x14ac:dyDescent="0.45">
      <c r="A10745" s="57"/>
      <c r="B10745" s="57"/>
    </row>
    <row r="10746" spans="1:2" hidden="1" x14ac:dyDescent="0.45">
      <c r="A10746" s="57"/>
      <c r="B10746" s="57"/>
    </row>
    <row r="10747" spans="1:2" hidden="1" x14ac:dyDescent="0.45">
      <c r="A10747" s="57"/>
      <c r="B10747" s="57"/>
    </row>
    <row r="10748" spans="1:2" hidden="1" x14ac:dyDescent="0.45">
      <c r="A10748" s="57"/>
      <c r="B10748" s="57"/>
    </row>
    <row r="10749" spans="1:2" hidden="1" x14ac:dyDescent="0.45">
      <c r="A10749" s="57"/>
      <c r="B10749" s="57"/>
    </row>
    <row r="10750" spans="1:2" hidden="1" x14ac:dyDescent="0.45">
      <c r="A10750" s="57"/>
      <c r="B10750" s="57"/>
    </row>
    <row r="10751" spans="1:2" hidden="1" x14ac:dyDescent="0.45">
      <c r="A10751" s="57"/>
      <c r="B10751" s="57"/>
    </row>
    <row r="10752" spans="1:2" hidden="1" x14ac:dyDescent="0.45">
      <c r="A10752" s="57"/>
      <c r="B10752" s="57"/>
    </row>
    <row r="10753" spans="1:2" hidden="1" x14ac:dyDescent="0.45">
      <c r="A10753" s="57"/>
      <c r="B10753" s="57"/>
    </row>
    <row r="10754" spans="1:2" hidden="1" x14ac:dyDescent="0.45">
      <c r="A10754" s="57"/>
      <c r="B10754" s="57"/>
    </row>
    <row r="10755" spans="1:2" hidden="1" x14ac:dyDescent="0.45">
      <c r="A10755" s="57"/>
      <c r="B10755" s="57"/>
    </row>
    <row r="10756" spans="1:2" hidden="1" x14ac:dyDescent="0.45">
      <c r="A10756" s="57"/>
      <c r="B10756" s="57"/>
    </row>
    <row r="10757" spans="1:2" hidden="1" x14ac:dyDescent="0.45">
      <c r="A10757" s="57"/>
      <c r="B10757" s="57"/>
    </row>
    <row r="10758" spans="1:2" hidden="1" x14ac:dyDescent="0.45">
      <c r="A10758" s="57"/>
      <c r="B10758" s="57"/>
    </row>
    <row r="10759" spans="1:2" hidden="1" x14ac:dyDescent="0.45">
      <c r="A10759" s="57"/>
      <c r="B10759" s="57"/>
    </row>
    <row r="10760" spans="1:2" hidden="1" x14ac:dyDescent="0.45">
      <c r="A10760" s="57"/>
      <c r="B10760" s="57"/>
    </row>
    <row r="10761" spans="1:2" hidden="1" x14ac:dyDescent="0.45">
      <c r="A10761" s="57"/>
      <c r="B10761" s="57"/>
    </row>
    <row r="10762" spans="1:2" hidden="1" x14ac:dyDescent="0.45">
      <c r="A10762" s="57"/>
      <c r="B10762" s="57"/>
    </row>
    <row r="10763" spans="1:2" hidden="1" x14ac:dyDescent="0.45">
      <c r="A10763" s="57"/>
      <c r="B10763" s="57"/>
    </row>
    <row r="10764" spans="1:2" hidden="1" x14ac:dyDescent="0.45">
      <c r="A10764" s="57"/>
      <c r="B10764" s="57"/>
    </row>
    <row r="10765" spans="1:2" hidden="1" x14ac:dyDescent="0.45">
      <c r="A10765" s="57"/>
      <c r="B10765" s="57"/>
    </row>
    <row r="10766" spans="1:2" hidden="1" x14ac:dyDescent="0.45">
      <c r="A10766" s="57"/>
      <c r="B10766" s="57"/>
    </row>
    <row r="10767" spans="1:2" hidden="1" x14ac:dyDescent="0.45">
      <c r="A10767" s="57"/>
      <c r="B10767" s="57"/>
    </row>
    <row r="10768" spans="1:2" hidden="1" x14ac:dyDescent="0.45">
      <c r="A10768" s="57"/>
      <c r="B10768" s="57"/>
    </row>
    <row r="10769" spans="1:2" hidden="1" x14ac:dyDescent="0.45">
      <c r="A10769" s="57"/>
      <c r="B10769" s="57"/>
    </row>
    <row r="10770" spans="1:2" hidden="1" x14ac:dyDescent="0.45">
      <c r="A10770" s="57"/>
      <c r="B10770" s="57"/>
    </row>
    <row r="10771" spans="1:2" hidden="1" x14ac:dyDescent="0.45">
      <c r="A10771" s="57"/>
      <c r="B10771" s="57"/>
    </row>
    <row r="10772" spans="1:2" hidden="1" x14ac:dyDescent="0.45">
      <c r="A10772" s="57"/>
      <c r="B10772" s="57"/>
    </row>
    <row r="10773" spans="1:2" hidden="1" x14ac:dyDescent="0.45">
      <c r="A10773" s="57"/>
      <c r="B10773" s="57"/>
    </row>
    <row r="10774" spans="1:2" hidden="1" x14ac:dyDescent="0.45">
      <c r="A10774" s="57"/>
      <c r="B10774" s="57"/>
    </row>
    <row r="10775" spans="1:2" hidden="1" x14ac:dyDescent="0.45">
      <c r="A10775" s="57"/>
      <c r="B10775" s="57"/>
    </row>
    <row r="10776" spans="1:2" hidden="1" x14ac:dyDescent="0.45">
      <c r="A10776" s="57"/>
      <c r="B10776" s="57"/>
    </row>
    <row r="10777" spans="1:2" hidden="1" x14ac:dyDescent="0.45">
      <c r="A10777" s="57"/>
      <c r="B10777" s="57"/>
    </row>
    <row r="10778" spans="1:2" hidden="1" x14ac:dyDescent="0.45">
      <c r="A10778" s="57"/>
      <c r="B10778" s="57"/>
    </row>
    <row r="10779" spans="1:2" hidden="1" x14ac:dyDescent="0.45">
      <c r="A10779" s="57"/>
      <c r="B10779" s="57"/>
    </row>
    <row r="10780" spans="1:2" hidden="1" x14ac:dyDescent="0.45">
      <c r="A10780" s="57"/>
      <c r="B10780" s="57"/>
    </row>
    <row r="10781" spans="1:2" hidden="1" x14ac:dyDescent="0.45">
      <c r="A10781" s="57"/>
      <c r="B10781" s="57"/>
    </row>
    <row r="10782" spans="1:2" hidden="1" x14ac:dyDescent="0.45">
      <c r="A10782" s="57"/>
      <c r="B10782" s="57"/>
    </row>
    <row r="10783" spans="1:2" hidden="1" x14ac:dyDescent="0.45">
      <c r="A10783" s="57"/>
      <c r="B10783" s="57"/>
    </row>
    <row r="10784" spans="1:2" hidden="1" x14ac:dyDescent="0.45">
      <c r="A10784" s="57"/>
      <c r="B10784" s="57"/>
    </row>
    <row r="10785" spans="1:2" hidden="1" x14ac:dyDescent="0.45">
      <c r="A10785" s="57"/>
      <c r="B10785" s="57"/>
    </row>
    <row r="10786" spans="1:2" hidden="1" x14ac:dyDescent="0.45">
      <c r="A10786" s="57"/>
      <c r="B10786" s="57"/>
    </row>
    <row r="10787" spans="1:2" hidden="1" x14ac:dyDescent="0.45">
      <c r="A10787" s="57"/>
      <c r="B10787" s="57"/>
    </row>
    <row r="10788" spans="1:2" hidden="1" x14ac:dyDescent="0.45">
      <c r="A10788" s="57"/>
      <c r="B10788" s="57"/>
    </row>
    <row r="10789" spans="1:2" hidden="1" x14ac:dyDescent="0.45">
      <c r="A10789" s="57"/>
      <c r="B10789" s="57"/>
    </row>
    <row r="10790" spans="1:2" hidden="1" x14ac:dyDescent="0.45">
      <c r="A10790" s="57"/>
      <c r="B10790" s="57"/>
    </row>
    <row r="10791" spans="1:2" hidden="1" x14ac:dyDescent="0.45">
      <c r="A10791" s="57"/>
      <c r="B10791" s="57"/>
    </row>
    <row r="10792" spans="1:2" hidden="1" x14ac:dyDescent="0.45">
      <c r="A10792" s="57"/>
      <c r="B10792" s="57"/>
    </row>
    <row r="10793" spans="1:2" hidden="1" x14ac:dyDescent="0.45">
      <c r="A10793" s="57"/>
      <c r="B10793" s="57"/>
    </row>
    <row r="10794" spans="1:2" hidden="1" x14ac:dyDescent="0.45">
      <c r="A10794" s="57"/>
      <c r="B10794" s="57"/>
    </row>
    <row r="10795" spans="1:2" hidden="1" x14ac:dyDescent="0.45">
      <c r="A10795" s="57"/>
      <c r="B10795" s="57"/>
    </row>
    <row r="10796" spans="1:2" hidden="1" x14ac:dyDescent="0.45">
      <c r="A10796" s="57"/>
      <c r="B10796" s="57"/>
    </row>
    <row r="10797" spans="1:2" hidden="1" x14ac:dyDescent="0.45">
      <c r="A10797" s="57"/>
      <c r="B10797" s="57"/>
    </row>
    <row r="10798" spans="1:2" hidden="1" x14ac:dyDescent="0.45">
      <c r="A10798" s="57"/>
      <c r="B10798" s="57"/>
    </row>
    <row r="10799" spans="1:2" hidden="1" x14ac:dyDescent="0.45">
      <c r="A10799" s="57"/>
      <c r="B10799" s="57"/>
    </row>
    <row r="10800" spans="1:2" hidden="1" x14ac:dyDescent="0.45">
      <c r="A10800" s="57"/>
      <c r="B10800" s="57"/>
    </row>
    <row r="10801" spans="1:2" hidden="1" x14ac:dyDescent="0.45">
      <c r="A10801" s="57"/>
      <c r="B10801" s="57"/>
    </row>
    <row r="10802" spans="1:2" hidden="1" x14ac:dyDescent="0.45">
      <c r="A10802" s="57"/>
      <c r="B10802" s="57"/>
    </row>
    <row r="10803" spans="1:2" hidden="1" x14ac:dyDescent="0.45">
      <c r="A10803" s="57"/>
      <c r="B10803" s="57"/>
    </row>
    <row r="10804" spans="1:2" hidden="1" x14ac:dyDescent="0.45">
      <c r="A10804" s="57"/>
      <c r="B10804" s="57"/>
    </row>
    <row r="10805" spans="1:2" hidden="1" x14ac:dyDescent="0.45">
      <c r="A10805" s="57"/>
      <c r="B10805" s="57"/>
    </row>
    <row r="10806" spans="1:2" hidden="1" x14ac:dyDescent="0.45">
      <c r="A10806" s="57"/>
      <c r="B10806" s="57"/>
    </row>
    <row r="10807" spans="1:2" hidden="1" x14ac:dyDescent="0.45">
      <c r="A10807" s="57"/>
      <c r="B10807" s="57"/>
    </row>
    <row r="10808" spans="1:2" hidden="1" x14ac:dyDescent="0.45">
      <c r="A10808" s="57"/>
      <c r="B10808" s="57"/>
    </row>
    <row r="10809" spans="1:2" hidden="1" x14ac:dyDescent="0.45">
      <c r="A10809" s="57"/>
      <c r="B10809" s="57"/>
    </row>
    <row r="10810" spans="1:2" hidden="1" x14ac:dyDescent="0.45">
      <c r="A10810" s="57"/>
      <c r="B10810" s="57"/>
    </row>
    <row r="10811" spans="1:2" hidden="1" x14ac:dyDescent="0.45">
      <c r="A10811" s="57"/>
      <c r="B10811" s="57"/>
    </row>
    <row r="10812" spans="1:2" hidden="1" x14ac:dyDescent="0.45">
      <c r="A10812" s="57"/>
      <c r="B10812" s="57"/>
    </row>
    <row r="10813" spans="1:2" hidden="1" x14ac:dyDescent="0.45">
      <c r="A10813" s="57"/>
      <c r="B10813" s="57"/>
    </row>
    <row r="10814" spans="1:2" hidden="1" x14ac:dyDescent="0.45">
      <c r="A10814" s="57"/>
      <c r="B10814" s="57"/>
    </row>
    <row r="10815" spans="1:2" hidden="1" x14ac:dyDescent="0.45">
      <c r="A10815" s="57"/>
      <c r="B10815" s="57"/>
    </row>
    <row r="10816" spans="1:2" hidden="1" x14ac:dyDescent="0.45">
      <c r="A10816" s="57"/>
      <c r="B10816" s="57"/>
    </row>
    <row r="10817" spans="1:2" hidden="1" x14ac:dyDescent="0.45">
      <c r="A10817" s="57"/>
      <c r="B10817" s="57"/>
    </row>
    <row r="10818" spans="1:2" hidden="1" x14ac:dyDescent="0.45">
      <c r="A10818" s="57"/>
      <c r="B10818" s="57"/>
    </row>
    <row r="10819" spans="1:2" hidden="1" x14ac:dyDescent="0.45">
      <c r="A10819" s="57"/>
      <c r="B10819" s="57"/>
    </row>
    <row r="10820" spans="1:2" hidden="1" x14ac:dyDescent="0.45">
      <c r="A10820" s="57"/>
      <c r="B10820" s="57"/>
    </row>
    <row r="10821" spans="1:2" hidden="1" x14ac:dyDescent="0.45">
      <c r="A10821" s="57"/>
      <c r="B10821" s="57"/>
    </row>
    <row r="10822" spans="1:2" hidden="1" x14ac:dyDescent="0.45">
      <c r="A10822" s="57"/>
      <c r="B10822" s="57"/>
    </row>
    <row r="10823" spans="1:2" hidden="1" x14ac:dyDescent="0.45">
      <c r="A10823" s="57"/>
      <c r="B10823" s="57"/>
    </row>
    <row r="10824" spans="1:2" hidden="1" x14ac:dyDescent="0.45">
      <c r="A10824" s="57"/>
      <c r="B10824" s="57"/>
    </row>
    <row r="10825" spans="1:2" hidden="1" x14ac:dyDescent="0.45">
      <c r="A10825" s="57"/>
      <c r="B10825" s="57"/>
    </row>
    <row r="10826" spans="1:2" hidden="1" x14ac:dyDescent="0.45">
      <c r="A10826" s="57"/>
      <c r="B10826" s="57"/>
    </row>
    <row r="10827" spans="1:2" hidden="1" x14ac:dyDescent="0.45">
      <c r="A10827" s="57"/>
      <c r="B10827" s="57"/>
    </row>
    <row r="10828" spans="1:2" hidden="1" x14ac:dyDescent="0.45">
      <c r="A10828" s="57"/>
      <c r="B10828" s="57"/>
    </row>
    <row r="10829" spans="1:2" hidden="1" x14ac:dyDescent="0.45">
      <c r="A10829" s="57"/>
      <c r="B10829" s="57"/>
    </row>
    <row r="10830" spans="1:2" hidden="1" x14ac:dyDescent="0.45">
      <c r="A10830" s="57"/>
      <c r="B10830" s="57"/>
    </row>
    <row r="10831" spans="1:2" hidden="1" x14ac:dyDescent="0.45">
      <c r="A10831" s="57"/>
      <c r="B10831" s="57"/>
    </row>
    <row r="10832" spans="1:2" hidden="1" x14ac:dyDescent="0.45">
      <c r="A10832" s="57"/>
      <c r="B10832" s="57"/>
    </row>
    <row r="10833" spans="1:2" hidden="1" x14ac:dyDescent="0.45">
      <c r="A10833" s="57"/>
      <c r="B10833" s="57"/>
    </row>
    <row r="10834" spans="1:2" hidden="1" x14ac:dyDescent="0.45">
      <c r="A10834" s="57"/>
      <c r="B10834" s="57"/>
    </row>
    <row r="10835" spans="1:2" hidden="1" x14ac:dyDescent="0.45">
      <c r="A10835" s="57"/>
      <c r="B10835" s="57"/>
    </row>
    <row r="10836" spans="1:2" hidden="1" x14ac:dyDescent="0.45">
      <c r="A10836" s="57"/>
      <c r="B10836" s="57"/>
    </row>
    <row r="10837" spans="1:2" hidden="1" x14ac:dyDescent="0.45">
      <c r="A10837" s="57"/>
      <c r="B10837" s="57"/>
    </row>
    <row r="10838" spans="1:2" hidden="1" x14ac:dyDescent="0.45">
      <c r="A10838" s="57"/>
      <c r="B10838" s="57"/>
    </row>
    <row r="10839" spans="1:2" hidden="1" x14ac:dyDescent="0.45">
      <c r="A10839" s="57"/>
      <c r="B10839" s="57"/>
    </row>
    <row r="10840" spans="1:2" hidden="1" x14ac:dyDescent="0.45">
      <c r="A10840" s="57"/>
      <c r="B10840" s="57"/>
    </row>
    <row r="10841" spans="1:2" hidden="1" x14ac:dyDescent="0.45">
      <c r="A10841" s="57"/>
      <c r="B10841" s="57"/>
    </row>
    <row r="10842" spans="1:2" hidden="1" x14ac:dyDescent="0.45">
      <c r="A10842" s="57"/>
      <c r="B10842" s="57"/>
    </row>
    <row r="10843" spans="1:2" hidden="1" x14ac:dyDescent="0.45">
      <c r="A10843" s="57"/>
      <c r="B10843" s="57"/>
    </row>
    <row r="10844" spans="1:2" hidden="1" x14ac:dyDescent="0.45">
      <c r="A10844" s="57"/>
      <c r="B10844" s="57"/>
    </row>
    <row r="10845" spans="1:2" hidden="1" x14ac:dyDescent="0.45">
      <c r="A10845" s="57"/>
      <c r="B10845" s="57"/>
    </row>
    <row r="10846" spans="1:2" hidden="1" x14ac:dyDescent="0.45">
      <c r="A10846" s="57"/>
      <c r="B10846" s="57"/>
    </row>
    <row r="10847" spans="1:2" hidden="1" x14ac:dyDescent="0.45">
      <c r="A10847" s="57"/>
      <c r="B10847" s="57"/>
    </row>
    <row r="10848" spans="1:2" hidden="1" x14ac:dyDescent="0.45">
      <c r="A10848" s="57"/>
      <c r="B10848" s="57"/>
    </row>
    <row r="10849" spans="1:2" hidden="1" x14ac:dyDescent="0.45">
      <c r="A10849" s="57"/>
      <c r="B10849" s="57"/>
    </row>
    <row r="10850" spans="1:2" hidden="1" x14ac:dyDescent="0.45">
      <c r="A10850" s="57"/>
      <c r="B10850" s="57"/>
    </row>
    <row r="10851" spans="1:2" hidden="1" x14ac:dyDescent="0.45">
      <c r="A10851" s="57"/>
      <c r="B10851" s="57"/>
    </row>
    <row r="10852" spans="1:2" hidden="1" x14ac:dyDescent="0.45">
      <c r="A10852" s="57"/>
      <c r="B10852" s="57"/>
    </row>
    <row r="10853" spans="1:2" hidden="1" x14ac:dyDescent="0.45">
      <c r="A10853" s="57"/>
      <c r="B10853" s="57"/>
    </row>
    <row r="10854" spans="1:2" hidden="1" x14ac:dyDescent="0.45">
      <c r="A10854" s="57"/>
      <c r="B10854" s="57"/>
    </row>
    <row r="10855" spans="1:2" hidden="1" x14ac:dyDescent="0.45">
      <c r="A10855" s="57"/>
      <c r="B10855" s="57"/>
    </row>
    <row r="10856" spans="1:2" hidden="1" x14ac:dyDescent="0.45">
      <c r="A10856" s="57"/>
      <c r="B10856" s="57"/>
    </row>
    <row r="10857" spans="1:2" hidden="1" x14ac:dyDescent="0.45">
      <c r="A10857" s="57"/>
      <c r="B10857" s="57"/>
    </row>
    <row r="10858" spans="1:2" hidden="1" x14ac:dyDescent="0.45">
      <c r="A10858" s="57"/>
      <c r="B10858" s="57"/>
    </row>
    <row r="10859" spans="1:2" hidden="1" x14ac:dyDescent="0.45">
      <c r="A10859" s="57"/>
      <c r="B10859" s="57"/>
    </row>
    <row r="10860" spans="1:2" hidden="1" x14ac:dyDescent="0.45">
      <c r="A10860" s="57"/>
      <c r="B10860" s="57"/>
    </row>
    <row r="10861" spans="1:2" hidden="1" x14ac:dyDescent="0.45">
      <c r="A10861" s="57"/>
      <c r="B10861" s="57"/>
    </row>
    <row r="10862" spans="1:2" hidden="1" x14ac:dyDescent="0.45">
      <c r="A10862" s="57"/>
      <c r="B10862" s="57"/>
    </row>
    <row r="10863" spans="1:2" hidden="1" x14ac:dyDescent="0.45">
      <c r="A10863" s="57"/>
      <c r="B10863" s="57"/>
    </row>
    <row r="10864" spans="1:2" hidden="1" x14ac:dyDescent="0.45">
      <c r="A10864" s="57"/>
      <c r="B10864" s="57"/>
    </row>
    <row r="10865" spans="1:2" hidden="1" x14ac:dyDescent="0.45">
      <c r="A10865" s="57"/>
      <c r="B10865" s="57"/>
    </row>
    <row r="10866" spans="1:2" hidden="1" x14ac:dyDescent="0.45">
      <c r="A10866" s="57"/>
      <c r="B10866" s="57"/>
    </row>
    <row r="10867" spans="1:2" hidden="1" x14ac:dyDescent="0.45">
      <c r="A10867" s="57"/>
      <c r="B10867" s="57"/>
    </row>
    <row r="10868" spans="1:2" hidden="1" x14ac:dyDescent="0.45">
      <c r="A10868" s="57"/>
      <c r="B10868" s="57"/>
    </row>
    <row r="10869" spans="1:2" hidden="1" x14ac:dyDescent="0.45">
      <c r="A10869" s="57"/>
      <c r="B10869" s="57"/>
    </row>
    <row r="10870" spans="1:2" hidden="1" x14ac:dyDescent="0.45">
      <c r="A10870" s="57"/>
      <c r="B10870" s="57"/>
    </row>
    <row r="10871" spans="1:2" hidden="1" x14ac:dyDescent="0.45">
      <c r="A10871" s="57"/>
      <c r="B10871" s="57"/>
    </row>
    <row r="10872" spans="1:2" hidden="1" x14ac:dyDescent="0.45">
      <c r="A10872" s="57"/>
      <c r="B10872" s="57"/>
    </row>
    <row r="10873" spans="1:2" hidden="1" x14ac:dyDescent="0.45">
      <c r="A10873" s="57"/>
      <c r="B10873" s="57"/>
    </row>
    <row r="10874" spans="1:2" hidden="1" x14ac:dyDescent="0.45">
      <c r="A10874" s="57"/>
      <c r="B10874" s="57"/>
    </row>
    <row r="10875" spans="1:2" hidden="1" x14ac:dyDescent="0.45">
      <c r="A10875" s="57"/>
      <c r="B10875" s="57"/>
    </row>
    <row r="10876" spans="1:2" hidden="1" x14ac:dyDescent="0.45">
      <c r="A10876" s="57"/>
      <c r="B10876" s="57"/>
    </row>
    <row r="10877" spans="1:2" hidden="1" x14ac:dyDescent="0.45">
      <c r="A10877" s="57"/>
      <c r="B10877" s="57"/>
    </row>
    <row r="10878" spans="1:2" hidden="1" x14ac:dyDescent="0.45">
      <c r="A10878" s="57"/>
      <c r="B10878" s="57"/>
    </row>
    <row r="10879" spans="1:2" hidden="1" x14ac:dyDescent="0.45">
      <c r="A10879" s="57"/>
      <c r="B10879" s="57"/>
    </row>
    <row r="10880" spans="1:2" hidden="1" x14ac:dyDescent="0.45">
      <c r="A10880" s="57"/>
      <c r="B10880" s="57"/>
    </row>
    <row r="10881" spans="1:2" hidden="1" x14ac:dyDescent="0.45">
      <c r="A10881" s="57"/>
      <c r="B10881" s="57"/>
    </row>
    <row r="10882" spans="1:2" hidden="1" x14ac:dyDescent="0.45">
      <c r="A10882" s="57"/>
      <c r="B10882" s="57"/>
    </row>
    <row r="10883" spans="1:2" hidden="1" x14ac:dyDescent="0.45">
      <c r="A10883" s="57"/>
      <c r="B10883" s="57"/>
    </row>
    <row r="10884" spans="1:2" hidden="1" x14ac:dyDescent="0.45">
      <c r="A10884" s="57"/>
      <c r="B10884" s="57"/>
    </row>
    <row r="10885" spans="1:2" hidden="1" x14ac:dyDescent="0.45">
      <c r="A10885" s="57"/>
      <c r="B10885" s="57"/>
    </row>
    <row r="10886" spans="1:2" hidden="1" x14ac:dyDescent="0.45">
      <c r="A10886" s="57"/>
      <c r="B10886" s="57"/>
    </row>
    <row r="10887" spans="1:2" hidden="1" x14ac:dyDescent="0.45">
      <c r="A10887" s="57"/>
      <c r="B10887" s="57"/>
    </row>
    <row r="10888" spans="1:2" hidden="1" x14ac:dyDescent="0.45">
      <c r="A10888" s="57"/>
      <c r="B10888" s="57"/>
    </row>
    <row r="10889" spans="1:2" hidden="1" x14ac:dyDescent="0.45">
      <c r="A10889" s="57"/>
      <c r="B10889" s="57"/>
    </row>
    <row r="10890" spans="1:2" hidden="1" x14ac:dyDescent="0.45">
      <c r="A10890" s="57"/>
      <c r="B10890" s="57"/>
    </row>
    <row r="10891" spans="1:2" hidden="1" x14ac:dyDescent="0.45">
      <c r="A10891" s="57"/>
      <c r="B10891" s="57"/>
    </row>
    <row r="10892" spans="1:2" hidden="1" x14ac:dyDescent="0.45">
      <c r="A10892" s="57"/>
      <c r="B10892" s="57"/>
    </row>
    <row r="10893" spans="1:2" hidden="1" x14ac:dyDescent="0.45">
      <c r="A10893" s="57"/>
      <c r="B10893" s="57"/>
    </row>
    <row r="10894" spans="1:2" hidden="1" x14ac:dyDescent="0.45">
      <c r="A10894" s="57"/>
      <c r="B10894" s="57"/>
    </row>
    <row r="10895" spans="1:2" hidden="1" x14ac:dyDescent="0.45">
      <c r="A10895" s="57"/>
      <c r="B10895" s="57"/>
    </row>
    <row r="10896" spans="1:2" hidden="1" x14ac:dyDescent="0.45">
      <c r="A10896" s="57"/>
      <c r="B10896" s="57"/>
    </row>
    <row r="10897" spans="1:2" hidden="1" x14ac:dyDescent="0.45">
      <c r="A10897" s="57"/>
      <c r="B10897" s="57"/>
    </row>
    <row r="10898" spans="1:2" hidden="1" x14ac:dyDescent="0.45">
      <c r="A10898" s="57"/>
      <c r="B10898" s="57"/>
    </row>
    <row r="10899" spans="1:2" hidden="1" x14ac:dyDescent="0.45">
      <c r="A10899" s="57"/>
      <c r="B10899" s="57"/>
    </row>
    <row r="10900" spans="1:2" hidden="1" x14ac:dyDescent="0.45">
      <c r="A10900" s="57"/>
      <c r="B10900" s="57"/>
    </row>
    <row r="10901" spans="1:2" hidden="1" x14ac:dyDescent="0.45">
      <c r="A10901" s="57"/>
      <c r="B10901" s="57"/>
    </row>
    <row r="10902" spans="1:2" hidden="1" x14ac:dyDescent="0.45">
      <c r="A10902" s="57"/>
      <c r="B10902" s="57"/>
    </row>
    <row r="10903" spans="1:2" hidden="1" x14ac:dyDescent="0.45">
      <c r="A10903" s="57"/>
      <c r="B10903" s="57"/>
    </row>
    <row r="10904" spans="1:2" hidden="1" x14ac:dyDescent="0.45">
      <c r="A10904" s="57"/>
      <c r="B10904" s="57"/>
    </row>
    <row r="10905" spans="1:2" hidden="1" x14ac:dyDescent="0.45">
      <c r="A10905" s="57"/>
      <c r="B10905" s="57"/>
    </row>
    <row r="10906" spans="1:2" hidden="1" x14ac:dyDescent="0.45">
      <c r="A10906" s="57"/>
      <c r="B10906" s="57"/>
    </row>
    <row r="10907" spans="1:2" hidden="1" x14ac:dyDescent="0.45">
      <c r="A10907" s="57"/>
      <c r="B10907" s="57"/>
    </row>
    <row r="10908" spans="1:2" hidden="1" x14ac:dyDescent="0.45">
      <c r="A10908" s="57"/>
      <c r="B10908" s="57"/>
    </row>
    <row r="10909" spans="1:2" hidden="1" x14ac:dyDescent="0.45">
      <c r="A10909" s="57"/>
      <c r="B10909" s="57"/>
    </row>
    <row r="10910" spans="1:2" hidden="1" x14ac:dyDescent="0.45">
      <c r="A10910" s="57"/>
      <c r="B10910" s="57"/>
    </row>
    <row r="10911" spans="1:2" hidden="1" x14ac:dyDescent="0.45">
      <c r="A10911" s="57"/>
      <c r="B10911" s="57"/>
    </row>
    <row r="10912" spans="1:2" hidden="1" x14ac:dyDescent="0.45">
      <c r="A10912" s="57"/>
      <c r="B10912" s="57"/>
    </row>
    <row r="10913" spans="1:2" hidden="1" x14ac:dyDescent="0.45">
      <c r="A10913" s="57"/>
      <c r="B10913" s="57"/>
    </row>
    <row r="10914" spans="1:2" hidden="1" x14ac:dyDescent="0.45">
      <c r="A10914" s="57"/>
      <c r="B10914" s="57"/>
    </row>
    <row r="10915" spans="1:2" hidden="1" x14ac:dyDescent="0.45">
      <c r="A10915" s="57"/>
      <c r="B10915" s="57"/>
    </row>
    <row r="10916" spans="1:2" hidden="1" x14ac:dyDescent="0.45">
      <c r="A10916" s="57"/>
      <c r="B10916" s="57"/>
    </row>
    <row r="10917" spans="1:2" hidden="1" x14ac:dyDescent="0.45">
      <c r="A10917" s="57"/>
      <c r="B10917" s="57"/>
    </row>
    <row r="10918" spans="1:2" hidden="1" x14ac:dyDescent="0.45">
      <c r="A10918" s="57"/>
      <c r="B10918" s="57"/>
    </row>
    <row r="10919" spans="1:2" hidden="1" x14ac:dyDescent="0.45">
      <c r="A10919" s="57"/>
      <c r="B10919" s="57"/>
    </row>
    <row r="10920" spans="1:2" hidden="1" x14ac:dyDescent="0.45">
      <c r="A10920" s="57"/>
      <c r="B10920" s="57"/>
    </row>
    <row r="10921" spans="1:2" hidden="1" x14ac:dyDescent="0.45">
      <c r="A10921" s="57"/>
      <c r="B10921" s="57"/>
    </row>
    <row r="10922" spans="1:2" hidden="1" x14ac:dyDescent="0.45">
      <c r="A10922" s="57"/>
      <c r="B10922" s="57"/>
    </row>
    <row r="10923" spans="1:2" hidden="1" x14ac:dyDescent="0.45">
      <c r="A10923" s="57"/>
      <c r="B10923" s="57"/>
    </row>
    <row r="10924" spans="1:2" hidden="1" x14ac:dyDescent="0.45">
      <c r="A10924" s="57"/>
      <c r="B10924" s="57"/>
    </row>
    <row r="10925" spans="1:2" hidden="1" x14ac:dyDescent="0.45">
      <c r="A10925" s="57"/>
      <c r="B10925" s="57"/>
    </row>
    <row r="10926" spans="1:2" hidden="1" x14ac:dyDescent="0.45">
      <c r="A10926" s="57"/>
      <c r="B10926" s="57"/>
    </row>
    <row r="10927" spans="1:2" hidden="1" x14ac:dyDescent="0.45">
      <c r="A10927" s="57"/>
      <c r="B10927" s="57"/>
    </row>
    <row r="10928" spans="1:2" hidden="1" x14ac:dyDescent="0.45">
      <c r="A10928" s="57"/>
      <c r="B10928" s="57"/>
    </row>
    <row r="10929" spans="1:2" hidden="1" x14ac:dyDescent="0.45">
      <c r="A10929" s="57"/>
      <c r="B10929" s="57"/>
    </row>
    <row r="10930" spans="1:2" hidden="1" x14ac:dyDescent="0.45">
      <c r="A10930" s="57"/>
      <c r="B10930" s="57"/>
    </row>
    <row r="10931" spans="1:2" hidden="1" x14ac:dyDescent="0.45">
      <c r="A10931" s="57"/>
      <c r="B10931" s="57"/>
    </row>
    <row r="10932" spans="1:2" hidden="1" x14ac:dyDescent="0.45">
      <c r="A10932" s="57"/>
      <c r="B10932" s="57"/>
    </row>
    <row r="10933" spans="1:2" hidden="1" x14ac:dyDescent="0.45">
      <c r="A10933" s="57"/>
      <c r="B10933" s="57"/>
    </row>
    <row r="10934" spans="1:2" hidden="1" x14ac:dyDescent="0.45">
      <c r="A10934" s="57"/>
      <c r="B10934" s="57"/>
    </row>
    <row r="10935" spans="1:2" hidden="1" x14ac:dyDescent="0.45">
      <c r="A10935" s="57"/>
      <c r="B10935" s="57"/>
    </row>
    <row r="10936" spans="1:2" hidden="1" x14ac:dyDescent="0.45">
      <c r="A10936" s="57"/>
      <c r="B10936" s="57"/>
    </row>
    <row r="10937" spans="1:2" hidden="1" x14ac:dyDescent="0.45">
      <c r="A10937" s="57"/>
      <c r="B10937" s="57"/>
    </row>
    <row r="10938" spans="1:2" hidden="1" x14ac:dyDescent="0.45">
      <c r="A10938" s="57"/>
      <c r="B10938" s="57"/>
    </row>
    <row r="10939" spans="1:2" hidden="1" x14ac:dyDescent="0.45">
      <c r="A10939" s="57"/>
      <c r="B10939" s="57"/>
    </row>
    <row r="10940" spans="1:2" hidden="1" x14ac:dyDescent="0.45">
      <c r="A10940" s="57"/>
      <c r="B10940" s="57"/>
    </row>
    <row r="10941" spans="1:2" hidden="1" x14ac:dyDescent="0.45">
      <c r="A10941" s="57"/>
      <c r="B10941" s="57"/>
    </row>
    <row r="10942" spans="1:2" hidden="1" x14ac:dyDescent="0.45">
      <c r="A10942" s="57"/>
      <c r="B10942" s="57"/>
    </row>
    <row r="10943" spans="1:2" hidden="1" x14ac:dyDescent="0.45">
      <c r="A10943" s="57"/>
      <c r="B10943" s="57"/>
    </row>
    <row r="10944" spans="1:2" hidden="1" x14ac:dyDescent="0.45">
      <c r="A10944" s="57"/>
      <c r="B10944" s="57"/>
    </row>
    <row r="10945" spans="1:2" hidden="1" x14ac:dyDescent="0.45">
      <c r="A10945" s="57"/>
      <c r="B10945" s="57"/>
    </row>
    <row r="10946" spans="1:2" hidden="1" x14ac:dyDescent="0.45">
      <c r="A10946" s="57"/>
      <c r="B10946" s="57"/>
    </row>
    <row r="10947" spans="1:2" hidden="1" x14ac:dyDescent="0.45">
      <c r="A10947" s="57"/>
      <c r="B10947" s="57"/>
    </row>
    <row r="10948" spans="1:2" hidden="1" x14ac:dyDescent="0.45">
      <c r="A10948" s="57"/>
      <c r="B10948" s="57"/>
    </row>
    <row r="10949" spans="1:2" hidden="1" x14ac:dyDescent="0.45">
      <c r="A10949" s="57"/>
      <c r="B10949" s="57"/>
    </row>
    <row r="10950" spans="1:2" hidden="1" x14ac:dyDescent="0.45">
      <c r="A10950" s="57"/>
      <c r="B10950" s="57"/>
    </row>
    <row r="10951" spans="1:2" hidden="1" x14ac:dyDescent="0.45">
      <c r="A10951" s="57"/>
      <c r="B10951" s="57"/>
    </row>
    <row r="10952" spans="1:2" hidden="1" x14ac:dyDescent="0.45">
      <c r="A10952" s="57"/>
      <c r="B10952" s="57"/>
    </row>
    <row r="10953" spans="1:2" hidden="1" x14ac:dyDescent="0.45">
      <c r="A10953" s="57"/>
      <c r="B10953" s="57"/>
    </row>
    <row r="10954" spans="1:2" hidden="1" x14ac:dyDescent="0.45">
      <c r="A10954" s="57"/>
      <c r="B10954" s="57"/>
    </row>
    <row r="10955" spans="1:2" hidden="1" x14ac:dyDescent="0.45">
      <c r="A10955" s="57"/>
      <c r="B10955" s="57"/>
    </row>
    <row r="10956" spans="1:2" hidden="1" x14ac:dyDescent="0.45">
      <c r="A10956" s="57"/>
      <c r="B10956" s="57"/>
    </row>
    <row r="10957" spans="1:2" hidden="1" x14ac:dyDescent="0.45">
      <c r="A10957" s="57"/>
      <c r="B10957" s="57"/>
    </row>
    <row r="10958" spans="1:2" hidden="1" x14ac:dyDescent="0.45">
      <c r="A10958" s="57"/>
      <c r="B10958" s="57"/>
    </row>
    <row r="10959" spans="1:2" hidden="1" x14ac:dyDescent="0.45">
      <c r="A10959" s="57"/>
      <c r="B10959" s="57"/>
    </row>
    <row r="10960" spans="1:2" hidden="1" x14ac:dyDescent="0.45">
      <c r="A10960" s="57"/>
      <c r="B10960" s="57"/>
    </row>
    <row r="10961" spans="1:2" hidden="1" x14ac:dyDescent="0.45">
      <c r="A10961" s="57"/>
      <c r="B10961" s="57"/>
    </row>
    <row r="10962" spans="1:2" hidden="1" x14ac:dyDescent="0.45">
      <c r="A10962" s="57"/>
      <c r="B10962" s="57"/>
    </row>
    <row r="10963" spans="1:2" hidden="1" x14ac:dyDescent="0.45">
      <c r="A10963" s="57"/>
      <c r="B10963" s="57"/>
    </row>
    <row r="10964" spans="1:2" hidden="1" x14ac:dyDescent="0.45">
      <c r="A10964" s="57"/>
      <c r="B10964" s="57"/>
    </row>
    <row r="10965" spans="1:2" hidden="1" x14ac:dyDescent="0.45">
      <c r="A10965" s="57"/>
      <c r="B10965" s="57"/>
    </row>
    <row r="10966" spans="1:2" hidden="1" x14ac:dyDescent="0.45">
      <c r="A10966" s="57"/>
      <c r="B10966" s="57"/>
    </row>
    <row r="10967" spans="1:2" hidden="1" x14ac:dyDescent="0.45">
      <c r="A10967" s="57"/>
      <c r="B10967" s="57"/>
    </row>
    <row r="10968" spans="1:2" hidden="1" x14ac:dyDescent="0.45">
      <c r="A10968" s="57"/>
      <c r="B10968" s="57"/>
    </row>
    <row r="10969" spans="1:2" hidden="1" x14ac:dyDescent="0.45">
      <c r="A10969" s="57"/>
      <c r="B10969" s="57"/>
    </row>
    <row r="10970" spans="1:2" hidden="1" x14ac:dyDescent="0.45">
      <c r="A10970" s="57"/>
      <c r="B10970" s="57"/>
    </row>
    <row r="10971" spans="1:2" hidden="1" x14ac:dyDescent="0.45">
      <c r="A10971" s="57"/>
      <c r="B10971" s="57"/>
    </row>
    <row r="10972" spans="1:2" hidden="1" x14ac:dyDescent="0.45">
      <c r="A10972" s="57"/>
      <c r="B10972" s="57"/>
    </row>
    <row r="10973" spans="1:2" hidden="1" x14ac:dyDescent="0.45">
      <c r="A10973" s="57"/>
      <c r="B10973" s="57"/>
    </row>
    <row r="10974" spans="1:2" hidden="1" x14ac:dyDescent="0.45">
      <c r="A10974" s="57"/>
      <c r="B10974" s="57"/>
    </row>
    <row r="10975" spans="1:2" hidden="1" x14ac:dyDescent="0.45">
      <c r="A10975" s="57"/>
      <c r="B10975" s="57"/>
    </row>
    <row r="10976" spans="1:2" hidden="1" x14ac:dyDescent="0.45">
      <c r="A10976" s="57"/>
      <c r="B10976" s="57"/>
    </row>
    <row r="10977" spans="1:2" hidden="1" x14ac:dyDescent="0.45">
      <c r="A10977" s="57"/>
      <c r="B10977" s="57"/>
    </row>
    <row r="10978" spans="1:2" hidden="1" x14ac:dyDescent="0.45">
      <c r="A10978" s="57"/>
      <c r="B10978" s="57"/>
    </row>
    <row r="10979" spans="1:2" hidden="1" x14ac:dyDescent="0.45">
      <c r="A10979" s="57"/>
      <c r="B10979" s="57"/>
    </row>
    <row r="10980" spans="1:2" hidden="1" x14ac:dyDescent="0.45">
      <c r="A10980" s="57"/>
      <c r="B10980" s="57"/>
    </row>
    <row r="10981" spans="1:2" hidden="1" x14ac:dyDescent="0.45">
      <c r="A10981" s="57"/>
      <c r="B10981" s="57"/>
    </row>
    <row r="10982" spans="1:2" hidden="1" x14ac:dyDescent="0.45">
      <c r="A10982" s="57"/>
      <c r="B10982" s="57"/>
    </row>
    <row r="10983" spans="1:2" hidden="1" x14ac:dyDescent="0.45">
      <c r="A10983" s="57"/>
      <c r="B10983" s="57"/>
    </row>
    <row r="10984" spans="1:2" hidden="1" x14ac:dyDescent="0.45">
      <c r="A10984" s="57"/>
      <c r="B10984" s="57"/>
    </row>
    <row r="10985" spans="1:2" hidden="1" x14ac:dyDescent="0.45">
      <c r="A10985" s="57"/>
      <c r="B10985" s="57"/>
    </row>
    <row r="10986" spans="1:2" hidden="1" x14ac:dyDescent="0.45">
      <c r="A10986" s="57"/>
      <c r="B10986" s="57"/>
    </row>
    <row r="10987" spans="1:2" hidden="1" x14ac:dyDescent="0.45">
      <c r="A10987" s="57"/>
      <c r="B10987" s="57"/>
    </row>
    <row r="10988" spans="1:2" hidden="1" x14ac:dyDescent="0.45">
      <c r="A10988" s="57"/>
      <c r="B10988" s="57"/>
    </row>
    <row r="10989" spans="1:2" hidden="1" x14ac:dyDescent="0.45">
      <c r="A10989" s="57"/>
      <c r="B10989" s="57"/>
    </row>
    <row r="10990" spans="1:2" hidden="1" x14ac:dyDescent="0.45">
      <c r="A10990" s="57"/>
      <c r="B10990" s="57"/>
    </row>
    <row r="10991" spans="1:2" hidden="1" x14ac:dyDescent="0.45">
      <c r="A10991" s="57"/>
      <c r="B10991" s="57"/>
    </row>
    <row r="10992" spans="1:2" hidden="1" x14ac:dyDescent="0.45">
      <c r="A10992" s="57"/>
      <c r="B10992" s="57"/>
    </row>
    <row r="10993" spans="1:2" hidden="1" x14ac:dyDescent="0.45">
      <c r="A10993" s="57"/>
      <c r="B10993" s="57"/>
    </row>
    <row r="10994" spans="1:2" hidden="1" x14ac:dyDescent="0.45">
      <c r="A10994" s="57"/>
      <c r="B10994" s="57"/>
    </row>
    <row r="10995" spans="1:2" hidden="1" x14ac:dyDescent="0.45">
      <c r="A10995" s="57"/>
      <c r="B10995" s="57"/>
    </row>
    <row r="10996" spans="1:2" hidden="1" x14ac:dyDescent="0.45">
      <c r="A10996" s="57"/>
      <c r="B10996" s="57"/>
    </row>
    <row r="10997" spans="1:2" hidden="1" x14ac:dyDescent="0.45">
      <c r="A10997" s="57"/>
      <c r="B10997" s="57"/>
    </row>
    <row r="10998" spans="1:2" hidden="1" x14ac:dyDescent="0.45">
      <c r="A10998" s="57"/>
      <c r="B10998" s="57"/>
    </row>
    <row r="10999" spans="1:2" hidden="1" x14ac:dyDescent="0.45">
      <c r="A10999" s="57"/>
      <c r="B10999" s="57"/>
    </row>
    <row r="11000" spans="1:2" hidden="1" x14ac:dyDescent="0.45">
      <c r="A11000" s="57"/>
      <c r="B11000" s="57"/>
    </row>
    <row r="11001" spans="1:2" hidden="1" x14ac:dyDescent="0.45">
      <c r="A11001" s="57"/>
      <c r="B11001" s="57"/>
    </row>
    <row r="11002" spans="1:2" hidden="1" x14ac:dyDescent="0.45">
      <c r="A11002" s="57"/>
      <c r="B11002" s="57"/>
    </row>
    <row r="11003" spans="1:2" hidden="1" x14ac:dyDescent="0.45">
      <c r="A11003" s="57"/>
      <c r="B11003" s="57"/>
    </row>
    <row r="11004" spans="1:2" hidden="1" x14ac:dyDescent="0.45">
      <c r="A11004" s="57"/>
      <c r="B11004" s="57"/>
    </row>
    <row r="11005" spans="1:2" hidden="1" x14ac:dyDescent="0.45">
      <c r="A11005" s="57"/>
      <c r="B11005" s="57"/>
    </row>
    <row r="11006" spans="1:2" hidden="1" x14ac:dyDescent="0.45">
      <c r="A11006" s="57"/>
      <c r="B11006" s="57"/>
    </row>
    <row r="11007" spans="1:2" hidden="1" x14ac:dyDescent="0.45">
      <c r="A11007" s="57"/>
      <c r="B11007" s="57"/>
    </row>
    <row r="11008" spans="1:2" hidden="1" x14ac:dyDescent="0.45">
      <c r="A11008" s="57"/>
      <c r="B11008" s="57"/>
    </row>
    <row r="11009" spans="1:2" hidden="1" x14ac:dyDescent="0.45">
      <c r="A11009" s="57"/>
      <c r="B11009" s="57"/>
    </row>
    <row r="11010" spans="1:2" hidden="1" x14ac:dyDescent="0.45">
      <c r="A11010" s="57"/>
      <c r="B11010" s="57"/>
    </row>
    <row r="11011" spans="1:2" hidden="1" x14ac:dyDescent="0.45">
      <c r="A11011" s="57"/>
      <c r="B11011" s="57"/>
    </row>
    <row r="11012" spans="1:2" hidden="1" x14ac:dyDescent="0.45">
      <c r="A11012" s="57"/>
      <c r="B11012" s="57"/>
    </row>
    <row r="11013" spans="1:2" hidden="1" x14ac:dyDescent="0.45">
      <c r="A11013" s="57"/>
      <c r="B11013" s="57"/>
    </row>
    <row r="11014" spans="1:2" hidden="1" x14ac:dyDescent="0.45">
      <c r="A11014" s="57"/>
      <c r="B11014" s="57"/>
    </row>
    <row r="11015" spans="1:2" hidden="1" x14ac:dyDescent="0.45">
      <c r="A11015" s="57"/>
      <c r="B11015" s="57"/>
    </row>
    <row r="11016" spans="1:2" hidden="1" x14ac:dyDescent="0.45">
      <c r="A11016" s="57"/>
      <c r="B11016" s="57"/>
    </row>
    <row r="11017" spans="1:2" hidden="1" x14ac:dyDescent="0.45">
      <c r="A11017" s="57"/>
      <c r="B11017" s="57"/>
    </row>
    <row r="11018" spans="1:2" hidden="1" x14ac:dyDescent="0.45">
      <c r="A11018" s="57"/>
      <c r="B11018" s="57"/>
    </row>
    <row r="11019" spans="1:2" hidden="1" x14ac:dyDescent="0.45">
      <c r="A11019" s="57"/>
      <c r="B11019" s="57"/>
    </row>
    <row r="11020" spans="1:2" hidden="1" x14ac:dyDescent="0.45">
      <c r="A11020" s="57"/>
      <c r="B11020" s="57"/>
    </row>
    <row r="11021" spans="1:2" hidden="1" x14ac:dyDescent="0.45">
      <c r="A11021" s="57"/>
      <c r="B11021" s="57"/>
    </row>
    <row r="11022" spans="1:2" hidden="1" x14ac:dyDescent="0.45">
      <c r="A11022" s="57"/>
      <c r="B11022" s="57"/>
    </row>
    <row r="11023" spans="1:2" hidden="1" x14ac:dyDescent="0.45">
      <c r="A11023" s="57"/>
      <c r="B11023" s="57"/>
    </row>
    <row r="11024" spans="1:2" hidden="1" x14ac:dyDescent="0.45">
      <c r="A11024" s="57"/>
      <c r="B11024" s="57"/>
    </row>
    <row r="11025" spans="1:2" hidden="1" x14ac:dyDescent="0.45">
      <c r="A11025" s="57"/>
      <c r="B11025" s="57"/>
    </row>
    <row r="11026" spans="1:2" hidden="1" x14ac:dyDescent="0.45">
      <c r="A11026" s="57"/>
      <c r="B11026" s="57"/>
    </row>
    <row r="11027" spans="1:2" hidden="1" x14ac:dyDescent="0.45">
      <c r="A11027" s="57"/>
      <c r="B11027" s="57"/>
    </row>
    <row r="11028" spans="1:2" hidden="1" x14ac:dyDescent="0.45">
      <c r="A11028" s="57"/>
      <c r="B11028" s="57"/>
    </row>
    <row r="11029" spans="1:2" hidden="1" x14ac:dyDescent="0.45">
      <c r="A11029" s="57"/>
      <c r="B11029" s="57"/>
    </row>
    <row r="11030" spans="1:2" hidden="1" x14ac:dyDescent="0.45">
      <c r="A11030" s="57"/>
      <c r="B11030" s="57"/>
    </row>
    <row r="11031" spans="1:2" hidden="1" x14ac:dyDescent="0.45">
      <c r="A11031" s="57"/>
      <c r="B11031" s="57"/>
    </row>
    <row r="11032" spans="1:2" hidden="1" x14ac:dyDescent="0.45">
      <c r="A11032" s="57"/>
      <c r="B11032" s="57"/>
    </row>
    <row r="11033" spans="1:2" hidden="1" x14ac:dyDescent="0.45">
      <c r="A11033" s="57"/>
      <c r="B11033" s="57"/>
    </row>
    <row r="11034" spans="1:2" hidden="1" x14ac:dyDescent="0.45">
      <c r="A11034" s="57"/>
      <c r="B11034" s="57"/>
    </row>
    <row r="11035" spans="1:2" hidden="1" x14ac:dyDescent="0.45">
      <c r="A11035" s="57"/>
      <c r="B11035" s="57"/>
    </row>
    <row r="11036" spans="1:2" hidden="1" x14ac:dyDescent="0.45">
      <c r="A11036" s="57"/>
      <c r="B11036" s="57"/>
    </row>
    <row r="11037" spans="1:2" hidden="1" x14ac:dyDescent="0.45">
      <c r="A11037" s="57"/>
      <c r="B11037" s="57"/>
    </row>
    <row r="11038" spans="1:2" hidden="1" x14ac:dyDescent="0.45">
      <c r="A11038" s="57"/>
      <c r="B11038" s="57"/>
    </row>
    <row r="11039" spans="1:2" hidden="1" x14ac:dyDescent="0.45">
      <c r="A11039" s="57"/>
      <c r="B11039" s="57"/>
    </row>
    <row r="11040" spans="1:2" hidden="1" x14ac:dyDescent="0.45">
      <c r="A11040" s="57"/>
      <c r="B11040" s="57"/>
    </row>
    <row r="11041" spans="1:2" hidden="1" x14ac:dyDescent="0.45">
      <c r="A11041" s="57"/>
      <c r="B11041" s="57"/>
    </row>
    <row r="11042" spans="1:2" hidden="1" x14ac:dyDescent="0.45">
      <c r="A11042" s="57"/>
      <c r="B11042" s="57"/>
    </row>
    <row r="11043" spans="1:2" hidden="1" x14ac:dyDescent="0.45">
      <c r="A11043" s="57"/>
      <c r="B11043" s="57"/>
    </row>
    <row r="11044" spans="1:2" hidden="1" x14ac:dyDescent="0.45">
      <c r="A11044" s="57"/>
      <c r="B11044" s="57"/>
    </row>
    <row r="11045" spans="1:2" hidden="1" x14ac:dyDescent="0.45">
      <c r="A11045" s="57"/>
      <c r="B11045" s="57"/>
    </row>
    <row r="11046" spans="1:2" hidden="1" x14ac:dyDescent="0.45">
      <c r="A11046" s="57"/>
      <c r="B11046" s="57"/>
    </row>
    <row r="11047" spans="1:2" hidden="1" x14ac:dyDescent="0.45">
      <c r="A11047" s="57"/>
      <c r="B11047" s="57"/>
    </row>
    <row r="11048" spans="1:2" hidden="1" x14ac:dyDescent="0.45">
      <c r="A11048" s="57"/>
      <c r="B11048" s="57"/>
    </row>
    <row r="11049" spans="1:2" hidden="1" x14ac:dyDescent="0.45">
      <c r="A11049" s="57"/>
      <c r="B11049" s="57"/>
    </row>
    <row r="11050" spans="1:2" hidden="1" x14ac:dyDescent="0.45">
      <c r="A11050" s="57"/>
      <c r="B11050" s="57"/>
    </row>
    <row r="11051" spans="1:2" hidden="1" x14ac:dyDescent="0.45">
      <c r="A11051" s="57"/>
      <c r="B11051" s="57"/>
    </row>
    <row r="11052" spans="1:2" hidden="1" x14ac:dyDescent="0.45">
      <c r="A11052" s="57"/>
      <c r="B11052" s="57"/>
    </row>
    <row r="11053" spans="1:2" hidden="1" x14ac:dyDescent="0.45">
      <c r="A11053" s="57"/>
      <c r="B11053" s="57"/>
    </row>
    <row r="11054" spans="1:2" hidden="1" x14ac:dyDescent="0.45">
      <c r="A11054" s="57"/>
      <c r="B11054" s="57"/>
    </row>
    <row r="11055" spans="1:2" hidden="1" x14ac:dyDescent="0.45">
      <c r="A11055" s="57"/>
      <c r="B11055" s="57"/>
    </row>
    <row r="11056" spans="1:2" hidden="1" x14ac:dyDescent="0.45">
      <c r="A11056" s="57"/>
      <c r="B11056" s="57"/>
    </row>
    <row r="11057" spans="1:2" hidden="1" x14ac:dyDescent="0.45">
      <c r="A11057" s="57"/>
      <c r="B11057" s="57"/>
    </row>
    <row r="11058" spans="1:2" hidden="1" x14ac:dyDescent="0.45">
      <c r="A11058" s="57"/>
      <c r="B11058" s="57"/>
    </row>
    <row r="11059" spans="1:2" hidden="1" x14ac:dyDescent="0.45">
      <c r="A11059" s="57"/>
      <c r="B11059" s="57"/>
    </row>
    <row r="11060" spans="1:2" hidden="1" x14ac:dyDescent="0.45">
      <c r="A11060" s="57"/>
      <c r="B11060" s="57"/>
    </row>
    <row r="11061" spans="1:2" hidden="1" x14ac:dyDescent="0.45">
      <c r="A11061" s="57"/>
      <c r="B11061" s="57"/>
    </row>
    <row r="11062" spans="1:2" hidden="1" x14ac:dyDescent="0.45">
      <c r="A11062" s="57"/>
      <c r="B11062" s="57"/>
    </row>
    <row r="11063" spans="1:2" hidden="1" x14ac:dyDescent="0.45">
      <c r="A11063" s="57"/>
      <c r="B11063" s="57"/>
    </row>
    <row r="11064" spans="1:2" hidden="1" x14ac:dyDescent="0.45">
      <c r="A11064" s="57"/>
      <c r="B11064" s="57"/>
    </row>
    <row r="11065" spans="1:2" hidden="1" x14ac:dyDescent="0.45">
      <c r="A11065" s="57"/>
      <c r="B11065" s="57"/>
    </row>
    <row r="11066" spans="1:2" hidden="1" x14ac:dyDescent="0.45">
      <c r="A11066" s="57"/>
      <c r="B11066" s="57"/>
    </row>
    <row r="11067" spans="1:2" hidden="1" x14ac:dyDescent="0.45">
      <c r="A11067" s="57"/>
      <c r="B11067" s="57"/>
    </row>
    <row r="11068" spans="1:2" hidden="1" x14ac:dyDescent="0.45">
      <c r="A11068" s="57"/>
      <c r="B11068" s="57"/>
    </row>
    <row r="11069" spans="1:2" hidden="1" x14ac:dyDescent="0.45">
      <c r="A11069" s="57"/>
      <c r="B11069" s="57"/>
    </row>
    <row r="11070" spans="1:2" hidden="1" x14ac:dyDescent="0.45">
      <c r="A11070" s="57"/>
      <c r="B11070" s="57"/>
    </row>
    <row r="11071" spans="1:2" hidden="1" x14ac:dyDescent="0.45">
      <c r="A11071" s="57"/>
      <c r="B11071" s="57"/>
    </row>
    <row r="11072" spans="1:2" hidden="1" x14ac:dyDescent="0.45">
      <c r="A11072" s="57"/>
      <c r="B11072" s="57"/>
    </row>
    <row r="11073" spans="1:2" hidden="1" x14ac:dyDescent="0.45">
      <c r="A11073" s="57"/>
      <c r="B11073" s="57"/>
    </row>
    <row r="11074" spans="1:2" hidden="1" x14ac:dyDescent="0.45">
      <c r="A11074" s="57"/>
      <c r="B11074" s="57"/>
    </row>
    <row r="11075" spans="1:2" hidden="1" x14ac:dyDescent="0.45">
      <c r="A11075" s="57"/>
      <c r="B11075" s="57"/>
    </row>
    <row r="11076" spans="1:2" hidden="1" x14ac:dyDescent="0.45">
      <c r="A11076" s="57"/>
      <c r="B11076" s="57"/>
    </row>
    <row r="11077" spans="1:2" hidden="1" x14ac:dyDescent="0.45">
      <c r="A11077" s="57"/>
      <c r="B11077" s="57"/>
    </row>
    <row r="11078" spans="1:2" hidden="1" x14ac:dyDescent="0.45">
      <c r="A11078" s="57"/>
      <c r="B11078" s="57"/>
    </row>
    <row r="11079" spans="1:2" hidden="1" x14ac:dyDescent="0.45">
      <c r="A11079" s="57"/>
      <c r="B11079" s="57"/>
    </row>
    <row r="11080" spans="1:2" hidden="1" x14ac:dyDescent="0.45">
      <c r="A11080" s="57"/>
      <c r="B11080" s="57"/>
    </row>
    <row r="11081" spans="1:2" hidden="1" x14ac:dyDescent="0.45">
      <c r="A11081" s="57"/>
      <c r="B11081" s="57"/>
    </row>
    <row r="11082" spans="1:2" hidden="1" x14ac:dyDescent="0.45">
      <c r="A11082" s="57"/>
      <c r="B11082" s="57"/>
    </row>
    <row r="11083" spans="1:2" hidden="1" x14ac:dyDescent="0.45">
      <c r="A11083" s="57"/>
      <c r="B11083" s="57"/>
    </row>
    <row r="11084" spans="1:2" hidden="1" x14ac:dyDescent="0.45">
      <c r="A11084" s="57"/>
      <c r="B11084" s="57"/>
    </row>
    <row r="11085" spans="1:2" hidden="1" x14ac:dyDescent="0.45">
      <c r="A11085" s="57"/>
      <c r="B11085" s="57"/>
    </row>
    <row r="11086" spans="1:2" hidden="1" x14ac:dyDescent="0.45">
      <c r="A11086" s="57"/>
      <c r="B11086" s="57"/>
    </row>
    <row r="11087" spans="1:2" hidden="1" x14ac:dyDescent="0.45">
      <c r="A11087" s="57"/>
      <c r="B11087" s="57"/>
    </row>
    <row r="11088" spans="1:2" hidden="1" x14ac:dyDescent="0.45">
      <c r="A11088" s="57"/>
      <c r="B11088" s="57"/>
    </row>
    <row r="11089" spans="1:2" hidden="1" x14ac:dyDescent="0.45">
      <c r="A11089" s="57"/>
      <c r="B11089" s="57"/>
    </row>
    <row r="11090" spans="1:2" hidden="1" x14ac:dyDescent="0.45">
      <c r="A11090" s="57"/>
      <c r="B11090" s="57"/>
    </row>
    <row r="11091" spans="1:2" hidden="1" x14ac:dyDescent="0.45">
      <c r="A11091" s="57"/>
      <c r="B11091" s="57"/>
    </row>
    <row r="11092" spans="1:2" hidden="1" x14ac:dyDescent="0.45">
      <c r="A11092" s="57"/>
      <c r="B11092" s="57"/>
    </row>
    <row r="11093" spans="1:2" hidden="1" x14ac:dyDescent="0.45">
      <c r="A11093" s="57"/>
      <c r="B11093" s="57"/>
    </row>
    <row r="11094" spans="1:2" hidden="1" x14ac:dyDescent="0.45">
      <c r="A11094" s="57"/>
      <c r="B11094" s="57"/>
    </row>
    <row r="11095" spans="1:2" hidden="1" x14ac:dyDescent="0.45">
      <c r="A11095" s="57"/>
      <c r="B11095" s="57"/>
    </row>
    <row r="11096" spans="1:2" hidden="1" x14ac:dyDescent="0.45">
      <c r="A11096" s="57"/>
      <c r="B11096" s="57"/>
    </row>
    <row r="11097" spans="1:2" hidden="1" x14ac:dyDescent="0.45">
      <c r="A11097" s="57"/>
      <c r="B11097" s="57"/>
    </row>
    <row r="11098" spans="1:2" hidden="1" x14ac:dyDescent="0.45">
      <c r="A11098" s="57"/>
      <c r="B11098" s="57"/>
    </row>
    <row r="11099" spans="1:2" hidden="1" x14ac:dyDescent="0.45">
      <c r="A11099" s="57"/>
      <c r="B11099" s="57"/>
    </row>
    <row r="11100" spans="1:2" hidden="1" x14ac:dyDescent="0.45">
      <c r="A11100" s="57"/>
      <c r="B11100" s="57"/>
    </row>
    <row r="11101" spans="1:2" hidden="1" x14ac:dyDescent="0.45">
      <c r="A11101" s="57"/>
      <c r="B11101" s="57"/>
    </row>
    <row r="11102" spans="1:2" hidden="1" x14ac:dyDescent="0.45">
      <c r="A11102" s="57"/>
      <c r="B11102" s="57"/>
    </row>
    <row r="11103" spans="1:2" hidden="1" x14ac:dyDescent="0.45">
      <c r="A11103" s="57"/>
      <c r="B11103" s="57"/>
    </row>
    <row r="11104" spans="1:2" hidden="1" x14ac:dyDescent="0.45">
      <c r="A11104" s="57"/>
      <c r="B11104" s="57"/>
    </row>
    <row r="11105" spans="1:2" hidden="1" x14ac:dyDescent="0.45">
      <c r="A11105" s="57"/>
      <c r="B11105" s="57"/>
    </row>
    <row r="11106" spans="1:2" hidden="1" x14ac:dyDescent="0.45">
      <c r="A11106" s="57"/>
      <c r="B11106" s="57"/>
    </row>
    <row r="11107" spans="1:2" hidden="1" x14ac:dyDescent="0.45">
      <c r="A11107" s="57"/>
      <c r="B11107" s="57"/>
    </row>
    <row r="11108" spans="1:2" hidden="1" x14ac:dyDescent="0.45">
      <c r="A11108" s="57"/>
      <c r="B11108" s="57"/>
    </row>
    <row r="11109" spans="1:2" hidden="1" x14ac:dyDescent="0.45">
      <c r="A11109" s="57"/>
      <c r="B11109" s="57"/>
    </row>
    <row r="11110" spans="1:2" hidden="1" x14ac:dyDescent="0.45">
      <c r="A11110" s="57"/>
      <c r="B11110" s="57"/>
    </row>
    <row r="11111" spans="1:2" hidden="1" x14ac:dyDescent="0.45">
      <c r="A11111" s="57"/>
      <c r="B11111" s="57"/>
    </row>
    <row r="11112" spans="1:2" hidden="1" x14ac:dyDescent="0.45">
      <c r="A11112" s="57"/>
      <c r="B11112" s="57"/>
    </row>
    <row r="11113" spans="1:2" hidden="1" x14ac:dyDescent="0.45">
      <c r="A11113" s="57"/>
      <c r="B11113" s="57"/>
    </row>
    <row r="11114" spans="1:2" hidden="1" x14ac:dyDescent="0.45">
      <c r="A11114" s="57"/>
      <c r="B11114" s="57"/>
    </row>
    <row r="11115" spans="1:2" hidden="1" x14ac:dyDescent="0.45">
      <c r="A11115" s="57"/>
      <c r="B11115" s="57"/>
    </row>
    <row r="11116" spans="1:2" hidden="1" x14ac:dyDescent="0.45">
      <c r="A11116" s="57"/>
      <c r="B11116" s="57"/>
    </row>
    <row r="11117" spans="1:2" hidden="1" x14ac:dyDescent="0.45">
      <c r="A11117" s="57"/>
      <c r="B11117" s="57"/>
    </row>
    <row r="11118" spans="1:2" hidden="1" x14ac:dyDescent="0.45">
      <c r="A11118" s="57"/>
      <c r="B11118" s="57"/>
    </row>
    <row r="11119" spans="1:2" hidden="1" x14ac:dyDescent="0.45">
      <c r="A11119" s="57"/>
      <c r="B11119" s="57"/>
    </row>
    <row r="11120" spans="1:2" hidden="1" x14ac:dyDescent="0.45">
      <c r="A11120" s="57"/>
      <c r="B11120" s="57"/>
    </row>
    <row r="11121" spans="1:2" hidden="1" x14ac:dyDescent="0.45">
      <c r="A11121" s="57"/>
      <c r="B11121" s="57"/>
    </row>
    <row r="11122" spans="1:2" hidden="1" x14ac:dyDescent="0.45">
      <c r="A11122" s="57"/>
      <c r="B11122" s="57"/>
    </row>
    <row r="11123" spans="1:2" hidden="1" x14ac:dyDescent="0.45">
      <c r="A11123" s="57"/>
      <c r="B11123" s="57"/>
    </row>
    <row r="11124" spans="1:2" hidden="1" x14ac:dyDescent="0.45">
      <c r="A11124" s="57"/>
      <c r="B11124" s="57"/>
    </row>
    <row r="11125" spans="1:2" hidden="1" x14ac:dyDescent="0.45">
      <c r="A11125" s="57"/>
      <c r="B11125" s="57"/>
    </row>
    <row r="11126" spans="1:2" hidden="1" x14ac:dyDescent="0.45">
      <c r="A11126" s="57"/>
      <c r="B11126" s="57"/>
    </row>
    <row r="11127" spans="1:2" hidden="1" x14ac:dyDescent="0.45">
      <c r="A11127" s="57"/>
      <c r="B11127" s="57"/>
    </row>
    <row r="11128" spans="1:2" hidden="1" x14ac:dyDescent="0.45">
      <c r="A11128" s="57"/>
      <c r="B11128" s="57"/>
    </row>
    <row r="11129" spans="1:2" hidden="1" x14ac:dyDescent="0.45">
      <c r="A11129" s="57"/>
      <c r="B11129" s="57"/>
    </row>
    <row r="11130" spans="1:2" hidden="1" x14ac:dyDescent="0.45">
      <c r="A11130" s="57"/>
      <c r="B11130" s="57"/>
    </row>
    <row r="11131" spans="1:2" hidden="1" x14ac:dyDescent="0.45">
      <c r="A11131" s="57"/>
      <c r="B11131" s="57"/>
    </row>
    <row r="11132" spans="1:2" hidden="1" x14ac:dyDescent="0.45">
      <c r="A11132" s="57"/>
      <c r="B11132" s="57"/>
    </row>
    <row r="11133" spans="1:2" hidden="1" x14ac:dyDescent="0.45">
      <c r="A11133" s="57"/>
      <c r="B11133" s="57"/>
    </row>
    <row r="11134" spans="1:2" hidden="1" x14ac:dyDescent="0.45">
      <c r="A11134" s="57"/>
      <c r="B11134" s="57"/>
    </row>
    <row r="11135" spans="1:2" hidden="1" x14ac:dyDescent="0.45">
      <c r="A11135" s="57"/>
      <c r="B11135" s="57"/>
    </row>
    <row r="11136" spans="1:2" hidden="1" x14ac:dyDescent="0.45">
      <c r="A11136" s="57"/>
      <c r="B11136" s="57"/>
    </row>
    <row r="11137" spans="1:2" hidden="1" x14ac:dyDescent="0.45">
      <c r="A11137" s="57"/>
      <c r="B11137" s="57"/>
    </row>
    <row r="11138" spans="1:2" hidden="1" x14ac:dyDescent="0.45">
      <c r="A11138" s="57"/>
      <c r="B11138" s="57"/>
    </row>
    <row r="11139" spans="1:2" hidden="1" x14ac:dyDescent="0.45">
      <c r="A11139" s="57"/>
      <c r="B11139" s="57"/>
    </row>
    <row r="11140" spans="1:2" hidden="1" x14ac:dyDescent="0.45">
      <c r="A11140" s="57"/>
      <c r="B11140" s="57"/>
    </row>
    <row r="11141" spans="1:2" hidden="1" x14ac:dyDescent="0.45">
      <c r="A11141" s="57"/>
      <c r="B11141" s="57"/>
    </row>
    <row r="11142" spans="1:2" hidden="1" x14ac:dyDescent="0.45">
      <c r="A11142" s="57"/>
      <c r="B11142" s="57"/>
    </row>
    <row r="11143" spans="1:2" hidden="1" x14ac:dyDescent="0.45">
      <c r="A11143" s="57"/>
      <c r="B11143" s="57"/>
    </row>
    <row r="11144" spans="1:2" hidden="1" x14ac:dyDescent="0.45">
      <c r="A11144" s="57"/>
      <c r="B11144" s="57"/>
    </row>
    <row r="11145" spans="1:2" hidden="1" x14ac:dyDescent="0.45">
      <c r="A11145" s="57"/>
      <c r="B11145" s="57"/>
    </row>
    <row r="11146" spans="1:2" hidden="1" x14ac:dyDescent="0.45">
      <c r="A11146" s="57"/>
      <c r="B11146" s="57"/>
    </row>
    <row r="11147" spans="1:2" hidden="1" x14ac:dyDescent="0.45">
      <c r="A11147" s="57"/>
      <c r="B11147" s="57"/>
    </row>
    <row r="11148" spans="1:2" hidden="1" x14ac:dyDescent="0.45">
      <c r="A11148" s="57"/>
      <c r="B11148" s="57"/>
    </row>
    <row r="11149" spans="1:2" hidden="1" x14ac:dyDescent="0.45">
      <c r="A11149" s="57"/>
      <c r="B11149" s="57"/>
    </row>
    <row r="11150" spans="1:2" hidden="1" x14ac:dyDescent="0.45">
      <c r="A11150" s="57"/>
      <c r="B11150" s="57"/>
    </row>
    <row r="11151" spans="1:2" hidden="1" x14ac:dyDescent="0.45">
      <c r="A11151" s="57"/>
      <c r="B11151" s="57"/>
    </row>
    <row r="11152" spans="1:2" hidden="1" x14ac:dyDescent="0.45">
      <c r="A11152" s="57"/>
      <c r="B11152" s="57"/>
    </row>
    <row r="11153" spans="1:2" hidden="1" x14ac:dyDescent="0.45">
      <c r="A11153" s="57"/>
      <c r="B11153" s="57"/>
    </row>
    <row r="11154" spans="1:2" hidden="1" x14ac:dyDescent="0.45">
      <c r="A11154" s="57"/>
      <c r="B11154" s="57"/>
    </row>
    <row r="11155" spans="1:2" hidden="1" x14ac:dyDescent="0.45">
      <c r="A11155" s="57"/>
      <c r="B11155" s="57"/>
    </row>
    <row r="11156" spans="1:2" hidden="1" x14ac:dyDescent="0.45">
      <c r="A11156" s="57"/>
      <c r="B11156" s="57"/>
    </row>
    <row r="11157" spans="1:2" hidden="1" x14ac:dyDescent="0.45">
      <c r="A11157" s="57"/>
      <c r="B11157" s="57"/>
    </row>
    <row r="11158" spans="1:2" hidden="1" x14ac:dyDescent="0.45">
      <c r="A11158" s="57"/>
      <c r="B11158" s="57"/>
    </row>
    <row r="11159" spans="1:2" hidden="1" x14ac:dyDescent="0.45">
      <c r="A11159" s="57"/>
      <c r="B11159" s="57"/>
    </row>
    <row r="11160" spans="1:2" hidden="1" x14ac:dyDescent="0.45">
      <c r="A11160" s="57"/>
      <c r="B11160" s="57"/>
    </row>
    <row r="11161" spans="1:2" hidden="1" x14ac:dyDescent="0.45">
      <c r="A11161" s="57"/>
      <c r="B11161" s="57"/>
    </row>
    <row r="11162" spans="1:2" hidden="1" x14ac:dyDescent="0.45">
      <c r="A11162" s="57"/>
      <c r="B11162" s="57"/>
    </row>
    <row r="11163" spans="1:2" hidden="1" x14ac:dyDescent="0.45">
      <c r="A11163" s="57"/>
      <c r="B11163" s="57"/>
    </row>
    <row r="11164" spans="1:2" hidden="1" x14ac:dyDescent="0.45">
      <c r="A11164" s="57"/>
      <c r="B11164" s="57"/>
    </row>
    <row r="11165" spans="1:2" hidden="1" x14ac:dyDescent="0.45">
      <c r="A11165" s="57"/>
      <c r="B11165" s="57"/>
    </row>
    <row r="11166" spans="1:2" hidden="1" x14ac:dyDescent="0.45">
      <c r="A11166" s="57"/>
      <c r="B11166" s="57"/>
    </row>
    <row r="11167" spans="1:2" hidden="1" x14ac:dyDescent="0.45">
      <c r="A11167" s="57"/>
      <c r="B11167" s="57"/>
    </row>
    <row r="11168" spans="1:2" hidden="1" x14ac:dyDescent="0.45">
      <c r="A11168" s="57"/>
      <c r="B11168" s="57"/>
    </row>
    <row r="11169" spans="1:2" hidden="1" x14ac:dyDescent="0.45">
      <c r="A11169" s="57"/>
      <c r="B11169" s="57"/>
    </row>
    <row r="11170" spans="1:2" hidden="1" x14ac:dyDescent="0.45">
      <c r="A11170" s="57"/>
      <c r="B11170" s="57"/>
    </row>
    <row r="11171" spans="1:2" hidden="1" x14ac:dyDescent="0.45">
      <c r="A11171" s="57"/>
      <c r="B11171" s="57"/>
    </row>
    <row r="11172" spans="1:2" hidden="1" x14ac:dyDescent="0.45">
      <c r="A11172" s="57"/>
      <c r="B11172" s="57"/>
    </row>
    <row r="11173" spans="1:2" hidden="1" x14ac:dyDescent="0.45">
      <c r="A11173" s="57"/>
      <c r="B11173" s="57"/>
    </row>
    <row r="11174" spans="1:2" hidden="1" x14ac:dyDescent="0.45">
      <c r="A11174" s="57"/>
      <c r="B11174" s="57"/>
    </row>
    <row r="11175" spans="1:2" hidden="1" x14ac:dyDescent="0.45">
      <c r="A11175" s="57"/>
      <c r="B11175" s="57"/>
    </row>
    <row r="11176" spans="1:2" hidden="1" x14ac:dyDescent="0.45">
      <c r="A11176" s="57"/>
      <c r="B11176" s="57"/>
    </row>
    <row r="11177" spans="1:2" hidden="1" x14ac:dyDescent="0.45">
      <c r="A11177" s="57"/>
      <c r="B11177" s="57"/>
    </row>
    <row r="11178" spans="1:2" hidden="1" x14ac:dyDescent="0.45">
      <c r="A11178" s="57"/>
      <c r="B11178" s="57"/>
    </row>
    <row r="11179" spans="1:2" hidden="1" x14ac:dyDescent="0.45">
      <c r="A11179" s="57"/>
      <c r="B11179" s="57"/>
    </row>
    <row r="11180" spans="1:2" hidden="1" x14ac:dyDescent="0.45">
      <c r="A11180" s="57"/>
      <c r="B11180" s="57"/>
    </row>
    <row r="11181" spans="1:2" hidden="1" x14ac:dyDescent="0.45">
      <c r="A11181" s="57"/>
      <c r="B11181" s="57"/>
    </row>
    <row r="11182" spans="1:2" hidden="1" x14ac:dyDescent="0.45">
      <c r="A11182" s="57"/>
      <c r="B11182" s="57"/>
    </row>
    <row r="11183" spans="1:2" hidden="1" x14ac:dyDescent="0.45">
      <c r="A11183" s="57"/>
      <c r="B11183" s="57"/>
    </row>
    <row r="11184" spans="1:2" hidden="1" x14ac:dyDescent="0.45">
      <c r="A11184" s="57"/>
      <c r="B11184" s="57"/>
    </row>
    <row r="11185" spans="1:2" hidden="1" x14ac:dyDescent="0.45">
      <c r="A11185" s="57"/>
      <c r="B11185" s="57"/>
    </row>
    <row r="11186" spans="1:2" hidden="1" x14ac:dyDescent="0.45">
      <c r="A11186" s="57"/>
      <c r="B11186" s="57"/>
    </row>
    <row r="11187" spans="1:2" hidden="1" x14ac:dyDescent="0.45">
      <c r="A11187" s="57"/>
      <c r="B11187" s="57"/>
    </row>
    <row r="11188" spans="1:2" hidden="1" x14ac:dyDescent="0.45">
      <c r="A11188" s="57"/>
      <c r="B11188" s="57"/>
    </row>
    <row r="11189" spans="1:2" hidden="1" x14ac:dyDescent="0.45">
      <c r="A11189" s="57"/>
      <c r="B11189" s="57"/>
    </row>
    <row r="11190" spans="1:2" hidden="1" x14ac:dyDescent="0.45">
      <c r="A11190" s="57"/>
      <c r="B11190" s="57"/>
    </row>
    <row r="11191" spans="1:2" hidden="1" x14ac:dyDescent="0.45">
      <c r="A11191" s="57"/>
      <c r="B11191" s="57"/>
    </row>
    <row r="11192" spans="1:2" hidden="1" x14ac:dyDescent="0.45">
      <c r="A11192" s="57"/>
      <c r="B11192" s="57"/>
    </row>
    <row r="11193" spans="1:2" hidden="1" x14ac:dyDescent="0.45">
      <c r="A11193" s="57"/>
      <c r="B11193" s="57"/>
    </row>
    <row r="11194" spans="1:2" hidden="1" x14ac:dyDescent="0.45">
      <c r="A11194" s="57"/>
      <c r="B11194" s="57"/>
    </row>
    <row r="11195" spans="1:2" hidden="1" x14ac:dyDescent="0.45">
      <c r="A11195" s="57"/>
      <c r="B11195" s="57"/>
    </row>
    <row r="11196" spans="1:2" hidden="1" x14ac:dyDescent="0.45">
      <c r="A11196" s="57"/>
      <c r="B11196" s="57"/>
    </row>
    <row r="11197" spans="1:2" hidden="1" x14ac:dyDescent="0.45">
      <c r="A11197" s="57"/>
      <c r="B11197" s="57"/>
    </row>
    <row r="11198" spans="1:2" hidden="1" x14ac:dyDescent="0.45">
      <c r="A11198" s="57"/>
      <c r="B11198" s="57"/>
    </row>
    <row r="11199" spans="1:2" hidden="1" x14ac:dyDescent="0.45">
      <c r="A11199" s="57"/>
      <c r="B11199" s="57"/>
    </row>
    <row r="11200" spans="1:2" hidden="1" x14ac:dyDescent="0.45">
      <c r="A11200" s="57"/>
      <c r="B11200" s="57"/>
    </row>
    <row r="11201" spans="1:2" hidden="1" x14ac:dyDescent="0.45">
      <c r="A11201" s="57"/>
      <c r="B11201" s="57"/>
    </row>
    <row r="11202" spans="1:2" hidden="1" x14ac:dyDescent="0.45">
      <c r="A11202" s="57"/>
      <c r="B11202" s="57"/>
    </row>
    <row r="11203" spans="1:2" hidden="1" x14ac:dyDescent="0.45">
      <c r="A11203" s="57"/>
      <c r="B11203" s="57"/>
    </row>
    <row r="11204" spans="1:2" hidden="1" x14ac:dyDescent="0.45">
      <c r="A11204" s="57"/>
      <c r="B11204" s="57"/>
    </row>
    <row r="11205" spans="1:2" hidden="1" x14ac:dyDescent="0.45">
      <c r="A11205" s="57"/>
      <c r="B11205" s="57"/>
    </row>
    <row r="11206" spans="1:2" hidden="1" x14ac:dyDescent="0.45">
      <c r="A11206" s="57"/>
      <c r="B11206" s="57"/>
    </row>
    <row r="11207" spans="1:2" hidden="1" x14ac:dyDescent="0.45">
      <c r="A11207" s="57"/>
      <c r="B11207" s="57"/>
    </row>
    <row r="11208" spans="1:2" hidden="1" x14ac:dyDescent="0.45">
      <c r="A11208" s="57"/>
      <c r="B11208" s="57"/>
    </row>
    <row r="11209" spans="1:2" hidden="1" x14ac:dyDescent="0.45">
      <c r="A11209" s="57"/>
      <c r="B11209" s="57"/>
    </row>
    <row r="11210" spans="1:2" hidden="1" x14ac:dyDescent="0.45">
      <c r="A11210" s="57"/>
      <c r="B11210" s="57"/>
    </row>
    <row r="11211" spans="1:2" hidden="1" x14ac:dyDescent="0.45">
      <c r="A11211" s="57"/>
      <c r="B11211" s="57"/>
    </row>
    <row r="11212" spans="1:2" hidden="1" x14ac:dyDescent="0.45">
      <c r="A11212" s="57"/>
      <c r="B11212" s="57"/>
    </row>
    <row r="11213" spans="1:2" hidden="1" x14ac:dyDescent="0.45">
      <c r="A11213" s="57"/>
      <c r="B11213" s="57"/>
    </row>
    <row r="11214" spans="1:2" hidden="1" x14ac:dyDescent="0.45">
      <c r="A11214" s="57"/>
      <c r="B11214" s="57"/>
    </row>
    <row r="11215" spans="1:2" hidden="1" x14ac:dyDescent="0.45">
      <c r="A11215" s="57"/>
      <c r="B11215" s="57"/>
    </row>
    <row r="11216" spans="1:2" hidden="1" x14ac:dyDescent="0.45">
      <c r="A11216" s="57"/>
      <c r="B11216" s="57"/>
    </row>
    <row r="11217" spans="1:2" hidden="1" x14ac:dyDescent="0.45">
      <c r="A11217" s="57"/>
      <c r="B11217" s="57"/>
    </row>
    <row r="11218" spans="1:2" hidden="1" x14ac:dyDescent="0.45">
      <c r="A11218" s="57"/>
      <c r="B11218" s="57"/>
    </row>
    <row r="11219" spans="1:2" hidden="1" x14ac:dyDescent="0.45">
      <c r="A11219" s="57"/>
      <c r="B11219" s="57"/>
    </row>
    <row r="11220" spans="1:2" hidden="1" x14ac:dyDescent="0.45">
      <c r="A11220" s="57"/>
      <c r="B11220" s="57"/>
    </row>
    <row r="11221" spans="1:2" hidden="1" x14ac:dyDescent="0.45">
      <c r="A11221" s="57"/>
      <c r="B11221" s="57"/>
    </row>
    <row r="11222" spans="1:2" hidden="1" x14ac:dyDescent="0.45">
      <c r="A11222" s="57"/>
      <c r="B11222" s="57"/>
    </row>
    <row r="11223" spans="1:2" hidden="1" x14ac:dyDescent="0.45">
      <c r="A11223" s="57"/>
      <c r="B11223" s="57"/>
    </row>
    <row r="11224" spans="1:2" hidden="1" x14ac:dyDescent="0.45">
      <c r="A11224" s="57"/>
      <c r="B11224" s="57"/>
    </row>
    <row r="11225" spans="1:2" hidden="1" x14ac:dyDescent="0.45">
      <c r="A11225" s="57"/>
      <c r="B11225" s="57"/>
    </row>
    <row r="11226" spans="1:2" hidden="1" x14ac:dyDescent="0.45">
      <c r="A11226" s="57"/>
      <c r="B11226" s="57"/>
    </row>
    <row r="11227" spans="1:2" hidden="1" x14ac:dyDescent="0.45">
      <c r="A11227" s="57"/>
      <c r="B11227" s="57"/>
    </row>
    <row r="11228" spans="1:2" hidden="1" x14ac:dyDescent="0.45">
      <c r="A11228" s="57"/>
      <c r="B11228" s="57"/>
    </row>
    <row r="11229" spans="1:2" hidden="1" x14ac:dyDescent="0.45">
      <c r="A11229" s="57"/>
      <c r="B11229" s="57"/>
    </row>
    <row r="11230" spans="1:2" hidden="1" x14ac:dyDescent="0.45">
      <c r="A11230" s="57"/>
      <c r="B11230" s="57"/>
    </row>
    <row r="11231" spans="1:2" hidden="1" x14ac:dyDescent="0.45">
      <c r="A11231" s="57"/>
      <c r="B11231" s="57"/>
    </row>
    <row r="11232" spans="1:2" hidden="1" x14ac:dyDescent="0.45">
      <c r="A11232" s="57"/>
      <c r="B11232" s="57"/>
    </row>
    <row r="11233" spans="1:2" hidden="1" x14ac:dyDescent="0.45">
      <c r="A11233" s="57"/>
      <c r="B11233" s="57"/>
    </row>
    <row r="11234" spans="1:2" hidden="1" x14ac:dyDescent="0.45">
      <c r="A11234" s="57"/>
      <c r="B11234" s="57"/>
    </row>
    <row r="11235" spans="1:2" hidden="1" x14ac:dyDescent="0.45">
      <c r="A11235" s="57"/>
      <c r="B11235" s="57"/>
    </row>
    <row r="11236" spans="1:2" hidden="1" x14ac:dyDescent="0.45">
      <c r="A11236" s="57"/>
      <c r="B11236" s="57"/>
    </row>
    <row r="11237" spans="1:2" hidden="1" x14ac:dyDescent="0.45">
      <c r="A11237" s="57"/>
      <c r="B11237" s="57"/>
    </row>
    <row r="11238" spans="1:2" hidden="1" x14ac:dyDescent="0.45">
      <c r="A11238" s="57"/>
      <c r="B11238" s="57"/>
    </row>
    <row r="11239" spans="1:2" hidden="1" x14ac:dyDescent="0.45">
      <c r="A11239" s="57"/>
      <c r="B11239" s="57"/>
    </row>
    <row r="11240" spans="1:2" hidden="1" x14ac:dyDescent="0.45">
      <c r="A11240" s="57"/>
      <c r="B11240" s="57"/>
    </row>
    <row r="11241" spans="1:2" hidden="1" x14ac:dyDescent="0.45">
      <c r="A11241" s="57"/>
      <c r="B11241" s="57"/>
    </row>
    <row r="11242" spans="1:2" hidden="1" x14ac:dyDescent="0.45">
      <c r="A11242" s="57"/>
      <c r="B11242" s="57"/>
    </row>
    <row r="11243" spans="1:2" hidden="1" x14ac:dyDescent="0.45">
      <c r="A11243" s="57"/>
      <c r="B11243" s="57"/>
    </row>
    <row r="11244" spans="1:2" hidden="1" x14ac:dyDescent="0.45">
      <c r="A11244" s="57"/>
      <c r="B11244" s="57"/>
    </row>
    <row r="11245" spans="1:2" hidden="1" x14ac:dyDescent="0.45">
      <c r="A11245" s="57"/>
      <c r="B11245" s="57"/>
    </row>
    <row r="11246" spans="1:2" hidden="1" x14ac:dyDescent="0.45">
      <c r="A11246" s="57"/>
      <c r="B11246" s="57"/>
    </row>
    <row r="11247" spans="1:2" hidden="1" x14ac:dyDescent="0.45">
      <c r="A11247" s="57"/>
      <c r="B11247" s="57"/>
    </row>
    <row r="11248" spans="1:2" hidden="1" x14ac:dyDescent="0.45">
      <c r="A11248" s="57"/>
      <c r="B11248" s="57"/>
    </row>
    <row r="11249" spans="1:2" hidden="1" x14ac:dyDescent="0.45">
      <c r="A11249" s="57"/>
      <c r="B11249" s="57"/>
    </row>
    <row r="11250" spans="1:2" hidden="1" x14ac:dyDescent="0.45">
      <c r="A11250" s="57"/>
      <c r="B11250" s="57"/>
    </row>
    <row r="11251" spans="1:2" hidden="1" x14ac:dyDescent="0.45">
      <c r="A11251" s="57"/>
      <c r="B11251" s="57"/>
    </row>
    <row r="11252" spans="1:2" hidden="1" x14ac:dyDescent="0.45">
      <c r="A11252" s="57"/>
      <c r="B11252" s="57"/>
    </row>
    <row r="11253" spans="1:2" hidden="1" x14ac:dyDescent="0.45">
      <c r="A11253" s="57"/>
      <c r="B11253" s="57"/>
    </row>
    <row r="11254" spans="1:2" hidden="1" x14ac:dyDescent="0.45">
      <c r="A11254" s="57"/>
      <c r="B11254" s="57"/>
    </row>
    <row r="11255" spans="1:2" hidden="1" x14ac:dyDescent="0.45">
      <c r="A11255" s="57"/>
      <c r="B11255" s="57"/>
    </row>
    <row r="11256" spans="1:2" hidden="1" x14ac:dyDescent="0.45">
      <c r="A11256" s="57"/>
      <c r="B11256" s="57"/>
    </row>
    <row r="11257" spans="1:2" hidden="1" x14ac:dyDescent="0.45">
      <c r="A11257" s="57"/>
      <c r="B11257" s="57"/>
    </row>
    <row r="11258" spans="1:2" hidden="1" x14ac:dyDescent="0.45">
      <c r="A11258" s="57"/>
      <c r="B11258" s="57"/>
    </row>
    <row r="11259" spans="1:2" hidden="1" x14ac:dyDescent="0.45">
      <c r="A11259" s="57"/>
      <c r="B11259" s="57"/>
    </row>
    <row r="11260" spans="1:2" hidden="1" x14ac:dyDescent="0.45">
      <c r="A11260" s="57"/>
      <c r="B11260" s="57"/>
    </row>
    <row r="11261" spans="1:2" hidden="1" x14ac:dyDescent="0.45">
      <c r="A11261" s="57"/>
      <c r="B11261" s="57"/>
    </row>
    <row r="11262" spans="1:2" hidden="1" x14ac:dyDescent="0.45">
      <c r="A11262" s="57"/>
      <c r="B11262" s="57"/>
    </row>
    <row r="11263" spans="1:2" hidden="1" x14ac:dyDescent="0.45">
      <c r="A11263" s="57"/>
      <c r="B11263" s="57"/>
    </row>
    <row r="11264" spans="1:2" hidden="1" x14ac:dyDescent="0.45">
      <c r="A11264" s="57"/>
      <c r="B11264" s="57"/>
    </row>
    <row r="11265" spans="1:2" hidden="1" x14ac:dyDescent="0.45">
      <c r="A11265" s="57"/>
      <c r="B11265" s="57"/>
    </row>
    <row r="11266" spans="1:2" hidden="1" x14ac:dyDescent="0.45">
      <c r="A11266" s="57"/>
      <c r="B11266" s="57"/>
    </row>
    <row r="11267" spans="1:2" hidden="1" x14ac:dyDescent="0.45">
      <c r="A11267" s="57"/>
      <c r="B11267" s="57"/>
    </row>
    <row r="11268" spans="1:2" hidden="1" x14ac:dyDescent="0.45">
      <c r="A11268" s="57"/>
      <c r="B11268" s="57"/>
    </row>
    <row r="11269" spans="1:2" hidden="1" x14ac:dyDescent="0.45">
      <c r="A11269" s="57"/>
      <c r="B11269" s="57"/>
    </row>
    <row r="11270" spans="1:2" hidden="1" x14ac:dyDescent="0.45">
      <c r="A11270" s="57"/>
      <c r="B11270" s="57"/>
    </row>
    <row r="11271" spans="1:2" hidden="1" x14ac:dyDescent="0.45">
      <c r="A11271" s="57"/>
      <c r="B11271" s="57"/>
    </row>
    <row r="11272" spans="1:2" hidden="1" x14ac:dyDescent="0.45">
      <c r="A11272" s="57"/>
      <c r="B11272" s="57"/>
    </row>
    <row r="11273" spans="1:2" hidden="1" x14ac:dyDescent="0.45">
      <c r="A11273" s="57"/>
      <c r="B11273" s="57"/>
    </row>
    <row r="11274" spans="1:2" hidden="1" x14ac:dyDescent="0.45">
      <c r="A11274" s="57"/>
      <c r="B11274" s="57"/>
    </row>
    <row r="11275" spans="1:2" hidden="1" x14ac:dyDescent="0.45">
      <c r="A11275" s="57"/>
      <c r="B11275" s="57"/>
    </row>
    <row r="11276" spans="1:2" hidden="1" x14ac:dyDescent="0.45">
      <c r="A11276" s="57"/>
      <c r="B11276" s="57"/>
    </row>
    <row r="11277" spans="1:2" hidden="1" x14ac:dyDescent="0.45">
      <c r="A11277" s="57"/>
      <c r="B11277" s="57"/>
    </row>
    <row r="11278" spans="1:2" hidden="1" x14ac:dyDescent="0.45">
      <c r="A11278" s="57"/>
      <c r="B11278" s="57"/>
    </row>
    <row r="11279" spans="1:2" hidden="1" x14ac:dyDescent="0.45">
      <c r="A11279" s="57"/>
      <c r="B11279" s="57"/>
    </row>
    <row r="11280" spans="1:2" hidden="1" x14ac:dyDescent="0.45">
      <c r="A11280" s="57"/>
      <c r="B11280" s="57"/>
    </row>
    <row r="11281" spans="1:2" hidden="1" x14ac:dyDescent="0.45">
      <c r="A11281" s="57"/>
      <c r="B11281" s="57"/>
    </row>
    <row r="11282" spans="1:2" hidden="1" x14ac:dyDescent="0.45">
      <c r="A11282" s="57"/>
      <c r="B11282" s="57"/>
    </row>
    <row r="11283" spans="1:2" hidden="1" x14ac:dyDescent="0.45">
      <c r="A11283" s="57"/>
      <c r="B11283" s="57"/>
    </row>
    <row r="11284" spans="1:2" hidden="1" x14ac:dyDescent="0.45">
      <c r="A11284" s="57"/>
      <c r="B11284" s="57"/>
    </row>
    <row r="11285" spans="1:2" hidden="1" x14ac:dyDescent="0.45">
      <c r="A11285" s="57"/>
      <c r="B11285" s="57"/>
    </row>
    <row r="11286" spans="1:2" hidden="1" x14ac:dyDescent="0.45">
      <c r="A11286" s="57"/>
      <c r="B11286" s="57"/>
    </row>
    <row r="11287" spans="1:2" hidden="1" x14ac:dyDescent="0.45">
      <c r="A11287" s="57"/>
      <c r="B11287" s="57"/>
    </row>
    <row r="11288" spans="1:2" hidden="1" x14ac:dyDescent="0.45">
      <c r="A11288" s="57"/>
      <c r="B11288" s="57"/>
    </row>
    <row r="11289" spans="1:2" hidden="1" x14ac:dyDescent="0.45">
      <c r="A11289" s="57"/>
      <c r="B11289" s="57"/>
    </row>
    <row r="11290" spans="1:2" hidden="1" x14ac:dyDescent="0.45">
      <c r="A11290" s="57"/>
      <c r="B11290" s="57"/>
    </row>
    <row r="11291" spans="1:2" hidden="1" x14ac:dyDescent="0.45">
      <c r="A11291" s="57"/>
      <c r="B11291" s="57"/>
    </row>
    <row r="11292" spans="1:2" hidden="1" x14ac:dyDescent="0.45">
      <c r="A11292" s="57"/>
      <c r="B11292" s="57"/>
    </row>
    <row r="11293" spans="1:2" hidden="1" x14ac:dyDescent="0.45">
      <c r="A11293" s="57"/>
      <c r="B11293" s="57"/>
    </row>
    <row r="11294" spans="1:2" hidden="1" x14ac:dyDescent="0.45">
      <c r="A11294" s="57"/>
      <c r="B11294" s="57"/>
    </row>
    <row r="11295" spans="1:2" hidden="1" x14ac:dyDescent="0.45">
      <c r="A11295" s="57"/>
      <c r="B11295" s="57"/>
    </row>
    <row r="11296" spans="1:2" hidden="1" x14ac:dyDescent="0.45">
      <c r="A11296" s="57"/>
      <c r="B11296" s="57"/>
    </row>
    <row r="11297" spans="1:2" hidden="1" x14ac:dyDescent="0.45">
      <c r="A11297" s="57"/>
      <c r="B11297" s="57"/>
    </row>
    <row r="11298" spans="1:2" hidden="1" x14ac:dyDescent="0.45">
      <c r="A11298" s="57"/>
      <c r="B11298" s="57"/>
    </row>
    <row r="11299" spans="1:2" hidden="1" x14ac:dyDescent="0.45">
      <c r="A11299" s="57"/>
      <c r="B11299" s="57"/>
    </row>
    <row r="11300" spans="1:2" hidden="1" x14ac:dyDescent="0.45">
      <c r="A11300" s="57"/>
      <c r="B11300" s="57"/>
    </row>
    <row r="11301" spans="1:2" hidden="1" x14ac:dyDescent="0.45">
      <c r="A11301" s="57"/>
      <c r="B11301" s="57"/>
    </row>
    <row r="11302" spans="1:2" hidden="1" x14ac:dyDescent="0.45">
      <c r="A11302" s="57"/>
      <c r="B11302" s="57"/>
    </row>
    <row r="11303" spans="1:2" hidden="1" x14ac:dyDescent="0.45">
      <c r="A11303" s="57"/>
      <c r="B11303" s="57"/>
    </row>
    <row r="11304" spans="1:2" hidden="1" x14ac:dyDescent="0.45">
      <c r="A11304" s="57"/>
      <c r="B11304" s="57"/>
    </row>
    <row r="11305" spans="1:2" hidden="1" x14ac:dyDescent="0.45">
      <c r="A11305" s="57"/>
      <c r="B11305" s="57"/>
    </row>
    <row r="11306" spans="1:2" hidden="1" x14ac:dyDescent="0.45">
      <c r="A11306" s="57"/>
      <c r="B11306" s="57"/>
    </row>
    <row r="11307" spans="1:2" hidden="1" x14ac:dyDescent="0.45">
      <c r="A11307" s="57"/>
      <c r="B11307" s="57"/>
    </row>
    <row r="11308" spans="1:2" hidden="1" x14ac:dyDescent="0.45">
      <c r="A11308" s="57"/>
      <c r="B11308" s="57"/>
    </row>
    <row r="11309" spans="1:2" hidden="1" x14ac:dyDescent="0.45">
      <c r="A11309" s="57"/>
      <c r="B11309" s="57"/>
    </row>
    <row r="11310" spans="1:2" hidden="1" x14ac:dyDescent="0.45">
      <c r="A11310" s="57"/>
      <c r="B11310" s="57"/>
    </row>
    <row r="11311" spans="1:2" hidden="1" x14ac:dyDescent="0.45">
      <c r="A11311" s="57"/>
      <c r="B11311" s="57"/>
    </row>
    <row r="11312" spans="1:2" hidden="1" x14ac:dyDescent="0.45">
      <c r="A11312" s="57"/>
      <c r="B11312" s="57"/>
    </row>
    <row r="11313" spans="1:2" hidden="1" x14ac:dyDescent="0.45">
      <c r="A11313" s="57"/>
      <c r="B11313" s="57"/>
    </row>
    <row r="11314" spans="1:2" hidden="1" x14ac:dyDescent="0.45">
      <c r="A11314" s="57"/>
      <c r="B11314" s="57"/>
    </row>
    <row r="11315" spans="1:2" hidden="1" x14ac:dyDescent="0.45">
      <c r="A11315" s="57"/>
      <c r="B11315" s="57"/>
    </row>
    <row r="11316" spans="1:2" hidden="1" x14ac:dyDescent="0.45">
      <c r="A11316" s="57"/>
      <c r="B11316" s="57"/>
    </row>
    <row r="11317" spans="1:2" hidden="1" x14ac:dyDescent="0.45">
      <c r="A11317" s="57"/>
      <c r="B11317" s="57"/>
    </row>
    <row r="11318" spans="1:2" hidden="1" x14ac:dyDescent="0.45">
      <c r="A11318" s="57"/>
      <c r="B11318" s="57"/>
    </row>
    <row r="11319" spans="1:2" hidden="1" x14ac:dyDescent="0.45">
      <c r="A11319" s="57"/>
      <c r="B11319" s="57"/>
    </row>
    <row r="11320" spans="1:2" hidden="1" x14ac:dyDescent="0.45">
      <c r="A11320" s="57"/>
      <c r="B11320" s="57"/>
    </row>
    <row r="11321" spans="1:2" hidden="1" x14ac:dyDescent="0.45">
      <c r="A11321" s="57"/>
      <c r="B11321" s="57"/>
    </row>
    <row r="11322" spans="1:2" hidden="1" x14ac:dyDescent="0.45">
      <c r="A11322" s="57"/>
      <c r="B11322" s="57"/>
    </row>
    <row r="11323" spans="1:2" hidden="1" x14ac:dyDescent="0.45">
      <c r="A11323" s="57"/>
      <c r="B11323" s="57"/>
    </row>
    <row r="11324" spans="1:2" hidden="1" x14ac:dyDescent="0.45">
      <c r="A11324" s="57"/>
      <c r="B11324" s="57"/>
    </row>
    <row r="11325" spans="1:2" hidden="1" x14ac:dyDescent="0.45">
      <c r="A11325" s="57"/>
      <c r="B11325" s="57"/>
    </row>
    <row r="11326" spans="1:2" hidden="1" x14ac:dyDescent="0.45">
      <c r="A11326" s="57"/>
      <c r="B11326" s="57"/>
    </row>
    <row r="11327" spans="1:2" hidden="1" x14ac:dyDescent="0.45">
      <c r="A11327" s="57"/>
      <c r="B11327" s="57"/>
    </row>
    <row r="11328" spans="1:2" hidden="1" x14ac:dyDescent="0.45">
      <c r="A11328" s="57"/>
      <c r="B11328" s="57"/>
    </row>
    <row r="11329" spans="1:2" hidden="1" x14ac:dyDescent="0.45">
      <c r="A11329" s="57"/>
      <c r="B11329" s="57"/>
    </row>
    <row r="11330" spans="1:2" hidden="1" x14ac:dyDescent="0.45">
      <c r="A11330" s="57"/>
      <c r="B11330" s="57"/>
    </row>
    <row r="11331" spans="1:2" hidden="1" x14ac:dyDescent="0.45">
      <c r="A11331" s="57"/>
      <c r="B11331" s="57"/>
    </row>
    <row r="11332" spans="1:2" hidden="1" x14ac:dyDescent="0.45">
      <c r="A11332" s="57"/>
      <c r="B11332" s="57"/>
    </row>
    <row r="11333" spans="1:2" hidden="1" x14ac:dyDescent="0.45">
      <c r="A11333" s="57"/>
      <c r="B11333" s="57"/>
    </row>
    <row r="11334" spans="1:2" hidden="1" x14ac:dyDescent="0.45">
      <c r="A11334" s="57"/>
      <c r="B11334" s="57"/>
    </row>
    <row r="11335" spans="1:2" hidden="1" x14ac:dyDescent="0.45">
      <c r="A11335" s="57"/>
      <c r="B11335" s="57"/>
    </row>
    <row r="11336" spans="1:2" hidden="1" x14ac:dyDescent="0.45">
      <c r="A11336" s="57"/>
      <c r="B11336" s="57"/>
    </row>
    <row r="11337" spans="1:2" hidden="1" x14ac:dyDescent="0.45">
      <c r="A11337" s="57"/>
      <c r="B11337" s="57"/>
    </row>
    <row r="11338" spans="1:2" hidden="1" x14ac:dyDescent="0.45">
      <c r="A11338" s="57"/>
      <c r="B11338" s="57"/>
    </row>
    <row r="11339" spans="1:2" hidden="1" x14ac:dyDescent="0.45">
      <c r="A11339" s="57"/>
      <c r="B11339" s="57"/>
    </row>
    <row r="11340" spans="1:2" hidden="1" x14ac:dyDescent="0.45">
      <c r="A11340" s="57"/>
      <c r="B11340" s="57"/>
    </row>
    <row r="11341" spans="1:2" hidden="1" x14ac:dyDescent="0.45">
      <c r="A11341" s="57"/>
      <c r="B11341" s="57"/>
    </row>
    <row r="11342" spans="1:2" hidden="1" x14ac:dyDescent="0.45">
      <c r="A11342" s="57"/>
      <c r="B11342" s="57"/>
    </row>
    <row r="11343" spans="1:2" hidden="1" x14ac:dyDescent="0.45">
      <c r="A11343" s="57"/>
      <c r="B11343" s="57"/>
    </row>
    <row r="11344" spans="1:2" hidden="1" x14ac:dyDescent="0.45">
      <c r="A11344" s="57"/>
      <c r="B11344" s="57"/>
    </row>
    <row r="11345" spans="1:2" hidden="1" x14ac:dyDescent="0.45">
      <c r="A11345" s="57"/>
      <c r="B11345" s="57"/>
    </row>
    <row r="11346" spans="1:2" hidden="1" x14ac:dyDescent="0.45">
      <c r="A11346" s="57"/>
      <c r="B11346" s="57"/>
    </row>
    <row r="11347" spans="1:2" hidden="1" x14ac:dyDescent="0.45">
      <c r="A11347" s="57"/>
      <c r="B11347" s="57"/>
    </row>
    <row r="11348" spans="1:2" hidden="1" x14ac:dyDescent="0.45">
      <c r="A11348" s="57"/>
      <c r="B11348" s="57"/>
    </row>
    <row r="11349" spans="1:2" hidden="1" x14ac:dyDescent="0.45">
      <c r="A11349" s="57"/>
      <c r="B11349" s="57"/>
    </row>
    <row r="11350" spans="1:2" hidden="1" x14ac:dyDescent="0.45">
      <c r="A11350" s="57"/>
      <c r="B11350" s="57"/>
    </row>
    <row r="11351" spans="1:2" hidden="1" x14ac:dyDescent="0.45">
      <c r="A11351" s="57"/>
      <c r="B11351" s="57"/>
    </row>
    <row r="11352" spans="1:2" hidden="1" x14ac:dyDescent="0.45">
      <c r="A11352" s="57"/>
      <c r="B11352" s="57"/>
    </row>
    <row r="11353" spans="1:2" hidden="1" x14ac:dyDescent="0.45">
      <c r="A11353" s="57"/>
      <c r="B11353" s="57"/>
    </row>
    <row r="11354" spans="1:2" hidden="1" x14ac:dyDescent="0.45">
      <c r="A11354" s="57"/>
      <c r="B11354" s="57"/>
    </row>
    <row r="11355" spans="1:2" hidden="1" x14ac:dyDescent="0.45">
      <c r="A11355" s="57"/>
      <c r="B11355" s="57"/>
    </row>
    <row r="11356" spans="1:2" hidden="1" x14ac:dyDescent="0.45">
      <c r="A11356" s="57"/>
      <c r="B11356" s="57"/>
    </row>
    <row r="11357" spans="1:2" hidden="1" x14ac:dyDescent="0.45">
      <c r="A11357" s="57"/>
      <c r="B11357" s="57"/>
    </row>
    <row r="11358" spans="1:2" hidden="1" x14ac:dyDescent="0.45">
      <c r="A11358" s="57"/>
      <c r="B11358" s="57"/>
    </row>
    <row r="11359" spans="1:2" hidden="1" x14ac:dyDescent="0.45">
      <c r="A11359" s="57"/>
      <c r="B11359" s="57"/>
    </row>
    <row r="11360" spans="1:2" hidden="1" x14ac:dyDescent="0.45">
      <c r="A11360" s="57"/>
      <c r="B11360" s="57"/>
    </row>
    <row r="11361" spans="1:2" hidden="1" x14ac:dyDescent="0.45">
      <c r="A11361" s="57"/>
      <c r="B11361" s="57"/>
    </row>
    <row r="11362" spans="1:2" hidden="1" x14ac:dyDescent="0.45">
      <c r="A11362" s="57"/>
      <c r="B11362" s="57"/>
    </row>
    <row r="11363" spans="1:2" hidden="1" x14ac:dyDescent="0.45">
      <c r="A11363" s="57"/>
      <c r="B11363" s="57"/>
    </row>
    <row r="11364" spans="1:2" hidden="1" x14ac:dyDescent="0.45">
      <c r="A11364" s="57"/>
      <c r="B11364" s="57"/>
    </row>
    <row r="11365" spans="1:2" hidden="1" x14ac:dyDescent="0.45">
      <c r="A11365" s="57"/>
      <c r="B11365" s="57"/>
    </row>
    <row r="11366" spans="1:2" hidden="1" x14ac:dyDescent="0.45">
      <c r="A11366" s="57"/>
      <c r="B11366" s="57"/>
    </row>
    <row r="11367" spans="1:2" hidden="1" x14ac:dyDescent="0.45">
      <c r="A11367" s="57"/>
      <c r="B11367" s="57"/>
    </row>
    <row r="11368" spans="1:2" hidden="1" x14ac:dyDescent="0.45">
      <c r="A11368" s="57"/>
      <c r="B11368" s="57"/>
    </row>
    <row r="11369" spans="1:2" hidden="1" x14ac:dyDescent="0.45">
      <c r="A11369" s="57"/>
      <c r="B11369" s="57"/>
    </row>
    <row r="11370" spans="1:2" hidden="1" x14ac:dyDescent="0.45">
      <c r="A11370" s="57"/>
      <c r="B11370" s="57"/>
    </row>
    <row r="11371" spans="1:2" hidden="1" x14ac:dyDescent="0.45">
      <c r="A11371" s="57"/>
      <c r="B11371" s="57"/>
    </row>
    <row r="11372" spans="1:2" hidden="1" x14ac:dyDescent="0.45">
      <c r="A11372" s="57"/>
      <c r="B11372" s="57"/>
    </row>
    <row r="11373" spans="1:2" hidden="1" x14ac:dyDescent="0.45">
      <c r="A11373" s="57"/>
      <c r="B11373" s="57"/>
    </row>
    <row r="11374" spans="1:2" hidden="1" x14ac:dyDescent="0.45">
      <c r="A11374" s="57"/>
      <c r="B11374" s="57"/>
    </row>
    <row r="11375" spans="1:2" hidden="1" x14ac:dyDescent="0.45">
      <c r="A11375" s="57"/>
      <c r="B11375" s="57"/>
    </row>
    <row r="11376" spans="1:2" hidden="1" x14ac:dyDescent="0.45">
      <c r="A11376" s="57"/>
      <c r="B11376" s="57"/>
    </row>
    <row r="11377" spans="1:2" hidden="1" x14ac:dyDescent="0.45">
      <c r="A11377" s="57"/>
      <c r="B11377" s="57"/>
    </row>
    <row r="11378" spans="1:2" hidden="1" x14ac:dyDescent="0.45">
      <c r="A11378" s="57"/>
      <c r="B11378" s="57"/>
    </row>
    <row r="11379" spans="1:2" hidden="1" x14ac:dyDescent="0.45">
      <c r="A11379" s="57"/>
      <c r="B11379" s="57"/>
    </row>
    <row r="11380" spans="1:2" hidden="1" x14ac:dyDescent="0.45">
      <c r="A11380" s="57"/>
      <c r="B11380" s="57"/>
    </row>
    <row r="11381" spans="1:2" hidden="1" x14ac:dyDescent="0.45">
      <c r="A11381" s="57"/>
      <c r="B11381" s="57"/>
    </row>
    <row r="11382" spans="1:2" hidden="1" x14ac:dyDescent="0.45">
      <c r="A11382" s="57"/>
      <c r="B11382" s="57"/>
    </row>
    <row r="11383" spans="1:2" hidden="1" x14ac:dyDescent="0.45">
      <c r="A11383" s="57"/>
      <c r="B11383" s="57"/>
    </row>
    <row r="11384" spans="1:2" hidden="1" x14ac:dyDescent="0.45">
      <c r="A11384" s="57"/>
      <c r="B11384" s="57"/>
    </row>
    <row r="11385" spans="1:2" hidden="1" x14ac:dyDescent="0.45">
      <c r="A11385" s="57"/>
      <c r="B11385" s="57"/>
    </row>
    <row r="11386" spans="1:2" hidden="1" x14ac:dyDescent="0.45">
      <c r="A11386" s="57"/>
      <c r="B11386" s="57"/>
    </row>
    <row r="11387" spans="1:2" hidden="1" x14ac:dyDescent="0.45">
      <c r="A11387" s="57"/>
      <c r="B11387" s="57"/>
    </row>
    <row r="11388" spans="1:2" hidden="1" x14ac:dyDescent="0.45">
      <c r="A11388" s="57"/>
      <c r="B11388" s="57"/>
    </row>
    <row r="11389" spans="1:2" hidden="1" x14ac:dyDescent="0.45">
      <c r="A11389" s="57"/>
      <c r="B11389" s="57"/>
    </row>
    <row r="11390" spans="1:2" hidden="1" x14ac:dyDescent="0.45">
      <c r="A11390" s="57"/>
      <c r="B11390" s="57"/>
    </row>
    <row r="11391" spans="1:2" hidden="1" x14ac:dyDescent="0.45">
      <c r="A11391" s="57"/>
      <c r="B11391" s="57"/>
    </row>
    <row r="11392" spans="1:2" hidden="1" x14ac:dyDescent="0.45">
      <c r="A11392" s="57"/>
      <c r="B11392" s="57"/>
    </row>
    <row r="11393" spans="1:2" hidden="1" x14ac:dyDescent="0.45">
      <c r="A11393" s="57"/>
      <c r="B11393" s="57"/>
    </row>
    <row r="11394" spans="1:2" hidden="1" x14ac:dyDescent="0.45">
      <c r="A11394" s="57"/>
      <c r="B11394" s="57"/>
    </row>
    <row r="11395" spans="1:2" hidden="1" x14ac:dyDescent="0.45">
      <c r="A11395" s="57"/>
      <c r="B11395" s="57"/>
    </row>
    <row r="11396" spans="1:2" hidden="1" x14ac:dyDescent="0.45">
      <c r="A11396" s="57"/>
      <c r="B11396" s="57"/>
    </row>
    <row r="11397" spans="1:2" hidden="1" x14ac:dyDescent="0.45">
      <c r="A11397" s="57"/>
      <c r="B11397" s="57"/>
    </row>
    <row r="11398" spans="1:2" hidden="1" x14ac:dyDescent="0.45">
      <c r="A11398" s="57"/>
      <c r="B11398" s="57"/>
    </row>
    <row r="11399" spans="1:2" hidden="1" x14ac:dyDescent="0.45">
      <c r="A11399" s="57"/>
      <c r="B11399" s="57"/>
    </row>
    <row r="11400" spans="1:2" hidden="1" x14ac:dyDescent="0.45">
      <c r="A11400" s="57"/>
      <c r="B11400" s="57"/>
    </row>
    <row r="11401" spans="1:2" hidden="1" x14ac:dyDescent="0.45">
      <c r="A11401" s="57"/>
      <c r="B11401" s="57"/>
    </row>
    <row r="11402" spans="1:2" hidden="1" x14ac:dyDescent="0.45">
      <c r="A11402" s="57"/>
      <c r="B11402" s="57"/>
    </row>
    <row r="11403" spans="1:2" hidden="1" x14ac:dyDescent="0.45">
      <c r="A11403" s="57"/>
      <c r="B11403" s="57"/>
    </row>
    <row r="11404" spans="1:2" hidden="1" x14ac:dyDescent="0.45">
      <c r="A11404" s="57"/>
      <c r="B11404" s="57"/>
    </row>
    <row r="11405" spans="1:2" hidden="1" x14ac:dyDescent="0.45">
      <c r="A11405" s="57"/>
      <c r="B11405" s="57"/>
    </row>
    <row r="11406" spans="1:2" hidden="1" x14ac:dyDescent="0.45">
      <c r="A11406" s="57"/>
      <c r="B11406" s="57"/>
    </row>
    <row r="11407" spans="1:2" hidden="1" x14ac:dyDescent="0.45">
      <c r="A11407" s="57"/>
      <c r="B11407" s="57"/>
    </row>
    <row r="11408" spans="1:2" hidden="1" x14ac:dyDescent="0.45">
      <c r="A11408" s="57"/>
      <c r="B11408" s="57"/>
    </row>
    <row r="11409" spans="1:2" hidden="1" x14ac:dyDescent="0.45">
      <c r="A11409" s="57"/>
      <c r="B11409" s="57"/>
    </row>
    <row r="11410" spans="1:2" hidden="1" x14ac:dyDescent="0.45">
      <c r="A11410" s="57"/>
      <c r="B11410" s="57"/>
    </row>
    <row r="11411" spans="1:2" hidden="1" x14ac:dyDescent="0.45">
      <c r="A11411" s="57"/>
      <c r="B11411" s="57"/>
    </row>
    <row r="11412" spans="1:2" hidden="1" x14ac:dyDescent="0.45">
      <c r="A11412" s="57"/>
      <c r="B11412" s="57"/>
    </row>
    <row r="11413" spans="1:2" hidden="1" x14ac:dyDescent="0.45">
      <c r="A11413" s="57"/>
      <c r="B11413" s="57"/>
    </row>
    <row r="11414" spans="1:2" hidden="1" x14ac:dyDescent="0.45">
      <c r="A11414" s="57"/>
      <c r="B11414" s="57"/>
    </row>
    <row r="11415" spans="1:2" hidden="1" x14ac:dyDescent="0.45">
      <c r="A11415" s="57"/>
      <c r="B11415" s="57"/>
    </row>
    <row r="11416" spans="1:2" hidden="1" x14ac:dyDescent="0.45">
      <c r="A11416" s="57"/>
      <c r="B11416" s="57"/>
    </row>
    <row r="11417" spans="1:2" hidden="1" x14ac:dyDescent="0.45">
      <c r="A11417" s="57"/>
      <c r="B11417" s="57"/>
    </row>
    <row r="11418" spans="1:2" hidden="1" x14ac:dyDescent="0.45">
      <c r="A11418" s="57"/>
      <c r="B11418" s="57"/>
    </row>
    <row r="11419" spans="1:2" hidden="1" x14ac:dyDescent="0.45">
      <c r="A11419" s="57"/>
      <c r="B11419" s="57"/>
    </row>
    <row r="11420" spans="1:2" hidden="1" x14ac:dyDescent="0.45">
      <c r="A11420" s="57"/>
      <c r="B11420" s="57"/>
    </row>
    <row r="11421" spans="1:2" hidden="1" x14ac:dyDescent="0.45">
      <c r="A11421" s="57"/>
      <c r="B11421" s="57"/>
    </row>
    <row r="11422" spans="1:2" hidden="1" x14ac:dyDescent="0.45">
      <c r="A11422" s="57"/>
      <c r="B11422" s="57"/>
    </row>
    <row r="11423" spans="1:2" hidden="1" x14ac:dyDescent="0.45">
      <c r="A11423" s="57"/>
      <c r="B11423" s="57"/>
    </row>
    <row r="11424" spans="1:2" hidden="1" x14ac:dyDescent="0.45">
      <c r="A11424" s="57"/>
      <c r="B11424" s="57"/>
    </row>
    <row r="11425" spans="1:2" hidden="1" x14ac:dyDescent="0.45">
      <c r="A11425" s="57"/>
      <c r="B11425" s="57"/>
    </row>
    <row r="11426" spans="1:2" hidden="1" x14ac:dyDescent="0.45">
      <c r="A11426" s="57"/>
      <c r="B11426" s="57"/>
    </row>
    <row r="11427" spans="1:2" hidden="1" x14ac:dyDescent="0.45">
      <c r="A11427" s="57"/>
      <c r="B11427" s="57"/>
    </row>
    <row r="11428" spans="1:2" hidden="1" x14ac:dyDescent="0.45">
      <c r="A11428" s="57"/>
      <c r="B11428" s="57"/>
    </row>
    <row r="11429" spans="1:2" hidden="1" x14ac:dyDescent="0.45">
      <c r="A11429" s="57"/>
      <c r="B11429" s="57"/>
    </row>
    <row r="11430" spans="1:2" hidden="1" x14ac:dyDescent="0.45">
      <c r="A11430" s="57"/>
      <c r="B11430" s="57"/>
    </row>
    <row r="11431" spans="1:2" hidden="1" x14ac:dyDescent="0.45">
      <c r="A11431" s="57"/>
      <c r="B11431" s="57"/>
    </row>
    <row r="11432" spans="1:2" hidden="1" x14ac:dyDescent="0.45">
      <c r="A11432" s="57"/>
      <c r="B11432" s="57"/>
    </row>
    <row r="11433" spans="1:2" hidden="1" x14ac:dyDescent="0.45">
      <c r="A11433" s="57"/>
      <c r="B11433" s="57"/>
    </row>
    <row r="11434" spans="1:2" hidden="1" x14ac:dyDescent="0.45">
      <c r="A11434" s="57"/>
      <c r="B11434" s="57"/>
    </row>
    <row r="11435" spans="1:2" hidden="1" x14ac:dyDescent="0.45">
      <c r="A11435" s="57"/>
      <c r="B11435" s="57"/>
    </row>
    <row r="11436" spans="1:2" hidden="1" x14ac:dyDescent="0.45">
      <c r="A11436" s="57"/>
      <c r="B11436" s="57"/>
    </row>
    <row r="11437" spans="1:2" hidden="1" x14ac:dyDescent="0.45">
      <c r="A11437" s="57"/>
      <c r="B11437" s="57"/>
    </row>
    <row r="11438" spans="1:2" hidden="1" x14ac:dyDescent="0.45">
      <c r="A11438" s="57"/>
      <c r="B11438" s="57"/>
    </row>
    <row r="11439" spans="1:2" hidden="1" x14ac:dyDescent="0.45">
      <c r="A11439" s="57"/>
      <c r="B11439" s="57"/>
    </row>
    <row r="11440" spans="1:2" hidden="1" x14ac:dyDescent="0.45">
      <c r="A11440" s="57"/>
      <c r="B11440" s="57"/>
    </row>
    <row r="11441" spans="1:2" hidden="1" x14ac:dyDescent="0.45">
      <c r="A11441" s="57"/>
      <c r="B11441" s="57"/>
    </row>
    <row r="11442" spans="1:2" hidden="1" x14ac:dyDescent="0.45">
      <c r="A11442" s="57"/>
      <c r="B11442" s="57"/>
    </row>
    <row r="11443" spans="1:2" hidden="1" x14ac:dyDescent="0.45">
      <c r="A11443" s="57"/>
      <c r="B11443" s="57"/>
    </row>
    <row r="11444" spans="1:2" hidden="1" x14ac:dyDescent="0.45">
      <c r="A11444" s="57"/>
      <c r="B11444" s="57"/>
    </row>
    <row r="11445" spans="1:2" hidden="1" x14ac:dyDescent="0.45">
      <c r="A11445" s="57"/>
      <c r="B11445" s="57"/>
    </row>
    <row r="11446" spans="1:2" hidden="1" x14ac:dyDescent="0.45">
      <c r="A11446" s="57"/>
      <c r="B11446" s="57"/>
    </row>
    <row r="11447" spans="1:2" hidden="1" x14ac:dyDescent="0.45">
      <c r="A11447" s="57"/>
      <c r="B11447" s="57"/>
    </row>
    <row r="11448" spans="1:2" hidden="1" x14ac:dyDescent="0.45">
      <c r="A11448" s="57"/>
      <c r="B11448" s="57"/>
    </row>
    <row r="11449" spans="1:2" hidden="1" x14ac:dyDescent="0.45">
      <c r="A11449" s="57"/>
      <c r="B11449" s="57"/>
    </row>
    <row r="11450" spans="1:2" hidden="1" x14ac:dyDescent="0.45">
      <c r="A11450" s="57"/>
      <c r="B11450" s="57"/>
    </row>
    <row r="11451" spans="1:2" hidden="1" x14ac:dyDescent="0.45">
      <c r="A11451" s="57"/>
      <c r="B11451" s="57"/>
    </row>
    <row r="11452" spans="1:2" hidden="1" x14ac:dyDescent="0.45">
      <c r="A11452" s="57"/>
      <c r="B11452" s="57"/>
    </row>
    <row r="11453" spans="1:2" hidden="1" x14ac:dyDescent="0.45">
      <c r="A11453" s="57"/>
      <c r="B11453" s="57"/>
    </row>
    <row r="11454" spans="1:2" hidden="1" x14ac:dyDescent="0.45">
      <c r="A11454" s="57"/>
      <c r="B11454" s="57"/>
    </row>
    <row r="11455" spans="1:2" hidden="1" x14ac:dyDescent="0.45">
      <c r="A11455" s="57"/>
      <c r="B11455" s="57"/>
    </row>
    <row r="11456" spans="1:2" hidden="1" x14ac:dyDescent="0.45">
      <c r="A11456" s="57"/>
      <c r="B11456" s="57"/>
    </row>
    <row r="11457" spans="1:2" hidden="1" x14ac:dyDescent="0.45">
      <c r="A11457" s="57"/>
      <c r="B11457" s="57"/>
    </row>
    <row r="11458" spans="1:2" hidden="1" x14ac:dyDescent="0.45">
      <c r="A11458" s="57"/>
      <c r="B11458" s="57"/>
    </row>
    <row r="11459" spans="1:2" hidden="1" x14ac:dyDescent="0.45">
      <c r="A11459" s="57"/>
      <c r="B11459" s="57"/>
    </row>
    <row r="11460" spans="1:2" hidden="1" x14ac:dyDescent="0.45">
      <c r="A11460" s="57"/>
      <c r="B11460" s="57"/>
    </row>
    <row r="11461" spans="1:2" hidden="1" x14ac:dyDescent="0.45">
      <c r="A11461" s="57"/>
      <c r="B11461" s="57"/>
    </row>
    <row r="11462" spans="1:2" hidden="1" x14ac:dyDescent="0.45">
      <c r="A11462" s="57"/>
      <c r="B11462" s="57"/>
    </row>
    <row r="11463" spans="1:2" hidden="1" x14ac:dyDescent="0.45">
      <c r="A11463" s="57"/>
      <c r="B11463" s="57"/>
    </row>
    <row r="11464" spans="1:2" hidden="1" x14ac:dyDescent="0.45">
      <c r="A11464" s="57"/>
      <c r="B11464" s="57"/>
    </row>
    <row r="11465" spans="1:2" hidden="1" x14ac:dyDescent="0.45">
      <c r="A11465" s="57"/>
      <c r="B11465" s="57"/>
    </row>
    <row r="11466" spans="1:2" hidden="1" x14ac:dyDescent="0.45">
      <c r="A11466" s="57"/>
      <c r="B11466" s="57"/>
    </row>
    <row r="11467" spans="1:2" hidden="1" x14ac:dyDescent="0.45">
      <c r="A11467" s="57"/>
      <c r="B11467" s="57"/>
    </row>
    <row r="11468" spans="1:2" hidden="1" x14ac:dyDescent="0.45">
      <c r="A11468" s="57"/>
      <c r="B11468" s="57"/>
    </row>
    <row r="11469" spans="1:2" hidden="1" x14ac:dyDescent="0.45">
      <c r="A11469" s="57"/>
      <c r="B11469" s="57"/>
    </row>
    <row r="11470" spans="1:2" hidden="1" x14ac:dyDescent="0.45">
      <c r="A11470" s="57"/>
      <c r="B11470" s="57"/>
    </row>
    <row r="11471" spans="1:2" hidden="1" x14ac:dyDescent="0.45">
      <c r="A11471" s="57"/>
      <c r="B11471" s="57"/>
    </row>
    <row r="11472" spans="1:2" hidden="1" x14ac:dyDescent="0.45">
      <c r="A11472" s="57"/>
      <c r="B11472" s="57"/>
    </row>
    <row r="11473" spans="1:2" hidden="1" x14ac:dyDescent="0.45">
      <c r="A11473" s="57"/>
      <c r="B11473" s="57"/>
    </row>
    <row r="11474" spans="1:2" hidden="1" x14ac:dyDescent="0.45">
      <c r="A11474" s="57"/>
      <c r="B11474" s="57"/>
    </row>
    <row r="11475" spans="1:2" hidden="1" x14ac:dyDescent="0.45">
      <c r="A11475" s="57"/>
      <c r="B11475" s="57"/>
    </row>
    <row r="11476" spans="1:2" hidden="1" x14ac:dyDescent="0.45">
      <c r="A11476" s="57"/>
      <c r="B11476" s="57"/>
    </row>
    <row r="11477" spans="1:2" hidden="1" x14ac:dyDescent="0.45">
      <c r="A11477" s="57"/>
      <c r="B11477" s="57"/>
    </row>
    <row r="11478" spans="1:2" hidden="1" x14ac:dyDescent="0.45">
      <c r="A11478" s="57"/>
      <c r="B11478" s="57"/>
    </row>
    <row r="11479" spans="1:2" hidden="1" x14ac:dyDescent="0.45">
      <c r="A11479" s="57"/>
      <c r="B11479" s="57"/>
    </row>
    <row r="11480" spans="1:2" hidden="1" x14ac:dyDescent="0.45">
      <c r="A11480" s="57"/>
      <c r="B11480" s="57"/>
    </row>
    <row r="11481" spans="1:2" hidden="1" x14ac:dyDescent="0.45">
      <c r="A11481" s="57"/>
      <c r="B11481" s="57"/>
    </row>
    <row r="11482" spans="1:2" hidden="1" x14ac:dyDescent="0.45">
      <c r="A11482" s="57"/>
      <c r="B11482" s="57"/>
    </row>
    <row r="11483" spans="1:2" hidden="1" x14ac:dyDescent="0.45">
      <c r="A11483" s="57"/>
      <c r="B11483" s="57"/>
    </row>
    <row r="11484" spans="1:2" hidden="1" x14ac:dyDescent="0.45">
      <c r="A11484" s="57"/>
      <c r="B11484" s="57"/>
    </row>
    <row r="11485" spans="1:2" hidden="1" x14ac:dyDescent="0.45">
      <c r="A11485" s="57"/>
      <c r="B11485" s="57"/>
    </row>
    <row r="11486" spans="1:2" hidden="1" x14ac:dyDescent="0.45">
      <c r="A11486" s="57"/>
      <c r="B11486" s="57"/>
    </row>
    <row r="11487" spans="1:2" hidden="1" x14ac:dyDescent="0.45">
      <c r="A11487" s="57"/>
      <c r="B11487" s="57"/>
    </row>
    <row r="11488" spans="1:2" hidden="1" x14ac:dyDescent="0.45">
      <c r="A11488" s="57"/>
      <c r="B11488" s="57"/>
    </row>
    <row r="11489" spans="1:2" hidden="1" x14ac:dyDescent="0.45">
      <c r="A11489" s="57"/>
      <c r="B11489" s="57"/>
    </row>
    <row r="11490" spans="1:2" hidden="1" x14ac:dyDescent="0.45">
      <c r="A11490" s="57"/>
      <c r="B11490" s="57"/>
    </row>
    <row r="11491" spans="1:2" hidden="1" x14ac:dyDescent="0.45">
      <c r="A11491" s="57"/>
      <c r="B11491" s="57"/>
    </row>
    <row r="11492" spans="1:2" hidden="1" x14ac:dyDescent="0.45">
      <c r="A11492" s="57"/>
      <c r="B11492" s="57"/>
    </row>
    <row r="11493" spans="1:2" hidden="1" x14ac:dyDescent="0.45">
      <c r="A11493" s="57"/>
      <c r="B11493" s="57"/>
    </row>
    <row r="11494" spans="1:2" hidden="1" x14ac:dyDescent="0.45">
      <c r="A11494" s="57"/>
      <c r="B11494" s="57"/>
    </row>
    <row r="11495" spans="1:2" hidden="1" x14ac:dyDescent="0.45">
      <c r="A11495" s="57"/>
      <c r="B11495" s="57"/>
    </row>
    <row r="11496" spans="1:2" hidden="1" x14ac:dyDescent="0.45">
      <c r="A11496" s="57"/>
      <c r="B11496" s="57"/>
    </row>
    <row r="11497" spans="1:2" hidden="1" x14ac:dyDescent="0.45">
      <c r="A11497" s="57"/>
      <c r="B11497" s="57"/>
    </row>
    <row r="11498" spans="1:2" hidden="1" x14ac:dyDescent="0.45">
      <c r="A11498" s="57"/>
      <c r="B11498" s="57"/>
    </row>
    <row r="11499" spans="1:2" hidden="1" x14ac:dyDescent="0.45">
      <c r="A11499" s="57"/>
      <c r="B11499" s="57"/>
    </row>
    <row r="11500" spans="1:2" hidden="1" x14ac:dyDescent="0.45">
      <c r="A11500" s="57"/>
      <c r="B11500" s="57"/>
    </row>
    <row r="11501" spans="1:2" hidden="1" x14ac:dyDescent="0.45">
      <c r="A11501" s="57"/>
      <c r="B11501" s="57"/>
    </row>
    <row r="11502" spans="1:2" hidden="1" x14ac:dyDescent="0.45">
      <c r="A11502" s="57"/>
      <c r="B11502" s="57"/>
    </row>
    <row r="11503" spans="1:2" hidden="1" x14ac:dyDescent="0.45">
      <c r="A11503" s="57"/>
      <c r="B11503" s="57"/>
    </row>
    <row r="11504" spans="1:2" hidden="1" x14ac:dyDescent="0.45">
      <c r="A11504" s="57"/>
      <c r="B11504" s="57"/>
    </row>
    <row r="11505" spans="1:2" hidden="1" x14ac:dyDescent="0.45">
      <c r="A11505" s="57"/>
      <c r="B11505" s="57"/>
    </row>
    <row r="11506" spans="1:2" hidden="1" x14ac:dyDescent="0.45">
      <c r="A11506" s="57"/>
      <c r="B11506" s="57"/>
    </row>
    <row r="11507" spans="1:2" hidden="1" x14ac:dyDescent="0.45">
      <c r="A11507" s="57"/>
      <c r="B11507" s="57"/>
    </row>
    <row r="11508" spans="1:2" hidden="1" x14ac:dyDescent="0.45">
      <c r="A11508" s="57"/>
      <c r="B11508" s="57"/>
    </row>
    <row r="11509" spans="1:2" hidden="1" x14ac:dyDescent="0.45">
      <c r="A11509" s="57"/>
      <c r="B11509" s="57"/>
    </row>
    <row r="11510" spans="1:2" hidden="1" x14ac:dyDescent="0.45">
      <c r="A11510" s="57"/>
      <c r="B11510" s="57"/>
    </row>
    <row r="11511" spans="1:2" hidden="1" x14ac:dyDescent="0.45">
      <c r="A11511" s="57"/>
      <c r="B11511" s="57"/>
    </row>
    <row r="11512" spans="1:2" hidden="1" x14ac:dyDescent="0.45">
      <c r="A11512" s="57"/>
      <c r="B11512" s="57"/>
    </row>
    <row r="11513" spans="1:2" hidden="1" x14ac:dyDescent="0.45">
      <c r="A11513" s="57"/>
      <c r="B11513" s="57"/>
    </row>
    <row r="11514" spans="1:2" hidden="1" x14ac:dyDescent="0.45">
      <c r="A11514" s="57"/>
      <c r="B11514" s="57"/>
    </row>
    <row r="11515" spans="1:2" hidden="1" x14ac:dyDescent="0.45">
      <c r="A11515" s="57"/>
      <c r="B11515" s="57"/>
    </row>
    <row r="11516" spans="1:2" hidden="1" x14ac:dyDescent="0.45">
      <c r="A11516" s="57"/>
      <c r="B11516" s="57"/>
    </row>
    <row r="11517" spans="1:2" hidden="1" x14ac:dyDescent="0.45">
      <c r="A11517" s="57"/>
      <c r="B11517" s="57"/>
    </row>
    <row r="11518" spans="1:2" hidden="1" x14ac:dyDescent="0.45">
      <c r="A11518" s="57"/>
      <c r="B11518" s="57"/>
    </row>
    <row r="11519" spans="1:2" hidden="1" x14ac:dyDescent="0.45">
      <c r="A11519" s="57"/>
      <c r="B11519" s="57"/>
    </row>
    <row r="11520" spans="1:2" hidden="1" x14ac:dyDescent="0.45">
      <c r="A11520" s="57"/>
      <c r="B11520" s="57"/>
    </row>
    <row r="11521" spans="1:2" hidden="1" x14ac:dyDescent="0.45">
      <c r="A11521" s="57"/>
      <c r="B11521" s="57"/>
    </row>
    <row r="11522" spans="1:2" hidden="1" x14ac:dyDescent="0.45">
      <c r="A11522" s="57"/>
      <c r="B11522" s="57"/>
    </row>
    <row r="11523" spans="1:2" hidden="1" x14ac:dyDescent="0.45">
      <c r="A11523" s="57"/>
      <c r="B11523" s="57"/>
    </row>
    <row r="11524" spans="1:2" hidden="1" x14ac:dyDescent="0.45">
      <c r="A11524" s="57"/>
      <c r="B11524" s="57"/>
    </row>
    <row r="11525" spans="1:2" hidden="1" x14ac:dyDescent="0.45">
      <c r="A11525" s="57"/>
      <c r="B11525" s="57"/>
    </row>
    <row r="11526" spans="1:2" hidden="1" x14ac:dyDescent="0.45">
      <c r="A11526" s="57"/>
      <c r="B11526" s="57"/>
    </row>
    <row r="11527" spans="1:2" hidden="1" x14ac:dyDescent="0.45">
      <c r="A11527" s="57"/>
      <c r="B11527" s="57"/>
    </row>
    <row r="11528" spans="1:2" hidden="1" x14ac:dyDescent="0.45">
      <c r="A11528" s="57"/>
      <c r="B11528" s="57"/>
    </row>
    <row r="11529" spans="1:2" hidden="1" x14ac:dyDescent="0.45">
      <c r="A11529" s="57"/>
      <c r="B11529" s="57"/>
    </row>
    <row r="11530" spans="1:2" hidden="1" x14ac:dyDescent="0.45">
      <c r="A11530" s="57"/>
      <c r="B11530" s="57"/>
    </row>
    <row r="11531" spans="1:2" hidden="1" x14ac:dyDescent="0.45">
      <c r="A11531" s="57"/>
      <c r="B11531" s="57"/>
    </row>
    <row r="11532" spans="1:2" hidden="1" x14ac:dyDescent="0.45">
      <c r="A11532" s="57"/>
      <c r="B11532" s="57"/>
    </row>
    <row r="11533" spans="1:2" hidden="1" x14ac:dyDescent="0.45">
      <c r="A11533" s="57"/>
      <c r="B11533" s="57"/>
    </row>
    <row r="11534" spans="1:2" hidden="1" x14ac:dyDescent="0.45">
      <c r="A11534" s="57"/>
      <c r="B11534" s="57"/>
    </row>
    <row r="11535" spans="1:2" hidden="1" x14ac:dyDescent="0.45">
      <c r="A11535" s="57"/>
      <c r="B11535" s="57"/>
    </row>
    <row r="11536" spans="1:2" hidden="1" x14ac:dyDescent="0.45">
      <c r="A11536" s="57"/>
      <c r="B11536" s="57"/>
    </row>
    <row r="11537" spans="1:2" hidden="1" x14ac:dyDescent="0.45">
      <c r="A11537" s="57"/>
      <c r="B11537" s="57"/>
    </row>
    <row r="11538" spans="1:2" hidden="1" x14ac:dyDescent="0.45">
      <c r="A11538" s="57"/>
      <c r="B11538" s="57"/>
    </row>
    <row r="11539" spans="1:2" hidden="1" x14ac:dyDescent="0.45">
      <c r="A11539" s="57"/>
      <c r="B11539" s="57"/>
    </row>
    <row r="11540" spans="1:2" hidden="1" x14ac:dyDescent="0.45">
      <c r="A11540" s="57"/>
      <c r="B11540" s="57"/>
    </row>
    <row r="11541" spans="1:2" hidden="1" x14ac:dyDescent="0.45">
      <c r="A11541" s="57"/>
      <c r="B11541" s="57"/>
    </row>
    <row r="11542" spans="1:2" hidden="1" x14ac:dyDescent="0.45">
      <c r="A11542" s="57"/>
      <c r="B11542" s="57"/>
    </row>
    <row r="11543" spans="1:2" hidden="1" x14ac:dyDescent="0.45">
      <c r="A11543" s="57"/>
      <c r="B11543" s="57"/>
    </row>
    <row r="11544" spans="1:2" hidden="1" x14ac:dyDescent="0.45">
      <c r="A11544" s="57"/>
      <c r="B11544" s="57"/>
    </row>
    <row r="11545" spans="1:2" hidden="1" x14ac:dyDescent="0.45">
      <c r="A11545" s="57"/>
      <c r="B11545" s="57"/>
    </row>
    <row r="11546" spans="1:2" hidden="1" x14ac:dyDescent="0.45">
      <c r="A11546" s="57"/>
      <c r="B11546" s="57"/>
    </row>
    <row r="11547" spans="1:2" hidden="1" x14ac:dyDescent="0.45">
      <c r="A11547" s="57"/>
      <c r="B11547" s="57"/>
    </row>
    <row r="11548" spans="1:2" hidden="1" x14ac:dyDescent="0.45">
      <c r="A11548" s="57"/>
      <c r="B11548" s="57"/>
    </row>
    <row r="11549" spans="1:2" hidden="1" x14ac:dyDescent="0.45">
      <c r="A11549" s="57"/>
      <c r="B11549" s="57"/>
    </row>
    <row r="11550" spans="1:2" hidden="1" x14ac:dyDescent="0.45">
      <c r="A11550" s="57"/>
      <c r="B11550" s="57"/>
    </row>
    <row r="11551" spans="1:2" hidden="1" x14ac:dyDescent="0.45">
      <c r="A11551" s="57"/>
      <c r="B11551" s="57"/>
    </row>
    <row r="11552" spans="1:2" hidden="1" x14ac:dyDescent="0.45">
      <c r="A11552" s="57"/>
      <c r="B11552" s="57"/>
    </row>
    <row r="11553" spans="1:2" hidden="1" x14ac:dyDescent="0.45">
      <c r="A11553" s="57"/>
      <c r="B11553" s="57"/>
    </row>
    <row r="11554" spans="1:2" hidden="1" x14ac:dyDescent="0.45">
      <c r="A11554" s="57"/>
      <c r="B11554" s="57"/>
    </row>
    <row r="11555" spans="1:2" hidden="1" x14ac:dyDescent="0.45">
      <c r="A11555" s="57"/>
      <c r="B11555" s="57"/>
    </row>
    <row r="11556" spans="1:2" hidden="1" x14ac:dyDescent="0.45">
      <c r="A11556" s="57"/>
      <c r="B11556" s="57"/>
    </row>
    <row r="11557" spans="1:2" hidden="1" x14ac:dyDescent="0.45">
      <c r="A11557" s="57"/>
      <c r="B11557" s="57"/>
    </row>
    <row r="11558" spans="1:2" hidden="1" x14ac:dyDescent="0.45">
      <c r="A11558" s="57"/>
      <c r="B11558" s="57"/>
    </row>
    <row r="11559" spans="1:2" hidden="1" x14ac:dyDescent="0.45">
      <c r="A11559" s="57"/>
      <c r="B11559" s="57"/>
    </row>
    <row r="11560" spans="1:2" hidden="1" x14ac:dyDescent="0.45">
      <c r="A11560" s="57"/>
      <c r="B11560" s="57"/>
    </row>
    <row r="11561" spans="1:2" hidden="1" x14ac:dyDescent="0.45">
      <c r="A11561" s="57"/>
      <c r="B11561" s="57"/>
    </row>
    <row r="11562" spans="1:2" hidden="1" x14ac:dyDescent="0.45">
      <c r="A11562" s="57"/>
      <c r="B11562" s="57"/>
    </row>
    <row r="11563" spans="1:2" hidden="1" x14ac:dyDescent="0.45">
      <c r="A11563" s="57"/>
      <c r="B11563" s="57"/>
    </row>
    <row r="11564" spans="1:2" hidden="1" x14ac:dyDescent="0.45">
      <c r="A11564" s="57"/>
      <c r="B11564" s="57"/>
    </row>
    <row r="11565" spans="1:2" hidden="1" x14ac:dyDescent="0.45">
      <c r="A11565" s="57"/>
      <c r="B11565" s="57"/>
    </row>
    <row r="11566" spans="1:2" hidden="1" x14ac:dyDescent="0.45">
      <c r="A11566" s="57"/>
      <c r="B11566" s="57"/>
    </row>
    <row r="11567" spans="1:2" hidden="1" x14ac:dyDescent="0.45">
      <c r="A11567" s="57"/>
      <c r="B11567" s="57"/>
    </row>
    <row r="11568" spans="1:2" hidden="1" x14ac:dyDescent="0.45">
      <c r="A11568" s="57"/>
      <c r="B11568" s="57"/>
    </row>
    <row r="11569" spans="1:2" hidden="1" x14ac:dyDescent="0.45">
      <c r="A11569" s="57"/>
      <c r="B11569" s="57"/>
    </row>
    <row r="11570" spans="1:2" hidden="1" x14ac:dyDescent="0.45">
      <c r="A11570" s="57"/>
      <c r="B11570" s="57"/>
    </row>
    <row r="11571" spans="1:2" hidden="1" x14ac:dyDescent="0.45">
      <c r="A11571" s="57"/>
      <c r="B11571" s="57"/>
    </row>
    <row r="11572" spans="1:2" hidden="1" x14ac:dyDescent="0.45">
      <c r="A11572" s="57"/>
      <c r="B11572" s="57"/>
    </row>
    <row r="11573" spans="1:2" hidden="1" x14ac:dyDescent="0.45">
      <c r="A11573" s="57"/>
      <c r="B11573" s="57"/>
    </row>
    <row r="11574" spans="1:2" hidden="1" x14ac:dyDescent="0.45">
      <c r="A11574" s="57"/>
      <c r="B11574" s="57"/>
    </row>
    <row r="11575" spans="1:2" hidden="1" x14ac:dyDescent="0.45">
      <c r="A11575" s="57"/>
      <c r="B11575" s="57"/>
    </row>
    <row r="11576" spans="1:2" hidden="1" x14ac:dyDescent="0.45">
      <c r="A11576" s="57"/>
      <c r="B11576" s="57"/>
    </row>
    <row r="11577" spans="1:2" hidden="1" x14ac:dyDescent="0.45">
      <c r="A11577" s="57"/>
      <c r="B11577" s="57"/>
    </row>
    <row r="11578" spans="1:2" hidden="1" x14ac:dyDescent="0.45">
      <c r="A11578" s="57"/>
      <c r="B11578" s="57"/>
    </row>
    <row r="11579" spans="1:2" hidden="1" x14ac:dyDescent="0.45">
      <c r="A11579" s="57"/>
      <c r="B11579" s="57"/>
    </row>
    <row r="11580" spans="1:2" hidden="1" x14ac:dyDescent="0.45">
      <c r="A11580" s="57"/>
      <c r="B11580" s="57"/>
    </row>
    <row r="11581" spans="1:2" hidden="1" x14ac:dyDescent="0.45">
      <c r="A11581" s="57"/>
      <c r="B11581" s="57"/>
    </row>
    <row r="11582" spans="1:2" hidden="1" x14ac:dyDescent="0.45">
      <c r="A11582" s="57"/>
      <c r="B11582" s="57"/>
    </row>
    <row r="11583" spans="1:2" hidden="1" x14ac:dyDescent="0.45">
      <c r="A11583" s="57"/>
      <c r="B11583" s="57"/>
    </row>
    <row r="11584" spans="1:2" hidden="1" x14ac:dyDescent="0.45">
      <c r="A11584" s="57"/>
      <c r="B11584" s="57"/>
    </row>
    <row r="11585" spans="1:2" hidden="1" x14ac:dyDescent="0.45">
      <c r="A11585" s="57"/>
      <c r="B11585" s="57"/>
    </row>
    <row r="11586" spans="1:2" hidden="1" x14ac:dyDescent="0.45">
      <c r="A11586" s="57"/>
      <c r="B11586" s="57"/>
    </row>
    <row r="11587" spans="1:2" hidden="1" x14ac:dyDescent="0.45">
      <c r="A11587" s="57"/>
      <c r="B11587" s="57"/>
    </row>
    <row r="11588" spans="1:2" hidden="1" x14ac:dyDescent="0.45">
      <c r="A11588" s="57"/>
      <c r="B11588" s="57"/>
    </row>
    <row r="11589" spans="1:2" hidden="1" x14ac:dyDescent="0.45">
      <c r="A11589" s="57"/>
      <c r="B11589" s="57"/>
    </row>
    <row r="11590" spans="1:2" hidden="1" x14ac:dyDescent="0.45">
      <c r="A11590" s="57"/>
      <c r="B11590" s="57"/>
    </row>
    <row r="11591" spans="1:2" hidden="1" x14ac:dyDescent="0.45">
      <c r="A11591" s="57"/>
      <c r="B11591" s="57"/>
    </row>
    <row r="11592" spans="1:2" hidden="1" x14ac:dyDescent="0.45">
      <c r="A11592" s="57"/>
      <c r="B11592" s="57"/>
    </row>
    <row r="11593" spans="1:2" hidden="1" x14ac:dyDescent="0.45">
      <c r="A11593" s="57"/>
      <c r="B11593" s="57"/>
    </row>
    <row r="11594" spans="1:2" hidden="1" x14ac:dyDescent="0.45">
      <c r="A11594" s="57"/>
      <c r="B11594" s="57"/>
    </row>
    <row r="11595" spans="1:2" hidden="1" x14ac:dyDescent="0.45">
      <c r="A11595" s="57"/>
      <c r="B11595" s="57"/>
    </row>
    <row r="11596" spans="1:2" hidden="1" x14ac:dyDescent="0.45">
      <c r="A11596" s="57"/>
      <c r="B11596" s="57"/>
    </row>
    <row r="11597" spans="1:2" hidden="1" x14ac:dyDescent="0.45">
      <c r="A11597" s="57"/>
      <c r="B11597" s="57"/>
    </row>
    <row r="11598" spans="1:2" hidden="1" x14ac:dyDescent="0.45">
      <c r="A11598" s="57"/>
      <c r="B11598" s="57"/>
    </row>
    <row r="11599" spans="1:2" hidden="1" x14ac:dyDescent="0.45">
      <c r="A11599" s="57"/>
      <c r="B11599" s="57"/>
    </row>
    <row r="11600" spans="1:2" hidden="1" x14ac:dyDescent="0.45">
      <c r="A11600" s="57"/>
      <c r="B11600" s="57"/>
    </row>
    <row r="11601" spans="1:2" hidden="1" x14ac:dyDescent="0.45">
      <c r="A11601" s="57"/>
      <c r="B11601" s="57"/>
    </row>
    <row r="11602" spans="1:2" hidden="1" x14ac:dyDescent="0.45">
      <c r="A11602" s="57"/>
      <c r="B11602" s="57"/>
    </row>
    <row r="11603" spans="1:2" hidden="1" x14ac:dyDescent="0.45">
      <c r="A11603" s="57"/>
      <c r="B11603" s="57"/>
    </row>
    <row r="11604" spans="1:2" hidden="1" x14ac:dyDescent="0.45">
      <c r="A11604" s="57"/>
      <c r="B11604" s="57"/>
    </row>
    <row r="11605" spans="1:2" hidden="1" x14ac:dyDescent="0.45">
      <c r="A11605" s="57"/>
      <c r="B11605" s="57"/>
    </row>
    <row r="11606" spans="1:2" hidden="1" x14ac:dyDescent="0.45">
      <c r="A11606" s="57"/>
      <c r="B11606" s="57"/>
    </row>
    <row r="11607" spans="1:2" hidden="1" x14ac:dyDescent="0.45">
      <c r="A11607" s="57"/>
      <c r="B11607" s="57"/>
    </row>
    <row r="11608" spans="1:2" hidden="1" x14ac:dyDescent="0.45">
      <c r="A11608" s="57"/>
      <c r="B11608" s="57"/>
    </row>
    <row r="11609" spans="1:2" hidden="1" x14ac:dyDescent="0.45">
      <c r="A11609" s="57"/>
      <c r="B11609" s="57"/>
    </row>
    <row r="11610" spans="1:2" hidden="1" x14ac:dyDescent="0.45">
      <c r="A11610" s="57"/>
      <c r="B11610" s="57"/>
    </row>
    <row r="11611" spans="1:2" hidden="1" x14ac:dyDescent="0.45">
      <c r="A11611" s="57"/>
      <c r="B11611" s="57"/>
    </row>
    <row r="11612" spans="1:2" hidden="1" x14ac:dyDescent="0.45">
      <c r="A11612" s="57"/>
      <c r="B11612" s="57"/>
    </row>
    <row r="11613" spans="1:2" hidden="1" x14ac:dyDescent="0.45">
      <c r="A11613" s="57"/>
      <c r="B11613" s="57"/>
    </row>
    <row r="11614" spans="1:2" hidden="1" x14ac:dyDescent="0.45">
      <c r="A11614" s="57"/>
      <c r="B11614" s="57"/>
    </row>
    <row r="11615" spans="1:2" hidden="1" x14ac:dyDescent="0.45">
      <c r="A11615" s="57"/>
      <c r="B11615" s="57"/>
    </row>
    <row r="11616" spans="1:2" hidden="1" x14ac:dyDescent="0.45">
      <c r="A11616" s="57"/>
      <c r="B11616" s="57"/>
    </row>
    <row r="11617" spans="1:2" hidden="1" x14ac:dyDescent="0.45">
      <c r="A11617" s="57"/>
      <c r="B11617" s="57"/>
    </row>
    <row r="11618" spans="1:2" hidden="1" x14ac:dyDescent="0.45">
      <c r="A11618" s="57"/>
      <c r="B11618" s="57"/>
    </row>
    <row r="11619" spans="1:2" hidden="1" x14ac:dyDescent="0.45">
      <c r="A11619" s="57"/>
      <c r="B11619" s="57"/>
    </row>
    <row r="11620" spans="1:2" hidden="1" x14ac:dyDescent="0.45">
      <c r="A11620" s="57"/>
      <c r="B11620" s="57"/>
    </row>
    <row r="11621" spans="1:2" hidden="1" x14ac:dyDescent="0.45">
      <c r="A11621" s="57"/>
      <c r="B11621" s="57"/>
    </row>
    <row r="11622" spans="1:2" hidden="1" x14ac:dyDescent="0.45">
      <c r="A11622" s="57"/>
      <c r="B11622" s="57"/>
    </row>
    <row r="11623" spans="1:2" hidden="1" x14ac:dyDescent="0.45">
      <c r="A11623" s="57"/>
      <c r="B11623" s="57"/>
    </row>
    <row r="11624" spans="1:2" hidden="1" x14ac:dyDescent="0.45">
      <c r="A11624" s="57"/>
      <c r="B11624" s="57"/>
    </row>
    <row r="11625" spans="1:2" hidden="1" x14ac:dyDescent="0.45">
      <c r="A11625" s="57"/>
      <c r="B11625" s="57"/>
    </row>
    <row r="11626" spans="1:2" hidden="1" x14ac:dyDescent="0.45">
      <c r="A11626" s="57"/>
      <c r="B11626" s="57"/>
    </row>
    <row r="11627" spans="1:2" hidden="1" x14ac:dyDescent="0.45">
      <c r="A11627" s="57"/>
      <c r="B11627" s="57"/>
    </row>
    <row r="11628" spans="1:2" hidden="1" x14ac:dyDescent="0.45">
      <c r="A11628" s="57"/>
      <c r="B11628" s="57"/>
    </row>
    <row r="11629" spans="1:2" hidden="1" x14ac:dyDescent="0.45">
      <c r="A11629" s="57"/>
      <c r="B11629" s="57"/>
    </row>
    <row r="11630" spans="1:2" hidden="1" x14ac:dyDescent="0.45">
      <c r="A11630" s="57"/>
      <c r="B11630" s="57"/>
    </row>
    <row r="11631" spans="1:2" hidden="1" x14ac:dyDescent="0.45">
      <c r="A11631" s="57"/>
      <c r="B11631" s="57"/>
    </row>
    <row r="11632" spans="1:2" hidden="1" x14ac:dyDescent="0.45">
      <c r="A11632" s="57"/>
      <c r="B11632" s="57"/>
    </row>
    <row r="11633" spans="1:2" hidden="1" x14ac:dyDescent="0.45">
      <c r="A11633" s="57"/>
      <c r="B11633" s="57"/>
    </row>
    <row r="11634" spans="1:2" hidden="1" x14ac:dyDescent="0.45">
      <c r="A11634" s="57"/>
      <c r="B11634" s="57"/>
    </row>
    <row r="11635" spans="1:2" hidden="1" x14ac:dyDescent="0.45">
      <c r="A11635" s="57"/>
      <c r="B11635" s="57"/>
    </row>
    <row r="11636" spans="1:2" hidden="1" x14ac:dyDescent="0.45">
      <c r="A11636" s="57"/>
      <c r="B11636" s="57"/>
    </row>
    <row r="11637" spans="1:2" hidden="1" x14ac:dyDescent="0.45">
      <c r="A11637" s="57"/>
      <c r="B11637" s="57"/>
    </row>
    <row r="11638" spans="1:2" hidden="1" x14ac:dyDescent="0.45">
      <c r="A11638" s="57"/>
      <c r="B11638" s="57"/>
    </row>
    <row r="11639" spans="1:2" hidden="1" x14ac:dyDescent="0.45">
      <c r="A11639" s="57"/>
      <c r="B11639" s="57"/>
    </row>
    <row r="11640" spans="1:2" hidden="1" x14ac:dyDescent="0.45">
      <c r="A11640" s="57"/>
      <c r="B11640" s="57"/>
    </row>
    <row r="11641" spans="1:2" hidden="1" x14ac:dyDescent="0.45">
      <c r="A11641" s="57"/>
      <c r="B11641" s="57"/>
    </row>
    <row r="11642" spans="1:2" hidden="1" x14ac:dyDescent="0.45">
      <c r="A11642" s="57"/>
      <c r="B11642" s="57"/>
    </row>
    <row r="11643" spans="1:2" hidden="1" x14ac:dyDescent="0.45">
      <c r="A11643" s="57"/>
      <c r="B11643" s="57"/>
    </row>
    <row r="11644" spans="1:2" hidden="1" x14ac:dyDescent="0.45">
      <c r="A11644" s="57"/>
      <c r="B11644" s="57"/>
    </row>
    <row r="11645" spans="1:2" hidden="1" x14ac:dyDescent="0.45">
      <c r="A11645" s="57"/>
      <c r="B11645" s="57"/>
    </row>
    <row r="11646" spans="1:2" hidden="1" x14ac:dyDescent="0.45">
      <c r="A11646" s="57"/>
      <c r="B11646" s="57"/>
    </row>
    <row r="11647" spans="1:2" hidden="1" x14ac:dyDescent="0.45">
      <c r="A11647" s="57"/>
      <c r="B11647" s="57"/>
    </row>
    <row r="11648" spans="1:2" hidden="1" x14ac:dyDescent="0.45">
      <c r="A11648" s="57"/>
      <c r="B11648" s="57"/>
    </row>
    <row r="11649" spans="1:2" hidden="1" x14ac:dyDescent="0.45">
      <c r="A11649" s="57"/>
      <c r="B11649" s="57"/>
    </row>
    <row r="11650" spans="1:2" hidden="1" x14ac:dyDescent="0.45">
      <c r="A11650" s="57"/>
      <c r="B11650" s="57"/>
    </row>
    <row r="11651" spans="1:2" hidden="1" x14ac:dyDescent="0.45">
      <c r="A11651" s="57"/>
      <c r="B11651" s="57"/>
    </row>
    <row r="11652" spans="1:2" hidden="1" x14ac:dyDescent="0.45">
      <c r="A11652" s="57"/>
      <c r="B11652" s="57"/>
    </row>
    <row r="11653" spans="1:2" hidden="1" x14ac:dyDescent="0.45">
      <c r="A11653" s="57"/>
      <c r="B11653" s="57"/>
    </row>
    <row r="11654" spans="1:2" hidden="1" x14ac:dyDescent="0.45">
      <c r="A11654" s="57"/>
      <c r="B11654" s="57"/>
    </row>
    <row r="11655" spans="1:2" hidden="1" x14ac:dyDescent="0.45">
      <c r="A11655" s="57"/>
      <c r="B11655" s="57"/>
    </row>
    <row r="11656" spans="1:2" hidden="1" x14ac:dyDescent="0.45">
      <c r="A11656" s="57"/>
      <c r="B11656" s="57"/>
    </row>
    <row r="11657" spans="1:2" hidden="1" x14ac:dyDescent="0.45">
      <c r="A11657" s="57"/>
      <c r="B11657" s="57"/>
    </row>
    <row r="11658" spans="1:2" hidden="1" x14ac:dyDescent="0.45">
      <c r="A11658" s="57"/>
      <c r="B11658" s="57"/>
    </row>
    <row r="11659" spans="1:2" hidden="1" x14ac:dyDescent="0.45">
      <c r="A11659" s="57"/>
      <c r="B11659" s="57"/>
    </row>
    <row r="11660" spans="1:2" hidden="1" x14ac:dyDescent="0.45">
      <c r="A11660" s="57"/>
      <c r="B11660" s="57"/>
    </row>
    <row r="11661" spans="1:2" hidden="1" x14ac:dyDescent="0.45">
      <c r="A11661" s="57"/>
      <c r="B11661" s="57"/>
    </row>
    <row r="11662" spans="1:2" hidden="1" x14ac:dyDescent="0.45">
      <c r="A11662" s="57"/>
      <c r="B11662" s="57"/>
    </row>
    <row r="11663" spans="1:2" hidden="1" x14ac:dyDescent="0.45">
      <c r="A11663" s="57"/>
      <c r="B11663" s="57"/>
    </row>
    <row r="11664" spans="1:2" hidden="1" x14ac:dyDescent="0.45">
      <c r="A11664" s="57"/>
      <c r="B11664" s="57"/>
    </row>
    <row r="11665" spans="1:2" hidden="1" x14ac:dyDescent="0.45">
      <c r="A11665" s="57"/>
      <c r="B11665" s="57"/>
    </row>
    <row r="11666" spans="1:2" hidden="1" x14ac:dyDescent="0.45">
      <c r="A11666" s="57"/>
      <c r="B11666" s="57"/>
    </row>
    <row r="11667" spans="1:2" hidden="1" x14ac:dyDescent="0.45">
      <c r="A11667" s="57"/>
      <c r="B11667" s="57"/>
    </row>
    <row r="11668" spans="1:2" hidden="1" x14ac:dyDescent="0.45">
      <c r="A11668" s="57"/>
      <c r="B11668" s="57"/>
    </row>
    <row r="11669" spans="1:2" hidden="1" x14ac:dyDescent="0.45">
      <c r="A11669" s="57"/>
      <c r="B11669" s="57"/>
    </row>
    <row r="11670" spans="1:2" hidden="1" x14ac:dyDescent="0.45">
      <c r="A11670" s="57"/>
      <c r="B11670" s="57"/>
    </row>
    <row r="11671" spans="1:2" hidden="1" x14ac:dyDescent="0.45">
      <c r="A11671" s="57"/>
      <c r="B11671" s="57"/>
    </row>
    <row r="11672" spans="1:2" hidden="1" x14ac:dyDescent="0.45">
      <c r="A11672" s="57"/>
      <c r="B11672" s="57"/>
    </row>
    <row r="11673" spans="1:2" hidden="1" x14ac:dyDescent="0.45">
      <c r="A11673" s="57"/>
      <c r="B11673" s="57"/>
    </row>
    <row r="11674" spans="1:2" hidden="1" x14ac:dyDescent="0.45">
      <c r="A11674" s="57"/>
      <c r="B11674" s="57"/>
    </row>
    <row r="11675" spans="1:2" hidden="1" x14ac:dyDescent="0.45">
      <c r="A11675" s="57"/>
      <c r="B11675" s="57"/>
    </row>
    <row r="11676" spans="1:2" hidden="1" x14ac:dyDescent="0.45">
      <c r="A11676" s="57"/>
      <c r="B11676" s="57"/>
    </row>
    <row r="11677" spans="1:2" hidden="1" x14ac:dyDescent="0.45">
      <c r="A11677" s="57"/>
      <c r="B11677" s="57"/>
    </row>
    <row r="11678" spans="1:2" hidden="1" x14ac:dyDescent="0.45">
      <c r="A11678" s="57"/>
      <c r="B11678" s="57"/>
    </row>
    <row r="11679" spans="1:2" hidden="1" x14ac:dyDescent="0.45">
      <c r="A11679" s="57"/>
      <c r="B11679" s="57"/>
    </row>
    <row r="11680" spans="1:2" hidden="1" x14ac:dyDescent="0.45">
      <c r="A11680" s="57"/>
      <c r="B11680" s="57"/>
    </row>
    <row r="11681" spans="1:2" hidden="1" x14ac:dyDescent="0.45">
      <c r="A11681" s="57"/>
      <c r="B11681" s="57"/>
    </row>
    <row r="11682" spans="1:2" hidden="1" x14ac:dyDescent="0.45">
      <c r="A11682" s="57"/>
      <c r="B11682" s="57"/>
    </row>
    <row r="11683" spans="1:2" hidden="1" x14ac:dyDescent="0.45">
      <c r="A11683" s="57"/>
      <c r="B11683" s="57"/>
    </row>
    <row r="11684" spans="1:2" hidden="1" x14ac:dyDescent="0.45">
      <c r="A11684" s="57"/>
      <c r="B11684" s="57"/>
    </row>
    <row r="11685" spans="1:2" hidden="1" x14ac:dyDescent="0.45">
      <c r="A11685" s="57"/>
      <c r="B11685" s="57"/>
    </row>
    <row r="11686" spans="1:2" hidden="1" x14ac:dyDescent="0.45">
      <c r="A11686" s="57"/>
      <c r="B11686" s="57"/>
    </row>
    <row r="11687" spans="1:2" hidden="1" x14ac:dyDescent="0.45">
      <c r="A11687" s="57"/>
      <c r="B11687" s="57"/>
    </row>
    <row r="11688" spans="1:2" hidden="1" x14ac:dyDescent="0.45">
      <c r="A11688" s="57"/>
      <c r="B11688" s="57"/>
    </row>
    <row r="11689" spans="1:2" hidden="1" x14ac:dyDescent="0.45">
      <c r="A11689" s="57"/>
      <c r="B11689" s="57"/>
    </row>
    <row r="11690" spans="1:2" hidden="1" x14ac:dyDescent="0.45">
      <c r="A11690" s="57"/>
      <c r="B11690" s="57"/>
    </row>
    <row r="11691" spans="1:2" hidden="1" x14ac:dyDescent="0.45">
      <c r="A11691" s="57"/>
      <c r="B11691" s="57"/>
    </row>
    <row r="11692" spans="1:2" hidden="1" x14ac:dyDescent="0.45">
      <c r="A11692" s="57"/>
      <c r="B11692" s="57"/>
    </row>
    <row r="11693" spans="1:2" hidden="1" x14ac:dyDescent="0.45">
      <c r="A11693" s="57"/>
      <c r="B11693" s="57"/>
    </row>
    <row r="11694" spans="1:2" hidden="1" x14ac:dyDescent="0.45">
      <c r="A11694" s="57"/>
      <c r="B11694" s="57"/>
    </row>
    <row r="11695" spans="1:2" hidden="1" x14ac:dyDescent="0.45">
      <c r="A11695" s="57"/>
      <c r="B11695" s="57"/>
    </row>
    <row r="11696" spans="1:2" hidden="1" x14ac:dyDescent="0.45">
      <c r="A11696" s="57"/>
      <c r="B11696" s="57"/>
    </row>
    <row r="11697" spans="1:2" hidden="1" x14ac:dyDescent="0.45">
      <c r="A11697" s="57"/>
      <c r="B11697" s="57"/>
    </row>
    <row r="11698" spans="1:2" hidden="1" x14ac:dyDescent="0.45">
      <c r="A11698" s="57"/>
      <c r="B11698" s="57"/>
    </row>
    <row r="11699" spans="1:2" hidden="1" x14ac:dyDescent="0.45">
      <c r="A11699" s="57"/>
      <c r="B11699" s="57"/>
    </row>
    <row r="11700" spans="1:2" hidden="1" x14ac:dyDescent="0.45">
      <c r="A11700" s="57"/>
      <c r="B11700" s="57"/>
    </row>
    <row r="11701" spans="1:2" hidden="1" x14ac:dyDescent="0.45">
      <c r="A11701" s="57"/>
      <c r="B11701" s="57"/>
    </row>
    <row r="11702" spans="1:2" hidden="1" x14ac:dyDescent="0.45">
      <c r="A11702" s="57"/>
      <c r="B11702" s="57"/>
    </row>
    <row r="11703" spans="1:2" hidden="1" x14ac:dyDescent="0.45">
      <c r="A11703" s="57"/>
      <c r="B11703" s="57"/>
    </row>
    <row r="11704" spans="1:2" hidden="1" x14ac:dyDescent="0.45">
      <c r="A11704" s="57"/>
      <c r="B11704" s="57"/>
    </row>
    <row r="11705" spans="1:2" hidden="1" x14ac:dyDescent="0.45">
      <c r="A11705" s="57"/>
      <c r="B11705" s="57"/>
    </row>
    <row r="11706" spans="1:2" hidden="1" x14ac:dyDescent="0.45">
      <c r="A11706" s="57"/>
      <c r="B11706" s="57"/>
    </row>
    <row r="11707" spans="1:2" hidden="1" x14ac:dyDescent="0.45">
      <c r="A11707" s="57"/>
      <c r="B11707" s="57"/>
    </row>
    <row r="11708" spans="1:2" hidden="1" x14ac:dyDescent="0.45">
      <c r="A11708" s="57"/>
      <c r="B11708" s="57"/>
    </row>
    <row r="11709" spans="1:2" hidden="1" x14ac:dyDescent="0.45">
      <c r="A11709" s="57"/>
      <c r="B11709" s="57"/>
    </row>
    <row r="11710" spans="1:2" hidden="1" x14ac:dyDescent="0.45">
      <c r="A11710" s="57"/>
      <c r="B11710" s="57"/>
    </row>
    <row r="11711" spans="1:2" hidden="1" x14ac:dyDescent="0.45">
      <c r="A11711" s="57"/>
      <c r="B11711" s="57"/>
    </row>
    <row r="11712" spans="1:2" hidden="1" x14ac:dyDescent="0.45">
      <c r="A11712" s="57"/>
      <c r="B11712" s="57"/>
    </row>
    <row r="11713" spans="1:2" hidden="1" x14ac:dyDescent="0.45">
      <c r="A11713" s="57"/>
      <c r="B11713" s="57"/>
    </row>
    <row r="11714" spans="1:2" hidden="1" x14ac:dyDescent="0.45">
      <c r="A11714" s="57"/>
      <c r="B11714" s="57"/>
    </row>
    <row r="11715" spans="1:2" hidden="1" x14ac:dyDescent="0.45">
      <c r="A11715" s="57"/>
      <c r="B11715" s="57"/>
    </row>
    <row r="11716" spans="1:2" hidden="1" x14ac:dyDescent="0.45">
      <c r="A11716" s="57"/>
      <c r="B11716" s="57"/>
    </row>
    <row r="11717" spans="1:2" hidden="1" x14ac:dyDescent="0.45">
      <c r="A11717" s="57"/>
      <c r="B11717" s="57"/>
    </row>
    <row r="11718" spans="1:2" hidden="1" x14ac:dyDescent="0.45">
      <c r="A11718" s="57"/>
      <c r="B11718" s="57"/>
    </row>
    <row r="11719" spans="1:2" hidden="1" x14ac:dyDescent="0.45">
      <c r="A11719" s="57"/>
      <c r="B11719" s="57"/>
    </row>
    <row r="11720" spans="1:2" hidden="1" x14ac:dyDescent="0.45">
      <c r="A11720" s="57"/>
      <c r="B11720" s="57"/>
    </row>
    <row r="11721" spans="1:2" hidden="1" x14ac:dyDescent="0.45">
      <c r="A11721" s="57"/>
      <c r="B11721" s="57"/>
    </row>
    <row r="11722" spans="1:2" hidden="1" x14ac:dyDescent="0.45">
      <c r="A11722" s="57"/>
      <c r="B11722" s="57"/>
    </row>
    <row r="11723" spans="1:2" hidden="1" x14ac:dyDescent="0.45">
      <c r="A11723" s="57"/>
      <c r="B11723" s="57"/>
    </row>
    <row r="11724" spans="1:2" hidden="1" x14ac:dyDescent="0.45">
      <c r="A11724" s="57"/>
      <c r="B11724" s="57"/>
    </row>
    <row r="11725" spans="1:2" hidden="1" x14ac:dyDescent="0.45">
      <c r="A11725" s="57"/>
      <c r="B11725" s="57"/>
    </row>
    <row r="11726" spans="1:2" hidden="1" x14ac:dyDescent="0.45">
      <c r="A11726" s="57"/>
      <c r="B11726" s="57"/>
    </row>
    <row r="11727" spans="1:2" hidden="1" x14ac:dyDescent="0.45">
      <c r="A11727" s="57"/>
      <c r="B11727" s="57"/>
    </row>
    <row r="11728" spans="1:2" hidden="1" x14ac:dyDescent="0.45">
      <c r="A11728" s="57"/>
      <c r="B11728" s="57"/>
    </row>
    <row r="11729" spans="1:2" hidden="1" x14ac:dyDescent="0.45">
      <c r="A11729" s="57"/>
      <c r="B11729" s="57"/>
    </row>
    <row r="11730" spans="1:2" hidden="1" x14ac:dyDescent="0.45">
      <c r="A11730" s="57"/>
      <c r="B11730" s="57"/>
    </row>
    <row r="11731" spans="1:2" hidden="1" x14ac:dyDescent="0.45">
      <c r="A11731" s="57"/>
      <c r="B11731" s="57"/>
    </row>
    <row r="11732" spans="1:2" hidden="1" x14ac:dyDescent="0.45">
      <c r="A11732" s="57"/>
      <c r="B11732" s="57"/>
    </row>
    <row r="11733" spans="1:2" hidden="1" x14ac:dyDescent="0.45">
      <c r="A11733" s="57"/>
      <c r="B11733" s="57"/>
    </row>
    <row r="11734" spans="1:2" hidden="1" x14ac:dyDescent="0.45">
      <c r="A11734" s="57"/>
      <c r="B11734" s="57"/>
    </row>
    <row r="11735" spans="1:2" hidden="1" x14ac:dyDescent="0.45">
      <c r="A11735" s="57"/>
      <c r="B11735" s="57"/>
    </row>
    <row r="11736" spans="1:2" hidden="1" x14ac:dyDescent="0.45">
      <c r="A11736" s="57"/>
      <c r="B11736" s="57"/>
    </row>
    <row r="11737" spans="1:2" hidden="1" x14ac:dyDescent="0.45">
      <c r="A11737" s="57"/>
      <c r="B11737" s="57"/>
    </row>
    <row r="11738" spans="1:2" hidden="1" x14ac:dyDescent="0.45">
      <c r="A11738" s="57"/>
      <c r="B11738" s="57"/>
    </row>
    <row r="11739" spans="1:2" hidden="1" x14ac:dyDescent="0.45">
      <c r="A11739" s="57"/>
      <c r="B11739" s="57"/>
    </row>
    <row r="11740" spans="1:2" hidden="1" x14ac:dyDescent="0.45">
      <c r="A11740" s="57"/>
      <c r="B11740" s="57"/>
    </row>
    <row r="11741" spans="1:2" hidden="1" x14ac:dyDescent="0.45">
      <c r="A11741" s="57"/>
      <c r="B11741" s="57"/>
    </row>
    <row r="11742" spans="1:2" hidden="1" x14ac:dyDescent="0.45">
      <c r="A11742" s="57"/>
      <c r="B11742" s="57"/>
    </row>
    <row r="11743" spans="1:2" hidden="1" x14ac:dyDescent="0.45">
      <c r="A11743" s="57"/>
      <c r="B11743" s="57"/>
    </row>
    <row r="11744" spans="1:2" hidden="1" x14ac:dyDescent="0.45">
      <c r="A11744" s="57"/>
      <c r="B11744" s="57"/>
    </row>
    <row r="11745" spans="1:2" hidden="1" x14ac:dyDescent="0.45">
      <c r="A11745" s="57"/>
      <c r="B11745" s="57"/>
    </row>
    <row r="11746" spans="1:2" hidden="1" x14ac:dyDescent="0.45">
      <c r="A11746" s="57"/>
      <c r="B11746" s="57"/>
    </row>
    <row r="11747" spans="1:2" hidden="1" x14ac:dyDescent="0.45">
      <c r="A11747" s="57"/>
      <c r="B11747" s="57"/>
    </row>
    <row r="11748" spans="1:2" hidden="1" x14ac:dyDescent="0.45">
      <c r="A11748" s="57"/>
      <c r="B11748" s="57"/>
    </row>
    <row r="11749" spans="1:2" hidden="1" x14ac:dyDescent="0.45">
      <c r="A11749" s="57"/>
      <c r="B11749" s="57"/>
    </row>
    <row r="11750" spans="1:2" hidden="1" x14ac:dyDescent="0.45">
      <c r="A11750" s="57"/>
      <c r="B11750" s="57"/>
    </row>
    <row r="11751" spans="1:2" hidden="1" x14ac:dyDescent="0.45">
      <c r="A11751" s="57"/>
      <c r="B11751" s="57"/>
    </row>
    <row r="11752" spans="1:2" hidden="1" x14ac:dyDescent="0.45">
      <c r="A11752" s="57"/>
      <c r="B11752" s="57"/>
    </row>
    <row r="11753" spans="1:2" hidden="1" x14ac:dyDescent="0.45">
      <c r="A11753" s="57"/>
      <c r="B11753" s="57"/>
    </row>
    <row r="11754" spans="1:2" hidden="1" x14ac:dyDescent="0.45">
      <c r="A11754" s="57"/>
      <c r="B11754" s="57"/>
    </row>
    <row r="11755" spans="1:2" hidden="1" x14ac:dyDescent="0.45">
      <c r="A11755" s="57"/>
      <c r="B11755" s="57"/>
    </row>
    <row r="11756" spans="1:2" hidden="1" x14ac:dyDescent="0.45">
      <c r="A11756" s="57"/>
      <c r="B11756" s="57"/>
    </row>
    <row r="11757" spans="1:2" hidden="1" x14ac:dyDescent="0.45">
      <c r="A11757" s="57"/>
      <c r="B11757" s="57"/>
    </row>
    <row r="11758" spans="1:2" hidden="1" x14ac:dyDescent="0.45">
      <c r="A11758" s="57"/>
      <c r="B11758" s="57"/>
    </row>
    <row r="11759" spans="1:2" hidden="1" x14ac:dyDescent="0.45">
      <c r="A11759" s="57"/>
      <c r="B11759" s="57"/>
    </row>
    <row r="11760" spans="1:2" hidden="1" x14ac:dyDescent="0.45">
      <c r="A11760" s="57"/>
      <c r="B11760" s="57"/>
    </row>
    <row r="11761" spans="1:2" hidden="1" x14ac:dyDescent="0.45">
      <c r="A11761" s="57"/>
      <c r="B11761" s="57"/>
    </row>
    <row r="11762" spans="1:2" hidden="1" x14ac:dyDescent="0.45">
      <c r="A11762" s="57"/>
      <c r="B11762" s="57"/>
    </row>
    <row r="11763" spans="1:2" hidden="1" x14ac:dyDescent="0.45">
      <c r="A11763" s="57"/>
      <c r="B11763" s="57"/>
    </row>
    <row r="11764" spans="1:2" hidden="1" x14ac:dyDescent="0.45">
      <c r="A11764" s="57"/>
      <c r="B11764" s="57"/>
    </row>
    <row r="11765" spans="1:2" hidden="1" x14ac:dyDescent="0.45">
      <c r="A11765" s="57"/>
      <c r="B11765" s="57"/>
    </row>
    <row r="11766" spans="1:2" hidden="1" x14ac:dyDescent="0.45">
      <c r="A11766" s="57"/>
      <c r="B11766" s="57"/>
    </row>
    <row r="11767" spans="1:2" hidden="1" x14ac:dyDescent="0.45">
      <c r="A11767" s="57"/>
      <c r="B11767" s="57"/>
    </row>
    <row r="11768" spans="1:2" hidden="1" x14ac:dyDescent="0.45">
      <c r="A11768" s="57"/>
      <c r="B11768" s="57"/>
    </row>
    <row r="11769" spans="1:2" hidden="1" x14ac:dyDescent="0.45">
      <c r="A11769" s="57"/>
      <c r="B11769" s="57"/>
    </row>
    <row r="11770" spans="1:2" hidden="1" x14ac:dyDescent="0.45">
      <c r="A11770" s="57"/>
      <c r="B11770" s="57"/>
    </row>
    <row r="11771" spans="1:2" hidden="1" x14ac:dyDescent="0.45">
      <c r="A11771" s="57"/>
      <c r="B11771" s="57"/>
    </row>
    <row r="11772" spans="1:2" hidden="1" x14ac:dyDescent="0.45">
      <c r="A11772" s="57"/>
      <c r="B11772" s="57"/>
    </row>
    <row r="11773" spans="1:2" hidden="1" x14ac:dyDescent="0.45">
      <c r="A11773" s="57"/>
      <c r="B11773" s="57"/>
    </row>
    <row r="11774" spans="1:2" hidden="1" x14ac:dyDescent="0.45">
      <c r="A11774" s="57"/>
      <c r="B11774" s="57"/>
    </row>
    <row r="11775" spans="1:2" hidden="1" x14ac:dyDescent="0.45">
      <c r="A11775" s="57"/>
      <c r="B11775" s="57"/>
    </row>
    <row r="11776" spans="1:2" hidden="1" x14ac:dyDescent="0.45">
      <c r="A11776" s="57"/>
      <c r="B11776" s="57"/>
    </row>
    <row r="11777" spans="1:2" hidden="1" x14ac:dyDescent="0.45">
      <c r="A11777" s="57"/>
      <c r="B11777" s="57"/>
    </row>
    <row r="11778" spans="1:2" hidden="1" x14ac:dyDescent="0.45">
      <c r="A11778" s="57"/>
      <c r="B11778" s="57"/>
    </row>
    <row r="11779" spans="1:2" hidden="1" x14ac:dyDescent="0.45">
      <c r="A11779" s="57"/>
      <c r="B11779" s="57"/>
    </row>
    <row r="11780" spans="1:2" hidden="1" x14ac:dyDescent="0.45">
      <c r="A11780" s="57"/>
      <c r="B11780" s="57"/>
    </row>
    <row r="11781" spans="1:2" hidden="1" x14ac:dyDescent="0.45">
      <c r="A11781" s="57"/>
      <c r="B11781" s="57"/>
    </row>
    <row r="11782" spans="1:2" hidden="1" x14ac:dyDescent="0.45">
      <c r="A11782" s="57"/>
      <c r="B11782" s="57"/>
    </row>
    <row r="11783" spans="1:2" hidden="1" x14ac:dyDescent="0.45">
      <c r="A11783" s="57"/>
      <c r="B11783" s="57"/>
    </row>
    <row r="11784" spans="1:2" hidden="1" x14ac:dyDescent="0.45">
      <c r="A11784" s="57"/>
      <c r="B11784" s="57"/>
    </row>
    <row r="11785" spans="1:2" hidden="1" x14ac:dyDescent="0.45">
      <c r="A11785" s="57"/>
      <c r="B11785" s="57"/>
    </row>
    <row r="11786" spans="1:2" hidden="1" x14ac:dyDescent="0.45">
      <c r="A11786" s="57"/>
      <c r="B11786" s="57"/>
    </row>
    <row r="11787" spans="1:2" hidden="1" x14ac:dyDescent="0.45">
      <c r="A11787" s="57"/>
      <c r="B11787" s="57"/>
    </row>
    <row r="11788" spans="1:2" hidden="1" x14ac:dyDescent="0.45">
      <c r="A11788" s="57"/>
      <c r="B11788" s="57"/>
    </row>
    <row r="11789" spans="1:2" hidden="1" x14ac:dyDescent="0.45">
      <c r="A11789" s="57"/>
      <c r="B11789" s="57"/>
    </row>
    <row r="11790" spans="1:2" hidden="1" x14ac:dyDescent="0.45">
      <c r="A11790" s="57"/>
      <c r="B11790" s="57"/>
    </row>
    <row r="11791" spans="1:2" hidden="1" x14ac:dyDescent="0.45">
      <c r="A11791" s="57"/>
      <c r="B11791" s="57"/>
    </row>
    <row r="11792" spans="1:2" hidden="1" x14ac:dyDescent="0.45">
      <c r="A11792" s="57"/>
      <c r="B11792" s="57"/>
    </row>
    <row r="11793" spans="1:2" hidden="1" x14ac:dyDescent="0.45">
      <c r="A11793" s="57"/>
      <c r="B11793" s="57"/>
    </row>
    <row r="11794" spans="1:2" hidden="1" x14ac:dyDescent="0.45">
      <c r="A11794" s="57"/>
      <c r="B11794" s="57"/>
    </row>
    <row r="11795" spans="1:2" hidden="1" x14ac:dyDescent="0.45">
      <c r="A11795" s="57"/>
      <c r="B11795" s="57"/>
    </row>
    <row r="11796" spans="1:2" hidden="1" x14ac:dyDescent="0.45">
      <c r="A11796" s="57"/>
      <c r="B11796" s="57"/>
    </row>
    <row r="11797" spans="1:2" hidden="1" x14ac:dyDescent="0.45">
      <c r="A11797" s="57"/>
      <c r="B11797" s="57"/>
    </row>
    <row r="11798" spans="1:2" hidden="1" x14ac:dyDescent="0.45">
      <c r="A11798" s="57"/>
      <c r="B11798" s="57"/>
    </row>
    <row r="11799" spans="1:2" hidden="1" x14ac:dyDescent="0.45">
      <c r="A11799" s="57"/>
      <c r="B11799" s="57"/>
    </row>
    <row r="11800" spans="1:2" hidden="1" x14ac:dyDescent="0.45">
      <c r="A11800" s="57"/>
      <c r="B11800" s="57"/>
    </row>
    <row r="11801" spans="1:2" hidden="1" x14ac:dyDescent="0.45">
      <c r="A11801" s="57"/>
      <c r="B11801" s="57"/>
    </row>
    <row r="11802" spans="1:2" hidden="1" x14ac:dyDescent="0.45">
      <c r="A11802" s="57"/>
      <c r="B11802" s="57"/>
    </row>
    <row r="11803" spans="1:2" hidden="1" x14ac:dyDescent="0.45">
      <c r="A11803" s="57"/>
      <c r="B11803" s="57"/>
    </row>
    <row r="11804" spans="1:2" hidden="1" x14ac:dyDescent="0.45">
      <c r="A11804" s="57"/>
      <c r="B11804" s="57"/>
    </row>
    <row r="11805" spans="1:2" hidden="1" x14ac:dyDescent="0.45">
      <c r="A11805" s="57"/>
      <c r="B11805" s="57"/>
    </row>
    <row r="11806" spans="1:2" hidden="1" x14ac:dyDescent="0.45">
      <c r="A11806" s="57"/>
      <c r="B11806" s="57"/>
    </row>
    <row r="11807" spans="1:2" hidden="1" x14ac:dyDescent="0.45">
      <c r="A11807" s="57"/>
      <c r="B11807" s="57"/>
    </row>
    <row r="11808" spans="1:2" hidden="1" x14ac:dyDescent="0.45">
      <c r="A11808" s="57"/>
      <c r="B11808" s="57"/>
    </row>
    <row r="11809" spans="1:2" hidden="1" x14ac:dyDescent="0.45">
      <c r="A11809" s="57"/>
      <c r="B11809" s="57"/>
    </row>
    <row r="11810" spans="1:2" hidden="1" x14ac:dyDescent="0.45">
      <c r="A11810" s="57"/>
      <c r="B11810" s="57"/>
    </row>
    <row r="11811" spans="1:2" hidden="1" x14ac:dyDescent="0.45">
      <c r="A11811" s="57"/>
      <c r="B11811" s="57"/>
    </row>
    <row r="11812" spans="1:2" hidden="1" x14ac:dyDescent="0.45">
      <c r="A11812" s="57"/>
      <c r="B11812" s="57"/>
    </row>
    <row r="11813" spans="1:2" hidden="1" x14ac:dyDescent="0.45">
      <c r="A11813" s="57"/>
      <c r="B11813" s="57"/>
    </row>
    <row r="11814" spans="1:2" hidden="1" x14ac:dyDescent="0.45">
      <c r="A11814" s="57"/>
      <c r="B11814" s="57"/>
    </row>
    <row r="11815" spans="1:2" hidden="1" x14ac:dyDescent="0.45">
      <c r="A11815" s="57"/>
      <c r="B11815" s="57"/>
    </row>
    <row r="11816" spans="1:2" hidden="1" x14ac:dyDescent="0.45">
      <c r="A11816" s="57"/>
      <c r="B11816" s="57"/>
    </row>
    <row r="11817" spans="1:2" hidden="1" x14ac:dyDescent="0.45">
      <c r="A11817" s="57"/>
      <c r="B11817" s="57"/>
    </row>
    <row r="11818" spans="1:2" hidden="1" x14ac:dyDescent="0.45">
      <c r="A11818" s="57"/>
      <c r="B11818" s="57"/>
    </row>
    <row r="11819" spans="1:2" hidden="1" x14ac:dyDescent="0.45">
      <c r="A11819" s="57"/>
      <c r="B11819" s="57"/>
    </row>
    <row r="11820" spans="1:2" hidden="1" x14ac:dyDescent="0.45">
      <c r="A11820" s="57"/>
      <c r="B11820" s="57"/>
    </row>
    <row r="11821" spans="1:2" hidden="1" x14ac:dyDescent="0.45">
      <c r="A11821" s="57"/>
      <c r="B11821" s="57"/>
    </row>
    <row r="11822" spans="1:2" hidden="1" x14ac:dyDescent="0.45">
      <c r="A11822" s="57"/>
      <c r="B11822" s="57"/>
    </row>
    <row r="11823" spans="1:2" hidden="1" x14ac:dyDescent="0.45">
      <c r="A11823" s="57"/>
      <c r="B11823" s="57"/>
    </row>
    <row r="11824" spans="1:2" hidden="1" x14ac:dyDescent="0.45">
      <c r="A11824" s="57"/>
      <c r="B11824" s="57"/>
    </row>
    <row r="11825" spans="1:2" hidden="1" x14ac:dyDescent="0.45">
      <c r="A11825" s="57"/>
      <c r="B11825" s="57"/>
    </row>
    <row r="11826" spans="1:2" hidden="1" x14ac:dyDescent="0.45">
      <c r="A11826" s="57"/>
      <c r="B11826" s="57"/>
    </row>
    <row r="11827" spans="1:2" hidden="1" x14ac:dyDescent="0.45">
      <c r="A11827" s="57"/>
      <c r="B11827" s="57"/>
    </row>
    <row r="11828" spans="1:2" hidden="1" x14ac:dyDescent="0.45">
      <c r="A11828" s="57"/>
      <c r="B11828" s="57"/>
    </row>
    <row r="11829" spans="1:2" hidden="1" x14ac:dyDescent="0.45">
      <c r="A11829" s="57"/>
      <c r="B11829" s="57"/>
    </row>
    <row r="11830" spans="1:2" hidden="1" x14ac:dyDescent="0.45">
      <c r="A11830" s="57"/>
      <c r="B11830" s="57"/>
    </row>
    <row r="11831" spans="1:2" hidden="1" x14ac:dyDescent="0.45">
      <c r="A11831" s="57"/>
      <c r="B11831" s="57"/>
    </row>
    <row r="11832" spans="1:2" hidden="1" x14ac:dyDescent="0.45">
      <c r="A11832" s="57"/>
      <c r="B11832" s="57"/>
    </row>
    <row r="11833" spans="1:2" hidden="1" x14ac:dyDescent="0.45">
      <c r="A11833" s="57"/>
      <c r="B11833" s="57"/>
    </row>
    <row r="11834" spans="1:2" hidden="1" x14ac:dyDescent="0.45">
      <c r="A11834" s="57"/>
      <c r="B11834" s="57"/>
    </row>
    <row r="11835" spans="1:2" hidden="1" x14ac:dyDescent="0.45">
      <c r="A11835" s="57"/>
      <c r="B11835" s="57"/>
    </row>
    <row r="11836" spans="1:2" hidden="1" x14ac:dyDescent="0.45">
      <c r="A11836" s="57"/>
      <c r="B11836" s="57"/>
    </row>
    <row r="11837" spans="1:2" hidden="1" x14ac:dyDescent="0.45">
      <c r="A11837" s="57"/>
      <c r="B11837" s="57"/>
    </row>
    <row r="11838" spans="1:2" hidden="1" x14ac:dyDescent="0.45">
      <c r="A11838" s="57"/>
      <c r="B11838" s="57"/>
    </row>
    <row r="11839" spans="1:2" hidden="1" x14ac:dyDescent="0.45">
      <c r="A11839" s="57"/>
      <c r="B11839" s="57"/>
    </row>
    <row r="11840" spans="1:2" hidden="1" x14ac:dyDescent="0.45">
      <c r="A11840" s="57"/>
      <c r="B11840" s="57"/>
    </row>
    <row r="11841" spans="1:2" hidden="1" x14ac:dyDescent="0.45">
      <c r="A11841" s="57"/>
      <c r="B11841" s="57"/>
    </row>
    <row r="11842" spans="1:2" hidden="1" x14ac:dyDescent="0.45">
      <c r="A11842" s="57"/>
      <c r="B11842" s="57"/>
    </row>
    <row r="11843" spans="1:2" hidden="1" x14ac:dyDescent="0.45">
      <c r="A11843" s="57"/>
      <c r="B11843" s="57"/>
    </row>
    <row r="11844" spans="1:2" hidden="1" x14ac:dyDescent="0.45">
      <c r="A11844" s="57"/>
      <c r="B11844" s="57"/>
    </row>
    <row r="11845" spans="1:2" hidden="1" x14ac:dyDescent="0.45">
      <c r="A11845" s="57"/>
      <c r="B11845" s="57"/>
    </row>
    <row r="11846" spans="1:2" hidden="1" x14ac:dyDescent="0.45">
      <c r="A11846" s="57"/>
      <c r="B11846" s="57"/>
    </row>
    <row r="11847" spans="1:2" hidden="1" x14ac:dyDescent="0.45">
      <c r="A11847" s="57"/>
      <c r="B11847" s="57"/>
    </row>
    <row r="11848" spans="1:2" hidden="1" x14ac:dyDescent="0.45">
      <c r="A11848" s="57"/>
      <c r="B11848" s="57"/>
    </row>
    <row r="11849" spans="1:2" hidden="1" x14ac:dyDescent="0.45">
      <c r="A11849" s="57"/>
      <c r="B11849" s="57"/>
    </row>
    <row r="11850" spans="1:2" hidden="1" x14ac:dyDescent="0.45">
      <c r="A11850" s="57"/>
      <c r="B11850" s="57"/>
    </row>
    <row r="11851" spans="1:2" hidden="1" x14ac:dyDescent="0.45">
      <c r="A11851" s="57"/>
      <c r="B11851" s="57"/>
    </row>
    <row r="11852" spans="1:2" hidden="1" x14ac:dyDescent="0.45">
      <c r="A11852" s="57"/>
      <c r="B11852" s="57"/>
    </row>
    <row r="11853" spans="1:2" hidden="1" x14ac:dyDescent="0.45">
      <c r="A11853" s="57"/>
      <c r="B11853" s="57"/>
    </row>
    <row r="11854" spans="1:2" hidden="1" x14ac:dyDescent="0.45">
      <c r="A11854" s="57"/>
      <c r="B11854" s="57"/>
    </row>
    <row r="11855" spans="1:2" hidden="1" x14ac:dyDescent="0.45">
      <c r="A11855" s="57"/>
      <c r="B11855" s="57"/>
    </row>
    <row r="11856" spans="1:2" hidden="1" x14ac:dyDescent="0.45">
      <c r="A11856" s="57"/>
      <c r="B11856" s="57"/>
    </row>
    <row r="11857" spans="1:2" hidden="1" x14ac:dyDescent="0.45">
      <c r="A11857" s="57"/>
      <c r="B11857" s="57"/>
    </row>
    <row r="11858" spans="1:2" hidden="1" x14ac:dyDescent="0.45">
      <c r="A11858" s="57"/>
      <c r="B11858" s="57"/>
    </row>
    <row r="11859" spans="1:2" hidden="1" x14ac:dyDescent="0.45">
      <c r="A11859" s="57"/>
      <c r="B11859" s="57"/>
    </row>
    <row r="11860" spans="1:2" hidden="1" x14ac:dyDescent="0.45">
      <c r="A11860" s="57"/>
      <c r="B11860" s="57"/>
    </row>
    <row r="11861" spans="1:2" hidden="1" x14ac:dyDescent="0.45">
      <c r="A11861" s="57"/>
      <c r="B11861" s="57"/>
    </row>
    <row r="11862" spans="1:2" hidden="1" x14ac:dyDescent="0.45">
      <c r="A11862" s="57"/>
      <c r="B11862" s="57"/>
    </row>
    <row r="11863" spans="1:2" hidden="1" x14ac:dyDescent="0.45">
      <c r="A11863" s="57"/>
      <c r="B11863" s="57"/>
    </row>
    <row r="11864" spans="1:2" hidden="1" x14ac:dyDescent="0.45">
      <c r="A11864" s="57"/>
      <c r="B11864" s="57"/>
    </row>
    <row r="11865" spans="1:2" hidden="1" x14ac:dyDescent="0.45">
      <c r="A11865" s="57"/>
      <c r="B11865" s="57"/>
    </row>
    <row r="11866" spans="1:2" hidden="1" x14ac:dyDescent="0.45">
      <c r="A11866" s="57"/>
      <c r="B11866" s="57"/>
    </row>
    <row r="11867" spans="1:2" hidden="1" x14ac:dyDescent="0.45">
      <c r="A11867" s="57"/>
      <c r="B11867" s="57"/>
    </row>
    <row r="11868" spans="1:2" hidden="1" x14ac:dyDescent="0.45">
      <c r="A11868" s="57"/>
      <c r="B11868" s="57"/>
    </row>
    <row r="11869" spans="1:2" hidden="1" x14ac:dyDescent="0.45">
      <c r="A11869" s="57"/>
      <c r="B11869" s="57"/>
    </row>
    <row r="11870" spans="1:2" hidden="1" x14ac:dyDescent="0.45">
      <c r="A11870" s="57"/>
      <c r="B11870" s="57"/>
    </row>
    <row r="11871" spans="1:2" hidden="1" x14ac:dyDescent="0.45">
      <c r="A11871" s="57"/>
      <c r="B11871" s="57"/>
    </row>
    <row r="11872" spans="1:2" hidden="1" x14ac:dyDescent="0.45">
      <c r="A11872" s="57"/>
      <c r="B11872" s="57"/>
    </row>
    <row r="11873" spans="1:2" hidden="1" x14ac:dyDescent="0.45">
      <c r="A11873" s="57"/>
      <c r="B11873" s="57"/>
    </row>
    <row r="11874" spans="1:2" hidden="1" x14ac:dyDescent="0.45">
      <c r="A11874" s="57"/>
      <c r="B11874" s="57"/>
    </row>
    <row r="11875" spans="1:2" hidden="1" x14ac:dyDescent="0.45">
      <c r="A11875" s="57"/>
      <c r="B11875" s="57"/>
    </row>
    <row r="11876" spans="1:2" hidden="1" x14ac:dyDescent="0.45">
      <c r="A11876" s="57"/>
      <c r="B11876" s="57"/>
    </row>
    <row r="11877" spans="1:2" hidden="1" x14ac:dyDescent="0.45">
      <c r="A11877" s="57"/>
      <c r="B11877" s="57"/>
    </row>
    <row r="11878" spans="1:2" hidden="1" x14ac:dyDescent="0.45">
      <c r="A11878" s="57"/>
      <c r="B11878" s="57"/>
    </row>
    <row r="11879" spans="1:2" hidden="1" x14ac:dyDescent="0.45">
      <c r="A11879" s="57"/>
      <c r="B11879" s="57"/>
    </row>
    <row r="11880" spans="1:2" hidden="1" x14ac:dyDescent="0.45">
      <c r="A11880" s="57"/>
      <c r="B11880" s="57"/>
    </row>
    <row r="11881" spans="1:2" hidden="1" x14ac:dyDescent="0.45">
      <c r="A11881" s="57"/>
      <c r="B11881" s="57"/>
    </row>
    <row r="11882" spans="1:2" hidden="1" x14ac:dyDescent="0.45">
      <c r="A11882" s="57"/>
      <c r="B11882" s="57"/>
    </row>
    <row r="11883" spans="1:2" hidden="1" x14ac:dyDescent="0.45">
      <c r="A11883" s="57"/>
      <c r="B11883" s="57"/>
    </row>
    <row r="11884" spans="1:2" hidden="1" x14ac:dyDescent="0.45">
      <c r="A11884" s="57"/>
      <c r="B11884" s="57"/>
    </row>
    <row r="11885" spans="1:2" hidden="1" x14ac:dyDescent="0.45">
      <c r="A11885" s="57"/>
      <c r="B11885" s="57"/>
    </row>
    <row r="11886" spans="1:2" hidden="1" x14ac:dyDescent="0.45">
      <c r="A11886" s="57"/>
      <c r="B11886" s="57"/>
    </row>
    <row r="11887" spans="1:2" hidden="1" x14ac:dyDescent="0.45">
      <c r="A11887" s="57"/>
      <c r="B11887" s="57"/>
    </row>
    <row r="11888" spans="1:2" hidden="1" x14ac:dyDescent="0.45">
      <c r="A11888" s="57"/>
      <c r="B11888" s="57"/>
    </row>
    <row r="11889" spans="1:2" hidden="1" x14ac:dyDescent="0.45">
      <c r="A11889" s="57"/>
      <c r="B11889" s="57"/>
    </row>
    <row r="11890" spans="1:2" hidden="1" x14ac:dyDescent="0.45">
      <c r="A11890" s="57"/>
      <c r="B11890" s="57"/>
    </row>
    <row r="11891" spans="1:2" hidden="1" x14ac:dyDescent="0.45">
      <c r="A11891" s="57"/>
      <c r="B11891" s="57"/>
    </row>
    <row r="11892" spans="1:2" hidden="1" x14ac:dyDescent="0.45">
      <c r="A11892" s="57"/>
      <c r="B11892" s="57"/>
    </row>
    <row r="11893" spans="1:2" hidden="1" x14ac:dyDescent="0.45">
      <c r="A11893" s="57"/>
      <c r="B11893" s="57"/>
    </row>
    <row r="11894" spans="1:2" hidden="1" x14ac:dyDescent="0.45">
      <c r="A11894" s="57"/>
      <c r="B11894" s="57"/>
    </row>
    <row r="11895" spans="1:2" hidden="1" x14ac:dyDescent="0.45">
      <c r="A11895" s="57"/>
      <c r="B11895" s="57"/>
    </row>
    <row r="11896" spans="1:2" hidden="1" x14ac:dyDescent="0.45">
      <c r="A11896" s="57"/>
      <c r="B11896" s="57"/>
    </row>
    <row r="11897" spans="1:2" hidden="1" x14ac:dyDescent="0.45">
      <c r="A11897" s="57"/>
      <c r="B11897" s="57"/>
    </row>
    <row r="11898" spans="1:2" hidden="1" x14ac:dyDescent="0.45">
      <c r="A11898" s="57"/>
      <c r="B11898" s="57"/>
    </row>
    <row r="11899" spans="1:2" hidden="1" x14ac:dyDescent="0.45">
      <c r="A11899" s="57"/>
      <c r="B11899" s="57"/>
    </row>
    <row r="11900" spans="1:2" hidden="1" x14ac:dyDescent="0.45">
      <c r="A11900" s="57"/>
      <c r="B11900" s="57"/>
    </row>
    <row r="11901" spans="1:2" hidden="1" x14ac:dyDescent="0.45">
      <c r="A11901" s="57"/>
      <c r="B11901" s="57"/>
    </row>
    <row r="11902" spans="1:2" hidden="1" x14ac:dyDescent="0.45">
      <c r="A11902" s="57"/>
      <c r="B11902" s="57"/>
    </row>
    <row r="11903" spans="1:2" hidden="1" x14ac:dyDescent="0.45">
      <c r="A11903" s="57"/>
      <c r="B11903" s="57"/>
    </row>
    <row r="11904" spans="1:2" hidden="1" x14ac:dyDescent="0.45">
      <c r="A11904" s="57"/>
      <c r="B11904" s="57"/>
    </row>
    <row r="11905" spans="1:2" hidden="1" x14ac:dyDescent="0.45">
      <c r="A11905" s="57"/>
      <c r="B11905" s="57"/>
    </row>
    <row r="11906" spans="1:2" hidden="1" x14ac:dyDescent="0.45">
      <c r="A11906" s="57"/>
      <c r="B11906" s="57"/>
    </row>
    <row r="11907" spans="1:2" hidden="1" x14ac:dyDescent="0.45">
      <c r="A11907" s="57"/>
      <c r="B11907" s="57"/>
    </row>
    <row r="11908" spans="1:2" hidden="1" x14ac:dyDescent="0.45">
      <c r="A11908" s="57"/>
      <c r="B11908" s="57"/>
    </row>
    <row r="11909" spans="1:2" hidden="1" x14ac:dyDescent="0.45">
      <c r="A11909" s="57"/>
      <c r="B11909" s="57"/>
    </row>
    <row r="11910" spans="1:2" hidden="1" x14ac:dyDescent="0.45">
      <c r="A11910" s="57"/>
      <c r="B11910" s="57"/>
    </row>
    <row r="11911" spans="1:2" hidden="1" x14ac:dyDescent="0.45">
      <c r="A11911" s="57"/>
      <c r="B11911" s="57"/>
    </row>
    <row r="11912" spans="1:2" hidden="1" x14ac:dyDescent="0.45">
      <c r="A11912" s="57"/>
      <c r="B11912" s="57"/>
    </row>
    <row r="11913" spans="1:2" hidden="1" x14ac:dyDescent="0.45">
      <c r="A11913" s="57"/>
      <c r="B11913" s="57"/>
    </row>
    <row r="11914" spans="1:2" hidden="1" x14ac:dyDescent="0.45">
      <c r="A11914" s="57"/>
      <c r="B11914" s="57"/>
    </row>
    <row r="11915" spans="1:2" hidden="1" x14ac:dyDescent="0.45">
      <c r="A11915" s="57"/>
      <c r="B11915" s="57"/>
    </row>
    <row r="11916" spans="1:2" hidden="1" x14ac:dyDescent="0.45">
      <c r="A11916" s="57"/>
      <c r="B11916" s="57"/>
    </row>
    <row r="11917" spans="1:2" hidden="1" x14ac:dyDescent="0.45">
      <c r="A11917" s="57"/>
      <c r="B11917" s="57"/>
    </row>
    <row r="11918" spans="1:2" hidden="1" x14ac:dyDescent="0.45">
      <c r="A11918" s="57"/>
      <c r="B11918" s="57"/>
    </row>
    <row r="11919" spans="1:2" hidden="1" x14ac:dyDescent="0.45">
      <c r="A11919" s="57"/>
      <c r="B11919" s="57"/>
    </row>
    <row r="11920" spans="1:2" hidden="1" x14ac:dyDescent="0.45">
      <c r="A11920" s="57"/>
      <c r="B11920" s="57"/>
    </row>
    <row r="11921" spans="1:2" hidden="1" x14ac:dyDescent="0.45">
      <c r="A11921" s="57"/>
      <c r="B11921" s="57"/>
    </row>
    <row r="11922" spans="1:2" hidden="1" x14ac:dyDescent="0.45">
      <c r="A11922" s="57"/>
      <c r="B11922" s="57"/>
    </row>
    <row r="11923" spans="1:2" hidden="1" x14ac:dyDescent="0.45">
      <c r="A11923" s="57"/>
      <c r="B11923" s="57"/>
    </row>
    <row r="11924" spans="1:2" hidden="1" x14ac:dyDescent="0.45">
      <c r="A11924" s="57"/>
      <c r="B11924" s="57"/>
    </row>
    <row r="11925" spans="1:2" hidden="1" x14ac:dyDescent="0.45">
      <c r="A11925" s="57"/>
      <c r="B11925" s="57"/>
    </row>
    <row r="11926" spans="1:2" hidden="1" x14ac:dyDescent="0.45">
      <c r="A11926" s="57"/>
      <c r="B11926" s="57"/>
    </row>
    <row r="11927" spans="1:2" hidden="1" x14ac:dyDescent="0.45">
      <c r="A11927" s="57"/>
      <c r="B11927" s="57"/>
    </row>
    <row r="11928" spans="1:2" hidden="1" x14ac:dyDescent="0.45">
      <c r="A11928" s="57"/>
      <c r="B11928" s="57"/>
    </row>
    <row r="11929" spans="1:2" hidden="1" x14ac:dyDescent="0.45">
      <c r="A11929" s="57"/>
      <c r="B11929" s="57"/>
    </row>
    <row r="11930" spans="1:2" hidden="1" x14ac:dyDescent="0.45">
      <c r="A11930" s="57"/>
      <c r="B11930" s="57"/>
    </row>
    <row r="11931" spans="1:2" hidden="1" x14ac:dyDescent="0.45">
      <c r="A11931" s="57"/>
      <c r="B11931" s="57"/>
    </row>
    <row r="11932" spans="1:2" hidden="1" x14ac:dyDescent="0.45">
      <c r="A11932" s="57"/>
      <c r="B11932" s="57"/>
    </row>
    <row r="11933" spans="1:2" hidden="1" x14ac:dyDescent="0.45">
      <c r="A11933" s="57"/>
      <c r="B11933" s="57"/>
    </row>
    <row r="11934" spans="1:2" hidden="1" x14ac:dyDescent="0.45">
      <c r="A11934" s="57"/>
      <c r="B11934" s="57"/>
    </row>
    <row r="11935" spans="1:2" hidden="1" x14ac:dyDescent="0.45">
      <c r="A11935" s="57"/>
      <c r="B11935" s="57"/>
    </row>
    <row r="11936" spans="1:2" hidden="1" x14ac:dyDescent="0.45">
      <c r="A11936" s="57"/>
      <c r="B11936" s="57"/>
    </row>
    <row r="11937" spans="1:2" hidden="1" x14ac:dyDescent="0.45">
      <c r="A11937" s="57"/>
      <c r="B11937" s="57"/>
    </row>
    <row r="11938" spans="1:2" hidden="1" x14ac:dyDescent="0.45">
      <c r="A11938" s="57"/>
      <c r="B11938" s="57"/>
    </row>
    <row r="11939" spans="1:2" hidden="1" x14ac:dyDescent="0.45">
      <c r="A11939" s="57"/>
      <c r="B11939" s="57"/>
    </row>
    <row r="11940" spans="1:2" hidden="1" x14ac:dyDescent="0.45">
      <c r="A11940" s="57"/>
      <c r="B11940" s="57"/>
    </row>
    <row r="11941" spans="1:2" hidden="1" x14ac:dyDescent="0.45">
      <c r="A11941" s="57"/>
      <c r="B11941" s="57"/>
    </row>
    <row r="11942" spans="1:2" hidden="1" x14ac:dyDescent="0.45">
      <c r="A11942" s="57"/>
      <c r="B11942" s="57"/>
    </row>
    <row r="11943" spans="1:2" hidden="1" x14ac:dyDescent="0.45">
      <c r="A11943" s="57"/>
      <c r="B11943" s="57"/>
    </row>
    <row r="11944" spans="1:2" hidden="1" x14ac:dyDescent="0.45">
      <c r="A11944" s="57"/>
      <c r="B11944" s="57"/>
    </row>
    <row r="11945" spans="1:2" hidden="1" x14ac:dyDescent="0.45">
      <c r="A11945" s="57"/>
      <c r="B11945" s="57"/>
    </row>
    <row r="11946" spans="1:2" hidden="1" x14ac:dyDescent="0.45">
      <c r="A11946" s="57"/>
      <c r="B11946" s="57"/>
    </row>
    <row r="11947" spans="1:2" hidden="1" x14ac:dyDescent="0.45">
      <c r="A11947" s="57"/>
      <c r="B11947" s="57"/>
    </row>
    <row r="11948" spans="1:2" hidden="1" x14ac:dyDescent="0.45">
      <c r="A11948" s="57"/>
      <c r="B11948" s="57"/>
    </row>
    <row r="11949" spans="1:2" hidden="1" x14ac:dyDescent="0.45">
      <c r="A11949" s="57"/>
      <c r="B11949" s="57"/>
    </row>
    <row r="11950" spans="1:2" hidden="1" x14ac:dyDescent="0.45">
      <c r="A11950" s="57"/>
      <c r="B11950" s="57"/>
    </row>
    <row r="11951" spans="1:2" hidden="1" x14ac:dyDescent="0.45">
      <c r="A11951" s="57"/>
      <c r="B11951" s="57"/>
    </row>
    <row r="11952" spans="1:2" hidden="1" x14ac:dyDescent="0.45">
      <c r="A11952" s="57"/>
      <c r="B11952" s="57"/>
    </row>
    <row r="11953" spans="1:2" hidden="1" x14ac:dyDescent="0.45">
      <c r="A11953" s="57"/>
      <c r="B11953" s="57"/>
    </row>
    <row r="11954" spans="1:2" hidden="1" x14ac:dyDescent="0.45">
      <c r="A11954" s="57"/>
      <c r="B11954" s="57"/>
    </row>
    <row r="11955" spans="1:2" hidden="1" x14ac:dyDescent="0.45">
      <c r="A11955" s="57"/>
      <c r="B11955" s="57"/>
    </row>
    <row r="11956" spans="1:2" hidden="1" x14ac:dyDescent="0.45">
      <c r="A11956" s="57"/>
      <c r="B11956" s="57"/>
    </row>
    <row r="11957" spans="1:2" hidden="1" x14ac:dyDescent="0.45">
      <c r="A11957" s="57"/>
      <c r="B11957" s="57"/>
    </row>
    <row r="11958" spans="1:2" hidden="1" x14ac:dyDescent="0.45">
      <c r="A11958" s="57"/>
      <c r="B11958" s="57"/>
    </row>
    <row r="11959" spans="1:2" hidden="1" x14ac:dyDescent="0.45">
      <c r="A11959" s="57"/>
      <c r="B11959" s="57"/>
    </row>
    <row r="11960" spans="1:2" hidden="1" x14ac:dyDescent="0.45">
      <c r="A11960" s="57"/>
      <c r="B11960" s="57"/>
    </row>
    <row r="11961" spans="1:2" hidden="1" x14ac:dyDescent="0.45">
      <c r="A11961" s="57"/>
      <c r="B11961" s="57"/>
    </row>
    <row r="11962" spans="1:2" hidden="1" x14ac:dyDescent="0.45">
      <c r="A11962" s="57"/>
      <c r="B11962" s="57"/>
    </row>
    <row r="11963" spans="1:2" hidden="1" x14ac:dyDescent="0.45">
      <c r="A11963" s="57"/>
      <c r="B11963" s="57"/>
    </row>
    <row r="11964" spans="1:2" hidden="1" x14ac:dyDescent="0.45">
      <c r="A11964" s="57"/>
      <c r="B11964" s="57"/>
    </row>
    <row r="11965" spans="1:2" hidden="1" x14ac:dyDescent="0.45">
      <c r="A11965" s="57"/>
      <c r="B11965" s="57"/>
    </row>
    <row r="11966" spans="1:2" hidden="1" x14ac:dyDescent="0.45">
      <c r="A11966" s="57"/>
      <c r="B11966" s="57"/>
    </row>
    <row r="11967" spans="1:2" hidden="1" x14ac:dyDescent="0.45">
      <c r="A11967" s="57"/>
      <c r="B11967" s="57"/>
    </row>
    <row r="11968" spans="1:2" hidden="1" x14ac:dyDescent="0.45">
      <c r="A11968" s="57"/>
      <c r="B11968" s="57"/>
    </row>
    <row r="11969" spans="1:2" hidden="1" x14ac:dyDescent="0.45">
      <c r="A11969" s="57"/>
      <c r="B11969" s="57"/>
    </row>
    <row r="11970" spans="1:2" hidden="1" x14ac:dyDescent="0.45">
      <c r="A11970" s="57"/>
      <c r="B11970" s="57"/>
    </row>
    <row r="11971" spans="1:2" hidden="1" x14ac:dyDescent="0.45">
      <c r="A11971" s="57"/>
      <c r="B11971" s="57"/>
    </row>
    <row r="11972" spans="1:2" hidden="1" x14ac:dyDescent="0.45">
      <c r="A11972" s="57"/>
      <c r="B11972" s="57"/>
    </row>
    <row r="11973" spans="1:2" hidden="1" x14ac:dyDescent="0.45">
      <c r="A11973" s="57"/>
      <c r="B11973" s="57"/>
    </row>
    <row r="11974" spans="1:2" hidden="1" x14ac:dyDescent="0.45">
      <c r="A11974" s="57"/>
      <c r="B11974" s="57"/>
    </row>
    <row r="11975" spans="1:2" hidden="1" x14ac:dyDescent="0.45">
      <c r="A11975" s="57"/>
      <c r="B11975" s="57"/>
    </row>
    <row r="11976" spans="1:2" hidden="1" x14ac:dyDescent="0.45">
      <c r="A11976" s="57"/>
      <c r="B11976" s="57"/>
    </row>
    <row r="11977" spans="1:2" hidden="1" x14ac:dyDescent="0.45">
      <c r="A11977" s="57"/>
      <c r="B11977" s="57"/>
    </row>
    <row r="11978" spans="1:2" hidden="1" x14ac:dyDescent="0.45">
      <c r="A11978" s="57"/>
      <c r="B11978" s="57"/>
    </row>
    <row r="11979" spans="1:2" hidden="1" x14ac:dyDescent="0.45">
      <c r="A11979" s="57"/>
      <c r="B11979" s="57"/>
    </row>
    <row r="11980" spans="1:2" hidden="1" x14ac:dyDescent="0.45">
      <c r="A11980" s="57"/>
      <c r="B11980" s="57"/>
    </row>
    <row r="11981" spans="1:2" hidden="1" x14ac:dyDescent="0.45">
      <c r="A11981" s="57"/>
      <c r="B11981" s="57"/>
    </row>
    <row r="11982" spans="1:2" hidden="1" x14ac:dyDescent="0.45">
      <c r="A11982" s="57"/>
      <c r="B11982" s="57"/>
    </row>
    <row r="11983" spans="1:2" hidden="1" x14ac:dyDescent="0.45">
      <c r="A11983" s="57"/>
      <c r="B11983" s="57"/>
    </row>
    <row r="11984" spans="1:2" hidden="1" x14ac:dyDescent="0.45">
      <c r="A11984" s="57"/>
      <c r="B11984" s="57"/>
    </row>
    <row r="11985" spans="1:2" hidden="1" x14ac:dyDescent="0.45">
      <c r="A11985" s="57"/>
      <c r="B11985" s="57"/>
    </row>
    <row r="11986" spans="1:2" hidden="1" x14ac:dyDescent="0.45">
      <c r="A11986" s="57"/>
      <c r="B11986" s="57"/>
    </row>
    <row r="11987" spans="1:2" hidden="1" x14ac:dyDescent="0.45">
      <c r="A11987" s="57"/>
      <c r="B11987" s="57"/>
    </row>
    <row r="11988" spans="1:2" hidden="1" x14ac:dyDescent="0.45">
      <c r="A11988" s="57"/>
      <c r="B11988" s="57"/>
    </row>
    <row r="11989" spans="1:2" hidden="1" x14ac:dyDescent="0.45">
      <c r="A11989" s="57"/>
      <c r="B11989" s="57"/>
    </row>
    <row r="11990" spans="1:2" hidden="1" x14ac:dyDescent="0.45">
      <c r="A11990" s="57"/>
      <c r="B11990" s="57"/>
    </row>
    <row r="11991" spans="1:2" hidden="1" x14ac:dyDescent="0.45">
      <c r="A11991" s="57"/>
      <c r="B11991" s="57"/>
    </row>
    <row r="11992" spans="1:2" hidden="1" x14ac:dyDescent="0.45">
      <c r="A11992" s="57"/>
      <c r="B11992" s="57"/>
    </row>
    <row r="11993" spans="1:2" hidden="1" x14ac:dyDescent="0.45">
      <c r="A11993" s="57"/>
      <c r="B11993" s="57"/>
    </row>
    <row r="11994" spans="1:2" hidden="1" x14ac:dyDescent="0.45">
      <c r="A11994" s="57"/>
      <c r="B11994" s="57"/>
    </row>
    <row r="11995" spans="1:2" hidden="1" x14ac:dyDescent="0.45">
      <c r="A11995" s="57"/>
      <c r="B11995" s="57"/>
    </row>
    <row r="11996" spans="1:2" hidden="1" x14ac:dyDescent="0.45">
      <c r="A11996" s="57"/>
      <c r="B11996" s="57"/>
    </row>
    <row r="11997" spans="1:2" hidden="1" x14ac:dyDescent="0.45">
      <c r="A11997" s="57"/>
      <c r="B11997" s="57"/>
    </row>
    <row r="11998" spans="1:2" hidden="1" x14ac:dyDescent="0.45">
      <c r="A11998" s="57"/>
      <c r="B11998" s="57"/>
    </row>
    <row r="11999" spans="1:2" hidden="1" x14ac:dyDescent="0.45">
      <c r="A11999" s="57"/>
      <c r="B11999" s="57"/>
    </row>
    <row r="12000" spans="1:2" hidden="1" x14ac:dyDescent="0.45">
      <c r="A12000" s="57"/>
      <c r="B12000" s="57"/>
    </row>
    <row r="12001" spans="1:2" hidden="1" x14ac:dyDescent="0.45">
      <c r="A12001" s="57"/>
      <c r="B12001" s="57"/>
    </row>
    <row r="12002" spans="1:2" hidden="1" x14ac:dyDescent="0.45">
      <c r="A12002" s="57"/>
      <c r="B12002" s="57"/>
    </row>
    <row r="12003" spans="1:2" hidden="1" x14ac:dyDescent="0.45">
      <c r="A12003" s="57"/>
      <c r="B12003" s="57"/>
    </row>
    <row r="12004" spans="1:2" hidden="1" x14ac:dyDescent="0.45">
      <c r="A12004" s="57"/>
      <c r="B12004" s="57"/>
    </row>
    <row r="12005" spans="1:2" hidden="1" x14ac:dyDescent="0.45">
      <c r="A12005" s="57"/>
      <c r="B12005" s="57"/>
    </row>
    <row r="12006" spans="1:2" hidden="1" x14ac:dyDescent="0.45">
      <c r="A12006" s="57"/>
      <c r="B12006" s="57"/>
    </row>
    <row r="12007" spans="1:2" hidden="1" x14ac:dyDescent="0.45">
      <c r="A12007" s="57"/>
      <c r="B12007" s="57"/>
    </row>
    <row r="12008" spans="1:2" hidden="1" x14ac:dyDescent="0.45">
      <c r="A12008" s="57"/>
      <c r="B12008" s="57"/>
    </row>
    <row r="12009" spans="1:2" hidden="1" x14ac:dyDescent="0.45">
      <c r="A12009" s="57"/>
      <c r="B12009" s="57"/>
    </row>
    <row r="12010" spans="1:2" hidden="1" x14ac:dyDescent="0.45">
      <c r="A12010" s="57"/>
      <c r="B12010" s="57"/>
    </row>
    <row r="12011" spans="1:2" hidden="1" x14ac:dyDescent="0.45">
      <c r="A12011" s="57"/>
      <c r="B12011" s="57"/>
    </row>
    <row r="12012" spans="1:2" hidden="1" x14ac:dyDescent="0.45">
      <c r="A12012" s="57"/>
      <c r="B12012" s="57"/>
    </row>
    <row r="12013" spans="1:2" hidden="1" x14ac:dyDescent="0.45">
      <c r="A12013" s="57"/>
      <c r="B12013" s="57"/>
    </row>
    <row r="12014" spans="1:2" hidden="1" x14ac:dyDescent="0.45">
      <c r="A12014" s="57"/>
      <c r="B12014" s="57"/>
    </row>
    <row r="12015" spans="1:2" hidden="1" x14ac:dyDescent="0.45">
      <c r="A12015" s="57"/>
      <c r="B12015" s="57"/>
    </row>
    <row r="12016" spans="1:2" hidden="1" x14ac:dyDescent="0.45">
      <c r="A12016" s="57"/>
      <c r="B12016" s="57"/>
    </row>
    <row r="12017" spans="1:2" hidden="1" x14ac:dyDescent="0.45">
      <c r="A12017" s="57"/>
      <c r="B12017" s="57"/>
    </row>
    <row r="12018" spans="1:2" hidden="1" x14ac:dyDescent="0.45">
      <c r="A12018" s="57"/>
      <c r="B12018" s="57"/>
    </row>
    <row r="12019" spans="1:2" hidden="1" x14ac:dyDescent="0.45">
      <c r="A12019" s="57"/>
      <c r="B12019" s="57"/>
    </row>
    <row r="12020" spans="1:2" hidden="1" x14ac:dyDescent="0.45">
      <c r="A12020" s="57"/>
      <c r="B12020" s="57"/>
    </row>
    <row r="12021" spans="1:2" hidden="1" x14ac:dyDescent="0.45">
      <c r="A12021" s="57"/>
      <c r="B12021" s="57"/>
    </row>
    <row r="12022" spans="1:2" hidden="1" x14ac:dyDescent="0.45">
      <c r="A12022" s="57"/>
      <c r="B12022" s="57"/>
    </row>
    <row r="12023" spans="1:2" hidden="1" x14ac:dyDescent="0.45">
      <c r="A12023" s="57"/>
      <c r="B12023" s="57"/>
    </row>
    <row r="12024" spans="1:2" hidden="1" x14ac:dyDescent="0.45">
      <c r="A12024" s="57"/>
      <c r="B12024" s="57"/>
    </row>
    <row r="12025" spans="1:2" hidden="1" x14ac:dyDescent="0.45">
      <c r="A12025" s="57"/>
      <c r="B12025" s="57"/>
    </row>
    <row r="12026" spans="1:2" hidden="1" x14ac:dyDescent="0.45">
      <c r="A12026" s="57"/>
      <c r="B12026" s="57"/>
    </row>
    <row r="12027" spans="1:2" hidden="1" x14ac:dyDescent="0.45">
      <c r="A12027" s="57"/>
      <c r="B12027" s="57"/>
    </row>
    <row r="12028" spans="1:2" hidden="1" x14ac:dyDescent="0.45">
      <c r="A12028" s="57"/>
      <c r="B12028" s="57"/>
    </row>
    <row r="12029" spans="1:2" hidden="1" x14ac:dyDescent="0.45">
      <c r="A12029" s="57"/>
      <c r="B12029" s="57"/>
    </row>
    <row r="12030" spans="1:2" hidden="1" x14ac:dyDescent="0.45">
      <c r="A12030" s="57"/>
      <c r="B12030" s="57"/>
    </row>
    <row r="12031" spans="1:2" hidden="1" x14ac:dyDescent="0.45">
      <c r="A12031" s="57"/>
      <c r="B12031" s="57"/>
    </row>
    <row r="12032" spans="1:2" hidden="1" x14ac:dyDescent="0.45">
      <c r="A12032" s="57"/>
      <c r="B12032" s="57"/>
    </row>
    <row r="12033" spans="1:2" hidden="1" x14ac:dyDescent="0.45">
      <c r="A12033" s="57"/>
      <c r="B12033" s="57"/>
    </row>
    <row r="12034" spans="1:2" hidden="1" x14ac:dyDescent="0.45">
      <c r="A12034" s="57"/>
      <c r="B12034" s="57"/>
    </row>
    <row r="12035" spans="1:2" hidden="1" x14ac:dyDescent="0.45">
      <c r="A12035" s="57"/>
      <c r="B12035" s="57"/>
    </row>
    <row r="12036" spans="1:2" hidden="1" x14ac:dyDescent="0.45">
      <c r="A12036" s="57"/>
      <c r="B12036" s="57"/>
    </row>
    <row r="12037" spans="1:2" hidden="1" x14ac:dyDescent="0.45">
      <c r="A12037" s="57"/>
      <c r="B12037" s="57"/>
    </row>
    <row r="12038" spans="1:2" hidden="1" x14ac:dyDescent="0.45">
      <c r="A12038" s="57"/>
      <c r="B12038" s="57"/>
    </row>
    <row r="12039" spans="1:2" hidden="1" x14ac:dyDescent="0.45">
      <c r="A12039" s="57"/>
      <c r="B12039" s="57"/>
    </row>
    <row r="12040" spans="1:2" hidden="1" x14ac:dyDescent="0.45">
      <c r="A12040" s="57"/>
      <c r="B12040" s="57"/>
    </row>
    <row r="12041" spans="1:2" hidden="1" x14ac:dyDescent="0.45">
      <c r="A12041" s="57"/>
      <c r="B12041" s="57"/>
    </row>
    <row r="12042" spans="1:2" hidden="1" x14ac:dyDescent="0.45">
      <c r="A12042" s="57"/>
      <c r="B12042" s="57"/>
    </row>
    <row r="12043" spans="1:2" hidden="1" x14ac:dyDescent="0.45">
      <c r="A12043" s="57"/>
      <c r="B12043" s="57"/>
    </row>
    <row r="12044" spans="1:2" hidden="1" x14ac:dyDescent="0.45">
      <c r="A12044" s="57"/>
      <c r="B12044" s="57"/>
    </row>
    <row r="12045" spans="1:2" hidden="1" x14ac:dyDescent="0.45">
      <c r="A12045" s="57"/>
      <c r="B12045" s="57"/>
    </row>
    <row r="12046" spans="1:2" hidden="1" x14ac:dyDescent="0.45">
      <c r="A12046" s="57"/>
      <c r="B12046" s="57"/>
    </row>
    <row r="12047" spans="1:2" hidden="1" x14ac:dyDescent="0.45">
      <c r="A12047" s="57"/>
      <c r="B12047" s="57"/>
    </row>
    <row r="12048" spans="1:2" hidden="1" x14ac:dyDescent="0.45">
      <c r="A12048" s="57"/>
      <c r="B12048" s="57"/>
    </row>
    <row r="12049" spans="1:2" hidden="1" x14ac:dyDescent="0.45">
      <c r="A12049" s="57"/>
      <c r="B12049" s="57"/>
    </row>
    <row r="12050" spans="1:2" hidden="1" x14ac:dyDescent="0.45">
      <c r="A12050" s="57"/>
      <c r="B12050" s="57"/>
    </row>
    <row r="12051" spans="1:2" hidden="1" x14ac:dyDescent="0.45">
      <c r="A12051" s="57"/>
      <c r="B12051" s="57"/>
    </row>
    <row r="12052" spans="1:2" hidden="1" x14ac:dyDescent="0.45">
      <c r="A12052" s="57"/>
      <c r="B12052" s="57"/>
    </row>
    <row r="12053" spans="1:2" hidden="1" x14ac:dyDescent="0.45">
      <c r="A12053" s="57"/>
      <c r="B12053" s="57"/>
    </row>
    <row r="12054" spans="1:2" hidden="1" x14ac:dyDescent="0.45">
      <c r="A12054" s="57"/>
      <c r="B12054" s="57"/>
    </row>
    <row r="12055" spans="1:2" hidden="1" x14ac:dyDescent="0.45">
      <c r="A12055" s="57"/>
      <c r="B12055" s="57"/>
    </row>
    <row r="12056" spans="1:2" hidden="1" x14ac:dyDescent="0.45">
      <c r="A12056" s="57"/>
      <c r="B12056" s="57"/>
    </row>
    <row r="12057" spans="1:2" hidden="1" x14ac:dyDescent="0.45">
      <c r="A12057" s="57"/>
      <c r="B12057" s="57"/>
    </row>
    <row r="12058" spans="1:2" hidden="1" x14ac:dyDescent="0.45">
      <c r="A12058" s="57"/>
      <c r="B12058" s="57"/>
    </row>
    <row r="12059" spans="1:2" hidden="1" x14ac:dyDescent="0.45">
      <c r="A12059" s="57"/>
      <c r="B12059" s="57"/>
    </row>
    <row r="12060" spans="1:2" hidden="1" x14ac:dyDescent="0.45">
      <c r="A12060" s="57"/>
      <c r="B12060" s="57"/>
    </row>
    <row r="12061" spans="1:2" hidden="1" x14ac:dyDescent="0.45">
      <c r="A12061" s="57"/>
      <c r="B12061" s="57"/>
    </row>
    <row r="12062" spans="1:2" hidden="1" x14ac:dyDescent="0.45">
      <c r="A12062" s="57"/>
      <c r="B12062" s="57"/>
    </row>
    <row r="12063" spans="1:2" hidden="1" x14ac:dyDescent="0.45">
      <c r="A12063" s="57"/>
      <c r="B12063" s="57"/>
    </row>
    <row r="12064" spans="1:2" hidden="1" x14ac:dyDescent="0.45">
      <c r="A12064" s="57"/>
      <c r="B12064" s="57"/>
    </row>
    <row r="12065" spans="1:2" hidden="1" x14ac:dyDescent="0.45">
      <c r="A12065" s="57"/>
      <c r="B12065" s="57"/>
    </row>
    <row r="12066" spans="1:2" hidden="1" x14ac:dyDescent="0.45">
      <c r="A12066" s="57"/>
      <c r="B12066" s="57"/>
    </row>
    <row r="12067" spans="1:2" hidden="1" x14ac:dyDescent="0.45">
      <c r="A12067" s="57"/>
      <c r="B12067" s="57"/>
    </row>
    <row r="12068" spans="1:2" hidden="1" x14ac:dyDescent="0.45">
      <c r="A12068" s="57"/>
      <c r="B12068" s="57"/>
    </row>
    <row r="12069" spans="1:2" hidden="1" x14ac:dyDescent="0.45">
      <c r="A12069" s="57"/>
      <c r="B12069" s="57"/>
    </row>
    <row r="12070" spans="1:2" hidden="1" x14ac:dyDescent="0.45">
      <c r="A12070" s="57"/>
      <c r="B12070" s="57"/>
    </row>
    <row r="12071" spans="1:2" hidden="1" x14ac:dyDescent="0.45">
      <c r="A12071" s="57"/>
      <c r="B12071" s="57"/>
    </row>
    <row r="12072" spans="1:2" hidden="1" x14ac:dyDescent="0.45">
      <c r="A12072" s="57"/>
      <c r="B12072" s="57"/>
    </row>
    <row r="12073" spans="1:2" hidden="1" x14ac:dyDescent="0.45">
      <c r="A12073" s="57"/>
      <c r="B12073" s="57"/>
    </row>
    <row r="12074" spans="1:2" hidden="1" x14ac:dyDescent="0.45">
      <c r="A12074" s="57"/>
      <c r="B12074" s="57"/>
    </row>
    <row r="12075" spans="1:2" hidden="1" x14ac:dyDescent="0.45">
      <c r="A12075" s="57"/>
      <c r="B12075" s="57"/>
    </row>
    <row r="12076" spans="1:2" hidden="1" x14ac:dyDescent="0.45">
      <c r="A12076" s="57"/>
      <c r="B12076" s="57"/>
    </row>
    <row r="12077" spans="1:2" hidden="1" x14ac:dyDescent="0.45">
      <c r="A12077" s="57"/>
      <c r="B12077" s="57"/>
    </row>
    <row r="12078" spans="1:2" hidden="1" x14ac:dyDescent="0.45">
      <c r="A12078" s="57"/>
      <c r="B12078" s="57"/>
    </row>
    <row r="12079" spans="1:2" hidden="1" x14ac:dyDescent="0.45">
      <c r="A12079" s="57"/>
      <c r="B12079" s="57"/>
    </row>
    <row r="12080" spans="1:2" hidden="1" x14ac:dyDescent="0.45">
      <c r="A12080" s="57"/>
      <c r="B12080" s="57"/>
    </row>
    <row r="12081" spans="1:2" hidden="1" x14ac:dyDescent="0.45">
      <c r="A12081" s="57"/>
      <c r="B12081" s="57"/>
    </row>
    <row r="12082" spans="1:2" hidden="1" x14ac:dyDescent="0.45">
      <c r="A12082" s="57"/>
      <c r="B12082" s="57"/>
    </row>
    <row r="12083" spans="1:2" hidden="1" x14ac:dyDescent="0.45">
      <c r="A12083" s="57"/>
      <c r="B12083" s="57"/>
    </row>
    <row r="12084" spans="1:2" hidden="1" x14ac:dyDescent="0.45">
      <c r="A12084" s="57"/>
      <c r="B12084" s="57"/>
    </row>
    <row r="12085" spans="1:2" hidden="1" x14ac:dyDescent="0.45">
      <c r="A12085" s="57"/>
      <c r="B12085" s="57"/>
    </row>
    <row r="12086" spans="1:2" hidden="1" x14ac:dyDescent="0.45">
      <c r="A12086" s="57"/>
      <c r="B12086" s="57"/>
    </row>
    <row r="12087" spans="1:2" hidden="1" x14ac:dyDescent="0.45">
      <c r="A12087" s="57"/>
      <c r="B12087" s="57"/>
    </row>
    <row r="12088" spans="1:2" hidden="1" x14ac:dyDescent="0.45">
      <c r="A12088" s="57"/>
      <c r="B12088" s="57"/>
    </row>
    <row r="12089" spans="1:2" hidden="1" x14ac:dyDescent="0.45">
      <c r="A12089" s="57"/>
      <c r="B12089" s="57"/>
    </row>
    <row r="12090" spans="1:2" hidden="1" x14ac:dyDescent="0.45">
      <c r="A12090" s="57"/>
      <c r="B12090" s="57"/>
    </row>
    <row r="12091" spans="1:2" hidden="1" x14ac:dyDescent="0.45">
      <c r="A12091" s="57"/>
      <c r="B12091" s="57"/>
    </row>
    <row r="12092" spans="1:2" hidden="1" x14ac:dyDescent="0.45">
      <c r="A12092" s="57"/>
      <c r="B12092" s="57"/>
    </row>
    <row r="12093" spans="1:2" hidden="1" x14ac:dyDescent="0.45">
      <c r="A12093" s="57"/>
      <c r="B12093" s="57"/>
    </row>
    <row r="12094" spans="1:2" hidden="1" x14ac:dyDescent="0.45">
      <c r="A12094" s="57"/>
      <c r="B12094" s="57"/>
    </row>
    <row r="12095" spans="1:2" hidden="1" x14ac:dyDescent="0.45">
      <c r="A12095" s="57"/>
      <c r="B12095" s="57"/>
    </row>
    <row r="12096" spans="1:2" hidden="1" x14ac:dyDescent="0.45">
      <c r="A12096" s="57"/>
      <c r="B12096" s="57"/>
    </row>
    <row r="12097" spans="1:2" hidden="1" x14ac:dyDescent="0.45">
      <c r="A12097" s="57"/>
      <c r="B12097" s="57"/>
    </row>
    <row r="12098" spans="1:2" hidden="1" x14ac:dyDescent="0.45">
      <c r="A12098" s="57"/>
      <c r="B12098" s="57"/>
    </row>
    <row r="12099" spans="1:2" hidden="1" x14ac:dyDescent="0.45">
      <c r="A12099" s="57"/>
      <c r="B12099" s="57"/>
    </row>
    <row r="12100" spans="1:2" hidden="1" x14ac:dyDescent="0.45">
      <c r="A12100" s="57"/>
      <c r="B12100" s="57"/>
    </row>
    <row r="12101" spans="1:2" hidden="1" x14ac:dyDescent="0.45">
      <c r="A12101" s="57"/>
      <c r="B12101" s="57"/>
    </row>
    <row r="12102" spans="1:2" hidden="1" x14ac:dyDescent="0.45">
      <c r="A12102" s="57"/>
      <c r="B12102" s="57"/>
    </row>
    <row r="12103" spans="1:2" hidden="1" x14ac:dyDescent="0.45">
      <c r="A12103" s="57"/>
      <c r="B12103" s="57"/>
    </row>
    <row r="12104" spans="1:2" hidden="1" x14ac:dyDescent="0.45">
      <c r="A12104" s="57"/>
      <c r="B12104" s="57"/>
    </row>
    <row r="12105" spans="1:2" hidden="1" x14ac:dyDescent="0.45">
      <c r="A12105" s="57"/>
      <c r="B12105" s="57"/>
    </row>
    <row r="12106" spans="1:2" hidden="1" x14ac:dyDescent="0.45">
      <c r="A12106" s="57"/>
      <c r="B12106" s="57"/>
    </row>
    <row r="12107" spans="1:2" hidden="1" x14ac:dyDescent="0.45">
      <c r="A12107" s="57"/>
      <c r="B12107" s="57"/>
    </row>
    <row r="12108" spans="1:2" hidden="1" x14ac:dyDescent="0.45">
      <c r="A12108" s="57"/>
      <c r="B12108" s="57"/>
    </row>
    <row r="12109" spans="1:2" hidden="1" x14ac:dyDescent="0.45">
      <c r="A12109" s="57"/>
      <c r="B12109" s="57"/>
    </row>
    <row r="12110" spans="1:2" hidden="1" x14ac:dyDescent="0.45">
      <c r="A12110" s="57"/>
      <c r="B12110" s="57"/>
    </row>
    <row r="12111" spans="1:2" hidden="1" x14ac:dyDescent="0.45">
      <c r="A12111" s="57"/>
      <c r="B12111" s="57"/>
    </row>
    <row r="12112" spans="1:2" hidden="1" x14ac:dyDescent="0.45">
      <c r="A12112" s="57"/>
      <c r="B12112" s="57"/>
    </row>
    <row r="12113" spans="1:2" hidden="1" x14ac:dyDescent="0.45">
      <c r="A12113" s="57"/>
      <c r="B12113" s="57"/>
    </row>
    <row r="12114" spans="1:2" hidden="1" x14ac:dyDescent="0.45">
      <c r="A12114" s="57"/>
      <c r="B12114" s="57"/>
    </row>
    <row r="12115" spans="1:2" hidden="1" x14ac:dyDescent="0.45">
      <c r="A12115" s="57"/>
      <c r="B12115" s="57"/>
    </row>
    <row r="12116" spans="1:2" hidden="1" x14ac:dyDescent="0.45">
      <c r="A12116" s="57"/>
      <c r="B12116" s="57"/>
    </row>
    <row r="12117" spans="1:2" hidden="1" x14ac:dyDescent="0.45">
      <c r="A12117" s="57"/>
      <c r="B12117" s="57"/>
    </row>
    <row r="12118" spans="1:2" hidden="1" x14ac:dyDescent="0.45">
      <c r="A12118" s="57"/>
      <c r="B12118" s="57"/>
    </row>
    <row r="12119" spans="1:2" hidden="1" x14ac:dyDescent="0.45">
      <c r="A12119" s="57"/>
      <c r="B12119" s="57"/>
    </row>
    <row r="12120" spans="1:2" hidden="1" x14ac:dyDescent="0.45">
      <c r="A12120" s="57"/>
      <c r="B12120" s="57"/>
    </row>
    <row r="12121" spans="1:2" hidden="1" x14ac:dyDescent="0.45">
      <c r="A12121" s="57"/>
      <c r="B12121" s="57"/>
    </row>
    <row r="12122" spans="1:2" hidden="1" x14ac:dyDescent="0.45">
      <c r="A12122" s="57"/>
      <c r="B12122" s="57"/>
    </row>
    <row r="12123" spans="1:2" hidden="1" x14ac:dyDescent="0.45">
      <c r="A12123" s="57"/>
      <c r="B12123" s="57"/>
    </row>
    <row r="12124" spans="1:2" hidden="1" x14ac:dyDescent="0.45">
      <c r="A12124" s="57"/>
      <c r="B12124" s="57"/>
    </row>
    <row r="12125" spans="1:2" hidden="1" x14ac:dyDescent="0.45">
      <c r="A12125" s="57"/>
      <c r="B12125" s="57"/>
    </row>
    <row r="12126" spans="1:2" hidden="1" x14ac:dyDescent="0.45">
      <c r="A12126" s="57"/>
      <c r="B12126" s="57"/>
    </row>
    <row r="12127" spans="1:2" hidden="1" x14ac:dyDescent="0.45">
      <c r="A12127" s="57"/>
      <c r="B12127" s="57"/>
    </row>
    <row r="12128" spans="1:2" hidden="1" x14ac:dyDescent="0.45">
      <c r="A12128" s="57"/>
      <c r="B12128" s="57"/>
    </row>
    <row r="12129" spans="1:2" hidden="1" x14ac:dyDescent="0.45">
      <c r="A12129" s="57"/>
      <c r="B12129" s="57"/>
    </row>
    <row r="12130" spans="1:2" hidden="1" x14ac:dyDescent="0.45">
      <c r="A12130" s="57"/>
      <c r="B12130" s="57"/>
    </row>
    <row r="12131" spans="1:2" hidden="1" x14ac:dyDescent="0.45">
      <c r="A12131" s="57"/>
      <c r="B12131" s="57"/>
    </row>
    <row r="12132" spans="1:2" hidden="1" x14ac:dyDescent="0.45">
      <c r="A12132" s="57"/>
      <c r="B12132" s="57"/>
    </row>
    <row r="12133" spans="1:2" hidden="1" x14ac:dyDescent="0.45">
      <c r="A12133" s="57"/>
      <c r="B12133" s="57"/>
    </row>
    <row r="12134" spans="1:2" hidden="1" x14ac:dyDescent="0.45">
      <c r="A12134" s="57"/>
      <c r="B12134" s="57"/>
    </row>
    <row r="12135" spans="1:2" hidden="1" x14ac:dyDescent="0.45">
      <c r="A12135" s="57"/>
      <c r="B12135" s="57"/>
    </row>
    <row r="12136" spans="1:2" hidden="1" x14ac:dyDescent="0.45">
      <c r="A12136" s="57"/>
      <c r="B12136" s="57"/>
    </row>
    <row r="12137" spans="1:2" hidden="1" x14ac:dyDescent="0.45">
      <c r="A12137" s="57"/>
      <c r="B12137" s="57"/>
    </row>
    <row r="12138" spans="1:2" hidden="1" x14ac:dyDescent="0.45">
      <c r="A12138" s="57"/>
      <c r="B12138" s="57"/>
    </row>
    <row r="12139" spans="1:2" hidden="1" x14ac:dyDescent="0.45">
      <c r="A12139" s="57"/>
      <c r="B12139" s="57"/>
    </row>
    <row r="12140" spans="1:2" hidden="1" x14ac:dyDescent="0.45">
      <c r="A12140" s="57"/>
      <c r="B12140" s="57"/>
    </row>
    <row r="12141" spans="1:2" hidden="1" x14ac:dyDescent="0.45">
      <c r="A12141" s="57"/>
      <c r="B12141" s="57"/>
    </row>
    <row r="12142" spans="1:2" hidden="1" x14ac:dyDescent="0.45">
      <c r="A12142" s="57"/>
      <c r="B12142" s="57"/>
    </row>
    <row r="12143" spans="1:2" hidden="1" x14ac:dyDescent="0.45">
      <c r="A12143" s="57"/>
      <c r="B12143" s="57"/>
    </row>
    <row r="12144" spans="1:2" hidden="1" x14ac:dyDescent="0.45">
      <c r="A12144" s="57"/>
      <c r="B12144" s="57"/>
    </row>
    <row r="12145" spans="1:2" hidden="1" x14ac:dyDescent="0.45">
      <c r="A12145" s="57"/>
      <c r="B12145" s="57"/>
    </row>
    <row r="12146" spans="1:2" hidden="1" x14ac:dyDescent="0.45">
      <c r="A12146" s="57"/>
      <c r="B12146" s="57"/>
    </row>
    <row r="12147" spans="1:2" hidden="1" x14ac:dyDescent="0.45">
      <c r="A12147" s="57"/>
      <c r="B12147" s="57"/>
    </row>
    <row r="12148" spans="1:2" hidden="1" x14ac:dyDescent="0.45">
      <c r="A12148" s="57"/>
      <c r="B12148" s="57"/>
    </row>
    <row r="12149" spans="1:2" hidden="1" x14ac:dyDescent="0.45">
      <c r="A12149" s="57"/>
      <c r="B12149" s="57"/>
    </row>
    <row r="12150" spans="1:2" hidden="1" x14ac:dyDescent="0.45">
      <c r="A12150" s="57"/>
      <c r="B12150" s="57"/>
    </row>
    <row r="12151" spans="1:2" hidden="1" x14ac:dyDescent="0.45">
      <c r="A12151" s="57"/>
      <c r="B12151" s="57"/>
    </row>
    <row r="12152" spans="1:2" hidden="1" x14ac:dyDescent="0.45">
      <c r="A12152" s="57"/>
      <c r="B12152" s="57"/>
    </row>
    <row r="12153" spans="1:2" hidden="1" x14ac:dyDescent="0.45">
      <c r="A12153" s="57"/>
      <c r="B12153" s="57"/>
    </row>
    <row r="12154" spans="1:2" hidden="1" x14ac:dyDescent="0.45">
      <c r="A12154" s="57"/>
      <c r="B12154" s="57"/>
    </row>
    <row r="12155" spans="1:2" hidden="1" x14ac:dyDescent="0.45">
      <c r="A12155" s="57"/>
      <c r="B12155" s="57"/>
    </row>
    <row r="12156" spans="1:2" hidden="1" x14ac:dyDescent="0.45">
      <c r="A12156" s="57"/>
      <c r="B12156" s="57"/>
    </row>
    <row r="12157" spans="1:2" hidden="1" x14ac:dyDescent="0.45">
      <c r="A12157" s="57"/>
      <c r="B12157" s="57"/>
    </row>
    <row r="12158" spans="1:2" hidden="1" x14ac:dyDescent="0.45">
      <c r="A12158" s="57"/>
      <c r="B12158" s="57"/>
    </row>
    <row r="12159" spans="1:2" hidden="1" x14ac:dyDescent="0.45">
      <c r="A12159" s="57"/>
      <c r="B12159" s="57"/>
    </row>
    <row r="12160" spans="1:2" hidden="1" x14ac:dyDescent="0.45">
      <c r="A12160" s="57"/>
      <c r="B12160" s="57"/>
    </row>
    <row r="12161" spans="1:2" hidden="1" x14ac:dyDescent="0.45">
      <c r="A12161" s="57"/>
      <c r="B12161" s="57"/>
    </row>
    <row r="12162" spans="1:2" hidden="1" x14ac:dyDescent="0.45">
      <c r="A12162" s="57"/>
      <c r="B12162" s="57"/>
    </row>
    <row r="12163" spans="1:2" hidden="1" x14ac:dyDescent="0.45">
      <c r="A12163" s="57"/>
      <c r="B12163" s="57"/>
    </row>
    <row r="12164" spans="1:2" hidden="1" x14ac:dyDescent="0.45">
      <c r="A12164" s="57"/>
      <c r="B12164" s="57"/>
    </row>
    <row r="12165" spans="1:2" hidden="1" x14ac:dyDescent="0.45">
      <c r="A12165" s="57"/>
      <c r="B12165" s="57"/>
    </row>
    <row r="12166" spans="1:2" hidden="1" x14ac:dyDescent="0.45">
      <c r="A12166" s="57"/>
      <c r="B12166" s="57"/>
    </row>
    <row r="12167" spans="1:2" hidden="1" x14ac:dyDescent="0.45">
      <c r="A12167" s="57"/>
      <c r="B12167" s="57"/>
    </row>
    <row r="12168" spans="1:2" hidden="1" x14ac:dyDescent="0.45">
      <c r="A12168" s="57"/>
      <c r="B12168" s="57"/>
    </row>
    <row r="12169" spans="1:2" hidden="1" x14ac:dyDescent="0.45">
      <c r="A12169" s="57"/>
      <c r="B12169" s="57"/>
    </row>
    <row r="12170" spans="1:2" hidden="1" x14ac:dyDescent="0.45">
      <c r="A12170" s="57"/>
      <c r="B12170" s="57"/>
    </row>
    <row r="12171" spans="1:2" hidden="1" x14ac:dyDescent="0.45">
      <c r="A12171" s="57"/>
      <c r="B12171" s="57"/>
    </row>
    <row r="12172" spans="1:2" hidden="1" x14ac:dyDescent="0.45">
      <c r="A12172" s="57"/>
      <c r="B12172" s="57"/>
    </row>
    <row r="12173" spans="1:2" hidden="1" x14ac:dyDescent="0.45">
      <c r="A12173" s="57"/>
      <c r="B12173" s="57"/>
    </row>
    <row r="12174" spans="1:2" hidden="1" x14ac:dyDescent="0.45">
      <c r="A12174" s="57"/>
      <c r="B12174" s="57"/>
    </row>
    <row r="12175" spans="1:2" hidden="1" x14ac:dyDescent="0.45">
      <c r="A12175" s="57"/>
      <c r="B12175" s="57"/>
    </row>
    <row r="12176" spans="1:2" hidden="1" x14ac:dyDescent="0.45">
      <c r="A12176" s="57"/>
      <c r="B12176" s="57"/>
    </row>
    <row r="12177" spans="1:2" hidden="1" x14ac:dyDescent="0.45">
      <c r="A12177" s="57"/>
      <c r="B12177" s="57"/>
    </row>
    <row r="12178" spans="1:2" hidden="1" x14ac:dyDescent="0.45">
      <c r="A12178" s="57"/>
      <c r="B12178" s="57"/>
    </row>
    <row r="12179" spans="1:2" hidden="1" x14ac:dyDescent="0.45">
      <c r="A12179" s="57"/>
      <c r="B12179" s="57"/>
    </row>
    <row r="12180" spans="1:2" hidden="1" x14ac:dyDescent="0.45">
      <c r="A12180" s="57"/>
      <c r="B12180" s="57"/>
    </row>
    <row r="12181" spans="1:2" hidden="1" x14ac:dyDescent="0.45">
      <c r="A12181" s="57"/>
      <c r="B12181" s="57"/>
    </row>
    <row r="12182" spans="1:2" hidden="1" x14ac:dyDescent="0.45">
      <c r="A12182" s="57"/>
      <c r="B12182" s="57"/>
    </row>
    <row r="12183" spans="1:2" hidden="1" x14ac:dyDescent="0.45">
      <c r="A12183" s="57"/>
      <c r="B12183" s="57"/>
    </row>
    <row r="12184" spans="1:2" hidden="1" x14ac:dyDescent="0.45">
      <c r="A12184" s="57"/>
      <c r="B12184" s="57"/>
    </row>
    <row r="12185" spans="1:2" hidden="1" x14ac:dyDescent="0.45">
      <c r="A12185" s="57"/>
      <c r="B12185" s="57"/>
    </row>
    <row r="12186" spans="1:2" hidden="1" x14ac:dyDescent="0.45">
      <c r="A12186" s="57"/>
      <c r="B12186" s="57"/>
    </row>
    <row r="12187" spans="1:2" hidden="1" x14ac:dyDescent="0.45">
      <c r="A12187" s="57"/>
      <c r="B12187" s="57"/>
    </row>
    <row r="12188" spans="1:2" hidden="1" x14ac:dyDescent="0.45">
      <c r="A12188" s="57"/>
      <c r="B12188" s="57"/>
    </row>
    <row r="12189" spans="1:2" hidden="1" x14ac:dyDescent="0.45">
      <c r="A12189" s="57"/>
      <c r="B12189" s="57"/>
    </row>
    <row r="12190" spans="1:2" hidden="1" x14ac:dyDescent="0.45">
      <c r="A12190" s="57"/>
      <c r="B12190" s="57"/>
    </row>
    <row r="12191" spans="1:2" hidden="1" x14ac:dyDescent="0.45">
      <c r="A12191" s="57"/>
      <c r="B12191" s="57"/>
    </row>
    <row r="12192" spans="1:2" hidden="1" x14ac:dyDescent="0.45">
      <c r="A12192" s="57"/>
      <c r="B12192" s="57"/>
    </row>
    <row r="12193" spans="1:2" hidden="1" x14ac:dyDescent="0.45">
      <c r="A12193" s="57"/>
      <c r="B12193" s="57"/>
    </row>
    <row r="12194" spans="1:2" hidden="1" x14ac:dyDescent="0.45">
      <c r="A12194" s="57"/>
      <c r="B12194" s="57"/>
    </row>
    <row r="12195" spans="1:2" hidden="1" x14ac:dyDescent="0.45">
      <c r="A12195" s="57"/>
      <c r="B12195" s="57"/>
    </row>
    <row r="12196" spans="1:2" hidden="1" x14ac:dyDescent="0.45">
      <c r="A12196" s="57"/>
      <c r="B12196" s="57"/>
    </row>
    <row r="12197" spans="1:2" hidden="1" x14ac:dyDescent="0.45">
      <c r="A12197" s="57"/>
      <c r="B12197" s="57"/>
    </row>
    <row r="12198" spans="1:2" hidden="1" x14ac:dyDescent="0.45">
      <c r="A12198" s="57"/>
      <c r="B12198" s="57"/>
    </row>
    <row r="12199" spans="1:2" hidden="1" x14ac:dyDescent="0.45">
      <c r="A12199" s="57"/>
      <c r="B12199" s="57"/>
    </row>
    <row r="12200" spans="1:2" hidden="1" x14ac:dyDescent="0.45">
      <c r="A12200" s="57"/>
      <c r="B12200" s="57"/>
    </row>
    <row r="12201" spans="1:2" hidden="1" x14ac:dyDescent="0.45">
      <c r="A12201" s="57"/>
      <c r="B12201" s="57"/>
    </row>
    <row r="12202" spans="1:2" hidden="1" x14ac:dyDescent="0.45">
      <c r="A12202" s="57"/>
      <c r="B12202" s="57"/>
    </row>
    <row r="12203" spans="1:2" hidden="1" x14ac:dyDescent="0.45">
      <c r="A12203" s="57"/>
      <c r="B12203" s="57"/>
    </row>
    <row r="12204" spans="1:2" hidden="1" x14ac:dyDescent="0.45">
      <c r="A12204" s="57"/>
      <c r="B12204" s="57"/>
    </row>
    <row r="12205" spans="1:2" hidden="1" x14ac:dyDescent="0.45">
      <c r="A12205" s="57"/>
      <c r="B12205" s="57"/>
    </row>
    <row r="12206" spans="1:2" hidden="1" x14ac:dyDescent="0.45">
      <c r="A12206" s="57"/>
      <c r="B12206" s="57"/>
    </row>
    <row r="12207" spans="1:2" hidden="1" x14ac:dyDescent="0.45">
      <c r="A12207" s="57"/>
      <c r="B12207" s="57"/>
    </row>
    <row r="12208" spans="1:2" hidden="1" x14ac:dyDescent="0.45">
      <c r="A12208" s="57"/>
      <c r="B12208" s="57"/>
    </row>
    <row r="12209" spans="1:2" hidden="1" x14ac:dyDescent="0.45">
      <c r="A12209" s="57"/>
      <c r="B12209" s="57"/>
    </row>
    <row r="12210" spans="1:2" hidden="1" x14ac:dyDescent="0.45">
      <c r="A12210" s="57"/>
      <c r="B12210" s="57"/>
    </row>
    <row r="12211" spans="1:2" hidden="1" x14ac:dyDescent="0.45">
      <c r="A12211" s="57"/>
      <c r="B12211" s="57"/>
    </row>
    <row r="12212" spans="1:2" hidden="1" x14ac:dyDescent="0.45">
      <c r="A12212" s="57"/>
      <c r="B12212" s="57"/>
    </row>
    <row r="12213" spans="1:2" hidden="1" x14ac:dyDescent="0.45">
      <c r="A12213" s="57"/>
      <c r="B12213" s="57"/>
    </row>
    <row r="12214" spans="1:2" hidden="1" x14ac:dyDescent="0.45">
      <c r="A12214" s="57"/>
      <c r="B12214" s="57"/>
    </row>
    <row r="12215" spans="1:2" hidden="1" x14ac:dyDescent="0.45">
      <c r="A12215" s="57"/>
      <c r="B12215" s="57"/>
    </row>
    <row r="12216" spans="1:2" hidden="1" x14ac:dyDescent="0.45">
      <c r="A12216" s="57"/>
      <c r="B12216" s="57"/>
    </row>
  </sheetData>
  <sheetProtection sheet="1" objects="1" scenarios="1" selectLockedCells="1"/>
  <mergeCells count="2">
    <mergeCell ref="F21:G21"/>
    <mergeCell ref="F22:G22"/>
  </mergeCells>
  <pageMargins left="0.7" right="0.7" top="0.75" bottom="0.75" header="0.3" footer="0.3"/>
  <ignoredErrors>
    <ignoredError sqref="F22 F4:G4 G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995B1-5064-4F8E-B092-E224B3749E23}">
  <dimension ref="A1:G1522"/>
  <sheetViews>
    <sheetView zoomScale="80" zoomScaleNormal="80" workbookViewId="0"/>
  </sheetViews>
  <sheetFormatPr defaultColWidth="0" defaultRowHeight="19.2" zeroHeight="1" x14ac:dyDescent="0.45"/>
  <cols>
    <col min="1" max="1" width="44.44140625" style="30" bestFit="1" customWidth="1"/>
    <col min="2" max="2" width="24" style="30" bestFit="1" customWidth="1"/>
    <col min="3" max="3" width="17.5546875" style="30" bestFit="1" customWidth="1"/>
    <col min="4" max="4" width="26.77734375" style="31" customWidth="1"/>
    <col min="5" max="5" width="7.109375" style="18" customWidth="1"/>
    <col min="6" max="6" width="34.6640625" style="18" bestFit="1" customWidth="1"/>
    <col min="7" max="7" width="35.5546875" style="18" customWidth="1"/>
    <col min="8" max="8" width="0" style="18" hidden="1" customWidth="1"/>
    <col min="9" max="16384" width="0" style="18" hidden="1"/>
  </cols>
  <sheetData>
    <row r="1" spans="1:7" ht="9" customHeight="1" thickBot="1" x14ac:dyDescent="0.5">
      <c r="A1" s="29" t="s">
        <v>398</v>
      </c>
      <c r="B1" s="18"/>
      <c r="C1" s="18"/>
      <c r="D1" s="27"/>
      <c r="E1" s="27"/>
    </row>
    <row r="2" spans="1:7" x14ac:dyDescent="0.45">
      <c r="A2" s="47" t="s">
        <v>0</v>
      </c>
      <c r="B2" s="48" t="s">
        <v>1</v>
      </c>
      <c r="C2" s="48" t="s">
        <v>2</v>
      </c>
      <c r="D2" s="49" t="s">
        <v>3</v>
      </c>
      <c r="E2" s="28"/>
      <c r="F2" s="32" t="s">
        <v>4</v>
      </c>
      <c r="G2" s="33" t="s">
        <v>5</v>
      </c>
    </row>
    <row r="3" spans="1:7" x14ac:dyDescent="0.45">
      <c r="A3" s="51" t="s">
        <v>6</v>
      </c>
      <c r="B3" s="80"/>
      <c r="C3" s="81"/>
      <c r="D3" s="80"/>
      <c r="F3" s="34" t="s">
        <v>17</v>
      </c>
      <c r="G3" s="35" t="s">
        <v>18</v>
      </c>
    </row>
    <row r="4" spans="1:7" x14ac:dyDescent="0.45">
      <c r="A4" s="55" t="s">
        <v>16</v>
      </c>
      <c r="B4" s="52">
        <v>22306678.920000002</v>
      </c>
      <c r="C4" s="53">
        <v>44771</v>
      </c>
      <c r="D4" s="52">
        <v>0</v>
      </c>
      <c r="F4" s="36">
        <f>SUMIFS(B4:B1521, A4:A1521, "*abatement*", A4:A1521, "*distributor*")</f>
        <v>112602868.28000006</v>
      </c>
      <c r="G4" s="37">
        <f>SUMIFS(B4:B1521, A4:A1521, "*subdivision*", A4:A1521, "*distributor*")</f>
        <v>21911105.899999999</v>
      </c>
    </row>
    <row r="5" spans="1:7" x14ac:dyDescent="0.45">
      <c r="A5" s="55" t="s">
        <v>21</v>
      </c>
      <c r="B5" s="52">
        <v>30919974.25</v>
      </c>
      <c r="C5" s="53">
        <v>44925</v>
      </c>
      <c r="D5" s="52">
        <v>0</v>
      </c>
      <c r="F5" s="34" t="s">
        <v>22</v>
      </c>
      <c r="G5" s="35" t="s">
        <v>23</v>
      </c>
    </row>
    <row r="6" spans="1:7" x14ac:dyDescent="0.45">
      <c r="A6" s="55" t="s">
        <v>29</v>
      </c>
      <c r="B6" s="52">
        <v>6266319.04</v>
      </c>
      <c r="C6" s="53">
        <v>44925</v>
      </c>
      <c r="D6" s="52">
        <v>0</v>
      </c>
      <c r="F6" s="36">
        <f>SUMIFS(B4:B1521, A4:A1521, "*abatement*", A4:A1521, "*janssen*")</f>
        <v>65124389.869999982</v>
      </c>
      <c r="G6" s="37">
        <f>SUMIFS(B4:B1521, A4:A1521, "*subdivision*", A4:A1521, "*janssen*")</f>
        <v>12890772.220000004</v>
      </c>
    </row>
    <row r="7" spans="1:7" x14ac:dyDescent="0.45">
      <c r="A7" s="55" t="s">
        <v>31</v>
      </c>
      <c r="B7" s="52">
        <v>9899182.5299999993</v>
      </c>
      <c r="C7" s="53">
        <v>44925</v>
      </c>
      <c r="D7" s="52">
        <v>0</v>
      </c>
      <c r="F7" s="46" t="s">
        <v>42</v>
      </c>
      <c r="G7" s="45" t="s">
        <v>43</v>
      </c>
    </row>
    <row r="8" spans="1:7" ht="19.8" thickBot="1" x14ac:dyDescent="0.5">
      <c r="A8" s="55" t="s">
        <v>34</v>
      </c>
      <c r="B8" s="52">
        <v>10984863.949999999</v>
      </c>
      <c r="C8" s="53">
        <v>45093</v>
      </c>
      <c r="D8" s="52">
        <v>0</v>
      </c>
      <c r="F8" s="42">
        <f>SUMIFS(B4:B1521, A4:A1521, "*abatement*")</f>
        <v>177727258.14999995</v>
      </c>
      <c r="G8" s="43">
        <f>SUMIFS(B4:B1521, A4:A1521, "*subdivision*")</f>
        <v>34801878.119999997</v>
      </c>
    </row>
    <row r="9" spans="1:7" x14ac:dyDescent="0.45">
      <c r="A9" s="55" t="s">
        <v>20</v>
      </c>
      <c r="B9" s="52">
        <v>122814.45</v>
      </c>
      <c r="C9" s="53">
        <v>44985</v>
      </c>
      <c r="D9" s="52">
        <v>0</v>
      </c>
      <c r="F9" s="72" t="s">
        <v>47</v>
      </c>
      <c r="G9" s="73"/>
    </row>
    <row r="10" spans="1:7" ht="19.8" thickBot="1" x14ac:dyDescent="0.5">
      <c r="A10" s="51" t="s">
        <v>53</v>
      </c>
      <c r="B10" s="52"/>
      <c r="C10" s="53"/>
      <c r="D10" s="52"/>
      <c r="F10" s="74">
        <f>SUMIFS(B4:B1521, A4:A1521, "*osf*")</f>
        <v>80499833.140000001</v>
      </c>
      <c r="G10" s="75"/>
    </row>
    <row r="11" spans="1:7" x14ac:dyDescent="0.45">
      <c r="A11" s="55" t="s">
        <v>54</v>
      </c>
      <c r="B11" s="52">
        <v>2675.27</v>
      </c>
      <c r="C11" s="53">
        <v>44880</v>
      </c>
      <c r="D11" s="52">
        <v>0</v>
      </c>
      <c r="F11" s="68" t="s">
        <v>51</v>
      </c>
      <c r="G11" s="69"/>
    </row>
    <row r="12" spans="1:7" ht="19.8" thickBot="1" x14ac:dyDescent="0.5">
      <c r="A12" s="55" t="s">
        <v>55</v>
      </c>
      <c r="B12" s="52">
        <v>2811.58</v>
      </c>
      <c r="C12" s="53">
        <v>44925</v>
      </c>
      <c r="D12" s="52">
        <v>0</v>
      </c>
      <c r="F12" s="70">
        <f>SUM(F8,G8,F10)</f>
        <v>293028969.40999997</v>
      </c>
      <c r="G12" s="71"/>
    </row>
    <row r="13" spans="1:7" x14ac:dyDescent="0.45">
      <c r="A13" s="51" t="s">
        <v>59</v>
      </c>
      <c r="B13" s="52"/>
      <c r="C13" s="53"/>
      <c r="D13" s="52"/>
    </row>
    <row r="14" spans="1:7" x14ac:dyDescent="0.45">
      <c r="A14" s="55" t="s">
        <v>54</v>
      </c>
      <c r="B14" s="52">
        <v>1373775.32</v>
      </c>
      <c r="C14" s="53">
        <v>44880</v>
      </c>
      <c r="D14" s="52">
        <v>0</v>
      </c>
    </row>
    <row r="15" spans="1:7" x14ac:dyDescent="0.45">
      <c r="A15" s="55" t="s">
        <v>68</v>
      </c>
      <c r="B15" s="52">
        <v>336490.73</v>
      </c>
      <c r="C15" s="53">
        <v>44880</v>
      </c>
      <c r="D15" s="52">
        <v>0</v>
      </c>
    </row>
    <row r="16" spans="1:7" x14ac:dyDescent="0.45">
      <c r="A16" s="55" t="s">
        <v>55</v>
      </c>
      <c r="B16" s="52">
        <v>1443770.88</v>
      </c>
      <c r="C16" s="53">
        <v>44925</v>
      </c>
      <c r="D16" s="52">
        <v>0</v>
      </c>
    </row>
    <row r="17" spans="1:4" x14ac:dyDescent="0.45">
      <c r="A17" s="55" t="s">
        <v>69</v>
      </c>
      <c r="B17" s="52">
        <v>353635.36</v>
      </c>
      <c r="C17" s="53">
        <v>44925</v>
      </c>
      <c r="D17" s="52">
        <v>0</v>
      </c>
    </row>
    <row r="18" spans="1:4" x14ac:dyDescent="0.45">
      <c r="A18" s="55" t="s">
        <v>74</v>
      </c>
      <c r="B18" s="52">
        <v>517195.18</v>
      </c>
      <c r="C18" s="53">
        <v>44985</v>
      </c>
      <c r="D18" s="52">
        <v>0</v>
      </c>
    </row>
    <row r="19" spans="1:4" x14ac:dyDescent="0.45">
      <c r="A19" s="55" t="s">
        <v>75</v>
      </c>
      <c r="B19" s="52">
        <v>119792.86</v>
      </c>
      <c r="C19" s="53">
        <v>44985</v>
      </c>
      <c r="D19" s="52">
        <v>0</v>
      </c>
    </row>
    <row r="20" spans="1:4" x14ac:dyDescent="0.45">
      <c r="A20" s="55" t="s">
        <v>76</v>
      </c>
      <c r="B20" s="52">
        <v>1206626.8400000001</v>
      </c>
      <c r="C20" s="53">
        <v>44985</v>
      </c>
      <c r="D20" s="52">
        <v>0</v>
      </c>
    </row>
    <row r="21" spans="1:4" x14ac:dyDescent="0.45">
      <c r="A21" s="55" t="s">
        <v>77</v>
      </c>
      <c r="B21" s="52">
        <v>279479.17</v>
      </c>
      <c r="C21" s="53">
        <v>44985</v>
      </c>
      <c r="D21" s="52">
        <v>0</v>
      </c>
    </row>
    <row r="22" spans="1:4" x14ac:dyDescent="0.45">
      <c r="A22" s="51" t="s">
        <v>94</v>
      </c>
      <c r="B22" s="52"/>
      <c r="C22" s="53"/>
      <c r="D22" s="52"/>
    </row>
    <row r="23" spans="1:4" x14ac:dyDescent="0.45">
      <c r="A23" s="55" t="s">
        <v>54</v>
      </c>
      <c r="B23" s="52">
        <v>7203.47</v>
      </c>
      <c r="C23" s="53">
        <v>44880</v>
      </c>
      <c r="D23" s="52">
        <v>0</v>
      </c>
    </row>
    <row r="24" spans="1:4" x14ac:dyDescent="0.45">
      <c r="A24" s="55" t="s">
        <v>55</v>
      </c>
      <c r="B24" s="52">
        <v>7570.5</v>
      </c>
      <c r="C24" s="53">
        <v>44925</v>
      </c>
      <c r="D24" s="52">
        <v>0</v>
      </c>
    </row>
    <row r="25" spans="1:4" x14ac:dyDescent="0.45">
      <c r="A25" s="51" t="s">
        <v>95</v>
      </c>
      <c r="B25" s="52"/>
      <c r="C25" s="53"/>
      <c r="D25" s="52"/>
    </row>
    <row r="26" spans="1:4" x14ac:dyDescent="0.45">
      <c r="A26" s="55" t="s">
        <v>54</v>
      </c>
      <c r="B26" s="52">
        <v>22947.61</v>
      </c>
      <c r="C26" s="53">
        <v>44880</v>
      </c>
      <c r="D26" s="52">
        <v>0</v>
      </c>
    </row>
    <row r="27" spans="1:4" x14ac:dyDescent="0.45">
      <c r="A27" s="55" t="s">
        <v>55</v>
      </c>
      <c r="B27" s="52">
        <v>24116.82</v>
      </c>
      <c r="C27" s="53">
        <v>44925</v>
      </c>
      <c r="D27" s="52">
        <v>0</v>
      </c>
    </row>
    <row r="28" spans="1:4" x14ac:dyDescent="0.45">
      <c r="A28" s="55" t="s">
        <v>74</v>
      </c>
      <c r="B28" s="52">
        <v>8169.5</v>
      </c>
      <c r="C28" s="53">
        <v>44985</v>
      </c>
      <c r="D28" s="52">
        <v>0</v>
      </c>
    </row>
    <row r="29" spans="1:4" x14ac:dyDescent="0.45">
      <c r="A29" s="55" t="s">
        <v>76</v>
      </c>
      <c r="B29" s="52">
        <v>19059.599999999999</v>
      </c>
      <c r="C29" s="53">
        <v>44985</v>
      </c>
      <c r="D29" s="52">
        <v>0</v>
      </c>
    </row>
    <row r="30" spans="1:4" x14ac:dyDescent="0.45">
      <c r="A30" s="51" t="s">
        <v>96</v>
      </c>
      <c r="B30" s="52"/>
      <c r="C30" s="53"/>
      <c r="D30" s="52"/>
    </row>
    <row r="31" spans="1:4" x14ac:dyDescent="0.45">
      <c r="A31" s="55" t="s">
        <v>54</v>
      </c>
      <c r="B31" s="52">
        <v>124448.98</v>
      </c>
      <c r="C31" s="53">
        <v>44880</v>
      </c>
      <c r="D31" s="52">
        <v>0</v>
      </c>
    </row>
    <row r="32" spans="1:4" x14ac:dyDescent="0.45">
      <c r="A32" s="55" t="s">
        <v>68</v>
      </c>
      <c r="B32" s="52">
        <v>27910.83</v>
      </c>
      <c r="C32" s="53">
        <v>44880</v>
      </c>
      <c r="D32" s="52">
        <v>4712.16</v>
      </c>
    </row>
    <row r="33" spans="1:4" x14ac:dyDescent="0.45">
      <c r="A33" s="55" t="s">
        <v>55</v>
      </c>
      <c r="B33" s="52">
        <v>130789.81</v>
      </c>
      <c r="C33" s="53">
        <v>44925</v>
      </c>
      <c r="D33" s="52">
        <v>0</v>
      </c>
    </row>
    <row r="34" spans="1:4" x14ac:dyDescent="0.45">
      <c r="A34" s="55" t="s">
        <v>69</v>
      </c>
      <c r="B34" s="52">
        <v>29332.93</v>
      </c>
      <c r="C34" s="53">
        <v>44925</v>
      </c>
      <c r="D34" s="52">
        <v>4952.25</v>
      </c>
    </row>
    <row r="35" spans="1:4" x14ac:dyDescent="0.45">
      <c r="A35" s="55" t="s">
        <v>74</v>
      </c>
      <c r="B35" s="52">
        <v>44304.639999999999</v>
      </c>
      <c r="C35" s="53">
        <v>44985</v>
      </c>
      <c r="D35" s="52">
        <v>0</v>
      </c>
    </row>
    <row r="36" spans="1:4" x14ac:dyDescent="0.45">
      <c r="A36" s="55" t="s">
        <v>75</v>
      </c>
      <c r="B36" s="52">
        <v>9936.44</v>
      </c>
      <c r="C36" s="53">
        <v>44985</v>
      </c>
      <c r="D36" s="52">
        <v>1677.56</v>
      </c>
    </row>
    <row r="37" spans="1:4" x14ac:dyDescent="0.45">
      <c r="A37" s="55" t="s">
        <v>76</v>
      </c>
      <c r="B37" s="52">
        <v>103363.61</v>
      </c>
      <c r="C37" s="53">
        <v>44985</v>
      </c>
      <c r="D37" s="52">
        <v>0</v>
      </c>
    </row>
    <row r="38" spans="1:4" x14ac:dyDescent="0.45">
      <c r="A38" s="55" t="s">
        <v>77</v>
      </c>
      <c r="B38" s="52">
        <v>23181.91</v>
      </c>
      <c r="C38" s="53">
        <v>44985</v>
      </c>
      <c r="D38" s="52">
        <v>3913.78</v>
      </c>
    </row>
    <row r="39" spans="1:4" x14ac:dyDescent="0.45">
      <c r="A39" s="51" t="s">
        <v>98</v>
      </c>
      <c r="B39" s="52"/>
      <c r="C39" s="53"/>
      <c r="D39" s="52"/>
    </row>
    <row r="40" spans="1:4" x14ac:dyDescent="0.45">
      <c r="A40" s="55" t="s">
        <v>54</v>
      </c>
      <c r="B40" s="52">
        <v>305009.28999999998</v>
      </c>
      <c r="C40" s="53">
        <v>44880</v>
      </c>
      <c r="D40" s="52">
        <v>0</v>
      </c>
    </row>
    <row r="41" spans="1:4" x14ac:dyDescent="0.45">
      <c r="A41" s="55" t="s">
        <v>68</v>
      </c>
      <c r="B41" s="52">
        <v>22210.35</v>
      </c>
      <c r="C41" s="53">
        <v>44880</v>
      </c>
      <c r="D41" s="52">
        <v>57744.639999999999</v>
      </c>
    </row>
    <row r="42" spans="1:4" x14ac:dyDescent="0.45">
      <c r="A42" s="55" t="s">
        <v>55</v>
      </c>
      <c r="B42" s="52">
        <v>320549.89</v>
      </c>
      <c r="C42" s="53">
        <v>44925</v>
      </c>
      <c r="D42" s="52">
        <v>0</v>
      </c>
    </row>
    <row r="43" spans="1:4" x14ac:dyDescent="0.45">
      <c r="A43" s="55" t="s">
        <v>69</v>
      </c>
      <c r="B43" s="52">
        <v>23341.99</v>
      </c>
      <c r="C43" s="53">
        <v>44925</v>
      </c>
      <c r="D43" s="52">
        <v>60686.8</v>
      </c>
    </row>
    <row r="44" spans="1:4" x14ac:dyDescent="0.45">
      <c r="A44" s="55" t="s">
        <v>74</v>
      </c>
      <c r="B44" s="52">
        <v>108585.27</v>
      </c>
      <c r="C44" s="53">
        <v>44985</v>
      </c>
      <c r="D44" s="52">
        <v>0</v>
      </c>
    </row>
    <row r="45" spans="1:4" x14ac:dyDescent="0.45">
      <c r="A45" s="55" t="s">
        <v>75</v>
      </c>
      <c r="B45" s="52">
        <v>7907.03</v>
      </c>
      <c r="C45" s="53">
        <v>44985</v>
      </c>
      <c r="D45" s="52">
        <v>20557.46</v>
      </c>
    </row>
    <row r="46" spans="1:4" x14ac:dyDescent="0.45">
      <c r="A46" s="55" t="s">
        <v>76</v>
      </c>
      <c r="B46" s="52">
        <v>253331.62</v>
      </c>
      <c r="C46" s="53">
        <v>44985</v>
      </c>
      <c r="D46" s="52">
        <v>0</v>
      </c>
    </row>
    <row r="47" spans="1:4" x14ac:dyDescent="0.45">
      <c r="A47" s="55" t="s">
        <v>77</v>
      </c>
      <c r="B47" s="52">
        <v>18447.25</v>
      </c>
      <c r="C47" s="53">
        <v>44985</v>
      </c>
      <c r="D47" s="52">
        <v>47960.98</v>
      </c>
    </row>
    <row r="48" spans="1:4" x14ac:dyDescent="0.45">
      <c r="A48" s="51" t="s">
        <v>99</v>
      </c>
      <c r="B48" s="52"/>
      <c r="C48" s="53"/>
      <c r="D48" s="52"/>
    </row>
    <row r="49" spans="1:4" x14ac:dyDescent="0.45">
      <c r="A49" s="55" t="s">
        <v>54</v>
      </c>
      <c r="B49" s="52">
        <v>13860.46</v>
      </c>
      <c r="C49" s="53">
        <v>44880</v>
      </c>
      <c r="D49" s="52">
        <v>0</v>
      </c>
    </row>
    <row r="50" spans="1:4" x14ac:dyDescent="0.45">
      <c r="A50" s="55" t="s">
        <v>55</v>
      </c>
      <c r="B50" s="52">
        <v>14566.67</v>
      </c>
      <c r="C50" s="53">
        <v>44925</v>
      </c>
      <c r="D50" s="52">
        <v>0</v>
      </c>
    </row>
    <row r="51" spans="1:4" x14ac:dyDescent="0.45">
      <c r="A51" s="55" t="s">
        <v>74</v>
      </c>
      <c r="B51" s="52">
        <v>4934.41</v>
      </c>
      <c r="C51" s="53">
        <v>44985</v>
      </c>
      <c r="D51" s="52">
        <v>0</v>
      </c>
    </row>
    <row r="52" spans="1:4" x14ac:dyDescent="0.45">
      <c r="A52" s="55" t="s">
        <v>76</v>
      </c>
      <c r="B52" s="52">
        <v>11512.09</v>
      </c>
      <c r="C52" s="53">
        <v>44985</v>
      </c>
      <c r="D52" s="52">
        <v>0</v>
      </c>
    </row>
    <row r="53" spans="1:4" x14ac:dyDescent="0.45">
      <c r="A53" s="51" t="s">
        <v>100</v>
      </c>
      <c r="B53" s="52"/>
      <c r="C53" s="53"/>
      <c r="D53" s="52"/>
    </row>
    <row r="54" spans="1:4" x14ac:dyDescent="0.45">
      <c r="A54" s="55" t="s">
        <v>54</v>
      </c>
      <c r="B54" s="52">
        <v>17894.900000000001</v>
      </c>
      <c r="C54" s="53">
        <v>44880</v>
      </c>
      <c r="D54" s="52">
        <v>0</v>
      </c>
    </row>
    <row r="55" spans="1:4" x14ac:dyDescent="0.45">
      <c r="A55" s="55" t="s">
        <v>55</v>
      </c>
      <c r="B55" s="52">
        <v>18806.669999999998</v>
      </c>
      <c r="C55" s="53">
        <v>44925</v>
      </c>
      <c r="D55" s="52">
        <v>0</v>
      </c>
    </row>
    <row r="56" spans="1:4" x14ac:dyDescent="0.45">
      <c r="A56" s="51" t="s">
        <v>101</v>
      </c>
      <c r="B56" s="52"/>
      <c r="C56" s="53"/>
      <c r="D56" s="52"/>
    </row>
    <row r="57" spans="1:4" x14ac:dyDescent="0.45">
      <c r="A57" s="55" t="s">
        <v>54</v>
      </c>
      <c r="B57" s="52">
        <v>29922.65</v>
      </c>
      <c r="C57" s="53">
        <v>44880</v>
      </c>
      <c r="D57" s="52">
        <v>0</v>
      </c>
    </row>
    <row r="58" spans="1:4" x14ac:dyDescent="0.45">
      <c r="A58" s="55" t="s">
        <v>55</v>
      </c>
      <c r="B58" s="52">
        <v>31447.24</v>
      </c>
      <c r="C58" s="53">
        <v>44925</v>
      </c>
      <c r="D58" s="52">
        <v>0</v>
      </c>
    </row>
    <row r="59" spans="1:4" x14ac:dyDescent="0.45">
      <c r="A59" s="51" t="s">
        <v>102</v>
      </c>
      <c r="B59" s="52"/>
      <c r="C59" s="53"/>
      <c r="D59" s="52"/>
    </row>
    <row r="60" spans="1:4" x14ac:dyDescent="0.45">
      <c r="A60" s="55" t="s">
        <v>54</v>
      </c>
      <c r="B60" s="52">
        <v>13305.2</v>
      </c>
      <c r="C60" s="53">
        <v>44880</v>
      </c>
      <c r="D60" s="52">
        <v>0</v>
      </c>
    </row>
    <row r="61" spans="1:4" x14ac:dyDescent="0.45">
      <c r="A61" s="55" t="s">
        <v>55</v>
      </c>
      <c r="B61" s="52">
        <v>13983.12</v>
      </c>
      <c r="C61" s="53">
        <v>44925</v>
      </c>
      <c r="D61" s="52">
        <v>0</v>
      </c>
    </row>
    <row r="62" spans="1:4" x14ac:dyDescent="0.45">
      <c r="A62" s="51" t="s">
        <v>103</v>
      </c>
      <c r="B62" s="52"/>
      <c r="C62" s="53"/>
      <c r="D62" s="52"/>
    </row>
    <row r="63" spans="1:4" x14ac:dyDescent="0.45">
      <c r="A63" s="55" t="s">
        <v>54</v>
      </c>
      <c r="B63" s="52">
        <v>3103.14</v>
      </c>
      <c r="C63" s="53">
        <v>44895</v>
      </c>
      <c r="D63" s="52">
        <v>0</v>
      </c>
    </row>
    <row r="64" spans="1:4" x14ac:dyDescent="0.45">
      <c r="A64" s="55" t="s">
        <v>55</v>
      </c>
      <c r="B64" s="52">
        <v>3261.25</v>
      </c>
      <c r="C64" s="53">
        <v>44925</v>
      </c>
      <c r="D64" s="52">
        <v>0</v>
      </c>
    </row>
    <row r="65" spans="1:4" x14ac:dyDescent="0.45">
      <c r="A65" s="55" t="s">
        <v>74</v>
      </c>
      <c r="B65" s="52">
        <v>1104.74</v>
      </c>
      <c r="C65" s="53">
        <v>44985</v>
      </c>
      <c r="D65" s="52">
        <v>0</v>
      </c>
    </row>
    <row r="66" spans="1:4" x14ac:dyDescent="0.45">
      <c r="A66" s="55" t="s">
        <v>76</v>
      </c>
      <c r="B66" s="52">
        <v>2577.38</v>
      </c>
      <c r="C66" s="53">
        <v>44985</v>
      </c>
      <c r="D66" s="52">
        <v>0</v>
      </c>
    </row>
    <row r="67" spans="1:4" x14ac:dyDescent="0.45">
      <c r="A67" s="51" t="s">
        <v>104</v>
      </c>
      <c r="B67" s="52"/>
      <c r="C67" s="53"/>
      <c r="D67" s="52"/>
    </row>
    <row r="68" spans="1:4" x14ac:dyDescent="0.45">
      <c r="A68" s="55" t="s">
        <v>54</v>
      </c>
      <c r="B68" s="52">
        <v>16087.66</v>
      </c>
      <c r="C68" s="53">
        <v>44880</v>
      </c>
      <c r="D68" s="52">
        <v>0</v>
      </c>
    </row>
    <row r="69" spans="1:4" x14ac:dyDescent="0.45">
      <c r="A69" s="55" t="s">
        <v>55</v>
      </c>
      <c r="B69" s="52">
        <v>16907.349999999999</v>
      </c>
      <c r="C69" s="53">
        <v>44925</v>
      </c>
      <c r="D69" s="52">
        <v>0</v>
      </c>
    </row>
    <row r="70" spans="1:4" x14ac:dyDescent="0.45">
      <c r="A70" s="55" t="s">
        <v>74</v>
      </c>
      <c r="B70" s="52">
        <v>5727.31</v>
      </c>
      <c r="C70" s="53">
        <v>44985</v>
      </c>
      <c r="D70" s="52">
        <v>0</v>
      </c>
    </row>
    <row r="71" spans="1:4" x14ac:dyDescent="0.45">
      <c r="A71" s="55" t="s">
        <v>76</v>
      </c>
      <c r="B71" s="52">
        <v>13361.93</v>
      </c>
      <c r="C71" s="53">
        <v>44985</v>
      </c>
      <c r="D71" s="52">
        <v>0</v>
      </c>
    </row>
    <row r="72" spans="1:4" x14ac:dyDescent="0.45">
      <c r="A72" s="51" t="s">
        <v>106</v>
      </c>
      <c r="B72" s="52"/>
      <c r="C72" s="53"/>
      <c r="D72" s="52"/>
    </row>
    <row r="73" spans="1:4" x14ac:dyDescent="0.45">
      <c r="A73" s="55" t="s">
        <v>54</v>
      </c>
      <c r="B73" s="52">
        <v>3765.59</v>
      </c>
      <c r="C73" s="53">
        <v>44880</v>
      </c>
      <c r="D73" s="52">
        <v>0</v>
      </c>
    </row>
    <row r="74" spans="1:4" x14ac:dyDescent="0.45">
      <c r="A74" s="55" t="s">
        <v>55</v>
      </c>
      <c r="B74" s="52">
        <v>3957.45</v>
      </c>
      <c r="C74" s="53">
        <v>44925</v>
      </c>
      <c r="D74" s="52">
        <v>0</v>
      </c>
    </row>
    <row r="75" spans="1:4" x14ac:dyDescent="0.45">
      <c r="A75" s="51" t="s">
        <v>107</v>
      </c>
      <c r="B75" s="52"/>
      <c r="C75" s="53"/>
      <c r="D75" s="52"/>
    </row>
    <row r="76" spans="1:4" x14ac:dyDescent="0.45">
      <c r="A76" s="55" t="s">
        <v>54</v>
      </c>
      <c r="B76" s="52">
        <v>14094.17</v>
      </c>
      <c r="C76" s="53">
        <v>44880</v>
      </c>
      <c r="D76" s="52">
        <v>0</v>
      </c>
    </row>
    <row r="77" spans="1:4" x14ac:dyDescent="0.45">
      <c r="A77" s="55" t="s">
        <v>55</v>
      </c>
      <c r="B77" s="52">
        <v>14812.28</v>
      </c>
      <c r="C77" s="53">
        <v>44925</v>
      </c>
      <c r="D77" s="52">
        <v>0</v>
      </c>
    </row>
    <row r="78" spans="1:4" x14ac:dyDescent="0.45">
      <c r="A78" s="55" t="s">
        <v>74</v>
      </c>
      <c r="B78" s="52">
        <v>5017.6099999999997</v>
      </c>
      <c r="C78" s="53">
        <v>44985</v>
      </c>
      <c r="D78" s="52">
        <v>0</v>
      </c>
    </row>
    <row r="79" spans="1:4" x14ac:dyDescent="0.45">
      <c r="A79" s="55" t="s">
        <v>76</v>
      </c>
      <c r="B79" s="52">
        <v>11706.19</v>
      </c>
      <c r="C79" s="53">
        <v>44985</v>
      </c>
      <c r="D79" s="52">
        <v>0</v>
      </c>
    </row>
    <row r="80" spans="1:4" x14ac:dyDescent="0.45">
      <c r="A80" s="51" t="s">
        <v>108</v>
      </c>
      <c r="B80" s="52"/>
      <c r="C80" s="53"/>
      <c r="D80" s="52"/>
    </row>
    <row r="81" spans="1:4" x14ac:dyDescent="0.45">
      <c r="A81" s="55" t="s">
        <v>54</v>
      </c>
      <c r="B81" s="52">
        <v>116786.89</v>
      </c>
      <c r="C81" s="53">
        <v>44880</v>
      </c>
      <c r="D81" s="52">
        <v>0</v>
      </c>
    </row>
    <row r="82" spans="1:4" x14ac:dyDescent="0.45">
      <c r="A82" s="55" t="s">
        <v>55</v>
      </c>
      <c r="B82" s="52">
        <v>122737.33</v>
      </c>
      <c r="C82" s="53">
        <v>44925</v>
      </c>
      <c r="D82" s="52">
        <v>0</v>
      </c>
    </row>
    <row r="83" spans="1:4" x14ac:dyDescent="0.45">
      <c r="A83" s="55" t="s">
        <v>74</v>
      </c>
      <c r="B83" s="52">
        <v>41576.879999999997</v>
      </c>
      <c r="C83" s="53">
        <v>44985</v>
      </c>
      <c r="D83" s="52">
        <v>0</v>
      </c>
    </row>
    <row r="84" spans="1:4" x14ac:dyDescent="0.45">
      <c r="A84" s="55" t="s">
        <v>76</v>
      </c>
      <c r="B84" s="52">
        <v>96999.71</v>
      </c>
      <c r="C84" s="53">
        <v>44985</v>
      </c>
      <c r="D84" s="52">
        <v>0</v>
      </c>
    </row>
    <row r="85" spans="1:4" x14ac:dyDescent="0.45">
      <c r="A85" s="51" t="s">
        <v>109</v>
      </c>
      <c r="B85" s="52"/>
      <c r="C85" s="53"/>
      <c r="D85" s="52"/>
    </row>
    <row r="86" spans="1:4" x14ac:dyDescent="0.45">
      <c r="A86" s="55" t="s">
        <v>54</v>
      </c>
      <c r="B86" s="52">
        <v>14606.38</v>
      </c>
      <c r="C86" s="53">
        <v>44880</v>
      </c>
      <c r="D86" s="52">
        <v>0</v>
      </c>
    </row>
    <row r="87" spans="1:4" x14ac:dyDescent="0.45">
      <c r="A87" s="55" t="s">
        <v>55</v>
      </c>
      <c r="B87" s="52">
        <v>15350.59</v>
      </c>
      <c r="C87" s="53">
        <v>44925</v>
      </c>
      <c r="D87" s="52">
        <v>0</v>
      </c>
    </row>
    <row r="88" spans="1:4" x14ac:dyDescent="0.45">
      <c r="A88" s="51" t="s">
        <v>110</v>
      </c>
      <c r="B88" s="52"/>
      <c r="C88" s="53"/>
      <c r="D88" s="52"/>
    </row>
    <row r="89" spans="1:4" x14ac:dyDescent="0.45">
      <c r="A89" s="55" t="s">
        <v>54</v>
      </c>
      <c r="B89" s="52">
        <v>8158.49</v>
      </c>
      <c r="C89" s="53">
        <v>44880</v>
      </c>
      <c r="D89" s="52">
        <v>0</v>
      </c>
    </row>
    <row r="90" spans="1:4" x14ac:dyDescent="0.45">
      <c r="A90" s="55" t="s">
        <v>55</v>
      </c>
      <c r="B90" s="52">
        <v>8574.17</v>
      </c>
      <c r="C90" s="53">
        <v>44925</v>
      </c>
      <c r="D90" s="52">
        <v>0</v>
      </c>
    </row>
    <row r="91" spans="1:4" x14ac:dyDescent="0.45">
      <c r="A91" s="55" t="s">
        <v>74</v>
      </c>
      <c r="B91" s="52">
        <v>2904.47</v>
      </c>
      <c r="C91" s="53">
        <v>44985</v>
      </c>
      <c r="D91" s="52">
        <v>0</v>
      </c>
    </row>
    <row r="92" spans="1:4" x14ac:dyDescent="0.45">
      <c r="A92" s="55" t="s">
        <v>76</v>
      </c>
      <c r="B92" s="52">
        <v>6776.2</v>
      </c>
      <c r="C92" s="53">
        <v>44985</v>
      </c>
      <c r="D92" s="52">
        <v>0</v>
      </c>
    </row>
    <row r="93" spans="1:4" x14ac:dyDescent="0.45">
      <c r="A93" s="51" t="s">
        <v>111</v>
      </c>
      <c r="B93" s="52"/>
      <c r="C93" s="53"/>
      <c r="D93" s="52"/>
    </row>
    <row r="94" spans="1:4" x14ac:dyDescent="0.45">
      <c r="A94" s="55" t="s">
        <v>54</v>
      </c>
      <c r="B94" s="52">
        <v>11439.1</v>
      </c>
      <c r="C94" s="53">
        <v>44880</v>
      </c>
      <c r="D94" s="52">
        <v>0</v>
      </c>
    </row>
    <row r="95" spans="1:4" x14ac:dyDescent="0.45">
      <c r="A95" s="55" t="s">
        <v>55</v>
      </c>
      <c r="B95" s="52">
        <v>12021.94</v>
      </c>
      <c r="C95" s="53">
        <v>44925</v>
      </c>
      <c r="D95" s="52">
        <v>0</v>
      </c>
    </row>
    <row r="96" spans="1:4" x14ac:dyDescent="0.45">
      <c r="A96" s="51" t="s">
        <v>112</v>
      </c>
      <c r="B96" s="52"/>
      <c r="C96" s="53"/>
      <c r="D96" s="52"/>
    </row>
    <row r="97" spans="1:4" x14ac:dyDescent="0.45">
      <c r="A97" s="55" t="s">
        <v>54</v>
      </c>
      <c r="B97" s="52">
        <v>4597.6000000000004</v>
      </c>
      <c r="C97" s="53">
        <v>44910</v>
      </c>
      <c r="D97" s="52">
        <v>0</v>
      </c>
    </row>
    <row r="98" spans="1:4" x14ac:dyDescent="0.45">
      <c r="A98" s="55" t="s">
        <v>55</v>
      </c>
      <c r="B98" s="52">
        <v>4831.8599999999997</v>
      </c>
      <c r="C98" s="53">
        <v>44925</v>
      </c>
      <c r="D98" s="52">
        <v>0</v>
      </c>
    </row>
    <row r="99" spans="1:4" x14ac:dyDescent="0.45">
      <c r="A99" s="55" t="s">
        <v>74</v>
      </c>
      <c r="B99" s="52">
        <v>1636.78</v>
      </c>
      <c r="C99" s="53">
        <v>44985</v>
      </c>
      <c r="D99" s="52">
        <v>0</v>
      </c>
    </row>
    <row r="100" spans="1:4" x14ac:dyDescent="0.45">
      <c r="A100" s="55" t="s">
        <v>76</v>
      </c>
      <c r="B100" s="52">
        <v>3818.63</v>
      </c>
      <c r="C100" s="53">
        <v>44985</v>
      </c>
      <c r="D100" s="52">
        <v>0</v>
      </c>
    </row>
    <row r="101" spans="1:4" x14ac:dyDescent="0.45">
      <c r="A101" s="51" t="s">
        <v>113</v>
      </c>
      <c r="B101" s="52"/>
      <c r="C101" s="53"/>
      <c r="D101" s="52"/>
    </row>
    <row r="102" spans="1:4" x14ac:dyDescent="0.45">
      <c r="A102" s="55" t="s">
        <v>54</v>
      </c>
      <c r="B102" s="52">
        <v>7640.12</v>
      </c>
      <c r="C102" s="53">
        <v>44880</v>
      </c>
      <c r="D102" s="52">
        <v>0</v>
      </c>
    </row>
    <row r="103" spans="1:4" x14ac:dyDescent="0.45">
      <c r="A103" s="55" t="s">
        <v>55</v>
      </c>
      <c r="B103" s="52">
        <v>8029.4</v>
      </c>
      <c r="C103" s="53">
        <v>44925</v>
      </c>
      <c r="D103" s="52">
        <v>0</v>
      </c>
    </row>
    <row r="104" spans="1:4" x14ac:dyDescent="0.45">
      <c r="A104" s="55" t="s">
        <v>74</v>
      </c>
      <c r="B104" s="52">
        <v>2719.93</v>
      </c>
      <c r="C104" s="53">
        <v>44985</v>
      </c>
      <c r="D104" s="52">
        <v>0</v>
      </c>
    </row>
    <row r="105" spans="1:4" x14ac:dyDescent="0.45">
      <c r="A105" s="55" t="s">
        <v>76</v>
      </c>
      <c r="B105" s="52">
        <v>6345.66</v>
      </c>
      <c r="C105" s="53">
        <v>44985</v>
      </c>
      <c r="D105" s="52">
        <v>0</v>
      </c>
    </row>
    <row r="106" spans="1:4" x14ac:dyDescent="0.45">
      <c r="A106" s="51" t="s">
        <v>114</v>
      </c>
      <c r="B106" s="52"/>
      <c r="C106" s="53"/>
      <c r="D106" s="52"/>
    </row>
    <row r="107" spans="1:4" x14ac:dyDescent="0.45">
      <c r="A107" s="55" t="s">
        <v>54</v>
      </c>
      <c r="B107" s="52">
        <v>83530.03</v>
      </c>
      <c r="C107" s="53">
        <v>44880</v>
      </c>
      <c r="D107" s="52">
        <v>0</v>
      </c>
    </row>
    <row r="108" spans="1:4" x14ac:dyDescent="0.45">
      <c r="A108" s="55" t="s">
        <v>55</v>
      </c>
      <c r="B108" s="52">
        <v>87785.99</v>
      </c>
      <c r="C108" s="53">
        <v>44925</v>
      </c>
      <c r="D108" s="52">
        <v>0</v>
      </c>
    </row>
    <row r="109" spans="1:4" x14ac:dyDescent="0.45">
      <c r="A109" s="55" t="s">
        <v>74</v>
      </c>
      <c r="B109" s="52">
        <v>29737.23</v>
      </c>
      <c r="C109" s="53">
        <v>44985</v>
      </c>
      <c r="D109" s="52">
        <v>0</v>
      </c>
    </row>
    <row r="110" spans="1:4" x14ac:dyDescent="0.45">
      <c r="A110" s="55" t="s">
        <v>76</v>
      </c>
      <c r="B110" s="52">
        <v>69377.55</v>
      </c>
      <c r="C110" s="53">
        <v>44985</v>
      </c>
      <c r="D110" s="52">
        <v>0</v>
      </c>
    </row>
    <row r="111" spans="1:4" x14ac:dyDescent="0.45">
      <c r="A111" s="51" t="s">
        <v>115</v>
      </c>
      <c r="B111" s="52"/>
      <c r="C111" s="53"/>
      <c r="D111" s="52"/>
    </row>
    <row r="112" spans="1:4" x14ac:dyDescent="0.45">
      <c r="A112" s="55" t="s">
        <v>54</v>
      </c>
      <c r="B112" s="52">
        <v>35753.78</v>
      </c>
      <c r="C112" s="53">
        <v>44880</v>
      </c>
      <c r="D112" s="52">
        <v>0</v>
      </c>
    </row>
    <row r="113" spans="1:4" x14ac:dyDescent="0.45">
      <c r="A113" s="55" t="s">
        <v>55</v>
      </c>
      <c r="B113" s="52">
        <v>37575.480000000003</v>
      </c>
      <c r="C113" s="53">
        <v>44925</v>
      </c>
      <c r="D113" s="52">
        <v>0</v>
      </c>
    </row>
    <row r="114" spans="1:4" x14ac:dyDescent="0.45">
      <c r="A114" s="51" t="s">
        <v>116</v>
      </c>
      <c r="B114" s="52"/>
      <c r="C114" s="53"/>
      <c r="D114" s="52"/>
    </row>
    <row r="115" spans="1:4" x14ac:dyDescent="0.45">
      <c r="A115" s="55" t="s">
        <v>54</v>
      </c>
      <c r="B115" s="52">
        <v>6464.59</v>
      </c>
      <c r="C115" s="53">
        <v>44880</v>
      </c>
      <c r="D115" s="52">
        <v>0</v>
      </c>
    </row>
    <row r="116" spans="1:4" x14ac:dyDescent="0.45">
      <c r="A116" s="55" t="s">
        <v>55</v>
      </c>
      <c r="B116" s="52">
        <v>6793.96</v>
      </c>
      <c r="C116" s="53">
        <v>44925</v>
      </c>
      <c r="D116" s="52">
        <v>0</v>
      </c>
    </row>
    <row r="117" spans="1:4" x14ac:dyDescent="0.45">
      <c r="A117" s="51" t="s">
        <v>117</v>
      </c>
      <c r="B117" s="52"/>
      <c r="C117" s="53"/>
      <c r="D117" s="52"/>
    </row>
    <row r="118" spans="1:4" x14ac:dyDescent="0.45">
      <c r="A118" s="55" t="s">
        <v>54</v>
      </c>
      <c r="B118" s="52">
        <v>5881.21</v>
      </c>
      <c r="C118" s="53">
        <v>44880</v>
      </c>
      <c r="D118" s="52">
        <v>0</v>
      </c>
    </row>
    <row r="119" spans="1:4" x14ac:dyDescent="0.45">
      <c r="A119" s="55" t="s">
        <v>55</v>
      </c>
      <c r="B119" s="52">
        <v>6180.86</v>
      </c>
      <c r="C119" s="53">
        <v>44925</v>
      </c>
      <c r="D119" s="52">
        <v>0</v>
      </c>
    </row>
    <row r="120" spans="1:4" x14ac:dyDescent="0.45">
      <c r="A120" s="55" t="s">
        <v>74</v>
      </c>
      <c r="B120" s="52">
        <v>2093.75</v>
      </c>
      <c r="C120" s="53">
        <v>44985</v>
      </c>
      <c r="D120" s="52">
        <v>0</v>
      </c>
    </row>
    <row r="121" spans="1:4" x14ac:dyDescent="0.45">
      <c r="A121" s="55" t="s">
        <v>76</v>
      </c>
      <c r="B121" s="52">
        <v>4884.76</v>
      </c>
      <c r="C121" s="53">
        <v>44985</v>
      </c>
      <c r="D121" s="52">
        <v>0</v>
      </c>
    </row>
    <row r="122" spans="1:4" x14ac:dyDescent="0.45">
      <c r="A122" s="51" t="s">
        <v>118</v>
      </c>
      <c r="B122" s="52"/>
      <c r="C122" s="53"/>
      <c r="D122" s="52"/>
    </row>
    <row r="123" spans="1:4" x14ac:dyDescent="0.45">
      <c r="A123" s="55" t="s">
        <v>54</v>
      </c>
      <c r="B123" s="52">
        <v>47384.41</v>
      </c>
      <c r="C123" s="53">
        <v>44880</v>
      </c>
      <c r="D123" s="52">
        <v>0</v>
      </c>
    </row>
    <row r="124" spans="1:4" x14ac:dyDescent="0.45">
      <c r="A124" s="55" t="s">
        <v>55</v>
      </c>
      <c r="B124" s="52">
        <v>49798.7</v>
      </c>
      <c r="C124" s="53">
        <v>44925</v>
      </c>
      <c r="D124" s="52">
        <v>0</v>
      </c>
    </row>
    <row r="125" spans="1:4" x14ac:dyDescent="0.45">
      <c r="A125" s="51" t="s">
        <v>119</v>
      </c>
      <c r="B125" s="52"/>
      <c r="C125" s="53"/>
      <c r="D125" s="52"/>
    </row>
    <row r="126" spans="1:4" x14ac:dyDescent="0.45">
      <c r="A126" s="55" t="s">
        <v>54</v>
      </c>
      <c r="B126" s="52">
        <v>47749.02</v>
      </c>
      <c r="C126" s="53">
        <v>44880</v>
      </c>
      <c r="D126" s="52">
        <v>0</v>
      </c>
    </row>
    <row r="127" spans="1:4" x14ac:dyDescent="0.45">
      <c r="A127" s="55" t="s">
        <v>55</v>
      </c>
      <c r="B127" s="52">
        <v>50181.89</v>
      </c>
      <c r="C127" s="53">
        <v>44925</v>
      </c>
      <c r="D127" s="52">
        <v>0</v>
      </c>
    </row>
    <row r="128" spans="1:4" x14ac:dyDescent="0.45">
      <c r="A128" s="55" t="s">
        <v>74</v>
      </c>
      <c r="B128" s="52">
        <v>16998.96</v>
      </c>
      <c r="C128" s="53">
        <v>44985</v>
      </c>
      <c r="D128" s="52">
        <v>0</v>
      </c>
    </row>
    <row r="129" spans="1:4" x14ac:dyDescent="0.45">
      <c r="A129" s="55" t="s">
        <v>76</v>
      </c>
      <c r="B129" s="52">
        <v>39658.910000000003</v>
      </c>
      <c r="C129" s="53">
        <v>44985</v>
      </c>
      <c r="D129" s="52">
        <v>0</v>
      </c>
    </row>
    <row r="130" spans="1:4" x14ac:dyDescent="0.45">
      <c r="A130" s="51" t="s">
        <v>120</v>
      </c>
      <c r="B130" s="52"/>
      <c r="C130" s="53"/>
      <c r="D130" s="52"/>
    </row>
    <row r="131" spans="1:4" x14ac:dyDescent="0.45">
      <c r="A131" s="55" t="s">
        <v>54</v>
      </c>
      <c r="B131" s="52">
        <v>55020.14</v>
      </c>
      <c r="C131" s="53">
        <v>44880</v>
      </c>
      <c r="D131" s="52">
        <v>0</v>
      </c>
    </row>
    <row r="132" spans="1:4" x14ac:dyDescent="0.45">
      <c r="A132" s="55" t="s">
        <v>55</v>
      </c>
      <c r="B132" s="52">
        <v>57823.48</v>
      </c>
      <c r="C132" s="53">
        <v>44925</v>
      </c>
      <c r="D132" s="52">
        <v>0</v>
      </c>
    </row>
    <row r="133" spans="1:4" x14ac:dyDescent="0.45">
      <c r="A133" s="55" t="s">
        <v>74</v>
      </c>
      <c r="B133" s="52">
        <v>19587.52</v>
      </c>
      <c r="C133" s="53">
        <v>44985</v>
      </c>
      <c r="D133" s="52">
        <v>0</v>
      </c>
    </row>
    <row r="134" spans="1:4" x14ac:dyDescent="0.45">
      <c r="A134" s="55" t="s">
        <v>76</v>
      </c>
      <c r="B134" s="52">
        <v>45698.09</v>
      </c>
      <c r="C134" s="53">
        <v>44985</v>
      </c>
      <c r="D134" s="52">
        <v>0</v>
      </c>
    </row>
    <row r="135" spans="1:4" x14ac:dyDescent="0.45">
      <c r="A135" s="51" t="s">
        <v>121</v>
      </c>
      <c r="B135" s="52"/>
      <c r="C135" s="53"/>
      <c r="D135" s="52"/>
    </row>
    <row r="136" spans="1:4" x14ac:dyDescent="0.45">
      <c r="A136" s="55" t="s">
        <v>54</v>
      </c>
      <c r="B136" s="52">
        <v>10195.91</v>
      </c>
      <c r="C136" s="53">
        <v>44880</v>
      </c>
      <c r="D136" s="52">
        <v>0</v>
      </c>
    </row>
    <row r="137" spans="1:4" x14ac:dyDescent="0.45">
      <c r="A137" s="55" t="s">
        <v>55</v>
      </c>
      <c r="B137" s="52">
        <v>10715.41</v>
      </c>
      <c r="C137" s="53">
        <v>44925</v>
      </c>
      <c r="D137" s="52">
        <v>0</v>
      </c>
    </row>
    <row r="138" spans="1:4" x14ac:dyDescent="0.45">
      <c r="A138" s="51" t="s">
        <v>122</v>
      </c>
      <c r="B138" s="52"/>
      <c r="C138" s="53"/>
      <c r="D138" s="52"/>
    </row>
    <row r="139" spans="1:4" x14ac:dyDescent="0.45">
      <c r="A139" s="55" t="s">
        <v>54</v>
      </c>
      <c r="B139" s="52">
        <v>1007804.06</v>
      </c>
      <c r="C139" s="53">
        <v>44880</v>
      </c>
      <c r="D139" s="52">
        <v>0</v>
      </c>
    </row>
    <row r="140" spans="1:4" x14ac:dyDescent="0.45">
      <c r="A140" s="55" t="s">
        <v>68</v>
      </c>
      <c r="B140" s="52">
        <v>199342.73</v>
      </c>
      <c r="C140" s="53">
        <v>44880</v>
      </c>
      <c r="D140" s="52">
        <v>33654.839999999997</v>
      </c>
    </row>
    <row r="141" spans="1:4" x14ac:dyDescent="0.45">
      <c r="A141" s="55" t="s">
        <v>55</v>
      </c>
      <c r="B141" s="52">
        <v>1059152.93</v>
      </c>
      <c r="C141" s="53">
        <v>44925</v>
      </c>
      <c r="D141" s="52">
        <v>0</v>
      </c>
    </row>
    <row r="142" spans="1:4" x14ac:dyDescent="0.45">
      <c r="A142" s="55" t="s">
        <v>69</v>
      </c>
      <c r="B142" s="52">
        <v>209499.5</v>
      </c>
      <c r="C142" s="53">
        <v>44925</v>
      </c>
      <c r="D142" s="52">
        <v>35369.589999999997</v>
      </c>
    </row>
    <row r="143" spans="1:4" x14ac:dyDescent="0.45">
      <c r="A143" s="55" t="s">
        <v>74</v>
      </c>
      <c r="B143" s="52">
        <v>331815.90999999997</v>
      </c>
      <c r="C143" s="53">
        <v>44985</v>
      </c>
      <c r="D143" s="52">
        <v>0</v>
      </c>
    </row>
    <row r="144" spans="1:4" x14ac:dyDescent="0.45">
      <c r="A144" s="55" t="s">
        <v>75</v>
      </c>
      <c r="B144" s="52">
        <v>70967.289999999994</v>
      </c>
      <c r="C144" s="53">
        <v>44985</v>
      </c>
      <c r="D144" s="52">
        <v>11981.34</v>
      </c>
    </row>
    <row r="145" spans="1:4" x14ac:dyDescent="0.45">
      <c r="A145" s="55" t="s">
        <v>76</v>
      </c>
      <c r="B145" s="52">
        <v>774133.23</v>
      </c>
      <c r="C145" s="53">
        <v>44985</v>
      </c>
      <c r="D145" s="52">
        <v>0</v>
      </c>
    </row>
    <row r="146" spans="1:4" x14ac:dyDescent="0.45">
      <c r="A146" s="55" t="s">
        <v>77</v>
      </c>
      <c r="B146" s="52">
        <v>165568.13</v>
      </c>
      <c r="C146" s="53">
        <v>44985</v>
      </c>
      <c r="D146" s="52">
        <v>27952.71</v>
      </c>
    </row>
    <row r="147" spans="1:4" x14ac:dyDescent="0.45">
      <c r="A147" s="51" t="s">
        <v>123</v>
      </c>
      <c r="B147" s="52"/>
      <c r="C147" s="53"/>
      <c r="D147" s="52"/>
    </row>
    <row r="148" spans="1:4" x14ac:dyDescent="0.45">
      <c r="A148" s="55" t="s">
        <v>54</v>
      </c>
      <c r="B148" s="52">
        <v>3271.83</v>
      </c>
      <c r="C148" s="53">
        <v>44880</v>
      </c>
      <c r="D148" s="52">
        <v>0</v>
      </c>
    </row>
    <row r="149" spans="1:4" x14ac:dyDescent="0.45">
      <c r="A149" s="55" t="s">
        <v>55</v>
      </c>
      <c r="B149" s="52">
        <v>3438.53</v>
      </c>
      <c r="C149" s="53">
        <v>44925</v>
      </c>
      <c r="D149" s="52">
        <v>0</v>
      </c>
    </row>
    <row r="150" spans="1:4" x14ac:dyDescent="0.45">
      <c r="A150" s="55" t="s">
        <v>74</v>
      </c>
      <c r="B150" s="52">
        <v>1164.79</v>
      </c>
      <c r="C150" s="53">
        <v>44985</v>
      </c>
      <c r="D150" s="52">
        <v>0</v>
      </c>
    </row>
    <row r="151" spans="1:4" x14ac:dyDescent="0.45">
      <c r="A151" s="55" t="s">
        <v>76</v>
      </c>
      <c r="B151" s="52">
        <v>2717.48</v>
      </c>
      <c r="C151" s="53">
        <v>44985</v>
      </c>
      <c r="D151" s="52">
        <v>0</v>
      </c>
    </row>
    <row r="152" spans="1:4" x14ac:dyDescent="0.45">
      <c r="A152" s="51" t="s">
        <v>124</v>
      </c>
      <c r="B152" s="52"/>
      <c r="C152" s="53"/>
      <c r="D152" s="52"/>
    </row>
    <row r="153" spans="1:4" x14ac:dyDescent="0.45">
      <c r="A153" s="55" t="s">
        <v>54</v>
      </c>
      <c r="B153" s="52">
        <v>124542.11</v>
      </c>
      <c r="C153" s="53">
        <v>44880</v>
      </c>
      <c r="D153" s="52">
        <v>0</v>
      </c>
    </row>
    <row r="154" spans="1:4" x14ac:dyDescent="0.45">
      <c r="A154" s="55" t="s">
        <v>68</v>
      </c>
      <c r="B154" s="52">
        <v>27931.72</v>
      </c>
      <c r="C154" s="53">
        <v>44880</v>
      </c>
      <c r="D154" s="52">
        <v>4715.6899999999996</v>
      </c>
    </row>
    <row r="155" spans="1:4" x14ac:dyDescent="0.45">
      <c r="A155" s="55" t="s">
        <v>55</v>
      </c>
      <c r="B155" s="52">
        <v>130887.67999999999</v>
      </c>
      <c r="C155" s="53">
        <v>44925</v>
      </c>
      <c r="D155" s="52">
        <v>0</v>
      </c>
    </row>
    <row r="156" spans="1:4" x14ac:dyDescent="0.45">
      <c r="A156" s="55" t="s">
        <v>69</v>
      </c>
      <c r="B156" s="52">
        <v>29354.87</v>
      </c>
      <c r="C156" s="53">
        <v>44925</v>
      </c>
      <c r="D156" s="52">
        <v>4955.96</v>
      </c>
    </row>
    <row r="157" spans="1:4" x14ac:dyDescent="0.45">
      <c r="A157" s="55" t="s">
        <v>74</v>
      </c>
      <c r="B157" s="52">
        <v>44337.79</v>
      </c>
      <c r="C157" s="53">
        <v>44985</v>
      </c>
      <c r="D157" s="52">
        <v>0</v>
      </c>
    </row>
    <row r="158" spans="1:4" x14ac:dyDescent="0.45">
      <c r="A158" s="55" t="s">
        <v>75</v>
      </c>
      <c r="B158" s="52">
        <v>9943.8799999999992</v>
      </c>
      <c r="C158" s="53">
        <v>44985</v>
      </c>
      <c r="D158" s="52">
        <v>1678.81</v>
      </c>
    </row>
    <row r="159" spans="1:4" x14ac:dyDescent="0.45">
      <c r="A159" s="55" t="s">
        <v>76</v>
      </c>
      <c r="B159" s="52">
        <v>103440.96000000001</v>
      </c>
      <c r="C159" s="53">
        <v>44985</v>
      </c>
      <c r="D159" s="52">
        <v>0</v>
      </c>
    </row>
    <row r="160" spans="1:4" x14ac:dyDescent="0.45">
      <c r="A160" s="55" t="s">
        <v>77</v>
      </c>
      <c r="B160" s="52">
        <v>23199.25</v>
      </c>
      <c r="C160" s="53">
        <v>44985</v>
      </c>
      <c r="D160" s="52">
        <v>3916.71</v>
      </c>
    </row>
    <row r="161" spans="1:4" x14ac:dyDescent="0.45">
      <c r="A161" s="51" t="s">
        <v>125</v>
      </c>
      <c r="B161" s="52"/>
      <c r="C161" s="53"/>
      <c r="D161" s="52"/>
    </row>
    <row r="162" spans="1:4" x14ac:dyDescent="0.45">
      <c r="A162" s="55" t="s">
        <v>54</v>
      </c>
      <c r="B162" s="52">
        <v>10213.48</v>
      </c>
      <c r="C162" s="53">
        <v>44880</v>
      </c>
      <c r="D162" s="52">
        <v>0</v>
      </c>
    </row>
    <row r="163" spans="1:4" x14ac:dyDescent="0.45">
      <c r="A163" s="55" t="s">
        <v>55</v>
      </c>
      <c r="B163" s="52">
        <v>10733.87</v>
      </c>
      <c r="C163" s="53">
        <v>44925</v>
      </c>
      <c r="D163" s="52">
        <v>0</v>
      </c>
    </row>
    <row r="164" spans="1:4" x14ac:dyDescent="0.45">
      <c r="A164" s="55" t="s">
        <v>74</v>
      </c>
      <c r="B164" s="52">
        <v>3636.07</v>
      </c>
      <c r="C164" s="53">
        <v>44985</v>
      </c>
      <c r="D164" s="52">
        <v>0</v>
      </c>
    </row>
    <row r="165" spans="1:4" x14ac:dyDescent="0.45">
      <c r="A165" s="55" t="s">
        <v>76</v>
      </c>
      <c r="B165" s="52">
        <v>8483.01</v>
      </c>
      <c r="C165" s="53">
        <v>44985</v>
      </c>
      <c r="D165" s="52">
        <v>0</v>
      </c>
    </row>
    <row r="166" spans="1:4" x14ac:dyDescent="0.45">
      <c r="A166" s="51" t="s">
        <v>126</v>
      </c>
      <c r="B166" s="52"/>
      <c r="C166" s="53"/>
      <c r="D166" s="52"/>
    </row>
    <row r="167" spans="1:4" x14ac:dyDescent="0.45">
      <c r="A167" s="55" t="s">
        <v>54</v>
      </c>
      <c r="B167" s="52">
        <v>7524.15</v>
      </c>
      <c r="C167" s="53">
        <v>44880</v>
      </c>
      <c r="D167" s="52">
        <v>0</v>
      </c>
    </row>
    <row r="168" spans="1:4" x14ac:dyDescent="0.45">
      <c r="A168" s="55" t="s">
        <v>55</v>
      </c>
      <c r="B168" s="52">
        <v>7907.52</v>
      </c>
      <c r="C168" s="53">
        <v>44925</v>
      </c>
      <c r="D168" s="52">
        <v>0</v>
      </c>
    </row>
    <row r="169" spans="1:4" x14ac:dyDescent="0.45">
      <c r="A169" s="55" t="s">
        <v>74</v>
      </c>
      <c r="B169" s="52">
        <v>2678.65</v>
      </c>
      <c r="C169" s="53">
        <v>44985</v>
      </c>
      <c r="D169" s="52">
        <v>0</v>
      </c>
    </row>
    <row r="170" spans="1:4" x14ac:dyDescent="0.45">
      <c r="A170" s="55" t="s">
        <v>76</v>
      </c>
      <c r="B170" s="52">
        <v>6249.34</v>
      </c>
      <c r="C170" s="53">
        <v>44985</v>
      </c>
      <c r="D170" s="52">
        <v>0</v>
      </c>
    </row>
    <row r="171" spans="1:4" x14ac:dyDescent="0.45">
      <c r="A171" s="51" t="s">
        <v>127</v>
      </c>
      <c r="B171" s="52"/>
      <c r="C171" s="53"/>
      <c r="D171" s="52"/>
    </row>
    <row r="172" spans="1:4" x14ac:dyDescent="0.45">
      <c r="A172" s="55" t="s">
        <v>54</v>
      </c>
      <c r="B172" s="52">
        <v>70216.92</v>
      </c>
      <c r="C172" s="53">
        <v>44880</v>
      </c>
      <c r="D172" s="52">
        <v>0</v>
      </c>
    </row>
    <row r="173" spans="1:4" x14ac:dyDescent="0.45">
      <c r="A173" s="55" t="s">
        <v>55</v>
      </c>
      <c r="B173" s="52">
        <v>73794.559999999998</v>
      </c>
      <c r="C173" s="53">
        <v>44925</v>
      </c>
      <c r="D173" s="52">
        <v>0</v>
      </c>
    </row>
    <row r="174" spans="1:4" x14ac:dyDescent="0.45">
      <c r="A174" s="55" t="s">
        <v>74</v>
      </c>
      <c r="B174" s="52">
        <v>24997.68</v>
      </c>
      <c r="C174" s="53">
        <v>44985</v>
      </c>
      <c r="D174" s="52">
        <v>0</v>
      </c>
    </row>
    <row r="175" spans="1:4" x14ac:dyDescent="0.45">
      <c r="A175" s="55" t="s">
        <v>76</v>
      </c>
      <c r="B175" s="52">
        <v>58320.08</v>
      </c>
      <c r="C175" s="53">
        <v>44985</v>
      </c>
      <c r="D175" s="52">
        <v>0</v>
      </c>
    </row>
    <row r="176" spans="1:4" x14ac:dyDescent="0.45">
      <c r="A176" s="51" t="s">
        <v>128</v>
      </c>
      <c r="B176" s="52"/>
      <c r="C176" s="53"/>
      <c r="D176" s="52"/>
    </row>
    <row r="177" spans="1:4" x14ac:dyDescent="0.45">
      <c r="A177" s="55" t="s">
        <v>54</v>
      </c>
      <c r="B177" s="52">
        <v>37004.870000000003</v>
      </c>
      <c r="C177" s="53">
        <v>44880</v>
      </c>
      <c r="D177" s="52">
        <v>0</v>
      </c>
    </row>
    <row r="178" spans="1:4" x14ac:dyDescent="0.45">
      <c r="A178" s="55" t="s">
        <v>55</v>
      </c>
      <c r="B178" s="52">
        <v>38890.32</v>
      </c>
      <c r="C178" s="53">
        <v>44925</v>
      </c>
      <c r="D178" s="52">
        <v>0</v>
      </c>
    </row>
    <row r="179" spans="1:4" x14ac:dyDescent="0.45">
      <c r="A179" s="55" t="s">
        <v>74</v>
      </c>
      <c r="B179" s="52">
        <v>13173.97</v>
      </c>
      <c r="C179" s="53">
        <v>44985</v>
      </c>
      <c r="D179" s="52">
        <v>0</v>
      </c>
    </row>
    <row r="180" spans="1:4" x14ac:dyDescent="0.45">
      <c r="A180" s="55" t="s">
        <v>76</v>
      </c>
      <c r="B180" s="52">
        <v>30735.15</v>
      </c>
      <c r="C180" s="53">
        <v>44985</v>
      </c>
      <c r="D180" s="52">
        <v>0</v>
      </c>
    </row>
    <row r="181" spans="1:4" x14ac:dyDescent="0.45">
      <c r="A181" s="51" t="s">
        <v>129</v>
      </c>
      <c r="B181" s="52"/>
      <c r="C181" s="53"/>
      <c r="D181" s="52"/>
    </row>
    <row r="182" spans="1:4" x14ac:dyDescent="0.45">
      <c r="A182" s="55" t="s">
        <v>68</v>
      </c>
      <c r="B182" s="52">
        <v>26682.86</v>
      </c>
      <c r="C182" s="53">
        <v>44880</v>
      </c>
      <c r="D182" s="52">
        <v>4504.84</v>
      </c>
    </row>
    <row r="183" spans="1:4" x14ac:dyDescent="0.45">
      <c r="A183" s="55" t="s">
        <v>69</v>
      </c>
      <c r="B183" s="52">
        <v>28042.38</v>
      </c>
      <c r="C183" s="53">
        <v>44957</v>
      </c>
      <c r="D183" s="52">
        <v>4734.37</v>
      </c>
    </row>
    <row r="184" spans="1:4" x14ac:dyDescent="0.45">
      <c r="A184" s="55" t="s">
        <v>74</v>
      </c>
      <c r="B184" s="52">
        <v>42355.39</v>
      </c>
      <c r="C184" s="53">
        <v>44985</v>
      </c>
      <c r="D184" s="52">
        <v>0</v>
      </c>
    </row>
    <row r="185" spans="1:4" x14ac:dyDescent="0.45">
      <c r="A185" s="55" t="s">
        <v>75</v>
      </c>
      <c r="B185" s="52">
        <v>9499.27</v>
      </c>
      <c r="C185" s="53">
        <v>44985</v>
      </c>
      <c r="D185" s="52">
        <v>1603.75</v>
      </c>
    </row>
    <row r="186" spans="1:4" x14ac:dyDescent="0.45">
      <c r="A186" s="55" t="s">
        <v>76</v>
      </c>
      <c r="B186" s="52">
        <v>98815.98</v>
      </c>
      <c r="C186" s="53">
        <v>44985</v>
      </c>
      <c r="D186" s="52">
        <v>0</v>
      </c>
    </row>
    <row r="187" spans="1:4" x14ac:dyDescent="0.45">
      <c r="A187" s="55" t="s">
        <v>77</v>
      </c>
      <c r="B187" s="52">
        <v>22161.98</v>
      </c>
      <c r="C187" s="53">
        <v>44985</v>
      </c>
      <c r="D187" s="52">
        <v>3741.59</v>
      </c>
    </row>
    <row r="188" spans="1:4" x14ac:dyDescent="0.45">
      <c r="A188" s="51" t="s">
        <v>130</v>
      </c>
      <c r="B188" s="52"/>
      <c r="C188" s="53"/>
      <c r="D188" s="52"/>
    </row>
    <row r="189" spans="1:4" x14ac:dyDescent="0.45">
      <c r="A189" s="55" t="s">
        <v>54</v>
      </c>
      <c r="B189" s="52">
        <v>103877.92</v>
      </c>
      <c r="C189" s="53">
        <v>44880</v>
      </c>
      <c r="D189" s="52">
        <v>0</v>
      </c>
    </row>
    <row r="190" spans="1:4" x14ac:dyDescent="0.45">
      <c r="A190" s="55" t="s">
        <v>68</v>
      </c>
      <c r="B190" s="52">
        <v>27230.51</v>
      </c>
      <c r="C190" s="53">
        <v>44880</v>
      </c>
      <c r="D190" s="52">
        <v>0</v>
      </c>
    </row>
    <row r="191" spans="1:4" x14ac:dyDescent="0.45">
      <c r="A191" s="55" t="s">
        <v>55</v>
      </c>
      <c r="B191" s="52">
        <v>109170.63</v>
      </c>
      <c r="C191" s="53">
        <v>44925</v>
      </c>
      <c r="D191" s="52">
        <v>0</v>
      </c>
    </row>
    <row r="192" spans="1:4" x14ac:dyDescent="0.45">
      <c r="A192" s="55" t="s">
        <v>69</v>
      </c>
      <c r="B192" s="52">
        <v>28617.94</v>
      </c>
      <c r="C192" s="53">
        <v>44925</v>
      </c>
      <c r="D192" s="52">
        <v>0</v>
      </c>
    </row>
    <row r="193" spans="1:4" x14ac:dyDescent="0.45">
      <c r="A193" s="55" t="s">
        <v>75</v>
      </c>
      <c r="B193" s="52">
        <v>9694.24</v>
      </c>
      <c r="C193" s="53">
        <v>44985</v>
      </c>
      <c r="D193" s="52">
        <v>0</v>
      </c>
    </row>
    <row r="194" spans="1:4" x14ac:dyDescent="0.45">
      <c r="A194" s="55" t="s">
        <v>77</v>
      </c>
      <c r="B194" s="52">
        <v>22616.85</v>
      </c>
      <c r="C194" s="53">
        <v>44985</v>
      </c>
      <c r="D194" s="52">
        <v>0</v>
      </c>
    </row>
    <row r="195" spans="1:4" x14ac:dyDescent="0.45">
      <c r="A195" s="51" t="s">
        <v>131</v>
      </c>
      <c r="B195" s="52"/>
      <c r="C195" s="53"/>
      <c r="D195" s="52"/>
    </row>
    <row r="196" spans="1:4" x14ac:dyDescent="0.45">
      <c r="A196" s="55" t="s">
        <v>54</v>
      </c>
      <c r="B196" s="52">
        <v>31102.58</v>
      </c>
      <c r="C196" s="53">
        <v>44880</v>
      </c>
      <c r="D196" s="52">
        <v>0</v>
      </c>
    </row>
    <row r="197" spans="1:4" x14ac:dyDescent="0.45">
      <c r="A197" s="55" t="s">
        <v>55</v>
      </c>
      <c r="B197" s="52">
        <v>32687.29</v>
      </c>
      <c r="C197" s="53">
        <v>44925</v>
      </c>
      <c r="D197" s="52">
        <v>0</v>
      </c>
    </row>
    <row r="198" spans="1:4" x14ac:dyDescent="0.45">
      <c r="A198" s="55" t="s">
        <v>74</v>
      </c>
      <c r="B198" s="52">
        <v>11072.72</v>
      </c>
      <c r="C198" s="53">
        <v>44985</v>
      </c>
      <c r="D198" s="52">
        <v>0</v>
      </c>
    </row>
    <row r="199" spans="1:4" x14ac:dyDescent="0.45">
      <c r="A199" s="55" t="s">
        <v>76</v>
      </c>
      <c r="B199" s="52">
        <v>25832.880000000001</v>
      </c>
      <c r="C199" s="53">
        <v>44985</v>
      </c>
      <c r="D199" s="52">
        <v>0</v>
      </c>
    </row>
    <row r="200" spans="1:4" x14ac:dyDescent="0.45">
      <c r="A200" s="51" t="s">
        <v>132</v>
      </c>
      <c r="B200" s="52"/>
      <c r="C200" s="53"/>
      <c r="D200" s="52"/>
    </row>
    <row r="201" spans="1:4" x14ac:dyDescent="0.45">
      <c r="A201" s="55" t="s">
        <v>54</v>
      </c>
      <c r="B201" s="52">
        <v>20178.330000000002</v>
      </c>
      <c r="C201" s="53">
        <v>44880</v>
      </c>
      <c r="D201" s="52">
        <v>0</v>
      </c>
    </row>
    <row r="202" spans="1:4" x14ac:dyDescent="0.45">
      <c r="A202" s="55" t="s">
        <v>55</v>
      </c>
      <c r="B202" s="52">
        <v>21206.44</v>
      </c>
      <c r="C202" s="53">
        <v>44925</v>
      </c>
      <c r="D202" s="52">
        <v>0</v>
      </c>
    </row>
    <row r="203" spans="1:4" x14ac:dyDescent="0.45">
      <c r="A203" s="51" t="s">
        <v>133</v>
      </c>
      <c r="B203" s="52"/>
      <c r="C203" s="53"/>
      <c r="D203" s="52"/>
    </row>
    <row r="204" spans="1:4" x14ac:dyDescent="0.45">
      <c r="A204" s="55" t="s">
        <v>54</v>
      </c>
      <c r="B204" s="52">
        <v>5039.53</v>
      </c>
      <c r="C204" s="53">
        <v>44880</v>
      </c>
      <c r="D204" s="52">
        <v>0</v>
      </c>
    </row>
    <row r="205" spans="1:4" x14ac:dyDescent="0.45">
      <c r="A205" s="55" t="s">
        <v>55</v>
      </c>
      <c r="B205" s="52">
        <v>5296.3</v>
      </c>
      <c r="C205" s="53">
        <v>44925</v>
      </c>
      <c r="D205" s="52">
        <v>0</v>
      </c>
    </row>
    <row r="206" spans="1:4" x14ac:dyDescent="0.45">
      <c r="A206" s="51" t="s">
        <v>134</v>
      </c>
      <c r="B206" s="52"/>
      <c r="C206" s="53"/>
      <c r="D206" s="52"/>
    </row>
    <row r="207" spans="1:4" x14ac:dyDescent="0.45">
      <c r="A207" s="55" t="s">
        <v>54</v>
      </c>
      <c r="B207" s="52">
        <v>78897.279999999999</v>
      </c>
      <c r="C207" s="53">
        <v>44880</v>
      </c>
      <c r="D207" s="52">
        <v>0</v>
      </c>
    </row>
    <row r="208" spans="1:4" x14ac:dyDescent="0.45">
      <c r="A208" s="55" t="s">
        <v>55</v>
      </c>
      <c r="B208" s="52">
        <v>82917.2</v>
      </c>
      <c r="C208" s="53">
        <v>44925</v>
      </c>
      <c r="D208" s="52">
        <v>0</v>
      </c>
    </row>
    <row r="209" spans="1:4" x14ac:dyDescent="0.45">
      <c r="A209" s="51" t="s">
        <v>135</v>
      </c>
      <c r="B209" s="52"/>
      <c r="C209" s="53"/>
      <c r="D209" s="52"/>
    </row>
    <row r="210" spans="1:4" x14ac:dyDescent="0.45">
      <c r="A210" s="55" t="s">
        <v>54</v>
      </c>
      <c r="B210" s="52">
        <v>5520.11</v>
      </c>
      <c r="C210" s="53">
        <v>44880</v>
      </c>
      <c r="D210" s="52">
        <v>0</v>
      </c>
    </row>
    <row r="211" spans="1:4" x14ac:dyDescent="0.45">
      <c r="A211" s="55" t="s">
        <v>55</v>
      </c>
      <c r="B211" s="52">
        <v>5801.37</v>
      </c>
      <c r="C211" s="53">
        <v>44925</v>
      </c>
      <c r="D211" s="52">
        <v>0</v>
      </c>
    </row>
    <row r="212" spans="1:4" x14ac:dyDescent="0.45">
      <c r="A212" s="55" t="s">
        <v>74</v>
      </c>
      <c r="B212" s="52">
        <v>1965.2</v>
      </c>
      <c r="C212" s="53">
        <v>44985</v>
      </c>
      <c r="D212" s="52">
        <v>0</v>
      </c>
    </row>
    <row r="213" spans="1:4" x14ac:dyDescent="0.45">
      <c r="A213" s="55" t="s">
        <v>76</v>
      </c>
      <c r="B213" s="52">
        <v>4584.84</v>
      </c>
      <c r="C213" s="53">
        <v>44985</v>
      </c>
      <c r="D213" s="52">
        <v>0</v>
      </c>
    </row>
    <row r="214" spans="1:4" x14ac:dyDescent="0.45">
      <c r="A214" s="51" t="s">
        <v>136</v>
      </c>
      <c r="B214" s="52"/>
      <c r="C214" s="53"/>
      <c r="D214" s="52"/>
    </row>
    <row r="215" spans="1:4" x14ac:dyDescent="0.45">
      <c r="A215" s="55" t="s">
        <v>54</v>
      </c>
      <c r="B215" s="52">
        <v>22574.21</v>
      </c>
      <c r="C215" s="53">
        <v>44880</v>
      </c>
      <c r="D215" s="52">
        <v>0</v>
      </c>
    </row>
    <row r="216" spans="1:4" x14ac:dyDescent="0.45">
      <c r="A216" s="55" t="s">
        <v>68</v>
      </c>
      <c r="B216" s="52">
        <v>5917.59</v>
      </c>
      <c r="C216" s="53">
        <v>44880</v>
      </c>
      <c r="D216" s="52">
        <v>0</v>
      </c>
    </row>
    <row r="217" spans="1:4" x14ac:dyDescent="0.45">
      <c r="A217" s="55" t="s">
        <v>55</v>
      </c>
      <c r="B217" s="52">
        <v>23724.400000000001</v>
      </c>
      <c r="C217" s="53">
        <v>44925</v>
      </c>
      <c r="D217" s="52">
        <v>0</v>
      </c>
    </row>
    <row r="218" spans="1:4" x14ac:dyDescent="0.45">
      <c r="A218" s="55" t="s">
        <v>69</v>
      </c>
      <c r="B218" s="52">
        <v>6219.1</v>
      </c>
      <c r="C218" s="53">
        <v>44925</v>
      </c>
      <c r="D218" s="52">
        <v>0</v>
      </c>
    </row>
    <row r="219" spans="1:4" x14ac:dyDescent="0.45">
      <c r="A219" s="55" t="s">
        <v>74</v>
      </c>
      <c r="B219" s="52">
        <v>8036.56</v>
      </c>
      <c r="C219" s="53">
        <v>44985</v>
      </c>
      <c r="D219" s="52">
        <v>0</v>
      </c>
    </row>
    <row r="220" spans="1:4" x14ac:dyDescent="0.45">
      <c r="A220" s="55" t="s">
        <v>75</v>
      </c>
      <c r="B220" s="52">
        <v>1802.4</v>
      </c>
      <c r="C220" s="53">
        <v>44985</v>
      </c>
      <c r="D220" s="52">
        <v>304.3</v>
      </c>
    </row>
    <row r="221" spans="1:4" x14ac:dyDescent="0.45">
      <c r="A221" s="55" t="s">
        <v>76</v>
      </c>
      <c r="B221" s="52">
        <v>18749.47</v>
      </c>
      <c r="C221" s="53">
        <v>44985</v>
      </c>
      <c r="D221" s="52">
        <v>0</v>
      </c>
    </row>
    <row r="222" spans="1:4" x14ac:dyDescent="0.45">
      <c r="A222" s="55" t="s">
        <v>77</v>
      </c>
      <c r="B222" s="52">
        <v>4205.05</v>
      </c>
      <c r="C222" s="53">
        <v>44985</v>
      </c>
      <c r="D222" s="52">
        <v>709.93</v>
      </c>
    </row>
    <row r="223" spans="1:4" x14ac:dyDescent="0.45">
      <c r="A223" s="51" t="s">
        <v>137</v>
      </c>
      <c r="B223" s="52"/>
      <c r="C223" s="53"/>
      <c r="D223" s="52"/>
    </row>
    <row r="224" spans="1:4" x14ac:dyDescent="0.45">
      <c r="A224" s="55" t="s">
        <v>54</v>
      </c>
      <c r="B224" s="52">
        <v>35841.64</v>
      </c>
      <c r="C224" s="53">
        <v>44880</v>
      </c>
      <c r="D224" s="52">
        <v>0</v>
      </c>
    </row>
    <row r="225" spans="1:4" x14ac:dyDescent="0.45">
      <c r="A225" s="55" t="s">
        <v>55</v>
      </c>
      <c r="B225" s="52">
        <v>37667.81</v>
      </c>
      <c r="C225" s="53">
        <v>44925</v>
      </c>
      <c r="D225" s="52">
        <v>0</v>
      </c>
    </row>
    <row r="226" spans="1:4" x14ac:dyDescent="0.45">
      <c r="A226" s="55" t="s">
        <v>74</v>
      </c>
      <c r="B226" s="52">
        <v>12759.85</v>
      </c>
      <c r="C226" s="53">
        <v>44985</v>
      </c>
      <c r="D226" s="52">
        <v>0</v>
      </c>
    </row>
    <row r="227" spans="1:4" x14ac:dyDescent="0.45">
      <c r="A227" s="55" t="s">
        <v>76</v>
      </c>
      <c r="B227" s="52">
        <v>29768.99</v>
      </c>
      <c r="C227" s="53">
        <v>44985</v>
      </c>
      <c r="D227" s="52">
        <v>0</v>
      </c>
    </row>
    <row r="228" spans="1:4" x14ac:dyDescent="0.45">
      <c r="A228" s="51" t="s">
        <v>138</v>
      </c>
      <c r="B228" s="52"/>
      <c r="C228" s="53"/>
      <c r="D228" s="52"/>
    </row>
    <row r="229" spans="1:4" x14ac:dyDescent="0.45">
      <c r="A229" s="55" t="s">
        <v>54</v>
      </c>
      <c r="B229" s="52">
        <v>11567.37</v>
      </c>
      <c r="C229" s="53">
        <v>44880</v>
      </c>
      <c r="D229" s="52">
        <v>0</v>
      </c>
    </row>
    <row r="230" spans="1:4" x14ac:dyDescent="0.45">
      <c r="A230" s="55" t="s">
        <v>55</v>
      </c>
      <c r="B230" s="52">
        <v>12156.74</v>
      </c>
      <c r="C230" s="53">
        <v>44925</v>
      </c>
      <c r="D230" s="52">
        <v>0</v>
      </c>
    </row>
    <row r="231" spans="1:4" x14ac:dyDescent="0.45">
      <c r="A231" s="55" t="s">
        <v>74</v>
      </c>
      <c r="B231" s="52">
        <v>4118.0600000000004</v>
      </c>
      <c r="C231" s="53">
        <v>44985</v>
      </c>
      <c r="D231" s="52">
        <v>0</v>
      </c>
    </row>
    <row r="232" spans="1:4" x14ac:dyDescent="0.45">
      <c r="A232" s="55" t="s">
        <v>76</v>
      </c>
      <c r="B232" s="52">
        <v>9607.52</v>
      </c>
      <c r="C232" s="53">
        <v>44985</v>
      </c>
      <c r="D232" s="52">
        <v>0</v>
      </c>
    </row>
    <row r="233" spans="1:4" x14ac:dyDescent="0.45">
      <c r="A233" s="51" t="s">
        <v>139</v>
      </c>
      <c r="B233" s="52"/>
      <c r="C233" s="53"/>
      <c r="D233" s="52"/>
    </row>
    <row r="234" spans="1:4" x14ac:dyDescent="0.45">
      <c r="A234" s="55" t="s">
        <v>54</v>
      </c>
      <c r="B234" s="52">
        <v>32700.720000000001</v>
      </c>
      <c r="C234" s="53">
        <v>44880</v>
      </c>
      <c r="D234" s="52">
        <v>0</v>
      </c>
    </row>
    <row r="235" spans="1:4" x14ac:dyDescent="0.45">
      <c r="A235" s="55" t="s">
        <v>55</v>
      </c>
      <c r="B235" s="52">
        <v>34366.86</v>
      </c>
      <c r="C235" s="53">
        <v>44925</v>
      </c>
      <c r="D235" s="52">
        <v>0</v>
      </c>
    </row>
    <row r="236" spans="1:4" x14ac:dyDescent="0.45">
      <c r="A236" s="55" t="s">
        <v>74</v>
      </c>
      <c r="B236" s="52">
        <v>11641.66</v>
      </c>
      <c r="C236" s="53">
        <v>44985</v>
      </c>
      <c r="D236" s="52">
        <v>0</v>
      </c>
    </row>
    <row r="237" spans="1:4" x14ac:dyDescent="0.45">
      <c r="A237" s="55" t="s">
        <v>76</v>
      </c>
      <c r="B237" s="52">
        <v>27160.240000000002</v>
      </c>
      <c r="C237" s="53">
        <v>44985</v>
      </c>
      <c r="D237" s="52">
        <v>0</v>
      </c>
    </row>
    <row r="238" spans="1:4" x14ac:dyDescent="0.45">
      <c r="A238" s="51" t="s">
        <v>140</v>
      </c>
      <c r="B238" s="52"/>
      <c r="C238" s="53"/>
      <c r="D238" s="52"/>
    </row>
    <row r="239" spans="1:4" x14ac:dyDescent="0.45">
      <c r="A239" s="55" t="s">
        <v>54</v>
      </c>
      <c r="B239" s="52">
        <v>24189.040000000001</v>
      </c>
      <c r="C239" s="53">
        <v>44880</v>
      </c>
      <c r="D239" s="52">
        <v>0</v>
      </c>
    </row>
    <row r="240" spans="1:4" x14ac:dyDescent="0.45">
      <c r="A240" s="55" t="s">
        <v>55</v>
      </c>
      <c r="B240" s="52">
        <v>25421.5</v>
      </c>
      <c r="C240" s="53">
        <v>44925</v>
      </c>
      <c r="D240" s="52">
        <v>0</v>
      </c>
    </row>
    <row r="241" spans="1:4" x14ac:dyDescent="0.45">
      <c r="A241" s="51" t="s">
        <v>141</v>
      </c>
      <c r="B241" s="52"/>
      <c r="C241" s="53"/>
      <c r="D241" s="52"/>
    </row>
    <row r="242" spans="1:4" x14ac:dyDescent="0.45">
      <c r="A242" s="55" t="s">
        <v>54</v>
      </c>
      <c r="B242" s="52">
        <v>30525.35</v>
      </c>
      <c r="C242" s="53">
        <v>44880</v>
      </c>
      <c r="D242" s="52">
        <v>0</v>
      </c>
    </row>
    <row r="243" spans="1:4" x14ac:dyDescent="0.45">
      <c r="A243" s="55" t="s">
        <v>55</v>
      </c>
      <c r="B243" s="52">
        <v>32080.66</v>
      </c>
      <c r="C243" s="53">
        <v>44925</v>
      </c>
      <c r="D243" s="52">
        <v>0</v>
      </c>
    </row>
    <row r="244" spans="1:4" x14ac:dyDescent="0.45">
      <c r="A244" s="55" t="s">
        <v>74</v>
      </c>
      <c r="B244" s="52">
        <v>10867.22</v>
      </c>
      <c r="C244" s="53">
        <v>44985</v>
      </c>
      <c r="D244" s="52">
        <v>0</v>
      </c>
    </row>
    <row r="245" spans="1:4" x14ac:dyDescent="0.45">
      <c r="A245" s="55" t="s">
        <v>76</v>
      </c>
      <c r="B245" s="52">
        <v>25353.45</v>
      </c>
      <c r="C245" s="53">
        <v>44985</v>
      </c>
      <c r="D245" s="52">
        <v>0</v>
      </c>
    </row>
    <row r="246" spans="1:4" x14ac:dyDescent="0.45">
      <c r="A246" s="51" t="s">
        <v>142</v>
      </c>
      <c r="B246" s="52"/>
      <c r="C246" s="53"/>
      <c r="D246" s="52"/>
    </row>
    <row r="247" spans="1:4" x14ac:dyDescent="0.45">
      <c r="A247" s="55" t="s">
        <v>54</v>
      </c>
      <c r="B247" s="52">
        <v>1229321.97</v>
      </c>
      <c r="C247" s="53">
        <v>44880</v>
      </c>
      <c r="D247" s="52">
        <v>0</v>
      </c>
    </row>
    <row r="248" spans="1:4" x14ac:dyDescent="0.45">
      <c r="A248" s="55" t="s">
        <v>68</v>
      </c>
      <c r="B248" s="52">
        <v>259459.75</v>
      </c>
      <c r="C248" s="53">
        <v>44880</v>
      </c>
      <c r="D248" s="52">
        <v>43804.34</v>
      </c>
    </row>
    <row r="249" spans="1:4" x14ac:dyDescent="0.45">
      <c r="A249" s="55" t="s">
        <v>55</v>
      </c>
      <c r="B249" s="52">
        <v>1291957.46</v>
      </c>
      <c r="C249" s="53">
        <v>44925</v>
      </c>
      <c r="D249" s="52">
        <v>0</v>
      </c>
    </row>
    <row r="250" spans="1:4" x14ac:dyDescent="0.45">
      <c r="A250" s="55" t="s">
        <v>69</v>
      </c>
      <c r="B250" s="52">
        <v>272679.56</v>
      </c>
      <c r="C250" s="53">
        <v>44925</v>
      </c>
      <c r="D250" s="52">
        <v>46036.22</v>
      </c>
    </row>
    <row r="251" spans="1:4" x14ac:dyDescent="0.45">
      <c r="A251" s="55" t="s">
        <v>74</v>
      </c>
      <c r="B251" s="52">
        <v>480268.08</v>
      </c>
      <c r="C251" s="53">
        <v>44985</v>
      </c>
      <c r="D251" s="52">
        <v>0</v>
      </c>
    </row>
    <row r="252" spans="1:4" x14ac:dyDescent="0.45">
      <c r="A252" s="55" t="s">
        <v>75</v>
      </c>
      <c r="B252" s="52">
        <v>92369.34</v>
      </c>
      <c r="C252" s="53">
        <v>44985</v>
      </c>
      <c r="D252" s="52">
        <v>15594.63</v>
      </c>
    </row>
    <row r="253" spans="1:4" x14ac:dyDescent="0.45">
      <c r="A253" s="55" t="s">
        <v>76</v>
      </c>
      <c r="B253" s="52">
        <v>1120475.18</v>
      </c>
      <c r="C253" s="53">
        <v>44985</v>
      </c>
      <c r="D253" s="52">
        <v>0</v>
      </c>
    </row>
    <row r="254" spans="1:4" x14ac:dyDescent="0.45">
      <c r="A254" s="55" t="s">
        <v>77</v>
      </c>
      <c r="B254" s="52">
        <v>215499.54</v>
      </c>
      <c r="C254" s="53">
        <v>44985</v>
      </c>
      <c r="D254" s="52">
        <v>36382.58</v>
      </c>
    </row>
    <row r="255" spans="1:4" x14ac:dyDescent="0.45">
      <c r="A255" s="51" t="s">
        <v>144</v>
      </c>
      <c r="B255" s="52"/>
      <c r="C255" s="53"/>
      <c r="D255" s="52"/>
    </row>
    <row r="256" spans="1:4" x14ac:dyDescent="0.45">
      <c r="A256" s="55" t="s">
        <v>54</v>
      </c>
      <c r="B256" s="52">
        <v>7154.27</v>
      </c>
      <c r="C256" s="53">
        <v>44880</v>
      </c>
      <c r="D256" s="52">
        <v>0</v>
      </c>
    </row>
    <row r="257" spans="1:4" x14ac:dyDescent="0.45">
      <c r="A257" s="55" t="s">
        <v>55</v>
      </c>
      <c r="B257" s="52">
        <v>7518.79</v>
      </c>
      <c r="C257" s="53">
        <v>44925</v>
      </c>
      <c r="D257" s="52">
        <v>0</v>
      </c>
    </row>
    <row r="258" spans="1:4" x14ac:dyDescent="0.45">
      <c r="A258" s="55" t="s">
        <v>74</v>
      </c>
      <c r="B258" s="52">
        <v>2546.9699999999998</v>
      </c>
      <c r="C258" s="53">
        <v>44985</v>
      </c>
      <c r="D258" s="52">
        <v>0</v>
      </c>
    </row>
    <row r="259" spans="1:4" x14ac:dyDescent="0.45">
      <c r="A259" s="55" t="s">
        <v>76</v>
      </c>
      <c r="B259" s="52">
        <v>5942.12</v>
      </c>
      <c r="C259" s="53">
        <v>44985</v>
      </c>
      <c r="D259" s="52">
        <v>0</v>
      </c>
    </row>
    <row r="260" spans="1:4" x14ac:dyDescent="0.45">
      <c r="A260" s="51" t="s">
        <v>145</v>
      </c>
      <c r="B260" s="52"/>
      <c r="C260" s="53"/>
      <c r="D260" s="52"/>
    </row>
    <row r="261" spans="1:4" x14ac:dyDescent="0.45">
      <c r="A261" s="55" t="s">
        <v>54</v>
      </c>
      <c r="B261" s="52">
        <v>80684.31</v>
      </c>
      <c r="C261" s="53">
        <v>44880</v>
      </c>
      <c r="D261" s="52">
        <v>0</v>
      </c>
    </row>
    <row r="262" spans="1:4" x14ac:dyDescent="0.45">
      <c r="A262" s="55" t="s">
        <v>55</v>
      </c>
      <c r="B262" s="52">
        <v>84795.28</v>
      </c>
      <c r="C262" s="53">
        <v>44925</v>
      </c>
      <c r="D262" s="52">
        <v>0</v>
      </c>
    </row>
    <row r="263" spans="1:4" x14ac:dyDescent="0.45">
      <c r="A263" s="55" t="s">
        <v>74</v>
      </c>
      <c r="B263" s="52">
        <v>28724.13</v>
      </c>
      <c r="C263" s="53">
        <v>44985</v>
      </c>
      <c r="D263" s="52">
        <v>0</v>
      </c>
    </row>
    <row r="264" spans="1:4" x14ac:dyDescent="0.45">
      <c r="A264" s="55" t="s">
        <v>76</v>
      </c>
      <c r="B264" s="52">
        <v>67013.990000000005</v>
      </c>
      <c r="C264" s="53">
        <v>44985</v>
      </c>
      <c r="D264" s="52">
        <v>0</v>
      </c>
    </row>
    <row r="265" spans="1:4" x14ac:dyDescent="0.45">
      <c r="A265" s="51" t="s">
        <v>146</v>
      </c>
      <c r="B265" s="52"/>
      <c r="C265" s="53"/>
      <c r="D265" s="52"/>
    </row>
    <row r="266" spans="1:4" x14ac:dyDescent="0.45">
      <c r="A266" s="55" t="s">
        <v>54</v>
      </c>
      <c r="B266" s="52">
        <v>68231.33</v>
      </c>
      <c r="C266" s="53">
        <v>44880</v>
      </c>
      <c r="D266" s="52">
        <v>0</v>
      </c>
    </row>
    <row r="267" spans="1:4" x14ac:dyDescent="0.45">
      <c r="A267" s="55" t="s">
        <v>68</v>
      </c>
      <c r="B267" s="52">
        <v>17886.13</v>
      </c>
      <c r="C267" s="53">
        <v>44880</v>
      </c>
      <c r="D267" s="52">
        <v>0</v>
      </c>
    </row>
    <row r="268" spans="1:4" x14ac:dyDescent="0.45">
      <c r="A268" s="55" t="s">
        <v>55</v>
      </c>
      <c r="B268" s="52">
        <v>71707.81</v>
      </c>
      <c r="C268" s="53">
        <v>44925</v>
      </c>
      <c r="D268" s="52">
        <v>0</v>
      </c>
    </row>
    <row r="269" spans="1:4" x14ac:dyDescent="0.45">
      <c r="A269" s="55" t="s">
        <v>69</v>
      </c>
      <c r="B269" s="52">
        <v>18797.45</v>
      </c>
      <c r="C269" s="53">
        <v>44925</v>
      </c>
      <c r="D269" s="52">
        <v>0</v>
      </c>
    </row>
    <row r="270" spans="1:4" x14ac:dyDescent="0.45">
      <c r="A270" s="55" t="s">
        <v>74</v>
      </c>
      <c r="B270" s="52">
        <v>24290.79</v>
      </c>
      <c r="C270" s="53">
        <v>44985</v>
      </c>
      <c r="D270" s="52">
        <v>0</v>
      </c>
    </row>
    <row r="271" spans="1:4" x14ac:dyDescent="0.45">
      <c r="A271" s="55" t="s">
        <v>75</v>
      </c>
      <c r="B271" s="52">
        <v>6367.58</v>
      </c>
      <c r="C271" s="53">
        <v>44985</v>
      </c>
      <c r="D271" s="52">
        <v>0</v>
      </c>
    </row>
    <row r="272" spans="1:4" x14ac:dyDescent="0.45">
      <c r="A272" s="55" t="s">
        <v>76</v>
      </c>
      <c r="B272" s="52">
        <v>56670.91</v>
      </c>
      <c r="C272" s="53">
        <v>44985</v>
      </c>
      <c r="D272" s="52">
        <v>0</v>
      </c>
    </row>
    <row r="273" spans="1:4" x14ac:dyDescent="0.45">
      <c r="A273" s="55" t="s">
        <v>77</v>
      </c>
      <c r="B273" s="52">
        <v>14855.69</v>
      </c>
      <c r="C273" s="53">
        <v>44985</v>
      </c>
      <c r="D273" s="52">
        <v>0</v>
      </c>
    </row>
    <row r="274" spans="1:4" x14ac:dyDescent="0.45">
      <c r="A274" s="51" t="s">
        <v>147</v>
      </c>
      <c r="B274" s="52"/>
      <c r="C274" s="53"/>
      <c r="D274" s="52"/>
    </row>
    <row r="275" spans="1:4" x14ac:dyDescent="0.45">
      <c r="A275" s="55" t="s">
        <v>54</v>
      </c>
      <c r="B275" s="52">
        <v>15315.39</v>
      </c>
      <c r="C275" s="53">
        <v>44880</v>
      </c>
      <c r="D275" s="52">
        <v>0</v>
      </c>
    </row>
    <row r="276" spans="1:4" x14ac:dyDescent="0.45">
      <c r="A276" s="55" t="s">
        <v>55</v>
      </c>
      <c r="B276" s="52">
        <v>16095.73</v>
      </c>
      <c r="C276" s="53">
        <v>44925</v>
      </c>
      <c r="D276" s="52">
        <v>0</v>
      </c>
    </row>
    <row r="277" spans="1:4" x14ac:dyDescent="0.45">
      <c r="A277" s="55" t="s">
        <v>74</v>
      </c>
      <c r="B277" s="52">
        <v>5452.38</v>
      </c>
      <c r="C277" s="53">
        <v>44985</v>
      </c>
      <c r="D277" s="52">
        <v>0</v>
      </c>
    </row>
    <row r="278" spans="1:4" x14ac:dyDescent="0.45">
      <c r="A278" s="55" t="s">
        <v>76</v>
      </c>
      <c r="B278" s="52">
        <v>12720.51</v>
      </c>
      <c r="C278" s="53">
        <v>44985</v>
      </c>
      <c r="D278" s="52">
        <v>0</v>
      </c>
    </row>
    <row r="279" spans="1:4" x14ac:dyDescent="0.45">
      <c r="A279" s="51" t="s">
        <v>148</v>
      </c>
      <c r="B279" s="52"/>
      <c r="C279" s="53"/>
      <c r="D279" s="52"/>
    </row>
    <row r="280" spans="1:4" x14ac:dyDescent="0.45">
      <c r="A280" s="55" t="s">
        <v>54</v>
      </c>
      <c r="B280" s="52">
        <v>30072.01</v>
      </c>
      <c r="C280" s="53">
        <v>44880</v>
      </c>
      <c r="D280" s="52">
        <v>0</v>
      </c>
    </row>
    <row r="281" spans="1:4" x14ac:dyDescent="0.45">
      <c r="A281" s="55" t="s">
        <v>55</v>
      </c>
      <c r="B281" s="52">
        <v>31604.21</v>
      </c>
      <c r="C281" s="53">
        <v>44925</v>
      </c>
      <c r="D281" s="52">
        <v>0</v>
      </c>
    </row>
    <row r="282" spans="1:4" x14ac:dyDescent="0.45">
      <c r="A282" s="51" t="s">
        <v>149</v>
      </c>
      <c r="B282" s="52"/>
      <c r="C282" s="53"/>
      <c r="D282" s="52"/>
    </row>
    <row r="283" spans="1:4" x14ac:dyDescent="0.45">
      <c r="A283" s="55" t="s">
        <v>54</v>
      </c>
      <c r="B283" s="52">
        <v>63001.15</v>
      </c>
      <c r="C283" s="53">
        <v>44880</v>
      </c>
      <c r="D283" s="52">
        <v>0</v>
      </c>
    </row>
    <row r="284" spans="1:4" x14ac:dyDescent="0.45">
      <c r="A284" s="55" t="s">
        <v>68</v>
      </c>
      <c r="B284" s="52">
        <v>14129.6</v>
      </c>
      <c r="C284" s="53">
        <v>44880</v>
      </c>
      <c r="D284" s="52">
        <v>2385.4899999999998</v>
      </c>
    </row>
    <row r="285" spans="1:4" x14ac:dyDescent="0.45">
      <c r="A285" s="55" t="s">
        <v>55</v>
      </c>
      <c r="B285" s="52">
        <v>66211.14</v>
      </c>
      <c r="C285" s="53">
        <v>44925</v>
      </c>
      <c r="D285" s="52">
        <v>0</v>
      </c>
    </row>
    <row r="286" spans="1:4" x14ac:dyDescent="0.45">
      <c r="A286" s="55" t="s">
        <v>69</v>
      </c>
      <c r="B286" s="52">
        <v>14849.53</v>
      </c>
      <c r="C286" s="53">
        <v>44925</v>
      </c>
      <c r="D286" s="52">
        <v>2507.0300000000002</v>
      </c>
    </row>
    <row r="287" spans="1:4" x14ac:dyDescent="0.45">
      <c r="A287" s="55" t="s">
        <v>74</v>
      </c>
      <c r="B287" s="52">
        <v>22428.81</v>
      </c>
      <c r="C287" s="53">
        <v>44985</v>
      </c>
      <c r="D287" s="52">
        <v>0</v>
      </c>
    </row>
    <row r="288" spans="1:4" x14ac:dyDescent="0.45">
      <c r="A288" s="55" t="s">
        <v>75</v>
      </c>
      <c r="B288" s="52">
        <v>5030.2299999999996</v>
      </c>
      <c r="C288" s="53">
        <v>44985</v>
      </c>
      <c r="D288" s="52">
        <v>849.25</v>
      </c>
    </row>
    <row r="289" spans="1:4" x14ac:dyDescent="0.45">
      <c r="A289" s="55" t="s">
        <v>76</v>
      </c>
      <c r="B289" s="52">
        <v>52326.879999999997</v>
      </c>
      <c r="C289" s="53">
        <v>44985</v>
      </c>
      <c r="D289" s="52">
        <v>0</v>
      </c>
    </row>
    <row r="290" spans="1:4" x14ac:dyDescent="0.45">
      <c r="A290" s="55" t="s">
        <v>77</v>
      </c>
      <c r="B290" s="52">
        <v>11735.63</v>
      </c>
      <c r="C290" s="53">
        <v>44985</v>
      </c>
      <c r="D290" s="52">
        <v>1981.31</v>
      </c>
    </row>
    <row r="291" spans="1:4" x14ac:dyDescent="0.45">
      <c r="A291" s="51" t="s">
        <v>150</v>
      </c>
      <c r="B291" s="52"/>
      <c r="C291" s="53"/>
      <c r="D291" s="52"/>
    </row>
    <row r="292" spans="1:4" x14ac:dyDescent="0.45">
      <c r="A292" s="55" t="s">
        <v>54</v>
      </c>
      <c r="B292" s="52">
        <v>16664.89</v>
      </c>
      <c r="C292" s="53">
        <v>44895</v>
      </c>
      <c r="D292" s="52">
        <v>0</v>
      </c>
    </row>
    <row r="293" spans="1:4" x14ac:dyDescent="0.45">
      <c r="A293" s="55" t="s">
        <v>55</v>
      </c>
      <c r="B293" s="52">
        <v>17513.990000000002</v>
      </c>
      <c r="C293" s="53">
        <v>44925</v>
      </c>
      <c r="D293" s="52">
        <v>0</v>
      </c>
    </row>
    <row r="294" spans="1:4" x14ac:dyDescent="0.45">
      <c r="A294" s="51" t="s">
        <v>151</v>
      </c>
      <c r="B294" s="52"/>
      <c r="C294" s="53"/>
      <c r="D294" s="52"/>
    </row>
    <row r="295" spans="1:4" x14ac:dyDescent="0.45">
      <c r="A295" s="55" t="s">
        <v>54</v>
      </c>
      <c r="B295" s="52">
        <v>13397.45</v>
      </c>
      <c r="C295" s="53">
        <v>44880</v>
      </c>
      <c r="D295" s="52">
        <v>0</v>
      </c>
    </row>
    <row r="296" spans="1:4" x14ac:dyDescent="0.45">
      <c r="A296" s="55" t="s">
        <v>55</v>
      </c>
      <c r="B296" s="52">
        <v>14080.07</v>
      </c>
      <c r="C296" s="53">
        <v>44925</v>
      </c>
      <c r="D296" s="52">
        <v>0</v>
      </c>
    </row>
    <row r="297" spans="1:4" x14ac:dyDescent="0.45">
      <c r="A297" s="55" t="s">
        <v>74</v>
      </c>
      <c r="B297" s="52">
        <v>4769.58</v>
      </c>
      <c r="C297" s="53">
        <v>44985</v>
      </c>
      <c r="D297" s="52">
        <v>0</v>
      </c>
    </row>
    <row r="298" spans="1:4" x14ac:dyDescent="0.45">
      <c r="A298" s="55" t="s">
        <v>76</v>
      </c>
      <c r="B298" s="52">
        <v>11127.53</v>
      </c>
      <c r="C298" s="53">
        <v>44985</v>
      </c>
      <c r="D298" s="52">
        <v>0</v>
      </c>
    </row>
    <row r="299" spans="1:4" x14ac:dyDescent="0.45">
      <c r="A299" s="51" t="s">
        <v>152</v>
      </c>
      <c r="B299" s="52"/>
      <c r="C299" s="53"/>
      <c r="D299" s="52"/>
    </row>
    <row r="300" spans="1:4" x14ac:dyDescent="0.45">
      <c r="A300" s="55" t="s">
        <v>54</v>
      </c>
      <c r="B300" s="52">
        <v>467.4</v>
      </c>
      <c r="C300" s="53">
        <v>44880</v>
      </c>
      <c r="D300" s="52">
        <v>0</v>
      </c>
    </row>
    <row r="301" spans="1:4" x14ac:dyDescent="0.45">
      <c r="A301" s="55" t="s">
        <v>55</v>
      </c>
      <c r="B301" s="52">
        <v>491.22</v>
      </c>
      <c r="C301" s="53">
        <v>44925</v>
      </c>
      <c r="D301" s="52">
        <v>0</v>
      </c>
    </row>
    <row r="302" spans="1:4" x14ac:dyDescent="0.45">
      <c r="A302" s="55" t="s">
        <v>74</v>
      </c>
      <c r="B302" s="52">
        <v>166.4</v>
      </c>
      <c r="C302" s="53">
        <v>44985</v>
      </c>
      <c r="D302" s="52">
        <v>0</v>
      </c>
    </row>
    <row r="303" spans="1:4" x14ac:dyDescent="0.45">
      <c r="A303" s="55" t="s">
        <v>76</v>
      </c>
      <c r="B303" s="52">
        <v>388.21</v>
      </c>
      <c r="C303" s="53">
        <v>44985</v>
      </c>
      <c r="D303" s="52">
        <v>0</v>
      </c>
    </row>
    <row r="304" spans="1:4" x14ac:dyDescent="0.45">
      <c r="A304" s="51" t="s">
        <v>153</v>
      </c>
      <c r="B304" s="52"/>
      <c r="C304" s="53"/>
      <c r="D304" s="52"/>
    </row>
    <row r="305" spans="1:4" x14ac:dyDescent="0.45">
      <c r="A305" s="55" t="s">
        <v>54</v>
      </c>
      <c r="B305" s="52">
        <v>28741.84</v>
      </c>
      <c r="C305" s="53">
        <v>44880</v>
      </c>
      <c r="D305" s="52">
        <v>0</v>
      </c>
    </row>
    <row r="306" spans="1:4" x14ac:dyDescent="0.45">
      <c r="A306" s="55" t="s">
        <v>55</v>
      </c>
      <c r="B306" s="52">
        <v>30206.27</v>
      </c>
      <c r="C306" s="53">
        <v>44925</v>
      </c>
      <c r="D306" s="52">
        <v>0</v>
      </c>
    </row>
    <row r="307" spans="1:4" x14ac:dyDescent="0.45">
      <c r="A307" s="51" t="s">
        <v>154</v>
      </c>
      <c r="B307" s="52"/>
      <c r="C307" s="53"/>
      <c r="D307" s="52"/>
    </row>
    <row r="308" spans="1:4" x14ac:dyDescent="0.45">
      <c r="A308" s="55" t="s">
        <v>54</v>
      </c>
      <c r="B308" s="52">
        <v>17943.22</v>
      </c>
      <c r="C308" s="53">
        <v>44880</v>
      </c>
      <c r="D308" s="52">
        <v>0</v>
      </c>
    </row>
    <row r="309" spans="1:4" x14ac:dyDescent="0.45">
      <c r="A309" s="55" t="s">
        <v>68</v>
      </c>
      <c r="B309" s="52">
        <v>1306.5999999999999</v>
      </c>
      <c r="C309" s="53">
        <v>44880</v>
      </c>
      <c r="D309" s="52">
        <v>3397.03</v>
      </c>
    </row>
    <row r="310" spans="1:4" x14ac:dyDescent="0.45">
      <c r="A310" s="55" t="s">
        <v>55</v>
      </c>
      <c r="B310" s="52">
        <v>18857.45</v>
      </c>
      <c r="C310" s="53">
        <v>44925</v>
      </c>
      <c r="D310" s="52">
        <v>0</v>
      </c>
    </row>
    <row r="311" spans="1:4" x14ac:dyDescent="0.45">
      <c r="A311" s="55" t="s">
        <v>69</v>
      </c>
      <c r="B311" s="52">
        <v>1373.17</v>
      </c>
      <c r="C311" s="53">
        <v>44925</v>
      </c>
      <c r="D311" s="52">
        <v>3570.11</v>
      </c>
    </row>
    <row r="312" spans="1:4" x14ac:dyDescent="0.45">
      <c r="A312" s="55" t="s">
        <v>74</v>
      </c>
      <c r="B312" s="52">
        <v>6387.9</v>
      </c>
      <c r="C312" s="53">
        <v>44985</v>
      </c>
      <c r="D312" s="52">
        <v>0</v>
      </c>
    </row>
    <row r="313" spans="1:4" x14ac:dyDescent="0.45">
      <c r="A313" s="55" t="s">
        <v>75</v>
      </c>
      <c r="B313" s="52">
        <v>465.16</v>
      </c>
      <c r="C313" s="53">
        <v>44985</v>
      </c>
      <c r="D313" s="52">
        <v>1209.3599999999999</v>
      </c>
    </row>
    <row r="314" spans="1:4" x14ac:dyDescent="0.45">
      <c r="A314" s="55" t="s">
        <v>76</v>
      </c>
      <c r="B314" s="52">
        <v>14903.1</v>
      </c>
      <c r="C314" s="53">
        <v>44985</v>
      </c>
      <c r="D314" s="52">
        <v>0</v>
      </c>
    </row>
    <row r="315" spans="1:4" x14ac:dyDescent="0.45">
      <c r="A315" s="55" t="s">
        <v>77</v>
      </c>
      <c r="B315" s="52">
        <v>1085.22</v>
      </c>
      <c r="C315" s="53">
        <v>44985</v>
      </c>
      <c r="D315" s="52">
        <v>2821.47</v>
      </c>
    </row>
    <row r="316" spans="1:4" x14ac:dyDescent="0.45">
      <c r="A316" s="51" t="s">
        <v>155</v>
      </c>
      <c r="B316" s="52"/>
      <c r="C316" s="53"/>
      <c r="D316" s="52"/>
    </row>
    <row r="317" spans="1:4" x14ac:dyDescent="0.45">
      <c r="A317" s="55" t="s">
        <v>54</v>
      </c>
      <c r="B317" s="52">
        <v>6950.44</v>
      </c>
      <c r="C317" s="53">
        <v>44880</v>
      </c>
      <c r="D317" s="52">
        <v>0</v>
      </c>
    </row>
    <row r="318" spans="1:4" x14ac:dyDescent="0.45">
      <c r="A318" s="55" t="s">
        <v>55</v>
      </c>
      <c r="B318" s="52">
        <v>7304.57</v>
      </c>
      <c r="C318" s="53">
        <v>44925</v>
      </c>
      <c r="D318" s="52">
        <v>0</v>
      </c>
    </row>
    <row r="319" spans="1:4" x14ac:dyDescent="0.45">
      <c r="A319" s="51" t="s">
        <v>156</v>
      </c>
      <c r="B319" s="52"/>
      <c r="C319" s="53"/>
      <c r="D319" s="52"/>
    </row>
    <row r="320" spans="1:4" x14ac:dyDescent="0.45">
      <c r="A320" s="55" t="s">
        <v>54</v>
      </c>
      <c r="B320" s="52">
        <v>87063.679999999993</v>
      </c>
      <c r="C320" s="53">
        <v>44880</v>
      </c>
      <c r="D320" s="52">
        <v>0</v>
      </c>
    </row>
    <row r="321" spans="1:4" x14ac:dyDescent="0.45">
      <c r="A321" s="55" t="s">
        <v>55</v>
      </c>
      <c r="B321" s="52">
        <v>91499.68</v>
      </c>
      <c r="C321" s="53">
        <v>44925</v>
      </c>
      <c r="D321" s="52">
        <v>0</v>
      </c>
    </row>
    <row r="322" spans="1:4" x14ac:dyDescent="0.45">
      <c r="A322" s="55" t="s">
        <v>74</v>
      </c>
      <c r="B322" s="52">
        <v>30995.23</v>
      </c>
      <c r="C322" s="53">
        <v>44985</v>
      </c>
      <c r="D322" s="52">
        <v>0</v>
      </c>
    </row>
    <row r="323" spans="1:4" x14ac:dyDescent="0.45">
      <c r="A323" s="55" t="s">
        <v>76</v>
      </c>
      <c r="B323" s="52">
        <v>72312.5</v>
      </c>
      <c r="C323" s="53">
        <v>44985</v>
      </c>
      <c r="D323" s="52">
        <v>0</v>
      </c>
    </row>
    <row r="324" spans="1:4" x14ac:dyDescent="0.45">
      <c r="A324" s="51" t="s">
        <v>157</v>
      </c>
      <c r="B324" s="52"/>
      <c r="C324" s="53"/>
      <c r="D324" s="52"/>
    </row>
    <row r="325" spans="1:4" x14ac:dyDescent="0.45">
      <c r="A325" s="55" t="s">
        <v>54</v>
      </c>
      <c r="B325" s="52">
        <v>422619.4</v>
      </c>
      <c r="C325" s="53">
        <v>44880</v>
      </c>
      <c r="D325" s="52">
        <v>0</v>
      </c>
    </row>
    <row r="326" spans="1:4" x14ac:dyDescent="0.45">
      <c r="A326" s="55" t="s">
        <v>68</v>
      </c>
      <c r="B326" s="52">
        <v>94783.11</v>
      </c>
      <c r="C326" s="53">
        <v>44880</v>
      </c>
      <c r="D326" s="52">
        <v>16002.14</v>
      </c>
    </row>
    <row r="327" spans="1:4" x14ac:dyDescent="0.45">
      <c r="A327" s="55" t="s">
        <v>55</v>
      </c>
      <c r="B327" s="52">
        <v>444152.39</v>
      </c>
      <c r="C327" s="53">
        <v>44925</v>
      </c>
      <c r="D327" s="52">
        <v>0</v>
      </c>
    </row>
    <row r="328" spans="1:4" x14ac:dyDescent="0.45">
      <c r="A328" s="55" t="s">
        <v>69</v>
      </c>
      <c r="B328" s="52">
        <v>99612.42</v>
      </c>
      <c r="C328" s="53">
        <v>44925</v>
      </c>
      <c r="D328" s="52">
        <v>16817.47</v>
      </c>
    </row>
    <row r="329" spans="1:4" x14ac:dyDescent="0.45">
      <c r="A329" s="55" t="s">
        <v>74</v>
      </c>
      <c r="B329" s="52">
        <v>150455.22</v>
      </c>
      <c r="C329" s="53">
        <v>44985</v>
      </c>
      <c r="D329" s="52">
        <v>0</v>
      </c>
    </row>
    <row r="330" spans="1:4" x14ac:dyDescent="0.45">
      <c r="A330" s="55" t="s">
        <v>75</v>
      </c>
      <c r="B330" s="52">
        <v>33743.4</v>
      </c>
      <c r="C330" s="53">
        <v>44985</v>
      </c>
      <c r="D330" s="52">
        <v>5696.86</v>
      </c>
    </row>
    <row r="331" spans="1:4" x14ac:dyDescent="0.45">
      <c r="A331" s="55" t="s">
        <v>76</v>
      </c>
      <c r="B331" s="52">
        <v>351015.08</v>
      </c>
      <c r="C331" s="53">
        <v>44985</v>
      </c>
      <c r="D331" s="52">
        <v>0</v>
      </c>
    </row>
    <row r="332" spans="1:4" x14ac:dyDescent="0.45">
      <c r="A332" s="55" t="s">
        <v>77</v>
      </c>
      <c r="B332" s="52">
        <v>78724.02</v>
      </c>
      <c r="C332" s="53">
        <v>44985</v>
      </c>
      <c r="D332" s="52">
        <v>13290.9</v>
      </c>
    </row>
    <row r="333" spans="1:4" x14ac:dyDescent="0.45">
      <c r="A333" s="51" t="s">
        <v>158</v>
      </c>
      <c r="B333" s="52"/>
      <c r="C333" s="53"/>
      <c r="D333" s="52"/>
    </row>
    <row r="334" spans="1:4" x14ac:dyDescent="0.45">
      <c r="A334" s="55" t="s">
        <v>54</v>
      </c>
      <c r="B334" s="52">
        <v>16893.32</v>
      </c>
      <c r="C334" s="53">
        <v>44880</v>
      </c>
      <c r="D334" s="52">
        <v>0</v>
      </c>
    </row>
    <row r="335" spans="1:4" x14ac:dyDescent="0.45">
      <c r="A335" s="55" t="s">
        <v>68</v>
      </c>
      <c r="B335" s="52">
        <v>1230.1500000000001</v>
      </c>
      <c r="C335" s="53">
        <v>44880</v>
      </c>
      <c r="D335" s="52">
        <v>3198.26</v>
      </c>
    </row>
    <row r="336" spans="1:4" x14ac:dyDescent="0.45">
      <c r="A336" s="55" t="s">
        <v>55</v>
      </c>
      <c r="B336" s="52">
        <v>17754.060000000001</v>
      </c>
      <c r="C336" s="53">
        <v>44925</v>
      </c>
      <c r="D336" s="52">
        <v>0</v>
      </c>
    </row>
    <row r="337" spans="1:4" x14ac:dyDescent="0.45">
      <c r="A337" s="55" t="s">
        <v>69</v>
      </c>
      <c r="B337" s="52">
        <v>1292.83</v>
      </c>
      <c r="C337" s="53">
        <v>44925</v>
      </c>
      <c r="D337" s="52">
        <v>3361.21</v>
      </c>
    </row>
    <row r="338" spans="1:4" x14ac:dyDescent="0.45">
      <c r="A338" s="55" t="s">
        <v>74</v>
      </c>
      <c r="B338" s="52">
        <v>6014.13</v>
      </c>
      <c r="C338" s="53">
        <v>44985</v>
      </c>
      <c r="D338" s="52">
        <v>0</v>
      </c>
    </row>
    <row r="339" spans="1:4" x14ac:dyDescent="0.45">
      <c r="A339" s="55" t="s">
        <v>75</v>
      </c>
      <c r="B339" s="52">
        <v>437.94</v>
      </c>
      <c r="C339" s="53">
        <v>44985</v>
      </c>
      <c r="D339" s="52">
        <v>1138.5999999999999</v>
      </c>
    </row>
    <row r="340" spans="1:4" x14ac:dyDescent="0.45">
      <c r="A340" s="55" t="s">
        <v>76</v>
      </c>
      <c r="B340" s="52">
        <v>14031.09</v>
      </c>
      <c r="C340" s="53">
        <v>44985</v>
      </c>
      <c r="D340" s="52">
        <v>0</v>
      </c>
    </row>
    <row r="341" spans="1:4" x14ac:dyDescent="0.45">
      <c r="A341" s="55" t="s">
        <v>77</v>
      </c>
      <c r="B341" s="52">
        <v>1021.72</v>
      </c>
      <c r="C341" s="53">
        <v>44985</v>
      </c>
      <c r="D341" s="52">
        <v>2656.38</v>
      </c>
    </row>
    <row r="342" spans="1:4" x14ac:dyDescent="0.45">
      <c r="A342" s="51" t="s">
        <v>159</v>
      </c>
      <c r="B342" s="52"/>
      <c r="C342" s="53"/>
      <c r="D342" s="52"/>
    </row>
    <row r="343" spans="1:4" x14ac:dyDescent="0.45">
      <c r="A343" s="55" t="s">
        <v>54</v>
      </c>
      <c r="B343" s="52">
        <v>23625.87</v>
      </c>
      <c r="C343" s="53">
        <v>44880</v>
      </c>
      <c r="D343" s="52">
        <v>0</v>
      </c>
    </row>
    <row r="344" spans="1:4" x14ac:dyDescent="0.45">
      <c r="A344" s="55" t="s">
        <v>55</v>
      </c>
      <c r="B344" s="52">
        <v>24829.64</v>
      </c>
      <c r="C344" s="53">
        <v>44925</v>
      </c>
      <c r="D344" s="52">
        <v>0</v>
      </c>
    </row>
    <row r="345" spans="1:4" x14ac:dyDescent="0.45">
      <c r="A345" s="51" t="s">
        <v>160</v>
      </c>
      <c r="B345" s="52"/>
      <c r="C345" s="53"/>
      <c r="D345" s="52"/>
    </row>
    <row r="346" spans="1:4" x14ac:dyDescent="0.45">
      <c r="A346" s="55" t="s">
        <v>54</v>
      </c>
      <c r="B346" s="52">
        <v>17915.11</v>
      </c>
      <c r="C346" s="53">
        <v>44880</v>
      </c>
      <c r="D346" s="52">
        <v>0</v>
      </c>
    </row>
    <row r="347" spans="1:4" x14ac:dyDescent="0.45">
      <c r="A347" s="55" t="s">
        <v>55</v>
      </c>
      <c r="B347" s="52">
        <v>18827.900000000001</v>
      </c>
      <c r="C347" s="53">
        <v>44925</v>
      </c>
      <c r="D347" s="52">
        <v>0</v>
      </c>
    </row>
    <row r="348" spans="1:4" x14ac:dyDescent="0.45">
      <c r="A348" s="55" t="s">
        <v>74</v>
      </c>
      <c r="B348" s="52">
        <v>6377.89</v>
      </c>
      <c r="C348" s="53">
        <v>44985</v>
      </c>
      <c r="D348" s="52">
        <v>0</v>
      </c>
    </row>
    <row r="349" spans="1:4" x14ac:dyDescent="0.45">
      <c r="A349" s="55" t="s">
        <v>76</v>
      </c>
      <c r="B349" s="52">
        <v>14879.75</v>
      </c>
      <c r="C349" s="53">
        <v>44985</v>
      </c>
      <c r="D349" s="52">
        <v>0</v>
      </c>
    </row>
    <row r="350" spans="1:4" x14ac:dyDescent="0.45">
      <c r="A350" s="51" t="s">
        <v>161</v>
      </c>
      <c r="B350" s="52"/>
      <c r="C350" s="53"/>
      <c r="D350" s="52"/>
    </row>
    <row r="351" spans="1:4" x14ac:dyDescent="0.45">
      <c r="A351" s="55" t="s">
        <v>54</v>
      </c>
      <c r="B351" s="52">
        <v>71320.42</v>
      </c>
      <c r="C351" s="53">
        <v>44880</v>
      </c>
      <c r="D351" s="52">
        <v>0</v>
      </c>
    </row>
    <row r="352" spans="1:4" x14ac:dyDescent="0.45">
      <c r="A352" s="55" t="s">
        <v>55</v>
      </c>
      <c r="B352" s="52">
        <v>74954.28</v>
      </c>
      <c r="C352" s="53">
        <v>44925</v>
      </c>
      <c r="D352" s="52">
        <v>0</v>
      </c>
    </row>
    <row r="353" spans="1:4" x14ac:dyDescent="0.45">
      <c r="A353" s="55" t="s">
        <v>74</v>
      </c>
      <c r="B353" s="52">
        <v>25390.53</v>
      </c>
      <c r="C353" s="53">
        <v>44985</v>
      </c>
      <c r="D353" s="52">
        <v>0</v>
      </c>
    </row>
    <row r="354" spans="1:4" x14ac:dyDescent="0.45">
      <c r="A354" s="55" t="s">
        <v>76</v>
      </c>
      <c r="B354" s="52">
        <v>59236.61</v>
      </c>
      <c r="C354" s="53">
        <v>44985</v>
      </c>
      <c r="D354" s="52">
        <v>0</v>
      </c>
    </row>
    <row r="355" spans="1:4" x14ac:dyDescent="0.45">
      <c r="A355" s="51" t="s">
        <v>162</v>
      </c>
      <c r="B355" s="52"/>
      <c r="C355" s="53"/>
      <c r="D355" s="52"/>
    </row>
    <row r="356" spans="1:4" x14ac:dyDescent="0.45">
      <c r="A356" s="55" t="s">
        <v>54</v>
      </c>
      <c r="B356" s="52">
        <v>12416.96</v>
      </c>
      <c r="C356" s="53">
        <v>44880</v>
      </c>
      <c r="D356" s="52">
        <v>0</v>
      </c>
    </row>
    <row r="357" spans="1:4" x14ac:dyDescent="0.45">
      <c r="A357" s="55" t="s">
        <v>55</v>
      </c>
      <c r="B357" s="52">
        <v>13049.62</v>
      </c>
      <c r="C357" s="53">
        <v>44925</v>
      </c>
      <c r="D357" s="52">
        <v>0</v>
      </c>
    </row>
    <row r="358" spans="1:4" x14ac:dyDescent="0.45">
      <c r="A358" s="55" t="s">
        <v>74</v>
      </c>
      <c r="B358" s="52">
        <v>4420.5200000000004</v>
      </c>
      <c r="C358" s="53">
        <v>44985</v>
      </c>
      <c r="D358" s="52">
        <v>0</v>
      </c>
    </row>
    <row r="359" spans="1:4" x14ac:dyDescent="0.45">
      <c r="A359" s="55" t="s">
        <v>76</v>
      </c>
      <c r="B359" s="52">
        <v>10313.16</v>
      </c>
      <c r="C359" s="53">
        <v>44985</v>
      </c>
      <c r="D359" s="52">
        <v>0</v>
      </c>
    </row>
    <row r="360" spans="1:4" x14ac:dyDescent="0.45">
      <c r="A360" s="51" t="s">
        <v>164</v>
      </c>
      <c r="B360" s="52"/>
      <c r="C360" s="53"/>
      <c r="D360" s="52"/>
    </row>
    <row r="361" spans="1:4" x14ac:dyDescent="0.45">
      <c r="A361" s="55" t="s">
        <v>54</v>
      </c>
      <c r="B361" s="52">
        <v>79689.759999999995</v>
      </c>
      <c r="C361" s="53">
        <v>44880</v>
      </c>
      <c r="D361" s="52">
        <v>0</v>
      </c>
    </row>
    <row r="362" spans="1:4" x14ac:dyDescent="0.45">
      <c r="A362" s="55" t="s">
        <v>55</v>
      </c>
      <c r="B362" s="52">
        <v>83750.06</v>
      </c>
      <c r="C362" s="53">
        <v>44925</v>
      </c>
      <c r="D362" s="52">
        <v>0</v>
      </c>
    </row>
    <row r="363" spans="1:4" x14ac:dyDescent="0.45">
      <c r="A363" s="55" t="s">
        <v>74</v>
      </c>
      <c r="B363" s="52">
        <v>28370.07</v>
      </c>
      <c r="C363" s="53">
        <v>44985</v>
      </c>
      <c r="D363" s="52">
        <v>0</v>
      </c>
    </row>
    <row r="364" spans="1:4" x14ac:dyDescent="0.45">
      <c r="A364" s="55" t="s">
        <v>76</v>
      </c>
      <c r="B364" s="52">
        <v>66187.94</v>
      </c>
      <c r="C364" s="53">
        <v>44985</v>
      </c>
      <c r="D364" s="52">
        <v>0</v>
      </c>
    </row>
    <row r="365" spans="1:4" x14ac:dyDescent="0.45">
      <c r="A365" s="51" t="s">
        <v>165</v>
      </c>
      <c r="B365" s="52"/>
      <c r="C365" s="53"/>
      <c r="D365" s="52"/>
    </row>
    <row r="366" spans="1:4" x14ac:dyDescent="0.45">
      <c r="A366" s="55" t="s">
        <v>54</v>
      </c>
      <c r="B366" s="52">
        <v>64413.91</v>
      </c>
      <c r="C366" s="53">
        <v>44880</v>
      </c>
      <c r="D366" s="52">
        <v>0</v>
      </c>
    </row>
    <row r="367" spans="1:4" x14ac:dyDescent="0.45">
      <c r="A367" s="55" t="s">
        <v>68</v>
      </c>
      <c r="B367" s="52">
        <v>4690.53</v>
      </c>
      <c r="C367" s="53">
        <v>44880</v>
      </c>
      <c r="D367" s="52">
        <v>12194.9</v>
      </c>
    </row>
    <row r="368" spans="1:4" x14ac:dyDescent="0.45">
      <c r="A368" s="55" t="s">
        <v>55</v>
      </c>
      <c r="B368" s="52">
        <v>67695.88</v>
      </c>
      <c r="C368" s="53">
        <v>44925</v>
      </c>
      <c r="D368" s="52">
        <v>0</v>
      </c>
    </row>
    <row r="369" spans="1:4" x14ac:dyDescent="0.45">
      <c r="A369" s="55" t="s">
        <v>69</v>
      </c>
      <c r="B369" s="52">
        <v>4929.51</v>
      </c>
      <c r="C369" s="53">
        <v>44925</v>
      </c>
      <c r="D369" s="52">
        <v>12816.25</v>
      </c>
    </row>
    <row r="370" spans="1:4" x14ac:dyDescent="0.45">
      <c r="A370" s="55" t="s">
        <v>74</v>
      </c>
      <c r="B370" s="52">
        <v>22931.759999999998</v>
      </c>
      <c r="C370" s="53">
        <v>44985</v>
      </c>
      <c r="D370" s="52">
        <v>0</v>
      </c>
    </row>
    <row r="371" spans="1:4" x14ac:dyDescent="0.45">
      <c r="A371" s="55" t="s">
        <v>75</v>
      </c>
      <c r="B371" s="52">
        <v>6011.32</v>
      </c>
      <c r="C371" s="53">
        <v>44985</v>
      </c>
      <c r="D371" s="52">
        <v>0</v>
      </c>
    </row>
    <row r="372" spans="1:4" x14ac:dyDescent="0.45">
      <c r="A372" s="55" t="s">
        <v>76</v>
      </c>
      <c r="B372" s="52">
        <v>53500.27</v>
      </c>
      <c r="C372" s="53">
        <v>44985</v>
      </c>
      <c r="D372" s="52">
        <v>0</v>
      </c>
    </row>
    <row r="373" spans="1:4" x14ac:dyDescent="0.45">
      <c r="A373" s="55" t="s">
        <v>77</v>
      </c>
      <c r="B373" s="52">
        <v>14024.54</v>
      </c>
      <c r="C373" s="53">
        <v>44985</v>
      </c>
      <c r="D373" s="52">
        <v>0</v>
      </c>
    </row>
    <row r="374" spans="1:4" x14ac:dyDescent="0.45">
      <c r="A374" s="51" t="s">
        <v>166</v>
      </c>
      <c r="B374" s="52"/>
      <c r="C374" s="53"/>
      <c r="D374" s="52"/>
    </row>
    <row r="375" spans="1:4" x14ac:dyDescent="0.45">
      <c r="A375" s="55" t="s">
        <v>54</v>
      </c>
      <c r="B375" s="52">
        <v>59978.84</v>
      </c>
      <c r="C375" s="53">
        <v>44880</v>
      </c>
      <c r="D375" s="52">
        <v>0</v>
      </c>
    </row>
    <row r="376" spans="1:4" x14ac:dyDescent="0.45">
      <c r="A376" s="55" t="s">
        <v>55</v>
      </c>
      <c r="B376" s="52">
        <v>63034.84</v>
      </c>
      <c r="C376" s="53">
        <v>44925</v>
      </c>
      <c r="D376" s="52">
        <v>0</v>
      </c>
    </row>
    <row r="377" spans="1:4" x14ac:dyDescent="0.45">
      <c r="A377" s="51" t="s">
        <v>168</v>
      </c>
      <c r="B377" s="52"/>
      <c r="C377" s="53"/>
      <c r="D377" s="52"/>
    </row>
    <row r="378" spans="1:4" x14ac:dyDescent="0.45">
      <c r="A378" s="55" t="s">
        <v>54</v>
      </c>
      <c r="B378" s="52">
        <v>59546.58</v>
      </c>
      <c r="C378" s="53">
        <v>44880</v>
      </c>
      <c r="D378" s="52">
        <v>0</v>
      </c>
    </row>
    <row r="379" spans="1:4" x14ac:dyDescent="0.45">
      <c r="A379" s="55" t="s">
        <v>55</v>
      </c>
      <c r="B379" s="52">
        <v>62580.55</v>
      </c>
      <c r="C379" s="53">
        <v>44925</v>
      </c>
      <c r="D379" s="52">
        <v>0</v>
      </c>
    </row>
    <row r="380" spans="1:4" x14ac:dyDescent="0.45">
      <c r="A380" s="55" t="s">
        <v>74</v>
      </c>
      <c r="B380" s="52">
        <v>21198.959999999999</v>
      </c>
      <c r="C380" s="53">
        <v>44985</v>
      </c>
      <c r="D380" s="52">
        <v>0</v>
      </c>
    </row>
    <row r="381" spans="1:4" x14ac:dyDescent="0.45">
      <c r="A381" s="55" t="s">
        <v>76</v>
      </c>
      <c r="B381" s="52">
        <v>49457.61</v>
      </c>
      <c r="C381" s="53">
        <v>44985</v>
      </c>
      <c r="D381" s="52">
        <v>0</v>
      </c>
    </row>
    <row r="382" spans="1:4" x14ac:dyDescent="0.45">
      <c r="A382" s="51" t="s">
        <v>169</v>
      </c>
      <c r="B382" s="52"/>
      <c r="C382" s="53"/>
      <c r="D382" s="52"/>
    </row>
    <row r="383" spans="1:4" x14ac:dyDescent="0.45">
      <c r="A383" s="55" t="s">
        <v>54</v>
      </c>
      <c r="B383" s="52">
        <v>61531.29</v>
      </c>
      <c r="C383" s="53">
        <v>44880</v>
      </c>
      <c r="D383" s="52">
        <v>0</v>
      </c>
    </row>
    <row r="384" spans="1:4" x14ac:dyDescent="0.45">
      <c r="A384" s="55" t="s">
        <v>55</v>
      </c>
      <c r="B384" s="52">
        <v>64666.39</v>
      </c>
      <c r="C384" s="53">
        <v>44925</v>
      </c>
      <c r="D384" s="52">
        <v>0</v>
      </c>
    </row>
    <row r="385" spans="1:4" x14ac:dyDescent="0.45">
      <c r="A385" s="55" t="s">
        <v>74</v>
      </c>
      <c r="B385" s="52">
        <v>21905.53</v>
      </c>
      <c r="C385" s="53">
        <v>44985</v>
      </c>
      <c r="D385" s="52">
        <v>0</v>
      </c>
    </row>
    <row r="386" spans="1:4" x14ac:dyDescent="0.45">
      <c r="A386" s="55" t="s">
        <v>76</v>
      </c>
      <c r="B386" s="52">
        <v>51106.05</v>
      </c>
      <c r="C386" s="53">
        <v>44985</v>
      </c>
      <c r="D386" s="52">
        <v>0</v>
      </c>
    </row>
    <row r="387" spans="1:4" x14ac:dyDescent="0.45">
      <c r="A387" s="51" t="s">
        <v>170</v>
      </c>
      <c r="B387" s="52"/>
      <c r="C387" s="53"/>
      <c r="D387" s="52"/>
    </row>
    <row r="388" spans="1:4" x14ac:dyDescent="0.45">
      <c r="A388" s="55" t="s">
        <v>54</v>
      </c>
      <c r="B388" s="52">
        <v>17836.03</v>
      </c>
      <c r="C388" s="53">
        <v>44880</v>
      </c>
      <c r="D388" s="52">
        <v>0</v>
      </c>
    </row>
    <row r="389" spans="1:4" x14ac:dyDescent="0.45">
      <c r="A389" s="55" t="s">
        <v>55</v>
      </c>
      <c r="B389" s="52">
        <v>18744.8</v>
      </c>
      <c r="C389" s="53">
        <v>44925</v>
      </c>
      <c r="D389" s="52">
        <v>0</v>
      </c>
    </row>
    <row r="390" spans="1:4" x14ac:dyDescent="0.45">
      <c r="A390" s="55" t="s">
        <v>74</v>
      </c>
      <c r="B390" s="52">
        <v>6349.74</v>
      </c>
      <c r="C390" s="53">
        <v>44985</v>
      </c>
      <c r="D390" s="52">
        <v>0</v>
      </c>
    </row>
    <row r="391" spans="1:4" x14ac:dyDescent="0.45">
      <c r="A391" s="55" t="s">
        <v>76</v>
      </c>
      <c r="B391" s="52">
        <v>14814.08</v>
      </c>
      <c r="C391" s="53">
        <v>44985</v>
      </c>
      <c r="D391" s="52">
        <v>0</v>
      </c>
    </row>
    <row r="392" spans="1:4" x14ac:dyDescent="0.45">
      <c r="A392" s="51" t="s">
        <v>171</v>
      </c>
      <c r="B392" s="52"/>
      <c r="C392" s="53"/>
      <c r="D392" s="52"/>
    </row>
    <row r="393" spans="1:4" x14ac:dyDescent="0.45">
      <c r="A393" s="55" t="s">
        <v>54</v>
      </c>
      <c r="B393" s="52">
        <v>11102.6</v>
      </c>
      <c r="C393" s="53">
        <v>44880</v>
      </c>
      <c r="D393" s="52">
        <v>0</v>
      </c>
    </row>
    <row r="394" spans="1:4" x14ac:dyDescent="0.45">
      <c r="A394" s="55" t="s">
        <v>55</v>
      </c>
      <c r="B394" s="52">
        <v>11668.3</v>
      </c>
      <c r="C394" s="53">
        <v>44925</v>
      </c>
      <c r="D394" s="52">
        <v>0</v>
      </c>
    </row>
    <row r="395" spans="1:4" x14ac:dyDescent="0.45">
      <c r="A395" s="55" t="s">
        <v>74</v>
      </c>
      <c r="B395" s="52">
        <v>3952.6</v>
      </c>
      <c r="C395" s="53">
        <v>44985</v>
      </c>
      <c r="D395" s="52">
        <v>0</v>
      </c>
    </row>
    <row r="396" spans="1:4" x14ac:dyDescent="0.45">
      <c r="A396" s="55" t="s">
        <v>76</v>
      </c>
      <c r="B396" s="52">
        <v>9221.49</v>
      </c>
      <c r="C396" s="53">
        <v>44985</v>
      </c>
      <c r="D396" s="52">
        <v>0</v>
      </c>
    </row>
    <row r="397" spans="1:4" x14ac:dyDescent="0.45">
      <c r="A397" s="51" t="s">
        <v>172</v>
      </c>
      <c r="B397" s="52"/>
      <c r="C397" s="53"/>
      <c r="D397" s="52"/>
    </row>
    <row r="398" spans="1:4" x14ac:dyDescent="0.45">
      <c r="A398" s="55" t="s">
        <v>55</v>
      </c>
      <c r="B398" s="52">
        <v>32031.72</v>
      </c>
      <c r="C398" s="53">
        <v>44925</v>
      </c>
      <c r="D398" s="52">
        <v>0</v>
      </c>
    </row>
    <row r="399" spans="1:4" x14ac:dyDescent="0.45">
      <c r="A399" s="51" t="s">
        <v>173</v>
      </c>
      <c r="B399" s="52"/>
      <c r="C399" s="53"/>
      <c r="D399" s="52"/>
    </row>
    <row r="400" spans="1:4" x14ac:dyDescent="0.45">
      <c r="A400" s="55" t="s">
        <v>54</v>
      </c>
      <c r="B400" s="52">
        <v>59394.58</v>
      </c>
      <c r="C400" s="53">
        <v>44880</v>
      </c>
      <c r="D400" s="52">
        <v>0</v>
      </c>
    </row>
    <row r="401" spans="1:4" x14ac:dyDescent="0.45">
      <c r="A401" s="55" t="s">
        <v>55</v>
      </c>
      <c r="B401" s="52">
        <v>62420.81</v>
      </c>
      <c r="C401" s="53">
        <v>44925</v>
      </c>
      <c r="D401" s="52">
        <v>0</v>
      </c>
    </row>
    <row r="402" spans="1:4" x14ac:dyDescent="0.45">
      <c r="A402" s="55" t="s">
        <v>74</v>
      </c>
      <c r="B402" s="52">
        <v>21144.85</v>
      </c>
      <c r="C402" s="53">
        <v>44985</v>
      </c>
      <c r="D402" s="52">
        <v>0</v>
      </c>
    </row>
    <row r="403" spans="1:4" x14ac:dyDescent="0.45">
      <c r="A403" s="55" t="s">
        <v>76</v>
      </c>
      <c r="B403" s="52">
        <v>49331.37</v>
      </c>
      <c r="C403" s="53">
        <v>44985</v>
      </c>
      <c r="D403" s="52">
        <v>0</v>
      </c>
    </row>
    <row r="404" spans="1:4" x14ac:dyDescent="0.45">
      <c r="A404" s="51" t="s">
        <v>174</v>
      </c>
      <c r="B404" s="52"/>
      <c r="C404" s="53"/>
      <c r="D404" s="52"/>
    </row>
    <row r="405" spans="1:4" x14ac:dyDescent="0.45">
      <c r="A405" s="55" t="s">
        <v>54</v>
      </c>
      <c r="B405" s="52">
        <v>218615.09</v>
      </c>
      <c r="C405" s="53">
        <v>44880</v>
      </c>
      <c r="D405" s="52">
        <v>0</v>
      </c>
    </row>
    <row r="406" spans="1:4" x14ac:dyDescent="0.45">
      <c r="A406" s="55" t="s">
        <v>55</v>
      </c>
      <c r="B406" s="52">
        <v>229753.8</v>
      </c>
      <c r="C406" s="53">
        <v>44925</v>
      </c>
      <c r="D406" s="52">
        <v>0</v>
      </c>
    </row>
    <row r="407" spans="1:4" x14ac:dyDescent="0.45">
      <c r="A407" s="55" t="s">
        <v>74</v>
      </c>
      <c r="B407" s="52">
        <v>77828.38</v>
      </c>
      <c r="C407" s="53">
        <v>44985</v>
      </c>
      <c r="D407" s="52">
        <v>0</v>
      </c>
    </row>
    <row r="408" spans="1:4" x14ac:dyDescent="0.45">
      <c r="A408" s="55" t="s">
        <v>76</v>
      </c>
      <c r="B408" s="52">
        <v>181575.17</v>
      </c>
      <c r="C408" s="53">
        <v>44985</v>
      </c>
      <c r="D408" s="52">
        <v>0</v>
      </c>
    </row>
    <row r="409" spans="1:4" x14ac:dyDescent="0.45">
      <c r="A409" s="51" t="s">
        <v>175</v>
      </c>
      <c r="B409" s="52"/>
      <c r="C409" s="53"/>
      <c r="D409" s="52"/>
    </row>
    <row r="410" spans="1:4" x14ac:dyDescent="0.45">
      <c r="A410" s="55" t="s">
        <v>54</v>
      </c>
      <c r="B410" s="52">
        <v>1072275.07</v>
      </c>
      <c r="C410" s="53">
        <v>44880</v>
      </c>
      <c r="D410" s="52">
        <v>0</v>
      </c>
    </row>
    <row r="411" spans="1:4" x14ac:dyDescent="0.45">
      <c r="A411" s="55" t="s">
        <v>68</v>
      </c>
      <c r="B411" s="52">
        <v>233909.11</v>
      </c>
      <c r="C411" s="53">
        <v>44880</v>
      </c>
      <c r="D411" s="52">
        <v>39490.65</v>
      </c>
    </row>
    <row r="412" spans="1:4" x14ac:dyDescent="0.45">
      <c r="A412" s="55" t="s">
        <v>55</v>
      </c>
      <c r="B412" s="52">
        <v>1126908.8400000001</v>
      </c>
      <c r="C412" s="53">
        <v>44925</v>
      </c>
      <c r="D412" s="52">
        <v>0</v>
      </c>
    </row>
    <row r="413" spans="1:4" x14ac:dyDescent="0.45">
      <c r="A413" s="55" t="s">
        <v>69</v>
      </c>
      <c r="B413" s="52">
        <v>245827.08</v>
      </c>
      <c r="C413" s="53">
        <v>44925</v>
      </c>
      <c r="D413" s="52">
        <v>41502.74</v>
      </c>
    </row>
    <row r="414" spans="1:4" x14ac:dyDescent="0.45">
      <c r="A414" s="55" t="s">
        <v>176</v>
      </c>
      <c r="B414" s="52">
        <v>2987.94</v>
      </c>
      <c r="C414" s="53">
        <v>44985</v>
      </c>
      <c r="D414" s="52">
        <v>0</v>
      </c>
    </row>
    <row r="415" spans="1:4" x14ac:dyDescent="0.45">
      <c r="A415" s="55" t="s">
        <v>74</v>
      </c>
      <c r="B415" s="52">
        <v>385256.22</v>
      </c>
      <c r="C415" s="53">
        <v>44985</v>
      </c>
      <c r="D415" s="52">
        <v>0</v>
      </c>
    </row>
    <row r="416" spans="1:4" x14ac:dyDescent="0.45">
      <c r="A416" s="55" t="s">
        <v>75</v>
      </c>
      <c r="B416" s="52">
        <v>83273.149999999994</v>
      </c>
      <c r="C416" s="53">
        <v>44985</v>
      </c>
      <c r="D416" s="52">
        <v>14058.92</v>
      </c>
    </row>
    <row r="417" spans="1:4" x14ac:dyDescent="0.45">
      <c r="A417" s="55" t="s">
        <v>76</v>
      </c>
      <c r="B417" s="52">
        <v>898810.55</v>
      </c>
      <c r="C417" s="53">
        <v>44985</v>
      </c>
      <c r="D417" s="52">
        <v>0</v>
      </c>
    </row>
    <row r="418" spans="1:4" x14ac:dyDescent="0.45">
      <c r="A418" s="55" t="s">
        <v>77</v>
      </c>
      <c r="B418" s="52">
        <v>194277.94</v>
      </c>
      <c r="C418" s="53">
        <v>44985</v>
      </c>
      <c r="D418" s="52">
        <v>32799.75</v>
      </c>
    </row>
    <row r="419" spans="1:4" x14ac:dyDescent="0.45">
      <c r="A419" s="51" t="s">
        <v>177</v>
      </c>
      <c r="B419" s="52"/>
      <c r="C419" s="53"/>
      <c r="D419" s="52"/>
    </row>
    <row r="420" spans="1:4" x14ac:dyDescent="0.45">
      <c r="A420" s="55" t="s">
        <v>68</v>
      </c>
      <c r="B420" s="52">
        <v>19793.330000000002</v>
      </c>
      <c r="C420" s="53">
        <v>45077</v>
      </c>
      <c r="D420" s="52">
        <v>0</v>
      </c>
    </row>
    <row r="421" spans="1:4" x14ac:dyDescent="0.45">
      <c r="A421" s="55" t="s">
        <v>69</v>
      </c>
      <c r="B421" s="52">
        <v>20801.82</v>
      </c>
      <c r="C421" s="53">
        <v>45077</v>
      </c>
      <c r="D421" s="52">
        <v>0</v>
      </c>
    </row>
    <row r="422" spans="1:4" x14ac:dyDescent="0.45">
      <c r="A422" s="55" t="s">
        <v>75</v>
      </c>
      <c r="B422" s="52">
        <v>7046.55</v>
      </c>
      <c r="C422" s="53">
        <v>45077</v>
      </c>
      <c r="D422" s="52">
        <v>0</v>
      </c>
    </row>
    <row r="423" spans="1:4" x14ac:dyDescent="0.45">
      <c r="A423" s="55" t="s">
        <v>77</v>
      </c>
      <c r="B423" s="52">
        <v>16439.75</v>
      </c>
      <c r="C423" s="53">
        <v>45077</v>
      </c>
      <c r="D423" s="52">
        <v>0</v>
      </c>
    </row>
    <row r="424" spans="1:4" x14ac:dyDescent="0.45">
      <c r="A424" s="51" t="s">
        <v>178</v>
      </c>
      <c r="B424" s="52"/>
      <c r="C424" s="53"/>
      <c r="D424" s="52"/>
    </row>
    <row r="425" spans="1:4" x14ac:dyDescent="0.45">
      <c r="A425" s="55" t="s">
        <v>54</v>
      </c>
      <c r="B425" s="52">
        <v>117140.08</v>
      </c>
      <c r="C425" s="53">
        <v>44880</v>
      </c>
      <c r="D425" s="52">
        <v>0</v>
      </c>
    </row>
    <row r="426" spans="1:4" x14ac:dyDescent="0.45">
      <c r="A426" s="55" t="s">
        <v>55</v>
      </c>
      <c r="B426" s="52">
        <v>123108.51</v>
      </c>
      <c r="C426" s="53">
        <v>44925</v>
      </c>
      <c r="D426" s="52">
        <v>0</v>
      </c>
    </row>
    <row r="427" spans="1:4" x14ac:dyDescent="0.45">
      <c r="A427" s="55" t="s">
        <v>74</v>
      </c>
      <c r="B427" s="52">
        <v>41702.620000000003</v>
      </c>
      <c r="C427" s="53">
        <v>44985</v>
      </c>
      <c r="D427" s="52">
        <v>0</v>
      </c>
    </row>
    <row r="428" spans="1:4" x14ac:dyDescent="0.45">
      <c r="A428" s="55" t="s">
        <v>76</v>
      </c>
      <c r="B428" s="52">
        <v>97293.06</v>
      </c>
      <c r="C428" s="53">
        <v>44985</v>
      </c>
      <c r="D428" s="52">
        <v>0</v>
      </c>
    </row>
    <row r="429" spans="1:4" x14ac:dyDescent="0.45">
      <c r="A429" s="51" t="s">
        <v>179</v>
      </c>
      <c r="B429" s="52"/>
      <c r="C429" s="53"/>
      <c r="D429" s="52"/>
    </row>
    <row r="430" spans="1:4" x14ac:dyDescent="0.45">
      <c r="A430" s="55" t="s">
        <v>54</v>
      </c>
      <c r="B430" s="52">
        <v>18588.099999999999</v>
      </c>
      <c r="C430" s="53">
        <v>44880</v>
      </c>
      <c r="D430" s="52">
        <v>0</v>
      </c>
    </row>
    <row r="431" spans="1:4" x14ac:dyDescent="0.45">
      <c r="A431" s="55" t="s">
        <v>55</v>
      </c>
      <c r="B431" s="52">
        <v>19535.189999999999</v>
      </c>
      <c r="C431" s="53">
        <v>44925</v>
      </c>
      <c r="D431" s="52">
        <v>0</v>
      </c>
    </row>
    <row r="432" spans="1:4" x14ac:dyDescent="0.45">
      <c r="A432" s="55" t="s">
        <v>74</v>
      </c>
      <c r="B432" s="52">
        <v>6617.48</v>
      </c>
      <c r="C432" s="53">
        <v>44985</v>
      </c>
      <c r="D432" s="52">
        <v>0</v>
      </c>
    </row>
    <row r="433" spans="1:4" x14ac:dyDescent="0.45">
      <c r="A433" s="55" t="s">
        <v>76</v>
      </c>
      <c r="B433" s="52">
        <v>15438.72</v>
      </c>
      <c r="C433" s="53">
        <v>44985</v>
      </c>
      <c r="D433" s="52">
        <v>0</v>
      </c>
    </row>
    <row r="434" spans="1:4" x14ac:dyDescent="0.45">
      <c r="A434" s="51" t="s">
        <v>180</v>
      </c>
      <c r="B434" s="52"/>
      <c r="C434" s="53"/>
      <c r="D434" s="52"/>
    </row>
    <row r="435" spans="1:4" x14ac:dyDescent="0.45">
      <c r="A435" s="55" t="s">
        <v>54</v>
      </c>
      <c r="B435" s="52">
        <v>13561.75</v>
      </c>
      <c r="C435" s="53">
        <v>44880</v>
      </c>
      <c r="D435" s="52">
        <v>0</v>
      </c>
    </row>
    <row r="436" spans="1:4" x14ac:dyDescent="0.45">
      <c r="A436" s="55" t="s">
        <v>55</v>
      </c>
      <c r="B436" s="52">
        <v>14252.74</v>
      </c>
      <c r="C436" s="53">
        <v>44925</v>
      </c>
      <c r="D436" s="52">
        <v>0</v>
      </c>
    </row>
    <row r="437" spans="1:4" x14ac:dyDescent="0.45">
      <c r="A437" s="55" t="s">
        <v>74</v>
      </c>
      <c r="B437" s="52">
        <v>4828.07</v>
      </c>
      <c r="C437" s="53">
        <v>44985</v>
      </c>
      <c r="D437" s="52">
        <v>0</v>
      </c>
    </row>
    <row r="438" spans="1:4" x14ac:dyDescent="0.45">
      <c r="A438" s="55" t="s">
        <v>76</v>
      </c>
      <c r="B438" s="52">
        <v>11263.98</v>
      </c>
      <c r="C438" s="53">
        <v>44985</v>
      </c>
      <c r="D438" s="52">
        <v>0</v>
      </c>
    </row>
    <row r="439" spans="1:4" x14ac:dyDescent="0.45">
      <c r="A439" s="51" t="s">
        <v>181</v>
      </c>
      <c r="B439" s="52"/>
      <c r="C439" s="53"/>
      <c r="D439" s="52"/>
    </row>
    <row r="440" spans="1:4" x14ac:dyDescent="0.45">
      <c r="A440" s="55" t="s">
        <v>54</v>
      </c>
      <c r="B440" s="52">
        <v>91345.87</v>
      </c>
      <c r="C440" s="53">
        <v>44895</v>
      </c>
      <c r="D440" s="52">
        <v>0</v>
      </c>
    </row>
    <row r="441" spans="1:4" x14ac:dyDescent="0.45">
      <c r="A441" s="55" t="s">
        <v>55</v>
      </c>
      <c r="B441" s="52">
        <v>96000.06</v>
      </c>
      <c r="C441" s="53">
        <v>44925</v>
      </c>
      <c r="D441" s="52">
        <v>0</v>
      </c>
    </row>
    <row r="442" spans="1:4" x14ac:dyDescent="0.45">
      <c r="A442" s="51" t="s">
        <v>182</v>
      </c>
      <c r="B442" s="52"/>
      <c r="C442" s="53"/>
      <c r="D442" s="52"/>
    </row>
    <row r="443" spans="1:4" x14ac:dyDescent="0.45">
      <c r="A443" s="55" t="s">
        <v>54</v>
      </c>
      <c r="B443" s="52">
        <v>8984.35</v>
      </c>
      <c r="C443" s="53">
        <v>44895</v>
      </c>
      <c r="D443" s="52">
        <v>0</v>
      </c>
    </row>
    <row r="444" spans="1:4" x14ac:dyDescent="0.45">
      <c r="A444" s="55" t="s">
        <v>55</v>
      </c>
      <c r="B444" s="52">
        <v>9442.11</v>
      </c>
      <c r="C444" s="53">
        <v>44925</v>
      </c>
      <c r="D444" s="52">
        <v>0</v>
      </c>
    </row>
    <row r="445" spans="1:4" x14ac:dyDescent="0.45">
      <c r="A445" s="55" t="s">
        <v>74</v>
      </c>
      <c r="B445" s="52">
        <v>3198.49</v>
      </c>
      <c r="C445" s="53">
        <v>44985</v>
      </c>
      <c r="D445" s="52">
        <v>0</v>
      </c>
    </row>
    <row r="446" spans="1:4" x14ac:dyDescent="0.45">
      <c r="A446" s="55" t="s">
        <v>76</v>
      </c>
      <c r="B446" s="52">
        <v>7462.13</v>
      </c>
      <c r="C446" s="53">
        <v>44985</v>
      </c>
      <c r="D446" s="52">
        <v>0</v>
      </c>
    </row>
    <row r="447" spans="1:4" x14ac:dyDescent="0.45">
      <c r="A447" s="51" t="s">
        <v>183</v>
      </c>
      <c r="B447" s="52"/>
      <c r="C447" s="53"/>
      <c r="D447" s="52"/>
    </row>
    <row r="448" spans="1:4" x14ac:dyDescent="0.45">
      <c r="A448" s="55" t="s">
        <v>54</v>
      </c>
      <c r="B448" s="52">
        <v>59154.73</v>
      </c>
      <c r="C448" s="53">
        <v>44880</v>
      </c>
      <c r="D448" s="52">
        <v>0</v>
      </c>
    </row>
    <row r="449" spans="1:4" x14ac:dyDescent="0.45">
      <c r="A449" s="55" t="s">
        <v>68</v>
      </c>
      <c r="B449" s="52">
        <v>13266.94</v>
      </c>
      <c r="C449" s="53">
        <v>44880</v>
      </c>
      <c r="D449" s="52">
        <v>2239.85</v>
      </c>
    </row>
    <row r="450" spans="1:4" x14ac:dyDescent="0.45">
      <c r="A450" s="55" t="s">
        <v>55</v>
      </c>
      <c r="B450" s="52">
        <v>62168.74</v>
      </c>
      <c r="C450" s="53">
        <v>44925</v>
      </c>
      <c r="D450" s="52">
        <v>0</v>
      </c>
    </row>
    <row r="451" spans="1:4" x14ac:dyDescent="0.45">
      <c r="A451" s="55" t="s">
        <v>69</v>
      </c>
      <c r="B451" s="52">
        <v>13942.91</v>
      </c>
      <c r="C451" s="53">
        <v>44925</v>
      </c>
      <c r="D451" s="52">
        <v>2353.9699999999998</v>
      </c>
    </row>
    <row r="452" spans="1:4" x14ac:dyDescent="0.45">
      <c r="A452" s="55" t="s">
        <v>74</v>
      </c>
      <c r="B452" s="52">
        <v>21059.46</v>
      </c>
      <c r="C452" s="53">
        <v>44985</v>
      </c>
      <c r="D452" s="52">
        <v>0</v>
      </c>
    </row>
    <row r="453" spans="1:4" x14ac:dyDescent="0.45">
      <c r="A453" s="55" t="s">
        <v>75</v>
      </c>
      <c r="B453" s="52">
        <v>4723.12</v>
      </c>
      <c r="C453" s="53">
        <v>44985</v>
      </c>
      <c r="D453" s="52">
        <v>797.4</v>
      </c>
    </row>
    <row r="454" spans="1:4" x14ac:dyDescent="0.45">
      <c r="A454" s="55" t="s">
        <v>76</v>
      </c>
      <c r="B454" s="52">
        <v>49132.160000000003</v>
      </c>
      <c r="C454" s="53">
        <v>44985</v>
      </c>
      <c r="D454" s="52">
        <v>0</v>
      </c>
    </row>
    <row r="455" spans="1:4" x14ac:dyDescent="0.45">
      <c r="A455" s="55" t="s">
        <v>77</v>
      </c>
      <c r="B455" s="52">
        <v>11019.13</v>
      </c>
      <c r="C455" s="53">
        <v>44985</v>
      </c>
      <c r="D455" s="52">
        <v>1860.35</v>
      </c>
    </row>
    <row r="456" spans="1:4" x14ac:dyDescent="0.45">
      <c r="A456" s="51" t="s">
        <v>184</v>
      </c>
      <c r="B456" s="52"/>
      <c r="C456" s="53"/>
      <c r="D456" s="52"/>
    </row>
    <row r="457" spans="1:4" x14ac:dyDescent="0.45">
      <c r="A457" s="55" t="s">
        <v>54</v>
      </c>
      <c r="B457" s="52">
        <v>3412.4</v>
      </c>
      <c r="C457" s="53">
        <v>44895</v>
      </c>
      <c r="D457" s="52">
        <v>0</v>
      </c>
    </row>
    <row r="458" spans="1:4" x14ac:dyDescent="0.45">
      <c r="A458" s="55" t="s">
        <v>55</v>
      </c>
      <c r="B458" s="52">
        <v>3586.27</v>
      </c>
      <c r="C458" s="53">
        <v>44925</v>
      </c>
      <c r="D458" s="52">
        <v>0</v>
      </c>
    </row>
    <row r="459" spans="1:4" x14ac:dyDescent="0.45">
      <c r="A459" s="51" t="s">
        <v>186</v>
      </c>
      <c r="B459" s="52"/>
      <c r="C459" s="53"/>
      <c r="D459" s="52"/>
    </row>
    <row r="460" spans="1:4" x14ac:dyDescent="0.45">
      <c r="A460" s="55" t="s">
        <v>54</v>
      </c>
      <c r="B460" s="52">
        <v>15108.93</v>
      </c>
      <c r="C460" s="53">
        <v>44880</v>
      </c>
      <c r="D460" s="52">
        <v>0</v>
      </c>
    </row>
    <row r="461" spans="1:4" x14ac:dyDescent="0.45">
      <c r="A461" s="55" t="s">
        <v>55</v>
      </c>
      <c r="B461" s="52">
        <v>15878.74</v>
      </c>
      <c r="C461" s="53">
        <v>44925</v>
      </c>
      <c r="D461" s="52">
        <v>0</v>
      </c>
    </row>
    <row r="462" spans="1:4" x14ac:dyDescent="0.45">
      <c r="A462" s="51" t="s">
        <v>187</v>
      </c>
      <c r="B462" s="52"/>
      <c r="C462" s="53"/>
      <c r="D462" s="52"/>
    </row>
    <row r="463" spans="1:4" x14ac:dyDescent="0.45">
      <c r="A463" s="55" t="s">
        <v>54</v>
      </c>
      <c r="B463" s="52">
        <v>27260.55</v>
      </c>
      <c r="C463" s="53">
        <v>44880</v>
      </c>
      <c r="D463" s="52">
        <v>0</v>
      </c>
    </row>
    <row r="464" spans="1:4" x14ac:dyDescent="0.45">
      <c r="A464" s="55" t="s">
        <v>55</v>
      </c>
      <c r="B464" s="52">
        <v>28649.51</v>
      </c>
      <c r="C464" s="53">
        <v>44925</v>
      </c>
      <c r="D464" s="52">
        <v>0</v>
      </c>
    </row>
    <row r="465" spans="1:4" x14ac:dyDescent="0.45">
      <c r="A465" s="55" t="s">
        <v>74</v>
      </c>
      <c r="B465" s="52">
        <v>9704.93</v>
      </c>
      <c r="C465" s="53">
        <v>44985</v>
      </c>
      <c r="D465" s="52">
        <v>0</v>
      </c>
    </row>
    <row r="466" spans="1:4" x14ac:dyDescent="0.45">
      <c r="A466" s="55" t="s">
        <v>76</v>
      </c>
      <c r="B466" s="52">
        <v>22641.8</v>
      </c>
      <c r="C466" s="53">
        <v>44985</v>
      </c>
      <c r="D466" s="52">
        <v>0</v>
      </c>
    </row>
    <row r="467" spans="1:4" x14ac:dyDescent="0.45">
      <c r="A467" s="51" t="s">
        <v>188</v>
      </c>
      <c r="B467" s="52"/>
      <c r="C467" s="53"/>
      <c r="D467" s="52"/>
    </row>
    <row r="468" spans="1:4" x14ac:dyDescent="0.45">
      <c r="A468" s="55" t="s">
        <v>54</v>
      </c>
      <c r="B468" s="52">
        <v>64584.35</v>
      </c>
      <c r="C468" s="53">
        <v>44880</v>
      </c>
      <c r="D468" s="52">
        <v>0</v>
      </c>
    </row>
    <row r="469" spans="1:4" x14ac:dyDescent="0.45">
      <c r="A469" s="55" t="s">
        <v>55</v>
      </c>
      <c r="B469" s="52">
        <v>67875</v>
      </c>
      <c r="C469" s="53">
        <v>44925</v>
      </c>
      <c r="D469" s="52">
        <v>0</v>
      </c>
    </row>
    <row r="470" spans="1:4" x14ac:dyDescent="0.45">
      <c r="A470" s="51" t="s">
        <v>189</v>
      </c>
      <c r="B470" s="52"/>
      <c r="C470" s="53"/>
      <c r="D470" s="52"/>
    </row>
    <row r="471" spans="1:4" x14ac:dyDescent="0.45">
      <c r="A471" s="55" t="s">
        <v>54</v>
      </c>
      <c r="B471" s="52">
        <v>17842.18</v>
      </c>
      <c r="C471" s="53">
        <v>44880</v>
      </c>
      <c r="D471" s="52">
        <v>0</v>
      </c>
    </row>
    <row r="472" spans="1:4" x14ac:dyDescent="0.45">
      <c r="A472" s="55" t="s">
        <v>55</v>
      </c>
      <c r="B472" s="52">
        <v>18751.27</v>
      </c>
      <c r="C472" s="53">
        <v>44925</v>
      </c>
      <c r="D472" s="52">
        <v>0</v>
      </c>
    </row>
    <row r="473" spans="1:4" x14ac:dyDescent="0.45">
      <c r="A473" s="55" t="s">
        <v>74</v>
      </c>
      <c r="B473" s="52">
        <v>6351.93</v>
      </c>
      <c r="C473" s="53">
        <v>44985</v>
      </c>
      <c r="D473" s="52">
        <v>0</v>
      </c>
    </row>
    <row r="474" spans="1:4" x14ac:dyDescent="0.45">
      <c r="A474" s="55" t="s">
        <v>76</v>
      </c>
      <c r="B474" s="52">
        <v>14819.19</v>
      </c>
      <c r="C474" s="53">
        <v>44985</v>
      </c>
      <c r="D474" s="52">
        <v>0</v>
      </c>
    </row>
    <row r="475" spans="1:4" x14ac:dyDescent="0.45">
      <c r="A475" s="51" t="s">
        <v>190</v>
      </c>
      <c r="B475" s="52"/>
      <c r="C475" s="53"/>
      <c r="D475" s="52"/>
    </row>
    <row r="476" spans="1:4" x14ac:dyDescent="0.45">
      <c r="A476" s="55" t="s">
        <v>54</v>
      </c>
      <c r="B476" s="52">
        <v>28193.599999999999</v>
      </c>
      <c r="C476" s="53">
        <v>44880</v>
      </c>
      <c r="D476" s="52">
        <v>0</v>
      </c>
    </row>
    <row r="477" spans="1:4" x14ac:dyDescent="0.45">
      <c r="A477" s="55" t="s">
        <v>55</v>
      </c>
      <c r="B477" s="52">
        <v>29630.1</v>
      </c>
      <c r="C477" s="53">
        <v>44925</v>
      </c>
      <c r="D477" s="52">
        <v>0</v>
      </c>
    </row>
    <row r="478" spans="1:4" x14ac:dyDescent="0.45">
      <c r="A478" s="55" t="s">
        <v>74</v>
      </c>
      <c r="B478" s="52">
        <v>10037.1</v>
      </c>
      <c r="C478" s="53">
        <v>44985</v>
      </c>
      <c r="D478" s="52">
        <v>0</v>
      </c>
    </row>
    <row r="479" spans="1:4" x14ac:dyDescent="0.45">
      <c r="A479" s="55" t="s">
        <v>76</v>
      </c>
      <c r="B479" s="52">
        <v>23416.77</v>
      </c>
      <c r="C479" s="53">
        <v>44985</v>
      </c>
      <c r="D479" s="52">
        <v>0</v>
      </c>
    </row>
    <row r="480" spans="1:4" x14ac:dyDescent="0.45">
      <c r="A480" s="51" t="s">
        <v>191</v>
      </c>
      <c r="B480" s="52"/>
      <c r="C480" s="53"/>
      <c r="D480" s="52"/>
    </row>
    <row r="481" spans="1:4" x14ac:dyDescent="0.45">
      <c r="A481" s="55" t="s">
        <v>54</v>
      </c>
      <c r="B481" s="52">
        <v>5231.9399999999996</v>
      </c>
      <c r="C481" s="53">
        <v>44880</v>
      </c>
      <c r="D481" s="52">
        <v>0</v>
      </c>
    </row>
    <row r="482" spans="1:4" x14ac:dyDescent="0.45">
      <c r="A482" s="55" t="s">
        <v>55</v>
      </c>
      <c r="B482" s="52">
        <v>5498.51</v>
      </c>
      <c r="C482" s="53">
        <v>44925</v>
      </c>
      <c r="D482" s="52">
        <v>0</v>
      </c>
    </row>
    <row r="483" spans="1:4" x14ac:dyDescent="0.45">
      <c r="A483" s="51" t="s">
        <v>192</v>
      </c>
      <c r="B483" s="52"/>
      <c r="C483" s="53"/>
      <c r="D483" s="52"/>
    </row>
    <row r="484" spans="1:4" x14ac:dyDescent="0.45">
      <c r="A484" s="55" t="s">
        <v>54</v>
      </c>
      <c r="B484" s="52">
        <v>9712.69</v>
      </c>
      <c r="C484" s="53">
        <v>44880</v>
      </c>
      <c r="D484" s="52">
        <v>0</v>
      </c>
    </row>
    <row r="485" spans="1:4" x14ac:dyDescent="0.45">
      <c r="A485" s="55" t="s">
        <v>55</v>
      </c>
      <c r="B485" s="52">
        <v>10207.57</v>
      </c>
      <c r="C485" s="53">
        <v>44925</v>
      </c>
      <c r="D485" s="52">
        <v>0</v>
      </c>
    </row>
    <row r="486" spans="1:4" x14ac:dyDescent="0.45">
      <c r="A486" s="55" t="s">
        <v>74</v>
      </c>
      <c r="B486" s="52">
        <v>3457.78</v>
      </c>
      <c r="C486" s="53">
        <v>44985</v>
      </c>
      <c r="D486" s="52">
        <v>0</v>
      </c>
    </row>
    <row r="487" spans="1:4" x14ac:dyDescent="0.45">
      <c r="A487" s="55" t="s">
        <v>76</v>
      </c>
      <c r="B487" s="52">
        <v>8067.07</v>
      </c>
      <c r="C487" s="53">
        <v>44985</v>
      </c>
      <c r="D487" s="52">
        <v>0</v>
      </c>
    </row>
    <row r="488" spans="1:4" x14ac:dyDescent="0.45">
      <c r="A488" s="51" t="s">
        <v>193</v>
      </c>
      <c r="B488" s="52"/>
      <c r="C488" s="53"/>
      <c r="D488" s="52"/>
    </row>
    <row r="489" spans="1:4" x14ac:dyDescent="0.45">
      <c r="A489" s="55" t="s">
        <v>54</v>
      </c>
      <c r="B489" s="52">
        <v>19486.009999999998</v>
      </c>
      <c r="C489" s="53">
        <v>44880</v>
      </c>
      <c r="D489" s="52">
        <v>0</v>
      </c>
    </row>
    <row r="490" spans="1:4" x14ac:dyDescent="0.45">
      <c r="A490" s="55" t="s">
        <v>55</v>
      </c>
      <c r="B490" s="52">
        <v>20478.84</v>
      </c>
      <c r="C490" s="53">
        <v>44925</v>
      </c>
      <c r="D490" s="52">
        <v>0</v>
      </c>
    </row>
    <row r="491" spans="1:4" x14ac:dyDescent="0.45">
      <c r="A491" s="51" t="s">
        <v>194</v>
      </c>
      <c r="B491" s="52"/>
      <c r="C491" s="53"/>
      <c r="D491" s="52"/>
    </row>
    <row r="492" spans="1:4" x14ac:dyDescent="0.45">
      <c r="A492" s="55" t="s">
        <v>54</v>
      </c>
      <c r="B492" s="52">
        <v>15063.24</v>
      </c>
      <c r="C492" s="53">
        <v>44880</v>
      </c>
      <c r="D492" s="52">
        <v>0</v>
      </c>
    </row>
    <row r="493" spans="1:4" x14ac:dyDescent="0.45">
      <c r="A493" s="55" t="s">
        <v>55</v>
      </c>
      <c r="B493" s="52">
        <v>15830.73</v>
      </c>
      <c r="C493" s="53">
        <v>44925</v>
      </c>
      <c r="D493" s="52">
        <v>0</v>
      </c>
    </row>
    <row r="494" spans="1:4" x14ac:dyDescent="0.45">
      <c r="A494" s="55" t="s">
        <v>74</v>
      </c>
      <c r="B494" s="52">
        <v>5362.61</v>
      </c>
      <c r="C494" s="53">
        <v>44985</v>
      </c>
      <c r="D494" s="52">
        <v>0</v>
      </c>
    </row>
    <row r="495" spans="1:4" x14ac:dyDescent="0.45">
      <c r="A495" s="55" t="s">
        <v>76</v>
      </c>
      <c r="B495" s="52">
        <v>12511.08</v>
      </c>
      <c r="C495" s="53">
        <v>44985</v>
      </c>
      <c r="D495" s="52">
        <v>0</v>
      </c>
    </row>
    <row r="496" spans="1:4" x14ac:dyDescent="0.45">
      <c r="A496" s="51" t="s">
        <v>195</v>
      </c>
      <c r="B496" s="52"/>
      <c r="C496" s="53"/>
      <c r="D496" s="52"/>
    </row>
    <row r="497" spans="1:4" x14ac:dyDescent="0.45">
      <c r="A497" s="55" t="s">
        <v>54</v>
      </c>
      <c r="B497" s="52">
        <v>566836.41</v>
      </c>
      <c r="C497" s="53">
        <v>44880</v>
      </c>
      <c r="D497" s="52">
        <v>0</v>
      </c>
    </row>
    <row r="498" spans="1:4" x14ac:dyDescent="0.45">
      <c r="A498" s="55" t="s">
        <v>68</v>
      </c>
      <c r="B498" s="52">
        <v>148590.22</v>
      </c>
      <c r="C498" s="53">
        <v>44880</v>
      </c>
      <c r="D498" s="52">
        <v>0</v>
      </c>
    </row>
    <row r="499" spans="1:4" x14ac:dyDescent="0.45">
      <c r="A499" s="55" t="s">
        <v>55</v>
      </c>
      <c r="B499" s="52">
        <v>595717.43000000005</v>
      </c>
      <c r="C499" s="53">
        <v>44925</v>
      </c>
      <c r="D499" s="52">
        <v>0</v>
      </c>
    </row>
    <row r="500" spans="1:4" x14ac:dyDescent="0.45">
      <c r="A500" s="55" t="s">
        <v>69</v>
      </c>
      <c r="B500" s="52">
        <v>43379.3</v>
      </c>
      <c r="C500" s="53">
        <v>44925</v>
      </c>
      <c r="D500" s="52">
        <v>112781.78</v>
      </c>
    </row>
    <row r="501" spans="1:4" x14ac:dyDescent="0.45">
      <c r="A501" s="55" t="s">
        <v>74</v>
      </c>
      <c r="B501" s="52">
        <v>212450.05</v>
      </c>
      <c r="C501" s="53">
        <v>44985</v>
      </c>
      <c r="D501" s="52">
        <v>0</v>
      </c>
    </row>
    <row r="502" spans="1:4" x14ac:dyDescent="0.45">
      <c r="A502" s="55" t="s">
        <v>75</v>
      </c>
      <c r="B502" s="52">
        <v>52899.07</v>
      </c>
      <c r="C502" s="53">
        <v>44985</v>
      </c>
      <c r="D502" s="52">
        <v>0</v>
      </c>
    </row>
    <row r="503" spans="1:4" x14ac:dyDescent="0.45">
      <c r="A503" s="55" t="s">
        <v>76</v>
      </c>
      <c r="B503" s="52">
        <v>495650.29</v>
      </c>
      <c r="C503" s="53">
        <v>44985</v>
      </c>
      <c r="D503" s="52">
        <v>0</v>
      </c>
    </row>
    <row r="504" spans="1:4" x14ac:dyDescent="0.45">
      <c r="A504" s="55" t="s">
        <v>77</v>
      </c>
      <c r="B504" s="52">
        <v>123414.61</v>
      </c>
      <c r="C504" s="53">
        <v>44985</v>
      </c>
      <c r="D504" s="52">
        <v>0</v>
      </c>
    </row>
    <row r="505" spans="1:4" x14ac:dyDescent="0.45">
      <c r="A505" s="51" t="s">
        <v>196</v>
      </c>
      <c r="B505" s="52"/>
      <c r="C505" s="53"/>
      <c r="D505" s="52"/>
    </row>
    <row r="506" spans="1:4" x14ac:dyDescent="0.45">
      <c r="A506" s="55" t="s">
        <v>54</v>
      </c>
      <c r="B506" s="52">
        <v>136022.5</v>
      </c>
      <c r="C506" s="53">
        <v>44880</v>
      </c>
      <c r="D506" s="52">
        <v>0</v>
      </c>
    </row>
    <row r="507" spans="1:4" x14ac:dyDescent="0.45">
      <c r="A507" s="55" t="s">
        <v>68</v>
      </c>
      <c r="B507" s="52">
        <v>35656.870000000003</v>
      </c>
      <c r="C507" s="53">
        <v>44880</v>
      </c>
      <c r="D507" s="52">
        <v>0</v>
      </c>
    </row>
    <row r="508" spans="1:4" x14ac:dyDescent="0.45">
      <c r="A508" s="55" t="s">
        <v>55</v>
      </c>
      <c r="B508" s="52">
        <v>142953.01</v>
      </c>
      <c r="C508" s="53">
        <v>44925</v>
      </c>
      <c r="D508" s="52">
        <v>0</v>
      </c>
    </row>
    <row r="509" spans="1:4" x14ac:dyDescent="0.45">
      <c r="A509" s="55" t="s">
        <v>69</v>
      </c>
      <c r="B509" s="52">
        <v>37473.629999999997</v>
      </c>
      <c r="C509" s="53">
        <v>44925</v>
      </c>
      <c r="D509" s="52">
        <v>0</v>
      </c>
    </row>
    <row r="510" spans="1:4" x14ac:dyDescent="0.45">
      <c r="A510" s="55" t="s">
        <v>75</v>
      </c>
      <c r="B510" s="52">
        <v>12694.08</v>
      </c>
      <c r="C510" s="53">
        <v>44985</v>
      </c>
      <c r="D510" s="52">
        <v>0</v>
      </c>
    </row>
    <row r="511" spans="1:4" x14ac:dyDescent="0.45">
      <c r="A511" s="55" t="s">
        <v>77</v>
      </c>
      <c r="B511" s="52">
        <v>29615.54</v>
      </c>
      <c r="C511" s="53">
        <v>44985</v>
      </c>
      <c r="D511" s="52">
        <v>0</v>
      </c>
    </row>
    <row r="512" spans="1:4" x14ac:dyDescent="0.45">
      <c r="A512" s="51" t="s">
        <v>197</v>
      </c>
      <c r="B512" s="52"/>
      <c r="C512" s="53"/>
      <c r="D512" s="52"/>
    </row>
    <row r="513" spans="1:4" x14ac:dyDescent="0.45">
      <c r="A513" s="55" t="s">
        <v>54</v>
      </c>
      <c r="B513" s="52">
        <v>12744.67</v>
      </c>
      <c r="C513" s="53">
        <v>44880</v>
      </c>
      <c r="D513" s="52">
        <v>0</v>
      </c>
    </row>
    <row r="514" spans="1:4" x14ac:dyDescent="0.45">
      <c r="A514" s="55" t="s">
        <v>55</v>
      </c>
      <c r="B514" s="52">
        <v>13394.03</v>
      </c>
      <c r="C514" s="53">
        <v>44925</v>
      </c>
      <c r="D514" s="52">
        <v>0</v>
      </c>
    </row>
    <row r="515" spans="1:4" x14ac:dyDescent="0.45">
      <c r="A515" s="55" t="s">
        <v>74</v>
      </c>
      <c r="B515" s="52">
        <v>4537.18</v>
      </c>
      <c r="C515" s="53">
        <v>44985</v>
      </c>
      <c r="D515" s="52">
        <v>0</v>
      </c>
    </row>
    <row r="516" spans="1:4" x14ac:dyDescent="0.45">
      <c r="A516" s="55" t="s">
        <v>76</v>
      </c>
      <c r="B516" s="52">
        <v>10585.34</v>
      </c>
      <c r="C516" s="53">
        <v>44985</v>
      </c>
      <c r="D516" s="52">
        <v>0</v>
      </c>
    </row>
    <row r="517" spans="1:4" x14ac:dyDescent="0.45">
      <c r="A517" s="51" t="s">
        <v>198</v>
      </c>
      <c r="B517" s="52"/>
      <c r="C517" s="53"/>
      <c r="D517" s="52"/>
    </row>
    <row r="518" spans="1:4" x14ac:dyDescent="0.45">
      <c r="A518" s="55" t="s">
        <v>54</v>
      </c>
      <c r="B518" s="52">
        <v>3261.29</v>
      </c>
      <c r="C518" s="53">
        <v>44880</v>
      </c>
      <c r="D518" s="52">
        <v>0</v>
      </c>
    </row>
    <row r="519" spans="1:4" x14ac:dyDescent="0.45">
      <c r="A519" s="55" t="s">
        <v>55</v>
      </c>
      <c r="B519" s="52">
        <v>3427.45</v>
      </c>
      <c r="C519" s="53">
        <v>44925</v>
      </c>
      <c r="D519" s="52">
        <v>0</v>
      </c>
    </row>
    <row r="520" spans="1:4" x14ac:dyDescent="0.45">
      <c r="A520" s="51" t="s">
        <v>199</v>
      </c>
      <c r="B520" s="52"/>
      <c r="C520" s="53"/>
      <c r="D520" s="52"/>
    </row>
    <row r="521" spans="1:4" x14ac:dyDescent="0.45">
      <c r="A521" s="55" t="s">
        <v>54</v>
      </c>
      <c r="B521" s="52">
        <v>141879.10999999999</v>
      </c>
      <c r="C521" s="53">
        <v>44880</v>
      </c>
      <c r="D521" s="52">
        <v>0</v>
      </c>
    </row>
    <row r="522" spans="1:4" x14ac:dyDescent="0.45">
      <c r="A522" s="55" t="s">
        <v>68</v>
      </c>
      <c r="B522" s="52">
        <v>31819.98</v>
      </c>
      <c r="C522" s="53">
        <v>44880</v>
      </c>
      <c r="D522" s="52">
        <v>5372.14</v>
      </c>
    </row>
    <row r="523" spans="1:4" x14ac:dyDescent="0.45">
      <c r="A523" s="55" t="s">
        <v>55</v>
      </c>
      <c r="B523" s="52">
        <v>149108.01999999999</v>
      </c>
      <c r="C523" s="53">
        <v>44925</v>
      </c>
      <c r="D523" s="52">
        <v>0</v>
      </c>
    </row>
    <row r="524" spans="1:4" x14ac:dyDescent="0.45">
      <c r="A524" s="55" t="s">
        <v>69</v>
      </c>
      <c r="B524" s="52">
        <v>33441.26</v>
      </c>
      <c r="C524" s="53">
        <v>44925</v>
      </c>
      <c r="D524" s="52">
        <v>5645.85</v>
      </c>
    </row>
    <row r="525" spans="1:4" x14ac:dyDescent="0.45">
      <c r="A525" s="55" t="s">
        <v>74</v>
      </c>
      <c r="B525" s="52">
        <v>51670.91</v>
      </c>
      <c r="C525" s="53">
        <v>44985</v>
      </c>
      <c r="D525" s="52">
        <v>0</v>
      </c>
    </row>
    <row r="526" spans="1:4" x14ac:dyDescent="0.45">
      <c r="A526" s="55" t="s">
        <v>75</v>
      </c>
      <c r="B526" s="52">
        <v>13240.63</v>
      </c>
      <c r="C526" s="53">
        <v>44985</v>
      </c>
      <c r="D526" s="52">
        <v>0</v>
      </c>
    </row>
    <row r="527" spans="1:4" x14ac:dyDescent="0.45">
      <c r="A527" s="55" t="s">
        <v>76</v>
      </c>
      <c r="B527" s="52">
        <v>120549.29</v>
      </c>
      <c r="C527" s="53">
        <v>44985</v>
      </c>
      <c r="D527" s="52">
        <v>0</v>
      </c>
    </row>
    <row r="528" spans="1:4" x14ac:dyDescent="0.45">
      <c r="A528" s="55" t="s">
        <v>77</v>
      </c>
      <c r="B528" s="52">
        <v>30890.67</v>
      </c>
      <c r="C528" s="53">
        <v>44985</v>
      </c>
      <c r="D528" s="52">
        <v>0</v>
      </c>
    </row>
    <row r="529" spans="1:4" x14ac:dyDescent="0.45">
      <c r="A529" s="51" t="s">
        <v>200</v>
      </c>
      <c r="B529" s="52"/>
      <c r="C529" s="53"/>
      <c r="D529" s="52"/>
    </row>
    <row r="530" spans="1:4" x14ac:dyDescent="0.45">
      <c r="A530" s="55" t="s">
        <v>54</v>
      </c>
      <c r="B530" s="52">
        <v>30600.03</v>
      </c>
      <c r="C530" s="53">
        <v>44880</v>
      </c>
      <c r="D530" s="52">
        <v>0</v>
      </c>
    </row>
    <row r="531" spans="1:4" x14ac:dyDescent="0.45">
      <c r="A531" s="55" t="s">
        <v>55</v>
      </c>
      <c r="B531" s="52">
        <v>32159.14</v>
      </c>
      <c r="C531" s="53">
        <v>44925</v>
      </c>
      <c r="D531" s="52">
        <v>0</v>
      </c>
    </row>
    <row r="532" spans="1:4" x14ac:dyDescent="0.45">
      <c r="A532" s="51" t="s">
        <v>201</v>
      </c>
      <c r="B532" s="52"/>
      <c r="C532" s="53"/>
      <c r="D532" s="52"/>
    </row>
    <row r="533" spans="1:4" x14ac:dyDescent="0.45">
      <c r="A533" s="55" t="s">
        <v>54</v>
      </c>
      <c r="B533" s="52">
        <v>32698.959999999999</v>
      </c>
      <c r="C533" s="53">
        <v>44880</v>
      </c>
      <c r="D533" s="52">
        <v>0</v>
      </c>
    </row>
    <row r="534" spans="1:4" x14ac:dyDescent="0.45">
      <c r="A534" s="55" t="s">
        <v>55</v>
      </c>
      <c r="B534" s="52">
        <v>34365.01</v>
      </c>
      <c r="C534" s="53">
        <v>44925</v>
      </c>
      <c r="D534" s="52">
        <v>0</v>
      </c>
    </row>
    <row r="535" spans="1:4" x14ac:dyDescent="0.45">
      <c r="A535" s="51" t="s">
        <v>202</v>
      </c>
      <c r="B535" s="52"/>
      <c r="C535" s="53"/>
      <c r="D535" s="52"/>
    </row>
    <row r="536" spans="1:4" x14ac:dyDescent="0.45">
      <c r="A536" s="55" t="s">
        <v>54</v>
      </c>
      <c r="B536" s="52">
        <v>39953.39</v>
      </c>
      <c r="C536" s="53">
        <v>44880</v>
      </c>
      <c r="D536" s="52">
        <v>0</v>
      </c>
    </row>
    <row r="537" spans="1:4" x14ac:dyDescent="0.45">
      <c r="A537" s="55" t="s">
        <v>68</v>
      </c>
      <c r="B537" s="52">
        <v>8960.56</v>
      </c>
      <c r="C537" s="53">
        <v>44880</v>
      </c>
      <c r="D537" s="52">
        <v>1512.8</v>
      </c>
    </row>
    <row r="538" spans="1:4" x14ac:dyDescent="0.45">
      <c r="A538" s="55" t="s">
        <v>55</v>
      </c>
      <c r="B538" s="52">
        <v>41989.06</v>
      </c>
      <c r="C538" s="53">
        <v>44925</v>
      </c>
      <c r="D538" s="52">
        <v>0</v>
      </c>
    </row>
    <row r="539" spans="1:4" x14ac:dyDescent="0.45">
      <c r="A539" s="55" t="s">
        <v>69</v>
      </c>
      <c r="B539" s="52">
        <v>9417.11</v>
      </c>
      <c r="C539" s="53">
        <v>44925</v>
      </c>
      <c r="D539" s="52">
        <v>1589.88</v>
      </c>
    </row>
    <row r="540" spans="1:4" x14ac:dyDescent="0.45">
      <c r="A540" s="55" t="s">
        <v>74</v>
      </c>
      <c r="B540" s="52">
        <v>14223.66</v>
      </c>
      <c r="C540" s="53">
        <v>44985</v>
      </c>
      <c r="D540" s="52">
        <v>0</v>
      </c>
    </row>
    <row r="541" spans="1:4" x14ac:dyDescent="0.45">
      <c r="A541" s="55" t="s">
        <v>75</v>
      </c>
      <c r="B541" s="52">
        <v>3190.01</v>
      </c>
      <c r="C541" s="53">
        <v>44985</v>
      </c>
      <c r="D541" s="52">
        <v>538.57000000000005</v>
      </c>
    </row>
    <row r="542" spans="1:4" x14ac:dyDescent="0.45">
      <c r="A542" s="55" t="s">
        <v>76</v>
      </c>
      <c r="B542" s="52">
        <v>33184.089999999997</v>
      </c>
      <c r="C542" s="53">
        <v>44985</v>
      </c>
      <c r="D542" s="52">
        <v>0</v>
      </c>
    </row>
    <row r="543" spans="1:4" x14ac:dyDescent="0.45">
      <c r="A543" s="55" t="s">
        <v>77</v>
      </c>
      <c r="B543" s="52">
        <v>7442.37</v>
      </c>
      <c r="C543" s="53">
        <v>44985</v>
      </c>
      <c r="D543" s="52">
        <v>1256.49</v>
      </c>
    </row>
    <row r="544" spans="1:4" x14ac:dyDescent="0.45">
      <c r="A544" s="51" t="s">
        <v>203</v>
      </c>
      <c r="B544" s="52"/>
      <c r="C544" s="53"/>
      <c r="D544" s="52"/>
    </row>
    <row r="545" spans="1:4" x14ac:dyDescent="0.45">
      <c r="A545" s="55" t="s">
        <v>54</v>
      </c>
      <c r="B545" s="52">
        <v>76386.3</v>
      </c>
      <c r="C545" s="53">
        <v>44880</v>
      </c>
      <c r="D545" s="52">
        <v>0</v>
      </c>
    </row>
    <row r="546" spans="1:4" x14ac:dyDescent="0.45">
      <c r="A546" s="55" t="s">
        <v>68</v>
      </c>
      <c r="B546" s="52">
        <v>20023.87</v>
      </c>
      <c r="C546" s="53">
        <v>44880</v>
      </c>
      <c r="D546" s="52">
        <v>0</v>
      </c>
    </row>
    <row r="547" spans="1:4" x14ac:dyDescent="0.45">
      <c r="A547" s="55" t="s">
        <v>55</v>
      </c>
      <c r="B547" s="52">
        <v>80278.28</v>
      </c>
      <c r="C547" s="53">
        <v>44925</v>
      </c>
      <c r="D547" s="52">
        <v>0</v>
      </c>
    </row>
    <row r="548" spans="1:4" x14ac:dyDescent="0.45">
      <c r="A548" s="55" t="s">
        <v>69</v>
      </c>
      <c r="B548" s="52">
        <v>21044.11</v>
      </c>
      <c r="C548" s="53">
        <v>44925</v>
      </c>
      <c r="D548" s="52">
        <v>0</v>
      </c>
    </row>
    <row r="549" spans="1:4" x14ac:dyDescent="0.45">
      <c r="A549" s="55" t="s">
        <v>74</v>
      </c>
      <c r="B549" s="52">
        <v>27194.02</v>
      </c>
      <c r="C549" s="53">
        <v>44985</v>
      </c>
      <c r="D549" s="52">
        <v>0</v>
      </c>
    </row>
    <row r="550" spans="1:4" x14ac:dyDescent="0.45">
      <c r="A550" s="55" t="s">
        <v>75</v>
      </c>
      <c r="B550" s="52">
        <v>7128.63</v>
      </c>
      <c r="C550" s="53">
        <v>44985</v>
      </c>
      <c r="D550" s="52">
        <v>0</v>
      </c>
    </row>
    <row r="551" spans="1:4" x14ac:dyDescent="0.45">
      <c r="A551" s="55" t="s">
        <v>76</v>
      </c>
      <c r="B551" s="52">
        <v>63444.19</v>
      </c>
      <c r="C551" s="53">
        <v>44985</v>
      </c>
      <c r="D551" s="52">
        <v>0</v>
      </c>
    </row>
    <row r="552" spans="1:4" x14ac:dyDescent="0.45">
      <c r="A552" s="55" t="s">
        <v>77</v>
      </c>
      <c r="B552" s="52">
        <v>16631.23</v>
      </c>
      <c r="C552" s="53">
        <v>44985</v>
      </c>
      <c r="D552" s="52">
        <v>0</v>
      </c>
    </row>
    <row r="553" spans="1:4" x14ac:dyDescent="0.45">
      <c r="A553" s="51" t="s">
        <v>204</v>
      </c>
      <c r="B553" s="52"/>
      <c r="C553" s="53"/>
      <c r="D553" s="52"/>
    </row>
    <row r="554" spans="1:4" x14ac:dyDescent="0.45">
      <c r="A554" s="55" t="s">
        <v>54</v>
      </c>
      <c r="B554" s="52">
        <v>600.95000000000005</v>
      </c>
      <c r="C554" s="53">
        <v>44880</v>
      </c>
      <c r="D554" s="52">
        <v>0</v>
      </c>
    </row>
    <row r="555" spans="1:4" x14ac:dyDescent="0.45">
      <c r="A555" s="55" t="s">
        <v>55</v>
      </c>
      <c r="B555" s="52">
        <v>631.57000000000005</v>
      </c>
      <c r="C555" s="53">
        <v>44925</v>
      </c>
      <c r="D555" s="52">
        <v>0</v>
      </c>
    </row>
    <row r="556" spans="1:4" x14ac:dyDescent="0.45">
      <c r="A556" s="55" t="s">
        <v>74</v>
      </c>
      <c r="B556" s="52">
        <v>213.94</v>
      </c>
      <c r="C556" s="53">
        <v>44985</v>
      </c>
      <c r="D556" s="52">
        <v>0</v>
      </c>
    </row>
    <row r="557" spans="1:4" x14ac:dyDescent="0.45">
      <c r="A557" s="55" t="s">
        <v>76</v>
      </c>
      <c r="B557" s="52">
        <v>499.13</v>
      </c>
      <c r="C557" s="53">
        <v>44985</v>
      </c>
      <c r="D557" s="52">
        <v>0</v>
      </c>
    </row>
    <row r="558" spans="1:4" x14ac:dyDescent="0.45">
      <c r="A558" s="51" t="s">
        <v>205</v>
      </c>
      <c r="B558" s="52"/>
      <c r="C558" s="53"/>
      <c r="D558" s="52"/>
    </row>
    <row r="559" spans="1:4" x14ac:dyDescent="0.45">
      <c r="A559" s="55" t="s">
        <v>54</v>
      </c>
      <c r="B559" s="52">
        <v>2843.08</v>
      </c>
      <c r="C559" s="53">
        <v>44880</v>
      </c>
      <c r="D559" s="52">
        <v>0</v>
      </c>
    </row>
    <row r="560" spans="1:4" x14ac:dyDescent="0.45">
      <c r="A560" s="51" t="s">
        <v>206</v>
      </c>
      <c r="B560" s="52"/>
      <c r="C560" s="53"/>
      <c r="D560" s="52"/>
    </row>
    <row r="561" spans="1:4" x14ac:dyDescent="0.45">
      <c r="A561" s="55" t="s">
        <v>54</v>
      </c>
      <c r="B561" s="52">
        <v>1394965.77</v>
      </c>
      <c r="C561" s="53">
        <v>44880</v>
      </c>
      <c r="D561" s="52">
        <v>0</v>
      </c>
    </row>
    <row r="562" spans="1:4" x14ac:dyDescent="0.45">
      <c r="A562" s="55" t="s">
        <v>68</v>
      </c>
      <c r="B562" s="52">
        <v>100881.26</v>
      </c>
      <c r="C562" s="53">
        <v>44880</v>
      </c>
      <c r="D562" s="52">
        <v>262281.02</v>
      </c>
    </row>
    <row r="563" spans="1:4" x14ac:dyDescent="0.45">
      <c r="A563" s="55" t="s">
        <v>55</v>
      </c>
      <c r="B563" s="52">
        <v>1466041.01</v>
      </c>
      <c r="C563" s="53">
        <v>44925</v>
      </c>
      <c r="D563" s="52">
        <v>0</v>
      </c>
    </row>
    <row r="564" spans="1:4" x14ac:dyDescent="0.45">
      <c r="A564" s="55" t="s">
        <v>69</v>
      </c>
      <c r="B564" s="52">
        <v>106021.29</v>
      </c>
      <c r="C564" s="53">
        <v>44925</v>
      </c>
      <c r="D564" s="52">
        <v>275644.56</v>
      </c>
    </row>
    <row r="565" spans="1:4" x14ac:dyDescent="0.45">
      <c r="A565" s="55" t="s">
        <v>74</v>
      </c>
      <c r="B565" s="52">
        <v>502549.58</v>
      </c>
      <c r="C565" s="53">
        <v>44985</v>
      </c>
      <c r="D565" s="52">
        <v>0</v>
      </c>
    </row>
    <row r="566" spans="1:4" x14ac:dyDescent="0.45">
      <c r="A566" s="55" t="s">
        <v>75</v>
      </c>
      <c r="B566" s="52">
        <v>35914.379999999997</v>
      </c>
      <c r="C566" s="53">
        <v>44985</v>
      </c>
      <c r="D566" s="52">
        <v>93373.73</v>
      </c>
    </row>
    <row r="567" spans="1:4" x14ac:dyDescent="0.45">
      <c r="A567" s="55" t="s">
        <v>76</v>
      </c>
      <c r="B567" s="52">
        <v>1172458.3400000001</v>
      </c>
      <c r="C567" s="53">
        <v>44985</v>
      </c>
      <c r="D567" s="52">
        <v>0</v>
      </c>
    </row>
    <row r="568" spans="1:4" x14ac:dyDescent="0.45">
      <c r="A568" s="55" t="s">
        <v>77</v>
      </c>
      <c r="B568" s="52">
        <v>83788.97</v>
      </c>
      <c r="C568" s="53">
        <v>44985</v>
      </c>
      <c r="D568" s="52">
        <v>217842.79</v>
      </c>
    </row>
    <row r="569" spans="1:4" x14ac:dyDescent="0.45">
      <c r="A569" s="51" t="s">
        <v>207</v>
      </c>
      <c r="B569" s="52"/>
      <c r="C569" s="53"/>
      <c r="D569" s="52"/>
    </row>
    <row r="570" spans="1:4" x14ac:dyDescent="0.45">
      <c r="A570" s="55" t="s">
        <v>54</v>
      </c>
      <c r="B570" s="52">
        <v>2496.92</v>
      </c>
      <c r="C570" s="53">
        <v>44895</v>
      </c>
      <c r="D570" s="52">
        <v>0</v>
      </c>
    </row>
    <row r="571" spans="1:4" x14ac:dyDescent="0.45">
      <c r="A571" s="55" t="s">
        <v>55</v>
      </c>
      <c r="B571" s="52">
        <v>2624.14</v>
      </c>
      <c r="C571" s="53">
        <v>44925</v>
      </c>
      <c r="D571" s="52">
        <v>0</v>
      </c>
    </row>
    <row r="572" spans="1:4" x14ac:dyDescent="0.45">
      <c r="A572" s="55" t="s">
        <v>74</v>
      </c>
      <c r="B572" s="52">
        <v>888.92</v>
      </c>
      <c r="C572" s="53">
        <v>44985</v>
      </c>
      <c r="D572" s="52">
        <v>0</v>
      </c>
    </row>
    <row r="573" spans="1:4" x14ac:dyDescent="0.45">
      <c r="A573" s="55" t="s">
        <v>76</v>
      </c>
      <c r="B573" s="52">
        <v>2073.87</v>
      </c>
      <c r="C573" s="53">
        <v>44985</v>
      </c>
      <c r="D573" s="52">
        <v>0</v>
      </c>
    </row>
    <row r="574" spans="1:4" x14ac:dyDescent="0.45">
      <c r="A574" s="51" t="s">
        <v>208</v>
      </c>
      <c r="B574" s="52"/>
      <c r="C574" s="53"/>
      <c r="D574" s="52"/>
    </row>
    <row r="575" spans="1:4" x14ac:dyDescent="0.45">
      <c r="A575" s="55" t="s">
        <v>54</v>
      </c>
      <c r="B575" s="52">
        <v>161322.06</v>
      </c>
      <c r="C575" s="53">
        <v>44880</v>
      </c>
      <c r="D575" s="52">
        <v>0</v>
      </c>
    </row>
    <row r="576" spans="1:4" x14ac:dyDescent="0.45">
      <c r="A576" s="55" t="s">
        <v>55</v>
      </c>
      <c r="B576" s="52">
        <v>169541.62</v>
      </c>
      <c r="C576" s="53">
        <v>44925</v>
      </c>
      <c r="D576" s="52">
        <v>0</v>
      </c>
    </row>
    <row r="577" spans="1:4" x14ac:dyDescent="0.45">
      <c r="A577" s="55" t="s">
        <v>74</v>
      </c>
      <c r="B577" s="52">
        <v>67289.88</v>
      </c>
      <c r="C577" s="53">
        <v>44985</v>
      </c>
      <c r="D577" s="52">
        <v>0</v>
      </c>
    </row>
    <row r="578" spans="1:4" x14ac:dyDescent="0.45">
      <c r="A578" s="55" t="s">
        <v>76</v>
      </c>
      <c r="B578" s="52">
        <v>156988.67000000001</v>
      </c>
      <c r="C578" s="53">
        <v>44985</v>
      </c>
      <c r="D578" s="52">
        <v>0</v>
      </c>
    </row>
    <row r="579" spans="1:4" x14ac:dyDescent="0.45">
      <c r="A579" s="51" t="s">
        <v>210</v>
      </c>
      <c r="B579" s="52"/>
      <c r="C579" s="53"/>
      <c r="D579" s="52"/>
    </row>
    <row r="580" spans="1:4" x14ac:dyDescent="0.45">
      <c r="A580" s="55" t="s">
        <v>54</v>
      </c>
      <c r="B580" s="52">
        <v>30483.18</v>
      </c>
      <c r="C580" s="53">
        <v>44880</v>
      </c>
      <c r="D580" s="52">
        <v>0</v>
      </c>
    </row>
    <row r="581" spans="1:4" x14ac:dyDescent="0.45">
      <c r="A581" s="55" t="s">
        <v>68</v>
      </c>
      <c r="B581" s="52">
        <v>7990.85</v>
      </c>
      <c r="C581" s="53">
        <v>44880</v>
      </c>
      <c r="D581" s="52">
        <v>0</v>
      </c>
    </row>
    <row r="582" spans="1:4" x14ac:dyDescent="0.45">
      <c r="A582" s="55" t="s">
        <v>55</v>
      </c>
      <c r="B582" s="52">
        <v>32036.34</v>
      </c>
      <c r="C582" s="53">
        <v>44925</v>
      </c>
      <c r="D582" s="52">
        <v>0</v>
      </c>
    </row>
    <row r="583" spans="1:4" x14ac:dyDescent="0.45">
      <c r="A583" s="55" t="s">
        <v>69</v>
      </c>
      <c r="B583" s="52">
        <v>8397.99</v>
      </c>
      <c r="C583" s="53">
        <v>44925</v>
      </c>
      <c r="D583" s="52">
        <v>0</v>
      </c>
    </row>
    <row r="584" spans="1:4" x14ac:dyDescent="0.45">
      <c r="A584" s="55" t="s">
        <v>75</v>
      </c>
      <c r="B584" s="52">
        <v>2844.79</v>
      </c>
      <c r="C584" s="53">
        <v>44985</v>
      </c>
      <c r="D584" s="52">
        <v>0</v>
      </c>
    </row>
    <row r="585" spans="1:4" x14ac:dyDescent="0.45">
      <c r="A585" s="55" t="s">
        <v>77</v>
      </c>
      <c r="B585" s="52">
        <v>6636.96</v>
      </c>
      <c r="C585" s="53">
        <v>44985</v>
      </c>
      <c r="D585" s="52">
        <v>0</v>
      </c>
    </row>
    <row r="586" spans="1:4" x14ac:dyDescent="0.45">
      <c r="A586" s="51" t="s">
        <v>211</v>
      </c>
      <c r="B586" s="52"/>
      <c r="C586" s="53"/>
      <c r="D586" s="52"/>
    </row>
    <row r="587" spans="1:4" x14ac:dyDescent="0.45">
      <c r="A587" s="55" t="s">
        <v>54</v>
      </c>
      <c r="B587" s="52">
        <v>868.91</v>
      </c>
      <c r="C587" s="53">
        <v>44880</v>
      </c>
      <c r="D587" s="52">
        <v>0</v>
      </c>
    </row>
    <row r="588" spans="1:4" x14ac:dyDescent="0.45">
      <c r="A588" s="55" t="s">
        <v>55</v>
      </c>
      <c r="B588" s="52">
        <v>913.19</v>
      </c>
      <c r="C588" s="53">
        <v>44925</v>
      </c>
      <c r="D588" s="52">
        <v>0</v>
      </c>
    </row>
    <row r="589" spans="1:4" x14ac:dyDescent="0.45">
      <c r="A589" s="55" t="s">
        <v>74</v>
      </c>
      <c r="B589" s="52">
        <v>309.33999999999997</v>
      </c>
      <c r="C589" s="53">
        <v>44985</v>
      </c>
      <c r="D589" s="52">
        <v>0</v>
      </c>
    </row>
    <row r="590" spans="1:4" x14ac:dyDescent="0.45">
      <c r="A590" s="55" t="s">
        <v>76</v>
      </c>
      <c r="B590" s="52">
        <v>721.69</v>
      </c>
      <c r="C590" s="53">
        <v>44985</v>
      </c>
      <c r="D590" s="52">
        <v>0</v>
      </c>
    </row>
    <row r="591" spans="1:4" x14ac:dyDescent="0.45">
      <c r="A591" s="51" t="s">
        <v>212</v>
      </c>
      <c r="B591" s="52"/>
      <c r="C591" s="53"/>
      <c r="D591" s="52"/>
    </row>
    <row r="592" spans="1:4" x14ac:dyDescent="0.45">
      <c r="A592" s="55" t="s">
        <v>54</v>
      </c>
      <c r="B592" s="52">
        <v>34539.58</v>
      </c>
      <c r="C592" s="53">
        <v>44880</v>
      </c>
      <c r="D592" s="52">
        <v>0</v>
      </c>
    </row>
    <row r="593" spans="1:4" x14ac:dyDescent="0.45">
      <c r="A593" s="55" t="s">
        <v>55</v>
      </c>
      <c r="B593" s="52">
        <v>36299.42</v>
      </c>
      <c r="C593" s="53">
        <v>44925</v>
      </c>
      <c r="D593" s="52">
        <v>0</v>
      </c>
    </row>
    <row r="594" spans="1:4" x14ac:dyDescent="0.45">
      <c r="A594" s="51" t="s">
        <v>214</v>
      </c>
      <c r="B594" s="52"/>
      <c r="C594" s="53"/>
      <c r="D594" s="52"/>
    </row>
    <row r="595" spans="1:4" x14ac:dyDescent="0.45">
      <c r="A595" s="55" t="s">
        <v>54</v>
      </c>
      <c r="B595" s="52">
        <v>437.53</v>
      </c>
      <c r="C595" s="53">
        <v>44880</v>
      </c>
      <c r="D595" s="52">
        <v>0</v>
      </c>
    </row>
    <row r="596" spans="1:4" x14ac:dyDescent="0.45">
      <c r="A596" s="55" t="s">
        <v>55</v>
      </c>
      <c r="B596" s="52">
        <v>459.83</v>
      </c>
      <c r="C596" s="53">
        <v>44925</v>
      </c>
      <c r="D596" s="52">
        <v>0</v>
      </c>
    </row>
    <row r="597" spans="1:4" x14ac:dyDescent="0.45">
      <c r="A597" s="55" t="s">
        <v>74</v>
      </c>
      <c r="B597" s="52">
        <v>155.76</v>
      </c>
      <c r="C597" s="53">
        <v>44985</v>
      </c>
      <c r="D597" s="52">
        <v>0</v>
      </c>
    </row>
    <row r="598" spans="1:4" x14ac:dyDescent="0.45">
      <c r="A598" s="55" t="s">
        <v>76</v>
      </c>
      <c r="B598" s="52">
        <v>363.4</v>
      </c>
      <c r="C598" s="53">
        <v>44985</v>
      </c>
      <c r="D598" s="52">
        <v>0</v>
      </c>
    </row>
    <row r="599" spans="1:4" x14ac:dyDescent="0.45">
      <c r="A599" s="51" t="s">
        <v>215</v>
      </c>
      <c r="B599" s="52"/>
      <c r="C599" s="53"/>
      <c r="D599" s="52"/>
    </row>
    <row r="600" spans="1:4" x14ac:dyDescent="0.45">
      <c r="A600" s="55" t="s">
        <v>54</v>
      </c>
      <c r="B600" s="52">
        <v>437509.56</v>
      </c>
      <c r="C600" s="53">
        <v>44880</v>
      </c>
      <c r="D600" s="52">
        <v>0</v>
      </c>
    </row>
    <row r="601" spans="1:4" x14ac:dyDescent="0.45">
      <c r="A601" s="55" t="s">
        <v>55</v>
      </c>
      <c r="B601" s="52">
        <v>459801.22</v>
      </c>
      <c r="C601" s="53">
        <v>44925</v>
      </c>
      <c r="D601" s="52">
        <v>0</v>
      </c>
    </row>
    <row r="602" spans="1:4" x14ac:dyDescent="0.45">
      <c r="A602" s="55" t="s">
        <v>74</v>
      </c>
      <c r="B602" s="52">
        <v>155756.22</v>
      </c>
      <c r="C602" s="53">
        <v>44985</v>
      </c>
      <c r="D602" s="52">
        <v>0</v>
      </c>
    </row>
    <row r="603" spans="1:4" x14ac:dyDescent="0.45">
      <c r="A603" s="55" t="s">
        <v>76</v>
      </c>
      <c r="B603" s="52">
        <v>363382.4</v>
      </c>
      <c r="C603" s="53">
        <v>44985</v>
      </c>
      <c r="D603" s="52">
        <v>0</v>
      </c>
    </row>
    <row r="604" spans="1:4" x14ac:dyDescent="0.45">
      <c r="A604" s="51" t="s">
        <v>216</v>
      </c>
      <c r="B604" s="52"/>
      <c r="C604" s="53"/>
      <c r="D604" s="52"/>
    </row>
    <row r="605" spans="1:4" x14ac:dyDescent="0.45">
      <c r="A605" s="55" t="s">
        <v>54</v>
      </c>
      <c r="B605" s="52">
        <v>11560.34</v>
      </c>
      <c r="C605" s="53">
        <v>44880</v>
      </c>
      <c r="D605" s="52">
        <v>0</v>
      </c>
    </row>
    <row r="606" spans="1:4" x14ac:dyDescent="0.45">
      <c r="A606" s="55" t="s">
        <v>55</v>
      </c>
      <c r="B606" s="52">
        <v>12149.36</v>
      </c>
      <c r="C606" s="53">
        <v>44925</v>
      </c>
      <c r="D606" s="52">
        <v>0</v>
      </c>
    </row>
    <row r="607" spans="1:4" x14ac:dyDescent="0.45">
      <c r="A607" s="55" t="s">
        <v>74</v>
      </c>
      <c r="B607" s="52">
        <v>4115.5600000000004</v>
      </c>
      <c r="C607" s="53">
        <v>44985</v>
      </c>
      <c r="D607" s="52">
        <v>0</v>
      </c>
    </row>
    <row r="608" spans="1:4" x14ac:dyDescent="0.45">
      <c r="A608" s="55" t="s">
        <v>76</v>
      </c>
      <c r="B608" s="52">
        <v>9601.68</v>
      </c>
      <c r="C608" s="53">
        <v>44985</v>
      </c>
      <c r="D608" s="52">
        <v>0</v>
      </c>
    </row>
    <row r="609" spans="1:4" x14ac:dyDescent="0.45">
      <c r="A609" s="51" t="s">
        <v>217</v>
      </c>
      <c r="B609" s="52"/>
      <c r="C609" s="53"/>
      <c r="D609" s="52"/>
    </row>
    <row r="610" spans="1:4" x14ac:dyDescent="0.45">
      <c r="A610" s="55" t="s">
        <v>54</v>
      </c>
      <c r="B610" s="52">
        <v>11808.1</v>
      </c>
      <c r="C610" s="53">
        <v>44880</v>
      </c>
      <c r="D610" s="52">
        <v>0</v>
      </c>
    </row>
    <row r="611" spans="1:4" x14ac:dyDescent="0.45">
      <c r="A611" s="55" t="s">
        <v>68</v>
      </c>
      <c r="B611" s="52">
        <v>2648.27</v>
      </c>
      <c r="C611" s="53">
        <v>44880</v>
      </c>
      <c r="D611" s="52">
        <v>447.1</v>
      </c>
    </row>
    <row r="612" spans="1:4" x14ac:dyDescent="0.45">
      <c r="A612" s="55" t="s">
        <v>55</v>
      </c>
      <c r="B612" s="52">
        <v>12409.74</v>
      </c>
      <c r="C612" s="53">
        <v>44925</v>
      </c>
      <c r="D612" s="52">
        <v>0</v>
      </c>
    </row>
    <row r="613" spans="1:4" x14ac:dyDescent="0.45">
      <c r="A613" s="55" t="s">
        <v>69</v>
      </c>
      <c r="B613" s="52">
        <v>2783.2</v>
      </c>
      <c r="C613" s="53">
        <v>44925</v>
      </c>
      <c r="D613" s="52">
        <v>469.88</v>
      </c>
    </row>
    <row r="614" spans="1:4" x14ac:dyDescent="0.45">
      <c r="A614" s="55" t="s">
        <v>74</v>
      </c>
      <c r="B614" s="52">
        <v>4203.76</v>
      </c>
      <c r="C614" s="53">
        <v>44985</v>
      </c>
      <c r="D614" s="52">
        <v>0</v>
      </c>
    </row>
    <row r="615" spans="1:4" x14ac:dyDescent="0.45">
      <c r="A615" s="55" t="s">
        <v>75</v>
      </c>
      <c r="B615" s="52">
        <v>942.8</v>
      </c>
      <c r="C615" s="53">
        <v>44985</v>
      </c>
      <c r="D615" s="52">
        <v>159.16999999999999</v>
      </c>
    </row>
    <row r="616" spans="1:4" x14ac:dyDescent="0.45">
      <c r="A616" s="55" t="s">
        <v>76</v>
      </c>
      <c r="B616" s="52">
        <v>9807.4599999999991</v>
      </c>
      <c r="C616" s="53">
        <v>44985</v>
      </c>
      <c r="D616" s="52">
        <v>0</v>
      </c>
    </row>
    <row r="617" spans="1:4" x14ac:dyDescent="0.45">
      <c r="A617" s="55" t="s">
        <v>77</v>
      </c>
      <c r="B617" s="52">
        <v>2199.5700000000002</v>
      </c>
      <c r="C617" s="53">
        <v>44985</v>
      </c>
      <c r="D617" s="52">
        <v>371.35</v>
      </c>
    </row>
    <row r="618" spans="1:4" x14ac:dyDescent="0.45">
      <c r="A618" s="51" t="s">
        <v>218</v>
      </c>
      <c r="B618" s="52"/>
      <c r="C618" s="53"/>
      <c r="D618" s="52"/>
    </row>
    <row r="619" spans="1:4" x14ac:dyDescent="0.45">
      <c r="A619" s="55" t="s">
        <v>54</v>
      </c>
      <c r="B619" s="52">
        <v>2671.76</v>
      </c>
      <c r="C619" s="53">
        <v>44880</v>
      </c>
      <c r="D619" s="52">
        <v>0</v>
      </c>
    </row>
    <row r="620" spans="1:4" x14ac:dyDescent="0.45">
      <c r="A620" s="55" t="s">
        <v>55</v>
      </c>
      <c r="B620" s="52">
        <v>2807.89</v>
      </c>
      <c r="C620" s="53">
        <v>44925</v>
      </c>
      <c r="D620" s="52">
        <v>0</v>
      </c>
    </row>
    <row r="621" spans="1:4" x14ac:dyDescent="0.45">
      <c r="A621" s="55" t="s">
        <v>74</v>
      </c>
      <c r="B621" s="52">
        <v>951.16</v>
      </c>
      <c r="C621" s="53">
        <v>44985</v>
      </c>
      <c r="D621" s="52">
        <v>0</v>
      </c>
    </row>
    <row r="622" spans="1:4" x14ac:dyDescent="0.45">
      <c r="A622" s="55" t="s">
        <v>76</v>
      </c>
      <c r="B622" s="52">
        <v>2219.08</v>
      </c>
      <c r="C622" s="53">
        <v>44985</v>
      </c>
      <c r="D622" s="52">
        <v>0</v>
      </c>
    </row>
    <row r="623" spans="1:4" x14ac:dyDescent="0.45">
      <c r="A623" s="51" t="s">
        <v>219</v>
      </c>
      <c r="B623" s="52"/>
      <c r="C623" s="53"/>
      <c r="D623" s="52"/>
    </row>
    <row r="624" spans="1:4" x14ac:dyDescent="0.45">
      <c r="A624" s="55" t="s">
        <v>54</v>
      </c>
      <c r="B624" s="52">
        <v>24710.92</v>
      </c>
      <c r="C624" s="53">
        <v>44880</v>
      </c>
      <c r="D624" s="52">
        <v>0</v>
      </c>
    </row>
    <row r="625" spans="1:4" x14ac:dyDescent="0.45">
      <c r="A625" s="55" t="s">
        <v>55</v>
      </c>
      <c r="B625" s="52">
        <v>25969.97</v>
      </c>
      <c r="C625" s="53">
        <v>44925</v>
      </c>
      <c r="D625" s="52">
        <v>0</v>
      </c>
    </row>
    <row r="626" spans="1:4" x14ac:dyDescent="0.45">
      <c r="A626" s="55" t="s">
        <v>74</v>
      </c>
      <c r="B626" s="52">
        <v>8797.25</v>
      </c>
      <c r="C626" s="53">
        <v>44985</v>
      </c>
      <c r="D626" s="52">
        <v>0</v>
      </c>
    </row>
    <row r="627" spans="1:4" x14ac:dyDescent="0.45">
      <c r="A627" s="55" t="s">
        <v>76</v>
      </c>
      <c r="B627" s="52">
        <v>20524.150000000001</v>
      </c>
      <c r="C627" s="53">
        <v>44985</v>
      </c>
      <c r="D627" s="52">
        <v>0</v>
      </c>
    </row>
    <row r="628" spans="1:4" x14ac:dyDescent="0.45">
      <c r="A628" s="51" t="s">
        <v>220</v>
      </c>
      <c r="B628" s="52"/>
      <c r="C628" s="53"/>
      <c r="D628" s="52"/>
    </row>
    <row r="629" spans="1:4" x14ac:dyDescent="0.45">
      <c r="A629" s="55" t="s">
        <v>54</v>
      </c>
      <c r="B629" s="52">
        <v>175858.15</v>
      </c>
      <c r="C629" s="53">
        <v>44880</v>
      </c>
      <c r="D629" s="52">
        <v>0</v>
      </c>
    </row>
    <row r="630" spans="1:4" x14ac:dyDescent="0.45">
      <c r="A630" s="55" t="s">
        <v>68</v>
      </c>
      <c r="B630" s="52">
        <v>46099.37</v>
      </c>
      <c r="C630" s="53">
        <v>44880</v>
      </c>
      <c r="D630" s="52">
        <v>0</v>
      </c>
    </row>
    <row r="631" spans="1:4" x14ac:dyDescent="0.45">
      <c r="A631" s="55" t="s">
        <v>55</v>
      </c>
      <c r="B631" s="52">
        <v>184818.35</v>
      </c>
      <c r="C631" s="53">
        <v>44925</v>
      </c>
      <c r="D631" s="52">
        <v>0</v>
      </c>
    </row>
    <row r="632" spans="1:4" x14ac:dyDescent="0.45">
      <c r="A632" s="55" t="s">
        <v>69</v>
      </c>
      <c r="B632" s="52">
        <v>48448.19</v>
      </c>
      <c r="C632" s="53">
        <v>44925</v>
      </c>
      <c r="D632" s="52">
        <v>0</v>
      </c>
    </row>
    <row r="633" spans="1:4" x14ac:dyDescent="0.45">
      <c r="A633" s="55" t="s">
        <v>74</v>
      </c>
      <c r="B633" s="52">
        <v>62606.63</v>
      </c>
      <c r="C633" s="53">
        <v>44985</v>
      </c>
      <c r="D633" s="52">
        <v>0</v>
      </c>
    </row>
    <row r="634" spans="1:4" x14ac:dyDescent="0.45">
      <c r="A634" s="55" t="s">
        <v>75</v>
      </c>
      <c r="B634" s="52">
        <v>14041.12</v>
      </c>
      <c r="C634" s="53">
        <v>44985</v>
      </c>
      <c r="D634" s="52">
        <v>2370.5500000000002</v>
      </c>
    </row>
    <row r="635" spans="1:4" x14ac:dyDescent="0.45">
      <c r="A635" s="55" t="s">
        <v>76</v>
      </c>
      <c r="B635" s="52">
        <v>146062.54</v>
      </c>
      <c r="C635" s="53">
        <v>44985</v>
      </c>
      <c r="D635" s="52">
        <v>0</v>
      </c>
    </row>
    <row r="636" spans="1:4" x14ac:dyDescent="0.45">
      <c r="A636" s="55" t="s">
        <v>77</v>
      </c>
      <c r="B636" s="52">
        <v>32758.22</v>
      </c>
      <c r="C636" s="53">
        <v>44985</v>
      </c>
      <c r="D636" s="52">
        <v>5530.54</v>
      </c>
    </row>
    <row r="637" spans="1:4" x14ac:dyDescent="0.45">
      <c r="A637" s="51" t="s">
        <v>221</v>
      </c>
      <c r="B637" s="52"/>
      <c r="C637" s="53"/>
      <c r="D637" s="52"/>
    </row>
    <row r="638" spans="1:4" x14ac:dyDescent="0.45">
      <c r="A638" s="55" t="s">
        <v>54</v>
      </c>
      <c r="B638" s="52">
        <v>12293.08</v>
      </c>
      <c r="C638" s="53">
        <v>44880</v>
      </c>
      <c r="D638" s="52">
        <v>0</v>
      </c>
    </row>
    <row r="639" spans="1:4" x14ac:dyDescent="0.45">
      <c r="A639" s="55" t="s">
        <v>55</v>
      </c>
      <c r="B639" s="52">
        <v>12919.43</v>
      </c>
      <c r="C639" s="53">
        <v>44925</v>
      </c>
      <c r="D639" s="52">
        <v>0</v>
      </c>
    </row>
    <row r="640" spans="1:4" x14ac:dyDescent="0.45">
      <c r="A640" s="51" t="s">
        <v>222</v>
      </c>
      <c r="B640" s="52"/>
      <c r="C640" s="53"/>
      <c r="D640" s="52"/>
    </row>
    <row r="641" spans="1:4" x14ac:dyDescent="0.45">
      <c r="A641" s="55" t="s">
        <v>54</v>
      </c>
      <c r="B641" s="52">
        <v>8816.5400000000009</v>
      </c>
      <c r="C641" s="53">
        <v>44880</v>
      </c>
      <c r="D641" s="52">
        <v>0</v>
      </c>
    </row>
    <row r="642" spans="1:4" x14ac:dyDescent="0.45">
      <c r="A642" s="55" t="s">
        <v>55</v>
      </c>
      <c r="B642" s="52">
        <v>9265.76</v>
      </c>
      <c r="C642" s="53">
        <v>44925</v>
      </c>
      <c r="D642" s="52">
        <v>0</v>
      </c>
    </row>
    <row r="643" spans="1:4" x14ac:dyDescent="0.45">
      <c r="A643" s="51" t="s">
        <v>223</v>
      </c>
      <c r="B643" s="52"/>
      <c r="C643" s="53"/>
      <c r="D643" s="52"/>
    </row>
    <row r="644" spans="1:4" x14ac:dyDescent="0.45">
      <c r="A644" s="55" t="s">
        <v>54</v>
      </c>
      <c r="B644" s="52">
        <v>3817.43</v>
      </c>
      <c r="C644" s="53">
        <v>44880</v>
      </c>
      <c r="D644" s="52">
        <v>0</v>
      </c>
    </row>
    <row r="645" spans="1:4" x14ac:dyDescent="0.45">
      <c r="A645" s="55" t="s">
        <v>55</v>
      </c>
      <c r="B645" s="52">
        <v>4011.93</v>
      </c>
      <c r="C645" s="53">
        <v>44925</v>
      </c>
      <c r="D645" s="52">
        <v>0</v>
      </c>
    </row>
    <row r="646" spans="1:4" x14ac:dyDescent="0.45">
      <c r="A646" s="55" t="s">
        <v>74</v>
      </c>
      <c r="B646" s="52">
        <v>1359.03</v>
      </c>
      <c r="C646" s="53">
        <v>44985</v>
      </c>
      <c r="D646" s="52">
        <v>0</v>
      </c>
    </row>
    <row r="647" spans="1:4" x14ac:dyDescent="0.45">
      <c r="A647" s="55" t="s">
        <v>76</v>
      </c>
      <c r="B647" s="52">
        <v>3170.64</v>
      </c>
      <c r="C647" s="53">
        <v>44985</v>
      </c>
      <c r="D647" s="52">
        <v>0</v>
      </c>
    </row>
    <row r="648" spans="1:4" x14ac:dyDescent="0.45">
      <c r="A648" s="51" t="s">
        <v>224</v>
      </c>
      <c r="B648" s="52"/>
      <c r="C648" s="53"/>
      <c r="D648" s="52"/>
    </row>
    <row r="649" spans="1:4" x14ac:dyDescent="0.45">
      <c r="A649" s="55" t="s">
        <v>74</v>
      </c>
      <c r="B649" s="52">
        <v>10630.76</v>
      </c>
      <c r="C649" s="53">
        <v>45044</v>
      </c>
      <c r="D649" s="52">
        <v>0</v>
      </c>
    </row>
    <row r="650" spans="1:4" x14ac:dyDescent="0.45">
      <c r="A650" s="55" t="s">
        <v>76</v>
      </c>
      <c r="B650" s="52">
        <v>24801.78</v>
      </c>
      <c r="C650" s="53">
        <v>45044</v>
      </c>
      <c r="D650" s="52">
        <v>0</v>
      </c>
    </row>
    <row r="651" spans="1:4" x14ac:dyDescent="0.45">
      <c r="A651" s="51" t="s">
        <v>225</v>
      </c>
      <c r="B651" s="52"/>
      <c r="C651" s="53"/>
      <c r="D651" s="52"/>
    </row>
    <row r="652" spans="1:4" x14ac:dyDescent="0.45">
      <c r="A652" s="55" t="s">
        <v>54</v>
      </c>
      <c r="B652" s="52">
        <v>26027.03</v>
      </c>
      <c r="C652" s="53">
        <v>44880</v>
      </c>
      <c r="D652" s="52">
        <v>0</v>
      </c>
    </row>
    <row r="653" spans="1:4" x14ac:dyDescent="0.45">
      <c r="A653" s="55" t="s">
        <v>55</v>
      </c>
      <c r="B653" s="52">
        <v>27353.14</v>
      </c>
      <c r="C653" s="53">
        <v>44925</v>
      </c>
      <c r="D653" s="52">
        <v>0</v>
      </c>
    </row>
    <row r="654" spans="1:4" x14ac:dyDescent="0.45">
      <c r="A654" s="55" t="s">
        <v>74</v>
      </c>
      <c r="B654" s="52">
        <v>9265.7900000000009</v>
      </c>
      <c r="C654" s="53">
        <v>44985</v>
      </c>
      <c r="D654" s="52">
        <v>0</v>
      </c>
    </row>
    <row r="655" spans="1:4" x14ac:dyDescent="0.45">
      <c r="A655" s="55" t="s">
        <v>76</v>
      </c>
      <c r="B655" s="52">
        <v>21617.27</v>
      </c>
      <c r="C655" s="53">
        <v>44985</v>
      </c>
      <c r="D655" s="52">
        <v>0</v>
      </c>
    </row>
    <row r="656" spans="1:4" x14ac:dyDescent="0.45">
      <c r="A656" s="51" t="s">
        <v>226</v>
      </c>
      <c r="B656" s="52"/>
      <c r="C656" s="53"/>
      <c r="D656" s="52"/>
    </row>
    <row r="657" spans="1:4" x14ac:dyDescent="0.45">
      <c r="A657" s="55" t="s">
        <v>54</v>
      </c>
      <c r="B657" s="52">
        <v>241578.51</v>
      </c>
      <c r="C657" s="53">
        <v>44880</v>
      </c>
      <c r="D657" s="52">
        <v>0</v>
      </c>
    </row>
    <row r="658" spans="1:4" x14ac:dyDescent="0.45">
      <c r="A658" s="55" t="s">
        <v>55</v>
      </c>
      <c r="B658" s="52">
        <v>253887.24</v>
      </c>
      <c r="C658" s="53">
        <v>44925</v>
      </c>
      <c r="D658" s="52">
        <v>0</v>
      </c>
    </row>
    <row r="659" spans="1:4" x14ac:dyDescent="0.45">
      <c r="A659" s="55" t="s">
        <v>74</v>
      </c>
      <c r="B659" s="52">
        <v>86003.5</v>
      </c>
      <c r="C659" s="53">
        <v>44985</v>
      </c>
      <c r="D659" s="52">
        <v>0</v>
      </c>
    </row>
    <row r="660" spans="1:4" x14ac:dyDescent="0.45">
      <c r="A660" s="55" t="s">
        <v>76</v>
      </c>
      <c r="B660" s="52">
        <v>200647.91</v>
      </c>
      <c r="C660" s="53">
        <v>44985</v>
      </c>
      <c r="D660" s="52">
        <v>0</v>
      </c>
    </row>
    <row r="661" spans="1:4" x14ac:dyDescent="0.45">
      <c r="A661" s="51" t="s">
        <v>227</v>
      </c>
      <c r="B661" s="52"/>
      <c r="C661" s="53"/>
      <c r="D661" s="52"/>
    </row>
    <row r="662" spans="1:4" x14ac:dyDescent="0.45">
      <c r="A662" s="55" t="s">
        <v>54</v>
      </c>
      <c r="B662" s="52">
        <v>4624.84</v>
      </c>
      <c r="C662" s="53">
        <v>44880</v>
      </c>
      <c r="D662" s="52">
        <v>0</v>
      </c>
    </row>
    <row r="663" spans="1:4" x14ac:dyDescent="0.45">
      <c r="A663" s="55" t="s">
        <v>55</v>
      </c>
      <c r="B663" s="52">
        <v>4860.4799999999996</v>
      </c>
      <c r="C663" s="53">
        <v>44925</v>
      </c>
      <c r="D663" s="52">
        <v>0</v>
      </c>
    </row>
    <row r="664" spans="1:4" x14ac:dyDescent="0.45">
      <c r="A664" s="51" t="s">
        <v>228</v>
      </c>
      <c r="B664" s="52"/>
      <c r="C664" s="53"/>
      <c r="D664" s="52"/>
    </row>
    <row r="665" spans="1:4" x14ac:dyDescent="0.45">
      <c r="A665" s="55" t="s">
        <v>54</v>
      </c>
      <c r="B665" s="52">
        <v>1494456.94</v>
      </c>
      <c r="C665" s="53">
        <v>44880</v>
      </c>
      <c r="D665" s="52">
        <v>0</v>
      </c>
    </row>
    <row r="666" spans="1:4" x14ac:dyDescent="0.45">
      <c r="A666" s="55" t="s">
        <v>68</v>
      </c>
      <c r="B666" s="52">
        <v>391756.22</v>
      </c>
      <c r="C666" s="53">
        <v>44880</v>
      </c>
      <c r="D666" s="52">
        <v>0</v>
      </c>
    </row>
    <row r="667" spans="1:4" x14ac:dyDescent="0.45">
      <c r="A667" s="55" t="s">
        <v>55</v>
      </c>
      <c r="B667" s="52">
        <v>1570601.39</v>
      </c>
      <c r="C667" s="53">
        <v>44925</v>
      </c>
      <c r="D667" s="52">
        <v>0</v>
      </c>
    </row>
    <row r="668" spans="1:4" x14ac:dyDescent="0.45">
      <c r="A668" s="55" t="s">
        <v>69</v>
      </c>
      <c r="B668" s="52">
        <v>411716.69</v>
      </c>
      <c r="C668" s="53">
        <v>44925</v>
      </c>
      <c r="D668" s="52">
        <v>0</v>
      </c>
    </row>
    <row r="669" spans="1:4" x14ac:dyDescent="0.45">
      <c r="A669" s="55" t="s">
        <v>74</v>
      </c>
      <c r="B669" s="52">
        <v>532036.28</v>
      </c>
      <c r="C669" s="53">
        <v>44985</v>
      </c>
      <c r="D669" s="52">
        <v>0</v>
      </c>
    </row>
    <row r="670" spans="1:4" x14ac:dyDescent="0.45">
      <c r="A670" s="55" t="s">
        <v>75</v>
      </c>
      <c r="B670" s="52">
        <v>139467.73000000001</v>
      </c>
      <c r="C670" s="53">
        <v>44985</v>
      </c>
      <c r="D670" s="52">
        <v>0</v>
      </c>
    </row>
    <row r="671" spans="1:4" x14ac:dyDescent="0.45">
      <c r="A671" s="55" t="s">
        <v>76</v>
      </c>
      <c r="B671" s="52">
        <v>1241251.3899999999</v>
      </c>
      <c r="C671" s="53">
        <v>44985</v>
      </c>
      <c r="D671" s="52">
        <v>0</v>
      </c>
    </row>
    <row r="672" spans="1:4" x14ac:dyDescent="0.45">
      <c r="A672" s="55" t="s">
        <v>77</v>
      </c>
      <c r="B672" s="52">
        <v>325381.03999999998</v>
      </c>
      <c r="C672" s="53">
        <v>44985</v>
      </c>
      <c r="D672" s="52">
        <v>0</v>
      </c>
    </row>
    <row r="673" spans="1:4" x14ac:dyDescent="0.45">
      <c r="A673" s="51" t="s">
        <v>229</v>
      </c>
      <c r="B673" s="52"/>
      <c r="C673" s="53"/>
      <c r="D673" s="52"/>
    </row>
    <row r="674" spans="1:4" x14ac:dyDescent="0.45">
      <c r="A674" s="55" t="s">
        <v>54</v>
      </c>
      <c r="B674" s="52">
        <v>7785340.9199999999</v>
      </c>
      <c r="C674" s="53">
        <v>44880</v>
      </c>
      <c r="D674" s="52">
        <v>0</v>
      </c>
    </row>
    <row r="675" spans="1:4" x14ac:dyDescent="0.45">
      <c r="A675" s="55" t="s">
        <v>68</v>
      </c>
      <c r="B675" s="52">
        <v>2005198.33</v>
      </c>
      <c r="C675" s="53">
        <v>44880</v>
      </c>
      <c r="D675" s="52">
        <v>0</v>
      </c>
    </row>
    <row r="676" spans="1:4" x14ac:dyDescent="0.45">
      <c r="A676" s="55" t="s">
        <v>230</v>
      </c>
      <c r="B676" s="52">
        <v>4932.34</v>
      </c>
      <c r="C676" s="53">
        <v>44957</v>
      </c>
      <c r="D676" s="52">
        <v>0</v>
      </c>
    </row>
    <row r="677" spans="1:4" x14ac:dyDescent="0.45">
      <c r="A677" s="55" t="s">
        <v>231</v>
      </c>
      <c r="B677" s="52">
        <v>1708.84</v>
      </c>
      <c r="C677" s="53">
        <v>45016</v>
      </c>
      <c r="D677" s="52">
        <v>0</v>
      </c>
    </row>
    <row r="678" spans="1:4" x14ac:dyDescent="0.45">
      <c r="A678" s="55" t="s">
        <v>55</v>
      </c>
      <c r="B678" s="52">
        <v>8180770.9299999997</v>
      </c>
      <c r="C678" s="53">
        <v>44925</v>
      </c>
      <c r="D678" s="52">
        <v>0</v>
      </c>
    </row>
    <row r="679" spans="1:4" x14ac:dyDescent="0.45">
      <c r="A679" s="55" t="s">
        <v>69</v>
      </c>
      <c r="B679" s="52">
        <v>2107365.69</v>
      </c>
      <c r="C679" s="53">
        <v>44925</v>
      </c>
      <c r="D679" s="52">
        <v>0</v>
      </c>
    </row>
    <row r="680" spans="1:4" x14ac:dyDescent="0.45">
      <c r="A680" s="55" t="s">
        <v>176</v>
      </c>
      <c r="B680" s="52">
        <v>1795.9</v>
      </c>
      <c r="C680" s="53">
        <v>45016</v>
      </c>
      <c r="D680" s="52">
        <v>0</v>
      </c>
    </row>
    <row r="681" spans="1:4" x14ac:dyDescent="0.45">
      <c r="A681" s="55" t="s">
        <v>74</v>
      </c>
      <c r="B681" s="52">
        <v>2880406.8</v>
      </c>
      <c r="C681" s="53">
        <v>44985</v>
      </c>
      <c r="D681" s="52">
        <v>0</v>
      </c>
    </row>
    <row r="682" spans="1:4" x14ac:dyDescent="0.45">
      <c r="A682" s="55" t="s">
        <v>75</v>
      </c>
      <c r="B682" s="52">
        <v>713863.49</v>
      </c>
      <c r="C682" s="53">
        <v>44985</v>
      </c>
      <c r="D682" s="52">
        <v>0</v>
      </c>
    </row>
    <row r="683" spans="1:4" x14ac:dyDescent="0.45">
      <c r="A683" s="55" t="s">
        <v>76</v>
      </c>
      <c r="B683" s="52">
        <v>6720047.3799999999</v>
      </c>
      <c r="C683" s="53">
        <v>44985</v>
      </c>
      <c r="D683" s="52">
        <v>0</v>
      </c>
    </row>
    <row r="684" spans="1:4" x14ac:dyDescent="0.45">
      <c r="A684" s="55" t="s">
        <v>77</v>
      </c>
      <c r="B684" s="52">
        <v>1665457.96</v>
      </c>
      <c r="C684" s="53">
        <v>44985</v>
      </c>
      <c r="D684" s="52">
        <v>0</v>
      </c>
    </row>
    <row r="685" spans="1:4" x14ac:dyDescent="0.45">
      <c r="A685" s="51" t="s">
        <v>232</v>
      </c>
      <c r="B685" s="52"/>
      <c r="C685" s="53"/>
      <c r="D685" s="52"/>
    </row>
    <row r="686" spans="1:4" x14ac:dyDescent="0.45">
      <c r="A686" s="55" t="s">
        <v>54</v>
      </c>
      <c r="B686" s="52">
        <v>6899.48</v>
      </c>
      <c r="C686" s="53">
        <v>44880</v>
      </c>
      <c r="D686" s="52">
        <v>0</v>
      </c>
    </row>
    <row r="687" spans="1:4" x14ac:dyDescent="0.45">
      <c r="A687" s="55" t="s">
        <v>55</v>
      </c>
      <c r="B687" s="52">
        <v>7251.02</v>
      </c>
      <c r="C687" s="53">
        <v>44925</v>
      </c>
      <c r="D687" s="52">
        <v>0</v>
      </c>
    </row>
    <row r="688" spans="1:4" x14ac:dyDescent="0.45">
      <c r="A688" s="55" t="s">
        <v>74</v>
      </c>
      <c r="B688" s="52">
        <v>2456.2600000000002</v>
      </c>
      <c r="C688" s="53">
        <v>44985</v>
      </c>
      <c r="D688" s="52">
        <v>0</v>
      </c>
    </row>
    <row r="689" spans="1:4" x14ac:dyDescent="0.45">
      <c r="A689" s="55" t="s">
        <v>76</v>
      </c>
      <c r="B689" s="52">
        <v>5730.5</v>
      </c>
      <c r="C689" s="53">
        <v>44985</v>
      </c>
      <c r="D689" s="52">
        <v>0</v>
      </c>
    </row>
    <row r="690" spans="1:4" x14ac:dyDescent="0.45">
      <c r="A690" s="51" t="s">
        <v>233</v>
      </c>
      <c r="B690" s="52"/>
      <c r="C690" s="53"/>
      <c r="D690" s="52"/>
    </row>
    <row r="691" spans="1:4" x14ac:dyDescent="0.45">
      <c r="A691" s="55" t="s">
        <v>54</v>
      </c>
      <c r="B691" s="52">
        <v>21285.34</v>
      </c>
      <c r="C691" s="53">
        <v>44880</v>
      </c>
      <c r="D691" s="52">
        <v>0</v>
      </c>
    </row>
    <row r="692" spans="1:4" x14ac:dyDescent="0.45">
      <c r="A692" s="55" t="s">
        <v>55</v>
      </c>
      <c r="B692" s="52">
        <v>22369.85</v>
      </c>
      <c r="C692" s="53">
        <v>44925</v>
      </c>
      <c r="D692" s="52">
        <v>0</v>
      </c>
    </row>
    <row r="693" spans="1:4" x14ac:dyDescent="0.45">
      <c r="A693" s="55" t="s">
        <v>74</v>
      </c>
      <c r="B693" s="52">
        <v>7577.72</v>
      </c>
      <c r="C693" s="53">
        <v>44985</v>
      </c>
      <c r="D693" s="52">
        <v>0</v>
      </c>
    </row>
    <row r="694" spans="1:4" x14ac:dyDescent="0.45">
      <c r="A694" s="55" t="s">
        <v>76</v>
      </c>
      <c r="B694" s="52">
        <v>17678.97</v>
      </c>
      <c r="C694" s="53">
        <v>44985</v>
      </c>
      <c r="D694" s="52">
        <v>0</v>
      </c>
    </row>
    <row r="695" spans="1:4" x14ac:dyDescent="0.45">
      <c r="A695" s="51" t="s">
        <v>234</v>
      </c>
      <c r="B695" s="52"/>
      <c r="C695" s="53"/>
      <c r="D695" s="52"/>
    </row>
    <row r="696" spans="1:4" x14ac:dyDescent="0.45">
      <c r="A696" s="55" t="s">
        <v>54</v>
      </c>
      <c r="B696" s="52">
        <v>198784.68</v>
      </c>
      <c r="C696" s="53">
        <v>44880</v>
      </c>
      <c r="D696" s="52">
        <v>0</v>
      </c>
    </row>
    <row r="697" spans="1:4" x14ac:dyDescent="0.45">
      <c r="A697" s="55" t="s">
        <v>68</v>
      </c>
      <c r="B697" s="52">
        <v>43123.39</v>
      </c>
      <c r="C697" s="53">
        <v>44880</v>
      </c>
      <c r="D697" s="52">
        <v>7280.48</v>
      </c>
    </row>
    <row r="698" spans="1:4" x14ac:dyDescent="0.45">
      <c r="A698" s="55" t="s">
        <v>55</v>
      </c>
      <c r="B698" s="52">
        <v>208913</v>
      </c>
      <c r="C698" s="53">
        <v>44925</v>
      </c>
      <c r="D698" s="52">
        <v>0</v>
      </c>
    </row>
    <row r="699" spans="1:4" x14ac:dyDescent="0.45">
      <c r="A699" s="55" t="s">
        <v>69</v>
      </c>
      <c r="B699" s="52">
        <v>45320.58</v>
      </c>
      <c r="C699" s="53">
        <v>44925</v>
      </c>
      <c r="D699" s="52">
        <v>7651.43</v>
      </c>
    </row>
    <row r="700" spans="1:4" x14ac:dyDescent="0.45">
      <c r="A700" s="55" t="s">
        <v>74</v>
      </c>
      <c r="B700" s="52">
        <v>70768.62</v>
      </c>
      <c r="C700" s="53">
        <v>44985</v>
      </c>
      <c r="D700" s="52">
        <v>0</v>
      </c>
    </row>
    <row r="701" spans="1:4" x14ac:dyDescent="0.45">
      <c r="A701" s="55" t="s">
        <v>75</v>
      </c>
      <c r="B701" s="52">
        <v>15352.2</v>
      </c>
      <c r="C701" s="53">
        <v>44985</v>
      </c>
      <c r="D701" s="52">
        <v>2591.9</v>
      </c>
    </row>
    <row r="702" spans="1:4" x14ac:dyDescent="0.45">
      <c r="A702" s="55" t="s">
        <v>76</v>
      </c>
      <c r="B702" s="52">
        <v>165104.63</v>
      </c>
      <c r="C702" s="53">
        <v>44985</v>
      </c>
      <c r="D702" s="52">
        <v>0</v>
      </c>
    </row>
    <row r="703" spans="1:4" x14ac:dyDescent="0.45">
      <c r="A703" s="55" t="s">
        <v>77</v>
      </c>
      <c r="B703" s="52">
        <v>35817</v>
      </c>
      <c r="C703" s="53">
        <v>44985</v>
      </c>
      <c r="D703" s="52">
        <v>6046.95</v>
      </c>
    </row>
    <row r="704" spans="1:4" x14ac:dyDescent="0.45">
      <c r="A704" s="51" t="s">
        <v>235</v>
      </c>
      <c r="B704" s="52"/>
      <c r="C704" s="53"/>
      <c r="D704" s="52"/>
    </row>
    <row r="705" spans="1:4" x14ac:dyDescent="0.45">
      <c r="A705" s="55" t="s">
        <v>54</v>
      </c>
      <c r="B705" s="52">
        <v>17424.86</v>
      </c>
      <c r="C705" s="53">
        <v>44880</v>
      </c>
      <c r="D705" s="52">
        <v>0</v>
      </c>
    </row>
    <row r="706" spans="1:4" x14ac:dyDescent="0.45">
      <c r="A706" s="55" t="s">
        <v>55</v>
      </c>
      <c r="B706" s="52">
        <v>18312.68</v>
      </c>
      <c r="C706" s="53">
        <v>44925</v>
      </c>
      <c r="D706" s="52">
        <v>0</v>
      </c>
    </row>
    <row r="707" spans="1:4" x14ac:dyDescent="0.45">
      <c r="A707" s="55" t="s">
        <v>74</v>
      </c>
      <c r="B707" s="52">
        <v>6203.36</v>
      </c>
      <c r="C707" s="53">
        <v>44985</v>
      </c>
      <c r="D707" s="52">
        <v>0</v>
      </c>
    </row>
    <row r="708" spans="1:4" x14ac:dyDescent="0.45">
      <c r="A708" s="55" t="s">
        <v>76</v>
      </c>
      <c r="B708" s="52">
        <v>14472.57</v>
      </c>
      <c r="C708" s="53">
        <v>44985</v>
      </c>
      <c r="D708" s="52">
        <v>0</v>
      </c>
    </row>
    <row r="709" spans="1:4" x14ac:dyDescent="0.45">
      <c r="A709" s="51" t="s">
        <v>236</v>
      </c>
      <c r="B709" s="52"/>
      <c r="C709" s="53"/>
      <c r="D709" s="52"/>
    </row>
    <row r="710" spans="1:4" x14ac:dyDescent="0.45">
      <c r="A710" s="55" t="s">
        <v>54</v>
      </c>
      <c r="B710" s="52">
        <v>29641.5</v>
      </c>
      <c r="C710" s="53">
        <v>44880</v>
      </c>
      <c r="D710" s="52">
        <v>0</v>
      </c>
    </row>
    <row r="711" spans="1:4" x14ac:dyDescent="0.45">
      <c r="A711" s="55" t="s">
        <v>55</v>
      </c>
      <c r="B711" s="52">
        <v>31151.77</v>
      </c>
      <c r="C711" s="53">
        <v>44925</v>
      </c>
      <c r="D711" s="52">
        <v>0</v>
      </c>
    </row>
    <row r="712" spans="1:4" x14ac:dyDescent="0.45">
      <c r="A712" s="55" t="s">
        <v>74</v>
      </c>
      <c r="B712" s="52">
        <v>10552.57</v>
      </c>
      <c r="C712" s="53">
        <v>44985</v>
      </c>
      <c r="D712" s="52">
        <v>0</v>
      </c>
    </row>
    <row r="713" spans="1:4" x14ac:dyDescent="0.45">
      <c r="A713" s="55" t="s">
        <v>76</v>
      </c>
      <c r="B713" s="52">
        <v>24619.35</v>
      </c>
      <c r="C713" s="53">
        <v>44985</v>
      </c>
      <c r="D713" s="52">
        <v>0</v>
      </c>
    </row>
    <row r="714" spans="1:4" x14ac:dyDescent="0.45">
      <c r="A714" s="51" t="s">
        <v>237</v>
      </c>
      <c r="B714" s="52"/>
      <c r="C714" s="53"/>
      <c r="D714" s="52"/>
    </row>
    <row r="715" spans="1:4" x14ac:dyDescent="0.45">
      <c r="A715" s="55" t="s">
        <v>54</v>
      </c>
      <c r="B715" s="52">
        <v>350584.71</v>
      </c>
      <c r="C715" s="53">
        <v>44880</v>
      </c>
      <c r="D715" s="52">
        <v>0</v>
      </c>
    </row>
    <row r="716" spans="1:4" x14ac:dyDescent="0.45">
      <c r="A716" s="55" t="s">
        <v>68</v>
      </c>
      <c r="B716" s="52">
        <v>81371.63</v>
      </c>
      <c r="C716" s="53">
        <v>44880</v>
      </c>
      <c r="D716" s="52">
        <v>0</v>
      </c>
    </row>
    <row r="717" spans="1:4" x14ac:dyDescent="0.45">
      <c r="A717" s="55" t="s">
        <v>55</v>
      </c>
      <c r="B717" s="52">
        <v>368447.43</v>
      </c>
      <c r="C717" s="53">
        <v>44925</v>
      </c>
      <c r="D717" s="52">
        <v>0</v>
      </c>
    </row>
    <row r="718" spans="1:4" x14ac:dyDescent="0.45">
      <c r="A718" s="55" t="s">
        <v>69</v>
      </c>
      <c r="B718" s="52">
        <v>85517.61</v>
      </c>
      <c r="C718" s="53">
        <v>44925</v>
      </c>
      <c r="D718" s="52">
        <v>0</v>
      </c>
    </row>
    <row r="719" spans="1:4" x14ac:dyDescent="0.45">
      <c r="A719" s="55" t="s">
        <v>74</v>
      </c>
      <c r="B719" s="52">
        <v>124810.4</v>
      </c>
      <c r="C719" s="53">
        <v>44985</v>
      </c>
      <c r="D719" s="52">
        <v>0</v>
      </c>
    </row>
    <row r="720" spans="1:4" x14ac:dyDescent="0.45">
      <c r="A720" s="55" t="s">
        <v>75</v>
      </c>
      <c r="B720" s="52">
        <v>28968.82</v>
      </c>
      <c r="C720" s="53">
        <v>44985</v>
      </c>
      <c r="D720" s="52">
        <v>0</v>
      </c>
    </row>
    <row r="721" spans="1:4" x14ac:dyDescent="0.45">
      <c r="A721" s="55" t="s">
        <v>76</v>
      </c>
      <c r="B721" s="52">
        <v>291185.2</v>
      </c>
      <c r="C721" s="53">
        <v>44985</v>
      </c>
      <c r="D721" s="52">
        <v>0</v>
      </c>
    </row>
    <row r="722" spans="1:4" x14ac:dyDescent="0.45">
      <c r="A722" s="55" t="s">
        <v>77</v>
      </c>
      <c r="B722" s="52">
        <v>67584.850000000006</v>
      </c>
      <c r="C722" s="53">
        <v>44985</v>
      </c>
      <c r="D722" s="52">
        <v>0</v>
      </c>
    </row>
    <row r="723" spans="1:4" x14ac:dyDescent="0.45">
      <c r="A723" s="51" t="s">
        <v>238</v>
      </c>
      <c r="B723" s="52"/>
      <c r="C723" s="53"/>
      <c r="D723" s="52"/>
    </row>
    <row r="724" spans="1:4" x14ac:dyDescent="0.45">
      <c r="A724" s="55" t="s">
        <v>54</v>
      </c>
      <c r="B724" s="52">
        <v>9631.86</v>
      </c>
      <c r="C724" s="53">
        <v>44880</v>
      </c>
      <c r="D724" s="52">
        <v>0</v>
      </c>
    </row>
    <row r="725" spans="1:4" x14ac:dyDescent="0.45">
      <c r="A725" s="55" t="s">
        <v>55</v>
      </c>
      <c r="B725" s="52">
        <v>10122.620000000001</v>
      </c>
      <c r="C725" s="53">
        <v>44925</v>
      </c>
      <c r="D725" s="52">
        <v>0</v>
      </c>
    </row>
    <row r="726" spans="1:4" x14ac:dyDescent="0.45">
      <c r="A726" s="55" t="s">
        <v>74</v>
      </c>
      <c r="B726" s="52">
        <v>3429.01</v>
      </c>
      <c r="C726" s="53">
        <v>44985</v>
      </c>
      <c r="D726" s="52">
        <v>0</v>
      </c>
    </row>
    <row r="727" spans="1:4" x14ac:dyDescent="0.45">
      <c r="A727" s="55" t="s">
        <v>76</v>
      </c>
      <c r="B727" s="52">
        <v>7999.94</v>
      </c>
      <c r="C727" s="53">
        <v>44985</v>
      </c>
      <c r="D727" s="52">
        <v>0</v>
      </c>
    </row>
    <row r="728" spans="1:4" x14ac:dyDescent="0.45">
      <c r="A728" s="51" t="s">
        <v>239</v>
      </c>
      <c r="B728" s="52"/>
      <c r="C728" s="53"/>
      <c r="D728" s="52"/>
    </row>
    <row r="729" spans="1:4" x14ac:dyDescent="0.45">
      <c r="A729" s="55" t="s">
        <v>54</v>
      </c>
      <c r="B729" s="52">
        <v>46399.519999999997</v>
      </c>
      <c r="C729" s="53">
        <v>44880</v>
      </c>
      <c r="D729" s="52">
        <v>0</v>
      </c>
    </row>
    <row r="730" spans="1:4" x14ac:dyDescent="0.45">
      <c r="A730" s="55" t="s">
        <v>68</v>
      </c>
      <c r="B730" s="52">
        <v>10406.27</v>
      </c>
      <c r="C730" s="53">
        <v>44880</v>
      </c>
      <c r="D730" s="52">
        <v>1756.88</v>
      </c>
    </row>
    <row r="731" spans="1:4" x14ac:dyDescent="0.45">
      <c r="A731" s="55" t="s">
        <v>55</v>
      </c>
      <c r="B731" s="52">
        <v>48763.63</v>
      </c>
      <c r="C731" s="53">
        <v>44925</v>
      </c>
      <c r="D731" s="52">
        <v>0</v>
      </c>
    </row>
    <row r="732" spans="1:4" x14ac:dyDescent="0.45">
      <c r="A732" s="55" t="s">
        <v>69</v>
      </c>
      <c r="B732" s="52">
        <v>10936.48</v>
      </c>
      <c r="C732" s="53">
        <v>44925</v>
      </c>
      <c r="D732" s="52">
        <v>1846.4</v>
      </c>
    </row>
    <row r="733" spans="1:4" x14ac:dyDescent="0.45">
      <c r="A733" s="55" t="s">
        <v>74</v>
      </c>
      <c r="B733" s="52">
        <v>16518.53</v>
      </c>
      <c r="C733" s="53">
        <v>44985</v>
      </c>
      <c r="D733" s="52">
        <v>0</v>
      </c>
    </row>
    <row r="734" spans="1:4" x14ac:dyDescent="0.45">
      <c r="A734" s="55" t="s">
        <v>75</v>
      </c>
      <c r="B734" s="52">
        <v>3704.7</v>
      </c>
      <c r="C734" s="53">
        <v>44985</v>
      </c>
      <c r="D734" s="52">
        <v>625.46</v>
      </c>
    </row>
    <row r="735" spans="1:4" x14ac:dyDescent="0.45">
      <c r="A735" s="55" t="s">
        <v>76</v>
      </c>
      <c r="B735" s="52">
        <v>38538.06</v>
      </c>
      <c r="C735" s="53">
        <v>44985</v>
      </c>
      <c r="D735" s="52">
        <v>0</v>
      </c>
    </row>
    <row r="736" spans="1:4" x14ac:dyDescent="0.45">
      <c r="A736" s="55" t="s">
        <v>77</v>
      </c>
      <c r="B736" s="52">
        <v>8643.14</v>
      </c>
      <c r="C736" s="53">
        <v>44985</v>
      </c>
      <c r="D736" s="52">
        <v>1459.21</v>
      </c>
    </row>
    <row r="737" spans="1:4" x14ac:dyDescent="0.45">
      <c r="A737" s="51" t="s">
        <v>240</v>
      </c>
      <c r="B737" s="52"/>
      <c r="C737" s="53"/>
      <c r="D737" s="52"/>
    </row>
    <row r="738" spans="1:4" x14ac:dyDescent="0.45">
      <c r="A738" s="55" t="s">
        <v>54</v>
      </c>
      <c r="B738" s="52">
        <v>6590.22</v>
      </c>
      <c r="C738" s="53">
        <v>44880</v>
      </c>
      <c r="D738" s="52">
        <v>0</v>
      </c>
    </row>
    <row r="739" spans="1:4" x14ac:dyDescent="0.45">
      <c r="A739" s="55" t="s">
        <v>55</v>
      </c>
      <c r="B739" s="52">
        <v>6926</v>
      </c>
      <c r="C739" s="53">
        <v>44925</v>
      </c>
      <c r="D739" s="52">
        <v>0</v>
      </c>
    </row>
    <row r="740" spans="1:4" x14ac:dyDescent="0.45">
      <c r="A740" s="51" t="s">
        <v>241</v>
      </c>
      <c r="B740" s="52"/>
      <c r="C740" s="53"/>
      <c r="D740" s="52"/>
    </row>
    <row r="741" spans="1:4" x14ac:dyDescent="0.45">
      <c r="A741" s="55" t="s">
        <v>54</v>
      </c>
      <c r="B741" s="52">
        <v>1714.11</v>
      </c>
      <c r="C741" s="53">
        <v>44880</v>
      </c>
      <c r="D741" s="52">
        <v>0</v>
      </c>
    </row>
    <row r="742" spans="1:4" x14ac:dyDescent="0.45">
      <c r="A742" s="55" t="s">
        <v>55</v>
      </c>
      <c r="B742" s="52">
        <v>1801.44</v>
      </c>
      <c r="C742" s="53">
        <v>44925</v>
      </c>
      <c r="D742" s="52">
        <v>0</v>
      </c>
    </row>
    <row r="743" spans="1:4" x14ac:dyDescent="0.45">
      <c r="A743" s="55" t="s">
        <v>74</v>
      </c>
      <c r="B743" s="52">
        <v>610.23</v>
      </c>
      <c r="C743" s="53">
        <v>44985</v>
      </c>
      <c r="D743" s="52">
        <v>0</v>
      </c>
    </row>
    <row r="744" spans="1:4" x14ac:dyDescent="0.45">
      <c r="A744" s="55" t="s">
        <v>76</v>
      </c>
      <c r="B744" s="52">
        <v>1423.69</v>
      </c>
      <c r="C744" s="53">
        <v>44985</v>
      </c>
      <c r="D744" s="52">
        <v>0</v>
      </c>
    </row>
    <row r="745" spans="1:4" x14ac:dyDescent="0.45">
      <c r="A745" s="51" t="s">
        <v>242</v>
      </c>
      <c r="B745" s="52"/>
      <c r="C745" s="53"/>
      <c r="D745" s="52"/>
    </row>
    <row r="746" spans="1:4" x14ac:dyDescent="0.45">
      <c r="A746" s="55" t="s">
        <v>54</v>
      </c>
      <c r="B746" s="52">
        <v>241410.7</v>
      </c>
      <c r="C746" s="53">
        <v>44880</v>
      </c>
      <c r="D746" s="52">
        <v>0</v>
      </c>
    </row>
    <row r="747" spans="1:4" x14ac:dyDescent="0.45">
      <c r="A747" s="55" t="s">
        <v>68</v>
      </c>
      <c r="B747" s="52">
        <v>63283.29</v>
      </c>
      <c r="C747" s="53">
        <v>44880</v>
      </c>
      <c r="D747" s="52">
        <v>0</v>
      </c>
    </row>
    <row r="748" spans="1:4" x14ac:dyDescent="0.45">
      <c r="A748" s="55" t="s">
        <v>55</v>
      </c>
      <c r="B748" s="52">
        <v>253710.88</v>
      </c>
      <c r="C748" s="53">
        <v>44925</v>
      </c>
      <c r="D748" s="52">
        <v>0</v>
      </c>
    </row>
    <row r="749" spans="1:4" x14ac:dyDescent="0.45">
      <c r="A749" s="55" t="s">
        <v>69</v>
      </c>
      <c r="B749" s="52">
        <v>66507.649999999994</v>
      </c>
      <c r="C749" s="53">
        <v>44925</v>
      </c>
      <c r="D749" s="52">
        <v>0</v>
      </c>
    </row>
    <row r="750" spans="1:4" x14ac:dyDescent="0.45">
      <c r="A750" s="55" t="s">
        <v>74</v>
      </c>
      <c r="B750" s="52">
        <v>85943.76</v>
      </c>
      <c r="C750" s="53">
        <v>44985</v>
      </c>
      <c r="D750" s="52">
        <v>0</v>
      </c>
    </row>
    <row r="751" spans="1:4" x14ac:dyDescent="0.45">
      <c r="A751" s="55" t="s">
        <v>75</v>
      </c>
      <c r="B751" s="52">
        <v>19275.07</v>
      </c>
      <c r="C751" s="53">
        <v>44985</v>
      </c>
      <c r="D751" s="52">
        <v>3254.19</v>
      </c>
    </row>
    <row r="752" spans="1:4" x14ac:dyDescent="0.45">
      <c r="A752" s="55" t="s">
        <v>76</v>
      </c>
      <c r="B752" s="52">
        <v>200508.53</v>
      </c>
      <c r="C752" s="53">
        <v>44985</v>
      </c>
      <c r="D752" s="52">
        <v>0</v>
      </c>
    </row>
    <row r="753" spans="1:4" x14ac:dyDescent="0.45">
      <c r="A753" s="55" t="s">
        <v>77</v>
      </c>
      <c r="B753" s="52">
        <v>44969.120000000003</v>
      </c>
      <c r="C753" s="53">
        <v>44985</v>
      </c>
      <c r="D753" s="52">
        <v>7592.09</v>
      </c>
    </row>
    <row r="754" spans="1:4" x14ac:dyDescent="0.45">
      <c r="A754" s="51" t="s">
        <v>243</v>
      </c>
      <c r="B754" s="52"/>
      <c r="C754" s="53"/>
      <c r="D754" s="52"/>
    </row>
    <row r="755" spans="1:4" x14ac:dyDescent="0.45">
      <c r="A755" s="55" t="s">
        <v>54</v>
      </c>
      <c r="B755" s="52">
        <v>17439.8</v>
      </c>
      <c r="C755" s="53">
        <v>44880</v>
      </c>
      <c r="D755" s="52">
        <v>0</v>
      </c>
    </row>
    <row r="756" spans="1:4" x14ac:dyDescent="0.45">
      <c r="A756" s="55" t="s">
        <v>55</v>
      </c>
      <c r="B756" s="52">
        <v>18328.38</v>
      </c>
      <c r="C756" s="53">
        <v>44925</v>
      </c>
      <c r="D756" s="52">
        <v>0</v>
      </c>
    </row>
    <row r="757" spans="1:4" x14ac:dyDescent="0.45">
      <c r="A757" s="55" t="s">
        <v>74</v>
      </c>
      <c r="B757" s="52">
        <v>6208.68</v>
      </c>
      <c r="C757" s="53">
        <v>44985</v>
      </c>
      <c r="D757" s="52">
        <v>0</v>
      </c>
    </row>
    <row r="758" spans="1:4" x14ac:dyDescent="0.45">
      <c r="A758" s="55" t="s">
        <v>76</v>
      </c>
      <c r="B758" s="52">
        <v>14484.97</v>
      </c>
      <c r="C758" s="53">
        <v>44985</v>
      </c>
      <c r="D758" s="52">
        <v>0</v>
      </c>
    </row>
    <row r="759" spans="1:4" x14ac:dyDescent="0.45">
      <c r="A759" s="51" t="s">
        <v>244</v>
      </c>
      <c r="B759" s="52"/>
      <c r="C759" s="53"/>
      <c r="D759" s="52"/>
    </row>
    <row r="760" spans="1:4" x14ac:dyDescent="0.45">
      <c r="A760" s="55" t="s">
        <v>54</v>
      </c>
      <c r="B760" s="52">
        <v>33472.11</v>
      </c>
      <c r="C760" s="53">
        <v>44880</v>
      </c>
      <c r="D760" s="52">
        <v>0</v>
      </c>
    </row>
    <row r="761" spans="1:4" x14ac:dyDescent="0.45">
      <c r="A761" s="55" t="s">
        <v>55</v>
      </c>
      <c r="B761" s="52">
        <v>35177.550000000003</v>
      </c>
      <c r="C761" s="53">
        <v>44925</v>
      </c>
      <c r="D761" s="52">
        <v>0</v>
      </c>
    </row>
    <row r="762" spans="1:4" x14ac:dyDescent="0.45">
      <c r="A762" s="55" t="s">
        <v>74</v>
      </c>
      <c r="B762" s="52">
        <v>11916.29</v>
      </c>
      <c r="C762" s="53">
        <v>44985</v>
      </c>
      <c r="D762" s="52">
        <v>0</v>
      </c>
    </row>
    <row r="763" spans="1:4" x14ac:dyDescent="0.45">
      <c r="A763" s="55" t="s">
        <v>76</v>
      </c>
      <c r="B763" s="52">
        <v>27800.93</v>
      </c>
      <c r="C763" s="53">
        <v>44985</v>
      </c>
      <c r="D763" s="52">
        <v>0</v>
      </c>
    </row>
    <row r="764" spans="1:4" x14ac:dyDescent="0.45">
      <c r="A764" s="51" t="s">
        <v>245</v>
      </c>
      <c r="B764" s="52"/>
      <c r="C764" s="53"/>
      <c r="D764" s="52"/>
    </row>
    <row r="765" spans="1:4" x14ac:dyDescent="0.45">
      <c r="A765" s="55" t="s">
        <v>54</v>
      </c>
      <c r="B765" s="52">
        <v>330350.15000000002</v>
      </c>
      <c r="C765" s="53">
        <v>44880</v>
      </c>
      <c r="D765" s="52">
        <v>0</v>
      </c>
    </row>
    <row r="766" spans="1:4" x14ac:dyDescent="0.45">
      <c r="A766" s="55" t="s">
        <v>68</v>
      </c>
      <c r="B766" s="52">
        <v>67990.100000000006</v>
      </c>
      <c r="C766" s="53">
        <v>44880</v>
      </c>
      <c r="D766" s="52">
        <v>11478.7</v>
      </c>
    </row>
    <row r="767" spans="1:4" x14ac:dyDescent="0.45">
      <c r="A767" s="55" t="s">
        <v>55</v>
      </c>
      <c r="B767" s="52">
        <v>347181.89</v>
      </c>
      <c r="C767" s="53">
        <v>44925</v>
      </c>
      <c r="D767" s="52">
        <v>0</v>
      </c>
    </row>
    <row r="768" spans="1:4" x14ac:dyDescent="0.45">
      <c r="A768" s="55" t="s">
        <v>69</v>
      </c>
      <c r="B768" s="52">
        <v>71454.28</v>
      </c>
      <c r="C768" s="53">
        <v>44925</v>
      </c>
      <c r="D768" s="52">
        <v>12063.56</v>
      </c>
    </row>
    <row r="769" spans="1:4" x14ac:dyDescent="0.45">
      <c r="A769" s="55" t="s">
        <v>74</v>
      </c>
      <c r="B769" s="52">
        <v>117606.78</v>
      </c>
      <c r="C769" s="53">
        <v>44985</v>
      </c>
      <c r="D769" s="52">
        <v>0</v>
      </c>
    </row>
    <row r="770" spans="1:4" x14ac:dyDescent="0.45">
      <c r="A770" s="55" t="s">
        <v>75</v>
      </c>
      <c r="B770" s="52">
        <v>24204.91</v>
      </c>
      <c r="C770" s="53">
        <v>44985</v>
      </c>
      <c r="D770" s="52">
        <v>4086.49</v>
      </c>
    </row>
    <row r="771" spans="1:4" x14ac:dyDescent="0.45">
      <c r="A771" s="55" t="s">
        <v>76</v>
      </c>
      <c r="B771" s="52">
        <v>274378.98</v>
      </c>
      <c r="C771" s="53">
        <v>44985</v>
      </c>
      <c r="D771" s="52">
        <v>0</v>
      </c>
    </row>
    <row r="772" spans="1:4" x14ac:dyDescent="0.45">
      <c r="A772" s="55" t="s">
        <v>77</v>
      </c>
      <c r="B772" s="52">
        <v>56470.55</v>
      </c>
      <c r="C772" s="53">
        <v>44985</v>
      </c>
      <c r="D772" s="52">
        <v>9533.8700000000008</v>
      </c>
    </row>
    <row r="773" spans="1:4" x14ac:dyDescent="0.45">
      <c r="A773" s="51" t="s">
        <v>246</v>
      </c>
      <c r="B773" s="52"/>
      <c r="C773" s="53"/>
      <c r="D773" s="52"/>
    </row>
    <row r="774" spans="1:4" x14ac:dyDescent="0.45">
      <c r="A774" s="55" t="s">
        <v>54</v>
      </c>
      <c r="B774" s="52">
        <v>7074.32</v>
      </c>
      <c r="C774" s="53">
        <v>44880</v>
      </c>
      <c r="D774" s="52">
        <v>0</v>
      </c>
    </row>
    <row r="775" spans="1:4" x14ac:dyDescent="0.45">
      <c r="A775" s="55" t="s">
        <v>55</v>
      </c>
      <c r="B775" s="52">
        <v>7434.76</v>
      </c>
      <c r="C775" s="53">
        <v>44925</v>
      </c>
      <c r="D775" s="52">
        <v>0</v>
      </c>
    </row>
    <row r="776" spans="1:4" x14ac:dyDescent="0.45">
      <c r="A776" s="55" t="s">
        <v>74</v>
      </c>
      <c r="B776" s="52">
        <v>2518.5</v>
      </c>
      <c r="C776" s="53">
        <v>44985</v>
      </c>
      <c r="D776" s="52">
        <v>0</v>
      </c>
    </row>
    <row r="777" spans="1:4" x14ac:dyDescent="0.45">
      <c r="A777" s="55" t="s">
        <v>76</v>
      </c>
      <c r="B777" s="52">
        <v>5875.72</v>
      </c>
      <c r="C777" s="53">
        <v>44985</v>
      </c>
      <c r="D777" s="52">
        <v>0</v>
      </c>
    </row>
    <row r="778" spans="1:4" x14ac:dyDescent="0.45">
      <c r="A778" s="51" t="s">
        <v>247</v>
      </c>
      <c r="B778" s="52"/>
      <c r="C778" s="53"/>
      <c r="D778" s="52"/>
    </row>
    <row r="779" spans="1:4" x14ac:dyDescent="0.45">
      <c r="A779" s="55" t="s">
        <v>54</v>
      </c>
      <c r="B779" s="52">
        <v>7858.01</v>
      </c>
      <c r="C779" s="53">
        <v>44880</v>
      </c>
      <c r="D779" s="52">
        <v>0</v>
      </c>
    </row>
    <row r="780" spans="1:4" x14ac:dyDescent="0.45">
      <c r="A780" s="55" t="s">
        <v>55</v>
      </c>
      <c r="B780" s="52">
        <v>8258.39</v>
      </c>
      <c r="C780" s="53">
        <v>44925</v>
      </c>
      <c r="D780" s="52">
        <v>0</v>
      </c>
    </row>
    <row r="781" spans="1:4" x14ac:dyDescent="0.45">
      <c r="A781" s="55" t="s">
        <v>74</v>
      </c>
      <c r="B781" s="52">
        <v>2797.5</v>
      </c>
      <c r="C781" s="53">
        <v>44985</v>
      </c>
      <c r="D781" s="52">
        <v>0</v>
      </c>
    </row>
    <row r="782" spans="1:4" x14ac:dyDescent="0.45">
      <c r="A782" s="55" t="s">
        <v>76</v>
      </c>
      <c r="B782" s="52">
        <v>6526.63</v>
      </c>
      <c r="C782" s="53">
        <v>44985</v>
      </c>
      <c r="D782" s="52">
        <v>0</v>
      </c>
    </row>
    <row r="783" spans="1:4" x14ac:dyDescent="0.45">
      <c r="A783" s="51" t="s">
        <v>248</v>
      </c>
      <c r="B783" s="52"/>
      <c r="C783" s="53"/>
      <c r="D783" s="52"/>
    </row>
    <row r="784" spans="1:4" x14ac:dyDescent="0.45">
      <c r="A784" s="55" t="s">
        <v>54</v>
      </c>
      <c r="B784" s="52">
        <v>119564.95</v>
      </c>
      <c r="C784" s="53">
        <v>44880</v>
      </c>
      <c r="D784" s="52">
        <v>0</v>
      </c>
    </row>
    <row r="785" spans="1:4" x14ac:dyDescent="0.45">
      <c r="A785" s="55" t="s">
        <v>55</v>
      </c>
      <c r="B785" s="52">
        <v>125656.94</v>
      </c>
      <c r="C785" s="53">
        <v>44925</v>
      </c>
      <c r="D785" s="52">
        <v>0</v>
      </c>
    </row>
    <row r="786" spans="1:4" x14ac:dyDescent="0.45">
      <c r="A786" s="55" t="s">
        <v>74</v>
      </c>
      <c r="B786" s="52">
        <v>42565.89</v>
      </c>
      <c r="C786" s="53">
        <v>44987</v>
      </c>
      <c r="D786" s="52">
        <v>0</v>
      </c>
    </row>
    <row r="787" spans="1:4" x14ac:dyDescent="0.45">
      <c r="A787" s="55" t="s">
        <v>76</v>
      </c>
      <c r="B787" s="52">
        <v>99307.09</v>
      </c>
      <c r="C787" s="53">
        <v>44987</v>
      </c>
      <c r="D787" s="52">
        <v>0</v>
      </c>
    </row>
    <row r="788" spans="1:4" x14ac:dyDescent="0.45">
      <c r="A788" s="51" t="s">
        <v>249</v>
      </c>
      <c r="B788" s="52"/>
      <c r="C788" s="53"/>
      <c r="D788" s="52"/>
    </row>
    <row r="789" spans="1:4" x14ac:dyDescent="0.45">
      <c r="A789" s="55" t="s">
        <v>54</v>
      </c>
      <c r="B789" s="52">
        <v>35919.83</v>
      </c>
      <c r="C789" s="53">
        <v>44880</v>
      </c>
      <c r="D789" s="52">
        <v>0</v>
      </c>
    </row>
    <row r="790" spans="1:4" x14ac:dyDescent="0.45">
      <c r="A790" s="55" t="s">
        <v>68</v>
      </c>
      <c r="B790" s="52">
        <v>8055.93</v>
      </c>
      <c r="C790" s="53">
        <v>44880</v>
      </c>
      <c r="D790" s="52">
        <v>1360.08</v>
      </c>
    </row>
    <row r="791" spans="1:4" x14ac:dyDescent="0.45">
      <c r="A791" s="55" t="s">
        <v>55</v>
      </c>
      <c r="B791" s="52">
        <v>37749.99</v>
      </c>
      <c r="C791" s="53">
        <v>44925</v>
      </c>
      <c r="D791" s="52">
        <v>0</v>
      </c>
    </row>
    <row r="792" spans="1:4" x14ac:dyDescent="0.45">
      <c r="A792" s="55" t="s">
        <v>69</v>
      </c>
      <c r="B792" s="52">
        <v>8466.39</v>
      </c>
      <c r="C792" s="53">
        <v>44925</v>
      </c>
      <c r="D792" s="52">
        <v>1429.37</v>
      </c>
    </row>
    <row r="793" spans="1:4" x14ac:dyDescent="0.45">
      <c r="A793" s="55" t="s">
        <v>74</v>
      </c>
      <c r="B793" s="52">
        <v>12787.69</v>
      </c>
      <c r="C793" s="53">
        <v>44985</v>
      </c>
      <c r="D793" s="52">
        <v>0</v>
      </c>
    </row>
    <row r="794" spans="1:4" x14ac:dyDescent="0.45">
      <c r="A794" s="55" t="s">
        <v>75</v>
      </c>
      <c r="B794" s="52">
        <v>3352.16</v>
      </c>
      <c r="C794" s="53">
        <v>44985</v>
      </c>
      <c r="D794" s="52">
        <v>0</v>
      </c>
    </row>
    <row r="795" spans="1:4" x14ac:dyDescent="0.45">
      <c r="A795" s="55" t="s">
        <v>76</v>
      </c>
      <c r="B795" s="52">
        <v>29833.94</v>
      </c>
      <c r="C795" s="53">
        <v>44985</v>
      </c>
      <c r="D795" s="52">
        <v>0</v>
      </c>
    </row>
    <row r="796" spans="1:4" x14ac:dyDescent="0.45">
      <c r="A796" s="55" t="s">
        <v>77</v>
      </c>
      <c r="B796" s="52">
        <v>7820.65</v>
      </c>
      <c r="C796" s="53">
        <v>44985</v>
      </c>
      <c r="D796" s="52">
        <v>0</v>
      </c>
    </row>
    <row r="797" spans="1:4" x14ac:dyDescent="0.45">
      <c r="A797" s="51" t="s">
        <v>250</v>
      </c>
      <c r="B797" s="52"/>
      <c r="C797" s="53"/>
      <c r="D797" s="52"/>
    </row>
    <row r="798" spans="1:4" x14ac:dyDescent="0.45">
      <c r="A798" s="55" t="s">
        <v>54</v>
      </c>
      <c r="B798" s="52">
        <v>12848.34</v>
      </c>
      <c r="C798" s="53">
        <v>44880</v>
      </c>
      <c r="D798" s="52">
        <v>0</v>
      </c>
    </row>
    <row r="799" spans="1:4" x14ac:dyDescent="0.45">
      <c r="A799" s="55" t="s">
        <v>68</v>
      </c>
      <c r="B799" s="52">
        <v>2881.57</v>
      </c>
      <c r="C799" s="53">
        <v>44880</v>
      </c>
      <c r="D799" s="52">
        <v>486.49</v>
      </c>
    </row>
    <row r="800" spans="1:4" x14ac:dyDescent="0.45">
      <c r="A800" s="55" t="s">
        <v>55</v>
      </c>
      <c r="B800" s="52">
        <v>13502.98</v>
      </c>
      <c r="C800" s="53">
        <v>44925</v>
      </c>
      <c r="D800" s="52">
        <v>0</v>
      </c>
    </row>
    <row r="801" spans="1:4" x14ac:dyDescent="0.45">
      <c r="A801" s="55" t="s">
        <v>69</v>
      </c>
      <c r="B801" s="52">
        <v>3028.38</v>
      </c>
      <c r="C801" s="53">
        <v>44925</v>
      </c>
      <c r="D801" s="52">
        <v>511.28</v>
      </c>
    </row>
    <row r="802" spans="1:4" x14ac:dyDescent="0.45">
      <c r="A802" s="55" t="s">
        <v>74</v>
      </c>
      <c r="B802" s="52">
        <v>4574.09</v>
      </c>
      <c r="C802" s="53">
        <v>44985</v>
      </c>
      <c r="D802" s="52">
        <v>0</v>
      </c>
    </row>
    <row r="803" spans="1:4" x14ac:dyDescent="0.45">
      <c r="A803" s="55" t="s">
        <v>75</v>
      </c>
      <c r="B803" s="52">
        <v>1025.8599999999999</v>
      </c>
      <c r="C803" s="53">
        <v>44985</v>
      </c>
      <c r="D803" s="52">
        <v>173.19</v>
      </c>
    </row>
    <row r="804" spans="1:4" x14ac:dyDescent="0.45">
      <c r="A804" s="55" t="s">
        <v>76</v>
      </c>
      <c r="B804" s="52">
        <v>10671.45</v>
      </c>
      <c r="C804" s="53">
        <v>44985</v>
      </c>
      <c r="D804" s="52">
        <v>0</v>
      </c>
    </row>
    <row r="805" spans="1:4" x14ac:dyDescent="0.45">
      <c r="A805" s="55" t="s">
        <v>77</v>
      </c>
      <c r="B805" s="52">
        <v>2393.34</v>
      </c>
      <c r="C805" s="53">
        <v>44985</v>
      </c>
      <c r="D805" s="52">
        <v>404.07</v>
      </c>
    </row>
    <row r="806" spans="1:4" x14ac:dyDescent="0.45">
      <c r="A806" s="51" t="s">
        <v>251</v>
      </c>
      <c r="B806" s="52"/>
      <c r="C806" s="53"/>
      <c r="D806" s="52"/>
    </row>
    <row r="807" spans="1:4" x14ac:dyDescent="0.45">
      <c r="A807" s="55" t="s">
        <v>54</v>
      </c>
      <c r="B807" s="52">
        <v>17008.41</v>
      </c>
      <c r="C807" s="53">
        <v>44880</v>
      </c>
      <c r="D807" s="52">
        <v>0</v>
      </c>
    </row>
    <row r="808" spans="1:4" x14ac:dyDescent="0.45">
      <c r="A808" s="55" t="s">
        <v>55</v>
      </c>
      <c r="B808" s="52">
        <v>17875.009999999998</v>
      </c>
      <c r="C808" s="53">
        <v>44925</v>
      </c>
      <c r="D808" s="52">
        <v>0</v>
      </c>
    </row>
    <row r="809" spans="1:4" x14ac:dyDescent="0.45">
      <c r="A809" s="55" t="s">
        <v>74</v>
      </c>
      <c r="B809" s="52">
        <v>6055.1</v>
      </c>
      <c r="C809" s="53">
        <v>44985</v>
      </c>
      <c r="D809" s="52">
        <v>0</v>
      </c>
    </row>
    <row r="810" spans="1:4" x14ac:dyDescent="0.45">
      <c r="A810" s="55" t="s">
        <v>76</v>
      </c>
      <c r="B810" s="52">
        <v>14126.68</v>
      </c>
      <c r="C810" s="53">
        <v>44985</v>
      </c>
      <c r="D810" s="52">
        <v>0</v>
      </c>
    </row>
    <row r="811" spans="1:4" x14ac:dyDescent="0.45">
      <c r="A811" s="51" t="s">
        <v>252</v>
      </c>
      <c r="B811" s="52"/>
      <c r="C811" s="53"/>
      <c r="D811" s="52"/>
    </row>
    <row r="812" spans="1:4" x14ac:dyDescent="0.45">
      <c r="A812" s="55" t="s">
        <v>54</v>
      </c>
      <c r="B812" s="52">
        <v>16755.38</v>
      </c>
      <c r="C812" s="53">
        <v>44880</v>
      </c>
      <c r="D812" s="52">
        <v>0</v>
      </c>
    </row>
    <row r="813" spans="1:4" x14ac:dyDescent="0.45">
      <c r="A813" s="55" t="s">
        <v>55</v>
      </c>
      <c r="B813" s="52">
        <v>17609.09</v>
      </c>
      <c r="C813" s="53">
        <v>44925</v>
      </c>
      <c r="D813" s="52">
        <v>0</v>
      </c>
    </row>
    <row r="814" spans="1:4" x14ac:dyDescent="0.45">
      <c r="A814" s="55" t="s">
        <v>74</v>
      </c>
      <c r="B814" s="52">
        <v>5965.02</v>
      </c>
      <c r="C814" s="53">
        <v>44985</v>
      </c>
      <c r="D814" s="52">
        <v>0</v>
      </c>
    </row>
    <row r="815" spans="1:4" x14ac:dyDescent="0.45">
      <c r="A815" s="55" t="s">
        <v>76</v>
      </c>
      <c r="B815" s="52">
        <v>13916.52</v>
      </c>
      <c r="C815" s="53">
        <v>44985</v>
      </c>
      <c r="D815" s="52">
        <v>0</v>
      </c>
    </row>
    <row r="816" spans="1:4" x14ac:dyDescent="0.45">
      <c r="A816" s="51" t="s">
        <v>253</v>
      </c>
      <c r="B816" s="52"/>
      <c r="C816" s="53"/>
      <c r="D816" s="52"/>
    </row>
    <row r="817" spans="1:4" x14ac:dyDescent="0.45">
      <c r="A817" s="55" t="s">
        <v>54</v>
      </c>
      <c r="B817" s="52">
        <v>22495.14</v>
      </c>
      <c r="C817" s="53">
        <v>44880</v>
      </c>
      <c r="D817" s="52">
        <v>0</v>
      </c>
    </row>
    <row r="818" spans="1:4" x14ac:dyDescent="0.45">
      <c r="A818" s="55" t="s">
        <v>55</v>
      </c>
      <c r="B818" s="52">
        <v>23641.3</v>
      </c>
      <c r="C818" s="53">
        <v>44925</v>
      </c>
      <c r="D818" s="52">
        <v>0</v>
      </c>
    </row>
    <row r="819" spans="1:4" x14ac:dyDescent="0.45">
      <c r="A819" s="55" t="s">
        <v>74</v>
      </c>
      <c r="B819" s="52">
        <v>8008.41</v>
      </c>
      <c r="C819" s="53">
        <v>44985</v>
      </c>
      <c r="D819" s="52">
        <v>0</v>
      </c>
    </row>
    <row r="820" spans="1:4" x14ac:dyDescent="0.45">
      <c r="A820" s="55" t="s">
        <v>76</v>
      </c>
      <c r="B820" s="52">
        <v>18683.79</v>
      </c>
      <c r="C820" s="53">
        <v>44985</v>
      </c>
      <c r="D820" s="52">
        <v>0</v>
      </c>
    </row>
    <row r="821" spans="1:4" x14ac:dyDescent="0.45">
      <c r="A821" s="51" t="s">
        <v>254</v>
      </c>
      <c r="B821" s="52"/>
      <c r="C821" s="53"/>
      <c r="D821" s="52"/>
    </row>
    <row r="822" spans="1:4" x14ac:dyDescent="0.45">
      <c r="A822" s="55" t="s">
        <v>54</v>
      </c>
      <c r="B822" s="52">
        <v>503163.15</v>
      </c>
      <c r="C822" s="53">
        <v>44880</v>
      </c>
      <c r="D822" s="52">
        <v>0</v>
      </c>
    </row>
    <row r="823" spans="1:4" x14ac:dyDescent="0.45">
      <c r="A823" s="55" t="s">
        <v>68</v>
      </c>
      <c r="B823" s="52">
        <v>112089.25</v>
      </c>
      <c r="C823" s="53">
        <v>44880</v>
      </c>
      <c r="D823" s="52">
        <v>18923.919999999998</v>
      </c>
    </row>
    <row r="824" spans="1:4" x14ac:dyDescent="0.45">
      <c r="A824" s="55" t="s">
        <v>55</v>
      </c>
      <c r="B824" s="52">
        <v>528799.93000000005</v>
      </c>
      <c r="C824" s="53">
        <v>44925</v>
      </c>
      <c r="D824" s="52">
        <v>0</v>
      </c>
    </row>
    <row r="825" spans="1:4" x14ac:dyDescent="0.45">
      <c r="A825" s="55" t="s">
        <v>69</v>
      </c>
      <c r="B825" s="52">
        <v>117800.34</v>
      </c>
      <c r="C825" s="53">
        <v>44925</v>
      </c>
      <c r="D825" s="52">
        <v>19888.12</v>
      </c>
    </row>
    <row r="826" spans="1:4" x14ac:dyDescent="0.45">
      <c r="A826" s="55" t="s">
        <v>74</v>
      </c>
      <c r="B826" s="52">
        <v>179129.31</v>
      </c>
      <c r="C826" s="53">
        <v>44985</v>
      </c>
      <c r="D826" s="52">
        <v>0</v>
      </c>
    </row>
    <row r="827" spans="1:4" x14ac:dyDescent="0.45">
      <c r="A827" s="55" t="s">
        <v>75</v>
      </c>
      <c r="B827" s="52">
        <v>39904.49</v>
      </c>
      <c r="C827" s="53">
        <v>44985</v>
      </c>
      <c r="D827" s="52">
        <v>6737.04</v>
      </c>
    </row>
    <row r="828" spans="1:4" x14ac:dyDescent="0.45">
      <c r="A828" s="55" t="s">
        <v>76</v>
      </c>
      <c r="B828" s="52">
        <v>417912.31</v>
      </c>
      <c r="C828" s="53">
        <v>44985</v>
      </c>
      <c r="D828" s="52">
        <v>0</v>
      </c>
    </row>
    <row r="829" spans="1:4" x14ac:dyDescent="0.45">
      <c r="A829" s="55" t="s">
        <v>77</v>
      </c>
      <c r="B829" s="52">
        <v>93098</v>
      </c>
      <c r="C829" s="53">
        <v>44985</v>
      </c>
      <c r="D829" s="52">
        <v>15717.64</v>
      </c>
    </row>
    <row r="830" spans="1:4" x14ac:dyDescent="0.45">
      <c r="A830" s="51" t="s">
        <v>255</v>
      </c>
      <c r="B830" s="52"/>
      <c r="C830" s="53"/>
      <c r="D830" s="52"/>
    </row>
    <row r="831" spans="1:4" x14ac:dyDescent="0.45">
      <c r="A831" s="55" t="s">
        <v>54</v>
      </c>
      <c r="B831" s="52">
        <v>17156.89</v>
      </c>
      <c r="C831" s="53">
        <v>44880</v>
      </c>
      <c r="D831" s="52">
        <v>0</v>
      </c>
    </row>
    <row r="832" spans="1:4" x14ac:dyDescent="0.45">
      <c r="A832" s="55" t="s">
        <v>55</v>
      </c>
      <c r="B832" s="52">
        <v>18031.060000000001</v>
      </c>
      <c r="C832" s="53">
        <v>44925</v>
      </c>
      <c r="D832" s="52">
        <v>0</v>
      </c>
    </row>
    <row r="833" spans="1:4" x14ac:dyDescent="0.45">
      <c r="A833" s="55" t="s">
        <v>74</v>
      </c>
      <c r="B833" s="52">
        <v>6107.96</v>
      </c>
      <c r="C833" s="53">
        <v>44985</v>
      </c>
      <c r="D833" s="52">
        <v>0</v>
      </c>
    </row>
    <row r="834" spans="1:4" x14ac:dyDescent="0.45">
      <c r="A834" s="55" t="s">
        <v>76</v>
      </c>
      <c r="B834" s="52">
        <v>14250</v>
      </c>
      <c r="C834" s="53">
        <v>44985</v>
      </c>
      <c r="D834" s="52">
        <v>0</v>
      </c>
    </row>
    <row r="835" spans="1:4" x14ac:dyDescent="0.45">
      <c r="A835" s="51" t="s">
        <v>256</v>
      </c>
      <c r="B835" s="52"/>
      <c r="C835" s="53"/>
      <c r="D835" s="52"/>
    </row>
    <row r="836" spans="1:4" x14ac:dyDescent="0.45">
      <c r="A836" s="55" t="s">
        <v>54</v>
      </c>
      <c r="B836" s="52">
        <v>2072.5700000000002</v>
      </c>
      <c r="C836" s="53">
        <v>44880</v>
      </c>
      <c r="D836" s="52">
        <v>0</v>
      </c>
    </row>
    <row r="837" spans="1:4" x14ac:dyDescent="0.45">
      <c r="A837" s="55" t="s">
        <v>55</v>
      </c>
      <c r="B837" s="52">
        <v>2178.17</v>
      </c>
      <c r="C837" s="53">
        <v>44925</v>
      </c>
      <c r="D837" s="52">
        <v>0</v>
      </c>
    </row>
    <row r="838" spans="1:4" x14ac:dyDescent="0.45">
      <c r="A838" s="55" t="s">
        <v>74</v>
      </c>
      <c r="B838" s="52">
        <v>737.85</v>
      </c>
      <c r="C838" s="53">
        <v>44985</v>
      </c>
      <c r="D838" s="52">
        <v>0</v>
      </c>
    </row>
    <row r="839" spans="1:4" x14ac:dyDescent="0.45">
      <c r="A839" s="55" t="s">
        <v>76</v>
      </c>
      <c r="B839" s="52">
        <v>1721.41</v>
      </c>
      <c r="C839" s="53">
        <v>44985</v>
      </c>
      <c r="D839" s="52">
        <v>0</v>
      </c>
    </row>
    <row r="840" spans="1:4" x14ac:dyDescent="0.45">
      <c r="A840" s="51" t="s">
        <v>257</v>
      </c>
      <c r="B840" s="52"/>
      <c r="C840" s="53"/>
      <c r="D840" s="52"/>
    </row>
    <row r="841" spans="1:4" x14ac:dyDescent="0.45">
      <c r="A841" s="55" t="s">
        <v>54</v>
      </c>
      <c r="B841" s="52">
        <v>75555.17</v>
      </c>
      <c r="C841" s="53">
        <v>44880</v>
      </c>
      <c r="D841" s="52">
        <v>0</v>
      </c>
    </row>
    <row r="842" spans="1:4" x14ac:dyDescent="0.45">
      <c r="A842" s="55" t="s">
        <v>55</v>
      </c>
      <c r="B842" s="52">
        <v>79404.800000000003</v>
      </c>
      <c r="C842" s="53">
        <v>44925</v>
      </c>
      <c r="D842" s="52">
        <v>0</v>
      </c>
    </row>
    <row r="843" spans="1:4" x14ac:dyDescent="0.45">
      <c r="A843" s="55" t="s">
        <v>74</v>
      </c>
      <c r="B843" s="52">
        <v>26898.13</v>
      </c>
      <c r="C843" s="53">
        <v>44985</v>
      </c>
      <c r="D843" s="52">
        <v>0</v>
      </c>
    </row>
    <row r="844" spans="1:4" x14ac:dyDescent="0.45">
      <c r="A844" s="55" t="s">
        <v>76</v>
      </c>
      <c r="B844" s="52">
        <v>62753.87</v>
      </c>
      <c r="C844" s="53">
        <v>44985</v>
      </c>
      <c r="D844" s="52">
        <v>0</v>
      </c>
    </row>
    <row r="845" spans="1:4" x14ac:dyDescent="0.45">
      <c r="A845" s="51" t="s">
        <v>258</v>
      </c>
      <c r="B845" s="52"/>
      <c r="C845" s="53"/>
      <c r="D845" s="52"/>
    </row>
    <row r="846" spans="1:4" x14ac:dyDescent="0.45">
      <c r="A846" s="55" t="s">
        <v>54</v>
      </c>
      <c r="B846" s="52">
        <v>26343.32</v>
      </c>
      <c r="C846" s="53">
        <v>44880</v>
      </c>
      <c r="D846" s="52">
        <v>0</v>
      </c>
    </row>
    <row r="847" spans="1:4" x14ac:dyDescent="0.45">
      <c r="A847" s="55" t="s">
        <v>68</v>
      </c>
      <c r="B847" s="52">
        <v>1918.28</v>
      </c>
      <c r="C847" s="53">
        <v>44880</v>
      </c>
      <c r="D847" s="52">
        <v>4987.34</v>
      </c>
    </row>
    <row r="848" spans="1:4" x14ac:dyDescent="0.45">
      <c r="A848" s="55" t="s">
        <v>55</v>
      </c>
      <c r="B848" s="52">
        <v>27685.54</v>
      </c>
      <c r="C848" s="53">
        <v>44925</v>
      </c>
      <c r="D848" s="52">
        <v>0</v>
      </c>
    </row>
    <row r="849" spans="1:4" x14ac:dyDescent="0.45">
      <c r="A849" s="55" t="s">
        <v>69</v>
      </c>
      <c r="B849" s="52">
        <v>2016.02</v>
      </c>
      <c r="C849" s="53">
        <v>44925</v>
      </c>
      <c r="D849" s="52">
        <v>5241.45</v>
      </c>
    </row>
    <row r="850" spans="1:4" x14ac:dyDescent="0.45">
      <c r="A850" s="55" t="s">
        <v>74</v>
      </c>
      <c r="B850" s="52">
        <v>9378.39</v>
      </c>
      <c r="C850" s="53">
        <v>44985</v>
      </c>
      <c r="D850" s="52">
        <v>0</v>
      </c>
    </row>
    <row r="851" spans="1:4" x14ac:dyDescent="0.45">
      <c r="A851" s="55" t="s">
        <v>75</v>
      </c>
      <c r="B851" s="52">
        <v>682.92</v>
      </c>
      <c r="C851" s="53">
        <v>44985</v>
      </c>
      <c r="D851" s="52">
        <v>1775.53</v>
      </c>
    </row>
    <row r="852" spans="1:4" x14ac:dyDescent="0.45">
      <c r="A852" s="55" t="s">
        <v>76</v>
      </c>
      <c r="B852" s="52">
        <v>21879.97</v>
      </c>
      <c r="C852" s="53">
        <v>44985</v>
      </c>
      <c r="D852" s="52">
        <v>0</v>
      </c>
    </row>
    <row r="853" spans="1:4" x14ac:dyDescent="0.45">
      <c r="A853" s="55" t="s">
        <v>77</v>
      </c>
      <c r="B853" s="52">
        <v>1593.27</v>
      </c>
      <c r="C853" s="53">
        <v>44985</v>
      </c>
      <c r="D853" s="52">
        <v>4142.34</v>
      </c>
    </row>
    <row r="854" spans="1:4" x14ac:dyDescent="0.45">
      <c r="A854" s="51" t="s">
        <v>259</v>
      </c>
      <c r="B854" s="52"/>
      <c r="C854" s="53"/>
      <c r="D854" s="52"/>
    </row>
    <row r="855" spans="1:4" x14ac:dyDescent="0.45">
      <c r="A855" s="55" t="s">
        <v>54</v>
      </c>
      <c r="B855" s="52">
        <v>42965.15</v>
      </c>
      <c r="C855" s="53">
        <v>44880</v>
      </c>
      <c r="D855" s="52">
        <v>0</v>
      </c>
    </row>
    <row r="856" spans="1:4" x14ac:dyDescent="0.45">
      <c r="A856" s="55" t="s">
        <v>55</v>
      </c>
      <c r="B856" s="52">
        <v>45154.28</v>
      </c>
      <c r="C856" s="53">
        <v>44925</v>
      </c>
      <c r="D856" s="52">
        <v>0</v>
      </c>
    </row>
    <row r="857" spans="1:4" x14ac:dyDescent="0.45">
      <c r="A857" s="55" t="s">
        <v>74</v>
      </c>
      <c r="B857" s="52">
        <v>15295.87</v>
      </c>
      <c r="C857" s="53">
        <v>44985</v>
      </c>
      <c r="D857" s="52">
        <v>0</v>
      </c>
    </row>
    <row r="858" spans="1:4" x14ac:dyDescent="0.45">
      <c r="A858" s="55" t="s">
        <v>76</v>
      </c>
      <c r="B858" s="52">
        <v>35685.58</v>
      </c>
      <c r="C858" s="53">
        <v>44985</v>
      </c>
      <c r="D858" s="52">
        <v>0</v>
      </c>
    </row>
    <row r="859" spans="1:4" x14ac:dyDescent="0.45">
      <c r="A859" s="51" t="s">
        <v>260</v>
      </c>
      <c r="B859" s="52"/>
      <c r="C859" s="53"/>
      <c r="D859" s="52"/>
    </row>
    <row r="860" spans="1:4" x14ac:dyDescent="0.45">
      <c r="A860" s="55" t="s">
        <v>54</v>
      </c>
      <c r="B860" s="52">
        <v>167726.9</v>
      </c>
      <c r="C860" s="53">
        <v>44880</v>
      </c>
      <c r="D860" s="52">
        <v>0</v>
      </c>
    </row>
    <row r="861" spans="1:4" x14ac:dyDescent="0.45">
      <c r="A861" s="55" t="s">
        <v>68</v>
      </c>
      <c r="B861" s="52">
        <v>41569.629999999997</v>
      </c>
      <c r="C861" s="53">
        <v>44880</v>
      </c>
      <c r="D861" s="52">
        <v>0</v>
      </c>
    </row>
    <row r="862" spans="1:4" x14ac:dyDescent="0.45">
      <c r="A862" s="55" t="s">
        <v>55</v>
      </c>
      <c r="B862" s="52">
        <v>176272.8</v>
      </c>
      <c r="C862" s="53">
        <v>44925</v>
      </c>
      <c r="D862" s="52">
        <v>0</v>
      </c>
    </row>
    <row r="863" spans="1:4" x14ac:dyDescent="0.45">
      <c r="A863" s="55" t="s">
        <v>69</v>
      </c>
      <c r="B863" s="52">
        <v>43687.65</v>
      </c>
      <c r="C863" s="53">
        <v>44925</v>
      </c>
      <c r="D863" s="52">
        <v>0</v>
      </c>
    </row>
    <row r="864" spans="1:4" x14ac:dyDescent="0.45">
      <c r="A864" s="55" t="s">
        <v>74</v>
      </c>
      <c r="B864" s="52">
        <v>56454.879999999997</v>
      </c>
      <c r="C864" s="53">
        <v>44985</v>
      </c>
      <c r="D864" s="52">
        <v>0</v>
      </c>
    </row>
    <row r="865" spans="1:4" x14ac:dyDescent="0.45">
      <c r="A865" s="55" t="s">
        <v>75</v>
      </c>
      <c r="B865" s="52">
        <v>14799.06</v>
      </c>
      <c r="C865" s="53">
        <v>44985</v>
      </c>
      <c r="D865" s="52">
        <v>0</v>
      </c>
    </row>
    <row r="866" spans="1:4" x14ac:dyDescent="0.45">
      <c r="A866" s="55" t="s">
        <v>76</v>
      </c>
      <c r="B866" s="52">
        <v>131710.38</v>
      </c>
      <c r="C866" s="53">
        <v>44985</v>
      </c>
      <c r="D866" s="52">
        <v>0</v>
      </c>
    </row>
    <row r="867" spans="1:4" x14ac:dyDescent="0.45">
      <c r="A867" s="55" t="s">
        <v>77</v>
      </c>
      <c r="B867" s="52">
        <v>34526.49</v>
      </c>
      <c r="C867" s="53">
        <v>44985</v>
      </c>
      <c r="D867" s="52">
        <v>0</v>
      </c>
    </row>
    <row r="868" spans="1:4" x14ac:dyDescent="0.45">
      <c r="A868" s="51" t="s">
        <v>261</v>
      </c>
      <c r="B868" s="52"/>
      <c r="C868" s="53"/>
      <c r="D868" s="52"/>
    </row>
    <row r="869" spans="1:4" x14ac:dyDescent="0.45">
      <c r="A869" s="55" t="s">
        <v>54</v>
      </c>
      <c r="B869" s="52">
        <v>43902.6</v>
      </c>
      <c r="C869" s="53">
        <v>44880</v>
      </c>
      <c r="D869" s="52">
        <v>0</v>
      </c>
    </row>
    <row r="870" spans="1:4" x14ac:dyDescent="0.45">
      <c r="A870" s="55" t="s">
        <v>55</v>
      </c>
      <c r="B870" s="52">
        <v>46139.49</v>
      </c>
      <c r="C870" s="53">
        <v>44925</v>
      </c>
      <c r="D870" s="52">
        <v>0</v>
      </c>
    </row>
    <row r="871" spans="1:4" x14ac:dyDescent="0.45">
      <c r="A871" s="51" t="s">
        <v>262</v>
      </c>
      <c r="B871" s="52"/>
      <c r="C871" s="53"/>
      <c r="D871" s="52"/>
    </row>
    <row r="872" spans="1:4" x14ac:dyDescent="0.45">
      <c r="A872" s="55" t="s">
        <v>54</v>
      </c>
      <c r="B872" s="52">
        <v>257361.3</v>
      </c>
      <c r="C872" s="53">
        <v>44880</v>
      </c>
      <c r="D872" s="52">
        <v>0</v>
      </c>
    </row>
    <row r="873" spans="1:4" x14ac:dyDescent="0.45">
      <c r="A873" s="55" t="s">
        <v>68</v>
      </c>
      <c r="B873" s="52">
        <v>54397.05</v>
      </c>
      <c r="C873" s="53">
        <v>44880</v>
      </c>
      <c r="D873" s="52">
        <v>9183.7999999999993</v>
      </c>
    </row>
    <row r="874" spans="1:4" x14ac:dyDescent="0.45">
      <c r="A874" s="55" t="s">
        <v>55</v>
      </c>
      <c r="B874" s="52">
        <v>270474.19</v>
      </c>
      <c r="C874" s="53">
        <v>44925</v>
      </c>
      <c r="D874" s="52">
        <v>0</v>
      </c>
    </row>
    <row r="875" spans="1:4" x14ac:dyDescent="0.45">
      <c r="A875" s="55" t="s">
        <v>69</v>
      </c>
      <c r="B875" s="52">
        <v>57168.639999999999</v>
      </c>
      <c r="C875" s="53">
        <v>44925</v>
      </c>
      <c r="D875" s="52">
        <v>9651.73</v>
      </c>
    </row>
    <row r="876" spans="1:4" x14ac:dyDescent="0.45">
      <c r="A876" s="55" t="s">
        <v>74</v>
      </c>
      <c r="B876" s="52">
        <v>91622.27</v>
      </c>
      <c r="C876" s="53">
        <v>44985</v>
      </c>
      <c r="D876" s="52">
        <v>0</v>
      </c>
    </row>
    <row r="877" spans="1:4" x14ac:dyDescent="0.45">
      <c r="A877" s="55" t="s">
        <v>75</v>
      </c>
      <c r="B877" s="52">
        <v>22635.19</v>
      </c>
      <c r="C877" s="53">
        <v>44985</v>
      </c>
      <c r="D877" s="52">
        <v>0</v>
      </c>
    </row>
    <row r="878" spans="1:4" x14ac:dyDescent="0.45">
      <c r="A878" s="55" t="s">
        <v>76</v>
      </c>
      <c r="B878" s="52">
        <v>213756.63</v>
      </c>
      <c r="C878" s="53">
        <v>44985</v>
      </c>
      <c r="D878" s="52">
        <v>0</v>
      </c>
    </row>
    <row r="879" spans="1:4" x14ac:dyDescent="0.45">
      <c r="A879" s="55" t="s">
        <v>77</v>
      </c>
      <c r="B879" s="52">
        <v>52808.36</v>
      </c>
      <c r="C879" s="53">
        <v>44985</v>
      </c>
      <c r="D879" s="52">
        <v>0</v>
      </c>
    </row>
    <row r="880" spans="1:4" x14ac:dyDescent="0.45">
      <c r="A880" s="51" t="s">
        <v>263</v>
      </c>
      <c r="B880" s="52"/>
      <c r="C880" s="53"/>
      <c r="D880" s="52"/>
    </row>
    <row r="881" spans="1:4" x14ac:dyDescent="0.45">
      <c r="A881" s="55" t="s">
        <v>54</v>
      </c>
      <c r="B881" s="52">
        <v>98267.32</v>
      </c>
      <c r="C881" s="53">
        <v>44880</v>
      </c>
      <c r="D881" s="52">
        <v>0</v>
      </c>
    </row>
    <row r="882" spans="1:4" x14ac:dyDescent="0.45">
      <c r="A882" s="55" t="s">
        <v>55</v>
      </c>
      <c r="B882" s="52">
        <v>103274.16</v>
      </c>
      <c r="C882" s="53">
        <v>44925</v>
      </c>
      <c r="D882" s="52">
        <v>0</v>
      </c>
    </row>
    <row r="883" spans="1:4" x14ac:dyDescent="0.45">
      <c r="A883" s="55" t="s">
        <v>74</v>
      </c>
      <c r="B883" s="52">
        <v>34983.800000000003</v>
      </c>
      <c r="C883" s="53">
        <v>44985</v>
      </c>
      <c r="D883" s="52">
        <v>0</v>
      </c>
    </row>
    <row r="884" spans="1:4" x14ac:dyDescent="0.45">
      <c r="A884" s="55" t="s">
        <v>76</v>
      </c>
      <c r="B884" s="52">
        <v>81617.91</v>
      </c>
      <c r="C884" s="53">
        <v>44985</v>
      </c>
      <c r="D884" s="52">
        <v>0</v>
      </c>
    </row>
    <row r="885" spans="1:4" x14ac:dyDescent="0.45">
      <c r="A885" s="51" t="s">
        <v>264</v>
      </c>
      <c r="B885" s="52"/>
      <c r="C885" s="53"/>
      <c r="D885" s="52"/>
    </row>
    <row r="886" spans="1:4" x14ac:dyDescent="0.45">
      <c r="A886" s="55" t="s">
        <v>54</v>
      </c>
      <c r="B886" s="52">
        <v>8993.14</v>
      </c>
      <c r="C886" s="53">
        <v>44880</v>
      </c>
      <c r="D886" s="52">
        <v>0</v>
      </c>
    </row>
    <row r="887" spans="1:4" x14ac:dyDescent="0.45">
      <c r="A887" s="55" t="s">
        <v>55</v>
      </c>
      <c r="B887" s="52">
        <v>9451.35</v>
      </c>
      <c r="C887" s="53">
        <v>44925</v>
      </c>
      <c r="D887" s="52">
        <v>0</v>
      </c>
    </row>
    <row r="888" spans="1:4" x14ac:dyDescent="0.45">
      <c r="A888" s="51" t="s">
        <v>265</v>
      </c>
      <c r="B888" s="52"/>
      <c r="C888" s="53"/>
      <c r="D888" s="52"/>
    </row>
    <row r="889" spans="1:4" x14ac:dyDescent="0.45">
      <c r="A889" s="55" t="s">
        <v>54</v>
      </c>
      <c r="B889" s="52">
        <v>267742.59999999998</v>
      </c>
      <c r="C889" s="53">
        <v>44880</v>
      </c>
      <c r="D889" s="52">
        <v>0</v>
      </c>
    </row>
    <row r="890" spans="1:4" x14ac:dyDescent="0.45">
      <c r="A890" s="55" t="s">
        <v>68</v>
      </c>
      <c r="B890" s="52">
        <v>70185.919999999998</v>
      </c>
      <c r="C890" s="53">
        <v>44880</v>
      </c>
      <c r="D890" s="52">
        <v>0</v>
      </c>
    </row>
    <row r="891" spans="1:4" x14ac:dyDescent="0.45">
      <c r="A891" s="55" t="s">
        <v>55</v>
      </c>
      <c r="B891" s="52">
        <v>281384.42</v>
      </c>
      <c r="C891" s="53">
        <v>44925</v>
      </c>
      <c r="D891" s="52">
        <v>0</v>
      </c>
    </row>
    <row r="892" spans="1:4" x14ac:dyDescent="0.45">
      <c r="A892" s="55" t="s">
        <v>69</v>
      </c>
      <c r="B892" s="52">
        <v>73761.98</v>
      </c>
      <c r="C892" s="53">
        <v>44925</v>
      </c>
      <c r="D892" s="52">
        <v>0</v>
      </c>
    </row>
    <row r="893" spans="1:4" x14ac:dyDescent="0.45">
      <c r="A893" s="55" t="s">
        <v>74</v>
      </c>
      <c r="B893" s="52">
        <v>95318.080000000002</v>
      </c>
      <c r="C893" s="53">
        <v>44985</v>
      </c>
      <c r="D893" s="52">
        <v>0</v>
      </c>
    </row>
    <row r="894" spans="1:4" x14ac:dyDescent="0.45">
      <c r="A894" s="55" t="s">
        <v>75</v>
      </c>
      <c r="B894" s="52">
        <v>24986.639999999999</v>
      </c>
      <c r="C894" s="53">
        <v>44985</v>
      </c>
      <c r="D894" s="52">
        <v>0</v>
      </c>
    </row>
    <row r="895" spans="1:4" x14ac:dyDescent="0.45">
      <c r="A895" s="55" t="s">
        <v>76</v>
      </c>
      <c r="B895" s="52">
        <v>222379.02</v>
      </c>
      <c r="C895" s="53">
        <v>44985</v>
      </c>
      <c r="D895" s="52">
        <v>0</v>
      </c>
    </row>
    <row r="896" spans="1:4" x14ac:dyDescent="0.45">
      <c r="A896" s="55" t="s">
        <v>77</v>
      </c>
      <c r="B896" s="52">
        <v>58294.33</v>
      </c>
      <c r="C896" s="53">
        <v>44985</v>
      </c>
      <c r="D896" s="52">
        <v>0</v>
      </c>
    </row>
    <row r="897" spans="1:4" x14ac:dyDescent="0.45">
      <c r="A897" s="51" t="s">
        <v>266</v>
      </c>
      <c r="B897" s="52"/>
      <c r="C897" s="53"/>
      <c r="D897" s="52"/>
    </row>
    <row r="898" spans="1:4" x14ac:dyDescent="0.45">
      <c r="A898" s="55" t="s">
        <v>54</v>
      </c>
      <c r="B898" s="52">
        <v>5308.38</v>
      </c>
      <c r="C898" s="53">
        <v>44880</v>
      </c>
      <c r="D898" s="52">
        <v>0</v>
      </c>
    </row>
    <row r="899" spans="1:4" x14ac:dyDescent="0.45">
      <c r="A899" s="55" t="s">
        <v>55</v>
      </c>
      <c r="B899" s="52">
        <v>5578.84</v>
      </c>
      <c r="C899" s="53">
        <v>44925</v>
      </c>
      <c r="D899" s="52">
        <v>0</v>
      </c>
    </row>
    <row r="900" spans="1:4" x14ac:dyDescent="0.45">
      <c r="A900" s="55" t="s">
        <v>74</v>
      </c>
      <c r="B900" s="52">
        <v>1889.82</v>
      </c>
      <c r="C900" s="53">
        <v>44985</v>
      </c>
      <c r="D900" s="52">
        <v>0</v>
      </c>
    </row>
    <row r="901" spans="1:4" x14ac:dyDescent="0.45">
      <c r="A901" s="55" t="s">
        <v>76</v>
      </c>
      <c r="B901" s="52">
        <v>4408.9799999999996</v>
      </c>
      <c r="C901" s="53">
        <v>44985</v>
      </c>
      <c r="D901" s="52">
        <v>0</v>
      </c>
    </row>
    <row r="902" spans="1:4" x14ac:dyDescent="0.45">
      <c r="A902" s="51" t="s">
        <v>267</v>
      </c>
      <c r="B902" s="52"/>
      <c r="C902" s="53"/>
      <c r="D902" s="52"/>
    </row>
    <row r="903" spans="1:4" x14ac:dyDescent="0.45">
      <c r="A903" s="55" t="s">
        <v>54</v>
      </c>
      <c r="B903" s="52">
        <v>117203.33</v>
      </c>
      <c r="C903" s="53">
        <v>44880</v>
      </c>
      <c r="D903" s="52">
        <v>0</v>
      </c>
    </row>
    <row r="904" spans="1:4" x14ac:dyDescent="0.45">
      <c r="A904" s="55" t="s">
        <v>55</v>
      </c>
      <c r="B904" s="52">
        <v>123174.99</v>
      </c>
      <c r="C904" s="53">
        <v>44925</v>
      </c>
      <c r="D904" s="52">
        <v>0</v>
      </c>
    </row>
    <row r="905" spans="1:4" x14ac:dyDescent="0.45">
      <c r="A905" s="51" t="s">
        <v>268</v>
      </c>
      <c r="B905" s="52"/>
      <c r="C905" s="53"/>
      <c r="D905" s="52"/>
    </row>
    <row r="906" spans="1:4" x14ac:dyDescent="0.45">
      <c r="A906" s="55" t="s">
        <v>54</v>
      </c>
      <c r="B906" s="52">
        <v>98454.46</v>
      </c>
      <c r="C906" s="53">
        <v>44880</v>
      </c>
      <c r="D906" s="52">
        <v>0</v>
      </c>
    </row>
    <row r="907" spans="1:4" x14ac:dyDescent="0.45">
      <c r="A907" s="55" t="s">
        <v>55</v>
      </c>
      <c r="B907" s="52">
        <v>103470.83</v>
      </c>
      <c r="C907" s="53">
        <v>44925</v>
      </c>
      <c r="D907" s="52">
        <v>0</v>
      </c>
    </row>
    <row r="908" spans="1:4" x14ac:dyDescent="0.45">
      <c r="A908" s="55" t="s">
        <v>74</v>
      </c>
      <c r="B908" s="52">
        <v>35050.42</v>
      </c>
      <c r="C908" s="53">
        <v>44985</v>
      </c>
      <c r="D908" s="52">
        <v>0</v>
      </c>
    </row>
    <row r="909" spans="1:4" x14ac:dyDescent="0.45">
      <c r="A909" s="55" t="s">
        <v>76</v>
      </c>
      <c r="B909" s="52">
        <v>81773.34</v>
      </c>
      <c r="C909" s="53">
        <v>44985</v>
      </c>
      <c r="D909" s="52">
        <v>0</v>
      </c>
    </row>
    <row r="910" spans="1:4" x14ac:dyDescent="0.45">
      <c r="A910" s="51" t="s">
        <v>270</v>
      </c>
      <c r="B910" s="52"/>
      <c r="C910" s="53"/>
      <c r="D910" s="52"/>
    </row>
    <row r="911" spans="1:4" x14ac:dyDescent="0.45">
      <c r="A911" s="55" t="s">
        <v>54</v>
      </c>
      <c r="B911" s="52">
        <v>2734472.98</v>
      </c>
      <c r="C911" s="53">
        <v>44880</v>
      </c>
      <c r="D911" s="52">
        <v>0</v>
      </c>
    </row>
    <row r="912" spans="1:4" x14ac:dyDescent="0.45">
      <c r="A912" s="55" t="s">
        <v>68</v>
      </c>
      <c r="B912" s="52">
        <v>629773.64</v>
      </c>
      <c r="C912" s="53">
        <v>44880</v>
      </c>
      <c r="D912" s="52">
        <v>0</v>
      </c>
    </row>
    <row r="913" spans="1:4" x14ac:dyDescent="0.45">
      <c r="A913" s="55" t="s">
        <v>230</v>
      </c>
      <c r="B913" s="52">
        <v>7717.44</v>
      </c>
      <c r="C913" s="53">
        <v>44972</v>
      </c>
      <c r="D913" s="52">
        <v>0</v>
      </c>
    </row>
    <row r="914" spans="1:4" x14ac:dyDescent="0.45">
      <c r="A914" s="55" t="s">
        <v>55</v>
      </c>
      <c r="B914" s="52">
        <v>2873797.8</v>
      </c>
      <c r="C914" s="53">
        <v>44925</v>
      </c>
      <c r="D914" s="52">
        <v>0</v>
      </c>
    </row>
    <row r="915" spans="1:4" x14ac:dyDescent="0.45">
      <c r="A915" s="55" t="s">
        <v>69</v>
      </c>
      <c r="B915" s="52">
        <v>661861.39</v>
      </c>
      <c r="C915" s="53">
        <v>44925</v>
      </c>
      <c r="D915" s="52">
        <v>0</v>
      </c>
    </row>
    <row r="916" spans="1:4" x14ac:dyDescent="0.45">
      <c r="A916" s="55" t="s">
        <v>176</v>
      </c>
      <c r="B916" s="52">
        <v>8110.65</v>
      </c>
      <c r="C916" s="53">
        <v>44972</v>
      </c>
      <c r="D916" s="52">
        <v>0</v>
      </c>
    </row>
    <row r="917" spans="1:4" x14ac:dyDescent="0.45">
      <c r="A917" s="55" t="s">
        <v>74</v>
      </c>
      <c r="B917" s="52">
        <v>1043177.92</v>
      </c>
      <c r="C917" s="53">
        <v>44985</v>
      </c>
      <c r="D917" s="52">
        <v>0</v>
      </c>
    </row>
    <row r="918" spans="1:4" x14ac:dyDescent="0.45">
      <c r="A918" s="55" t="s">
        <v>75</v>
      </c>
      <c r="B918" s="52">
        <v>224203.46</v>
      </c>
      <c r="C918" s="53">
        <v>44985</v>
      </c>
      <c r="D918" s="52">
        <v>0</v>
      </c>
    </row>
    <row r="919" spans="1:4" x14ac:dyDescent="0.45">
      <c r="A919" s="55" t="s">
        <v>76</v>
      </c>
      <c r="B919" s="52">
        <v>2433755.19</v>
      </c>
      <c r="C919" s="53">
        <v>44985</v>
      </c>
      <c r="D919" s="52">
        <v>0</v>
      </c>
    </row>
    <row r="920" spans="1:4" x14ac:dyDescent="0.45">
      <c r="A920" s="55" t="s">
        <v>77</v>
      </c>
      <c r="B920" s="52">
        <v>523071.21</v>
      </c>
      <c r="C920" s="53">
        <v>44985</v>
      </c>
      <c r="D920" s="52">
        <v>0</v>
      </c>
    </row>
    <row r="921" spans="1:4" x14ac:dyDescent="0.45">
      <c r="A921" s="51" t="s">
        <v>271</v>
      </c>
      <c r="B921" s="52"/>
      <c r="C921" s="53"/>
      <c r="D921" s="52"/>
    </row>
    <row r="922" spans="1:4" x14ac:dyDescent="0.45">
      <c r="A922" s="55" t="s">
        <v>54</v>
      </c>
      <c r="B922" s="52">
        <v>2380.0700000000002</v>
      </c>
      <c r="C922" s="53">
        <v>44880</v>
      </c>
      <c r="D922" s="52">
        <v>0</v>
      </c>
    </row>
    <row r="923" spans="1:4" x14ac:dyDescent="0.45">
      <c r="A923" s="55" t="s">
        <v>55</v>
      </c>
      <c r="B923" s="52">
        <v>2501.34</v>
      </c>
      <c r="C923" s="53">
        <v>44925</v>
      </c>
      <c r="D923" s="52">
        <v>0</v>
      </c>
    </row>
    <row r="924" spans="1:4" x14ac:dyDescent="0.45">
      <c r="A924" s="51" t="s">
        <v>272</v>
      </c>
      <c r="B924" s="52"/>
      <c r="C924" s="53"/>
      <c r="D924" s="52"/>
    </row>
    <row r="925" spans="1:4" x14ac:dyDescent="0.45">
      <c r="A925" s="55" t="s">
        <v>54</v>
      </c>
      <c r="B925" s="52">
        <v>43219.94</v>
      </c>
      <c r="C925" s="53">
        <v>44880</v>
      </c>
      <c r="D925" s="52">
        <v>0</v>
      </c>
    </row>
    <row r="926" spans="1:4" x14ac:dyDescent="0.45">
      <c r="A926" s="55" t="s">
        <v>55</v>
      </c>
      <c r="B926" s="52">
        <v>45422.05</v>
      </c>
      <c r="C926" s="53">
        <v>44925</v>
      </c>
      <c r="D926" s="52">
        <v>0</v>
      </c>
    </row>
    <row r="927" spans="1:4" x14ac:dyDescent="0.45">
      <c r="A927" s="51" t="s">
        <v>274</v>
      </c>
      <c r="B927" s="52"/>
      <c r="C927" s="53"/>
      <c r="D927" s="52"/>
    </row>
    <row r="928" spans="1:4" x14ac:dyDescent="0.45">
      <c r="A928" s="55" t="s">
        <v>54</v>
      </c>
      <c r="B928" s="52">
        <v>8731.32</v>
      </c>
      <c r="C928" s="53">
        <v>44880</v>
      </c>
      <c r="D928" s="52">
        <v>0</v>
      </c>
    </row>
    <row r="929" spans="1:4" x14ac:dyDescent="0.45">
      <c r="A929" s="55" t="s">
        <v>55</v>
      </c>
      <c r="B929" s="52">
        <v>9176.19</v>
      </c>
      <c r="C929" s="53">
        <v>44925</v>
      </c>
      <c r="D929" s="52">
        <v>0</v>
      </c>
    </row>
    <row r="930" spans="1:4" x14ac:dyDescent="0.45">
      <c r="A930" s="51" t="s">
        <v>275</v>
      </c>
      <c r="B930" s="52"/>
      <c r="C930" s="53"/>
      <c r="D930" s="52"/>
    </row>
    <row r="931" spans="1:4" x14ac:dyDescent="0.45">
      <c r="A931" s="55" t="s">
        <v>54</v>
      </c>
      <c r="B931" s="52">
        <v>45617.59</v>
      </c>
      <c r="C931" s="53">
        <v>44880</v>
      </c>
      <c r="D931" s="52">
        <v>0</v>
      </c>
    </row>
    <row r="932" spans="1:4" x14ac:dyDescent="0.45">
      <c r="A932" s="55" t="s">
        <v>55</v>
      </c>
      <c r="B932" s="52">
        <v>47941.86</v>
      </c>
      <c r="C932" s="53">
        <v>44925</v>
      </c>
      <c r="D932" s="52">
        <v>0</v>
      </c>
    </row>
    <row r="933" spans="1:4" x14ac:dyDescent="0.45">
      <c r="A933" s="51" t="s">
        <v>276</v>
      </c>
      <c r="B933" s="52"/>
      <c r="C933" s="53"/>
      <c r="D933" s="52"/>
    </row>
    <row r="934" spans="1:4" x14ac:dyDescent="0.45">
      <c r="A934" s="55" t="s">
        <v>54</v>
      </c>
      <c r="B934" s="52">
        <v>42101.51</v>
      </c>
      <c r="C934" s="53">
        <v>44880</v>
      </c>
      <c r="D934" s="52">
        <v>0</v>
      </c>
    </row>
    <row r="935" spans="1:4" x14ac:dyDescent="0.45">
      <c r="A935" s="55" t="s">
        <v>55</v>
      </c>
      <c r="B935" s="52">
        <v>44246.64</v>
      </c>
      <c r="C935" s="53">
        <v>44925</v>
      </c>
      <c r="D935" s="52">
        <v>0</v>
      </c>
    </row>
    <row r="936" spans="1:4" x14ac:dyDescent="0.45">
      <c r="A936" s="55" t="s">
        <v>74</v>
      </c>
      <c r="B936" s="52">
        <v>14988.41</v>
      </c>
      <c r="C936" s="53">
        <v>44985</v>
      </c>
      <c r="D936" s="52">
        <v>0</v>
      </c>
    </row>
    <row r="937" spans="1:4" x14ac:dyDescent="0.45">
      <c r="A937" s="55" t="s">
        <v>76</v>
      </c>
      <c r="B937" s="52">
        <v>34968.26</v>
      </c>
      <c r="C937" s="53">
        <v>44985</v>
      </c>
      <c r="D937" s="52">
        <v>0</v>
      </c>
    </row>
    <row r="938" spans="1:4" x14ac:dyDescent="0.45">
      <c r="A938" s="51" t="s">
        <v>277</v>
      </c>
      <c r="B938" s="52"/>
      <c r="C938" s="53"/>
      <c r="D938" s="52"/>
    </row>
    <row r="939" spans="1:4" x14ac:dyDescent="0.45">
      <c r="A939" s="55" t="s">
        <v>54</v>
      </c>
      <c r="B939" s="52">
        <v>25121.21</v>
      </c>
      <c r="C939" s="53">
        <v>44880</v>
      </c>
      <c r="D939" s="52">
        <v>0</v>
      </c>
    </row>
    <row r="940" spans="1:4" x14ac:dyDescent="0.45">
      <c r="A940" s="55" t="s">
        <v>55</v>
      </c>
      <c r="B940" s="52">
        <v>26401.17</v>
      </c>
      <c r="C940" s="53">
        <v>44925</v>
      </c>
      <c r="D940" s="52">
        <v>0</v>
      </c>
    </row>
    <row r="941" spans="1:4" x14ac:dyDescent="0.45">
      <c r="A941" s="55" t="s">
        <v>74</v>
      </c>
      <c r="B941" s="52">
        <v>8943.31</v>
      </c>
      <c r="C941" s="53">
        <v>44985</v>
      </c>
      <c r="D941" s="52">
        <v>0</v>
      </c>
    </row>
    <row r="942" spans="1:4" x14ac:dyDescent="0.45">
      <c r="A942" s="55" t="s">
        <v>76</v>
      </c>
      <c r="B942" s="52">
        <v>20864.93</v>
      </c>
      <c r="C942" s="53">
        <v>44985</v>
      </c>
      <c r="D942" s="52">
        <v>0</v>
      </c>
    </row>
    <row r="943" spans="1:4" x14ac:dyDescent="0.45">
      <c r="A943" s="51" t="s">
        <v>278</v>
      </c>
      <c r="B943" s="52"/>
      <c r="C943" s="53"/>
      <c r="D943" s="52"/>
    </row>
    <row r="944" spans="1:4" x14ac:dyDescent="0.45">
      <c r="A944" s="55" t="s">
        <v>54</v>
      </c>
      <c r="B944" s="52">
        <v>21595.47</v>
      </c>
      <c r="C944" s="53">
        <v>44880</v>
      </c>
      <c r="D944" s="52">
        <v>0</v>
      </c>
    </row>
    <row r="945" spans="1:4" x14ac:dyDescent="0.45">
      <c r="A945" s="55" t="s">
        <v>55</v>
      </c>
      <c r="B945" s="52">
        <v>22695.79</v>
      </c>
      <c r="C945" s="53">
        <v>44925</v>
      </c>
      <c r="D945" s="52">
        <v>0</v>
      </c>
    </row>
    <row r="946" spans="1:4" x14ac:dyDescent="0.45">
      <c r="A946" s="51" t="s">
        <v>279</v>
      </c>
      <c r="B946" s="52"/>
      <c r="C946" s="53"/>
      <c r="D946" s="52"/>
    </row>
    <row r="947" spans="1:4" x14ac:dyDescent="0.45">
      <c r="A947" s="55" t="s">
        <v>55</v>
      </c>
      <c r="B947" s="52">
        <v>6426.47</v>
      </c>
      <c r="C947" s="53">
        <v>44957</v>
      </c>
      <c r="D947" s="52">
        <v>0</v>
      </c>
    </row>
    <row r="948" spans="1:4" x14ac:dyDescent="0.45">
      <c r="A948" s="55" t="s">
        <v>74</v>
      </c>
      <c r="B948" s="52">
        <v>2176.9499999999998</v>
      </c>
      <c r="C948" s="53">
        <v>44985</v>
      </c>
      <c r="D948" s="52">
        <v>0</v>
      </c>
    </row>
    <row r="949" spans="1:4" x14ac:dyDescent="0.45">
      <c r="A949" s="55" t="s">
        <v>76</v>
      </c>
      <c r="B949" s="52">
        <v>5078.8599999999997</v>
      </c>
      <c r="C949" s="53">
        <v>44985</v>
      </c>
      <c r="D949" s="52">
        <v>0</v>
      </c>
    </row>
    <row r="950" spans="1:4" x14ac:dyDescent="0.45">
      <c r="A950" s="51" t="s">
        <v>280</v>
      </c>
      <c r="B950" s="52"/>
      <c r="C950" s="53"/>
      <c r="D950" s="52"/>
    </row>
    <row r="951" spans="1:4" x14ac:dyDescent="0.45">
      <c r="A951" s="55" t="s">
        <v>54</v>
      </c>
      <c r="B951" s="52">
        <v>4662.62</v>
      </c>
      <c r="C951" s="53">
        <v>44880</v>
      </c>
      <c r="D951" s="52">
        <v>0</v>
      </c>
    </row>
    <row r="952" spans="1:4" x14ac:dyDescent="0.45">
      <c r="A952" s="55" t="s">
        <v>55</v>
      </c>
      <c r="B952" s="52">
        <v>4900.1899999999996</v>
      </c>
      <c r="C952" s="53">
        <v>44925</v>
      </c>
      <c r="D952" s="52">
        <v>0</v>
      </c>
    </row>
    <row r="953" spans="1:4" x14ac:dyDescent="0.45">
      <c r="A953" s="51" t="s">
        <v>281</v>
      </c>
      <c r="B953" s="52"/>
      <c r="C953" s="53"/>
      <c r="D953" s="52"/>
    </row>
    <row r="954" spans="1:4" x14ac:dyDescent="0.45">
      <c r="A954" s="55" t="s">
        <v>54</v>
      </c>
      <c r="B954" s="52">
        <v>80245.899999999994</v>
      </c>
      <c r="C954" s="53">
        <v>44880</v>
      </c>
      <c r="D954" s="52">
        <v>0</v>
      </c>
    </row>
    <row r="955" spans="1:4" x14ac:dyDescent="0.45">
      <c r="A955" s="55" t="s">
        <v>55</v>
      </c>
      <c r="B955" s="52">
        <v>84334.53</v>
      </c>
      <c r="C955" s="53">
        <v>44925</v>
      </c>
      <c r="D955" s="52">
        <v>0</v>
      </c>
    </row>
    <row r="956" spans="1:4" x14ac:dyDescent="0.45">
      <c r="A956" s="55" t="s">
        <v>74</v>
      </c>
      <c r="B956" s="52">
        <v>28568.06</v>
      </c>
      <c r="C956" s="53">
        <v>44985</v>
      </c>
      <c r="D956" s="52">
        <v>0</v>
      </c>
    </row>
    <row r="957" spans="1:4" x14ac:dyDescent="0.45">
      <c r="A957" s="55" t="s">
        <v>76</v>
      </c>
      <c r="B957" s="52">
        <v>66649.86</v>
      </c>
      <c r="C957" s="53">
        <v>44985</v>
      </c>
      <c r="D957" s="52">
        <v>0</v>
      </c>
    </row>
    <row r="958" spans="1:4" x14ac:dyDescent="0.45">
      <c r="A958" s="51" t="s">
        <v>282</v>
      </c>
      <c r="B958" s="52"/>
      <c r="C958" s="53"/>
      <c r="D958" s="52"/>
    </row>
    <row r="959" spans="1:4" x14ac:dyDescent="0.45">
      <c r="A959" s="55" t="s">
        <v>54</v>
      </c>
      <c r="B959" s="52">
        <v>44617.760000000002</v>
      </c>
      <c r="C959" s="53">
        <v>44880</v>
      </c>
      <c r="D959" s="52">
        <v>0</v>
      </c>
    </row>
    <row r="960" spans="1:4" x14ac:dyDescent="0.45">
      <c r="A960" s="55" t="s">
        <v>55</v>
      </c>
      <c r="B960" s="52">
        <v>46891.09</v>
      </c>
      <c r="C960" s="53">
        <v>44925</v>
      </c>
      <c r="D960" s="52">
        <v>0</v>
      </c>
    </row>
    <row r="961" spans="1:4" x14ac:dyDescent="0.45">
      <c r="A961" s="55" t="s">
        <v>74</v>
      </c>
      <c r="B961" s="52">
        <v>15884.21</v>
      </c>
      <c r="C961" s="53">
        <v>44985</v>
      </c>
      <c r="D961" s="52">
        <v>0</v>
      </c>
    </row>
    <row r="962" spans="1:4" x14ac:dyDescent="0.45">
      <c r="A962" s="55" t="s">
        <v>76</v>
      </c>
      <c r="B962" s="52">
        <v>37058.18</v>
      </c>
      <c r="C962" s="53">
        <v>44985</v>
      </c>
      <c r="D962" s="52">
        <v>0</v>
      </c>
    </row>
    <row r="963" spans="1:4" x14ac:dyDescent="0.45">
      <c r="A963" s="51" t="s">
        <v>283</v>
      </c>
      <c r="B963" s="52"/>
      <c r="C963" s="53"/>
      <c r="D963" s="52"/>
    </row>
    <row r="964" spans="1:4" x14ac:dyDescent="0.45">
      <c r="A964" s="55" t="s">
        <v>54</v>
      </c>
      <c r="B964" s="52">
        <v>7413.45</v>
      </c>
      <c r="C964" s="53">
        <v>44880</v>
      </c>
      <c r="D964" s="52">
        <v>0</v>
      </c>
    </row>
    <row r="965" spans="1:4" x14ac:dyDescent="0.45">
      <c r="A965" s="55" t="s">
        <v>55</v>
      </c>
      <c r="B965" s="52">
        <v>7791.18</v>
      </c>
      <c r="C965" s="53">
        <v>44925</v>
      </c>
      <c r="D965" s="52">
        <v>0</v>
      </c>
    </row>
    <row r="966" spans="1:4" x14ac:dyDescent="0.45">
      <c r="A966" s="51" t="s">
        <v>284</v>
      </c>
      <c r="B966" s="52"/>
      <c r="C966" s="53"/>
      <c r="D966" s="52"/>
    </row>
    <row r="967" spans="1:4" x14ac:dyDescent="0.45">
      <c r="A967" s="55" t="s">
        <v>54</v>
      </c>
      <c r="B967" s="52">
        <v>29167.95</v>
      </c>
      <c r="C967" s="53">
        <v>44880</v>
      </c>
      <c r="D967" s="52">
        <v>0</v>
      </c>
    </row>
    <row r="968" spans="1:4" x14ac:dyDescent="0.45">
      <c r="A968" s="55" t="s">
        <v>55</v>
      </c>
      <c r="B968" s="52">
        <v>30654.09</v>
      </c>
      <c r="C968" s="53">
        <v>44925</v>
      </c>
      <c r="D968" s="52">
        <v>0</v>
      </c>
    </row>
    <row r="969" spans="1:4" x14ac:dyDescent="0.45">
      <c r="A969" s="55" t="s">
        <v>74</v>
      </c>
      <c r="B969" s="52">
        <v>10383.98</v>
      </c>
      <c r="C969" s="53">
        <v>44985</v>
      </c>
      <c r="D969" s="52">
        <v>0</v>
      </c>
    </row>
    <row r="970" spans="1:4" x14ac:dyDescent="0.45">
      <c r="A970" s="55" t="s">
        <v>76</v>
      </c>
      <c r="B970" s="52">
        <v>24226.03</v>
      </c>
      <c r="C970" s="53">
        <v>44985</v>
      </c>
      <c r="D970" s="52">
        <v>0</v>
      </c>
    </row>
    <row r="971" spans="1:4" x14ac:dyDescent="0.45">
      <c r="A971" s="51" t="s">
        <v>285</v>
      </c>
      <c r="B971" s="52"/>
      <c r="C971" s="53"/>
      <c r="D971" s="52"/>
    </row>
    <row r="972" spans="1:4" x14ac:dyDescent="0.45">
      <c r="A972" s="55" t="s">
        <v>68</v>
      </c>
      <c r="B972" s="52">
        <v>4149.7299999999996</v>
      </c>
      <c r="C972" s="53">
        <v>45077</v>
      </c>
      <c r="D972" s="52">
        <v>0</v>
      </c>
    </row>
    <row r="973" spans="1:4" x14ac:dyDescent="0.45">
      <c r="A973" s="55" t="s">
        <v>69</v>
      </c>
      <c r="B973" s="52">
        <v>4361.17</v>
      </c>
      <c r="C973" s="53">
        <v>45077</v>
      </c>
      <c r="D973" s="52">
        <v>0</v>
      </c>
    </row>
    <row r="974" spans="1:4" x14ac:dyDescent="0.45">
      <c r="A974" s="55" t="s">
        <v>75</v>
      </c>
      <c r="B974" s="52">
        <v>1477.33</v>
      </c>
      <c r="C974" s="53">
        <v>45077</v>
      </c>
      <c r="D974" s="52">
        <v>0</v>
      </c>
    </row>
    <row r="975" spans="1:4" x14ac:dyDescent="0.45">
      <c r="A975" s="55" t="s">
        <v>77</v>
      </c>
      <c r="B975" s="52">
        <v>3446.64</v>
      </c>
      <c r="C975" s="53">
        <v>45077</v>
      </c>
      <c r="D975" s="52">
        <v>0</v>
      </c>
    </row>
    <row r="976" spans="1:4" x14ac:dyDescent="0.45">
      <c r="A976" s="51" t="s">
        <v>286</v>
      </c>
      <c r="B976" s="52"/>
      <c r="C976" s="53"/>
      <c r="D976" s="52"/>
    </row>
    <row r="977" spans="1:4" x14ac:dyDescent="0.45">
      <c r="A977" s="55" t="s">
        <v>54</v>
      </c>
      <c r="B977" s="52">
        <v>601711.61</v>
      </c>
      <c r="C977" s="53">
        <v>44880</v>
      </c>
      <c r="D977" s="52">
        <v>0</v>
      </c>
    </row>
    <row r="978" spans="1:4" x14ac:dyDescent="0.45">
      <c r="A978" s="55" t="s">
        <v>68</v>
      </c>
      <c r="B978" s="52">
        <v>129001.91</v>
      </c>
      <c r="C978" s="53">
        <v>44880</v>
      </c>
      <c r="D978" s="52">
        <v>21779.26</v>
      </c>
    </row>
    <row r="979" spans="1:4" x14ac:dyDescent="0.45">
      <c r="A979" s="55" t="s">
        <v>55</v>
      </c>
      <c r="B979" s="52">
        <v>632369.56000000006</v>
      </c>
      <c r="C979" s="53">
        <v>44925</v>
      </c>
      <c r="D979" s="52">
        <v>0</v>
      </c>
    </row>
    <row r="980" spans="1:4" x14ac:dyDescent="0.45">
      <c r="A980" s="55" t="s">
        <v>69</v>
      </c>
      <c r="B980" s="52">
        <v>135574.70000000001</v>
      </c>
      <c r="C980" s="53">
        <v>44925</v>
      </c>
      <c r="D980" s="52">
        <v>22888.95</v>
      </c>
    </row>
    <row r="981" spans="1:4" x14ac:dyDescent="0.45">
      <c r="A981" s="55" t="s">
        <v>74</v>
      </c>
      <c r="B981" s="52">
        <v>214213.2</v>
      </c>
      <c r="C981" s="53">
        <v>44985</v>
      </c>
      <c r="D981" s="52">
        <v>0</v>
      </c>
    </row>
    <row r="982" spans="1:4" x14ac:dyDescent="0.45">
      <c r="A982" s="55" t="s">
        <v>75</v>
      </c>
      <c r="B982" s="52">
        <v>45925.5</v>
      </c>
      <c r="C982" s="53">
        <v>44985</v>
      </c>
      <c r="D982" s="52">
        <v>7753.56</v>
      </c>
    </row>
    <row r="983" spans="1:4" x14ac:dyDescent="0.45">
      <c r="A983" s="55" t="s">
        <v>76</v>
      </c>
      <c r="B983" s="52">
        <v>499763.73</v>
      </c>
      <c r="C983" s="53">
        <v>44985</v>
      </c>
      <c r="D983" s="52">
        <v>0</v>
      </c>
    </row>
    <row r="984" spans="1:4" x14ac:dyDescent="0.45">
      <c r="A984" s="55" t="s">
        <v>77</v>
      </c>
      <c r="B984" s="52">
        <v>107145.13</v>
      </c>
      <c r="C984" s="53">
        <v>44985</v>
      </c>
      <c r="D984" s="52">
        <v>18089.21</v>
      </c>
    </row>
    <row r="985" spans="1:4" x14ac:dyDescent="0.45">
      <c r="A985" s="51" t="s">
        <v>296</v>
      </c>
      <c r="B985" s="52"/>
      <c r="C985" s="53"/>
      <c r="D985" s="52"/>
    </row>
    <row r="986" spans="1:4" x14ac:dyDescent="0.45">
      <c r="A986" s="55" t="s">
        <v>54</v>
      </c>
      <c r="B986" s="52">
        <v>8531.8799999999992</v>
      </c>
      <c r="C986" s="53">
        <v>44880</v>
      </c>
      <c r="D986" s="52">
        <v>0</v>
      </c>
    </row>
    <row r="987" spans="1:4" x14ac:dyDescent="0.45">
      <c r="A987" s="55" t="s">
        <v>55</v>
      </c>
      <c r="B987" s="52">
        <v>8966.59</v>
      </c>
      <c r="C987" s="53">
        <v>44925</v>
      </c>
      <c r="D987" s="52">
        <v>0</v>
      </c>
    </row>
    <row r="988" spans="1:4" x14ac:dyDescent="0.45">
      <c r="A988" s="55" t="s">
        <v>74</v>
      </c>
      <c r="B988" s="52">
        <v>3037.4</v>
      </c>
      <c r="C988" s="53">
        <v>44985</v>
      </c>
      <c r="D988" s="52">
        <v>0</v>
      </c>
    </row>
    <row r="989" spans="1:4" x14ac:dyDescent="0.45">
      <c r="A989" s="55" t="s">
        <v>76</v>
      </c>
      <c r="B989" s="52">
        <v>7086.33</v>
      </c>
      <c r="C989" s="53">
        <v>44985</v>
      </c>
      <c r="D989" s="52">
        <v>0</v>
      </c>
    </row>
    <row r="990" spans="1:4" x14ac:dyDescent="0.45">
      <c r="A990" s="51" t="s">
        <v>297</v>
      </c>
      <c r="B990" s="52"/>
      <c r="C990" s="53"/>
      <c r="D990" s="52"/>
    </row>
    <row r="991" spans="1:4" x14ac:dyDescent="0.45">
      <c r="A991" s="55" t="s">
        <v>54</v>
      </c>
      <c r="B991" s="52">
        <v>37067.25</v>
      </c>
      <c r="C991" s="53">
        <v>44880</v>
      </c>
      <c r="D991" s="52">
        <v>0</v>
      </c>
    </row>
    <row r="992" spans="1:4" x14ac:dyDescent="0.45">
      <c r="A992" s="55" t="s">
        <v>55</v>
      </c>
      <c r="B992" s="52">
        <v>38955.879999999997</v>
      </c>
      <c r="C992" s="53">
        <v>44925</v>
      </c>
      <c r="D992" s="52">
        <v>0</v>
      </c>
    </row>
    <row r="993" spans="1:4" x14ac:dyDescent="0.45">
      <c r="A993" s="51" t="s">
        <v>298</v>
      </c>
      <c r="B993" s="52"/>
      <c r="C993" s="53"/>
      <c r="D993" s="52"/>
    </row>
    <row r="994" spans="1:4" x14ac:dyDescent="0.45">
      <c r="A994" s="55" t="s">
        <v>54</v>
      </c>
      <c r="B994" s="52">
        <v>112736.64</v>
      </c>
      <c r="C994" s="53">
        <v>44880</v>
      </c>
      <c r="D994" s="52">
        <v>0</v>
      </c>
    </row>
    <row r="995" spans="1:4" x14ac:dyDescent="0.45">
      <c r="A995" s="55" t="s">
        <v>68</v>
      </c>
      <c r="B995" s="52">
        <v>25284.05</v>
      </c>
      <c r="C995" s="53">
        <v>44880</v>
      </c>
      <c r="D995" s="52">
        <v>4268.68</v>
      </c>
    </row>
    <row r="996" spans="1:4" x14ac:dyDescent="0.45">
      <c r="A996" s="55" t="s">
        <v>55</v>
      </c>
      <c r="B996" s="52">
        <v>118480.71</v>
      </c>
      <c r="C996" s="53">
        <v>44925</v>
      </c>
      <c r="D996" s="52">
        <v>0</v>
      </c>
    </row>
    <row r="997" spans="1:4" x14ac:dyDescent="0.45">
      <c r="A997" s="55" t="s">
        <v>69</v>
      </c>
      <c r="B997" s="52">
        <v>26572.3</v>
      </c>
      <c r="C997" s="53">
        <v>44925</v>
      </c>
      <c r="D997" s="52">
        <v>4486.18</v>
      </c>
    </row>
    <row r="998" spans="1:4" x14ac:dyDescent="0.45">
      <c r="A998" s="55" t="s">
        <v>74</v>
      </c>
      <c r="B998" s="52">
        <v>40134.97</v>
      </c>
      <c r="C998" s="53">
        <v>44985</v>
      </c>
      <c r="D998" s="52">
        <v>0</v>
      </c>
    </row>
    <row r="999" spans="1:4" x14ac:dyDescent="0.45">
      <c r="A999" s="55" t="s">
        <v>75</v>
      </c>
      <c r="B999" s="52">
        <v>9001.2800000000007</v>
      </c>
      <c r="C999" s="53">
        <v>44985</v>
      </c>
      <c r="D999" s="52">
        <v>1519.68</v>
      </c>
    </row>
    <row r="1000" spans="1:4" x14ac:dyDescent="0.45">
      <c r="A1000" s="55" t="s">
        <v>76</v>
      </c>
      <c r="B1000" s="52">
        <v>93635.69</v>
      </c>
      <c r="C1000" s="53">
        <v>44985</v>
      </c>
      <c r="D1000" s="52">
        <v>0</v>
      </c>
    </row>
    <row r="1001" spans="1:4" x14ac:dyDescent="0.45">
      <c r="A1001" s="55" t="s">
        <v>77</v>
      </c>
      <c r="B1001" s="52">
        <v>21000.18</v>
      </c>
      <c r="C1001" s="53">
        <v>44985</v>
      </c>
      <c r="D1001" s="52">
        <v>3545.44</v>
      </c>
    </row>
    <row r="1002" spans="1:4" x14ac:dyDescent="0.45">
      <c r="A1002" s="51" t="s">
        <v>299</v>
      </c>
      <c r="B1002" s="52"/>
      <c r="C1002" s="53"/>
      <c r="D1002" s="52"/>
    </row>
    <row r="1003" spans="1:4" x14ac:dyDescent="0.45">
      <c r="A1003" s="55" t="s">
        <v>54</v>
      </c>
      <c r="B1003" s="52">
        <v>60955.82</v>
      </c>
      <c r="C1003" s="53">
        <v>44880</v>
      </c>
      <c r="D1003" s="52">
        <v>0</v>
      </c>
    </row>
    <row r="1004" spans="1:4" x14ac:dyDescent="0.45">
      <c r="A1004" s="55" t="s">
        <v>55</v>
      </c>
      <c r="B1004" s="52">
        <v>64061.59</v>
      </c>
      <c r="C1004" s="53">
        <v>44925</v>
      </c>
      <c r="D1004" s="52">
        <v>0</v>
      </c>
    </row>
    <row r="1005" spans="1:4" x14ac:dyDescent="0.45">
      <c r="A1005" s="55" t="s">
        <v>74</v>
      </c>
      <c r="B1005" s="52">
        <v>21700.66</v>
      </c>
      <c r="C1005" s="53">
        <v>44985</v>
      </c>
      <c r="D1005" s="52">
        <v>0</v>
      </c>
    </row>
    <row r="1006" spans="1:4" x14ac:dyDescent="0.45">
      <c r="A1006" s="55" t="s">
        <v>76</v>
      </c>
      <c r="B1006" s="52">
        <v>50628.09</v>
      </c>
      <c r="C1006" s="53">
        <v>44985</v>
      </c>
      <c r="D1006" s="52">
        <v>0</v>
      </c>
    </row>
    <row r="1007" spans="1:4" x14ac:dyDescent="0.45">
      <c r="A1007" s="51" t="s">
        <v>300</v>
      </c>
      <c r="B1007" s="52"/>
      <c r="C1007" s="53"/>
      <c r="D1007" s="52"/>
    </row>
    <row r="1008" spans="1:4" x14ac:dyDescent="0.45">
      <c r="A1008" s="55" t="s">
        <v>54</v>
      </c>
      <c r="B1008" s="52">
        <v>46083.23</v>
      </c>
      <c r="C1008" s="53">
        <v>44880</v>
      </c>
      <c r="D1008" s="52">
        <v>0</v>
      </c>
    </row>
    <row r="1009" spans="1:4" x14ac:dyDescent="0.45">
      <c r="A1009" s="55" t="s">
        <v>55</v>
      </c>
      <c r="B1009" s="52">
        <v>48431.23</v>
      </c>
      <c r="C1009" s="53">
        <v>44925</v>
      </c>
      <c r="D1009" s="52">
        <v>0</v>
      </c>
    </row>
    <row r="1010" spans="1:4" x14ac:dyDescent="0.45">
      <c r="A1010" s="55" t="s">
        <v>74</v>
      </c>
      <c r="B1010" s="52">
        <v>16405.93</v>
      </c>
      <c r="C1010" s="53">
        <v>44985</v>
      </c>
      <c r="D1010" s="52">
        <v>0</v>
      </c>
    </row>
    <row r="1011" spans="1:4" x14ac:dyDescent="0.45">
      <c r="A1011" s="55" t="s">
        <v>76</v>
      </c>
      <c r="B1011" s="52">
        <v>38275.360000000001</v>
      </c>
      <c r="C1011" s="53">
        <v>44985</v>
      </c>
      <c r="D1011" s="52">
        <v>0</v>
      </c>
    </row>
    <row r="1012" spans="1:4" x14ac:dyDescent="0.45">
      <c r="A1012" s="51" t="s">
        <v>301</v>
      </c>
      <c r="B1012" s="52"/>
      <c r="C1012" s="53"/>
      <c r="D1012" s="52"/>
    </row>
    <row r="1013" spans="1:4" x14ac:dyDescent="0.45">
      <c r="A1013" s="55" t="s">
        <v>54</v>
      </c>
      <c r="B1013" s="52">
        <v>28815.64</v>
      </c>
      <c r="C1013" s="53">
        <v>44880</v>
      </c>
      <c r="D1013" s="52">
        <v>0</v>
      </c>
    </row>
    <row r="1014" spans="1:4" x14ac:dyDescent="0.45">
      <c r="A1014" s="55" t="s">
        <v>55</v>
      </c>
      <c r="B1014" s="52">
        <v>30283.83</v>
      </c>
      <c r="C1014" s="53">
        <v>44925</v>
      </c>
      <c r="D1014" s="52">
        <v>0</v>
      </c>
    </row>
    <row r="1015" spans="1:4" x14ac:dyDescent="0.45">
      <c r="A1015" s="55" t="s">
        <v>74</v>
      </c>
      <c r="B1015" s="52">
        <v>10258.549999999999</v>
      </c>
      <c r="C1015" s="53">
        <v>44985</v>
      </c>
      <c r="D1015" s="52">
        <v>0</v>
      </c>
    </row>
    <row r="1016" spans="1:4" x14ac:dyDescent="0.45">
      <c r="A1016" s="55" t="s">
        <v>76</v>
      </c>
      <c r="B1016" s="52">
        <v>23933.41</v>
      </c>
      <c r="C1016" s="53">
        <v>44985</v>
      </c>
      <c r="D1016" s="52">
        <v>0</v>
      </c>
    </row>
    <row r="1017" spans="1:4" x14ac:dyDescent="0.45">
      <c r="A1017" s="51" t="s">
        <v>302</v>
      </c>
      <c r="B1017" s="52"/>
      <c r="C1017" s="53"/>
      <c r="D1017" s="52"/>
    </row>
    <row r="1018" spans="1:4" x14ac:dyDescent="0.45">
      <c r="A1018" s="55" t="s">
        <v>54</v>
      </c>
      <c r="B1018" s="52">
        <v>7872.07</v>
      </c>
      <c r="C1018" s="53">
        <v>44880</v>
      </c>
      <c r="D1018" s="52">
        <v>0</v>
      </c>
    </row>
    <row r="1019" spans="1:4" x14ac:dyDescent="0.45">
      <c r="A1019" s="55" t="s">
        <v>55</v>
      </c>
      <c r="B1019" s="52">
        <v>8273.16</v>
      </c>
      <c r="C1019" s="53">
        <v>44925</v>
      </c>
      <c r="D1019" s="52">
        <v>0</v>
      </c>
    </row>
    <row r="1020" spans="1:4" x14ac:dyDescent="0.45">
      <c r="A1020" s="51" t="s">
        <v>303</v>
      </c>
      <c r="B1020" s="52"/>
      <c r="C1020" s="53"/>
      <c r="D1020" s="52"/>
    </row>
    <row r="1021" spans="1:4" x14ac:dyDescent="0.45">
      <c r="A1021" s="55" t="s">
        <v>54</v>
      </c>
      <c r="B1021" s="52">
        <v>156066.4</v>
      </c>
      <c r="C1021" s="53">
        <v>44880</v>
      </c>
      <c r="D1021" s="52">
        <v>0</v>
      </c>
    </row>
    <row r="1022" spans="1:4" x14ac:dyDescent="0.45">
      <c r="A1022" s="55" t="s">
        <v>55</v>
      </c>
      <c r="B1022" s="52">
        <v>164018.18</v>
      </c>
      <c r="C1022" s="53">
        <v>44925</v>
      </c>
      <c r="D1022" s="52">
        <v>0</v>
      </c>
    </row>
    <row r="1023" spans="1:4" x14ac:dyDescent="0.45">
      <c r="A1023" s="55" t="s">
        <v>74</v>
      </c>
      <c r="B1023" s="52">
        <v>55560.639999999999</v>
      </c>
      <c r="C1023" s="53">
        <v>44985</v>
      </c>
      <c r="D1023" s="52">
        <v>0</v>
      </c>
    </row>
    <row r="1024" spans="1:4" x14ac:dyDescent="0.45">
      <c r="A1024" s="55" t="s">
        <v>76</v>
      </c>
      <c r="B1024" s="52">
        <v>129624.1</v>
      </c>
      <c r="C1024" s="53">
        <v>44985</v>
      </c>
      <c r="D1024" s="52">
        <v>0</v>
      </c>
    </row>
    <row r="1025" spans="1:4" x14ac:dyDescent="0.45">
      <c r="A1025" s="51" t="s">
        <v>305</v>
      </c>
      <c r="B1025" s="52"/>
      <c r="C1025" s="53"/>
      <c r="D1025" s="52"/>
    </row>
    <row r="1026" spans="1:4" x14ac:dyDescent="0.45">
      <c r="A1026" s="55" t="s">
        <v>54</v>
      </c>
      <c r="B1026" s="52">
        <v>33888.550000000003</v>
      </c>
      <c r="C1026" s="53">
        <v>44939</v>
      </c>
      <c r="D1026" s="52">
        <v>0</v>
      </c>
    </row>
    <row r="1027" spans="1:4" x14ac:dyDescent="0.45">
      <c r="A1027" s="55" t="s">
        <v>55</v>
      </c>
      <c r="B1027" s="52">
        <v>35615.22</v>
      </c>
      <c r="C1027" s="53">
        <v>44939</v>
      </c>
      <c r="D1027" s="52">
        <v>0</v>
      </c>
    </row>
    <row r="1028" spans="1:4" x14ac:dyDescent="0.45">
      <c r="A1028" s="55" t="s">
        <v>74</v>
      </c>
      <c r="B1028" s="52">
        <v>12064.54</v>
      </c>
      <c r="C1028" s="53">
        <v>44985</v>
      </c>
      <c r="D1028" s="52">
        <v>0</v>
      </c>
    </row>
    <row r="1029" spans="1:4" x14ac:dyDescent="0.45">
      <c r="A1029" s="55" t="s">
        <v>76</v>
      </c>
      <c r="B1029" s="52">
        <v>28146.82</v>
      </c>
      <c r="C1029" s="53">
        <v>44985</v>
      </c>
      <c r="D1029" s="52">
        <v>0</v>
      </c>
    </row>
    <row r="1030" spans="1:4" x14ac:dyDescent="0.45">
      <c r="A1030" s="51" t="s">
        <v>306</v>
      </c>
      <c r="B1030" s="52"/>
      <c r="C1030" s="53"/>
      <c r="D1030" s="52"/>
    </row>
    <row r="1031" spans="1:4" x14ac:dyDescent="0.45">
      <c r="A1031" s="55" t="s">
        <v>54</v>
      </c>
      <c r="B1031" s="52">
        <v>40319.75</v>
      </c>
      <c r="C1031" s="53">
        <v>44880</v>
      </c>
      <c r="D1031" s="52">
        <v>0</v>
      </c>
    </row>
    <row r="1032" spans="1:4" x14ac:dyDescent="0.45">
      <c r="A1032" s="51" t="s">
        <v>307</v>
      </c>
      <c r="B1032" s="52"/>
      <c r="C1032" s="53"/>
      <c r="D1032" s="52"/>
    </row>
    <row r="1033" spans="1:4" x14ac:dyDescent="0.45">
      <c r="A1033" s="55" t="s">
        <v>54</v>
      </c>
      <c r="B1033" s="52">
        <v>80307.399999999994</v>
      </c>
      <c r="C1033" s="53">
        <v>44880</v>
      </c>
      <c r="D1033" s="52">
        <v>0</v>
      </c>
    </row>
    <row r="1034" spans="1:4" x14ac:dyDescent="0.45">
      <c r="A1034" s="55" t="s">
        <v>55</v>
      </c>
      <c r="B1034" s="52">
        <v>84399.17</v>
      </c>
      <c r="C1034" s="53">
        <v>44925</v>
      </c>
      <c r="D1034" s="52">
        <v>0</v>
      </c>
    </row>
    <row r="1035" spans="1:4" x14ac:dyDescent="0.45">
      <c r="A1035" s="51" t="s">
        <v>308</v>
      </c>
      <c r="B1035" s="52"/>
      <c r="C1035" s="53"/>
      <c r="D1035" s="52"/>
    </row>
    <row r="1036" spans="1:4" x14ac:dyDescent="0.45">
      <c r="A1036" s="55" t="s">
        <v>54</v>
      </c>
      <c r="B1036" s="52">
        <v>8083.81</v>
      </c>
      <c r="C1036" s="53">
        <v>44880</v>
      </c>
      <c r="D1036" s="52">
        <v>0</v>
      </c>
    </row>
    <row r="1037" spans="1:4" x14ac:dyDescent="0.45">
      <c r="A1037" s="55" t="s">
        <v>55</v>
      </c>
      <c r="B1037" s="52">
        <v>8495.69</v>
      </c>
      <c r="C1037" s="53">
        <v>44925</v>
      </c>
      <c r="D1037" s="52">
        <v>0</v>
      </c>
    </row>
    <row r="1038" spans="1:4" x14ac:dyDescent="0.45">
      <c r="A1038" s="55" t="s">
        <v>74</v>
      </c>
      <c r="B1038" s="52">
        <v>2877.89</v>
      </c>
      <c r="C1038" s="53">
        <v>44985</v>
      </c>
      <c r="D1038" s="52">
        <v>0</v>
      </c>
    </row>
    <row r="1039" spans="1:4" x14ac:dyDescent="0.45">
      <c r="A1039" s="55" t="s">
        <v>76</v>
      </c>
      <c r="B1039" s="52">
        <v>6714.17</v>
      </c>
      <c r="C1039" s="53">
        <v>44985</v>
      </c>
      <c r="D1039" s="52">
        <v>0</v>
      </c>
    </row>
    <row r="1040" spans="1:4" x14ac:dyDescent="0.45">
      <c r="A1040" s="51" t="s">
        <v>309</v>
      </c>
      <c r="B1040" s="52"/>
      <c r="C1040" s="53"/>
      <c r="D1040" s="52"/>
    </row>
    <row r="1041" spans="1:4" x14ac:dyDescent="0.45">
      <c r="A1041" s="55" t="s">
        <v>54</v>
      </c>
      <c r="B1041" s="52">
        <v>147473.01999999999</v>
      </c>
      <c r="C1041" s="53">
        <v>44880</v>
      </c>
      <c r="D1041" s="52">
        <v>0</v>
      </c>
    </row>
    <row r="1042" spans="1:4" x14ac:dyDescent="0.45">
      <c r="A1042" s="55" t="s">
        <v>55</v>
      </c>
      <c r="B1042" s="52">
        <v>154986.96</v>
      </c>
      <c r="C1042" s="53">
        <v>44925</v>
      </c>
      <c r="D1042" s="52">
        <v>0</v>
      </c>
    </row>
    <row r="1043" spans="1:4" x14ac:dyDescent="0.45">
      <c r="A1043" s="55" t="s">
        <v>74</v>
      </c>
      <c r="B1043" s="52">
        <v>52501.34</v>
      </c>
      <c r="C1043" s="53">
        <v>44985</v>
      </c>
      <c r="D1043" s="52">
        <v>0</v>
      </c>
    </row>
    <row r="1044" spans="1:4" x14ac:dyDescent="0.45">
      <c r="A1044" s="55" t="s">
        <v>76</v>
      </c>
      <c r="B1044" s="52">
        <v>122486.7</v>
      </c>
      <c r="C1044" s="53">
        <v>44985</v>
      </c>
      <c r="D1044" s="52">
        <v>0</v>
      </c>
    </row>
    <row r="1045" spans="1:4" x14ac:dyDescent="0.45">
      <c r="A1045" s="51" t="s">
        <v>310</v>
      </c>
      <c r="B1045" s="52"/>
      <c r="C1045" s="53"/>
      <c r="D1045" s="52"/>
    </row>
    <row r="1046" spans="1:4" x14ac:dyDescent="0.45">
      <c r="A1046" s="55" t="s">
        <v>54</v>
      </c>
      <c r="B1046" s="52">
        <v>2527159.04</v>
      </c>
      <c r="C1046" s="53">
        <v>44880</v>
      </c>
      <c r="D1046" s="52">
        <v>0</v>
      </c>
    </row>
    <row r="1047" spans="1:4" x14ac:dyDescent="0.45">
      <c r="A1047" s="55" t="s">
        <v>68</v>
      </c>
      <c r="B1047" s="52">
        <v>559767.84</v>
      </c>
      <c r="C1047" s="53">
        <v>44880</v>
      </c>
      <c r="D1047" s="52">
        <v>94505.06</v>
      </c>
    </row>
    <row r="1048" spans="1:4" x14ac:dyDescent="0.45">
      <c r="A1048" s="55" t="s">
        <v>55</v>
      </c>
      <c r="B1048" s="52">
        <v>2655920.96</v>
      </c>
      <c r="C1048" s="53">
        <v>44925</v>
      </c>
      <c r="D1048" s="52">
        <v>0</v>
      </c>
    </row>
    <row r="1049" spans="1:4" x14ac:dyDescent="0.45">
      <c r="A1049" s="55" t="s">
        <v>69</v>
      </c>
      <c r="B1049" s="52">
        <v>588288.71</v>
      </c>
      <c r="C1049" s="53">
        <v>44925</v>
      </c>
      <c r="D1049" s="52">
        <v>99320.21</v>
      </c>
    </row>
    <row r="1050" spans="1:4" x14ac:dyDescent="0.45">
      <c r="A1050" s="55" t="s">
        <v>74</v>
      </c>
      <c r="B1050" s="52">
        <v>950735.52</v>
      </c>
      <c r="C1050" s="53">
        <v>44985</v>
      </c>
      <c r="D1050" s="52">
        <v>0</v>
      </c>
    </row>
    <row r="1051" spans="1:4" x14ac:dyDescent="0.45">
      <c r="A1051" s="55" t="s">
        <v>75</v>
      </c>
      <c r="B1051" s="52">
        <v>232925.36</v>
      </c>
      <c r="C1051" s="53">
        <v>44985</v>
      </c>
      <c r="D1051" s="52">
        <v>0</v>
      </c>
    </row>
    <row r="1052" spans="1:4" x14ac:dyDescent="0.45">
      <c r="A1052" s="55" t="s">
        <v>76</v>
      </c>
      <c r="B1052" s="52">
        <v>2218085.23</v>
      </c>
      <c r="C1052" s="53">
        <v>44985</v>
      </c>
      <c r="D1052" s="52">
        <v>0</v>
      </c>
    </row>
    <row r="1053" spans="1:4" x14ac:dyDescent="0.45">
      <c r="A1053" s="55" t="s">
        <v>77</v>
      </c>
      <c r="B1053" s="52">
        <v>543419.56999999995</v>
      </c>
      <c r="C1053" s="53">
        <v>44985</v>
      </c>
      <c r="D1053" s="52">
        <v>0</v>
      </c>
    </row>
    <row r="1054" spans="1:4" x14ac:dyDescent="0.45">
      <c r="A1054" s="51" t="s">
        <v>311</v>
      </c>
      <c r="B1054" s="52"/>
      <c r="C1054" s="53"/>
      <c r="D1054" s="52"/>
    </row>
    <row r="1055" spans="1:4" x14ac:dyDescent="0.45">
      <c r="A1055" s="55" t="s">
        <v>54</v>
      </c>
      <c r="B1055" s="52">
        <v>41808.94</v>
      </c>
      <c r="C1055" s="53">
        <v>44880</v>
      </c>
      <c r="D1055" s="52">
        <v>0</v>
      </c>
    </row>
    <row r="1056" spans="1:4" x14ac:dyDescent="0.45">
      <c r="A1056" s="55" t="s">
        <v>55</v>
      </c>
      <c r="B1056" s="52">
        <v>43939.16</v>
      </c>
      <c r="C1056" s="53">
        <v>44925</v>
      </c>
      <c r="D1056" s="52">
        <v>0</v>
      </c>
    </row>
    <row r="1057" spans="1:4" x14ac:dyDescent="0.45">
      <c r="A1057" s="55" t="s">
        <v>74</v>
      </c>
      <c r="B1057" s="52">
        <v>14884.25</v>
      </c>
      <c r="C1057" s="53">
        <v>44985</v>
      </c>
      <c r="D1057" s="52">
        <v>0</v>
      </c>
    </row>
    <row r="1058" spans="1:4" x14ac:dyDescent="0.45">
      <c r="A1058" s="55" t="s">
        <v>76</v>
      </c>
      <c r="B1058" s="52">
        <v>34725.26</v>
      </c>
      <c r="C1058" s="53">
        <v>44985</v>
      </c>
      <c r="D1058" s="52">
        <v>0</v>
      </c>
    </row>
    <row r="1059" spans="1:4" x14ac:dyDescent="0.45">
      <c r="A1059" s="51" t="s">
        <v>312</v>
      </c>
      <c r="B1059" s="52"/>
      <c r="C1059" s="53"/>
      <c r="D1059" s="52"/>
    </row>
    <row r="1060" spans="1:4" x14ac:dyDescent="0.45">
      <c r="A1060" s="55" t="s">
        <v>54</v>
      </c>
      <c r="B1060" s="52">
        <v>22777.16</v>
      </c>
      <c r="C1060" s="53">
        <v>44880</v>
      </c>
      <c r="D1060" s="52">
        <v>0</v>
      </c>
    </row>
    <row r="1061" spans="1:4" x14ac:dyDescent="0.45">
      <c r="A1061" s="55" t="s">
        <v>55</v>
      </c>
      <c r="B1061" s="52">
        <v>23937.69</v>
      </c>
      <c r="C1061" s="53">
        <v>44925</v>
      </c>
      <c r="D1061" s="52">
        <v>0</v>
      </c>
    </row>
    <row r="1062" spans="1:4" x14ac:dyDescent="0.45">
      <c r="A1062" s="51" t="s">
        <v>313</v>
      </c>
      <c r="B1062" s="52"/>
      <c r="C1062" s="53"/>
      <c r="D1062" s="52"/>
    </row>
    <row r="1063" spans="1:4" x14ac:dyDescent="0.45">
      <c r="A1063" s="55" t="s">
        <v>54</v>
      </c>
      <c r="B1063" s="52">
        <v>108054.69</v>
      </c>
      <c r="C1063" s="53">
        <v>44880</v>
      </c>
      <c r="D1063" s="52">
        <v>0</v>
      </c>
    </row>
    <row r="1064" spans="1:4" x14ac:dyDescent="0.45">
      <c r="A1064" s="55" t="s">
        <v>55</v>
      </c>
      <c r="B1064" s="52">
        <v>113560.21</v>
      </c>
      <c r="C1064" s="53">
        <v>44925</v>
      </c>
      <c r="D1064" s="52">
        <v>0</v>
      </c>
    </row>
    <row r="1065" spans="1:4" x14ac:dyDescent="0.45">
      <c r="A1065" s="55" t="s">
        <v>74</v>
      </c>
      <c r="B1065" s="52">
        <v>38468.160000000003</v>
      </c>
      <c r="C1065" s="53">
        <v>44985</v>
      </c>
      <c r="D1065" s="52">
        <v>0</v>
      </c>
    </row>
    <row r="1066" spans="1:4" x14ac:dyDescent="0.45">
      <c r="A1066" s="55" t="s">
        <v>76</v>
      </c>
      <c r="B1066" s="52">
        <v>89747</v>
      </c>
      <c r="C1066" s="53">
        <v>44985</v>
      </c>
      <c r="D1066" s="52">
        <v>0</v>
      </c>
    </row>
    <row r="1067" spans="1:4" x14ac:dyDescent="0.45">
      <c r="A1067" s="51" t="s">
        <v>314</v>
      </c>
      <c r="B1067" s="52"/>
      <c r="C1067" s="53"/>
      <c r="D1067" s="52"/>
    </row>
    <row r="1068" spans="1:4" x14ac:dyDescent="0.45">
      <c r="A1068" s="55" t="s">
        <v>54</v>
      </c>
      <c r="B1068" s="52">
        <v>397013.21</v>
      </c>
      <c r="C1068" s="53">
        <v>44880</v>
      </c>
      <c r="D1068" s="52">
        <v>0</v>
      </c>
    </row>
    <row r="1069" spans="1:4" x14ac:dyDescent="0.45">
      <c r="A1069" s="55" t="s">
        <v>68</v>
      </c>
      <c r="B1069" s="52">
        <v>104072.85</v>
      </c>
      <c r="C1069" s="53">
        <v>44880</v>
      </c>
      <c r="D1069" s="52">
        <v>0</v>
      </c>
    </row>
    <row r="1070" spans="1:4" x14ac:dyDescent="0.45">
      <c r="A1070" s="55" t="s">
        <v>55</v>
      </c>
      <c r="B1070" s="52">
        <v>417241.53</v>
      </c>
      <c r="C1070" s="53">
        <v>44925</v>
      </c>
      <c r="D1070" s="52">
        <v>0</v>
      </c>
    </row>
    <row r="1071" spans="1:4" x14ac:dyDescent="0.45">
      <c r="A1071" s="55" t="s">
        <v>69</v>
      </c>
      <c r="B1071" s="52">
        <v>109375.5</v>
      </c>
      <c r="C1071" s="53">
        <v>44925</v>
      </c>
      <c r="D1071" s="52">
        <v>0</v>
      </c>
    </row>
    <row r="1072" spans="1:4" x14ac:dyDescent="0.45">
      <c r="A1072" s="55" t="s">
        <v>74</v>
      </c>
      <c r="B1072" s="52">
        <v>141339.26</v>
      </c>
      <c r="C1072" s="53">
        <v>44985</v>
      </c>
      <c r="D1072" s="52">
        <v>0</v>
      </c>
    </row>
    <row r="1073" spans="1:4" x14ac:dyDescent="0.45">
      <c r="A1073" s="55" t="s">
        <v>75</v>
      </c>
      <c r="B1073" s="52">
        <v>37050.6</v>
      </c>
      <c r="C1073" s="53">
        <v>44985</v>
      </c>
      <c r="D1073" s="52">
        <v>0</v>
      </c>
    </row>
    <row r="1074" spans="1:4" x14ac:dyDescent="0.45">
      <c r="A1074" s="55" t="s">
        <v>76</v>
      </c>
      <c r="B1074" s="52">
        <v>329747.34000000003</v>
      </c>
      <c r="C1074" s="53">
        <v>44985</v>
      </c>
      <c r="D1074" s="52">
        <v>0</v>
      </c>
    </row>
    <row r="1075" spans="1:4" x14ac:dyDescent="0.45">
      <c r="A1075" s="55" t="s">
        <v>77</v>
      </c>
      <c r="B1075" s="52">
        <v>86439.81</v>
      </c>
      <c r="C1075" s="53">
        <v>44985</v>
      </c>
      <c r="D1075" s="52">
        <v>0</v>
      </c>
    </row>
    <row r="1076" spans="1:4" x14ac:dyDescent="0.45">
      <c r="A1076" s="51" t="s">
        <v>315</v>
      </c>
      <c r="B1076" s="52"/>
      <c r="C1076" s="53"/>
      <c r="D1076" s="52"/>
    </row>
    <row r="1077" spans="1:4" x14ac:dyDescent="0.45">
      <c r="A1077" s="55" t="s">
        <v>54</v>
      </c>
      <c r="B1077" s="52">
        <v>2104226.88</v>
      </c>
      <c r="C1077" s="53">
        <v>44880</v>
      </c>
      <c r="D1077" s="52">
        <v>0</v>
      </c>
    </row>
    <row r="1078" spans="1:4" x14ac:dyDescent="0.45">
      <c r="A1078" s="55" t="s">
        <v>68</v>
      </c>
      <c r="B1078" s="52">
        <v>468757.33</v>
      </c>
      <c r="C1078" s="53">
        <v>44880</v>
      </c>
      <c r="D1078" s="52">
        <v>79139.839999999997</v>
      </c>
    </row>
    <row r="1079" spans="1:4" x14ac:dyDescent="0.45">
      <c r="A1079" s="55" t="s">
        <v>55</v>
      </c>
      <c r="B1079" s="52">
        <v>2211439.87</v>
      </c>
      <c r="C1079" s="53">
        <v>44925</v>
      </c>
      <c r="D1079" s="52">
        <v>0</v>
      </c>
    </row>
    <row r="1080" spans="1:4" x14ac:dyDescent="0.45">
      <c r="A1080" s="55" t="s">
        <v>69</v>
      </c>
      <c r="B1080" s="52">
        <v>492641.1</v>
      </c>
      <c r="C1080" s="53">
        <v>44925</v>
      </c>
      <c r="D1080" s="52">
        <v>83172.12</v>
      </c>
    </row>
    <row r="1081" spans="1:4" x14ac:dyDescent="0.45">
      <c r="A1081" s="55" t="s">
        <v>74</v>
      </c>
      <c r="B1081" s="52">
        <v>749118.29</v>
      </c>
      <c r="C1081" s="53">
        <v>44985</v>
      </c>
      <c r="D1081" s="52">
        <v>0</v>
      </c>
    </row>
    <row r="1082" spans="1:4" x14ac:dyDescent="0.45">
      <c r="A1082" s="55" t="s">
        <v>75</v>
      </c>
      <c r="B1082" s="52">
        <v>166880.62</v>
      </c>
      <c r="C1082" s="53">
        <v>44985</v>
      </c>
      <c r="D1082" s="52">
        <v>28174.29</v>
      </c>
    </row>
    <row r="1083" spans="1:4" x14ac:dyDescent="0.45">
      <c r="A1083" s="55" t="s">
        <v>76</v>
      </c>
      <c r="B1083" s="52">
        <v>1747708.13</v>
      </c>
      <c r="C1083" s="53">
        <v>44985</v>
      </c>
      <c r="D1083" s="52">
        <v>0</v>
      </c>
    </row>
    <row r="1084" spans="1:4" x14ac:dyDescent="0.45">
      <c r="A1084" s="55" t="s">
        <v>77</v>
      </c>
      <c r="B1084" s="52">
        <v>389335.87</v>
      </c>
      <c r="C1084" s="53">
        <v>44985</v>
      </c>
      <c r="D1084" s="52">
        <v>65731.19</v>
      </c>
    </row>
    <row r="1085" spans="1:4" x14ac:dyDescent="0.45">
      <c r="A1085" s="51" t="s">
        <v>316</v>
      </c>
      <c r="B1085" s="52"/>
      <c r="C1085" s="53"/>
      <c r="D1085" s="52"/>
    </row>
    <row r="1086" spans="1:4" x14ac:dyDescent="0.45">
      <c r="A1086" s="55" t="s">
        <v>54</v>
      </c>
      <c r="B1086" s="52">
        <v>51908.21</v>
      </c>
      <c r="C1086" s="53">
        <v>44880</v>
      </c>
      <c r="D1086" s="52">
        <v>0</v>
      </c>
    </row>
    <row r="1087" spans="1:4" x14ac:dyDescent="0.45">
      <c r="A1087" s="55" t="s">
        <v>55</v>
      </c>
      <c r="B1087" s="52">
        <v>54553</v>
      </c>
      <c r="C1087" s="53">
        <v>44925</v>
      </c>
      <c r="D1087" s="52">
        <v>0</v>
      </c>
    </row>
    <row r="1088" spans="1:4" x14ac:dyDescent="0.45">
      <c r="A1088" s="55" t="s">
        <v>74</v>
      </c>
      <c r="B1088" s="52">
        <v>18479.66</v>
      </c>
      <c r="C1088" s="53">
        <v>44985</v>
      </c>
      <c r="D1088" s="52">
        <v>0</v>
      </c>
    </row>
    <row r="1089" spans="1:4" x14ac:dyDescent="0.45">
      <c r="A1089" s="55" t="s">
        <v>76</v>
      </c>
      <c r="B1089" s="52">
        <v>43113.41</v>
      </c>
      <c r="C1089" s="53">
        <v>44985</v>
      </c>
      <c r="D1089" s="52">
        <v>0</v>
      </c>
    </row>
    <row r="1090" spans="1:4" x14ac:dyDescent="0.45">
      <c r="A1090" s="51" t="s">
        <v>317</v>
      </c>
      <c r="B1090" s="52"/>
      <c r="C1090" s="53"/>
      <c r="D1090" s="52"/>
    </row>
    <row r="1091" spans="1:4" x14ac:dyDescent="0.45">
      <c r="A1091" s="55" t="s">
        <v>54</v>
      </c>
      <c r="B1091" s="52">
        <v>58330.63</v>
      </c>
      <c r="C1091" s="53">
        <v>44895</v>
      </c>
      <c r="D1091" s="52">
        <v>0</v>
      </c>
    </row>
    <row r="1092" spans="1:4" x14ac:dyDescent="0.45">
      <c r="A1092" s="55" t="s">
        <v>68</v>
      </c>
      <c r="B1092" s="52">
        <v>13082.12</v>
      </c>
      <c r="C1092" s="53">
        <v>44895</v>
      </c>
      <c r="D1092" s="52">
        <v>2208.64</v>
      </c>
    </row>
    <row r="1093" spans="1:4" x14ac:dyDescent="0.45">
      <c r="A1093" s="55" t="s">
        <v>55</v>
      </c>
      <c r="B1093" s="52">
        <v>61302.64</v>
      </c>
      <c r="C1093" s="53">
        <v>44925</v>
      </c>
      <c r="D1093" s="52">
        <v>0</v>
      </c>
    </row>
    <row r="1094" spans="1:4" x14ac:dyDescent="0.45">
      <c r="A1094" s="55" t="s">
        <v>69</v>
      </c>
      <c r="B1094" s="52">
        <v>13748.68</v>
      </c>
      <c r="C1094" s="53">
        <v>44925</v>
      </c>
      <c r="D1094" s="52">
        <v>2321.17</v>
      </c>
    </row>
    <row r="1095" spans="1:4" x14ac:dyDescent="0.45">
      <c r="A1095" s="55" t="s">
        <v>74</v>
      </c>
      <c r="B1095" s="52">
        <v>20766.080000000002</v>
      </c>
      <c r="C1095" s="53">
        <v>44985</v>
      </c>
      <c r="D1095" s="52">
        <v>0</v>
      </c>
    </row>
    <row r="1096" spans="1:4" x14ac:dyDescent="0.45">
      <c r="A1096" s="55" t="s">
        <v>75</v>
      </c>
      <c r="B1096" s="52">
        <v>4657.32</v>
      </c>
      <c r="C1096" s="53">
        <v>44985</v>
      </c>
      <c r="D1096" s="52">
        <v>786.29</v>
      </c>
    </row>
    <row r="1097" spans="1:4" x14ac:dyDescent="0.45">
      <c r="A1097" s="55" t="s">
        <v>76</v>
      </c>
      <c r="B1097" s="52">
        <v>48447.68</v>
      </c>
      <c r="C1097" s="53">
        <v>44985</v>
      </c>
      <c r="D1097" s="52">
        <v>0</v>
      </c>
    </row>
    <row r="1098" spans="1:4" x14ac:dyDescent="0.45">
      <c r="A1098" s="55" t="s">
        <v>77</v>
      </c>
      <c r="B1098" s="52">
        <v>10865.62</v>
      </c>
      <c r="C1098" s="53">
        <v>44985</v>
      </c>
      <c r="D1098" s="52">
        <v>1834.43</v>
      </c>
    </row>
    <row r="1099" spans="1:4" x14ac:dyDescent="0.45">
      <c r="A1099" s="51" t="s">
        <v>318</v>
      </c>
      <c r="B1099" s="52"/>
      <c r="C1099" s="53"/>
      <c r="D1099" s="52"/>
    </row>
    <row r="1100" spans="1:4" x14ac:dyDescent="0.45">
      <c r="A1100" s="55" t="s">
        <v>54</v>
      </c>
      <c r="B1100" s="52">
        <v>97715.57</v>
      </c>
      <c r="C1100" s="53">
        <v>44880</v>
      </c>
      <c r="D1100" s="52">
        <v>0</v>
      </c>
    </row>
    <row r="1101" spans="1:4" x14ac:dyDescent="0.45">
      <c r="A1101" s="55" t="s">
        <v>55</v>
      </c>
      <c r="B1101" s="52">
        <v>102694.3</v>
      </c>
      <c r="C1101" s="53">
        <v>44925</v>
      </c>
      <c r="D1101" s="52">
        <v>0</v>
      </c>
    </row>
    <row r="1102" spans="1:4" x14ac:dyDescent="0.45">
      <c r="A1102" s="55" t="s">
        <v>74</v>
      </c>
      <c r="B1102" s="52">
        <v>34787.370000000003</v>
      </c>
      <c r="C1102" s="53">
        <v>44985</v>
      </c>
      <c r="D1102" s="52">
        <v>0</v>
      </c>
    </row>
    <row r="1103" spans="1:4" x14ac:dyDescent="0.45">
      <c r="A1103" s="55" t="s">
        <v>76</v>
      </c>
      <c r="B1103" s="52">
        <v>81159.64</v>
      </c>
      <c r="C1103" s="53">
        <v>44985</v>
      </c>
      <c r="D1103" s="52">
        <v>0</v>
      </c>
    </row>
    <row r="1104" spans="1:4" x14ac:dyDescent="0.45">
      <c r="A1104" s="51" t="s">
        <v>319</v>
      </c>
      <c r="B1104" s="52"/>
      <c r="C1104" s="53"/>
      <c r="D1104" s="52"/>
    </row>
    <row r="1105" spans="1:4" x14ac:dyDescent="0.45">
      <c r="A1105" s="55" t="s">
        <v>54</v>
      </c>
      <c r="B1105" s="52">
        <v>1877846.03</v>
      </c>
      <c r="C1105" s="53">
        <v>44880</v>
      </c>
      <c r="D1105" s="52">
        <v>0</v>
      </c>
    </row>
    <row r="1106" spans="1:4" x14ac:dyDescent="0.45">
      <c r="A1106" s="55" t="s">
        <v>68</v>
      </c>
      <c r="B1106" s="52">
        <v>401323.36</v>
      </c>
      <c r="C1106" s="53">
        <v>44880</v>
      </c>
      <c r="D1106" s="52">
        <v>69000</v>
      </c>
    </row>
    <row r="1107" spans="1:4" x14ac:dyDescent="0.45">
      <c r="A1107" s="55" t="s">
        <v>55</v>
      </c>
      <c r="B1107" s="52">
        <v>2015898.73</v>
      </c>
      <c r="C1107" s="53">
        <v>44925</v>
      </c>
      <c r="D1107" s="52">
        <v>0</v>
      </c>
    </row>
    <row r="1108" spans="1:4" x14ac:dyDescent="0.45">
      <c r="A1108" s="55" t="s">
        <v>69</v>
      </c>
      <c r="B1108" s="52">
        <v>422890.71</v>
      </c>
      <c r="C1108" s="53">
        <v>44925</v>
      </c>
      <c r="D1108" s="52">
        <v>71396.22</v>
      </c>
    </row>
    <row r="1109" spans="1:4" x14ac:dyDescent="0.45">
      <c r="A1109" s="55" t="s">
        <v>74</v>
      </c>
      <c r="B1109" s="52">
        <v>691031.33</v>
      </c>
      <c r="C1109" s="53">
        <v>44985</v>
      </c>
      <c r="D1109" s="52">
        <v>0</v>
      </c>
    </row>
    <row r="1110" spans="1:4" x14ac:dyDescent="0.45">
      <c r="A1110" s="55" t="s">
        <v>75</v>
      </c>
      <c r="B1110" s="52">
        <v>143252.89000000001</v>
      </c>
      <c r="C1110" s="53">
        <v>44985</v>
      </c>
      <c r="D1110" s="52">
        <v>24185.25</v>
      </c>
    </row>
    <row r="1111" spans="1:4" x14ac:dyDescent="0.45">
      <c r="A1111" s="55" t="s">
        <v>76</v>
      </c>
      <c r="B1111" s="52">
        <v>1612190.05</v>
      </c>
      <c r="C1111" s="53">
        <v>44985</v>
      </c>
      <c r="D1111" s="52">
        <v>0</v>
      </c>
    </row>
    <row r="1112" spans="1:4" x14ac:dyDescent="0.45">
      <c r="A1112" s="55" t="s">
        <v>77</v>
      </c>
      <c r="B1112" s="52">
        <v>334211.90000000002</v>
      </c>
      <c r="C1112" s="53">
        <v>44985</v>
      </c>
      <c r="D1112" s="52">
        <v>56424.67</v>
      </c>
    </row>
    <row r="1113" spans="1:4" x14ac:dyDescent="0.45">
      <c r="A1113" s="51" t="s">
        <v>320</v>
      </c>
      <c r="B1113" s="52"/>
      <c r="C1113" s="53"/>
      <c r="D1113" s="52"/>
    </row>
    <row r="1114" spans="1:4" x14ac:dyDescent="0.45">
      <c r="A1114" s="55" t="s">
        <v>54</v>
      </c>
      <c r="B1114" s="52">
        <v>11507.63</v>
      </c>
      <c r="C1114" s="53">
        <v>44880</v>
      </c>
      <c r="D1114" s="52">
        <v>0</v>
      </c>
    </row>
    <row r="1115" spans="1:4" x14ac:dyDescent="0.45">
      <c r="A1115" s="55" t="s">
        <v>55</v>
      </c>
      <c r="B1115" s="52">
        <v>12093.96</v>
      </c>
      <c r="C1115" s="53">
        <v>44925</v>
      </c>
      <c r="D1115" s="52">
        <v>0</v>
      </c>
    </row>
    <row r="1116" spans="1:4" x14ac:dyDescent="0.45">
      <c r="A1116" s="55" t="s">
        <v>74</v>
      </c>
      <c r="B1116" s="52">
        <v>4096.79</v>
      </c>
      <c r="C1116" s="53">
        <v>44985</v>
      </c>
      <c r="D1116" s="52">
        <v>0</v>
      </c>
    </row>
    <row r="1117" spans="1:4" x14ac:dyDescent="0.45">
      <c r="A1117" s="55" t="s">
        <v>76</v>
      </c>
      <c r="B1117" s="52">
        <v>9557.89</v>
      </c>
      <c r="C1117" s="53">
        <v>44985</v>
      </c>
      <c r="D1117" s="52">
        <v>0</v>
      </c>
    </row>
    <row r="1118" spans="1:4" x14ac:dyDescent="0.45">
      <c r="A1118" s="51" t="s">
        <v>321</v>
      </c>
      <c r="B1118" s="52"/>
      <c r="C1118" s="53"/>
      <c r="D1118" s="52"/>
    </row>
    <row r="1119" spans="1:4" x14ac:dyDescent="0.45">
      <c r="A1119" s="55" t="s">
        <v>54</v>
      </c>
      <c r="B1119" s="52">
        <v>7278.15</v>
      </c>
      <c r="C1119" s="53">
        <v>44910</v>
      </c>
      <c r="D1119" s="52">
        <v>0</v>
      </c>
    </row>
    <row r="1120" spans="1:4" x14ac:dyDescent="0.45">
      <c r="A1120" s="55" t="s">
        <v>55</v>
      </c>
      <c r="B1120" s="52">
        <v>7648.98</v>
      </c>
      <c r="C1120" s="53">
        <v>44925</v>
      </c>
      <c r="D1120" s="52">
        <v>0</v>
      </c>
    </row>
    <row r="1121" spans="1:4" x14ac:dyDescent="0.45">
      <c r="A1121" s="55" t="s">
        <v>74</v>
      </c>
      <c r="B1121" s="52">
        <v>2591.0700000000002</v>
      </c>
      <c r="C1121" s="53">
        <v>44985</v>
      </c>
      <c r="D1121" s="52">
        <v>0</v>
      </c>
    </row>
    <row r="1122" spans="1:4" x14ac:dyDescent="0.45">
      <c r="A1122" s="55" t="s">
        <v>76</v>
      </c>
      <c r="B1122" s="52">
        <v>6045.01</v>
      </c>
      <c r="C1122" s="53">
        <v>44985</v>
      </c>
      <c r="D1122" s="52">
        <v>0</v>
      </c>
    </row>
    <row r="1123" spans="1:4" x14ac:dyDescent="0.45">
      <c r="A1123" s="51" t="s">
        <v>322</v>
      </c>
      <c r="B1123" s="52"/>
      <c r="C1123" s="53"/>
      <c r="D1123" s="52"/>
    </row>
    <row r="1124" spans="1:4" x14ac:dyDescent="0.45">
      <c r="A1124" s="55" t="s">
        <v>54</v>
      </c>
      <c r="B1124" s="52">
        <v>4558.95</v>
      </c>
      <c r="C1124" s="53">
        <v>44880</v>
      </c>
      <c r="D1124" s="52">
        <v>0</v>
      </c>
    </row>
    <row r="1125" spans="1:4" x14ac:dyDescent="0.45">
      <c r="A1125" s="55" t="s">
        <v>68</v>
      </c>
      <c r="B1125" s="52">
        <v>1195.08</v>
      </c>
      <c r="C1125" s="53">
        <v>44880</v>
      </c>
      <c r="D1125" s="52">
        <v>0</v>
      </c>
    </row>
    <row r="1126" spans="1:4" x14ac:dyDescent="0.45">
      <c r="A1126" s="55" t="s">
        <v>55</v>
      </c>
      <c r="B1126" s="52">
        <v>4791.2299999999996</v>
      </c>
      <c r="C1126" s="53">
        <v>44925</v>
      </c>
      <c r="D1126" s="52">
        <v>0</v>
      </c>
    </row>
    <row r="1127" spans="1:4" x14ac:dyDescent="0.45">
      <c r="A1127" s="55" t="s">
        <v>69</v>
      </c>
      <c r="B1127" s="52">
        <v>1255.97</v>
      </c>
      <c r="C1127" s="53">
        <v>44925</v>
      </c>
      <c r="D1127" s="52">
        <v>0</v>
      </c>
    </row>
    <row r="1128" spans="1:4" x14ac:dyDescent="0.45">
      <c r="A1128" s="55" t="s">
        <v>74</v>
      </c>
      <c r="B1128" s="52">
        <v>1623.01</v>
      </c>
      <c r="C1128" s="53">
        <v>44985</v>
      </c>
      <c r="D1128" s="52">
        <v>0</v>
      </c>
    </row>
    <row r="1129" spans="1:4" x14ac:dyDescent="0.45">
      <c r="A1129" s="55" t="s">
        <v>75</v>
      </c>
      <c r="B1129" s="52">
        <v>425.46</v>
      </c>
      <c r="C1129" s="53">
        <v>44985</v>
      </c>
      <c r="D1129" s="52">
        <v>0</v>
      </c>
    </row>
    <row r="1130" spans="1:4" x14ac:dyDescent="0.45">
      <c r="A1130" s="55" t="s">
        <v>76</v>
      </c>
      <c r="B1130" s="52">
        <v>3786.53</v>
      </c>
      <c r="C1130" s="53">
        <v>44985</v>
      </c>
      <c r="D1130" s="52">
        <v>0</v>
      </c>
    </row>
    <row r="1131" spans="1:4" x14ac:dyDescent="0.45">
      <c r="A1131" s="55" t="s">
        <v>77</v>
      </c>
      <c r="B1131" s="52">
        <v>992.6</v>
      </c>
      <c r="C1131" s="53">
        <v>44985</v>
      </c>
      <c r="D1131" s="52">
        <v>0</v>
      </c>
    </row>
    <row r="1132" spans="1:4" x14ac:dyDescent="0.45">
      <c r="A1132" s="51" t="s">
        <v>323</v>
      </c>
      <c r="B1132" s="52"/>
      <c r="C1132" s="53"/>
      <c r="D1132" s="52"/>
    </row>
    <row r="1133" spans="1:4" x14ac:dyDescent="0.45">
      <c r="A1133" s="55" t="s">
        <v>54</v>
      </c>
      <c r="B1133" s="52">
        <v>1087322.5</v>
      </c>
      <c r="C1133" s="53">
        <v>44880</v>
      </c>
      <c r="D1133" s="52">
        <v>0</v>
      </c>
    </row>
    <row r="1134" spans="1:4" x14ac:dyDescent="0.45">
      <c r="A1134" s="55" t="s">
        <v>68</v>
      </c>
      <c r="B1134" s="52">
        <v>285030.2</v>
      </c>
      <c r="C1134" s="53">
        <v>44880</v>
      </c>
      <c r="D1134" s="52">
        <v>0</v>
      </c>
    </row>
    <row r="1135" spans="1:4" x14ac:dyDescent="0.45">
      <c r="A1135" s="55" t="s">
        <v>55</v>
      </c>
      <c r="B1135" s="52">
        <v>1142722.94</v>
      </c>
      <c r="C1135" s="53">
        <v>44925</v>
      </c>
      <c r="D1135" s="52">
        <v>0</v>
      </c>
    </row>
    <row r="1136" spans="1:4" x14ac:dyDescent="0.45">
      <c r="A1136" s="55" t="s">
        <v>69</v>
      </c>
      <c r="B1136" s="52">
        <v>299552.84000000003</v>
      </c>
      <c r="C1136" s="53">
        <v>44925</v>
      </c>
      <c r="D1136" s="52">
        <v>0</v>
      </c>
    </row>
    <row r="1137" spans="1:4" x14ac:dyDescent="0.45">
      <c r="A1137" s="55" t="s">
        <v>74</v>
      </c>
      <c r="B1137" s="52">
        <v>387093.8</v>
      </c>
      <c r="C1137" s="53">
        <v>44985</v>
      </c>
      <c r="D1137" s="52">
        <v>0</v>
      </c>
    </row>
    <row r="1138" spans="1:4" x14ac:dyDescent="0.45">
      <c r="A1138" s="55" t="s">
        <v>75</v>
      </c>
      <c r="B1138" s="52">
        <v>101472.58</v>
      </c>
      <c r="C1138" s="53">
        <v>44985</v>
      </c>
      <c r="D1138" s="52">
        <v>0</v>
      </c>
    </row>
    <row r="1139" spans="1:4" x14ac:dyDescent="0.45">
      <c r="A1139" s="55" t="s">
        <v>76</v>
      </c>
      <c r="B1139" s="52">
        <v>903097.66</v>
      </c>
      <c r="C1139" s="53">
        <v>44985</v>
      </c>
      <c r="D1139" s="52">
        <v>0</v>
      </c>
    </row>
    <row r="1140" spans="1:4" x14ac:dyDescent="0.45">
      <c r="A1140" s="55" t="s">
        <v>77</v>
      </c>
      <c r="B1140" s="52">
        <v>236737.59</v>
      </c>
      <c r="C1140" s="53">
        <v>44985</v>
      </c>
      <c r="D1140" s="52">
        <v>0</v>
      </c>
    </row>
    <row r="1141" spans="1:4" x14ac:dyDescent="0.45">
      <c r="A1141" s="51" t="s">
        <v>324</v>
      </c>
      <c r="B1141" s="52"/>
      <c r="C1141" s="53"/>
      <c r="D1141" s="52"/>
    </row>
    <row r="1142" spans="1:4" x14ac:dyDescent="0.45">
      <c r="A1142" s="55" t="s">
        <v>54</v>
      </c>
      <c r="B1142" s="52">
        <v>3379129.54</v>
      </c>
      <c r="C1142" s="53">
        <v>44880</v>
      </c>
      <c r="D1142" s="52">
        <v>0</v>
      </c>
    </row>
    <row r="1143" spans="1:4" x14ac:dyDescent="0.45">
      <c r="A1143" s="55" t="s">
        <v>68</v>
      </c>
      <c r="B1143" s="52">
        <v>704453.43</v>
      </c>
      <c r="C1143" s="53">
        <v>44880</v>
      </c>
      <c r="D1143" s="52">
        <v>118932.18</v>
      </c>
    </row>
    <row r="1144" spans="1:4" x14ac:dyDescent="0.45">
      <c r="A1144" s="55" t="s">
        <v>55</v>
      </c>
      <c r="B1144" s="52">
        <v>3551300.39</v>
      </c>
      <c r="C1144" s="53">
        <v>44925</v>
      </c>
      <c r="D1144" s="52">
        <v>0</v>
      </c>
    </row>
    <row r="1145" spans="1:4" x14ac:dyDescent="0.45">
      <c r="A1145" s="55" t="s">
        <v>69</v>
      </c>
      <c r="B1145" s="52">
        <v>740346.21</v>
      </c>
      <c r="C1145" s="53">
        <v>44925</v>
      </c>
      <c r="D1145" s="52">
        <v>124991.93</v>
      </c>
    </row>
    <row r="1146" spans="1:4" x14ac:dyDescent="0.45">
      <c r="A1146" s="55" t="s">
        <v>74</v>
      </c>
      <c r="B1146" s="52">
        <v>1322673.26</v>
      </c>
      <c r="C1146" s="53">
        <v>44985</v>
      </c>
      <c r="D1146" s="52">
        <v>0</v>
      </c>
    </row>
    <row r="1147" spans="1:4" x14ac:dyDescent="0.45">
      <c r="A1147" s="55" t="s">
        <v>75</v>
      </c>
      <c r="B1147" s="52">
        <v>250789.95</v>
      </c>
      <c r="C1147" s="53">
        <v>44985</v>
      </c>
      <c r="D1147" s="52">
        <v>42340.62</v>
      </c>
    </row>
    <row r="1148" spans="1:4" x14ac:dyDescent="0.45">
      <c r="A1148" s="55" t="s">
        <v>76</v>
      </c>
      <c r="B1148" s="52">
        <v>3085823.52</v>
      </c>
      <c r="C1148" s="53">
        <v>44985</v>
      </c>
      <c r="D1148" s="52">
        <v>0</v>
      </c>
    </row>
    <row r="1149" spans="1:4" x14ac:dyDescent="0.45">
      <c r="A1149" s="55" t="s">
        <v>77</v>
      </c>
      <c r="B1149" s="52">
        <v>585098.02</v>
      </c>
      <c r="C1149" s="53">
        <v>44985</v>
      </c>
      <c r="D1149" s="52">
        <v>98781.53</v>
      </c>
    </row>
    <row r="1150" spans="1:4" x14ac:dyDescent="0.45">
      <c r="A1150" s="51" t="s">
        <v>325</v>
      </c>
      <c r="B1150" s="52"/>
      <c r="C1150" s="53"/>
      <c r="D1150" s="52"/>
    </row>
    <row r="1151" spans="1:4" x14ac:dyDescent="0.45">
      <c r="A1151" s="55" t="s">
        <v>54</v>
      </c>
      <c r="B1151" s="52">
        <v>7007.55</v>
      </c>
      <c r="C1151" s="53">
        <v>44880</v>
      </c>
      <c r="D1151" s="52">
        <v>0</v>
      </c>
    </row>
    <row r="1152" spans="1:4" x14ac:dyDescent="0.45">
      <c r="A1152" s="55" t="s">
        <v>55</v>
      </c>
      <c r="B1152" s="52">
        <v>7364.59</v>
      </c>
      <c r="C1152" s="53">
        <v>44925</v>
      </c>
      <c r="D1152" s="52">
        <v>0</v>
      </c>
    </row>
    <row r="1153" spans="1:4" x14ac:dyDescent="0.45">
      <c r="A1153" s="55" t="s">
        <v>74</v>
      </c>
      <c r="B1153" s="52">
        <v>2494.73</v>
      </c>
      <c r="C1153" s="53">
        <v>44985</v>
      </c>
      <c r="D1153" s="52">
        <v>0</v>
      </c>
    </row>
    <row r="1154" spans="1:4" x14ac:dyDescent="0.45">
      <c r="A1154" s="55" t="s">
        <v>76</v>
      </c>
      <c r="B1154" s="52">
        <v>5820.26</v>
      </c>
      <c r="C1154" s="53">
        <v>44985</v>
      </c>
      <c r="D1154" s="52">
        <v>0</v>
      </c>
    </row>
    <row r="1155" spans="1:4" x14ac:dyDescent="0.45">
      <c r="A1155" s="51" t="s">
        <v>326</v>
      </c>
      <c r="B1155" s="52"/>
      <c r="C1155" s="53"/>
      <c r="D1155" s="52"/>
    </row>
    <row r="1156" spans="1:4" x14ac:dyDescent="0.45">
      <c r="A1156" s="55" t="s">
        <v>54</v>
      </c>
      <c r="B1156" s="52">
        <v>1665959.1</v>
      </c>
      <c r="C1156" s="53">
        <v>44880</v>
      </c>
      <c r="D1156" s="52">
        <v>0</v>
      </c>
    </row>
    <row r="1157" spans="1:4" x14ac:dyDescent="0.45">
      <c r="A1157" s="55" t="s">
        <v>68</v>
      </c>
      <c r="B1157" s="52">
        <v>436713.72</v>
      </c>
      <c r="C1157" s="53">
        <v>44880</v>
      </c>
      <c r="D1157" s="52">
        <v>0</v>
      </c>
    </row>
    <row r="1158" spans="1:4" x14ac:dyDescent="0.45">
      <c r="A1158" s="55" t="s">
        <v>55</v>
      </c>
      <c r="B1158" s="52">
        <v>1750841.8</v>
      </c>
      <c r="C1158" s="53">
        <v>44925</v>
      </c>
      <c r="D1158" s="52">
        <v>0</v>
      </c>
    </row>
    <row r="1159" spans="1:4" x14ac:dyDescent="0.45">
      <c r="A1159" s="55" t="s">
        <v>69</v>
      </c>
      <c r="B1159" s="52">
        <v>458964.83</v>
      </c>
      <c r="C1159" s="53">
        <v>44925</v>
      </c>
      <c r="D1159" s="52">
        <v>0</v>
      </c>
    </row>
    <row r="1160" spans="1:4" x14ac:dyDescent="0.45">
      <c r="A1160" s="55" t="s">
        <v>74</v>
      </c>
      <c r="B1160" s="52">
        <v>593092.15</v>
      </c>
      <c r="C1160" s="53">
        <v>44985</v>
      </c>
      <c r="D1160" s="52">
        <v>0</v>
      </c>
    </row>
    <row r="1161" spans="1:4" x14ac:dyDescent="0.45">
      <c r="A1161" s="55" t="s">
        <v>75</v>
      </c>
      <c r="B1161" s="52">
        <v>155472.89000000001</v>
      </c>
      <c r="C1161" s="53">
        <v>44985</v>
      </c>
      <c r="D1161" s="52">
        <v>0</v>
      </c>
    </row>
    <row r="1162" spans="1:4" x14ac:dyDescent="0.45">
      <c r="A1162" s="55" t="s">
        <v>76</v>
      </c>
      <c r="B1162" s="52">
        <v>1383695.97</v>
      </c>
      <c r="C1162" s="53">
        <v>44985</v>
      </c>
      <c r="D1162" s="52">
        <v>0</v>
      </c>
    </row>
    <row r="1163" spans="1:4" x14ac:dyDescent="0.45">
      <c r="A1163" s="55" t="s">
        <v>77</v>
      </c>
      <c r="B1163" s="52">
        <v>362721.4</v>
      </c>
      <c r="C1163" s="53">
        <v>44985</v>
      </c>
      <c r="D1163" s="52">
        <v>0</v>
      </c>
    </row>
    <row r="1164" spans="1:4" x14ac:dyDescent="0.45">
      <c r="A1164" s="51" t="s">
        <v>327</v>
      </c>
      <c r="B1164" s="52"/>
      <c r="C1164" s="53"/>
      <c r="D1164" s="52"/>
    </row>
    <row r="1165" spans="1:4" x14ac:dyDescent="0.45">
      <c r="A1165" s="55" t="s">
        <v>54</v>
      </c>
      <c r="B1165" s="52">
        <v>9874.35</v>
      </c>
      <c r="C1165" s="53">
        <v>44880</v>
      </c>
      <c r="D1165" s="52">
        <v>0</v>
      </c>
    </row>
    <row r="1166" spans="1:4" x14ac:dyDescent="0.45">
      <c r="A1166" s="55" t="s">
        <v>55</v>
      </c>
      <c r="B1166" s="52">
        <v>10377.459999999999</v>
      </c>
      <c r="C1166" s="53">
        <v>44925</v>
      </c>
      <c r="D1166" s="52">
        <v>0</v>
      </c>
    </row>
    <row r="1167" spans="1:4" x14ac:dyDescent="0.45">
      <c r="A1167" s="55" t="s">
        <v>74</v>
      </c>
      <c r="B1167" s="52">
        <v>3515.33</v>
      </c>
      <c r="C1167" s="53">
        <v>44985</v>
      </c>
      <c r="D1167" s="52">
        <v>0</v>
      </c>
    </row>
    <row r="1168" spans="1:4" x14ac:dyDescent="0.45">
      <c r="A1168" s="55" t="s">
        <v>76</v>
      </c>
      <c r="B1168" s="52">
        <v>8201.34</v>
      </c>
      <c r="C1168" s="53">
        <v>44985</v>
      </c>
      <c r="D1168" s="52">
        <v>0</v>
      </c>
    </row>
    <row r="1169" spans="1:4" x14ac:dyDescent="0.45">
      <c r="A1169" s="51" t="s">
        <v>328</v>
      </c>
      <c r="B1169" s="52"/>
      <c r="C1169" s="53"/>
      <c r="D1169" s="52"/>
    </row>
    <row r="1170" spans="1:4" x14ac:dyDescent="0.45">
      <c r="A1170" s="55" t="s">
        <v>54</v>
      </c>
      <c r="B1170" s="52">
        <v>5744.15</v>
      </c>
      <c r="C1170" s="53">
        <v>44880</v>
      </c>
      <c r="D1170" s="52">
        <v>0</v>
      </c>
    </row>
    <row r="1171" spans="1:4" x14ac:dyDescent="0.45">
      <c r="A1171" s="55" t="s">
        <v>55</v>
      </c>
      <c r="B1171" s="52">
        <v>6036.82</v>
      </c>
      <c r="C1171" s="53">
        <v>44925</v>
      </c>
      <c r="D1171" s="52">
        <v>0</v>
      </c>
    </row>
    <row r="1172" spans="1:4" x14ac:dyDescent="0.45">
      <c r="A1172" s="51" t="s">
        <v>329</v>
      </c>
      <c r="B1172" s="52"/>
      <c r="C1172" s="53"/>
      <c r="D1172" s="52"/>
    </row>
    <row r="1173" spans="1:4" x14ac:dyDescent="0.45">
      <c r="A1173" s="55" t="s">
        <v>54</v>
      </c>
      <c r="B1173" s="52">
        <v>961038.16</v>
      </c>
      <c r="C1173" s="53">
        <v>44880</v>
      </c>
      <c r="D1173" s="52">
        <v>0</v>
      </c>
    </row>
    <row r="1174" spans="1:4" x14ac:dyDescent="0.45">
      <c r="A1174" s="55" t="s">
        <v>68</v>
      </c>
      <c r="B1174" s="52">
        <v>242399.3</v>
      </c>
      <c r="C1174" s="53">
        <v>44880</v>
      </c>
      <c r="D1174" s="52">
        <v>0</v>
      </c>
    </row>
    <row r="1175" spans="1:4" x14ac:dyDescent="0.45">
      <c r="A1175" s="55" t="s">
        <v>55</v>
      </c>
      <c r="B1175" s="52">
        <v>1010004.26</v>
      </c>
      <c r="C1175" s="53">
        <v>44925</v>
      </c>
      <c r="D1175" s="52">
        <v>0</v>
      </c>
    </row>
    <row r="1176" spans="1:4" x14ac:dyDescent="0.45">
      <c r="A1176" s="55" t="s">
        <v>69</v>
      </c>
      <c r="B1176" s="52">
        <v>254749.85</v>
      </c>
      <c r="C1176" s="53">
        <v>44925</v>
      </c>
      <c r="D1176" s="52">
        <v>0</v>
      </c>
    </row>
    <row r="1177" spans="1:4" x14ac:dyDescent="0.45">
      <c r="A1177" s="55" t="s">
        <v>74</v>
      </c>
      <c r="B1177" s="52">
        <v>360398.05</v>
      </c>
      <c r="C1177" s="53">
        <v>44985</v>
      </c>
      <c r="D1177" s="52">
        <v>0</v>
      </c>
    </row>
    <row r="1178" spans="1:4" x14ac:dyDescent="0.45">
      <c r="A1178" s="55" t="s">
        <v>75</v>
      </c>
      <c r="B1178" s="52">
        <v>86295.71</v>
      </c>
      <c r="C1178" s="53">
        <v>44985</v>
      </c>
      <c r="D1178" s="52">
        <v>0</v>
      </c>
    </row>
    <row r="1179" spans="1:4" x14ac:dyDescent="0.45">
      <c r="A1179" s="55" t="s">
        <v>76</v>
      </c>
      <c r="B1179" s="52">
        <v>840815.9</v>
      </c>
      <c r="C1179" s="53">
        <v>44985</v>
      </c>
      <c r="D1179" s="52">
        <v>0</v>
      </c>
    </row>
    <row r="1180" spans="1:4" x14ac:dyDescent="0.45">
      <c r="A1180" s="55" t="s">
        <v>77</v>
      </c>
      <c r="B1180" s="52">
        <v>201329.63</v>
      </c>
      <c r="C1180" s="53">
        <v>44985</v>
      </c>
      <c r="D1180" s="52">
        <v>0</v>
      </c>
    </row>
    <row r="1181" spans="1:4" x14ac:dyDescent="0.45">
      <c r="A1181" s="51" t="s">
        <v>330</v>
      </c>
      <c r="B1181" s="52"/>
      <c r="C1181" s="53"/>
      <c r="D1181" s="52"/>
    </row>
    <row r="1182" spans="1:4" x14ac:dyDescent="0.45">
      <c r="A1182" s="55" t="s">
        <v>54</v>
      </c>
      <c r="B1182" s="52">
        <v>161789.47</v>
      </c>
      <c r="C1182" s="53">
        <v>44880</v>
      </c>
      <c r="D1182" s="52">
        <v>0</v>
      </c>
    </row>
    <row r="1183" spans="1:4" x14ac:dyDescent="0.45">
      <c r="A1183" s="55" t="s">
        <v>68</v>
      </c>
      <c r="B1183" s="52">
        <v>36285.379999999997</v>
      </c>
      <c r="C1183" s="53">
        <v>44880</v>
      </c>
      <c r="D1183" s="52">
        <v>6126.03</v>
      </c>
    </row>
    <row r="1184" spans="1:4" x14ac:dyDescent="0.45">
      <c r="A1184" s="55" t="s">
        <v>55</v>
      </c>
      <c r="B1184" s="52">
        <v>170032.84</v>
      </c>
      <c r="C1184" s="53">
        <v>44925</v>
      </c>
      <c r="D1184" s="52">
        <v>0</v>
      </c>
    </row>
    <row r="1185" spans="1:4" x14ac:dyDescent="0.45">
      <c r="A1185" s="55" t="s">
        <v>69</v>
      </c>
      <c r="B1185" s="52">
        <v>38134.17</v>
      </c>
      <c r="C1185" s="53">
        <v>44925</v>
      </c>
      <c r="D1185" s="52">
        <v>6438.16</v>
      </c>
    </row>
    <row r="1186" spans="1:4" x14ac:dyDescent="0.45">
      <c r="A1186" s="55" t="s">
        <v>74</v>
      </c>
      <c r="B1186" s="52">
        <v>57598.09</v>
      </c>
      <c r="C1186" s="53">
        <v>44985</v>
      </c>
      <c r="D1186" s="52">
        <v>0</v>
      </c>
    </row>
    <row r="1187" spans="1:4" x14ac:dyDescent="0.45">
      <c r="A1187" s="55" t="s">
        <v>75</v>
      </c>
      <c r="B1187" s="52">
        <v>15098.74</v>
      </c>
      <c r="C1187" s="53">
        <v>44985</v>
      </c>
      <c r="D1187" s="52">
        <v>0</v>
      </c>
    </row>
    <row r="1188" spans="1:4" x14ac:dyDescent="0.45">
      <c r="A1188" s="55" t="s">
        <v>76</v>
      </c>
      <c r="B1188" s="52">
        <v>134377.51</v>
      </c>
      <c r="C1188" s="53">
        <v>44985</v>
      </c>
      <c r="D1188" s="52">
        <v>0</v>
      </c>
    </row>
    <row r="1189" spans="1:4" x14ac:dyDescent="0.45">
      <c r="A1189" s="55" t="s">
        <v>77</v>
      </c>
      <c r="B1189" s="52">
        <v>35225.660000000003</v>
      </c>
      <c r="C1189" s="53">
        <v>44985</v>
      </c>
      <c r="D1189" s="52">
        <v>0</v>
      </c>
    </row>
    <row r="1190" spans="1:4" x14ac:dyDescent="0.45">
      <c r="A1190" s="51" t="s">
        <v>331</v>
      </c>
      <c r="B1190" s="52"/>
      <c r="C1190" s="53"/>
      <c r="D1190" s="52"/>
    </row>
    <row r="1191" spans="1:4" x14ac:dyDescent="0.45">
      <c r="A1191" s="55" t="s">
        <v>54</v>
      </c>
      <c r="B1191" s="52">
        <v>21474.23</v>
      </c>
      <c r="C1191" s="53">
        <v>44880</v>
      </c>
      <c r="D1191" s="52">
        <v>0</v>
      </c>
    </row>
    <row r="1192" spans="1:4" x14ac:dyDescent="0.45">
      <c r="A1192" s="55" t="s">
        <v>55</v>
      </c>
      <c r="B1192" s="52">
        <v>22568.37</v>
      </c>
      <c r="C1192" s="53">
        <v>44925</v>
      </c>
      <c r="D1192" s="52">
        <v>0</v>
      </c>
    </row>
    <row r="1193" spans="1:4" x14ac:dyDescent="0.45">
      <c r="A1193" s="55" t="s">
        <v>74</v>
      </c>
      <c r="B1193" s="52">
        <v>7644.96</v>
      </c>
      <c r="C1193" s="53">
        <v>44985</v>
      </c>
      <c r="D1193" s="52">
        <v>0</v>
      </c>
    </row>
    <row r="1194" spans="1:4" x14ac:dyDescent="0.45">
      <c r="A1194" s="55" t="s">
        <v>76</v>
      </c>
      <c r="B1194" s="52">
        <v>17835.86</v>
      </c>
      <c r="C1194" s="53">
        <v>44985</v>
      </c>
      <c r="D1194" s="52">
        <v>0</v>
      </c>
    </row>
    <row r="1195" spans="1:4" x14ac:dyDescent="0.45">
      <c r="A1195" s="51" t="s">
        <v>333</v>
      </c>
      <c r="B1195" s="52"/>
      <c r="C1195" s="53"/>
      <c r="D1195" s="52"/>
    </row>
    <row r="1196" spans="1:4" x14ac:dyDescent="0.45">
      <c r="A1196" s="55" t="s">
        <v>54</v>
      </c>
      <c r="B1196" s="52">
        <v>502707.16</v>
      </c>
      <c r="C1196" s="53">
        <v>44880</v>
      </c>
      <c r="D1196" s="52">
        <v>0</v>
      </c>
    </row>
    <row r="1197" spans="1:4" x14ac:dyDescent="0.45">
      <c r="A1197" s="55" t="s">
        <v>68</v>
      </c>
      <c r="B1197" s="52">
        <v>117783.46</v>
      </c>
      <c r="C1197" s="53">
        <v>44880</v>
      </c>
      <c r="D1197" s="52">
        <v>0</v>
      </c>
    </row>
    <row r="1198" spans="1:4" x14ac:dyDescent="0.45">
      <c r="A1198" s="55" t="s">
        <v>55</v>
      </c>
      <c r="B1198" s="52">
        <v>528320.72</v>
      </c>
      <c r="C1198" s="53">
        <v>44925</v>
      </c>
      <c r="D1198" s="52">
        <v>0</v>
      </c>
    </row>
    <row r="1199" spans="1:4" x14ac:dyDescent="0.45">
      <c r="A1199" s="55" t="s">
        <v>69</v>
      </c>
      <c r="B1199" s="52">
        <v>123784.67</v>
      </c>
      <c r="C1199" s="53">
        <v>44925</v>
      </c>
      <c r="D1199" s="52">
        <v>0</v>
      </c>
    </row>
    <row r="1200" spans="1:4" x14ac:dyDescent="0.45">
      <c r="A1200" s="55" t="s">
        <v>74</v>
      </c>
      <c r="B1200" s="52">
        <v>192114.68</v>
      </c>
      <c r="C1200" s="53">
        <v>44985</v>
      </c>
      <c r="D1200" s="52">
        <v>0</v>
      </c>
    </row>
    <row r="1201" spans="1:4" x14ac:dyDescent="0.45">
      <c r="A1201" s="55" t="s">
        <v>75</v>
      </c>
      <c r="B1201" s="52">
        <v>41931.67</v>
      </c>
      <c r="C1201" s="53">
        <v>44985</v>
      </c>
      <c r="D1201" s="52">
        <v>0</v>
      </c>
    </row>
    <row r="1202" spans="1:4" x14ac:dyDescent="0.45">
      <c r="A1202" s="55" t="s">
        <v>76</v>
      </c>
      <c r="B1202" s="52">
        <v>448207.42</v>
      </c>
      <c r="C1202" s="53">
        <v>44985</v>
      </c>
      <c r="D1202" s="52">
        <v>0</v>
      </c>
    </row>
    <row r="1203" spans="1:4" x14ac:dyDescent="0.45">
      <c r="A1203" s="55" t="s">
        <v>77</v>
      </c>
      <c r="B1203" s="52">
        <v>97827.43</v>
      </c>
      <c r="C1203" s="53">
        <v>44985</v>
      </c>
      <c r="D1203" s="52">
        <v>0</v>
      </c>
    </row>
    <row r="1204" spans="1:4" x14ac:dyDescent="0.45">
      <c r="A1204" s="51" t="s">
        <v>335</v>
      </c>
      <c r="B1204" s="52"/>
      <c r="C1204" s="53"/>
      <c r="D1204" s="52"/>
    </row>
    <row r="1205" spans="1:4" x14ac:dyDescent="0.45">
      <c r="A1205" s="55" t="s">
        <v>54</v>
      </c>
      <c r="B1205" s="52">
        <v>704036.21</v>
      </c>
      <c r="C1205" s="53">
        <v>44880</v>
      </c>
      <c r="D1205" s="52">
        <v>0</v>
      </c>
    </row>
    <row r="1206" spans="1:4" x14ac:dyDescent="0.45">
      <c r="A1206" s="55" t="s">
        <v>68</v>
      </c>
      <c r="B1206" s="52">
        <v>154926.51999999999</v>
      </c>
      <c r="C1206" s="53">
        <v>44880</v>
      </c>
      <c r="D1206" s="52">
        <v>0</v>
      </c>
    </row>
    <row r="1207" spans="1:4" x14ac:dyDescent="0.45">
      <c r="A1207" s="55" t="s">
        <v>55</v>
      </c>
      <c r="B1207" s="52">
        <v>739907.73</v>
      </c>
      <c r="C1207" s="53">
        <v>44925</v>
      </c>
      <c r="D1207" s="52">
        <v>0</v>
      </c>
    </row>
    <row r="1208" spans="1:4" x14ac:dyDescent="0.45">
      <c r="A1208" s="55" t="s">
        <v>69</v>
      </c>
      <c r="B1208" s="52">
        <v>162820.22</v>
      </c>
      <c r="C1208" s="53">
        <v>44925</v>
      </c>
      <c r="D1208" s="52">
        <v>0</v>
      </c>
    </row>
    <row r="1209" spans="1:4" x14ac:dyDescent="0.45">
      <c r="A1209" s="55" t="s">
        <v>74</v>
      </c>
      <c r="B1209" s="52">
        <v>259854.03</v>
      </c>
      <c r="C1209" s="53">
        <v>44985</v>
      </c>
      <c r="D1209" s="52">
        <v>0</v>
      </c>
    </row>
    <row r="1210" spans="1:4" x14ac:dyDescent="0.45">
      <c r="A1210" s="55" t="s">
        <v>75</v>
      </c>
      <c r="B1210" s="52">
        <v>55154.84</v>
      </c>
      <c r="C1210" s="53">
        <v>44985</v>
      </c>
      <c r="D1210" s="52">
        <v>0</v>
      </c>
    </row>
    <row r="1211" spans="1:4" x14ac:dyDescent="0.45">
      <c r="A1211" s="55" t="s">
        <v>76</v>
      </c>
      <c r="B1211" s="52">
        <v>606244.69999999995</v>
      </c>
      <c r="C1211" s="53">
        <v>44985</v>
      </c>
      <c r="D1211" s="52">
        <v>0</v>
      </c>
    </row>
    <row r="1212" spans="1:4" x14ac:dyDescent="0.45">
      <c r="A1212" s="55" t="s">
        <v>77</v>
      </c>
      <c r="B1212" s="52">
        <v>128677.35</v>
      </c>
      <c r="C1212" s="53">
        <v>44985</v>
      </c>
      <c r="D1212" s="52">
        <v>0</v>
      </c>
    </row>
    <row r="1213" spans="1:4" x14ac:dyDescent="0.45">
      <c r="A1213" s="51" t="s">
        <v>336</v>
      </c>
      <c r="B1213" s="52"/>
      <c r="C1213" s="53"/>
      <c r="D1213" s="52"/>
    </row>
    <row r="1214" spans="1:4" x14ac:dyDescent="0.45">
      <c r="A1214" s="55" t="s">
        <v>54</v>
      </c>
      <c r="B1214" s="52">
        <v>9949.0300000000007</v>
      </c>
      <c r="C1214" s="53">
        <v>44880</v>
      </c>
      <c r="D1214" s="52">
        <v>0</v>
      </c>
    </row>
    <row r="1215" spans="1:4" x14ac:dyDescent="0.45">
      <c r="A1215" s="55" t="s">
        <v>55</v>
      </c>
      <c r="B1215" s="52">
        <v>10455.950000000001</v>
      </c>
      <c r="C1215" s="53">
        <v>44925</v>
      </c>
      <c r="D1215" s="52">
        <v>0</v>
      </c>
    </row>
    <row r="1216" spans="1:4" x14ac:dyDescent="0.45">
      <c r="A1216" s="55" t="s">
        <v>74</v>
      </c>
      <c r="B1216" s="52">
        <v>3541.92</v>
      </c>
      <c r="C1216" s="53">
        <v>44985</v>
      </c>
      <c r="D1216" s="52">
        <v>0</v>
      </c>
    </row>
    <row r="1217" spans="1:4" x14ac:dyDescent="0.45">
      <c r="A1217" s="55" t="s">
        <v>76</v>
      </c>
      <c r="B1217" s="52">
        <v>8263.3700000000008</v>
      </c>
      <c r="C1217" s="53">
        <v>44985</v>
      </c>
      <c r="D1217" s="52">
        <v>0</v>
      </c>
    </row>
    <row r="1218" spans="1:4" x14ac:dyDescent="0.45">
      <c r="A1218" s="51" t="s">
        <v>337</v>
      </c>
      <c r="B1218" s="52"/>
      <c r="C1218" s="53"/>
      <c r="D1218" s="52"/>
    </row>
    <row r="1219" spans="1:4" x14ac:dyDescent="0.45">
      <c r="A1219" s="55" t="s">
        <v>54</v>
      </c>
      <c r="B1219" s="52">
        <v>48783.11</v>
      </c>
      <c r="C1219" s="53">
        <v>44880</v>
      </c>
      <c r="D1219" s="52">
        <v>0</v>
      </c>
    </row>
    <row r="1220" spans="1:4" x14ac:dyDescent="0.45">
      <c r="A1220" s="55" t="s">
        <v>55</v>
      </c>
      <c r="B1220" s="52">
        <v>51268.67</v>
      </c>
      <c r="C1220" s="53">
        <v>44925</v>
      </c>
      <c r="D1220" s="52">
        <v>0</v>
      </c>
    </row>
    <row r="1221" spans="1:4" x14ac:dyDescent="0.45">
      <c r="A1221" s="55" t="s">
        <v>74</v>
      </c>
      <c r="B1221" s="52">
        <v>17367.099999999999</v>
      </c>
      <c r="C1221" s="53">
        <v>44985</v>
      </c>
      <c r="D1221" s="52">
        <v>0</v>
      </c>
    </row>
    <row r="1222" spans="1:4" x14ac:dyDescent="0.45">
      <c r="A1222" s="55" t="s">
        <v>76</v>
      </c>
      <c r="B1222" s="52">
        <v>40517.79</v>
      </c>
      <c r="C1222" s="53">
        <v>44985</v>
      </c>
      <c r="D1222" s="52">
        <v>0</v>
      </c>
    </row>
    <row r="1223" spans="1:4" x14ac:dyDescent="0.45">
      <c r="A1223" s="51" t="s">
        <v>338</v>
      </c>
      <c r="B1223" s="52"/>
      <c r="C1223" s="53"/>
      <c r="D1223" s="52"/>
    </row>
    <row r="1224" spans="1:4" x14ac:dyDescent="0.45">
      <c r="A1224" s="55" t="s">
        <v>54</v>
      </c>
      <c r="B1224" s="52">
        <v>276124.24</v>
      </c>
      <c r="C1224" s="53">
        <v>44880</v>
      </c>
      <c r="D1224" s="52">
        <v>0</v>
      </c>
    </row>
    <row r="1225" spans="1:4" x14ac:dyDescent="0.45">
      <c r="A1225" s="55" t="s">
        <v>68</v>
      </c>
      <c r="B1225" s="52">
        <v>72383.08</v>
      </c>
      <c r="C1225" s="53">
        <v>44880</v>
      </c>
      <c r="D1225" s="52">
        <v>0</v>
      </c>
    </row>
    <row r="1226" spans="1:4" x14ac:dyDescent="0.45">
      <c r="A1226" s="55" t="s">
        <v>55</v>
      </c>
      <c r="B1226" s="52">
        <v>290193.12</v>
      </c>
      <c r="C1226" s="53">
        <v>44925</v>
      </c>
      <c r="D1226" s="52">
        <v>0</v>
      </c>
    </row>
    <row r="1227" spans="1:4" x14ac:dyDescent="0.45">
      <c r="A1227" s="55" t="s">
        <v>69</v>
      </c>
      <c r="B1227" s="52">
        <v>76071.08</v>
      </c>
      <c r="C1227" s="53">
        <v>44925</v>
      </c>
      <c r="D1227" s="52">
        <v>0</v>
      </c>
    </row>
    <row r="1228" spans="1:4" x14ac:dyDescent="0.45">
      <c r="A1228" s="55" t="s">
        <v>74</v>
      </c>
      <c r="B1228" s="52">
        <v>98302</v>
      </c>
      <c r="C1228" s="53">
        <v>44985</v>
      </c>
      <c r="D1228" s="52">
        <v>0</v>
      </c>
    </row>
    <row r="1229" spans="1:4" x14ac:dyDescent="0.45">
      <c r="A1229" s="55" t="s">
        <v>75</v>
      </c>
      <c r="B1229" s="52">
        <v>25768.84</v>
      </c>
      <c r="C1229" s="53">
        <v>44985</v>
      </c>
      <c r="D1229" s="52">
        <v>0</v>
      </c>
    </row>
    <row r="1230" spans="1:4" x14ac:dyDescent="0.45">
      <c r="A1230" s="55" t="s">
        <v>76</v>
      </c>
      <c r="B1230" s="52">
        <v>229340.56</v>
      </c>
      <c r="C1230" s="53">
        <v>44985</v>
      </c>
      <c r="D1230" s="52">
        <v>0</v>
      </c>
    </row>
    <row r="1231" spans="1:4" x14ac:dyDescent="0.45">
      <c r="A1231" s="55" t="s">
        <v>77</v>
      </c>
      <c r="B1231" s="52">
        <v>60119.23</v>
      </c>
      <c r="C1231" s="53">
        <v>44985</v>
      </c>
      <c r="D1231" s="52">
        <v>0</v>
      </c>
    </row>
    <row r="1232" spans="1:4" x14ac:dyDescent="0.45">
      <c r="A1232" s="51" t="s">
        <v>339</v>
      </c>
      <c r="B1232" s="52"/>
      <c r="C1232" s="53"/>
      <c r="D1232" s="52"/>
    </row>
    <row r="1233" spans="1:4" x14ac:dyDescent="0.45">
      <c r="A1233" s="55" t="s">
        <v>54</v>
      </c>
      <c r="B1233" s="52">
        <v>67147.17</v>
      </c>
      <c r="C1233" s="53">
        <v>44880</v>
      </c>
      <c r="D1233" s="52">
        <v>0</v>
      </c>
    </row>
    <row r="1234" spans="1:4" x14ac:dyDescent="0.45">
      <c r="A1234" s="55" t="s">
        <v>55</v>
      </c>
      <c r="B1234" s="52">
        <v>70568.399999999994</v>
      </c>
      <c r="C1234" s="53">
        <v>44925</v>
      </c>
      <c r="D1234" s="52">
        <v>0</v>
      </c>
    </row>
    <row r="1235" spans="1:4" x14ac:dyDescent="0.45">
      <c r="A1235" s="51" t="s">
        <v>340</v>
      </c>
      <c r="B1235" s="52"/>
      <c r="C1235" s="53"/>
      <c r="D1235" s="52"/>
    </row>
    <row r="1236" spans="1:4" x14ac:dyDescent="0.45">
      <c r="A1236" s="55" t="s">
        <v>54</v>
      </c>
      <c r="B1236" s="52">
        <v>657843.15</v>
      </c>
      <c r="C1236" s="53">
        <v>44895</v>
      </c>
      <c r="D1236" s="52">
        <v>0</v>
      </c>
    </row>
    <row r="1237" spans="1:4" x14ac:dyDescent="0.45">
      <c r="A1237" s="55" t="s">
        <v>68</v>
      </c>
      <c r="B1237" s="52">
        <v>163386.28</v>
      </c>
      <c r="C1237" s="53">
        <v>44880</v>
      </c>
      <c r="D1237" s="52">
        <v>0</v>
      </c>
    </row>
    <row r="1238" spans="1:4" x14ac:dyDescent="0.45">
      <c r="A1238" s="55" t="s">
        <v>55</v>
      </c>
      <c r="B1238" s="52">
        <v>691361.07</v>
      </c>
      <c r="C1238" s="53">
        <v>44925</v>
      </c>
      <c r="D1238" s="52">
        <v>0</v>
      </c>
    </row>
    <row r="1239" spans="1:4" x14ac:dyDescent="0.45">
      <c r="A1239" s="55" t="s">
        <v>69</v>
      </c>
      <c r="B1239" s="52">
        <v>171711.01</v>
      </c>
      <c r="C1239" s="53">
        <v>44925</v>
      </c>
      <c r="D1239" s="52">
        <v>0</v>
      </c>
    </row>
    <row r="1240" spans="1:4" x14ac:dyDescent="0.45">
      <c r="A1240" s="55" t="s">
        <v>74</v>
      </c>
      <c r="B1240" s="52">
        <v>258101.21</v>
      </c>
      <c r="C1240" s="53">
        <v>44985</v>
      </c>
      <c r="D1240" s="52">
        <v>0</v>
      </c>
    </row>
    <row r="1241" spans="1:4" x14ac:dyDescent="0.45">
      <c r="A1241" s="55" t="s">
        <v>75</v>
      </c>
      <c r="B1241" s="52">
        <v>58166.57</v>
      </c>
      <c r="C1241" s="53">
        <v>44985</v>
      </c>
      <c r="D1241" s="52">
        <v>0</v>
      </c>
    </row>
    <row r="1242" spans="1:4" x14ac:dyDescent="0.45">
      <c r="A1242" s="55" t="s">
        <v>76</v>
      </c>
      <c r="B1242" s="52">
        <v>602155.35</v>
      </c>
      <c r="C1242" s="53">
        <v>44985</v>
      </c>
      <c r="D1242" s="52">
        <v>0</v>
      </c>
    </row>
    <row r="1243" spans="1:4" x14ac:dyDescent="0.45">
      <c r="A1243" s="55" t="s">
        <v>77</v>
      </c>
      <c r="B1243" s="52">
        <v>135703.76999999999</v>
      </c>
      <c r="C1243" s="53">
        <v>44985</v>
      </c>
      <c r="D1243" s="52">
        <v>0</v>
      </c>
    </row>
    <row r="1244" spans="1:4" x14ac:dyDescent="0.45">
      <c r="A1244" s="51" t="s">
        <v>341</v>
      </c>
      <c r="B1244" s="52"/>
      <c r="C1244" s="53"/>
      <c r="D1244" s="52"/>
    </row>
    <row r="1245" spans="1:4" x14ac:dyDescent="0.45">
      <c r="A1245" s="55" t="s">
        <v>54</v>
      </c>
      <c r="B1245" s="52">
        <v>36744.81</v>
      </c>
      <c r="C1245" s="53">
        <v>44880</v>
      </c>
      <c r="D1245" s="52">
        <v>0</v>
      </c>
    </row>
    <row r="1246" spans="1:4" x14ac:dyDescent="0.45">
      <c r="A1246" s="55" t="s">
        <v>55</v>
      </c>
      <c r="B1246" s="52">
        <v>38617.01</v>
      </c>
      <c r="C1246" s="53">
        <v>44925</v>
      </c>
      <c r="D1246" s="52">
        <v>0</v>
      </c>
    </row>
    <row r="1247" spans="1:4" x14ac:dyDescent="0.45">
      <c r="A1247" s="55" t="s">
        <v>74</v>
      </c>
      <c r="B1247" s="52">
        <v>13081.39</v>
      </c>
      <c r="C1247" s="53">
        <v>44985</v>
      </c>
      <c r="D1247" s="52">
        <v>0</v>
      </c>
    </row>
    <row r="1248" spans="1:4" x14ac:dyDescent="0.45">
      <c r="A1248" s="55" t="s">
        <v>76</v>
      </c>
      <c r="B1248" s="52">
        <v>30519.15</v>
      </c>
      <c r="C1248" s="53">
        <v>44985</v>
      </c>
      <c r="D1248" s="52">
        <v>0</v>
      </c>
    </row>
    <row r="1249" spans="1:4" x14ac:dyDescent="0.45">
      <c r="A1249" s="51" t="s">
        <v>342</v>
      </c>
      <c r="B1249" s="52"/>
      <c r="C1249" s="53"/>
      <c r="D1249" s="52"/>
    </row>
    <row r="1250" spans="1:4" x14ac:dyDescent="0.45">
      <c r="A1250" s="55" t="s">
        <v>54</v>
      </c>
      <c r="B1250" s="52">
        <v>1387611.18</v>
      </c>
      <c r="C1250" s="53">
        <v>44880</v>
      </c>
      <c r="D1250" s="52">
        <v>0</v>
      </c>
    </row>
    <row r="1251" spans="1:4" x14ac:dyDescent="0.45">
      <c r="A1251" s="55" t="s">
        <v>68</v>
      </c>
      <c r="B1251" s="52">
        <v>346897.3</v>
      </c>
      <c r="C1251" s="53">
        <v>44880</v>
      </c>
      <c r="D1251" s="52">
        <v>0</v>
      </c>
    </row>
    <row r="1252" spans="1:4" x14ac:dyDescent="0.45">
      <c r="A1252" s="55" t="s">
        <v>55</v>
      </c>
      <c r="B1252" s="52">
        <v>1458311.69</v>
      </c>
      <c r="C1252" s="53">
        <v>44925</v>
      </c>
      <c r="D1252" s="52">
        <v>0</v>
      </c>
    </row>
    <row r="1253" spans="1:4" x14ac:dyDescent="0.45">
      <c r="A1253" s="55" t="s">
        <v>69</v>
      </c>
      <c r="B1253" s="52">
        <v>364572.15999999997</v>
      </c>
      <c r="C1253" s="53">
        <v>44925</v>
      </c>
      <c r="D1253" s="52">
        <v>0</v>
      </c>
    </row>
    <row r="1254" spans="1:4" x14ac:dyDescent="0.45">
      <c r="A1254" s="55" t="s">
        <v>74</v>
      </c>
      <c r="B1254" s="52">
        <v>501686.62</v>
      </c>
      <c r="C1254" s="53">
        <v>44985</v>
      </c>
      <c r="D1254" s="52">
        <v>0</v>
      </c>
    </row>
    <row r="1255" spans="1:4" x14ac:dyDescent="0.45">
      <c r="A1255" s="55" t="s">
        <v>75</v>
      </c>
      <c r="B1255" s="52">
        <v>123497.67</v>
      </c>
      <c r="C1255" s="53">
        <v>44985</v>
      </c>
      <c r="D1255" s="52">
        <v>0</v>
      </c>
    </row>
    <row r="1256" spans="1:4" x14ac:dyDescent="0.45">
      <c r="A1256" s="55" t="s">
        <v>76</v>
      </c>
      <c r="B1256" s="52">
        <v>1170445.04</v>
      </c>
      <c r="C1256" s="53">
        <v>44985</v>
      </c>
      <c r="D1256" s="52">
        <v>0</v>
      </c>
    </row>
    <row r="1257" spans="1:4" x14ac:dyDescent="0.45">
      <c r="A1257" s="55" t="s">
        <v>77</v>
      </c>
      <c r="B1257" s="52">
        <v>288122.56</v>
      </c>
      <c r="C1257" s="53">
        <v>44985</v>
      </c>
      <c r="D1257" s="52">
        <v>0</v>
      </c>
    </row>
    <row r="1258" spans="1:4" x14ac:dyDescent="0.45">
      <c r="A1258" s="51" t="s">
        <v>343</v>
      </c>
      <c r="B1258" s="52"/>
      <c r="C1258" s="53"/>
      <c r="D1258" s="52"/>
    </row>
    <row r="1259" spans="1:4" x14ac:dyDescent="0.45">
      <c r="A1259" s="55" t="s">
        <v>54</v>
      </c>
      <c r="B1259" s="52">
        <v>11909.14</v>
      </c>
      <c r="C1259" s="53">
        <v>44880</v>
      </c>
      <c r="D1259" s="52">
        <v>0</v>
      </c>
    </row>
    <row r="1260" spans="1:4" x14ac:dyDescent="0.45">
      <c r="A1260" s="55" t="s">
        <v>55</v>
      </c>
      <c r="B1260" s="52">
        <v>12515.93</v>
      </c>
      <c r="C1260" s="53">
        <v>44925</v>
      </c>
      <c r="D1260" s="52">
        <v>0</v>
      </c>
    </row>
    <row r="1261" spans="1:4" x14ac:dyDescent="0.45">
      <c r="A1261" s="55" t="s">
        <v>74</v>
      </c>
      <c r="B1261" s="52">
        <v>4239.7299999999996</v>
      </c>
      <c r="C1261" s="53">
        <v>44985</v>
      </c>
      <c r="D1261" s="52">
        <v>0</v>
      </c>
    </row>
    <row r="1262" spans="1:4" x14ac:dyDescent="0.45">
      <c r="A1262" s="55" t="s">
        <v>76</v>
      </c>
      <c r="B1262" s="52">
        <v>9891.3799999999992</v>
      </c>
      <c r="C1262" s="53">
        <v>44985</v>
      </c>
      <c r="D1262" s="52">
        <v>0</v>
      </c>
    </row>
    <row r="1263" spans="1:4" x14ac:dyDescent="0.45">
      <c r="A1263" s="51" t="s">
        <v>344</v>
      </c>
      <c r="B1263" s="52"/>
      <c r="C1263" s="53"/>
      <c r="D1263" s="52"/>
    </row>
    <row r="1264" spans="1:4" x14ac:dyDescent="0.45">
      <c r="A1264" s="55" t="s">
        <v>54</v>
      </c>
      <c r="B1264" s="52">
        <v>485313.93</v>
      </c>
      <c r="C1264" s="53">
        <v>44880</v>
      </c>
      <c r="D1264" s="52">
        <v>0</v>
      </c>
    </row>
    <row r="1265" spans="1:4" x14ac:dyDescent="0.45">
      <c r="A1265" s="55" t="s">
        <v>68</v>
      </c>
      <c r="B1265" s="52">
        <v>112942.1</v>
      </c>
      <c r="C1265" s="53">
        <v>44880</v>
      </c>
      <c r="D1265" s="52">
        <v>0</v>
      </c>
    </row>
    <row r="1266" spans="1:4" x14ac:dyDescent="0.45">
      <c r="A1266" s="55" t="s">
        <v>55</v>
      </c>
      <c r="B1266" s="52">
        <v>510041.28</v>
      </c>
      <c r="C1266" s="53">
        <v>44925</v>
      </c>
      <c r="D1266" s="52">
        <v>0</v>
      </c>
    </row>
    <row r="1267" spans="1:4" x14ac:dyDescent="0.45">
      <c r="A1267" s="55" t="s">
        <v>69</v>
      </c>
      <c r="B1267" s="52">
        <v>118696.64</v>
      </c>
      <c r="C1267" s="53">
        <v>44925</v>
      </c>
      <c r="D1267" s="52">
        <v>0</v>
      </c>
    </row>
    <row r="1268" spans="1:4" x14ac:dyDescent="0.45">
      <c r="A1268" s="55" t="s">
        <v>74</v>
      </c>
      <c r="B1268" s="52">
        <v>200862.82</v>
      </c>
      <c r="C1268" s="53">
        <v>44985</v>
      </c>
      <c r="D1268" s="52">
        <v>0</v>
      </c>
    </row>
    <row r="1269" spans="1:4" x14ac:dyDescent="0.45">
      <c r="A1269" s="55" t="s">
        <v>75</v>
      </c>
      <c r="B1269" s="52">
        <v>40208.11</v>
      </c>
      <c r="C1269" s="53">
        <v>44985</v>
      </c>
      <c r="D1269" s="52">
        <v>0</v>
      </c>
    </row>
    <row r="1270" spans="1:4" x14ac:dyDescent="0.45">
      <c r="A1270" s="55" t="s">
        <v>76</v>
      </c>
      <c r="B1270" s="52">
        <v>468617.01</v>
      </c>
      <c r="C1270" s="53">
        <v>44985</v>
      </c>
      <c r="D1270" s="52">
        <v>0</v>
      </c>
    </row>
    <row r="1271" spans="1:4" x14ac:dyDescent="0.45">
      <c r="A1271" s="55" t="s">
        <v>77</v>
      </c>
      <c r="B1271" s="52">
        <v>93806.34</v>
      </c>
      <c r="C1271" s="53">
        <v>44985</v>
      </c>
      <c r="D1271" s="52">
        <v>0</v>
      </c>
    </row>
    <row r="1272" spans="1:4" x14ac:dyDescent="0.45">
      <c r="A1272" s="51" t="s">
        <v>345</v>
      </c>
      <c r="B1272" s="52"/>
      <c r="C1272" s="53"/>
      <c r="D1272" s="52"/>
    </row>
    <row r="1273" spans="1:4" x14ac:dyDescent="0.45">
      <c r="A1273" s="55" t="s">
        <v>54</v>
      </c>
      <c r="B1273" s="52">
        <v>86795.71</v>
      </c>
      <c r="C1273" s="53">
        <v>44880</v>
      </c>
      <c r="D1273" s="52">
        <v>0</v>
      </c>
    </row>
    <row r="1274" spans="1:4" x14ac:dyDescent="0.45">
      <c r="A1274" s="55" t="s">
        <v>55</v>
      </c>
      <c r="B1274" s="52">
        <v>91218.06</v>
      </c>
      <c r="C1274" s="53">
        <v>44925</v>
      </c>
      <c r="D1274" s="52">
        <v>0</v>
      </c>
    </row>
    <row r="1275" spans="1:4" x14ac:dyDescent="0.45">
      <c r="A1275" s="55" t="s">
        <v>74</v>
      </c>
      <c r="B1275" s="52">
        <v>30899.83</v>
      </c>
      <c r="C1275" s="53">
        <v>44985</v>
      </c>
      <c r="D1275" s="52">
        <v>0</v>
      </c>
    </row>
    <row r="1276" spans="1:4" x14ac:dyDescent="0.45">
      <c r="A1276" s="55" t="s">
        <v>76</v>
      </c>
      <c r="B1276" s="52">
        <v>72089.929999999993</v>
      </c>
      <c r="C1276" s="53">
        <v>44985</v>
      </c>
      <c r="D1276" s="52">
        <v>0</v>
      </c>
    </row>
    <row r="1277" spans="1:4" x14ac:dyDescent="0.45">
      <c r="A1277" s="51" t="s">
        <v>346</v>
      </c>
      <c r="B1277" s="52"/>
      <c r="C1277" s="53"/>
      <c r="D1277" s="52"/>
    </row>
    <row r="1278" spans="1:4" x14ac:dyDescent="0.45">
      <c r="A1278" s="55" t="s">
        <v>54</v>
      </c>
      <c r="B1278" s="52">
        <v>101538.27</v>
      </c>
      <c r="C1278" s="53">
        <v>44880</v>
      </c>
      <c r="D1278" s="52">
        <v>0</v>
      </c>
    </row>
    <row r="1279" spans="1:4" x14ac:dyDescent="0.45">
      <c r="A1279" s="55" t="s">
        <v>55</v>
      </c>
      <c r="B1279" s="52">
        <v>106711.77</v>
      </c>
      <c r="C1279" s="53">
        <v>44925</v>
      </c>
      <c r="D1279" s="52">
        <v>0</v>
      </c>
    </row>
    <row r="1280" spans="1:4" x14ac:dyDescent="0.45">
      <c r="A1280" s="55" t="s">
        <v>74</v>
      </c>
      <c r="B1280" s="52">
        <v>36148.28</v>
      </c>
      <c r="C1280" s="53">
        <v>44985</v>
      </c>
      <c r="D1280" s="52">
        <v>0</v>
      </c>
    </row>
    <row r="1281" spans="1:4" x14ac:dyDescent="0.45">
      <c r="A1281" s="55" t="s">
        <v>76</v>
      </c>
      <c r="B1281" s="52">
        <v>84334.66</v>
      </c>
      <c r="C1281" s="53">
        <v>44985</v>
      </c>
      <c r="D1281" s="52">
        <v>0</v>
      </c>
    </row>
    <row r="1282" spans="1:4" x14ac:dyDescent="0.45">
      <c r="A1282" s="51" t="s">
        <v>349</v>
      </c>
      <c r="B1282" s="52"/>
      <c r="C1282" s="53"/>
      <c r="D1282" s="52"/>
    </row>
    <row r="1283" spans="1:4" x14ac:dyDescent="0.45">
      <c r="A1283" s="55" t="s">
        <v>54</v>
      </c>
      <c r="B1283" s="52">
        <v>618123.46</v>
      </c>
      <c r="C1283" s="53">
        <v>44880</v>
      </c>
      <c r="D1283" s="52">
        <v>0</v>
      </c>
    </row>
    <row r="1284" spans="1:4" x14ac:dyDescent="0.45">
      <c r="A1284" s="55" t="s">
        <v>68</v>
      </c>
      <c r="B1284" s="52">
        <v>135168.57999999999</v>
      </c>
      <c r="C1284" s="53">
        <v>44880</v>
      </c>
      <c r="D1284" s="52">
        <v>22820.38</v>
      </c>
    </row>
    <row r="1285" spans="1:4" x14ac:dyDescent="0.45">
      <c r="A1285" s="55" t="s">
        <v>55</v>
      </c>
      <c r="B1285" s="52">
        <v>649617.63</v>
      </c>
      <c r="C1285" s="53">
        <v>44925</v>
      </c>
      <c r="D1285" s="52">
        <v>0</v>
      </c>
    </row>
    <row r="1286" spans="1:4" x14ac:dyDescent="0.45">
      <c r="A1286" s="55" t="s">
        <v>69</v>
      </c>
      <c r="B1286" s="52">
        <v>142055.57999999999</v>
      </c>
      <c r="C1286" s="53">
        <v>44925</v>
      </c>
      <c r="D1286" s="52">
        <v>23983.11</v>
      </c>
    </row>
    <row r="1287" spans="1:4" x14ac:dyDescent="0.45">
      <c r="A1287" s="55" t="s">
        <v>74</v>
      </c>
      <c r="B1287" s="52">
        <v>220055.93</v>
      </c>
      <c r="C1287" s="53">
        <v>44985</v>
      </c>
      <c r="D1287" s="52">
        <v>0</v>
      </c>
    </row>
    <row r="1288" spans="1:4" x14ac:dyDescent="0.45">
      <c r="A1288" s="55" t="s">
        <v>75</v>
      </c>
      <c r="B1288" s="52">
        <v>48120.88</v>
      </c>
      <c r="C1288" s="53">
        <v>44985</v>
      </c>
      <c r="D1288" s="52">
        <v>8124.2</v>
      </c>
    </row>
    <row r="1289" spans="1:4" x14ac:dyDescent="0.45">
      <c r="A1289" s="55" t="s">
        <v>76</v>
      </c>
      <c r="B1289" s="52">
        <v>513394.93</v>
      </c>
      <c r="C1289" s="53">
        <v>44985</v>
      </c>
      <c r="D1289" s="52">
        <v>0</v>
      </c>
    </row>
    <row r="1290" spans="1:4" x14ac:dyDescent="0.45">
      <c r="A1290" s="55" t="s">
        <v>77</v>
      </c>
      <c r="B1290" s="52">
        <v>112266.99</v>
      </c>
      <c r="C1290" s="53">
        <v>44985</v>
      </c>
      <c r="D1290" s="52">
        <v>18953.93</v>
      </c>
    </row>
    <row r="1291" spans="1:4" x14ac:dyDescent="0.45">
      <c r="A1291" s="51" t="s">
        <v>350</v>
      </c>
      <c r="B1291" s="52"/>
      <c r="C1291" s="53"/>
      <c r="D1291" s="52"/>
    </row>
    <row r="1292" spans="1:4" x14ac:dyDescent="0.45">
      <c r="A1292" s="55" t="s">
        <v>54</v>
      </c>
      <c r="B1292" s="52">
        <v>35629.9</v>
      </c>
      <c r="C1292" s="53">
        <v>44880</v>
      </c>
      <c r="D1292" s="52">
        <v>0</v>
      </c>
    </row>
    <row r="1293" spans="1:4" x14ac:dyDescent="0.45">
      <c r="A1293" s="55" t="s">
        <v>55</v>
      </c>
      <c r="B1293" s="52">
        <v>37445.29</v>
      </c>
      <c r="C1293" s="53">
        <v>44925</v>
      </c>
      <c r="D1293" s="52">
        <v>0</v>
      </c>
    </row>
    <row r="1294" spans="1:4" x14ac:dyDescent="0.45">
      <c r="A1294" s="55" t="s">
        <v>74</v>
      </c>
      <c r="B1294" s="52">
        <v>12684.47</v>
      </c>
      <c r="C1294" s="53">
        <v>44985</v>
      </c>
      <c r="D1294" s="52">
        <v>0</v>
      </c>
    </row>
    <row r="1295" spans="1:4" x14ac:dyDescent="0.45">
      <c r="A1295" s="55" t="s">
        <v>76</v>
      </c>
      <c r="B1295" s="52">
        <v>29593.13</v>
      </c>
      <c r="C1295" s="53">
        <v>44985</v>
      </c>
      <c r="D1295" s="52">
        <v>0</v>
      </c>
    </row>
    <row r="1296" spans="1:4" x14ac:dyDescent="0.45">
      <c r="A1296" s="51" t="s">
        <v>351</v>
      </c>
      <c r="B1296" s="52"/>
      <c r="C1296" s="53"/>
      <c r="D1296" s="52"/>
    </row>
    <row r="1297" spans="1:4" x14ac:dyDescent="0.45">
      <c r="A1297" s="55" t="s">
        <v>54</v>
      </c>
      <c r="B1297" s="52">
        <v>125693.92</v>
      </c>
      <c r="C1297" s="53">
        <v>44880</v>
      </c>
      <c r="D1297" s="52">
        <v>0</v>
      </c>
    </row>
    <row r="1298" spans="1:4" x14ac:dyDescent="0.45">
      <c r="A1298" s="55" t="s">
        <v>68</v>
      </c>
      <c r="B1298" s="52">
        <v>28190.04</v>
      </c>
      <c r="C1298" s="53">
        <v>44880</v>
      </c>
      <c r="D1298" s="52">
        <v>4759.3</v>
      </c>
    </row>
    <row r="1299" spans="1:4" x14ac:dyDescent="0.45">
      <c r="A1299" s="55" t="s">
        <v>55</v>
      </c>
      <c r="B1299" s="52">
        <v>132098.18</v>
      </c>
      <c r="C1299" s="53">
        <v>44925</v>
      </c>
      <c r="D1299" s="52">
        <v>0</v>
      </c>
    </row>
    <row r="1300" spans="1:4" x14ac:dyDescent="0.45">
      <c r="A1300" s="55" t="s">
        <v>69</v>
      </c>
      <c r="B1300" s="52">
        <v>29626.36</v>
      </c>
      <c r="C1300" s="53">
        <v>44925</v>
      </c>
      <c r="D1300" s="52">
        <v>5001.79</v>
      </c>
    </row>
    <row r="1301" spans="1:4" x14ac:dyDescent="0.45">
      <c r="A1301" s="55" t="s">
        <v>74</v>
      </c>
      <c r="B1301" s="52">
        <v>44747.839999999997</v>
      </c>
      <c r="C1301" s="53">
        <v>44985</v>
      </c>
      <c r="D1301" s="52">
        <v>0</v>
      </c>
    </row>
    <row r="1302" spans="1:4" x14ac:dyDescent="0.45">
      <c r="A1302" s="55" t="s">
        <v>75</v>
      </c>
      <c r="B1302" s="52">
        <v>11730.18</v>
      </c>
      <c r="C1302" s="53">
        <v>44985</v>
      </c>
      <c r="D1302" s="52">
        <v>0</v>
      </c>
    </row>
    <row r="1303" spans="1:4" x14ac:dyDescent="0.45">
      <c r="A1303" s="55" t="s">
        <v>76</v>
      </c>
      <c r="B1303" s="52">
        <v>104397.63</v>
      </c>
      <c r="C1303" s="53">
        <v>44985</v>
      </c>
      <c r="D1303" s="52">
        <v>0</v>
      </c>
    </row>
    <row r="1304" spans="1:4" x14ac:dyDescent="0.45">
      <c r="A1304" s="55" t="s">
        <v>77</v>
      </c>
      <c r="B1304" s="52">
        <v>27366.74</v>
      </c>
      <c r="C1304" s="53">
        <v>44985</v>
      </c>
      <c r="D1304" s="52">
        <v>0</v>
      </c>
    </row>
    <row r="1305" spans="1:4" x14ac:dyDescent="0.45">
      <c r="A1305" s="51" t="s">
        <v>352</v>
      </c>
      <c r="B1305" s="52"/>
      <c r="C1305" s="53"/>
      <c r="D1305" s="52"/>
    </row>
    <row r="1306" spans="1:4" x14ac:dyDescent="0.45">
      <c r="A1306" s="55" t="s">
        <v>54</v>
      </c>
      <c r="B1306" s="52">
        <v>455980.81</v>
      </c>
      <c r="C1306" s="53">
        <v>44880</v>
      </c>
      <c r="D1306" s="52">
        <v>0</v>
      </c>
    </row>
    <row r="1307" spans="1:4" x14ac:dyDescent="0.45">
      <c r="A1307" s="55" t="s">
        <v>55</v>
      </c>
      <c r="B1307" s="52">
        <v>479213.6</v>
      </c>
      <c r="C1307" s="53">
        <v>44925</v>
      </c>
      <c r="D1307" s="52">
        <v>0</v>
      </c>
    </row>
    <row r="1308" spans="1:4" x14ac:dyDescent="0.45">
      <c r="A1308" s="55" t="s">
        <v>74</v>
      </c>
      <c r="B1308" s="52">
        <v>183684.95</v>
      </c>
      <c r="C1308" s="53">
        <v>44985</v>
      </c>
      <c r="D1308" s="52">
        <v>0</v>
      </c>
    </row>
    <row r="1309" spans="1:4" x14ac:dyDescent="0.45">
      <c r="A1309" s="55" t="s">
        <v>76</v>
      </c>
      <c r="B1309" s="52">
        <v>428540.71</v>
      </c>
      <c r="C1309" s="53">
        <v>44985</v>
      </c>
      <c r="D1309" s="52">
        <v>0</v>
      </c>
    </row>
    <row r="1310" spans="1:4" x14ac:dyDescent="0.45">
      <c r="A1310" s="51" t="s">
        <v>353</v>
      </c>
      <c r="B1310" s="52"/>
      <c r="C1310" s="53"/>
      <c r="D1310" s="52"/>
    </row>
    <row r="1311" spans="1:4" x14ac:dyDescent="0.45">
      <c r="A1311" s="55" t="s">
        <v>54</v>
      </c>
      <c r="B1311" s="52">
        <v>4068.7</v>
      </c>
      <c r="C1311" s="53">
        <v>44880</v>
      </c>
      <c r="D1311" s="52">
        <v>0</v>
      </c>
    </row>
    <row r="1312" spans="1:4" x14ac:dyDescent="0.45">
      <c r="A1312" s="55" t="s">
        <v>55</v>
      </c>
      <c r="B1312" s="52">
        <v>4276.01</v>
      </c>
      <c r="C1312" s="53">
        <v>44925</v>
      </c>
      <c r="D1312" s="52">
        <v>0</v>
      </c>
    </row>
    <row r="1313" spans="1:4" x14ac:dyDescent="0.45">
      <c r="A1313" s="55" t="s">
        <v>74</v>
      </c>
      <c r="B1313" s="52">
        <v>1448.48</v>
      </c>
      <c r="C1313" s="53">
        <v>44985</v>
      </c>
      <c r="D1313" s="52">
        <v>0</v>
      </c>
    </row>
    <row r="1314" spans="1:4" x14ac:dyDescent="0.45">
      <c r="A1314" s="55" t="s">
        <v>76</v>
      </c>
      <c r="B1314" s="52">
        <v>3379.34</v>
      </c>
      <c r="C1314" s="53">
        <v>44985</v>
      </c>
      <c r="D1314" s="52">
        <v>0</v>
      </c>
    </row>
    <row r="1315" spans="1:4" x14ac:dyDescent="0.45">
      <c r="A1315" s="51" t="s">
        <v>354</v>
      </c>
      <c r="B1315" s="52"/>
      <c r="C1315" s="53"/>
      <c r="D1315" s="52"/>
    </row>
    <row r="1316" spans="1:4" x14ac:dyDescent="0.45">
      <c r="A1316" s="55" t="s">
        <v>54</v>
      </c>
      <c r="B1316" s="52">
        <v>12261.45</v>
      </c>
      <c r="C1316" s="53">
        <v>44880</v>
      </c>
      <c r="D1316" s="52">
        <v>0</v>
      </c>
    </row>
    <row r="1317" spans="1:4" x14ac:dyDescent="0.45">
      <c r="A1317" s="51" t="s">
        <v>355</v>
      </c>
      <c r="B1317" s="52"/>
      <c r="C1317" s="53"/>
      <c r="D1317" s="52"/>
    </row>
    <row r="1318" spans="1:4" x14ac:dyDescent="0.45">
      <c r="A1318" s="55" t="s">
        <v>54</v>
      </c>
      <c r="B1318" s="52">
        <v>679179.44</v>
      </c>
      <c r="C1318" s="53">
        <v>44880</v>
      </c>
      <c r="D1318" s="52">
        <v>0</v>
      </c>
    </row>
    <row r="1319" spans="1:4" x14ac:dyDescent="0.45">
      <c r="A1319" s="55" t="s">
        <v>68</v>
      </c>
      <c r="B1319" s="52">
        <v>175774.21</v>
      </c>
      <c r="C1319" s="53">
        <v>44880</v>
      </c>
      <c r="D1319" s="52">
        <v>0</v>
      </c>
    </row>
    <row r="1320" spans="1:4" x14ac:dyDescent="0.45">
      <c r="A1320" s="55" t="s">
        <v>55</v>
      </c>
      <c r="B1320" s="52">
        <v>713784.48</v>
      </c>
      <c r="C1320" s="53">
        <v>44925</v>
      </c>
      <c r="D1320" s="52">
        <v>0</v>
      </c>
    </row>
    <row r="1321" spans="1:4" x14ac:dyDescent="0.45">
      <c r="A1321" s="55" t="s">
        <v>69</v>
      </c>
      <c r="B1321" s="52">
        <v>184730.13</v>
      </c>
      <c r="C1321" s="53">
        <v>44925</v>
      </c>
      <c r="D1321" s="52">
        <v>0</v>
      </c>
    </row>
    <row r="1322" spans="1:4" x14ac:dyDescent="0.45">
      <c r="A1322" s="55" t="s">
        <v>74</v>
      </c>
      <c r="B1322" s="52">
        <v>254266.23</v>
      </c>
      <c r="C1322" s="53">
        <v>44985</v>
      </c>
      <c r="D1322" s="52">
        <v>0</v>
      </c>
    </row>
    <row r="1323" spans="1:4" x14ac:dyDescent="0.45">
      <c r="A1323" s="55" t="s">
        <v>75</v>
      </c>
      <c r="B1323" s="52">
        <v>62576.75</v>
      </c>
      <c r="C1323" s="53">
        <v>44985</v>
      </c>
      <c r="D1323" s="52">
        <v>0</v>
      </c>
    </row>
    <row r="1324" spans="1:4" x14ac:dyDescent="0.45">
      <c r="A1324" s="55" t="s">
        <v>76</v>
      </c>
      <c r="B1324" s="52">
        <v>593208.23</v>
      </c>
      <c r="C1324" s="53">
        <v>44985</v>
      </c>
      <c r="D1324" s="52">
        <v>0</v>
      </c>
    </row>
    <row r="1325" spans="1:4" x14ac:dyDescent="0.45">
      <c r="A1325" s="55" t="s">
        <v>77</v>
      </c>
      <c r="B1325" s="52">
        <v>145992.82</v>
      </c>
      <c r="C1325" s="53">
        <v>44985</v>
      </c>
      <c r="D1325" s="52">
        <v>0</v>
      </c>
    </row>
    <row r="1326" spans="1:4" x14ac:dyDescent="0.45">
      <c r="A1326" s="51" t="s">
        <v>356</v>
      </c>
      <c r="B1326" s="52"/>
      <c r="C1326" s="53"/>
      <c r="D1326" s="52"/>
    </row>
    <row r="1327" spans="1:4" x14ac:dyDescent="0.45">
      <c r="A1327" s="55" t="s">
        <v>54</v>
      </c>
      <c r="B1327" s="52">
        <v>44480.7</v>
      </c>
      <c r="C1327" s="53">
        <v>44880</v>
      </c>
      <c r="D1327" s="52">
        <v>0</v>
      </c>
    </row>
    <row r="1328" spans="1:4" x14ac:dyDescent="0.45">
      <c r="A1328" s="55" t="s">
        <v>55</v>
      </c>
      <c r="B1328" s="52">
        <v>46747.05</v>
      </c>
      <c r="C1328" s="53">
        <v>44925</v>
      </c>
      <c r="D1328" s="52">
        <v>0</v>
      </c>
    </row>
    <row r="1329" spans="1:4" x14ac:dyDescent="0.45">
      <c r="A1329" s="55" t="s">
        <v>74</v>
      </c>
      <c r="B1329" s="52">
        <v>15835.42</v>
      </c>
      <c r="C1329" s="53">
        <v>44985</v>
      </c>
      <c r="D1329" s="52">
        <v>0</v>
      </c>
    </row>
    <row r="1330" spans="1:4" x14ac:dyDescent="0.45">
      <c r="A1330" s="55" t="s">
        <v>76</v>
      </c>
      <c r="B1330" s="52">
        <v>36944.35</v>
      </c>
      <c r="C1330" s="53">
        <v>44985</v>
      </c>
      <c r="D1330" s="52">
        <v>0</v>
      </c>
    </row>
    <row r="1331" spans="1:4" x14ac:dyDescent="0.45">
      <c r="A1331" s="51" t="s">
        <v>357</v>
      </c>
      <c r="B1331" s="52"/>
      <c r="C1331" s="53"/>
      <c r="D1331" s="52"/>
    </row>
    <row r="1332" spans="1:4" x14ac:dyDescent="0.45">
      <c r="A1332" s="55" t="s">
        <v>54</v>
      </c>
      <c r="B1332" s="52">
        <v>6372.33</v>
      </c>
      <c r="C1332" s="53">
        <v>44880</v>
      </c>
      <c r="D1332" s="52">
        <v>0</v>
      </c>
    </row>
    <row r="1333" spans="1:4" x14ac:dyDescent="0.45">
      <c r="A1333" s="55" t="s">
        <v>55</v>
      </c>
      <c r="B1333" s="52">
        <v>6697.01</v>
      </c>
      <c r="C1333" s="53">
        <v>44925</v>
      </c>
      <c r="D1333" s="52">
        <v>0</v>
      </c>
    </row>
    <row r="1334" spans="1:4" x14ac:dyDescent="0.45">
      <c r="A1334" s="55" t="s">
        <v>74</v>
      </c>
      <c r="B1334" s="52">
        <v>2268.59</v>
      </c>
      <c r="C1334" s="53">
        <v>44985</v>
      </c>
      <c r="D1334" s="52">
        <v>0</v>
      </c>
    </row>
    <row r="1335" spans="1:4" x14ac:dyDescent="0.45">
      <c r="A1335" s="55" t="s">
        <v>76</v>
      </c>
      <c r="B1335" s="52">
        <v>5292.67</v>
      </c>
      <c r="C1335" s="53">
        <v>44985</v>
      </c>
      <c r="D1335" s="52">
        <v>0</v>
      </c>
    </row>
    <row r="1336" spans="1:4" x14ac:dyDescent="0.45">
      <c r="A1336" s="51" t="s">
        <v>358</v>
      </c>
      <c r="B1336" s="52"/>
      <c r="C1336" s="53"/>
      <c r="D1336" s="52"/>
    </row>
    <row r="1337" spans="1:4" x14ac:dyDescent="0.45">
      <c r="A1337" s="55" t="s">
        <v>54</v>
      </c>
      <c r="B1337" s="52">
        <v>23658.38</v>
      </c>
      <c r="C1337" s="53">
        <v>44880</v>
      </c>
      <c r="D1337" s="52">
        <v>0</v>
      </c>
    </row>
    <row r="1338" spans="1:4" x14ac:dyDescent="0.45">
      <c r="A1338" s="55" t="s">
        <v>55</v>
      </c>
      <c r="B1338" s="52">
        <v>24863.8</v>
      </c>
      <c r="C1338" s="53">
        <v>44925</v>
      </c>
      <c r="D1338" s="52">
        <v>0</v>
      </c>
    </row>
    <row r="1339" spans="1:4" x14ac:dyDescent="0.45">
      <c r="A1339" s="55" t="s">
        <v>74</v>
      </c>
      <c r="B1339" s="52">
        <v>8422.5300000000007</v>
      </c>
      <c r="C1339" s="53">
        <v>44985</v>
      </c>
      <c r="D1339" s="52">
        <v>0</v>
      </c>
    </row>
    <row r="1340" spans="1:4" x14ac:dyDescent="0.45">
      <c r="A1340" s="55" t="s">
        <v>76</v>
      </c>
      <c r="B1340" s="52">
        <v>19649.939999999999</v>
      </c>
      <c r="C1340" s="53">
        <v>44985</v>
      </c>
      <c r="D1340" s="52">
        <v>0</v>
      </c>
    </row>
    <row r="1341" spans="1:4" x14ac:dyDescent="0.45">
      <c r="A1341" s="51" t="s">
        <v>359</v>
      </c>
      <c r="B1341" s="52"/>
      <c r="C1341" s="53"/>
      <c r="D1341" s="52"/>
    </row>
    <row r="1342" spans="1:4" x14ac:dyDescent="0.45">
      <c r="A1342" s="55" t="s">
        <v>54</v>
      </c>
      <c r="B1342" s="52">
        <v>997777.72</v>
      </c>
      <c r="C1342" s="53">
        <v>44880</v>
      </c>
      <c r="D1342" s="52">
        <v>0</v>
      </c>
    </row>
    <row r="1343" spans="1:4" x14ac:dyDescent="0.45">
      <c r="A1343" s="55" t="s">
        <v>55</v>
      </c>
      <c r="B1343" s="52">
        <v>1048615.72</v>
      </c>
      <c r="C1343" s="53">
        <v>44925</v>
      </c>
      <c r="D1343" s="52">
        <v>0</v>
      </c>
    </row>
    <row r="1344" spans="1:4" x14ac:dyDescent="0.45">
      <c r="A1344" s="55" t="s">
        <v>74</v>
      </c>
      <c r="B1344" s="52">
        <v>355215.27</v>
      </c>
      <c r="C1344" s="53">
        <v>44987</v>
      </c>
      <c r="D1344" s="52">
        <v>0</v>
      </c>
    </row>
    <row r="1345" spans="1:4" x14ac:dyDescent="0.45">
      <c r="A1345" s="55" t="s">
        <v>76</v>
      </c>
      <c r="B1345" s="52">
        <v>828724.44</v>
      </c>
      <c r="C1345" s="53">
        <v>44987</v>
      </c>
      <c r="D1345" s="52">
        <v>0</v>
      </c>
    </row>
    <row r="1346" spans="1:4" x14ac:dyDescent="0.45">
      <c r="A1346" s="51" t="s">
        <v>360</v>
      </c>
      <c r="B1346" s="52"/>
      <c r="C1346" s="53"/>
      <c r="D1346" s="52"/>
    </row>
    <row r="1347" spans="1:4" x14ac:dyDescent="0.45">
      <c r="A1347" s="55" t="s">
        <v>54</v>
      </c>
      <c r="B1347" s="52">
        <v>172445.75</v>
      </c>
      <c r="C1347" s="53">
        <v>44895</v>
      </c>
      <c r="D1347" s="52">
        <v>0</v>
      </c>
    </row>
    <row r="1348" spans="1:4" x14ac:dyDescent="0.45">
      <c r="A1348" s="55" t="s">
        <v>68</v>
      </c>
      <c r="B1348" s="52">
        <v>45204.85</v>
      </c>
      <c r="C1348" s="53">
        <v>44895</v>
      </c>
      <c r="D1348" s="52">
        <v>0</v>
      </c>
    </row>
    <row r="1349" spans="1:4" x14ac:dyDescent="0.45">
      <c r="A1349" s="55" t="s">
        <v>55</v>
      </c>
      <c r="B1349" s="52">
        <v>181232.08</v>
      </c>
      <c r="C1349" s="53">
        <v>44925</v>
      </c>
      <c r="D1349" s="52">
        <v>0</v>
      </c>
    </row>
    <row r="1350" spans="1:4" x14ac:dyDescent="0.45">
      <c r="A1350" s="55" t="s">
        <v>69</v>
      </c>
      <c r="B1350" s="52">
        <v>47508.09</v>
      </c>
      <c r="C1350" s="53">
        <v>44925</v>
      </c>
      <c r="D1350" s="52">
        <v>0</v>
      </c>
    </row>
    <row r="1351" spans="1:4" x14ac:dyDescent="0.45">
      <c r="A1351" s="55" t="s">
        <v>74</v>
      </c>
      <c r="B1351" s="52">
        <v>61391.8</v>
      </c>
      <c r="C1351" s="53">
        <v>44985</v>
      </c>
      <c r="D1351" s="52">
        <v>0</v>
      </c>
    </row>
    <row r="1352" spans="1:4" x14ac:dyDescent="0.45">
      <c r="A1352" s="55" t="s">
        <v>75</v>
      </c>
      <c r="B1352" s="52">
        <v>16093.22</v>
      </c>
      <c r="C1352" s="53">
        <v>44985</v>
      </c>
      <c r="D1352" s="52">
        <v>0</v>
      </c>
    </row>
    <row r="1353" spans="1:4" x14ac:dyDescent="0.45">
      <c r="A1353" s="55" t="s">
        <v>76</v>
      </c>
      <c r="B1353" s="52">
        <v>143228.29999999999</v>
      </c>
      <c r="C1353" s="53">
        <v>44985</v>
      </c>
      <c r="D1353" s="52">
        <v>0</v>
      </c>
    </row>
    <row r="1354" spans="1:4" x14ac:dyDescent="0.45">
      <c r="A1354" s="55" t="s">
        <v>77</v>
      </c>
      <c r="B1354" s="52">
        <v>37545.800000000003</v>
      </c>
      <c r="C1354" s="53">
        <v>44985</v>
      </c>
      <c r="D1354" s="52">
        <v>0</v>
      </c>
    </row>
    <row r="1355" spans="1:4" x14ac:dyDescent="0.45">
      <c r="A1355" s="51" t="s">
        <v>361</v>
      </c>
      <c r="B1355" s="52"/>
      <c r="C1355" s="53"/>
      <c r="D1355" s="52"/>
    </row>
    <row r="1356" spans="1:4" x14ac:dyDescent="0.45">
      <c r="A1356" s="55" t="s">
        <v>54</v>
      </c>
      <c r="B1356" s="52">
        <v>29014.2</v>
      </c>
      <c r="C1356" s="53">
        <v>44895</v>
      </c>
      <c r="D1356" s="52">
        <v>0</v>
      </c>
    </row>
    <row r="1357" spans="1:4" x14ac:dyDescent="0.45">
      <c r="A1357" s="55" t="s">
        <v>55</v>
      </c>
      <c r="B1357" s="52">
        <v>30492.51</v>
      </c>
      <c r="C1357" s="53">
        <v>44925</v>
      </c>
      <c r="D1357" s="52">
        <v>0</v>
      </c>
    </row>
    <row r="1358" spans="1:4" x14ac:dyDescent="0.45">
      <c r="A1358" s="55" t="s">
        <v>74</v>
      </c>
      <c r="B1358" s="52">
        <v>10329.24</v>
      </c>
      <c r="C1358" s="53">
        <v>44985</v>
      </c>
      <c r="D1358" s="52">
        <v>0</v>
      </c>
    </row>
    <row r="1359" spans="1:4" x14ac:dyDescent="0.45">
      <c r="A1359" s="55" t="s">
        <v>76</v>
      </c>
      <c r="B1359" s="52">
        <v>24098.33</v>
      </c>
      <c r="C1359" s="53">
        <v>44985</v>
      </c>
      <c r="D1359" s="52">
        <v>0</v>
      </c>
    </row>
    <row r="1360" spans="1:4" x14ac:dyDescent="0.45">
      <c r="A1360" s="51" t="s">
        <v>362</v>
      </c>
      <c r="B1360" s="52"/>
      <c r="C1360" s="53"/>
      <c r="D1360" s="52"/>
    </row>
    <row r="1361" spans="1:4" x14ac:dyDescent="0.45">
      <c r="A1361" s="55" t="s">
        <v>54</v>
      </c>
      <c r="B1361" s="52">
        <v>208910.3</v>
      </c>
      <c r="C1361" s="53">
        <v>44880</v>
      </c>
      <c r="D1361" s="52">
        <v>0</v>
      </c>
    </row>
    <row r="1362" spans="1:4" x14ac:dyDescent="0.45">
      <c r="A1362" s="55" t="s">
        <v>68</v>
      </c>
      <c r="B1362" s="52">
        <v>37765.18</v>
      </c>
      <c r="C1362" s="53">
        <v>44880</v>
      </c>
      <c r="D1362" s="52">
        <v>6375.86</v>
      </c>
    </row>
    <row r="1363" spans="1:4" x14ac:dyDescent="0.45">
      <c r="A1363" s="55" t="s">
        <v>55</v>
      </c>
      <c r="B1363" s="52">
        <v>219554.54</v>
      </c>
      <c r="C1363" s="53">
        <v>44925</v>
      </c>
      <c r="D1363" s="52">
        <v>0</v>
      </c>
    </row>
    <row r="1364" spans="1:4" x14ac:dyDescent="0.45">
      <c r="A1364" s="55" t="s">
        <v>69</v>
      </c>
      <c r="B1364" s="52">
        <v>39689.370000000003</v>
      </c>
      <c r="C1364" s="53">
        <v>44925</v>
      </c>
      <c r="D1364" s="52">
        <v>6700.72</v>
      </c>
    </row>
    <row r="1365" spans="1:4" x14ac:dyDescent="0.45">
      <c r="A1365" s="55" t="s">
        <v>74</v>
      </c>
      <c r="B1365" s="52">
        <v>74373.41</v>
      </c>
      <c r="C1365" s="53">
        <v>44985</v>
      </c>
      <c r="D1365" s="52">
        <v>0</v>
      </c>
    </row>
    <row r="1366" spans="1:4" x14ac:dyDescent="0.45">
      <c r="A1366" s="55" t="s">
        <v>75</v>
      </c>
      <c r="B1366" s="52">
        <v>15714.5</v>
      </c>
      <c r="C1366" s="53">
        <v>44985</v>
      </c>
      <c r="D1366" s="52">
        <v>0</v>
      </c>
    </row>
    <row r="1367" spans="1:4" x14ac:dyDescent="0.45">
      <c r="A1367" s="55" t="s">
        <v>76</v>
      </c>
      <c r="B1367" s="52">
        <v>173514.67</v>
      </c>
      <c r="C1367" s="53">
        <v>44985</v>
      </c>
      <c r="D1367" s="52">
        <v>0</v>
      </c>
    </row>
    <row r="1368" spans="1:4" x14ac:dyDescent="0.45">
      <c r="A1368" s="55" t="s">
        <v>77</v>
      </c>
      <c r="B1368" s="52">
        <v>36662.239999999998</v>
      </c>
      <c r="C1368" s="53">
        <v>44985</v>
      </c>
      <c r="D1368" s="52">
        <v>0</v>
      </c>
    </row>
    <row r="1369" spans="1:4" x14ac:dyDescent="0.45">
      <c r="A1369" s="51" t="s">
        <v>363</v>
      </c>
      <c r="B1369" s="52"/>
      <c r="C1369" s="53"/>
      <c r="D1369" s="52"/>
    </row>
    <row r="1370" spans="1:4" x14ac:dyDescent="0.45">
      <c r="A1370" s="55" t="s">
        <v>54</v>
      </c>
      <c r="B1370" s="52">
        <v>117393.11</v>
      </c>
      <c r="C1370" s="53">
        <v>44880</v>
      </c>
      <c r="D1370" s="52">
        <v>0</v>
      </c>
    </row>
    <row r="1371" spans="1:4" x14ac:dyDescent="0.45">
      <c r="A1371" s="55" t="s">
        <v>68</v>
      </c>
      <c r="B1371" s="52">
        <v>26328.38</v>
      </c>
      <c r="C1371" s="53">
        <v>44880</v>
      </c>
      <c r="D1371" s="52">
        <v>4444.99</v>
      </c>
    </row>
    <row r="1372" spans="1:4" x14ac:dyDescent="0.45">
      <c r="A1372" s="55" t="s">
        <v>55</v>
      </c>
      <c r="B1372" s="52">
        <v>123374.43</v>
      </c>
      <c r="C1372" s="53">
        <v>44925</v>
      </c>
      <c r="D1372" s="52">
        <v>0</v>
      </c>
    </row>
    <row r="1373" spans="1:4" x14ac:dyDescent="0.45">
      <c r="A1373" s="55" t="s">
        <v>69</v>
      </c>
      <c r="B1373" s="52">
        <v>27669.84</v>
      </c>
      <c r="C1373" s="53">
        <v>44925</v>
      </c>
      <c r="D1373" s="52">
        <v>4671.47</v>
      </c>
    </row>
    <row r="1374" spans="1:4" x14ac:dyDescent="0.45">
      <c r="A1374" s="55" t="s">
        <v>74</v>
      </c>
      <c r="B1374" s="52">
        <v>44595.21</v>
      </c>
      <c r="C1374" s="53">
        <v>44985</v>
      </c>
      <c r="D1374" s="52">
        <v>0</v>
      </c>
    </row>
    <row r="1375" spans="1:4" x14ac:dyDescent="0.45">
      <c r="A1375" s="55" t="s">
        <v>75</v>
      </c>
      <c r="B1375" s="52">
        <v>9373.07</v>
      </c>
      <c r="C1375" s="53">
        <v>44985</v>
      </c>
      <c r="D1375" s="52">
        <v>1582.45</v>
      </c>
    </row>
    <row r="1376" spans="1:4" x14ac:dyDescent="0.45">
      <c r="A1376" s="55" t="s">
        <v>76</v>
      </c>
      <c r="B1376" s="52">
        <v>104041.53</v>
      </c>
      <c r="C1376" s="53">
        <v>44985</v>
      </c>
      <c r="D1376" s="52">
        <v>0</v>
      </c>
    </row>
    <row r="1377" spans="1:4" x14ac:dyDescent="0.45">
      <c r="A1377" s="55" t="s">
        <v>77</v>
      </c>
      <c r="B1377" s="52">
        <v>21867.57</v>
      </c>
      <c r="C1377" s="53">
        <v>44985</v>
      </c>
      <c r="D1377" s="52">
        <v>3691.88</v>
      </c>
    </row>
    <row r="1378" spans="1:4" x14ac:dyDescent="0.45">
      <c r="A1378" s="51" t="s">
        <v>364</v>
      </c>
      <c r="B1378" s="52"/>
      <c r="C1378" s="53"/>
      <c r="D1378" s="52"/>
    </row>
    <row r="1379" spans="1:4" x14ac:dyDescent="0.45">
      <c r="A1379" s="55" t="s">
        <v>54</v>
      </c>
      <c r="B1379" s="52">
        <v>61482.97</v>
      </c>
      <c r="C1379" s="53">
        <v>44880</v>
      </c>
      <c r="D1379" s="52">
        <v>0</v>
      </c>
    </row>
    <row r="1380" spans="1:4" x14ac:dyDescent="0.45">
      <c r="A1380" s="55" t="s">
        <v>55</v>
      </c>
      <c r="B1380" s="52">
        <v>64615.6</v>
      </c>
      <c r="C1380" s="53">
        <v>44925</v>
      </c>
      <c r="D1380" s="52">
        <v>0</v>
      </c>
    </row>
    <row r="1381" spans="1:4" x14ac:dyDescent="0.45">
      <c r="A1381" s="55" t="s">
        <v>74</v>
      </c>
      <c r="B1381" s="52">
        <v>21888.33</v>
      </c>
      <c r="C1381" s="53">
        <v>44985</v>
      </c>
      <c r="D1381" s="52">
        <v>0</v>
      </c>
    </row>
    <row r="1382" spans="1:4" x14ac:dyDescent="0.45">
      <c r="A1382" s="55" t="s">
        <v>76</v>
      </c>
      <c r="B1382" s="52">
        <v>51065.919999999998</v>
      </c>
      <c r="C1382" s="53">
        <v>44985</v>
      </c>
      <c r="D1382" s="52">
        <v>0</v>
      </c>
    </row>
    <row r="1383" spans="1:4" x14ac:dyDescent="0.45">
      <c r="A1383" s="51" t="s">
        <v>365</v>
      </c>
      <c r="B1383" s="52"/>
      <c r="C1383" s="53"/>
      <c r="D1383" s="52"/>
    </row>
    <row r="1384" spans="1:4" x14ac:dyDescent="0.45">
      <c r="A1384" s="55" t="s">
        <v>54</v>
      </c>
      <c r="B1384" s="52">
        <v>46258.07</v>
      </c>
      <c r="C1384" s="53">
        <v>44880</v>
      </c>
      <c r="D1384" s="52">
        <v>0</v>
      </c>
    </row>
    <row r="1385" spans="1:4" x14ac:dyDescent="0.45">
      <c r="A1385" s="55" t="s">
        <v>55</v>
      </c>
      <c r="B1385" s="52">
        <v>48614.98</v>
      </c>
      <c r="C1385" s="53">
        <v>44925</v>
      </c>
      <c r="D1385" s="52">
        <v>0</v>
      </c>
    </row>
    <row r="1386" spans="1:4" x14ac:dyDescent="0.45">
      <c r="A1386" s="51" t="s">
        <v>366</v>
      </c>
      <c r="B1386" s="52"/>
      <c r="C1386" s="53"/>
      <c r="D1386" s="52"/>
    </row>
    <row r="1387" spans="1:4" x14ac:dyDescent="0.45">
      <c r="A1387" s="55" t="s">
        <v>54</v>
      </c>
      <c r="B1387" s="52">
        <v>45305.69</v>
      </c>
      <c r="C1387" s="53">
        <v>44880</v>
      </c>
      <c r="D1387" s="52">
        <v>0</v>
      </c>
    </row>
    <row r="1388" spans="1:4" x14ac:dyDescent="0.45">
      <c r="A1388" s="55" t="s">
        <v>68</v>
      </c>
      <c r="B1388" s="52">
        <v>10160.950000000001</v>
      </c>
      <c r="C1388" s="53">
        <v>44880</v>
      </c>
      <c r="D1388" s="52">
        <v>1715.46</v>
      </c>
    </row>
    <row r="1389" spans="1:4" x14ac:dyDescent="0.45">
      <c r="A1389" s="55" t="s">
        <v>55</v>
      </c>
      <c r="B1389" s="52">
        <v>47614.07</v>
      </c>
      <c r="C1389" s="53">
        <v>44925</v>
      </c>
      <c r="D1389" s="52">
        <v>0</v>
      </c>
    </row>
    <row r="1390" spans="1:4" x14ac:dyDescent="0.45">
      <c r="A1390" s="55" t="s">
        <v>69</v>
      </c>
      <c r="B1390" s="52">
        <v>10678.66</v>
      </c>
      <c r="C1390" s="53">
        <v>44925</v>
      </c>
      <c r="D1390" s="52">
        <v>1802.87</v>
      </c>
    </row>
    <row r="1391" spans="1:4" x14ac:dyDescent="0.45">
      <c r="A1391" s="55" t="s">
        <v>74</v>
      </c>
      <c r="B1391" s="52">
        <v>16129.12</v>
      </c>
      <c r="C1391" s="53">
        <v>44985</v>
      </c>
      <c r="D1391" s="52">
        <v>0</v>
      </c>
    </row>
    <row r="1392" spans="1:4" x14ac:dyDescent="0.45">
      <c r="A1392" s="55" t="s">
        <v>75</v>
      </c>
      <c r="B1392" s="52">
        <v>4228.08</v>
      </c>
      <c r="C1392" s="53">
        <v>44985</v>
      </c>
      <c r="D1392" s="52">
        <v>0</v>
      </c>
    </row>
    <row r="1393" spans="1:4" x14ac:dyDescent="0.45">
      <c r="A1393" s="55" t="s">
        <v>76</v>
      </c>
      <c r="B1393" s="52">
        <v>37629.56</v>
      </c>
      <c r="C1393" s="53">
        <v>44985</v>
      </c>
      <c r="D1393" s="52">
        <v>0</v>
      </c>
    </row>
    <row r="1394" spans="1:4" x14ac:dyDescent="0.45">
      <c r="A1394" s="55" t="s">
        <v>77</v>
      </c>
      <c r="B1394" s="52">
        <v>9864.19</v>
      </c>
      <c r="C1394" s="53">
        <v>44985</v>
      </c>
      <c r="D1394" s="52">
        <v>0</v>
      </c>
    </row>
    <row r="1395" spans="1:4" x14ac:dyDescent="0.45">
      <c r="A1395" s="51" t="s">
        <v>367</v>
      </c>
      <c r="B1395" s="52"/>
      <c r="C1395" s="53"/>
      <c r="D1395" s="52"/>
    </row>
    <row r="1396" spans="1:4" x14ac:dyDescent="0.45">
      <c r="A1396" s="55" t="s">
        <v>54</v>
      </c>
      <c r="B1396" s="52">
        <v>517653.54</v>
      </c>
      <c r="C1396" s="53">
        <v>44880</v>
      </c>
      <c r="D1396" s="52">
        <v>0</v>
      </c>
    </row>
    <row r="1397" spans="1:4" x14ac:dyDescent="0.45">
      <c r="A1397" s="55" t="s">
        <v>68</v>
      </c>
      <c r="B1397" s="52">
        <v>116767.56</v>
      </c>
      <c r="C1397" s="53">
        <v>44880</v>
      </c>
      <c r="D1397" s="52">
        <v>0</v>
      </c>
    </row>
    <row r="1398" spans="1:4" x14ac:dyDescent="0.45">
      <c r="A1398" s="55" t="s">
        <v>230</v>
      </c>
      <c r="B1398" s="52">
        <v>7815.84</v>
      </c>
      <c r="C1398" s="53">
        <v>45077</v>
      </c>
      <c r="D1398" s="52">
        <v>0</v>
      </c>
    </row>
    <row r="1399" spans="1:4" x14ac:dyDescent="0.45">
      <c r="A1399" s="55" t="s">
        <v>55</v>
      </c>
      <c r="B1399" s="52">
        <v>544028.64</v>
      </c>
      <c r="C1399" s="53">
        <v>44925</v>
      </c>
      <c r="D1399" s="52">
        <v>0</v>
      </c>
    </row>
    <row r="1400" spans="1:4" x14ac:dyDescent="0.45">
      <c r="A1400" s="55" t="s">
        <v>69</v>
      </c>
      <c r="B1400" s="52">
        <v>122717.01</v>
      </c>
      <c r="C1400" s="53">
        <v>44925</v>
      </c>
      <c r="D1400" s="52">
        <v>0</v>
      </c>
    </row>
    <row r="1401" spans="1:4" x14ac:dyDescent="0.45">
      <c r="A1401" s="55" t="s">
        <v>176</v>
      </c>
      <c r="B1401" s="52">
        <v>8214.07</v>
      </c>
      <c r="C1401" s="53">
        <v>45077</v>
      </c>
      <c r="D1401" s="52">
        <v>0</v>
      </c>
    </row>
    <row r="1402" spans="1:4" x14ac:dyDescent="0.45">
      <c r="A1402" s="55" t="s">
        <v>74</v>
      </c>
      <c r="B1402" s="52">
        <v>187070.49</v>
      </c>
      <c r="C1402" s="53">
        <v>44985</v>
      </c>
      <c r="D1402" s="52">
        <v>0</v>
      </c>
    </row>
    <row r="1403" spans="1:4" x14ac:dyDescent="0.45">
      <c r="A1403" s="55" t="s">
        <v>75</v>
      </c>
      <c r="B1403" s="52">
        <v>41570</v>
      </c>
      <c r="C1403" s="53">
        <v>44985</v>
      </c>
      <c r="D1403" s="52">
        <v>0</v>
      </c>
    </row>
    <row r="1404" spans="1:4" x14ac:dyDescent="0.45">
      <c r="A1404" s="55" t="s">
        <v>76</v>
      </c>
      <c r="B1404" s="52">
        <v>436439.21</v>
      </c>
      <c r="C1404" s="53">
        <v>44985</v>
      </c>
      <c r="D1404" s="52">
        <v>0</v>
      </c>
    </row>
    <row r="1405" spans="1:4" x14ac:dyDescent="0.45">
      <c r="A1405" s="55" t="s">
        <v>77</v>
      </c>
      <c r="B1405" s="52">
        <v>96983.65</v>
      </c>
      <c r="C1405" s="53">
        <v>44985</v>
      </c>
      <c r="D1405" s="52">
        <v>0</v>
      </c>
    </row>
    <row r="1406" spans="1:4" x14ac:dyDescent="0.45">
      <c r="A1406" s="51" t="s">
        <v>368</v>
      </c>
      <c r="B1406" s="52"/>
      <c r="C1406" s="53"/>
      <c r="D1406" s="52"/>
    </row>
    <row r="1407" spans="1:4" x14ac:dyDescent="0.45">
      <c r="A1407" s="55" t="s">
        <v>54</v>
      </c>
      <c r="B1407" s="52">
        <v>267320</v>
      </c>
      <c r="C1407" s="53">
        <v>44880</v>
      </c>
      <c r="D1407" s="52">
        <v>0</v>
      </c>
    </row>
    <row r="1408" spans="1:4" x14ac:dyDescent="0.45">
      <c r="A1408" s="55" t="s">
        <v>68</v>
      </c>
      <c r="B1408" s="52">
        <v>59953.29</v>
      </c>
      <c r="C1408" s="53">
        <v>44880</v>
      </c>
      <c r="D1408" s="52">
        <v>10121.85</v>
      </c>
    </row>
    <row r="1409" spans="1:4" x14ac:dyDescent="0.45">
      <c r="A1409" s="55" t="s">
        <v>55</v>
      </c>
      <c r="B1409" s="52">
        <v>280940.28999999998</v>
      </c>
      <c r="C1409" s="53">
        <v>44925</v>
      </c>
      <c r="D1409" s="52">
        <v>0</v>
      </c>
    </row>
    <row r="1410" spans="1:4" x14ac:dyDescent="0.45">
      <c r="A1410" s="55" t="s">
        <v>69</v>
      </c>
      <c r="B1410" s="52">
        <v>63007.97</v>
      </c>
      <c r="C1410" s="53">
        <v>44925</v>
      </c>
      <c r="D1410" s="52">
        <v>10637.58</v>
      </c>
    </row>
    <row r="1411" spans="1:4" x14ac:dyDescent="0.45">
      <c r="A1411" s="55" t="s">
        <v>74</v>
      </c>
      <c r="B1411" s="52">
        <v>95167.64</v>
      </c>
      <c r="C1411" s="53">
        <v>44985</v>
      </c>
      <c r="D1411" s="52">
        <v>0</v>
      </c>
    </row>
    <row r="1412" spans="1:4" x14ac:dyDescent="0.45">
      <c r="A1412" s="55" t="s">
        <v>75</v>
      </c>
      <c r="B1412" s="52">
        <v>21343.75</v>
      </c>
      <c r="C1412" s="53">
        <v>44985</v>
      </c>
      <c r="D1412" s="52">
        <v>3603.45</v>
      </c>
    </row>
    <row r="1413" spans="1:4" x14ac:dyDescent="0.45">
      <c r="A1413" s="55" t="s">
        <v>76</v>
      </c>
      <c r="B1413" s="52">
        <v>222028.02</v>
      </c>
      <c r="C1413" s="53">
        <v>44985</v>
      </c>
      <c r="D1413" s="52">
        <v>0</v>
      </c>
    </row>
    <row r="1414" spans="1:4" x14ac:dyDescent="0.45">
      <c r="A1414" s="55" t="s">
        <v>77</v>
      </c>
      <c r="B1414" s="52">
        <v>49795.41</v>
      </c>
      <c r="C1414" s="53">
        <v>44985</v>
      </c>
      <c r="D1414" s="52">
        <v>8406.91</v>
      </c>
    </row>
    <row r="1415" spans="1:4" x14ac:dyDescent="0.45">
      <c r="A1415" s="51" t="s">
        <v>369</v>
      </c>
      <c r="B1415" s="52"/>
      <c r="C1415" s="53"/>
      <c r="D1415" s="52"/>
    </row>
    <row r="1416" spans="1:4" x14ac:dyDescent="0.45">
      <c r="A1416" s="55" t="s">
        <v>54</v>
      </c>
      <c r="B1416" s="52">
        <v>35557.85</v>
      </c>
      <c r="C1416" s="53">
        <v>44880</v>
      </c>
      <c r="D1416" s="52">
        <v>0</v>
      </c>
    </row>
    <row r="1417" spans="1:4" x14ac:dyDescent="0.45">
      <c r="A1417" s="55" t="s">
        <v>55</v>
      </c>
      <c r="B1417" s="52">
        <v>37369.57</v>
      </c>
      <c r="C1417" s="53">
        <v>44925</v>
      </c>
      <c r="D1417" s="52">
        <v>0</v>
      </c>
    </row>
    <row r="1418" spans="1:4" x14ac:dyDescent="0.45">
      <c r="A1418" s="55" t="s">
        <v>74</v>
      </c>
      <c r="B1418" s="52">
        <v>12658.82</v>
      </c>
      <c r="C1418" s="53">
        <v>44985</v>
      </c>
      <c r="D1418" s="52">
        <v>0</v>
      </c>
    </row>
    <row r="1419" spans="1:4" x14ac:dyDescent="0.45">
      <c r="A1419" s="55" t="s">
        <v>76</v>
      </c>
      <c r="B1419" s="52">
        <v>29533.29</v>
      </c>
      <c r="C1419" s="53">
        <v>44985</v>
      </c>
      <c r="D1419" s="52">
        <v>0</v>
      </c>
    </row>
    <row r="1420" spans="1:4" x14ac:dyDescent="0.45">
      <c r="A1420" s="51" t="s">
        <v>370</v>
      </c>
      <c r="B1420" s="52"/>
      <c r="C1420" s="53"/>
      <c r="D1420" s="52"/>
    </row>
    <row r="1421" spans="1:4" x14ac:dyDescent="0.45">
      <c r="A1421" s="55" t="s">
        <v>54</v>
      </c>
      <c r="B1421" s="52">
        <v>40128.22</v>
      </c>
      <c r="C1421" s="53">
        <v>44880</v>
      </c>
      <c r="D1421" s="52">
        <v>0</v>
      </c>
    </row>
    <row r="1422" spans="1:4" x14ac:dyDescent="0.45">
      <c r="A1422" s="55" t="s">
        <v>55</v>
      </c>
      <c r="B1422" s="52">
        <v>42172.81</v>
      </c>
      <c r="C1422" s="53">
        <v>44925</v>
      </c>
      <c r="D1422" s="52">
        <v>0</v>
      </c>
    </row>
    <row r="1423" spans="1:4" x14ac:dyDescent="0.45">
      <c r="A1423" s="55" t="s">
        <v>74</v>
      </c>
      <c r="B1423" s="52">
        <v>14285.91</v>
      </c>
      <c r="C1423" s="53">
        <v>44985</v>
      </c>
      <c r="D1423" s="52">
        <v>0</v>
      </c>
    </row>
    <row r="1424" spans="1:4" x14ac:dyDescent="0.45">
      <c r="A1424" s="55" t="s">
        <v>76</v>
      </c>
      <c r="B1424" s="52">
        <v>33329.31</v>
      </c>
      <c r="C1424" s="53">
        <v>44985</v>
      </c>
      <c r="D1424" s="52">
        <v>0</v>
      </c>
    </row>
    <row r="1425" spans="1:4" x14ac:dyDescent="0.45">
      <c r="A1425" s="51" t="s">
        <v>371</v>
      </c>
      <c r="B1425" s="52"/>
      <c r="C1425" s="53"/>
      <c r="D1425" s="52"/>
    </row>
    <row r="1426" spans="1:4" x14ac:dyDescent="0.45">
      <c r="A1426" s="55" t="s">
        <v>54</v>
      </c>
      <c r="B1426" s="52">
        <v>21199.24</v>
      </c>
      <c r="C1426" s="53">
        <v>44880</v>
      </c>
      <c r="D1426" s="52">
        <v>0</v>
      </c>
    </row>
    <row r="1427" spans="1:4" x14ac:dyDescent="0.45">
      <c r="A1427" s="55" t="s">
        <v>55</v>
      </c>
      <c r="B1427" s="52">
        <v>22279.360000000001</v>
      </c>
      <c r="C1427" s="53">
        <v>44925</v>
      </c>
      <c r="D1427" s="52">
        <v>0</v>
      </c>
    </row>
    <row r="1428" spans="1:4" x14ac:dyDescent="0.45">
      <c r="A1428" s="55" t="s">
        <v>74</v>
      </c>
      <c r="B1428" s="52">
        <v>7547.06</v>
      </c>
      <c r="C1428" s="53">
        <v>44985</v>
      </c>
      <c r="D1428" s="52">
        <v>0</v>
      </c>
    </row>
    <row r="1429" spans="1:4" x14ac:dyDescent="0.45">
      <c r="A1429" s="55" t="s">
        <v>76</v>
      </c>
      <c r="B1429" s="52">
        <v>17607.45</v>
      </c>
      <c r="C1429" s="53">
        <v>44985</v>
      </c>
      <c r="D1429" s="52">
        <v>0</v>
      </c>
    </row>
    <row r="1430" spans="1:4" x14ac:dyDescent="0.45">
      <c r="A1430" s="51" t="s">
        <v>372</v>
      </c>
      <c r="B1430" s="52"/>
      <c r="C1430" s="53"/>
      <c r="D1430" s="52"/>
    </row>
    <row r="1431" spans="1:4" x14ac:dyDescent="0.45">
      <c r="A1431" s="55" t="s">
        <v>54</v>
      </c>
      <c r="B1431" s="52">
        <v>23560.86</v>
      </c>
      <c r="C1431" s="53">
        <v>44880</v>
      </c>
      <c r="D1431" s="52">
        <v>0</v>
      </c>
    </row>
    <row r="1432" spans="1:4" x14ac:dyDescent="0.45">
      <c r="A1432" s="55" t="s">
        <v>55</v>
      </c>
      <c r="B1432" s="52">
        <v>24761.31</v>
      </c>
      <c r="C1432" s="53">
        <v>44925</v>
      </c>
      <c r="D1432" s="52">
        <v>0</v>
      </c>
    </row>
    <row r="1433" spans="1:4" x14ac:dyDescent="0.45">
      <c r="A1433" s="55" t="s">
        <v>74</v>
      </c>
      <c r="B1433" s="52">
        <v>8387.82</v>
      </c>
      <c r="C1433" s="53">
        <v>44985</v>
      </c>
      <c r="D1433" s="52">
        <v>0</v>
      </c>
    </row>
    <row r="1434" spans="1:4" x14ac:dyDescent="0.45">
      <c r="A1434" s="55" t="s">
        <v>76</v>
      </c>
      <c r="B1434" s="52">
        <v>19568.95</v>
      </c>
      <c r="C1434" s="53">
        <v>44985</v>
      </c>
      <c r="D1434" s="52">
        <v>0</v>
      </c>
    </row>
    <row r="1435" spans="1:4" x14ac:dyDescent="0.45">
      <c r="A1435" s="51" t="s">
        <v>373</v>
      </c>
      <c r="B1435" s="52"/>
      <c r="C1435" s="53"/>
      <c r="D1435" s="52"/>
    </row>
    <row r="1436" spans="1:4" x14ac:dyDescent="0.45">
      <c r="A1436" s="55" t="s">
        <v>54</v>
      </c>
      <c r="B1436" s="52">
        <v>28371.96</v>
      </c>
      <c r="C1436" s="53">
        <v>44880</v>
      </c>
      <c r="D1436" s="52">
        <v>0</v>
      </c>
    </row>
    <row r="1437" spans="1:4" x14ac:dyDescent="0.45">
      <c r="A1437" s="55" t="s">
        <v>55</v>
      </c>
      <c r="B1437" s="52">
        <v>29817.54</v>
      </c>
      <c r="C1437" s="53">
        <v>44925</v>
      </c>
      <c r="D1437" s="52">
        <v>0</v>
      </c>
    </row>
    <row r="1438" spans="1:4" x14ac:dyDescent="0.45">
      <c r="A1438" s="55" t="s">
        <v>74</v>
      </c>
      <c r="B1438" s="52">
        <v>10100.6</v>
      </c>
      <c r="C1438" s="53">
        <v>44985</v>
      </c>
      <c r="D1438" s="52">
        <v>0</v>
      </c>
    </row>
    <row r="1439" spans="1:4" x14ac:dyDescent="0.45">
      <c r="A1439" s="55" t="s">
        <v>76</v>
      </c>
      <c r="B1439" s="52">
        <v>23564.9</v>
      </c>
      <c r="C1439" s="53">
        <v>44985</v>
      </c>
      <c r="D1439" s="52">
        <v>0</v>
      </c>
    </row>
    <row r="1440" spans="1:4" x14ac:dyDescent="0.45">
      <c r="A1440" s="51" t="s">
        <v>374</v>
      </c>
      <c r="B1440" s="52"/>
      <c r="C1440" s="53"/>
      <c r="D1440" s="52"/>
    </row>
    <row r="1441" spans="1:4" x14ac:dyDescent="0.45">
      <c r="A1441" s="55" t="s">
        <v>54</v>
      </c>
      <c r="B1441" s="52">
        <v>65271.4</v>
      </c>
      <c r="C1441" s="53">
        <v>44880</v>
      </c>
      <c r="D1441" s="52">
        <v>0</v>
      </c>
    </row>
    <row r="1442" spans="1:4" x14ac:dyDescent="0.45">
      <c r="A1442" s="55" t="s">
        <v>55</v>
      </c>
      <c r="B1442" s="52">
        <v>68597.06</v>
      </c>
      <c r="C1442" s="53">
        <v>44925</v>
      </c>
      <c r="D1442" s="52">
        <v>0</v>
      </c>
    </row>
    <row r="1443" spans="1:4" x14ac:dyDescent="0.45">
      <c r="A1443" s="55" t="s">
        <v>74</v>
      </c>
      <c r="B1443" s="52">
        <v>23237.040000000001</v>
      </c>
      <c r="C1443" s="53">
        <v>44985</v>
      </c>
      <c r="D1443" s="52">
        <v>0</v>
      </c>
    </row>
    <row r="1444" spans="1:4" x14ac:dyDescent="0.45">
      <c r="A1444" s="55" t="s">
        <v>76</v>
      </c>
      <c r="B1444" s="52">
        <v>54212.480000000003</v>
      </c>
      <c r="C1444" s="53">
        <v>44985</v>
      </c>
      <c r="D1444" s="52">
        <v>0</v>
      </c>
    </row>
    <row r="1445" spans="1:4" x14ac:dyDescent="0.45">
      <c r="A1445" s="51" t="s">
        <v>375</v>
      </c>
      <c r="B1445" s="52"/>
      <c r="C1445" s="53"/>
      <c r="D1445" s="52"/>
    </row>
    <row r="1446" spans="1:4" x14ac:dyDescent="0.45">
      <c r="A1446" s="55" t="s">
        <v>54</v>
      </c>
      <c r="B1446" s="52">
        <v>91817.67</v>
      </c>
      <c r="C1446" s="53">
        <v>44880</v>
      </c>
      <c r="D1446" s="52">
        <v>0</v>
      </c>
    </row>
    <row r="1447" spans="1:4" x14ac:dyDescent="0.45">
      <c r="A1447" s="55" t="s">
        <v>55</v>
      </c>
      <c r="B1447" s="52">
        <v>96495.89</v>
      </c>
      <c r="C1447" s="53">
        <v>44925</v>
      </c>
      <c r="D1447" s="52">
        <v>0</v>
      </c>
    </row>
    <row r="1448" spans="1:4" x14ac:dyDescent="0.45">
      <c r="A1448" s="55" t="s">
        <v>74</v>
      </c>
      <c r="B1448" s="52">
        <v>32687.68</v>
      </c>
      <c r="C1448" s="53">
        <v>44985</v>
      </c>
      <c r="D1448" s="52">
        <v>0</v>
      </c>
    </row>
    <row r="1449" spans="1:4" x14ac:dyDescent="0.45">
      <c r="A1449" s="55" t="s">
        <v>76</v>
      </c>
      <c r="B1449" s="52">
        <v>76261.02</v>
      </c>
      <c r="C1449" s="53">
        <v>44985</v>
      </c>
      <c r="D1449" s="52">
        <v>0</v>
      </c>
    </row>
    <row r="1450" spans="1:4" x14ac:dyDescent="0.45">
      <c r="A1450" s="51" t="s">
        <v>376</v>
      </c>
      <c r="B1450" s="52"/>
      <c r="C1450" s="53"/>
      <c r="D1450" s="52"/>
    </row>
    <row r="1451" spans="1:4" x14ac:dyDescent="0.45">
      <c r="A1451" s="55" t="s">
        <v>54</v>
      </c>
      <c r="B1451" s="52">
        <v>1365770.57</v>
      </c>
      <c r="C1451" s="53">
        <v>44880</v>
      </c>
      <c r="D1451" s="52">
        <v>0</v>
      </c>
    </row>
    <row r="1452" spans="1:4" x14ac:dyDescent="0.45">
      <c r="A1452" s="55" t="s">
        <v>68</v>
      </c>
      <c r="B1452" s="52">
        <v>316266.95</v>
      </c>
      <c r="C1452" s="53">
        <v>44880</v>
      </c>
      <c r="D1452" s="52">
        <v>0</v>
      </c>
    </row>
    <row r="1453" spans="1:4" x14ac:dyDescent="0.45">
      <c r="A1453" s="55" t="s">
        <v>55</v>
      </c>
      <c r="B1453" s="52">
        <v>1435358.29</v>
      </c>
      <c r="C1453" s="53">
        <v>44925</v>
      </c>
      <c r="D1453" s="52">
        <v>0</v>
      </c>
    </row>
    <row r="1454" spans="1:4" x14ac:dyDescent="0.45">
      <c r="A1454" s="55" t="s">
        <v>69</v>
      </c>
      <c r="B1454" s="52">
        <v>332381.15000000002</v>
      </c>
      <c r="C1454" s="53">
        <v>44925</v>
      </c>
      <c r="D1454" s="52">
        <v>0</v>
      </c>
    </row>
    <row r="1455" spans="1:4" x14ac:dyDescent="0.45">
      <c r="A1455" s="55" t="s">
        <v>74</v>
      </c>
      <c r="B1455" s="52">
        <v>486223.1</v>
      </c>
      <c r="C1455" s="53">
        <v>44985</v>
      </c>
      <c r="D1455" s="52">
        <v>0</v>
      </c>
    </row>
    <row r="1456" spans="1:4" x14ac:dyDescent="0.45">
      <c r="A1456" s="55" t="s">
        <v>75</v>
      </c>
      <c r="B1456" s="52">
        <v>112593.07</v>
      </c>
      <c r="C1456" s="53">
        <v>44985</v>
      </c>
      <c r="D1456" s="52">
        <v>0</v>
      </c>
    </row>
    <row r="1457" spans="1:4" x14ac:dyDescent="0.45">
      <c r="A1457" s="55" t="s">
        <v>76</v>
      </c>
      <c r="B1457" s="52">
        <v>1134368.33</v>
      </c>
      <c r="C1457" s="53">
        <v>44985</v>
      </c>
      <c r="D1457" s="52">
        <v>0</v>
      </c>
    </row>
    <row r="1458" spans="1:4" x14ac:dyDescent="0.45">
      <c r="A1458" s="55" t="s">
        <v>77</v>
      </c>
      <c r="B1458" s="52">
        <v>262681.90999999997</v>
      </c>
      <c r="C1458" s="53">
        <v>44985</v>
      </c>
      <c r="D1458" s="52">
        <v>0</v>
      </c>
    </row>
    <row r="1459" spans="1:4" x14ac:dyDescent="0.45">
      <c r="A1459" s="51" t="s">
        <v>377</v>
      </c>
      <c r="B1459" s="52"/>
      <c r="C1459" s="53"/>
      <c r="D1459" s="52"/>
    </row>
    <row r="1460" spans="1:4" x14ac:dyDescent="0.45">
      <c r="A1460" s="55" t="s">
        <v>54</v>
      </c>
      <c r="B1460" s="52">
        <v>18007.36</v>
      </c>
      <c r="C1460" s="53">
        <v>44880</v>
      </c>
      <c r="D1460" s="52">
        <v>0</v>
      </c>
    </row>
    <row r="1461" spans="1:4" x14ac:dyDescent="0.45">
      <c r="A1461" s="55" t="s">
        <v>55</v>
      </c>
      <c r="B1461" s="52">
        <v>18924.86</v>
      </c>
      <c r="C1461" s="53">
        <v>44925</v>
      </c>
      <c r="D1461" s="52">
        <v>0</v>
      </c>
    </row>
    <row r="1462" spans="1:4" x14ac:dyDescent="0.45">
      <c r="A1462" s="55" t="s">
        <v>74</v>
      </c>
      <c r="B1462" s="52">
        <v>6410.74</v>
      </c>
      <c r="C1462" s="53">
        <v>44985</v>
      </c>
      <c r="D1462" s="52">
        <v>0</v>
      </c>
    </row>
    <row r="1463" spans="1:4" x14ac:dyDescent="0.45">
      <c r="A1463" s="55" t="s">
        <v>76</v>
      </c>
      <c r="B1463" s="52">
        <v>14956.37</v>
      </c>
      <c r="C1463" s="53">
        <v>44985</v>
      </c>
      <c r="D1463" s="52">
        <v>0</v>
      </c>
    </row>
    <row r="1464" spans="1:4" x14ac:dyDescent="0.45">
      <c r="A1464" s="51" t="s">
        <v>378</v>
      </c>
      <c r="B1464" s="52"/>
      <c r="C1464" s="53"/>
      <c r="D1464" s="52"/>
    </row>
    <row r="1465" spans="1:4" x14ac:dyDescent="0.45">
      <c r="A1465" s="55" t="s">
        <v>54</v>
      </c>
      <c r="B1465" s="52">
        <v>28417.64</v>
      </c>
      <c r="C1465" s="53">
        <v>44880</v>
      </c>
      <c r="D1465" s="52">
        <v>0</v>
      </c>
    </row>
    <row r="1466" spans="1:4" x14ac:dyDescent="0.45">
      <c r="A1466" s="55" t="s">
        <v>55</v>
      </c>
      <c r="B1466" s="52">
        <v>29865.56</v>
      </c>
      <c r="C1466" s="53">
        <v>44925</v>
      </c>
      <c r="D1466" s="52">
        <v>0</v>
      </c>
    </row>
    <row r="1467" spans="1:4" x14ac:dyDescent="0.45">
      <c r="A1467" s="51" t="s">
        <v>379</v>
      </c>
      <c r="B1467" s="52"/>
      <c r="C1467" s="53"/>
      <c r="D1467" s="52"/>
    </row>
    <row r="1468" spans="1:4" x14ac:dyDescent="0.45">
      <c r="A1468" s="55" t="s">
        <v>54</v>
      </c>
      <c r="B1468" s="52">
        <v>27039.15</v>
      </c>
      <c r="C1468" s="53">
        <v>44880</v>
      </c>
      <c r="D1468" s="52">
        <v>0</v>
      </c>
    </row>
    <row r="1469" spans="1:4" x14ac:dyDescent="0.45">
      <c r="A1469" s="55" t="s">
        <v>55</v>
      </c>
      <c r="B1469" s="52">
        <v>28416.83</v>
      </c>
      <c r="C1469" s="53">
        <v>44925</v>
      </c>
      <c r="D1469" s="52">
        <v>0</v>
      </c>
    </row>
    <row r="1470" spans="1:4" x14ac:dyDescent="0.45">
      <c r="A1470" s="51" t="s">
        <v>380</v>
      </c>
      <c r="B1470" s="52"/>
      <c r="C1470" s="53"/>
      <c r="D1470" s="52"/>
    </row>
    <row r="1471" spans="1:4" x14ac:dyDescent="0.45">
      <c r="A1471" s="55" t="s">
        <v>54</v>
      </c>
      <c r="B1471" s="52">
        <v>7253.55</v>
      </c>
      <c r="C1471" s="53">
        <v>44880</v>
      </c>
      <c r="D1471" s="52">
        <v>0</v>
      </c>
    </row>
    <row r="1472" spans="1:4" x14ac:dyDescent="0.45">
      <c r="A1472" s="55" t="s">
        <v>55</v>
      </c>
      <c r="B1472" s="52">
        <v>7623.13</v>
      </c>
      <c r="C1472" s="53">
        <v>44925</v>
      </c>
      <c r="D1472" s="52">
        <v>0</v>
      </c>
    </row>
    <row r="1473" spans="1:4" x14ac:dyDescent="0.45">
      <c r="A1473" s="55" t="s">
        <v>74</v>
      </c>
      <c r="B1473" s="52">
        <v>2582.31</v>
      </c>
      <c r="C1473" s="53">
        <v>44985</v>
      </c>
      <c r="D1473" s="52">
        <v>0</v>
      </c>
    </row>
    <row r="1474" spans="1:4" x14ac:dyDescent="0.45">
      <c r="A1474" s="55" t="s">
        <v>76</v>
      </c>
      <c r="B1474" s="52">
        <v>6024.58</v>
      </c>
      <c r="C1474" s="53">
        <v>44985</v>
      </c>
      <c r="D1474" s="52">
        <v>0</v>
      </c>
    </row>
    <row r="1475" spans="1:4" x14ac:dyDescent="0.45">
      <c r="A1475" s="51" t="s">
        <v>381</v>
      </c>
      <c r="B1475" s="52"/>
      <c r="C1475" s="53"/>
      <c r="D1475" s="52"/>
    </row>
    <row r="1476" spans="1:4" x14ac:dyDescent="0.45">
      <c r="A1476" s="55" t="s">
        <v>54</v>
      </c>
      <c r="B1476" s="52">
        <v>36383.72</v>
      </c>
      <c r="C1476" s="53">
        <v>44880</v>
      </c>
      <c r="D1476" s="52">
        <v>0</v>
      </c>
    </row>
    <row r="1477" spans="1:4" x14ac:dyDescent="0.45">
      <c r="A1477" s="55" t="s">
        <v>55</v>
      </c>
      <c r="B1477" s="52">
        <v>38237.51</v>
      </c>
      <c r="C1477" s="53">
        <v>44925</v>
      </c>
      <c r="D1477" s="52">
        <v>0</v>
      </c>
    </row>
    <row r="1478" spans="1:4" x14ac:dyDescent="0.45">
      <c r="A1478" s="55" t="s">
        <v>74</v>
      </c>
      <c r="B1478" s="52">
        <v>12952.84</v>
      </c>
      <c r="C1478" s="53">
        <v>44985</v>
      </c>
      <c r="D1478" s="52">
        <v>0</v>
      </c>
    </row>
    <row r="1479" spans="1:4" x14ac:dyDescent="0.45">
      <c r="A1479" s="55" t="s">
        <v>76</v>
      </c>
      <c r="B1479" s="52">
        <v>30219.23</v>
      </c>
      <c r="C1479" s="53">
        <v>44985</v>
      </c>
      <c r="D1479" s="52">
        <v>0</v>
      </c>
    </row>
    <row r="1480" spans="1:4" x14ac:dyDescent="0.45">
      <c r="A1480" s="51" t="s">
        <v>382</v>
      </c>
      <c r="B1480" s="52"/>
      <c r="C1480" s="53"/>
      <c r="D1480" s="52"/>
    </row>
    <row r="1481" spans="1:4" x14ac:dyDescent="0.45">
      <c r="A1481" s="55" t="s">
        <v>54</v>
      </c>
      <c r="B1481" s="52">
        <v>57340.47</v>
      </c>
      <c r="C1481" s="53">
        <v>44880</v>
      </c>
      <c r="D1481" s="52">
        <v>0</v>
      </c>
    </row>
    <row r="1482" spans="1:4" x14ac:dyDescent="0.45">
      <c r="A1482" s="55" t="s">
        <v>68</v>
      </c>
      <c r="B1482" s="52">
        <v>15031.2</v>
      </c>
      <c r="C1482" s="53">
        <v>44880</v>
      </c>
      <c r="D1482" s="52">
        <v>0</v>
      </c>
    </row>
    <row r="1483" spans="1:4" x14ac:dyDescent="0.45">
      <c r="A1483" s="55" t="s">
        <v>55</v>
      </c>
      <c r="B1483" s="52">
        <v>60262.04</v>
      </c>
      <c r="C1483" s="53">
        <v>44925</v>
      </c>
      <c r="D1483" s="52">
        <v>0</v>
      </c>
    </row>
    <row r="1484" spans="1:4" x14ac:dyDescent="0.45">
      <c r="A1484" s="55" t="s">
        <v>69</v>
      </c>
      <c r="B1484" s="52">
        <v>15797.06</v>
      </c>
      <c r="C1484" s="53">
        <v>44925</v>
      </c>
      <c r="D1484" s="52">
        <v>0</v>
      </c>
    </row>
    <row r="1485" spans="1:4" x14ac:dyDescent="0.45">
      <c r="A1485" s="55" t="s">
        <v>74</v>
      </c>
      <c r="B1485" s="52">
        <v>20413.57</v>
      </c>
      <c r="C1485" s="53">
        <v>44985</v>
      </c>
      <c r="D1485" s="52">
        <v>0</v>
      </c>
    </row>
    <row r="1486" spans="1:4" x14ac:dyDescent="0.45">
      <c r="A1486" s="55" t="s">
        <v>75</v>
      </c>
      <c r="B1486" s="52">
        <v>5351.2</v>
      </c>
      <c r="C1486" s="53">
        <v>44985</v>
      </c>
      <c r="D1486" s="52">
        <v>0</v>
      </c>
    </row>
    <row r="1487" spans="1:4" x14ac:dyDescent="0.45">
      <c r="A1487" s="55" t="s">
        <v>76</v>
      </c>
      <c r="B1487" s="52">
        <v>47625.279999999999</v>
      </c>
      <c r="C1487" s="53">
        <v>44985</v>
      </c>
      <c r="D1487" s="52">
        <v>0</v>
      </c>
    </row>
    <row r="1488" spans="1:4" x14ac:dyDescent="0.45">
      <c r="A1488" s="55" t="s">
        <v>77</v>
      </c>
      <c r="B1488" s="52">
        <v>12484.47</v>
      </c>
      <c r="C1488" s="53">
        <v>44985</v>
      </c>
      <c r="D1488" s="52">
        <v>0</v>
      </c>
    </row>
    <row r="1489" spans="1:4" x14ac:dyDescent="0.45">
      <c r="A1489" s="51" t="s">
        <v>383</v>
      </c>
      <c r="B1489" s="52"/>
      <c r="C1489" s="53"/>
      <c r="D1489" s="52"/>
    </row>
    <row r="1490" spans="1:4" x14ac:dyDescent="0.45">
      <c r="A1490" s="55" t="s">
        <v>54</v>
      </c>
      <c r="B1490" s="52">
        <v>17417.830000000002</v>
      </c>
      <c r="C1490" s="53">
        <v>44880</v>
      </c>
      <c r="D1490" s="52">
        <v>0</v>
      </c>
    </row>
    <row r="1491" spans="1:4" x14ac:dyDescent="0.45">
      <c r="A1491" s="55" t="s">
        <v>55</v>
      </c>
      <c r="B1491" s="52">
        <v>18305.29</v>
      </c>
      <c r="C1491" s="53">
        <v>44925</v>
      </c>
      <c r="D1491" s="52">
        <v>0</v>
      </c>
    </row>
    <row r="1492" spans="1:4" x14ac:dyDescent="0.45">
      <c r="A1492" s="55" t="s">
        <v>74</v>
      </c>
      <c r="B1492" s="52">
        <v>6200.86</v>
      </c>
      <c r="C1492" s="53">
        <v>44985</v>
      </c>
      <c r="D1492" s="52">
        <v>0</v>
      </c>
    </row>
    <row r="1493" spans="1:4" x14ac:dyDescent="0.45">
      <c r="A1493" s="55" t="s">
        <v>76</v>
      </c>
      <c r="B1493" s="52">
        <v>14466.73</v>
      </c>
      <c r="C1493" s="53">
        <v>44985</v>
      </c>
      <c r="D1493" s="52">
        <v>0</v>
      </c>
    </row>
    <row r="1494" spans="1:4" x14ac:dyDescent="0.45">
      <c r="A1494" s="51" t="s">
        <v>384</v>
      </c>
      <c r="B1494" s="52"/>
      <c r="C1494" s="53"/>
      <c r="D1494" s="52"/>
    </row>
    <row r="1495" spans="1:4" x14ac:dyDescent="0.45">
      <c r="A1495" s="55" t="s">
        <v>54</v>
      </c>
      <c r="B1495" s="52">
        <v>31944.26</v>
      </c>
      <c r="C1495" s="53">
        <v>44880</v>
      </c>
      <c r="D1495" s="52">
        <v>0</v>
      </c>
    </row>
    <row r="1496" spans="1:4" x14ac:dyDescent="0.45">
      <c r="A1496" s="55" t="s">
        <v>55</v>
      </c>
      <c r="B1496" s="52">
        <v>33571.86</v>
      </c>
      <c r="C1496" s="53">
        <v>44925</v>
      </c>
      <c r="D1496" s="52">
        <v>0</v>
      </c>
    </row>
    <row r="1497" spans="1:4" x14ac:dyDescent="0.45">
      <c r="A1497" s="55" t="s">
        <v>74</v>
      </c>
      <c r="B1497" s="52">
        <v>11372.36</v>
      </c>
      <c r="C1497" s="53">
        <v>44985</v>
      </c>
      <c r="D1497" s="52">
        <v>0</v>
      </c>
    </row>
    <row r="1498" spans="1:4" x14ac:dyDescent="0.45">
      <c r="A1498" s="55" t="s">
        <v>76</v>
      </c>
      <c r="B1498" s="52">
        <v>26531.95</v>
      </c>
      <c r="C1498" s="53">
        <v>44985</v>
      </c>
      <c r="D1498" s="52">
        <v>0</v>
      </c>
    </row>
    <row r="1499" spans="1:4" x14ac:dyDescent="0.45">
      <c r="A1499" s="51" t="s">
        <v>385</v>
      </c>
      <c r="B1499" s="52"/>
      <c r="C1499" s="53"/>
      <c r="D1499" s="52"/>
    </row>
    <row r="1500" spans="1:4" x14ac:dyDescent="0.45">
      <c r="A1500" s="55" t="s">
        <v>54</v>
      </c>
      <c r="B1500" s="52">
        <v>226851.77</v>
      </c>
      <c r="C1500" s="53">
        <v>44880</v>
      </c>
      <c r="D1500" s="52">
        <v>0</v>
      </c>
    </row>
    <row r="1501" spans="1:4" x14ac:dyDescent="0.45">
      <c r="A1501" s="55" t="s">
        <v>68</v>
      </c>
      <c r="B1501" s="52">
        <v>44105.07</v>
      </c>
      <c r="C1501" s="53">
        <v>44880</v>
      </c>
      <c r="D1501" s="52">
        <v>7446.21</v>
      </c>
    </row>
    <row r="1502" spans="1:4" x14ac:dyDescent="0.45">
      <c r="A1502" s="55" t="s">
        <v>55</v>
      </c>
      <c r="B1502" s="52">
        <v>238410.14</v>
      </c>
      <c r="C1502" s="53">
        <v>44925</v>
      </c>
      <c r="D1502" s="52">
        <v>0</v>
      </c>
    </row>
    <row r="1503" spans="1:4" x14ac:dyDescent="0.45">
      <c r="A1503" s="55" t="s">
        <v>69</v>
      </c>
      <c r="B1503" s="52">
        <v>46352.27</v>
      </c>
      <c r="C1503" s="53">
        <v>44925</v>
      </c>
      <c r="D1503" s="52">
        <v>7825.61</v>
      </c>
    </row>
    <row r="1504" spans="1:4" x14ac:dyDescent="0.45">
      <c r="A1504" s="55" t="s">
        <v>74</v>
      </c>
      <c r="B1504" s="52">
        <v>80760.69</v>
      </c>
      <c r="C1504" s="53">
        <v>44985</v>
      </c>
      <c r="D1504" s="52">
        <v>0</v>
      </c>
    </row>
    <row r="1505" spans="1:4" x14ac:dyDescent="0.45">
      <c r="A1505" s="55" t="s">
        <v>75</v>
      </c>
      <c r="B1505" s="52">
        <v>15701.69</v>
      </c>
      <c r="C1505" s="53">
        <v>44985</v>
      </c>
      <c r="D1505" s="52">
        <v>2650.9</v>
      </c>
    </row>
    <row r="1506" spans="1:4" x14ac:dyDescent="0.45">
      <c r="A1506" s="55" t="s">
        <v>76</v>
      </c>
      <c r="B1506" s="52">
        <v>188416.31</v>
      </c>
      <c r="C1506" s="53">
        <v>44985</v>
      </c>
      <c r="D1506" s="52">
        <v>0</v>
      </c>
    </row>
    <row r="1507" spans="1:4" x14ac:dyDescent="0.45">
      <c r="A1507" s="55" t="s">
        <v>77</v>
      </c>
      <c r="B1507" s="52">
        <v>36632.35</v>
      </c>
      <c r="C1507" s="53">
        <v>44985</v>
      </c>
      <c r="D1507" s="52">
        <v>6184.6</v>
      </c>
    </row>
    <row r="1508" spans="1:4" x14ac:dyDescent="0.45">
      <c r="A1508" s="51" t="s">
        <v>386</v>
      </c>
      <c r="B1508" s="52"/>
      <c r="C1508" s="53"/>
      <c r="D1508" s="52"/>
    </row>
    <row r="1509" spans="1:4" x14ac:dyDescent="0.45">
      <c r="A1509" s="55" t="s">
        <v>54</v>
      </c>
      <c r="B1509" s="52">
        <v>117871.05</v>
      </c>
      <c r="C1509" s="53">
        <v>44880</v>
      </c>
      <c r="D1509" s="52">
        <v>0</v>
      </c>
    </row>
    <row r="1510" spans="1:4" x14ac:dyDescent="0.45">
      <c r="A1510" s="55" t="s">
        <v>68</v>
      </c>
      <c r="B1510" s="52">
        <v>26435.57</v>
      </c>
      <c r="C1510" s="53">
        <v>44880</v>
      </c>
      <c r="D1510" s="52">
        <v>4463.09</v>
      </c>
    </row>
    <row r="1511" spans="1:4" x14ac:dyDescent="0.45">
      <c r="A1511" s="55" t="s">
        <v>55</v>
      </c>
      <c r="B1511" s="52">
        <v>123876.73</v>
      </c>
      <c r="C1511" s="53">
        <v>44925</v>
      </c>
      <c r="D1511" s="52">
        <v>0</v>
      </c>
    </row>
    <row r="1512" spans="1:4" x14ac:dyDescent="0.45">
      <c r="A1512" s="55" t="s">
        <v>69</v>
      </c>
      <c r="B1512" s="52">
        <v>27782.5</v>
      </c>
      <c r="C1512" s="53">
        <v>44925</v>
      </c>
      <c r="D1512" s="52">
        <v>4690.49</v>
      </c>
    </row>
    <row r="1513" spans="1:4" x14ac:dyDescent="0.45">
      <c r="A1513" s="55" t="s">
        <v>74</v>
      </c>
      <c r="B1513" s="52">
        <v>41962.85</v>
      </c>
      <c r="C1513" s="53">
        <v>44985</v>
      </c>
      <c r="D1513" s="52">
        <v>0</v>
      </c>
    </row>
    <row r="1514" spans="1:4" x14ac:dyDescent="0.45">
      <c r="A1514" s="55" t="s">
        <v>75</v>
      </c>
      <c r="B1514" s="52">
        <v>9411.23</v>
      </c>
      <c r="C1514" s="53">
        <v>44985</v>
      </c>
      <c r="D1514" s="52">
        <v>1588.89</v>
      </c>
    </row>
    <row r="1515" spans="1:4" x14ac:dyDescent="0.45">
      <c r="A1515" s="55" t="s">
        <v>76</v>
      </c>
      <c r="B1515" s="52">
        <v>97900.18</v>
      </c>
      <c r="C1515" s="53">
        <v>44985</v>
      </c>
      <c r="D1515" s="52">
        <v>0</v>
      </c>
    </row>
    <row r="1516" spans="1:4" x14ac:dyDescent="0.45">
      <c r="A1516" s="55" t="s">
        <v>77</v>
      </c>
      <c r="B1516" s="52">
        <v>21956.6</v>
      </c>
      <c r="C1516" s="53">
        <v>44985</v>
      </c>
      <c r="D1516" s="52">
        <v>3706.91</v>
      </c>
    </row>
    <row r="1517" spans="1:4" x14ac:dyDescent="0.45">
      <c r="A1517" s="51" t="s">
        <v>387</v>
      </c>
      <c r="B1517" s="52"/>
      <c r="C1517" s="53"/>
      <c r="D1517" s="52"/>
    </row>
    <row r="1518" spans="1:4" x14ac:dyDescent="0.45">
      <c r="A1518" s="55" t="s">
        <v>54</v>
      </c>
      <c r="B1518" s="52">
        <v>8607.44</v>
      </c>
      <c r="C1518" s="53">
        <v>44880</v>
      </c>
      <c r="D1518" s="52">
        <v>0</v>
      </c>
    </row>
    <row r="1519" spans="1:4" x14ac:dyDescent="0.45">
      <c r="A1519" s="55" t="s">
        <v>55</v>
      </c>
      <c r="B1519" s="52">
        <v>9046</v>
      </c>
      <c r="C1519" s="53">
        <v>44925</v>
      </c>
      <c r="D1519" s="52">
        <v>0</v>
      </c>
    </row>
    <row r="1520" spans="1:4" x14ac:dyDescent="0.45">
      <c r="A1520" s="55" t="s">
        <v>74</v>
      </c>
      <c r="B1520" s="52">
        <v>3064.3</v>
      </c>
      <c r="C1520" s="53">
        <v>44985</v>
      </c>
      <c r="D1520" s="52">
        <v>0</v>
      </c>
    </row>
    <row r="1521" spans="1:4" x14ac:dyDescent="0.45">
      <c r="A1521" s="55" t="s">
        <v>76</v>
      </c>
      <c r="B1521" s="52">
        <v>7149.08</v>
      </c>
      <c r="C1521" s="53">
        <v>44985</v>
      </c>
      <c r="D1521" s="52">
        <v>0</v>
      </c>
    </row>
    <row r="1522" spans="1:4" hidden="1" x14ac:dyDescent="0.45">
      <c r="A1522" s="57"/>
      <c r="B1522" s="57"/>
      <c r="C1522" s="57"/>
      <c r="D1522" s="58"/>
    </row>
  </sheetData>
  <sheetProtection sheet="1" objects="1" scenarios="1" selectLockedCells="1"/>
  <mergeCells count="4">
    <mergeCell ref="F11:G11"/>
    <mergeCell ref="F12:G12"/>
    <mergeCell ref="F9:G9"/>
    <mergeCell ref="F10:G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BC0C2-85A1-4177-A54C-127D4A293E0E}">
  <dimension ref="A1:G1273"/>
  <sheetViews>
    <sheetView zoomScale="80" zoomScaleNormal="80" workbookViewId="0"/>
  </sheetViews>
  <sheetFormatPr defaultColWidth="0" defaultRowHeight="19.2" zeroHeight="1" x14ac:dyDescent="0.45"/>
  <cols>
    <col min="1" max="1" width="44.33203125" style="30" bestFit="1" customWidth="1"/>
    <col min="2" max="2" width="24" style="30" bestFit="1" customWidth="1"/>
    <col min="3" max="3" width="17.5546875" style="30" bestFit="1" customWidth="1"/>
    <col min="4" max="4" width="26.88671875" style="31" customWidth="1"/>
    <col min="5" max="5" width="7.33203125" style="18" customWidth="1"/>
    <col min="6" max="6" width="34.6640625" style="18" bestFit="1" customWidth="1"/>
    <col min="7" max="7" width="35.6640625" style="18" customWidth="1"/>
    <col min="8" max="8" width="0" style="18" hidden="1" customWidth="1"/>
    <col min="9" max="16384" width="0" style="18" hidden="1"/>
  </cols>
  <sheetData>
    <row r="1" spans="1:7" ht="6.75" customHeight="1" thickBot="1" x14ac:dyDescent="0.5">
      <c r="A1" s="29" t="s">
        <v>398</v>
      </c>
      <c r="C1" s="18"/>
      <c r="D1" s="27"/>
    </row>
    <row r="2" spans="1:7" x14ac:dyDescent="0.45">
      <c r="A2" s="47" t="s">
        <v>0</v>
      </c>
      <c r="B2" s="48" t="s">
        <v>1</v>
      </c>
      <c r="C2" s="48" t="s">
        <v>2</v>
      </c>
      <c r="D2" s="49" t="s">
        <v>3</v>
      </c>
      <c r="E2" s="19"/>
      <c r="F2" s="32" t="s">
        <v>4</v>
      </c>
      <c r="G2" s="33" t="s">
        <v>5</v>
      </c>
    </row>
    <row r="3" spans="1:7" x14ac:dyDescent="0.45">
      <c r="A3" s="51" t="s">
        <v>6</v>
      </c>
      <c r="B3" s="52"/>
      <c r="C3" s="53"/>
      <c r="D3" s="52"/>
      <c r="E3" s="20"/>
      <c r="F3" s="34" t="s">
        <v>17</v>
      </c>
      <c r="G3" s="35" t="s">
        <v>18</v>
      </c>
    </row>
    <row r="4" spans="1:7" x14ac:dyDescent="0.45">
      <c r="A4" s="55" t="s">
        <v>14</v>
      </c>
      <c r="B4" s="52">
        <v>25209.58</v>
      </c>
      <c r="C4" s="53">
        <v>45380</v>
      </c>
      <c r="D4" s="52">
        <v>0</v>
      </c>
      <c r="E4" s="20"/>
      <c r="F4" s="36">
        <f>SUMIFS(B4:B1273, A4:A1273, "*abatement*", A4:A1273, "*distributor*")</f>
        <v>76037030.009999946</v>
      </c>
      <c r="G4" s="37">
        <f>SUMIFS(B4:B1273, A4:A1273, "*subdivision*", A4:A1273, "*distributor*")</f>
        <v>14623753.340000002</v>
      </c>
    </row>
    <row r="5" spans="1:7" x14ac:dyDescent="0.45">
      <c r="A5" s="55" t="s">
        <v>19</v>
      </c>
      <c r="B5" s="52">
        <v>2286.3000000000002</v>
      </c>
      <c r="C5" s="53">
        <v>45383</v>
      </c>
      <c r="D5" s="52">
        <v>0</v>
      </c>
      <c r="E5" s="20"/>
      <c r="F5" s="34" t="s">
        <v>22</v>
      </c>
      <c r="G5" s="35" t="s">
        <v>23</v>
      </c>
    </row>
    <row r="6" spans="1:7" x14ac:dyDescent="0.45">
      <c r="A6" s="55" t="s">
        <v>24</v>
      </c>
      <c r="B6" s="52">
        <v>27619639.59</v>
      </c>
      <c r="C6" s="53">
        <v>45140</v>
      </c>
      <c r="D6" s="52">
        <v>0</v>
      </c>
      <c r="E6" s="20"/>
      <c r="F6" s="36">
        <f>SUMIFS(B4:B1273, A4:A1273, "*abatement*", A4:A1273, "*janssen*")</f>
        <v>34370414.749999985</v>
      </c>
      <c r="G6" s="37">
        <f>SUMIFS(B4:B1273, A4:A1273, "*subdivision*", A4:A1273, "*janssen*")</f>
        <v>6622955.879999999</v>
      </c>
    </row>
    <row r="7" spans="1:7" x14ac:dyDescent="0.45">
      <c r="A7" s="55" t="s">
        <v>26</v>
      </c>
      <c r="B7" s="52">
        <v>5915958.7300000004</v>
      </c>
      <c r="C7" s="53">
        <v>45412</v>
      </c>
      <c r="D7" s="52">
        <v>0</v>
      </c>
      <c r="E7" s="20"/>
      <c r="F7" s="46" t="s">
        <v>42</v>
      </c>
      <c r="G7" s="45" t="s">
        <v>43</v>
      </c>
    </row>
    <row r="8" spans="1:7" x14ac:dyDescent="0.45">
      <c r="A8" s="55" t="s">
        <v>30</v>
      </c>
      <c r="B8" s="52">
        <v>85138.36</v>
      </c>
      <c r="C8" s="53">
        <v>45383</v>
      </c>
      <c r="D8" s="52">
        <v>0</v>
      </c>
      <c r="E8" s="20"/>
      <c r="F8" s="36">
        <f>SUMIFS(B4:B1273, A4:A1273, "*abatement*")</f>
        <v>110407444.75999993</v>
      </c>
      <c r="G8" s="37">
        <f>SUMIFS(B4:B1273, A4:A1273, "*subdivision*")</f>
        <v>21246709.219999988</v>
      </c>
    </row>
    <row r="9" spans="1:7" x14ac:dyDescent="0.45">
      <c r="A9" s="55" t="s">
        <v>35</v>
      </c>
      <c r="B9" s="52">
        <v>14935666.390000001</v>
      </c>
      <c r="C9" s="53">
        <v>45460</v>
      </c>
      <c r="D9" s="52">
        <v>0</v>
      </c>
      <c r="E9" s="20"/>
      <c r="F9" s="76" t="s">
        <v>47</v>
      </c>
      <c r="G9" s="77"/>
    </row>
    <row r="10" spans="1:7" ht="19.8" thickBot="1" x14ac:dyDescent="0.5">
      <c r="A10" s="51" t="s">
        <v>53</v>
      </c>
      <c r="B10" s="52"/>
      <c r="C10" s="53"/>
      <c r="D10" s="52"/>
      <c r="E10" s="20"/>
      <c r="F10" s="78">
        <f>SUMIFS(B4:B1273, A4:A1273, "*osf*") + SUMIFS(B4:B1273, A4:A1273, "*state cost fund*")</f>
        <v>48583898.950000003</v>
      </c>
      <c r="G10" s="79"/>
    </row>
    <row r="11" spans="1:7" x14ac:dyDescent="0.45">
      <c r="A11" s="55" t="s">
        <v>56</v>
      </c>
      <c r="B11" s="52">
        <v>2369.25</v>
      </c>
      <c r="C11" s="53">
        <v>45139</v>
      </c>
      <c r="D11" s="52">
        <v>0</v>
      </c>
      <c r="E11" s="20"/>
      <c r="F11" s="68" t="s">
        <v>51</v>
      </c>
      <c r="G11" s="69"/>
    </row>
    <row r="12" spans="1:7" ht="19.8" thickBot="1" x14ac:dyDescent="0.5">
      <c r="A12" s="55" t="s">
        <v>58</v>
      </c>
      <c r="B12" s="52">
        <v>1330.99</v>
      </c>
      <c r="C12" s="53">
        <v>45412</v>
      </c>
      <c r="D12" s="52">
        <v>0</v>
      </c>
      <c r="E12" s="20"/>
      <c r="F12" s="70">
        <f>SUM(F8,G8,F10)</f>
        <v>180238052.92999992</v>
      </c>
      <c r="G12" s="71"/>
    </row>
    <row r="13" spans="1:7" x14ac:dyDescent="0.45">
      <c r="A13" s="51" t="s">
        <v>59</v>
      </c>
      <c r="B13" s="52"/>
      <c r="C13" s="53"/>
      <c r="D13" s="52"/>
      <c r="E13" s="20"/>
      <c r="F13" s="59"/>
      <c r="G13" s="59"/>
    </row>
    <row r="14" spans="1:7" x14ac:dyDescent="0.45">
      <c r="A14" s="55" t="s">
        <v>56</v>
      </c>
      <c r="B14" s="52">
        <v>1190185.92</v>
      </c>
      <c r="C14" s="53">
        <v>45140</v>
      </c>
      <c r="D14" s="52">
        <v>0</v>
      </c>
      <c r="E14" s="20"/>
      <c r="F14" s="59"/>
      <c r="G14" s="59"/>
    </row>
    <row r="15" spans="1:7" x14ac:dyDescent="0.45">
      <c r="A15" s="55" t="s">
        <v>70</v>
      </c>
      <c r="B15" s="52">
        <v>298000.08</v>
      </c>
      <c r="C15" s="53">
        <v>45140</v>
      </c>
      <c r="D15" s="52">
        <v>0</v>
      </c>
      <c r="E15" s="20"/>
      <c r="F15" s="59"/>
      <c r="G15" s="59"/>
    </row>
    <row r="16" spans="1:7" x14ac:dyDescent="0.45">
      <c r="A16" s="55" t="s">
        <v>58</v>
      </c>
      <c r="B16" s="52">
        <v>668617.31000000006</v>
      </c>
      <c r="C16" s="53">
        <v>45412</v>
      </c>
      <c r="D16" s="52">
        <v>0</v>
      </c>
      <c r="E16" s="20"/>
      <c r="F16" s="59"/>
      <c r="G16" s="59"/>
    </row>
    <row r="17" spans="1:7" x14ac:dyDescent="0.45">
      <c r="A17" s="55" t="s">
        <v>73</v>
      </c>
      <c r="B17" s="52">
        <v>167409.15</v>
      </c>
      <c r="C17" s="53">
        <v>45412</v>
      </c>
      <c r="D17" s="52">
        <v>0</v>
      </c>
      <c r="E17" s="20"/>
      <c r="F17" s="59"/>
      <c r="G17" s="59"/>
    </row>
    <row r="18" spans="1:7" x14ac:dyDescent="0.45">
      <c r="A18" s="55" t="s">
        <v>78</v>
      </c>
      <c r="B18" s="52">
        <v>907811.81</v>
      </c>
      <c r="C18" s="53">
        <v>45127</v>
      </c>
      <c r="D18" s="52">
        <v>0</v>
      </c>
      <c r="E18" s="20"/>
      <c r="F18" s="59"/>
      <c r="G18" s="59"/>
    </row>
    <row r="19" spans="1:7" x14ac:dyDescent="0.45">
      <c r="A19" s="55" t="s">
        <v>79</v>
      </c>
      <c r="B19" s="52">
        <v>210267.57</v>
      </c>
      <c r="C19" s="53">
        <v>45127</v>
      </c>
      <c r="D19" s="52">
        <v>0</v>
      </c>
      <c r="E19" s="20"/>
      <c r="F19" s="59"/>
      <c r="G19" s="59"/>
    </row>
    <row r="20" spans="1:7" x14ac:dyDescent="0.45">
      <c r="A20" s="51" t="s">
        <v>94</v>
      </c>
      <c r="B20" s="52"/>
      <c r="C20" s="53"/>
      <c r="D20" s="52"/>
      <c r="E20" s="20"/>
      <c r="F20" s="59"/>
      <c r="G20" s="59"/>
    </row>
    <row r="21" spans="1:7" x14ac:dyDescent="0.45">
      <c r="A21" s="55" t="s">
        <v>56</v>
      </c>
      <c r="B21" s="52">
        <v>6379.48</v>
      </c>
      <c r="C21" s="53">
        <v>45139</v>
      </c>
      <c r="D21" s="52">
        <v>0</v>
      </c>
      <c r="E21" s="20"/>
      <c r="F21" s="59"/>
      <c r="G21" s="59"/>
    </row>
    <row r="22" spans="1:7" x14ac:dyDescent="0.45">
      <c r="A22" s="55" t="s">
        <v>58</v>
      </c>
      <c r="B22" s="52">
        <v>3583.83</v>
      </c>
      <c r="C22" s="53">
        <v>45412</v>
      </c>
      <c r="D22" s="52">
        <v>0</v>
      </c>
      <c r="E22" s="20"/>
      <c r="F22" s="59"/>
      <c r="G22" s="59"/>
    </row>
    <row r="23" spans="1:7" x14ac:dyDescent="0.45">
      <c r="A23" s="51" t="s">
        <v>95</v>
      </c>
      <c r="B23" s="52"/>
      <c r="C23" s="53"/>
      <c r="D23" s="52"/>
      <c r="E23" s="20"/>
      <c r="F23" s="59"/>
      <c r="G23" s="59"/>
    </row>
    <row r="24" spans="1:7" x14ac:dyDescent="0.45">
      <c r="A24" s="55" t="s">
        <v>56</v>
      </c>
      <c r="B24" s="52">
        <v>20322.669999999998</v>
      </c>
      <c r="C24" s="53">
        <v>45139</v>
      </c>
      <c r="D24" s="52">
        <v>0</v>
      </c>
      <c r="E24" s="20"/>
    </row>
    <row r="25" spans="1:7" x14ac:dyDescent="0.45">
      <c r="A25" s="55" t="s">
        <v>58</v>
      </c>
      <c r="B25" s="52">
        <v>11416.78</v>
      </c>
      <c r="C25" s="53">
        <v>45412</v>
      </c>
      <c r="D25" s="52">
        <v>0</v>
      </c>
      <c r="E25" s="20"/>
    </row>
    <row r="26" spans="1:7" x14ac:dyDescent="0.45">
      <c r="A26" s="55" t="s">
        <v>78</v>
      </c>
      <c r="B26" s="52">
        <v>14339.59</v>
      </c>
      <c r="C26" s="53">
        <v>45127</v>
      </c>
      <c r="D26" s="52">
        <v>0</v>
      </c>
      <c r="E26" s="20"/>
    </row>
    <row r="27" spans="1:7" x14ac:dyDescent="0.45">
      <c r="A27" s="51" t="s">
        <v>96</v>
      </c>
      <c r="B27" s="52"/>
      <c r="C27" s="53"/>
      <c r="D27" s="52"/>
      <c r="E27" s="20"/>
    </row>
    <row r="28" spans="1:7" x14ac:dyDescent="0.45">
      <c r="A28" s="55" t="s">
        <v>56</v>
      </c>
      <c r="B28" s="52">
        <v>110213.45</v>
      </c>
      <c r="C28" s="53">
        <v>45140</v>
      </c>
      <c r="D28" s="52">
        <v>0</v>
      </c>
      <c r="E28" s="20"/>
    </row>
    <row r="29" spans="1:7" x14ac:dyDescent="0.45">
      <c r="A29" s="55" t="s">
        <v>70</v>
      </c>
      <c r="B29" s="52">
        <v>28891.3</v>
      </c>
      <c r="C29" s="53">
        <v>45140</v>
      </c>
      <c r="D29" s="52">
        <v>0</v>
      </c>
      <c r="E29" s="20"/>
    </row>
    <row r="30" spans="1:7" x14ac:dyDescent="0.45">
      <c r="A30" s="55" t="s">
        <v>58</v>
      </c>
      <c r="B30" s="52">
        <v>61915.22</v>
      </c>
      <c r="C30" s="53">
        <v>45412</v>
      </c>
      <c r="D30" s="52">
        <v>0</v>
      </c>
      <c r="E30" s="20"/>
    </row>
    <row r="31" spans="1:7" x14ac:dyDescent="0.45">
      <c r="A31" s="55" t="s">
        <v>73</v>
      </c>
      <c r="B31" s="52">
        <v>13886.06</v>
      </c>
      <c r="C31" s="53">
        <v>45412</v>
      </c>
      <c r="D31" s="52">
        <v>2344.37</v>
      </c>
      <c r="E31" s="20"/>
    </row>
    <row r="32" spans="1:7" x14ac:dyDescent="0.45">
      <c r="A32" s="55" t="s">
        <v>78</v>
      </c>
      <c r="B32" s="52">
        <v>77766.14</v>
      </c>
      <c r="C32" s="53">
        <v>45127</v>
      </c>
      <c r="D32" s="52">
        <v>0</v>
      </c>
      <c r="E32" s="20"/>
    </row>
    <row r="33" spans="1:5" x14ac:dyDescent="0.45">
      <c r="A33" s="55" t="s">
        <v>79</v>
      </c>
      <c r="B33" s="52">
        <v>17441.03</v>
      </c>
      <c r="C33" s="53">
        <v>45127</v>
      </c>
      <c r="D33" s="52">
        <v>2944.55</v>
      </c>
      <c r="E33" s="20"/>
    </row>
    <row r="34" spans="1:5" x14ac:dyDescent="0.45">
      <c r="A34" s="51" t="s">
        <v>97</v>
      </c>
      <c r="B34" s="52"/>
      <c r="C34" s="53"/>
      <c r="D34" s="52"/>
      <c r="E34" s="20"/>
    </row>
    <row r="35" spans="1:5" x14ac:dyDescent="0.45">
      <c r="A35" s="55" t="s">
        <v>56</v>
      </c>
      <c r="B35" s="52">
        <v>8102.15</v>
      </c>
      <c r="C35" s="53">
        <v>45140</v>
      </c>
      <c r="D35" s="52">
        <v>0</v>
      </c>
      <c r="E35" s="20"/>
    </row>
    <row r="36" spans="1:5" x14ac:dyDescent="0.45">
      <c r="A36" s="55" t="s">
        <v>58</v>
      </c>
      <c r="B36" s="52">
        <v>4551.59</v>
      </c>
      <c r="C36" s="53">
        <v>45412</v>
      </c>
      <c r="D36" s="52">
        <v>0</v>
      </c>
      <c r="E36" s="20"/>
    </row>
    <row r="37" spans="1:5" x14ac:dyDescent="0.45">
      <c r="A37" s="55" t="s">
        <v>74</v>
      </c>
      <c r="B37" s="52">
        <v>3256.98</v>
      </c>
      <c r="C37" s="53">
        <v>45127</v>
      </c>
      <c r="D37" s="52">
        <v>0</v>
      </c>
      <c r="E37" s="20"/>
    </row>
    <row r="38" spans="1:5" x14ac:dyDescent="0.45">
      <c r="A38" s="55" t="s">
        <v>76</v>
      </c>
      <c r="B38" s="52">
        <v>7598.59</v>
      </c>
      <c r="C38" s="53">
        <v>45127</v>
      </c>
      <c r="D38" s="52">
        <v>0</v>
      </c>
      <c r="E38" s="20"/>
    </row>
    <row r="39" spans="1:5" x14ac:dyDescent="0.45">
      <c r="A39" s="55" t="s">
        <v>78</v>
      </c>
      <c r="B39" s="52">
        <v>5716.84</v>
      </c>
      <c r="C39" s="53">
        <v>45127</v>
      </c>
      <c r="D39" s="52">
        <v>0</v>
      </c>
      <c r="E39" s="20"/>
    </row>
    <row r="40" spans="1:5" x14ac:dyDescent="0.45">
      <c r="A40" s="51" t="s">
        <v>98</v>
      </c>
      <c r="B40" s="52"/>
      <c r="C40" s="53"/>
      <c r="D40" s="52"/>
      <c r="E40" s="20"/>
    </row>
    <row r="41" spans="1:5" x14ac:dyDescent="0.45">
      <c r="A41" s="55" t="s">
        <v>56</v>
      </c>
      <c r="B41" s="52">
        <v>270119.75</v>
      </c>
      <c r="C41" s="53">
        <v>45140</v>
      </c>
      <c r="D41" s="52">
        <v>0</v>
      </c>
      <c r="E41" s="20"/>
    </row>
    <row r="42" spans="1:5" x14ac:dyDescent="0.45">
      <c r="A42" s="55" t="s">
        <v>70</v>
      </c>
      <c r="B42" s="52">
        <v>19669.740000000002</v>
      </c>
      <c r="C42" s="53">
        <v>45140</v>
      </c>
      <c r="D42" s="52">
        <v>51139.32</v>
      </c>
      <c r="E42" s="20"/>
    </row>
    <row r="43" spans="1:5" x14ac:dyDescent="0.45">
      <c r="A43" s="55" t="s">
        <v>58</v>
      </c>
      <c r="B43" s="52">
        <v>151746.66</v>
      </c>
      <c r="C43" s="53">
        <v>45412</v>
      </c>
      <c r="D43" s="52">
        <v>0</v>
      </c>
      <c r="E43" s="20"/>
    </row>
    <row r="44" spans="1:5" x14ac:dyDescent="0.45">
      <c r="A44" s="55" t="s">
        <v>73</v>
      </c>
      <c r="B44" s="52">
        <v>11049.98</v>
      </c>
      <c r="C44" s="53">
        <v>45412</v>
      </c>
      <c r="D44" s="52">
        <v>28728.82</v>
      </c>
      <c r="E44" s="20"/>
    </row>
    <row r="45" spans="1:5" x14ac:dyDescent="0.45">
      <c r="A45" s="55" t="s">
        <v>78</v>
      </c>
      <c r="B45" s="52">
        <v>190595.33</v>
      </c>
      <c r="C45" s="53">
        <v>45127</v>
      </c>
      <c r="D45" s="52">
        <v>0</v>
      </c>
      <c r="E45" s="20"/>
    </row>
    <row r="46" spans="1:5" x14ac:dyDescent="0.45">
      <c r="A46" s="55" t="s">
        <v>79</v>
      </c>
      <c r="B46" s="52">
        <v>13878.88</v>
      </c>
      <c r="C46" s="53">
        <v>45127</v>
      </c>
      <c r="D46" s="52">
        <v>36083.69</v>
      </c>
      <c r="E46" s="20"/>
    </row>
    <row r="47" spans="1:5" x14ac:dyDescent="0.45">
      <c r="A47" s="51" t="s">
        <v>99</v>
      </c>
      <c r="B47" s="52"/>
      <c r="C47" s="53"/>
      <c r="D47" s="52"/>
      <c r="E47" s="20"/>
    </row>
    <row r="48" spans="1:5" x14ac:dyDescent="0.45">
      <c r="A48" s="55" t="s">
        <v>56</v>
      </c>
      <c r="B48" s="52">
        <v>12274.99</v>
      </c>
      <c r="C48" s="53">
        <v>45140</v>
      </c>
      <c r="D48" s="52">
        <v>0</v>
      </c>
      <c r="E48" s="20"/>
    </row>
    <row r="49" spans="1:5" x14ac:dyDescent="0.45">
      <c r="A49" s="55" t="s">
        <v>58</v>
      </c>
      <c r="B49" s="52">
        <v>6895.79</v>
      </c>
      <c r="C49" s="53">
        <v>45412</v>
      </c>
      <c r="D49" s="52">
        <v>0</v>
      </c>
      <c r="E49" s="20"/>
    </row>
    <row r="50" spans="1:5" x14ac:dyDescent="0.45">
      <c r="A50" s="55" t="s">
        <v>78</v>
      </c>
      <c r="B50" s="52">
        <v>8661.18</v>
      </c>
      <c r="C50" s="53">
        <v>45127</v>
      </c>
      <c r="D50" s="52">
        <v>0</v>
      </c>
      <c r="E50" s="20"/>
    </row>
    <row r="51" spans="1:5" x14ac:dyDescent="0.45">
      <c r="A51" s="51" t="s">
        <v>100</v>
      </c>
      <c r="B51" s="52"/>
      <c r="C51" s="53"/>
      <c r="D51" s="52"/>
      <c r="E51" s="20"/>
    </row>
    <row r="52" spans="1:5" x14ac:dyDescent="0.45">
      <c r="A52" s="55" t="s">
        <v>56</v>
      </c>
      <c r="B52" s="52">
        <v>15847.93</v>
      </c>
      <c r="C52" s="53">
        <v>45140</v>
      </c>
      <c r="D52" s="52">
        <v>0</v>
      </c>
      <c r="E52" s="20"/>
    </row>
    <row r="53" spans="1:5" x14ac:dyDescent="0.45">
      <c r="A53" s="55" t="s">
        <v>58</v>
      </c>
      <c r="B53" s="52">
        <v>8902.98</v>
      </c>
      <c r="C53" s="53">
        <v>45412</v>
      </c>
      <c r="D53" s="52">
        <v>0</v>
      </c>
      <c r="E53" s="20"/>
    </row>
    <row r="54" spans="1:5" x14ac:dyDescent="0.45">
      <c r="A54" s="51" t="s">
        <v>101</v>
      </c>
      <c r="B54" s="52"/>
      <c r="C54" s="53"/>
      <c r="D54" s="52"/>
      <c r="E54" s="20"/>
    </row>
    <row r="55" spans="1:5" x14ac:dyDescent="0.45">
      <c r="A55" s="55" t="s">
        <v>56</v>
      </c>
      <c r="B55" s="52">
        <v>26499.84</v>
      </c>
      <c r="C55" s="53">
        <v>45140</v>
      </c>
      <c r="D55" s="52">
        <v>0</v>
      </c>
      <c r="E55" s="20"/>
    </row>
    <row r="56" spans="1:5" x14ac:dyDescent="0.45">
      <c r="A56" s="55" t="s">
        <v>58</v>
      </c>
      <c r="B56" s="52">
        <v>14886.96</v>
      </c>
      <c r="C56" s="53">
        <v>45412</v>
      </c>
      <c r="D56" s="52">
        <v>0</v>
      </c>
      <c r="E56" s="20"/>
    </row>
    <row r="57" spans="1:5" x14ac:dyDescent="0.45">
      <c r="A57" s="51" t="s">
        <v>102</v>
      </c>
      <c r="B57" s="52"/>
      <c r="C57" s="53"/>
      <c r="D57" s="52"/>
      <c r="E57" s="20"/>
    </row>
    <row r="58" spans="1:5" x14ac:dyDescent="0.45">
      <c r="A58" s="55" t="s">
        <v>56</v>
      </c>
      <c r="B58" s="52">
        <v>11783.24</v>
      </c>
      <c r="C58" s="53">
        <v>45139</v>
      </c>
      <c r="D58" s="52">
        <v>0</v>
      </c>
      <c r="E58" s="20"/>
    </row>
    <row r="59" spans="1:5" x14ac:dyDescent="0.45">
      <c r="A59" s="55" t="s">
        <v>58</v>
      </c>
      <c r="B59" s="52">
        <v>6619.54</v>
      </c>
      <c r="C59" s="53">
        <v>45412</v>
      </c>
      <c r="D59" s="52">
        <v>0</v>
      </c>
      <c r="E59" s="20"/>
    </row>
    <row r="60" spans="1:5" x14ac:dyDescent="0.45">
      <c r="A60" s="55" t="s">
        <v>78</v>
      </c>
      <c r="B60" s="52">
        <v>8314.2000000000007</v>
      </c>
      <c r="C60" s="53">
        <v>45127</v>
      </c>
      <c r="D60" s="52">
        <v>0</v>
      </c>
      <c r="E60" s="20"/>
    </row>
    <row r="61" spans="1:5" x14ac:dyDescent="0.45">
      <c r="A61" s="51" t="s">
        <v>103</v>
      </c>
      <c r="B61" s="52"/>
      <c r="C61" s="53"/>
      <c r="D61" s="52"/>
      <c r="E61" s="20"/>
    </row>
    <row r="62" spans="1:5" x14ac:dyDescent="0.45">
      <c r="A62" s="55" t="s">
        <v>56</v>
      </c>
      <c r="B62" s="52">
        <v>2748.18</v>
      </c>
      <c r="C62" s="53">
        <v>45140</v>
      </c>
      <c r="D62" s="52">
        <v>0</v>
      </c>
      <c r="E62" s="20"/>
    </row>
    <row r="63" spans="1:5" x14ac:dyDescent="0.45">
      <c r="A63" s="55" t="s">
        <v>58</v>
      </c>
      <c r="B63" s="52">
        <v>1543.86</v>
      </c>
      <c r="C63" s="53">
        <v>45412</v>
      </c>
      <c r="D63" s="52">
        <v>0</v>
      </c>
      <c r="E63" s="20"/>
    </row>
    <row r="64" spans="1:5" x14ac:dyDescent="0.45">
      <c r="A64" s="55" t="s">
        <v>78</v>
      </c>
      <c r="B64" s="52">
        <v>1939.1</v>
      </c>
      <c r="C64" s="53">
        <v>45127</v>
      </c>
      <c r="D64" s="52">
        <v>0</v>
      </c>
      <c r="E64" s="20"/>
    </row>
    <row r="65" spans="1:5" x14ac:dyDescent="0.45">
      <c r="A65" s="51" t="s">
        <v>104</v>
      </c>
      <c r="B65" s="52"/>
      <c r="C65" s="53"/>
      <c r="D65" s="52"/>
      <c r="E65" s="20"/>
    </row>
    <row r="66" spans="1:5" x14ac:dyDescent="0.45">
      <c r="A66" s="55" t="s">
        <v>56</v>
      </c>
      <c r="B66" s="52">
        <v>14247.42</v>
      </c>
      <c r="C66" s="53">
        <v>45139</v>
      </c>
      <c r="D66" s="52">
        <v>0</v>
      </c>
      <c r="E66" s="20"/>
    </row>
    <row r="67" spans="1:5" x14ac:dyDescent="0.45">
      <c r="A67" s="55" t="s">
        <v>78</v>
      </c>
      <c r="B67" s="52">
        <v>10052.92</v>
      </c>
      <c r="C67" s="53">
        <v>45127</v>
      </c>
      <c r="D67" s="52">
        <v>0</v>
      </c>
      <c r="E67" s="20"/>
    </row>
    <row r="68" spans="1:5" x14ac:dyDescent="0.45">
      <c r="A68" s="51" t="s">
        <v>105</v>
      </c>
      <c r="B68" s="52"/>
      <c r="C68" s="53"/>
      <c r="D68" s="52"/>
      <c r="E68" s="20"/>
    </row>
    <row r="69" spans="1:5" x14ac:dyDescent="0.45">
      <c r="A69" s="55" t="s">
        <v>78</v>
      </c>
      <c r="B69" s="52">
        <v>5894.17</v>
      </c>
      <c r="C69" s="53">
        <v>45127</v>
      </c>
      <c r="D69" s="52">
        <v>0</v>
      </c>
      <c r="E69" s="20"/>
    </row>
    <row r="70" spans="1:5" x14ac:dyDescent="0.45">
      <c r="A70" s="51" t="s">
        <v>106</v>
      </c>
      <c r="B70" s="52"/>
      <c r="C70" s="53"/>
      <c r="D70" s="52"/>
      <c r="E70" s="20"/>
    </row>
    <row r="71" spans="1:5" x14ac:dyDescent="0.45">
      <c r="A71" s="55" t="s">
        <v>56</v>
      </c>
      <c r="B71" s="52">
        <v>3334.85</v>
      </c>
      <c r="C71" s="53">
        <v>45139</v>
      </c>
      <c r="D71" s="52">
        <v>0</v>
      </c>
      <c r="E71" s="20"/>
    </row>
    <row r="72" spans="1:5" x14ac:dyDescent="0.45">
      <c r="A72" s="55" t="s">
        <v>58</v>
      </c>
      <c r="B72" s="52">
        <v>1873.44</v>
      </c>
      <c r="C72" s="53">
        <v>45412</v>
      </c>
      <c r="D72" s="52">
        <v>0</v>
      </c>
      <c r="E72" s="20"/>
    </row>
    <row r="73" spans="1:5" x14ac:dyDescent="0.45">
      <c r="A73" s="51" t="s">
        <v>107</v>
      </c>
      <c r="B73" s="52"/>
      <c r="C73" s="53"/>
      <c r="D73" s="52"/>
      <c r="E73" s="20"/>
    </row>
    <row r="74" spans="1:5" x14ac:dyDescent="0.45">
      <c r="A74" s="55" t="s">
        <v>56</v>
      </c>
      <c r="B74" s="52">
        <v>12481.96</v>
      </c>
      <c r="C74" s="53">
        <v>45140</v>
      </c>
      <c r="D74" s="52">
        <v>0</v>
      </c>
      <c r="E74" s="20"/>
    </row>
    <row r="75" spans="1:5" x14ac:dyDescent="0.45">
      <c r="A75" s="55" t="s">
        <v>58</v>
      </c>
      <c r="B75" s="52">
        <v>7012.06</v>
      </c>
      <c r="C75" s="53">
        <v>45412</v>
      </c>
      <c r="D75" s="52">
        <v>0</v>
      </c>
      <c r="E75" s="20"/>
    </row>
    <row r="76" spans="1:5" x14ac:dyDescent="0.45">
      <c r="A76" s="55" t="s">
        <v>78</v>
      </c>
      <c r="B76" s="52">
        <v>8807.2099999999991</v>
      </c>
      <c r="C76" s="53">
        <v>45127</v>
      </c>
      <c r="D76" s="52">
        <v>0</v>
      </c>
      <c r="E76" s="20"/>
    </row>
    <row r="77" spans="1:5" x14ac:dyDescent="0.45">
      <c r="A77" s="51" t="s">
        <v>108</v>
      </c>
      <c r="B77" s="52"/>
      <c r="C77" s="53"/>
      <c r="D77" s="52"/>
      <c r="E77" s="20"/>
    </row>
    <row r="78" spans="1:5" x14ac:dyDescent="0.45">
      <c r="A78" s="55" t="s">
        <v>56</v>
      </c>
      <c r="B78" s="52">
        <v>103427.82</v>
      </c>
      <c r="C78" s="53">
        <v>45140</v>
      </c>
      <c r="D78" s="52">
        <v>0</v>
      </c>
      <c r="E78" s="20"/>
    </row>
    <row r="79" spans="1:5" x14ac:dyDescent="0.45">
      <c r="A79" s="55" t="s">
        <v>58</v>
      </c>
      <c r="B79" s="52">
        <v>58103.22</v>
      </c>
      <c r="C79" s="53">
        <v>45412</v>
      </c>
      <c r="D79" s="52">
        <v>0</v>
      </c>
      <c r="E79" s="20"/>
    </row>
    <row r="80" spans="1:5" x14ac:dyDescent="0.45">
      <c r="A80" s="55" t="s">
        <v>78</v>
      </c>
      <c r="B80" s="52">
        <v>72978.22</v>
      </c>
      <c r="C80" s="53">
        <v>45127</v>
      </c>
      <c r="D80" s="52">
        <v>0</v>
      </c>
      <c r="E80" s="20"/>
    </row>
    <row r="81" spans="1:5" x14ac:dyDescent="0.45">
      <c r="A81" s="51" t="s">
        <v>109</v>
      </c>
      <c r="B81" s="52"/>
      <c r="C81" s="53"/>
      <c r="D81" s="52"/>
      <c r="E81" s="20"/>
    </row>
    <row r="82" spans="1:5" x14ac:dyDescent="0.45">
      <c r="A82" s="55" t="s">
        <v>56</v>
      </c>
      <c r="B82" s="52">
        <v>12935.58</v>
      </c>
      <c r="C82" s="53">
        <v>45140</v>
      </c>
      <c r="D82" s="52">
        <v>0</v>
      </c>
      <c r="E82" s="20"/>
    </row>
    <row r="83" spans="1:5" x14ac:dyDescent="0.45">
      <c r="A83" s="55" t="s">
        <v>58</v>
      </c>
      <c r="B83" s="52">
        <v>7266.89</v>
      </c>
      <c r="C83" s="53">
        <v>45412</v>
      </c>
      <c r="D83" s="52">
        <v>0</v>
      </c>
      <c r="E83" s="20"/>
    </row>
    <row r="84" spans="1:5" x14ac:dyDescent="0.45">
      <c r="A84" s="51" t="s">
        <v>110</v>
      </c>
      <c r="B84" s="52"/>
      <c r="C84" s="53"/>
      <c r="D84" s="52"/>
      <c r="E84" s="20"/>
    </row>
    <row r="85" spans="1:5" x14ac:dyDescent="0.45">
      <c r="A85" s="55" t="s">
        <v>56</v>
      </c>
      <c r="B85" s="52">
        <v>7225.25</v>
      </c>
      <c r="C85" s="53">
        <v>45140</v>
      </c>
      <c r="D85" s="52">
        <v>0</v>
      </c>
      <c r="E85" s="20"/>
    </row>
    <row r="86" spans="1:5" x14ac:dyDescent="0.45">
      <c r="A86" s="55" t="s">
        <v>58</v>
      </c>
      <c r="B86" s="52">
        <v>4058.97</v>
      </c>
      <c r="C86" s="53">
        <v>45412</v>
      </c>
      <c r="D86" s="52">
        <v>0</v>
      </c>
      <c r="E86" s="20"/>
    </row>
    <row r="87" spans="1:5" x14ac:dyDescent="0.45">
      <c r="A87" s="55" t="s">
        <v>78</v>
      </c>
      <c r="B87" s="52">
        <v>5098.1000000000004</v>
      </c>
      <c r="C87" s="53">
        <v>45127</v>
      </c>
      <c r="D87" s="52">
        <v>0</v>
      </c>
      <c r="E87" s="20"/>
    </row>
    <row r="88" spans="1:5" x14ac:dyDescent="0.45">
      <c r="A88" s="51" t="s">
        <v>111</v>
      </c>
      <c r="B88" s="52"/>
      <c r="C88" s="53"/>
      <c r="D88" s="52"/>
      <c r="E88" s="20"/>
    </row>
    <row r="89" spans="1:5" x14ac:dyDescent="0.45">
      <c r="A89" s="55" t="s">
        <v>56</v>
      </c>
      <c r="B89" s="52">
        <v>10130.6</v>
      </c>
      <c r="C89" s="53">
        <v>45139</v>
      </c>
      <c r="D89" s="52">
        <v>0</v>
      </c>
      <c r="E89" s="20"/>
    </row>
    <row r="90" spans="1:5" x14ac:dyDescent="0.45">
      <c r="A90" s="55" t="s">
        <v>58</v>
      </c>
      <c r="B90" s="52">
        <v>5691.12</v>
      </c>
      <c r="C90" s="53">
        <v>45412</v>
      </c>
      <c r="D90" s="52">
        <v>0</v>
      </c>
      <c r="E90" s="20"/>
    </row>
    <row r="91" spans="1:5" x14ac:dyDescent="0.45">
      <c r="A91" s="51" t="s">
        <v>112</v>
      </c>
      <c r="B91" s="52"/>
      <c r="C91" s="53"/>
      <c r="D91" s="52"/>
      <c r="E91" s="20"/>
    </row>
    <row r="92" spans="1:5" x14ac:dyDescent="0.45">
      <c r="A92" s="55" t="s">
        <v>56</v>
      </c>
      <c r="B92" s="52">
        <v>4071.69</v>
      </c>
      <c r="C92" s="53">
        <v>45140</v>
      </c>
      <c r="D92" s="52">
        <v>0</v>
      </c>
      <c r="E92" s="20"/>
    </row>
    <row r="93" spans="1:5" x14ac:dyDescent="0.45">
      <c r="A93" s="55" t="s">
        <v>58</v>
      </c>
      <c r="B93" s="52">
        <v>2287.38</v>
      </c>
      <c r="C93" s="53">
        <v>45412</v>
      </c>
      <c r="D93" s="52">
        <v>0</v>
      </c>
      <c r="E93" s="20"/>
    </row>
    <row r="94" spans="1:5" x14ac:dyDescent="0.45">
      <c r="A94" s="55" t="s">
        <v>78</v>
      </c>
      <c r="B94" s="52">
        <v>2872.97</v>
      </c>
      <c r="C94" s="53">
        <v>45127</v>
      </c>
      <c r="D94" s="52">
        <v>0</v>
      </c>
      <c r="E94" s="20"/>
    </row>
    <row r="95" spans="1:5" x14ac:dyDescent="0.45">
      <c r="A95" s="51" t="s">
        <v>113</v>
      </c>
      <c r="B95" s="52"/>
      <c r="C95" s="53"/>
      <c r="D95" s="52"/>
      <c r="E95" s="20"/>
    </row>
    <row r="96" spans="1:5" x14ac:dyDescent="0.45">
      <c r="A96" s="55" t="s">
        <v>56</v>
      </c>
      <c r="B96" s="52">
        <v>6766.18</v>
      </c>
      <c r="C96" s="53">
        <v>45139</v>
      </c>
      <c r="D96" s="52">
        <v>0</v>
      </c>
      <c r="E96" s="20"/>
    </row>
    <row r="97" spans="1:5" x14ac:dyDescent="0.45">
      <c r="A97" s="55" t="s">
        <v>58</v>
      </c>
      <c r="B97" s="52">
        <v>3801.08</v>
      </c>
      <c r="C97" s="53">
        <v>45412</v>
      </c>
      <c r="D97" s="52">
        <v>0</v>
      </c>
      <c r="E97" s="20"/>
    </row>
    <row r="98" spans="1:5" x14ac:dyDescent="0.45">
      <c r="A98" s="55" t="s">
        <v>78</v>
      </c>
      <c r="B98" s="52">
        <v>4774.1899999999996</v>
      </c>
      <c r="C98" s="53">
        <v>45127</v>
      </c>
      <c r="D98" s="52">
        <v>0</v>
      </c>
      <c r="E98" s="20"/>
    </row>
    <row r="99" spans="1:5" x14ac:dyDescent="0.45">
      <c r="A99" s="51" t="s">
        <v>114</v>
      </c>
      <c r="B99" s="52"/>
      <c r="C99" s="53"/>
      <c r="D99" s="52"/>
      <c r="E99" s="20"/>
    </row>
    <row r="100" spans="1:5" x14ac:dyDescent="0.45">
      <c r="A100" s="55" t="s">
        <v>56</v>
      </c>
      <c r="B100" s="52">
        <v>73975.16</v>
      </c>
      <c r="C100" s="53">
        <v>45139</v>
      </c>
      <c r="D100" s="52">
        <v>0</v>
      </c>
      <c r="E100" s="20"/>
    </row>
    <row r="101" spans="1:5" x14ac:dyDescent="0.45">
      <c r="A101" s="55" t="s">
        <v>58</v>
      </c>
      <c r="B101" s="52">
        <v>41557.43</v>
      </c>
      <c r="C101" s="53">
        <v>45412</v>
      </c>
      <c r="D101" s="52">
        <v>0</v>
      </c>
      <c r="E101" s="20"/>
    </row>
    <row r="102" spans="1:5" x14ac:dyDescent="0.45">
      <c r="A102" s="55" t="s">
        <v>78</v>
      </c>
      <c r="B102" s="52">
        <v>52196.55</v>
      </c>
      <c r="C102" s="53">
        <v>45127</v>
      </c>
      <c r="D102" s="52">
        <v>0</v>
      </c>
      <c r="E102" s="20"/>
    </row>
    <row r="103" spans="1:5" x14ac:dyDescent="0.45">
      <c r="A103" s="51" t="s">
        <v>115</v>
      </c>
      <c r="B103" s="52"/>
      <c r="C103" s="53"/>
      <c r="D103" s="52"/>
      <c r="E103" s="20"/>
    </row>
    <row r="104" spans="1:5" x14ac:dyDescent="0.45">
      <c r="A104" s="55" t="s">
        <v>56</v>
      </c>
      <c r="B104" s="52">
        <v>31663.96</v>
      </c>
      <c r="C104" s="53">
        <v>45140</v>
      </c>
      <c r="D104" s="52">
        <v>0</v>
      </c>
      <c r="E104" s="20"/>
    </row>
    <row r="105" spans="1:5" x14ac:dyDescent="0.45">
      <c r="A105" s="55" t="s">
        <v>58</v>
      </c>
      <c r="B105" s="52">
        <v>17788.04</v>
      </c>
      <c r="C105" s="53">
        <v>45412</v>
      </c>
      <c r="D105" s="52">
        <v>0</v>
      </c>
      <c r="E105" s="20"/>
    </row>
    <row r="106" spans="1:5" x14ac:dyDescent="0.45">
      <c r="A106" s="51" t="s">
        <v>116</v>
      </c>
      <c r="B106" s="52"/>
      <c r="C106" s="53"/>
      <c r="D106" s="52"/>
      <c r="E106" s="20"/>
    </row>
    <row r="107" spans="1:5" x14ac:dyDescent="0.45">
      <c r="A107" s="55" t="s">
        <v>56</v>
      </c>
      <c r="B107" s="52">
        <v>5725.11</v>
      </c>
      <c r="C107" s="53">
        <v>45139</v>
      </c>
      <c r="D107" s="52">
        <v>0</v>
      </c>
      <c r="E107" s="20"/>
    </row>
    <row r="108" spans="1:5" x14ac:dyDescent="0.45">
      <c r="A108" s="55" t="s">
        <v>58</v>
      </c>
      <c r="B108" s="52">
        <v>3216.23</v>
      </c>
      <c r="C108" s="53">
        <v>45412</v>
      </c>
      <c r="D108" s="52">
        <v>0</v>
      </c>
      <c r="E108" s="20"/>
    </row>
    <row r="109" spans="1:5" x14ac:dyDescent="0.45">
      <c r="A109" s="51" t="s">
        <v>117</v>
      </c>
      <c r="B109" s="52"/>
      <c r="C109" s="53"/>
      <c r="D109" s="52"/>
      <c r="E109" s="20"/>
    </row>
    <row r="110" spans="1:5" x14ac:dyDescent="0.45">
      <c r="A110" s="55" t="s">
        <v>56</v>
      </c>
      <c r="B110" s="52">
        <v>5208.47</v>
      </c>
      <c r="C110" s="53">
        <v>45139</v>
      </c>
      <c r="D110" s="52">
        <v>0</v>
      </c>
      <c r="E110" s="20"/>
    </row>
    <row r="111" spans="1:5" x14ac:dyDescent="0.45">
      <c r="A111" s="55" t="s">
        <v>58</v>
      </c>
      <c r="B111" s="52">
        <v>2925.99</v>
      </c>
      <c r="C111" s="53">
        <v>45412</v>
      </c>
      <c r="D111" s="52">
        <v>0</v>
      </c>
      <c r="E111" s="20"/>
    </row>
    <row r="112" spans="1:5" x14ac:dyDescent="0.45">
      <c r="A112" s="55" t="s">
        <v>78</v>
      </c>
      <c r="B112" s="52">
        <v>3675.07</v>
      </c>
      <c r="C112" s="53">
        <v>45127</v>
      </c>
      <c r="D112" s="52">
        <v>0</v>
      </c>
      <c r="E112" s="20"/>
    </row>
    <row r="113" spans="1:5" x14ac:dyDescent="0.45">
      <c r="A113" s="51" t="s">
        <v>118</v>
      </c>
      <c r="B113" s="52"/>
      <c r="C113" s="53"/>
      <c r="D113" s="52"/>
      <c r="E113" s="20"/>
    </row>
    <row r="114" spans="1:5" x14ac:dyDescent="0.45">
      <c r="A114" s="55" t="s">
        <v>56</v>
      </c>
      <c r="B114" s="52">
        <v>41964.18</v>
      </c>
      <c r="C114" s="53">
        <v>45169</v>
      </c>
      <c r="D114" s="52">
        <v>0</v>
      </c>
      <c r="E114" s="20"/>
    </row>
    <row r="115" spans="1:5" x14ac:dyDescent="0.45">
      <c r="A115" s="55" t="s">
        <v>58</v>
      </c>
      <c r="B115" s="52">
        <v>23574.45</v>
      </c>
      <c r="C115" s="53">
        <v>45412</v>
      </c>
      <c r="D115" s="52">
        <v>0</v>
      </c>
      <c r="E115" s="20"/>
    </row>
    <row r="116" spans="1:5" x14ac:dyDescent="0.45">
      <c r="A116" s="51" t="s">
        <v>119</v>
      </c>
      <c r="B116" s="52"/>
      <c r="C116" s="53"/>
      <c r="D116" s="52"/>
      <c r="E116" s="20"/>
    </row>
    <row r="117" spans="1:5" x14ac:dyDescent="0.45">
      <c r="A117" s="55" t="s">
        <v>56</v>
      </c>
      <c r="B117" s="52">
        <v>42287.08</v>
      </c>
      <c r="C117" s="53">
        <v>45140</v>
      </c>
      <c r="D117" s="52">
        <v>0</v>
      </c>
      <c r="E117" s="20"/>
    </row>
    <row r="118" spans="1:5" x14ac:dyDescent="0.45">
      <c r="A118" s="55" t="s">
        <v>58</v>
      </c>
      <c r="B118" s="52">
        <v>23755.85</v>
      </c>
      <c r="C118" s="53">
        <v>45412</v>
      </c>
      <c r="D118" s="52">
        <v>0</v>
      </c>
      <c r="E118" s="20"/>
    </row>
    <row r="119" spans="1:5" x14ac:dyDescent="0.45">
      <c r="A119" s="55" t="s">
        <v>78</v>
      </c>
      <c r="B119" s="52">
        <v>29837.58</v>
      </c>
      <c r="C119" s="53">
        <v>45140</v>
      </c>
      <c r="D119" s="52">
        <v>0</v>
      </c>
      <c r="E119" s="20"/>
    </row>
    <row r="120" spans="1:5" x14ac:dyDescent="0.45">
      <c r="A120" s="51" t="s">
        <v>120</v>
      </c>
      <c r="B120" s="52"/>
      <c r="C120" s="53"/>
      <c r="D120" s="52"/>
      <c r="E120" s="20"/>
    </row>
    <row r="121" spans="1:5" x14ac:dyDescent="0.45">
      <c r="A121" s="55" t="s">
        <v>56</v>
      </c>
      <c r="B121" s="52">
        <v>48726.47</v>
      </c>
      <c r="C121" s="53">
        <v>45140</v>
      </c>
      <c r="D121" s="52">
        <v>0</v>
      </c>
      <c r="E121" s="20"/>
    </row>
    <row r="122" spans="1:5" x14ac:dyDescent="0.45">
      <c r="A122" s="55" t="s">
        <v>58</v>
      </c>
      <c r="B122" s="52">
        <v>27373.34</v>
      </c>
      <c r="C122" s="53">
        <v>45412</v>
      </c>
      <c r="D122" s="52">
        <v>0</v>
      </c>
      <c r="E122" s="20"/>
    </row>
    <row r="123" spans="1:5" x14ac:dyDescent="0.45">
      <c r="A123" s="55" t="s">
        <v>78</v>
      </c>
      <c r="B123" s="52">
        <v>34381.19</v>
      </c>
      <c r="C123" s="53">
        <v>45127</v>
      </c>
      <c r="D123" s="52">
        <v>0</v>
      </c>
      <c r="E123" s="20"/>
    </row>
    <row r="124" spans="1:5" x14ac:dyDescent="0.45">
      <c r="A124" s="51" t="s">
        <v>121</v>
      </c>
      <c r="B124" s="52"/>
      <c r="C124" s="53"/>
      <c r="D124" s="52"/>
      <c r="E124" s="20"/>
    </row>
    <row r="125" spans="1:5" x14ac:dyDescent="0.45">
      <c r="A125" s="55" t="s">
        <v>56</v>
      </c>
      <c r="B125" s="52">
        <v>9029.6200000000008</v>
      </c>
      <c r="C125" s="53">
        <v>45140</v>
      </c>
      <c r="D125" s="52">
        <v>0</v>
      </c>
      <c r="E125" s="20"/>
    </row>
    <row r="126" spans="1:5" x14ac:dyDescent="0.45">
      <c r="A126" s="51" t="s">
        <v>122</v>
      </c>
      <c r="B126" s="52"/>
      <c r="C126" s="53"/>
      <c r="D126" s="52"/>
      <c r="E126" s="20"/>
    </row>
    <row r="127" spans="1:5" x14ac:dyDescent="0.45">
      <c r="A127" s="55" t="s">
        <v>56</v>
      </c>
      <c r="B127" s="52">
        <v>892522.92</v>
      </c>
      <c r="C127" s="53">
        <v>45140</v>
      </c>
      <c r="D127" s="52">
        <v>0</v>
      </c>
      <c r="E127" s="20"/>
    </row>
    <row r="128" spans="1:5" x14ac:dyDescent="0.45">
      <c r="A128" s="55" t="s">
        <v>70</v>
      </c>
      <c r="B128" s="52">
        <v>176540.23</v>
      </c>
      <c r="C128" s="53">
        <v>45140</v>
      </c>
      <c r="D128" s="52">
        <v>29805.11</v>
      </c>
      <c r="E128" s="20"/>
    </row>
    <row r="129" spans="1:5" x14ac:dyDescent="0.45">
      <c r="A129" s="55" t="s">
        <v>58</v>
      </c>
      <c r="B129" s="52">
        <v>442206.35</v>
      </c>
      <c r="C129" s="53">
        <v>45412</v>
      </c>
      <c r="D129" s="52">
        <v>0</v>
      </c>
      <c r="E129" s="20"/>
    </row>
    <row r="130" spans="1:5" x14ac:dyDescent="0.45">
      <c r="A130" s="55" t="s">
        <v>73</v>
      </c>
      <c r="B130" s="52">
        <v>99175.98</v>
      </c>
      <c r="C130" s="53">
        <v>45412</v>
      </c>
      <c r="D130" s="52">
        <v>16743.78</v>
      </c>
      <c r="E130" s="20"/>
    </row>
    <row r="131" spans="1:5" x14ac:dyDescent="0.45">
      <c r="A131" s="55" t="s">
        <v>78</v>
      </c>
      <c r="B131" s="52">
        <v>555415.62</v>
      </c>
      <c r="C131" s="53">
        <v>45127</v>
      </c>
      <c r="D131" s="52">
        <v>0</v>
      </c>
      <c r="E131" s="20"/>
    </row>
    <row r="132" spans="1:5" x14ac:dyDescent="0.45">
      <c r="A132" s="55" t="s">
        <v>79</v>
      </c>
      <c r="B132" s="52">
        <v>124566.02</v>
      </c>
      <c r="C132" s="53">
        <v>45127</v>
      </c>
      <c r="D132" s="52">
        <v>21030.36</v>
      </c>
      <c r="E132" s="20"/>
    </row>
    <row r="133" spans="1:5" x14ac:dyDescent="0.45">
      <c r="A133" s="51" t="s">
        <v>123</v>
      </c>
      <c r="B133" s="52"/>
      <c r="C133" s="53"/>
      <c r="D133" s="52"/>
      <c r="E133" s="20"/>
    </row>
    <row r="134" spans="1:5" x14ac:dyDescent="0.45">
      <c r="A134" s="55" t="s">
        <v>56</v>
      </c>
      <c r="B134" s="52">
        <v>2897.57</v>
      </c>
      <c r="C134" s="53">
        <v>45139</v>
      </c>
      <c r="D134" s="52">
        <v>0</v>
      </c>
      <c r="E134" s="20"/>
    </row>
    <row r="135" spans="1:5" x14ac:dyDescent="0.45">
      <c r="A135" s="55" t="s">
        <v>58</v>
      </c>
      <c r="B135" s="52">
        <v>1627.78</v>
      </c>
      <c r="C135" s="53">
        <v>45412</v>
      </c>
      <c r="D135" s="52">
        <v>0</v>
      </c>
      <c r="E135" s="20"/>
    </row>
    <row r="136" spans="1:5" x14ac:dyDescent="0.45">
      <c r="A136" s="55" t="s">
        <v>78</v>
      </c>
      <c r="B136" s="52">
        <v>2044.51</v>
      </c>
      <c r="C136" s="53">
        <v>45127</v>
      </c>
      <c r="D136" s="52">
        <v>0</v>
      </c>
      <c r="E136" s="20"/>
    </row>
    <row r="137" spans="1:5" x14ac:dyDescent="0.45">
      <c r="A137" s="51" t="s">
        <v>124</v>
      </c>
      <c r="B137" s="52"/>
      <c r="C137" s="53"/>
      <c r="D137" s="52"/>
      <c r="E137" s="20"/>
    </row>
    <row r="138" spans="1:5" x14ac:dyDescent="0.45">
      <c r="A138" s="55" t="s">
        <v>56</v>
      </c>
      <c r="B138" s="52">
        <v>110295.93</v>
      </c>
      <c r="C138" s="53">
        <v>45139</v>
      </c>
      <c r="D138" s="52">
        <v>0</v>
      </c>
      <c r="E138" s="20"/>
    </row>
    <row r="139" spans="1:5" x14ac:dyDescent="0.45">
      <c r="A139" s="55" t="s">
        <v>70</v>
      </c>
      <c r="B139" s="52">
        <v>24736.65</v>
      </c>
      <c r="C139" s="53">
        <v>45139</v>
      </c>
      <c r="D139" s="52">
        <v>4176.2700000000004</v>
      </c>
      <c r="E139" s="20"/>
    </row>
    <row r="140" spans="1:5" x14ac:dyDescent="0.45">
      <c r="A140" s="55" t="s">
        <v>58</v>
      </c>
      <c r="B140" s="52">
        <v>61961.55</v>
      </c>
      <c r="C140" s="53">
        <v>45412</v>
      </c>
      <c r="D140" s="52">
        <v>0</v>
      </c>
      <c r="E140" s="20"/>
    </row>
    <row r="141" spans="1:5" x14ac:dyDescent="0.45">
      <c r="A141" s="55" t="s">
        <v>73</v>
      </c>
      <c r="B141" s="52">
        <v>13896.45</v>
      </c>
      <c r="C141" s="53">
        <v>45412</v>
      </c>
      <c r="D141" s="52">
        <v>2346.12</v>
      </c>
      <c r="E141" s="20"/>
    </row>
    <row r="142" spans="1:5" x14ac:dyDescent="0.45">
      <c r="A142" s="55" t="s">
        <v>78</v>
      </c>
      <c r="B142" s="52">
        <v>77824.33</v>
      </c>
      <c r="C142" s="53">
        <v>45127</v>
      </c>
      <c r="D142" s="52">
        <v>0</v>
      </c>
      <c r="E142" s="20"/>
    </row>
    <row r="143" spans="1:5" x14ac:dyDescent="0.45">
      <c r="A143" s="55" t="s">
        <v>79</v>
      </c>
      <c r="B143" s="52">
        <v>17454.080000000002</v>
      </c>
      <c r="C143" s="53">
        <v>45127</v>
      </c>
      <c r="D143" s="52">
        <v>2946.75</v>
      </c>
      <c r="E143" s="20"/>
    </row>
    <row r="144" spans="1:5" x14ac:dyDescent="0.45">
      <c r="A144" s="51" t="s">
        <v>125</v>
      </c>
      <c r="B144" s="52"/>
      <c r="C144" s="53"/>
      <c r="D144" s="52"/>
      <c r="E144" s="20"/>
    </row>
    <row r="145" spans="1:5" x14ac:dyDescent="0.45">
      <c r="A145" s="55" t="s">
        <v>56</v>
      </c>
      <c r="B145" s="52">
        <v>9045.18</v>
      </c>
      <c r="C145" s="53">
        <v>45140</v>
      </c>
      <c r="D145" s="52">
        <v>0</v>
      </c>
      <c r="E145" s="20"/>
    </row>
    <row r="146" spans="1:5" x14ac:dyDescent="0.45">
      <c r="A146" s="55" t="s">
        <v>58</v>
      </c>
      <c r="B146" s="52">
        <v>5081.3599999999997</v>
      </c>
      <c r="C146" s="53">
        <v>45412</v>
      </c>
      <c r="D146" s="52">
        <v>0</v>
      </c>
      <c r="E146" s="20"/>
    </row>
    <row r="147" spans="1:5" x14ac:dyDescent="0.45">
      <c r="A147" s="55" t="s">
        <v>78</v>
      </c>
      <c r="B147" s="52">
        <v>6382.24</v>
      </c>
      <c r="C147" s="53">
        <v>45127</v>
      </c>
      <c r="D147" s="52">
        <v>0</v>
      </c>
      <c r="E147" s="20"/>
    </row>
    <row r="148" spans="1:5" x14ac:dyDescent="0.45">
      <c r="A148" s="51" t="s">
        <v>126</v>
      </c>
      <c r="B148" s="52"/>
      <c r="C148" s="53"/>
      <c r="D148" s="52"/>
      <c r="E148" s="20"/>
    </row>
    <row r="149" spans="1:5" x14ac:dyDescent="0.45">
      <c r="A149" s="55" t="s">
        <v>56</v>
      </c>
      <c r="B149" s="52">
        <v>6663.48</v>
      </c>
      <c r="C149" s="53">
        <v>45139</v>
      </c>
      <c r="D149" s="52">
        <v>0</v>
      </c>
      <c r="E149" s="20"/>
    </row>
    <row r="150" spans="1:5" x14ac:dyDescent="0.45">
      <c r="A150" s="55" t="s">
        <v>58</v>
      </c>
      <c r="B150" s="52">
        <v>3743.38</v>
      </c>
      <c r="C150" s="53">
        <v>45412</v>
      </c>
      <c r="D150" s="52">
        <v>0</v>
      </c>
      <c r="E150" s="20"/>
    </row>
    <row r="151" spans="1:5" x14ac:dyDescent="0.45">
      <c r="A151" s="55" t="s">
        <v>78</v>
      </c>
      <c r="B151" s="52">
        <v>4701.72</v>
      </c>
      <c r="C151" s="53">
        <v>45127</v>
      </c>
      <c r="D151" s="52">
        <v>0</v>
      </c>
      <c r="E151" s="20"/>
    </row>
    <row r="152" spans="1:5" x14ac:dyDescent="0.45">
      <c r="A152" s="51" t="s">
        <v>127</v>
      </c>
      <c r="B152" s="52"/>
      <c r="C152" s="53"/>
      <c r="D152" s="52"/>
      <c r="E152" s="20"/>
    </row>
    <row r="153" spans="1:5" x14ac:dyDescent="0.45">
      <c r="A153" s="55" t="s">
        <v>56</v>
      </c>
      <c r="B153" s="52">
        <v>62184.92</v>
      </c>
      <c r="C153" s="53">
        <v>45140</v>
      </c>
      <c r="D153" s="52">
        <v>0</v>
      </c>
      <c r="E153" s="20"/>
    </row>
    <row r="154" spans="1:5" x14ac:dyDescent="0.45">
      <c r="A154" s="55" t="s">
        <v>58</v>
      </c>
      <c r="B154" s="52">
        <v>34933.96</v>
      </c>
      <c r="C154" s="53">
        <v>45412</v>
      </c>
      <c r="D154" s="52">
        <v>0</v>
      </c>
      <c r="E154" s="20"/>
    </row>
    <row r="155" spans="1:5" x14ac:dyDescent="0.45">
      <c r="A155" s="55" t="s">
        <v>78</v>
      </c>
      <c r="B155" s="52">
        <v>43877.41</v>
      </c>
      <c r="C155" s="53">
        <v>45127</v>
      </c>
      <c r="D155" s="52">
        <v>0</v>
      </c>
      <c r="E155" s="20"/>
    </row>
    <row r="156" spans="1:5" x14ac:dyDescent="0.45">
      <c r="A156" s="51" t="s">
        <v>128</v>
      </c>
      <c r="B156" s="52"/>
      <c r="C156" s="53"/>
      <c r="D156" s="52"/>
      <c r="E156" s="20"/>
    </row>
    <row r="157" spans="1:5" x14ac:dyDescent="0.45">
      <c r="A157" s="55" t="s">
        <v>56</v>
      </c>
      <c r="B157" s="52">
        <v>32771.94</v>
      </c>
      <c r="C157" s="53">
        <v>45140</v>
      </c>
      <c r="D157" s="52">
        <v>0</v>
      </c>
      <c r="E157" s="20"/>
    </row>
    <row r="158" spans="1:5" x14ac:dyDescent="0.45">
      <c r="A158" s="55" t="s">
        <v>58</v>
      </c>
      <c r="B158" s="52">
        <v>18410.48</v>
      </c>
      <c r="C158" s="53">
        <v>45412</v>
      </c>
      <c r="D158" s="52">
        <v>0</v>
      </c>
      <c r="E158" s="20"/>
    </row>
    <row r="159" spans="1:5" x14ac:dyDescent="0.45">
      <c r="A159" s="55" t="s">
        <v>78</v>
      </c>
      <c r="B159" s="52">
        <v>23123.74</v>
      </c>
      <c r="C159" s="53">
        <v>45127</v>
      </c>
      <c r="D159" s="52">
        <v>0</v>
      </c>
      <c r="E159" s="20"/>
    </row>
    <row r="160" spans="1:5" x14ac:dyDescent="0.45">
      <c r="A160" s="51" t="s">
        <v>129</v>
      </c>
      <c r="B160" s="52"/>
      <c r="C160" s="53"/>
      <c r="D160" s="52"/>
      <c r="E160" s="20"/>
    </row>
    <row r="161" spans="1:5" x14ac:dyDescent="0.45">
      <c r="A161" s="55" t="s">
        <v>70</v>
      </c>
      <c r="B161" s="52">
        <v>23630.65</v>
      </c>
      <c r="C161" s="53">
        <v>45140</v>
      </c>
      <c r="D161" s="52">
        <v>3989.54</v>
      </c>
      <c r="E161" s="20"/>
    </row>
    <row r="162" spans="1:5" x14ac:dyDescent="0.45">
      <c r="A162" s="55" t="s">
        <v>58</v>
      </c>
      <c r="B162" s="52">
        <v>59191.17</v>
      </c>
      <c r="C162" s="53">
        <v>45412</v>
      </c>
      <c r="D162" s="52">
        <v>0</v>
      </c>
      <c r="E162" s="20"/>
    </row>
    <row r="163" spans="1:5" x14ac:dyDescent="0.45">
      <c r="A163" s="55" t="s">
        <v>73</v>
      </c>
      <c r="B163" s="52">
        <v>13275.12</v>
      </c>
      <c r="C163" s="53">
        <v>45412</v>
      </c>
      <c r="D163" s="52">
        <v>2241.23</v>
      </c>
      <c r="E163" s="20"/>
    </row>
    <row r="164" spans="1:5" x14ac:dyDescent="0.45">
      <c r="A164" s="55" t="s">
        <v>78</v>
      </c>
      <c r="B164" s="52">
        <v>74344.710000000006</v>
      </c>
      <c r="C164" s="53">
        <v>45127</v>
      </c>
      <c r="D164" s="52">
        <v>0</v>
      </c>
      <c r="E164" s="20"/>
    </row>
    <row r="165" spans="1:5" x14ac:dyDescent="0.45">
      <c r="A165" s="55" t="s">
        <v>79</v>
      </c>
      <c r="B165" s="52">
        <v>16673.689999999999</v>
      </c>
      <c r="C165" s="53">
        <v>45127</v>
      </c>
      <c r="D165" s="52">
        <v>2815</v>
      </c>
      <c r="E165" s="20"/>
    </row>
    <row r="166" spans="1:5" x14ac:dyDescent="0.45">
      <c r="A166" s="51" t="s">
        <v>130</v>
      </c>
      <c r="B166" s="52"/>
      <c r="C166" s="53"/>
      <c r="D166" s="52"/>
      <c r="E166" s="20"/>
    </row>
    <row r="167" spans="1:5" x14ac:dyDescent="0.45">
      <c r="A167" s="55" t="s">
        <v>56</v>
      </c>
      <c r="B167" s="52">
        <v>91995.49</v>
      </c>
      <c r="C167" s="53">
        <v>45139</v>
      </c>
      <c r="D167" s="52">
        <v>0</v>
      </c>
      <c r="E167" s="20"/>
    </row>
    <row r="168" spans="1:5" x14ac:dyDescent="0.45">
      <c r="A168" s="55" t="s">
        <v>70</v>
      </c>
      <c r="B168" s="52">
        <v>20632.32</v>
      </c>
      <c r="C168" s="53">
        <v>45139</v>
      </c>
      <c r="D168" s="52">
        <v>3483.33</v>
      </c>
      <c r="E168" s="20"/>
    </row>
    <row r="169" spans="1:5" x14ac:dyDescent="0.45">
      <c r="A169" s="55" t="s">
        <v>58</v>
      </c>
      <c r="B169" s="52">
        <v>51680.81</v>
      </c>
      <c r="C169" s="53">
        <v>45412</v>
      </c>
      <c r="D169" s="52">
        <v>0</v>
      </c>
      <c r="E169" s="20"/>
    </row>
    <row r="170" spans="1:5" x14ac:dyDescent="0.45">
      <c r="A170" s="55" t="s">
        <v>73</v>
      </c>
      <c r="B170" s="52">
        <v>11590.73</v>
      </c>
      <c r="C170" s="53">
        <v>45412</v>
      </c>
      <c r="D170" s="52">
        <v>1956.85</v>
      </c>
      <c r="E170" s="20"/>
    </row>
    <row r="171" spans="1:5" x14ac:dyDescent="0.45">
      <c r="A171" s="55" t="s">
        <v>79</v>
      </c>
      <c r="B171" s="52">
        <v>14558.07</v>
      </c>
      <c r="C171" s="53">
        <v>45127</v>
      </c>
      <c r="D171" s="52">
        <v>2457.83</v>
      </c>
      <c r="E171" s="20"/>
    </row>
    <row r="172" spans="1:5" x14ac:dyDescent="0.45">
      <c r="A172" s="51" t="s">
        <v>131</v>
      </c>
      <c r="B172" s="52"/>
      <c r="C172" s="53"/>
      <c r="D172" s="52"/>
      <c r="E172" s="20"/>
    </row>
    <row r="173" spans="1:5" x14ac:dyDescent="0.45">
      <c r="A173" s="55" t="s">
        <v>56</v>
      </c>
      <c r="B173" s="52">
        <v>27544.799999999999</v>
      </c>
      <c r="C173" s="53">
        <v>45140</v>
      </c>
      <c r="D173" s="52">
        <v>0</v>
      </c>
      <c r="E173" s="20"/>
    </row>
    <row r="174" spans="1:5" x14ac:dyDescent="0.45">
      <c r="A174" s="55" t="s">
        <v>58</v>
      </c>
      <c r="B174" s="52">
        <v>15474</v>
      </c>
      <c r="C174" s="53">
        <v>45412</v>
      </c>
      <c r="D174" s="52">
        <v>0</v>
      </c>
      <c r="E174" s="20"/>
    </row>
    <row r="175" spans="1:5" x14ac:dyDescent="0.45">
      <c r="A175" s="55" t="s">
        <v>78</v>
      </c>
      <c r="B175" s="52">
        <v>19435.490000000002</v>
      </c>
      <c r="C175" s="53">
        <v>45127</v>
      </c>
      <c r="D175" s="52">
        <v>0</v>
      </c>
      <c r="E175" s="20"/>
    </row>
    <row r="176" spans="1:5" x14ac:dyDescent="0.45">
      <c r="A176" s="51" t="s">
        <v>132</v>
      </c>
      <c r="B176" s="52"/>
      <c r="C176" s="53"/>
      <c r="D176" s="52"/>
      <c r="E176" s="20"/>
    </row>
    <row r="177" spans="1:5" x14ac:dyDescent="0.45">
      <c r="A177" s="55" t="s">
        <v>56</v>
      </c>
      <c r="B177" s="52">
        <v>17870.16</v>
      </c>
      <c r="C177" s="53">
        <v>45140</v>
      </c>
      <c r="D177" s="52">
        <v>0</v>
      </c>
      <c r="E177" s="20"/>
    </row>
    <row r="178" spans="1:5" x14ac:dyDescent="0.45">
      <c r="A178" s="55" t="s">
        <v>58</v>
      </c>
      <c r="B178" s="52">
        <v>10039.02</v>
      </c>
      <c r="C178" s="53">
        <v>45412</v>
      </c>
      <c r="D178" s="52">
        <v>0</v>
      </c>
      <c r="E178" s="20"/>
    </row>
    <row r="179" spans="1:5" x14ac:dyDescent="0.45">
      <c r="A179" s="55" t="s">
        <v>78</v>
      </c>
      <c r="B179" s="52">
        <v>12609.11</v>
      </c>
      <c r="C179" s="53">
        <v>45127</v>
      </c>
      <c r="D179" s="52">
        <v>0</v>
      </c>
      <c r="E179" s="20"/>
    </row>
    <row r="180" spans="1:5" x14ac:dyDescent="0.45">
      <c r="A180" s="51" t="s">
        <v>133</v>
      </c>
      <c r="B180" s="52"/>
      <c r="C180" s="53"/>
      <c r="D180" s="52"/>
      <c r="E180" s="20"/>
    </row>
    <row r="181" spans="1:5" x14ac:dyDescent="0.45">
      <c r="A181" s="55" t="s">
        <v>56</v>
      </c>
      <c r="B181" s="52">
        <v>4463.07</v>
      </c>
      <c r="C181" s="53">
        <v>45139</v>
      </c>
      <c r="D181" s="52">
        <v>0</v>
      </c>
      <c r="E181" s="20"/>
    </row>
    <row r="182" spans="1:5" x14ac:dyDescent="0.45">
      <c r="A182" s="55" t="s">
        <v>58</v>
      </c>
      <c r="B182" s="52">
        <v>2507.2399999999998</v>
      </c>
      <c r="C182" s="53">
        <v>45412</v>
      </c>
      <c r="D182" s="52">
        <v>0</v>
      </c>
      <c r="E182" s="20"/>
    </row>
    <row r="183" spans="1:5" x14ac:dyDescent="0.45">
      <c r="A183" s="51" t="s">
        <v>134</v>
      </c>
      <c r="B183" s="52"/>
      <c r="C183" s="53"/>
      <c r="D183" s="52"/>
      <c r="E183" s="20"/>
    </row>
    <row r="184" spans="1:5" x14ac:dyDescent="0.45">
      <c r="A184" s="55" t="s">
        <v>56</v>
      </c>
      <c r="B184" s="52">
        <v>69872.350000000006</v>
      </c>
      <c r="C184" s="53">
        <v>45140</v>
      </c>
      <c r="D184" s="52">
        <v>0</v>
      </c>
      <c r="E184" s="20"/>
    </row>
    <row r="185" spans="1:5" x14ac:dyDescent="0.45">
      <c r="A185" s="55" t="s">
        <v>58</v>
      </c>
      <c r="B185" s="52">
        <v>39252.57</v>
      </c>
      <c r="C185" s="53">
        <v>45412</v>
      </c>
      <c r="D185" s="52">
        <v>0</v>
      </c>
      <c r="E185" s="20"/>
    </row>
    <row r="186" spans="1:5" x14ac:dyDescent="0.45">
      <c r="A186" s="51" t="s">
        <v>135</v>
      </c>
      <c r="B186" s="52"/>
      <c r="C186" s="53"/>
      <c r="D186" s="52"/>
      <c r="E186" s="20"/>
    </row>
    <row r="187" spans="1:5" x14ac:dyDescent="0.45">
      <c r="A187" s="55" t="s">
        <v>56</v>
      </c>
      <c r="B187" s="52">
        <v>4888.68</v>
      </c>
      <c r="C187" s="53">
        <v>45139</v>
      </c>
      <c r="D187" s="52">
        <v>0</v>
      </c>
      <c r="E187" s="20"/>
    </row>
    <row r="188" spans="1:5" x14ac:dyDescent="0.45">
      <c r="A188" s="55" t="s">
        <v>58</v>
      </c>
      <c r="B188" s="52">
        <v>2746.34</v>
      </c>
      <c r="C188" s="53">
        <v>45412</v>
      </c>
      <c r="D188" s="52">
        <v>0</v>
      </c>
      <c r="E188" s="20"/>
    </row>
    <row r="189" spans="1:5" x14ac:dyDescent="0.45">
      <c r="A189" s="55" t="s">
        <v>78</v>
      </c>
      <c r="B189" s="52">
        <v>3449.43</v>
      </c>
      <c r="C189" s="53">
        <v>45127</v>
      </c>
      <c r="D189" s="52">
        <v>0</v>
      </c>
      <c r="E189" s="20"/>
    </row>
    <row r="190" spans="1:5" x14ac:dyDescent="0.45">
      <c r="A190" s="51" t="s">
        <v>136</v>
      </c>
      <c r="B190" s="52"/>
      <c r="C190" s="53"/>
      <c r="D190" s="52"/>
      <c r="E190" s="20"/>
    </row>
    <row r="191" spans="1:5" x14ac:dyDescent="0.45">
      <c r="A191" s="55" t="s">
        <v>56</v>
      </c>
      <c r="B191" s="52">
        <v>19991.98</v>
      </c>
      <c r="C191" s="53">
        <v>45140</v>
      </c>
      <c r="D191" s="52">
        <v>0</v>
      </c>
      <c r="E191" s="20"/>
    </row>
    <row r="192" spans="1:5" x14ac:dyDescent="0.45">
      <c r="A192" s="55" t="s">
        <v>70</v>
      </c>
      <c r="B192" s="52">
        <v>5240.6899999999996</v>
      </c>
      <c r="C192" s="53">
        <v>45140</v>
      </c>
      <c r="D192" s="52">
        <v>0</v>
      </c>
      <c r="E192" s="20"/>
    </row>
    <row r="193" spans="1:5" x14ac:dyDescent="0.45">
      <c r="A193" s="55" t="s">
        <v>58</v>
      </c>
      <c r="B193" s="52">
        <v>11231.01</v>
      </c>
      <c r="C193" s="53">
        <v>45412</v>
      </c>
      <c r="D193" s="52">
        <v>0</v>
      </c>
      <c r="E193" s="20"/>
    </row>
    <row r="194" spans="1:5" x14ac:dyDescent="0.45">
      <c r="A194" s="55" t="s">
        <v>73</v>
      </c>
      <c r="B194" s="52">
        <v>2518.84</v>
      </c>
      <c r="C194" s="53">
        <v>45412</v>
      </c>
      <c r="D194" s="52">
        <v>425.25</v>
      </c>
      <c r="E194" s="20"/>
    </row>
    <row r="195" spans="1:5" x14ac:dyDescent="0.45">
      <c r="A195" s="55" t="s">
        <v>78</v>
      </c>
      <c r="B195" s="52">
        <v>14106.26</v>
      </c>
      <c r="C195" s="53">
        <v>45127</v>
      </c>
      <c r="D195" s="52">
        <v>0</v>
      </c>
      <c r="E195" s="20"/>
    </row>
    <row r="196" spans="1:5" x14ac:dyDescent="0.45">
      <c r="A196" s="55" t="s">
        <v>79</v>
      </c>
      <c r="B196" s="52">
        <v>3697.81</v>
      </c>
      <c r="C196" s="53">
        <v>45127</v>
      </c>
      <c r="D196" s="52">
        <v>0</v>
      </c>
      <c r="E196" s="20"/>
    </row>
    <row r="197" spans="1:5" x14ac:dyDescent="0.45">
      <c r="A197" s="51" t="s">
        <v>137</v>
      </c>
      <c r="B197" s="52"/>
      <c r="C197" s="53"/>
      <c r="D197" s="52"/>
      <c r="E197" s="20"/>
    </row>
    <row r="198" spans="1:5" x14ac:dyDescent="0.45">
      <c r="A198" s="55" t="s">
        <v>56</v>
      </c>
      <c r="B198" s="52">
        <v>31741.77</v>
      </c>
      <c r="C198" s="53">
        <v>45139</v>
      </c>
      <c r="D198" s="52">
        <v>0</v>
      </c>
      <c r="E198" s="20"/>
    </row>
    <row r="199" spans="1:5" x14ac:dyDescent="0.45">
      <c r="A199" s="55" t="s">
        <v>58</v>
      </c>
      <c r="B199" s="52">
        <v>17831.75</v>
      </c>
      <c r="C199" s="53">
        <v>45412</v>
      </c>
      <c r="D199" s="52">
        <v>0</v>
      </c>
      <c r="E199" s="20"/>
    </row>
    <row r="200" spans="1:5" x14ac:dyDescent="0.45">
      <c r="A200" s="55" t="s">
        <v>78</v>
      </c>
      <c r="B200" s="52">
        <v>22396.85</v>
      </c>
      <c r="C200" s="53">
        <v>45127</v>
      </c>
      <c r="D200" s="52">
        <v>0</v>
      </c>
      <c r="E200" s="20"/>
    </row>
    <row r="201" spans="1:5" x14ac:dyDescent="0.45">
      <c r="A201" s="51" t="s">
        <v>138</v>
      </c>
      <c r="B201" s="52"/>
      <c r="C201" s="53"/>
      <c r="D201" s="52"/>
      <c r="E201" s="20"/>
    </row>
    <row r="202" spans="1:5" x14ac:dyDescent="0.45">
      <c r="A202" s="55" t="s">
        <v>56</v>
      </c>
      <c r="B202" s="52">
        <v>10244.200000000001</v>
      </c>
      <c r="C202" s="53">
        <v>45140</v>
      </c>
      <c r="D202" s="52">
        <v>0</v>
      </c>
      <c r="E202" s="20"/>
    </row>
    <row r="203" spans="1:5" x14ac:dyDescent="0.45">
      <c r="A203" s="55" t="s">
        <v>58</v>
      </c>
      <c r="B203" s="52">
        <v>5754.94</v>
      </c>
      <c r="C203" s="53">
        <v>45412</v>
      </c>
      <c r="D203" s="52">
        <v>0</v>
      </c>
      <c r="E203" s="20"/>
    </row>
    <row r="204" spans="1:5" x14ac:dyDescent="0.45">
      <c r="A204" s="55" t="s">
        <v>78</v>
      </c>
      <c r="B204" s="52">
        <v>7228.26</v>
      </c>
      <c r="C204" s="53">
        <v>45127</v>
      </c>
      <c r="D204" s="52">
        <v>0</v>
      </c>
      <c r="E204" s="20"/>
    </row>
    <row r="205" spans="1:5" x14ac:dyDescent="0.45">
      <c r="A205" s="51" t="s">
        <v>139</v>
      </c>
      <c r="B205" s="52"/>
      <c r="C205" s="53"/>
      <c r="D205" s="52"/>
      <c r="E205" s="20"/>
    </row>
    <row r="206" spans="1:5" x14ac:dyDescent="0.45">
      <c r="A206" s="55" t="s">
        <v>56</v>
      </c>
      <c r="B206" s="52">
        <v>28960.13</v>
      </c>
      <c r="C206" s="53">
        <v>45140</v>
      </c>
      <c r="D206" s="52">
        <v>0</v>
      </c>
      <c r="E206" s="20"/>
    </row>
    <row r="207" spans="1:5" x14ac:dyDescent="0.45">
      <c r="A207" s="55" t="s">
        <v>58</v>
      </c>
      <c r="B207" s="52">
        <v>16269.09</v>
      </c>
      <c r="C207" s="53">
        <v>45412</v>
      </c>
      <c r="D207" s="52">
        <v>0</v>
      </c>
      <c r="E207" s="20"/>
    </row>
    <row r="208" spans="1:5" x14ac:dyDescent="0.45">
      <c r="A208" s="55" t="s">
        <v>78</v>
      </c>
      <c r="B208" s="52">
        <v>20434.14</v>
      </c>
      <c r="C208" s="53">
        <v>45127</v>
      </c>
      <c r="D208" s="52">
        <v>0</v>
      </c>
      <c r="E208" s="20"/>
    </row>
    <row r="209" spans="1:5" x14ac:dyDescent="0.45">
      <c r="A209" s="51" t="s">
        <v>140</v>
      </c>
      <c r="B209" s="52"/>
      <c r="C209" s="53"/>
      <c r="D209" s="52"/>
      <c r="E209" s="20"/>
    </row>
    <row r="210" spans="1:5" x14ac:dyDescent="0.45">
      <c r="A210" s="55" t="s">
        <v>56</v>
      </c>
      <c r="B210" s="52">
        <v>21422.09</v>
      </c>
      <c r="C210" s="53">
        <v>45139</v>
      </c>
      <c r="D210" s="52">
        <v>0</v>
      </c>
      <c r="E210" s="20"/>
    </row>
    <row r="211" spans="1:5" x14ac:dyDescent="0.45">
      <c r="A211" s="55" t="s">
        <v>58</v>
      </c>
      <c r="B211" s="52">
        <v>12034.41</v>
      </c>
      <c r="C211" s="53">
        <v>45412</v>
      </c>
      <c r="D211" s="52">
        <v>0</v>
      </c>
      <c r="E211" s="20"/>
    </row>
    <row r="212" spans="1:5" x14ac:dyDescent="0.45">
      <c r="A212" s="51" t="s">
        <v>141</v>
      </c>
      <c r="B212" s="52"/>
      <c r="C212" s="53"/>
      <c r="D212" s="52"/>
      <c r="E212" s="20"/>
    </row>
    <row r="213" spans="1:5" x14ac:dyDescent="0.45">
      <c r="A213" s="55" t="s">
        <v>56</v>
      </c>
      <c r="B213" s="52">
        <v>27033.61</v>
      </c>
      <c r="C213" s="53">
        <v>45139</v>
      </c>
      <c r="D213" s="52">
        <v>0</v>
      </c>
      <c r="E213" s="20"/>
    </row>
    <row r="214" spans="1:5" x14ac:dyDescent="0.45">
      <c r="A214" s="55" t="s">
        <v>58</v>
      </c>
      <c r="B214" s="52">
        <v>15186.82</v>
      </c>
      <c r="C214" s="53">
        <v>45412</v>
      </c>
      <c r="D214" s="52">
        <v>0</v>
      </c>
      <c r="E214" s="20"/>
    </row>
    <row r="215" spans="1:5" x14ac:dyDescent="0.45">
      <c r="A215" s="55" t="s">
        <v>78</v>
      </c>
      <c r="B215" s="52">
        <v>19074.8</v>
      </c>
      <c r="C215" s="53">
        <v>45127</v>
      </c>
      <c r="D215" s="52">
        <v>0</v>
      </c>
      <c r="E215" s="20"/>
    </row>
    <row r="216" spans="1:5" x14ac:dyDescent="0.45">
      <c r="A216" s="51" t="s">
        <v>142</v>
      </c>
      <c r="B216" s="52"/>
      <c r="C216" s="53"/>
      <c r="D216" s="52"/>
      <c r="E216" s="20"/>
    </row>
    <row r="217" spans="1:5" x14ac:dyDescent="0.45">
      <c r="A217" s="55" t="s">
        <v>56</v>
      </c>
      <c r="B217" s="52">
        <v>1088701.74</v>
      </c>
      <c r="C217" s="53">
        <v>45140</v>
      </c>
      <c r="D217" s="52">
        <v>0</v>
      </c>
      <c r="E217" s="20"/>
    </row>
    <row r="218" spans="1:5" x14ac:dyDescent="0.45">
      <c r="A218" s="55" t="s">
        <v>70</v>
      </c>
      <c r="B218" s="52">
        <v>229780.56</v>
      </c>
      <c r="C218" s="53">
        <v>45140</v>
      </c>
      <c r="D218" s="52">
        <v>38793.629999999997</v>
      </c>
      <c r="E218" s="20"/>
    </row>
    <row r="219" spans="1:5" x14ac:dyDescent="0.45">
      <c r="A219" s="55" t="s">
        <v>58</v>
      </c>
      <c r="B219" s="52">
        <v>617525.71</v>
      </c>
      <c r="C219" s="53">
        <v>45412</v>
      </c>
      <c r="D219" s="52">
        <v>0</v>
      </c>
      <c r="E219" s="20"/>
    </row>
    <row r="220" spans="1:5" x14ac:dyDescent="0.45">
      <c r="A220" s="55" t="s">
        <v>73</v>
      </c>
      <c r="B220" s="52">
        <v>129085.09</v>
      </c>
      <c r="C220" s="53">
        <v>45412</v>
      </c>
      <c r="D220" s="52">
        <v>21793.31</v>
      </c>
      <c r="E220" s="20"/>
    </row>
    <row r="221" spans="1:5" x14ac:dyDescent="0.45">
      <c r="A221" s="55" t="s">
        <v>78</v>
      </c>
      <c r="B221" s="52">
        <v>830386.06</v>
      </c>
      <c r="C221" s="53">
        <v>45127</v>
      </c>
      <c r="D221" s="52">
        <v>0</v>
      </c>
      <c r="E221" s="20"/>
    </row>
    <row r="222" spans="1:5" x14ac:dyDescent="0.45">
      <c r="A222" s="55" t="s">
        <v>79</v>
      </c>
      <c r="B222" s="52">
        <v>162132.17000000001</v>
      </c>
      <c r="C222" s="53">
        <v>45127</v>
      </c>
      <c r="D222" s="52">
        <v>27372.62</v>
      </c>
      <c r="E222" s="20"/>
    </row>
    <row r="223" spans="1:5" x14ac:dyDescent="0.45">
      <c r="A223" s="55" t="s">
        <v>143</v>
      </c>
      <c r="B223" s="52">
        <v>3317.12</v>
      </c>
      <c r="C223" s="53">
        <v>45307</v>
      </c>
      <c r="D223" s="52">
        <v>0</v>
      </c>
      <c r="E223" s="20"/>
    </row>
    <row r="224" spans="1:5" x14ac:dyDescent="0.45">
      <c r="A224" s="51" t="s">
        <v>144</v>
      </c>
      <c r="B224" s="52"/>
      <c r="C224" s="53"/>
      <c r="D224" s="52"/>
      <c r="E224" s="20"/>
    </row>
    <row r="225" spans="1:5" x14ac:dyDescent="0.45">
      <c r="A225" s="55" t="s">
        <v>56</v>
      </c>
      <c r="B225" s="52">
        <v>6335.9</v>
      </c>
      <c r="C225" s="53">
        <v>45139</v>
      </c>
      <c r="D225" s="52">
        <v>0</v>
      </c>
      <c r="E225" s="20"/>
    </row>
    <row r="226" spans="1:5" x14ac:dyDescent="0.45">
      <c r="A226" s="55" t="s">
        <v>58</v>
      </c>
      <c r="B226" s="52">
        <v>3559.36</v>
      </c>
      <c r="C226" s="53">
        <v>45412</v>
      </c>
      <c r="D226" s="52">
        <v>0</v>
      </c>
      <c r="E226" s="20"/>
    </row>
    <row r="227" spans="1:5" x14ac:dyDescent="0.45">
      <c r="A227" s="55" t="s">
        <v>78</v>
      </c>
      <c r="B227" s="52">
        <v>4470.59</v>
      </c>
      <c r="C227" s="53">
        <v>45127</v>
      </c>
      <c r="D227" s="52">
        <v>0</v>
      </c>
      <c r="E227" s="20"/>
    </row>
    <row r="228" spans="1:5" x14ac:dyDescent="0.45">
      <c r="A228" s="51" t="s">
        <v>145</v>
      </c>
      <c r="B228" s="52"/>
      <c r="C228" s="53"/>
      <c r="D228" s="52"/>
      <c r="E228" s="20"/>
    </row>
    <row r="229" spans="1:5" x14ac:dyDescent="0.45">
      <c r="A229" s="55" t="s">
        <v>56</v>
      </c>
      <c r="B229" s="52">
        <v>71454.960000000006</v>
      </c>
      <c r="C229" s="53">
        <v>45139</v>
      </c>
      <c r="D229" s="52">
        <v>0</v>
      </c>
      <c r="E229" s="20"/>
    </row>
    <row r="230" spans="1:5" x14ac:dyDescent="0.45">
      <c r="A230" s="55" t="s">
        <v>58</v>
      </c>
      <c r="B230" s="52">
        <v>40141.65</v>
      </c>
      <c r="C230" s="53">
        <v>45412</v>
      </c>
      <c r="D230" s="52">
        <v>0</v>
      </c>
      <c r="E230" s="20"/>
    </row>
    <row r="231" spans="1:5" x14ac:dyDescent="0.45">
      <c r="A231" s="55" t="s">
        <v>78</v>
      </c>
      <c r="B231" s="52">
        <v>50418.31</v>
      </c>
      <c r="C231" s="53">
        <v>45127</v>
      </c>
      <c r="D231" s="52">
        <v>0</v>
      </c>
      <c r="E231" s="20"/>
    </row>
    <row r="232" spans="1:5" x14ac:dyDescent="0.45">
      <c r="A232" s="51" t="s">
        <v>146</v>
      </c>
      <c r="B232" s="52"/>
      <c r="C232" s="53"/>
      <c r="D232" s="52"/>
      <c r="E232" s="20"/>
    </row>
    <row r="233" spans="1:5" x14ac:dyDescent="0.45">
      <c r="A233" s="55" t="s">
        <v>56</v>
      </c>
      <c r="B233" s="52">
        <v>60426.46</v>
      </c>
      <c r="C233" s="53">
        <v>45140</v>
      </c>
      <c r="D233" s="52">
        <v>0</v>
      </c>
      <c r="E233" s="20"/>
    </row>
    <row r="234" spans="1:5" x14ac:dyDescent="0.45">
      <c r="A234" s="55" t="s">
        <v>70</v>
      </c>
      <c r="B234" s="52">
        <v>15840.16</v>
      </c>
      <c r="C234" s="53">
        <v>45140</v>
      </c>
      <c r="D234" s="52">
        <v>0</v>
      </c>
      <c r="E234" s="20"/>
    </row>
    <row r="235" spans="1:5" x14ac:dyDescent="0.45">
      <c r="A235" s="55" t="s">
        <v>58</v>
      </c>
      <c r="B235" s="52">
        <v>33946.1</v>
      </c>
      <c r="C235" s="53">
        <v>45412</v>
      </c>
      <c r="D235" s="52">
        <v>0</v>
      </c>
      <c r="E235" s="20"/>
    </row>
    <row r="236" spans="1:5" x14ac:dyDescent="0.45">
      <c r="A236" s="55" t="s">
        <v>73</v>
      </c>
      <c r="B236" s="52">
        <v>8898.6200000000008</v>
      </c>
      <c r="C236" s="53">
        <v>45412</v>
      </c>
      <c r="D236" s="52">
        <v>0</v>
      </c>
      <c r="E236" s="20"/>
    </row>
    <row r="237" spans="1:5" x14ac:dyDescent="0.45">
      <c r="A237" s="55" t="s">
        <v>78</v>
      </c>
      <c r="B237" s="52">
        <v>42636.65</v>
      </c>
      <c r="C237" s="53">
        <v>45127</v>
      </c>
      <c r="D237" s="52">
        <v>0</v>
      </c>
      <c r="E237" s="20"/>
    </row>
    <row r="238" spans="1:5" x14ac:dyDescent="0.45">
      <c r="A238" s="55" t="s">
        <v>79</v>
      </c>
      <c r="B238" s="52">
        <v>11176.75</v>
      </c>
      <c r="C238" s="53">
        <v>45127</v>
      </c>
      <c r="D238" s="52">
        <v>0</v>
      </c>
      <c r="E238" s="20"/>
    </row>
    <row r="239" spans="1:5" x14ac:dyDescent="0.45">
      <c r="A239" s="51" t="s">
        <v>147</v>
      </c>
      <c r="B239" s="52"/>
      <c r="C239" s="53"/>
      <c r="D239" s="52"/>
      <c r="E239" s="20"/>
    </row>
    <row r="240" spans="1:5" x14ac:dyDescent="0.45">
      <c r="A240" s="55" t="s">
        <v>56</v>
      </c>
      <c r="B240" s="52">
        <v>13563.49</v>
      </c>
      <c r="C240" s="53">
        <v>45140</v>
      </c>
      <c r="D240" s="52">
        <v>0</v>
      </c>
      <c r="E240" s="20"/>
    </row>
    <row r="241" spans="1:5" x14ac:dyDescent="0.45">
      <c r="A241" s="55" t="s">
        <v>58</v>
      </c>
      <c r="B241" s="52">
        <v>7619.64</v>
      </c>
      <c r="C241" s="53">
        <v>45412</v>
      </c>
      <c r="D241" s="52">
        <v>0</v>
      </c>
      <c r="E241" s="20"/>
    </row>
    <row r="242" spans="1:5" x14ac:dyDescent="0.45">
      <c r="A242" s="55" t="s">
        <v>78</v>
      </c>
      <c r="B242" s="52">
        <v>9570.34</v>
      </c>
      <c r="C242" s="53">
        <v>45127</v>
      </c>
      <c r="D242" s="52">
        <v>0</v>
      </c>
      <c r="E242" s="20"/>
    </row>
    <row r="243" spans="1:5" x14ac:dyDescent="0.45">
      <c r="A243" s="51" t="s">
        <v>148</v>
      </c>
      <c r="B243" s="52"/>
      <c r="C243" s="53"/>
      <c r="D243" s="52"/>
      <c r="E243" s="20"/>
    </row>
    <row r="244" spans="1:5" x14ac:dyDescent="0.45">
      <c r="A244" s="55" t="s">
        <v>56</v>
      </c>
      <c r="B244" s="52">
        <v>26632.12</v>
      </c>
      <c r="C244" s="53">
        <v>45140</v>
      </c>
      <c r="D244" s="52">
        <v>0</v>
      </c>
      <c r="E244" s="20"/>
    </row>
    <row r="245" spans="1:5" x14ac:dyDescent="0.45">
      <c r="A245" s="55" t="s">
        <v>58</v>
      </c>
      <c r="B245" s="52">
        <v>14961.27</v>
      </c>
      <c r="C245" s="53">
        <v>45412</v>
      </c>
      <c r="D245" s="52">
        <v>0</v>
      </c>
      <c r="E245" s="20"/>
    </row>
    <row r="246" spans="1:5" x14ac:dyDescent="0.45">
      <c r="A246" s="55" t="s">
        <v>78</v>
      </c>
      <c r="B246" s="52">
        <v>18791.509999999998</v>
      </c>
      <c r="C246" s="53">
        <v>45127</v>
      </c>
      <c r="D246" s="52">
        <v>0</v>
      </c>
      <c r="E246" s="20"/>
    </row>
    <row r="247" spans="1:5" x14ac:dyDescent="0.45">
      <c r="A247" s="51" t="s">
        <v>149</v>
      </c>
      <c r="B247" s="52"/>
      <c r="C247" s="53"/>
      <c r="D247" s="52"/>
      <c r="E247" s="20"/>
    </row>
    <row r="248" spans="1:5" x14ac:dyDescent="0.45">
      <c r="A248" s="55" t="s">
        <v>56</v>
      </c>
      <c r="B248" s="52">
        <v>55794.55</v>
      </c>
      <c r="C248" s="53">
        <v>45139</v>
      </c>
      <c r="D248" s="52">
        <v>0</v>
      </c>
      <c r="E248" s="20"/>
    </row>
    <row r="249" spans="1:5" x14ac:dyDescent="0.45">
      <c r="A249" s="55" t="s">
        <v>70</v>
      </c>
      <c r="B249" s="52">
        <v>12513.34</v>
      </c>
      <c r="C249" s="53">
        <v>45139</v>
      </c>
      <c r="D249" s="52">
        <v>2112.62</v>
      </c>
      <c r="E249" s="20"/>
    </row>
    <row r="250" spans="1:5" x14ac:dyDescent="0.45">
      <c r="A250" s="55" t="s">
        <v>58</v>
      </c>
      <c r="B250" s="52">
        <v>31344.01</v>
      </c>
      <c r="C250" s="53">
        <v>45412</v>
      </c>
      <c r="D250" s="52">
        <v>0</v>
      </c>
      <c r="E250" s="20"/>
    </row>
    <row r="251" spans="1:5" x14ac:dyDescent="0.45">
      <c r="A251" s="55" t="s">
        <v>73</v>
      </c>
      <c r="B251" s="52">
        <v>7029.68</v>
      </c>
      <c r="C251" s="53">
        <v>45412</v>
      </c>
      <c r="D251" s="52">
        <v>1186.82</v>
      </c>
      <c r="E251" s="20"/>
    </row>
    <row r="252" spans="1:5" x14ac:dyDescent="0.45">
      <c r="A252" s="55" t="s">
        <v>78</v>
      </c>
      <c r="B252" s="52">
        <v>39368.39</v>
      </c>
      <c r="C252" s="53">
        <v>45127</v>
      </c>
      <c r="D252" s="52">
        <v>0</v>
      </c>
      <c r="E252" s="20"/>
    </row>
    <row r="253" spans="1:5" x14ac:dyDescent="0.45">
      <c r="A253" s="55" t="s">
        <v>79</v>
      </c>
      <c r="B253" s="52">
        <v>8829.36</v>
      </c>
      <c r="C253" s="53">
        <v>45127</v>
      </c>
      <c r="D253" s="52">
        <v>1490.65</v>
      </c>
      <c r="E253" s="20"/>
    </row>
    <row r="254" spans="1:5" x14ac:dyDescent="0.45">
      <c r="A254" s="51" t="s">
        <v>150</v>
      </c>
      <c r="B254" s="52"/>
      <c r="C254" s="53"/>
      <c r="D254" s="52"/>
      <c r="E254" s="20"/>
    </row>
    <row r="255" spans="1:5" x14ac:dyDescent="0.45">
      <c r="A255" s="55" t="s">
        <v>56</v>
      </c>
      <c r="B255" s="52">
        <v>14758.62</v>
      </c>
      <c r="C255" s="53">
        <v>45140</v>
      </c>
      <c r="D255" s="52">
        <v>0</v>
      </c>
      <c r="E255" s="20"/>
    </row>
    <row r="256" spans="1:5" x14ac:dyDescent="0.45">
      <c r="A256" s="55" t="s">
        <v>58</v>
      </c>
      <c r="B256" s="52">
        <v>8291.0300000000007</v>
      </c>
      <c r="C256" s="53">
        <v>45412</v>
      </c>
      <c r="D256" s="52">
        <v>0</v>
      </c>
      <c r="E256" s="20"/>
    </row>
    <row r="257" spans="1:5" x14ac:dyDescent="0.45">
      <c r="A257" s="51" t="s">
        <v>151</v>
      </c>
      <c r="B257" s="52"/>
      <c r="C257" s="53"/>
      <c r="D257" s="52"/>
      <c r="E257" s="20"/>
    </row>
    <row r="258" spans="1:5" x14ac:dyDescent="0.45">
      <c r="A258" s="55" t="s">
        <v>56</v>
      </c>
      <c r="B258" s="52">
        <v>11864.94</v>
      </c>
      <c r="C258" s="53">
        <v>45139</v>
      </c>
      <c r="D258" s="52">
        <v>0</v>
      </c>
      <c r="E258" s="20"/>
    </row>
    <row r="259" spans="1:5" x14ac:dyDescent="0.45">
      <c r="A259" s="55" t="s">
        <v>58</v>
      </c>
      <c r="B259" s="52">
        <v>6665.43</v>
      </c>
      <c r="C259" s="53">
        <v>45412</v>
      </c>
      <c r="D259" s="52">
        <v>0</v>
      </c>
      <c r="E259" s="20"/>
    </row>
    <row r="260" spans="1:5" x14ac:dyDescent="0.45">
      <c r="A260" s="55" t="s">
        <v>78</v>
      </c>
      <c r="B260" s="52">
        <v>8371.85</v>
      </c>
      <c r="C260" s="53">
        <v>45127</v>
      </c>
      <c r="D260" s="52">
        <v>0</v>
      </c>
      <c r="E260" s="20"/>
    </row>
    <row r="261" spans="1:5" x14ac:dyDescent="0.45">
      <c r="A261" s="51" t="s">
        <v>152</v>
      </c>
      <c r="B261" s="52"/>
      <c r="C261" s="53"/>
      <c r="D261" s="52"/>
      <c r="E261" s="20"/>
    </row>
    <row r="262" spans="1:5" x14ac:dyDescent="0.45">
      <c r="A262" s="55" t="s">
        <v>56</v>
      </c>
      <c r="B262" s="52">
        <v>413.94</v>
      </c>
      <c r="C262" s="53">
        <v>45140</v>
      </c>
      <c r="D262" s="52">
        <v>0</v>
      </c>
      <c r="E262" s="20"/>
    </row>
    <row r="263" spans="1:5" x14ac:dyDescent="0.45">
      <c r="A263" s="55" t="s">
        <v>58</v>
      </c>
      <c r="B263" s="52">
        <v>232.54</v>
      </c>
      <c r="C263" s="53">
        <v>45412</v>
      </c>
      <c r="D263" s="52">
        <v>0</v>
      </c>
      <c r="E263" s="20"/>
    </row>
    <row r="264" spans="1:5" x14ac:dyDescent="0.45">
      <c r="A264" s="55" t="s">
        <v>78</v>
      </c>
      <c r="B264" s="52">
        <v>292.07</v>
      </c>
      <c r="C264" s="53">
        <v>45127</v>
      </c>
      <c r="D264" s="52">
        <v>0</v>
      </c>
      <c r="E264" s="20"/>
    </row>
    <row r="265" spans="1:5" x14ac:dyDescent="0.45">
      <c r="A265" s="51" t="s">
        <v>153</v>
      </c>
      <c r="B265" s="52"/>
      <c r="C265" s="53"/>
      <c r="D265" s="52"/>
      <c r="E265" s="20"/>
    </row>
    <row r="266" spans="1:5" x14ac:dyDescent="0.45">
      <c r="A266" s="55" t="s">
        <v>56</v>
      </c>
      <c r="B266" s="52">
        <v>25454.1</v>
      </c>
      <c r="C266" s="53">
        <v>45140</v>
      </c>
      <c r="D266" s="52">
        <v>0</v>
      </c>
      <c r="E266" s="20"/>
    </row>
    <row r="267" spans="1:5" x14ac:dyDescent="0.45">
      <c r="A267" s="55" t="s">
        <v>78</v>
      </c>
      <c r="B267" s="52">
        <v>17960.310000000001</v>
      </c>
      <c r="C267" s="53">
        <v>45127</v>
      </c>
      <c r="D267" s="52">
        <v>0</v>
      </c>
      <c r="E267" s="20"/>
    </row>
    <row r="268" spans="1:5" x14ac:dyDescent="0.45">
      <c r="A268" s="51" t="s">
        <v>154</v>
      </c>
      <c r="B268" s="52"/>
      <c r="C268" s="53"/>
      <c r="D268" s="52"/>
      <c r="E268" s="20"/>
    </row>
    <row r="269" spans="1:5" x14ac:dyDescent="0.45">
      <c r="A269" s="55" t="s">
        <v>56</v>
      </c>
      <c r="B269" s="52">
        <v>15890.72</v>
      </c>
      <c r="C269" s="53">
        <v>45140</v>
      </c>
      <c r="D269" s="52">
        <v>0</v>
      </c>
      <c r="E269" s="20"/>
    </row>
    <row r="270" spans="1:5" x14ac:dyDescent="0.45">
      <c r="A270" s="55" t="s">
        <v>70</v>
      </c>
      <c r="B270" s="52">
        <v>1157.1400000000001</v>
      </c>
      <c r="C270" s="53">
        <v>45140</v>
      </c>
      <c r="D270" s="52">
        <v>3008.45</v>
      </c>
      <c r="E270" s="20"/>
    </row>
    <row r="271" spans="1:5" x14ac:dyDescent="0.45">
      <c r="A271" s="55" t="s">
        <v>58</v>
      </c>
      <c r="B271" s="52">
        <v>8927.02</v>
      </c>
      <c r="C271" s="53">
        <v>45412</v>
      </c>
      <c r="D271" s="52">
        <v>0</v>
      </c>
      <c r="E271" s="20"/>
    </row>
    <row r="272" spans="1:5" x14ac:dyDescent="0.45">
      <c r="A272" s="55" t="s">
        <v>73</v>
      </c>
      <c r="B272" s="52">
        <v>650.04999999999995</v>
      </c>
      <c r="C272" s="53">
        <v>45412</v>
      </c>
      <c r="D272" s="52">
        <v>1690.07</v>
      </c>
      <c r="E272" s="20"/>
    </row>
    <row r="273" spans="1:5" x14ac:dyDescent="0.45">
      <c r="A273" s="55" t="s">
        <v>78</v>
      </c>
      <c r="B273" s="52">
        <v>11212.43</v>
      </c>
      <c r="C273" s="53">
        <v>45127</v>
      </c>
      <c r="D273" s="52">
        <v>0</v>
      </c>
      <c r="E273" s="20"/>
    </row>
    <row r="274" spans="1:5" x14ac:dyDescent="0.45">
      <c r="A274" s="55" t="s">
        <v>79</v>
      </c>
      <c r="B274" s="52">
        <v>816.47</v>
      </c>
      <c r="C274" s="53">
        <v>45127</v>
      </c>
      <c r="D274" s="52">
        <v>2122.75</v>
      </c>
      <c r="E274" s="20"/>
    </row>
    <row r="275" spans="1:5" x14ac:dyDescent="0.45">
      <c r="A275" s="51" t="s">
        <v>155</v>
      </c>
      <c r="B275" s="52"/>
      <c r="C275" s="53"/>
      <c r="D275" s="52"/>
      <c r="E275" s="20"/>
    </row>
    <row r="276" spans="1:5" x14ac:dyDescent="0.45">
      <c r="A276" s="55" t="s">
        <v>56</v>
      </c>
      <c r="B276" s="52">
        <v>6155.39</v>
      </c>
      <c r="C276" s="53">
        <v>45139</v>
      </c>
      <c r="D276" s="52">
        <v>0</v>
      </c>
      <c r="E276" s="20"/>
    </row>
    <row r="277" spans="1:5" x14ac:dyDescent="0.45">
      <c r="A277" s="55" t="s">
        <v>58</v>
      </c>
      <c r="B277" s="52">
        <v>3457.95</v>
      </c>
      <c r="C277" s="53">
        <v>45412</v>
      </c>
      <c r="D277" s="52">
        <v>0</v>
      </c>
      <c r="E277" s="20"/>
    </row>
    <row r="278" spans="1:5" x14ac:dyDescent="0.45">
      <c r="A278" s="51" t="s">
        <v>156</v>
      </c>
      <c r="B278" s="52"/>
      <c r="C278" s="53"/>
      <c r="D278" s="52"/>
      <c r="E278" s="20"/>
    </row>
    <row r="279" spans="1:5" x14ac:dyDescent="0.45">
      <c r="A279" s="55" t="s">
        <v>56</v>
      </c>
      <c r="B279" s="52">
        <v>77104.600000000006</v>
      </c>
      <c r="C279" s="53">
        <v>45140</v>
      </c>
      <c r="D279" s="52">
        <v>0</v>
      </c>
      <c r="E279" s="20"/>
    </row>
    <row r="280" spans="1:5" x14ac:dyDescent="0.45">
      <c r="A280" s="55" t="s">
        <v>58</v>
      </c>
      <c r="B280" s="52">
        <v>43315.48</v>
      </c>
      <c r="C280" s="53">
        <v>45412</v>
      </c>
      <c r="D280" s="52">
        <v>0</v>
      </c>
      <c r="E280" s="20"/>
    </row>
    <row r="281" spans="1:5" x14ac:dyDescent="0.45">
      <c r="A281" s="55" t="s">
        <v>78</v>
      </c>
      <c r="B281" s="52">
        <v>54404.67</v>
      </c>
      <c r="C281" s="53">
        <v>45127</v>
      </c>
      <c r="D281" s="52">
        <v>0</v>
      </c>
      <c r="E281" s="20"/>
    </row>
    <row r="282" spans="1:5" x14ac:dyDescent="0.45">
      <c r="A282" s="51" t="s">
        <v>157</v>
      </c>
      <c r="B282" s="52"/>
      <c r="C282" s="53"/>
      <c r="D282" s="52"/>
      <c r="E282" s="20"/>
    </row>
    <row r="283" spans="1:5" x14ac:dyDescent="0.45">
      <c r="A283" s="55" t="s">
        <v>56</v>
      </c>
      <c r="B283" s="52">
        <v>374276.63</v>
      </c>
      <c r="C283" s="53">
        <v>45140</v>
      </c>
      <c r="D283" s="52">
        <v>0</v>
      </c>
      <c r="E283" s="20"/>
    </row>
    <row r="284" spans="1:5" x14ac:dyDescent="0.45">
      <c r="A284" s="55" t="s">
        <v>70</v>
      </c>
      <c r="B284" s="52">
        <v>83941.01</v>
      </c>
      <c r="C284" s="53">
        <v>45140</v>
      </c>
      <c r="D284" s="52">
        <v>14171.68</v>
      </c>
      <c r="E284" s="20"/>
    </row>
    <row r="285" spans="1:5" x14ac:dyDescent="0.45">
      <c r="A285" s="55" t="s">
        <v>58</v>
      </c>
      <c r="B285" s="52">
        <v>210259.45</v>
      </c>
      <c r="C285" s="53">
        <v>45412</v>
      </c>
      <c r="D285" s="52">
        <v>0</v>
      </c>
      <c r="E285" s="20"/>
    </row>
    <row r="286" spans="1:5" x14ac:dyDescent="0.45">
      <c r="A286" s="55" t="s">
        <v>73</v>
      </c>
      <c r="B286" s="52">
        <v>47156.01</v>
      </c>
      <c r="C286" s="53">
        <v>45412</v>
      </c>
      <c r="D286" s="52">
        <v>7961.3</v>
      </c>
      <c r="E286" s="20"/>
    </row>
    <row r="287" spans="1:5" x14ac:dyDescent="0.45">
      <c r="A287" s="55" t="s">
        <v>78</v>
      </c>
      <c r="B287" s="52">
        <v>264087.96999999997</v>
      </c>
      <c r="C287" s="53">
        <v>45127</v>
      </c>
      <c r="D287" s="52">
        <v>0</v>
      </c>
      <c r="E287" s="20"/>
    </row>
    <row r="288" spans="1:5" x14ac:dyDescent="0.45">
      <c r="A288" s="55" t="s">
        <v>79</v>
      </c>
      <c r="B288" s="52">
        <v>59228.41</v>
      </c>
      <c r="C288" s="53">
        <v>45127</v>
      </c>
      <c r="D288" s="52">
        <v>9999.48</v>
      </c>
      <c r="E288" s="20"/>
    </row>
    <row r="289" spans="1:5" x14ac:dyDescent="0.45">
      <c r="A289" s="51" t="s">
        <v>158</v>
      </c>
      <c r="B289" s="52"/>
      <c r="C289" s="53"/>
      <c r="D289" s="52"/>
      <c r="E289" s="20"/>
    </row>
    <row r="290" spans="1:5" x14ac:dyDescent="0.45">
      <c r="A290" s="55" t="s">
        <v>56</v>
      </c>
      <c r="B290" s="52">
        <v>14960.92</v>
      </c>
      <c r="C290" s="53">
        <v>45140</v>
      </c>
      <c r="D290" s="52">
        <v>0</v>
      </c>
      <c r="E290" s="20"/>
    </row>
    <row r="291" spans="1:5" x14ac:dyDescent="0.45">
      <c r="A291" s="55" t="s">
        <v>70</v>
      </c>
      <c r="B291" s="52">
        <v>3921.85</v>
      </c>
      <c r="C291" s="53">
        <v>45140</v>
      </c>
      <c r="D291" s="52">
        <v>0</v>
      </c>
      <c r="E291" s="20"/>
    </row>
    <row r="292" spans="1:5" x14ac:dyDescent="0.45">
      <c r="A292" s="55" t="s">
        <v>58</v>
      </c>
      <c r="B292" s="52">
        <v>8404.68</v>
      </c>
      <c r="C292" s="53">
        <v>45412</v>
      </c>
      <c r="D292" s="52">
        <v>0</v>
      </c>
      <c r="E292" s="20"/>
    </row>
    <row r="293" spans="1:5" x14ac:dyDescent="0.45">
      <c r="A293" s="55" t="s">
        <v>73</v>
      </c>
      <c r="B293" s="52">
        <v>2203.1999999999998</v>
      </c>
      <c r="C293" s="53">
        <v>45412</v>
      </c>
      <c r="D293" s="52">
        <v>0</v>
      </c>
      <c r="E293" s="20"/>
    </row>
    <row r="294" spans="1:5" x14ac:dyDescent="0.45">
      <c r="A294" s="55" t="s">
        <v>78</v>
      </c>
      <c r="B294" s="52">
        <v>10556.36</v>
      </c>
      <c r="C294" s="53">
        <v>45127</v>
      </c>
      <c r="D294" s="52">
        <v>0</v>
      </c>
      <c r="E294" s="20"/>
    </row>
    <row r="295" spans="1:5" x14ac:dyDescent="0.45">
      <c r="A295" s="55" t="s">
        <v>79</v>
      </c>
      <c r="B295" s="52">
        <v>2767.24</v>
      </c>
      <c r="C295" s="53">
        <v>45127</v>
      </c>
      <c r="D295" s="52">
        <v>0</v>
      </c>
      <c r="E295" s="20"/>
    </row>
    <row r="296" spans="1:5" x14ac:dyDescent="0.45">
      <c r="A296" s="51" t="s">
        <v>159</v>
      </c>
      <c r="B296" s="52"/>
      <c r="C296" s="53"/>
      <c r="D296" s="52"/>
      <c r="E296" s="20"/>
    </row>
    <row r="297" spans="1:5" x14ac:dyDescent="0.45">
      <c r="A297" s="55" t="s">
        <v>56</v>
      </c>
      <c r="B297" s="52">
        <v>20923.34</v>
      </c>
      <c r="C297" s="53">
        <v>45140</v>
      </c>
      <c r="D297" s="52">
        <v>0</v>
      </c>
      <c r="E297" s="20"/>
    </row>
    <row r="298" spans="1:5" x14ac:dyDescent="0.45">
      <c r="A298" s="55" t="s">
        <v>58</v>
      </c>
      <c r="B298" s="52">
        <v>11754.22</v>
      </c>
      <c r="C298" s="53">
        <v>45412</v>
      </c>
      <c r="D298" s="52">
        <v>0</v>
      </c>
      <c r="E298" s="20"/>
    </row>
    <row r="299" spans="1:5" x14ac:dyDescent="0.45">
      <c r="A299" s="51" t="s">
        <v>160</v>
      </c>
      <c r="B299" s="52"/>
      <c r="C299" s="53"/>
      <c r="D299" s="52"/>
      <c r="E299" s="20"/>
    </row>
    <row r="300" spans="1:5" x14ac:dyDescent="0.45">
      <c r="A300" s="55" t="s">
        <v>56</v>
      </c>
      <c r="B300" s="52">
        <v>15865.83</v>
      </c>
      <c r="C300" s="53">
        <v>45139</v>
      </c>
      <c r="D300" s="52">
        <v>0</v>
      </c>
      <c r="E300" s="20"/>
    </row>
    <row r="301" spans="1:5" x14ac:dyDescent="0.45">
      <c r="A301" s="55" t="s">
        <v>58</v>
      </c>
      <c r="B301" s="52">
        <v>8913.0300000000007</v>
      </c>
      <c r="C301" s="53">
        <v>45412</v>
      </c>
      <c r="D301" s="52">
        <v>0</v>
      </c>
      <c r="E301" s="20"/>
    </row>
    <row r="302" spans="1:5" x14ac:dyDescent="0.45">
      <c r="A302" s="55" t="s">
        <v>78</v>
      </c>
      <c r="B302" s="52">
        <v>11194.86</v>
      </c>
      <c r="C302" s="53">
        <v>45127</v>
      </c>
      <c r="D302" s="52">
        <v>0</v>
      </c>
      <c r="E302" s="20"/>
    </row>
    <row r="303" spans="1:5" x14ac:dyDescent="0.45">
      <c r="A303" s="51" t="s">
        <v>161</v>
      </c>
      <c r="B303" s="52"/>
      <c r="C303" s="53"/>
      <c r="D303" s="52"/>
      <c r="E303" s="20"/>
    </row>
    <row r="304" spans="1:5" x14ac:dyDescent="0.45">
      <c r="A304" s="55" t="s">
        <v>56</v>
      </c>
      <c r="B304" s="52">
        <v>63162.19</v>
      </c>
      <c r="C304" s="53">
        <v>45139</v>
      </c>
      <c r="D304" s="52">
        <v>0</v>
      </c>
      <c r="E304" s="20"/>
    </row>
    <row r="305" spans="1:5" x14ac:dyDescent="0.45">
      <c r="A305" s="55" t="s">
        <v>58</v>
      </c>
      <c r="B305" s="52">
        <v>35482.97</v>
      </c>
      <c r="C305" s="53">
        <v>45412</v>
      </c>
      <c r="D305" s="52">
        <v>0</v>
      </c>
      <c r="E305" s="20"/>
    </row>
    <row r="306" spans="1:5" x14ac:dyDescent="0.45">
      <c r="A306" s="55" t="s">
        <v>78</v>
      </c>
      <c r="B306" s="52">
        <v>44566.97</v>
      </c>
      <c r="C306" s="53">
        <v>45127</v>
      </c>
      <c r="D306" s="52">
        <v>0</v>
      </c>
      <c r="E306" s="20"/>
    </row>
    <row r="307" spans="1:5" x14ac:dyDescent="0.45">
      <c r="A307" s="51" t="s">
        <v>162</v>
      </c>
      <c r="B307" s="52"/>
      <c r="C307" s="53"/>
      <c r="D307" s="52"/>
      <c r="E307" s="20"/>
    </row>
    <row r="308" spans="1:5" x14ac:dyDescent="0.45">
      <c r="A308" s="55" t="s">
        <v>56</v>
      </c>
      <c r="B308" s="52">
        <v>10996.6</v>
      </c>
      <c r="C308" s="53">
        <v>45140</v>
      </c>
      <c r="D308" s="52">
        <v>0</v>
      </c>
      <c r="E308" s="20"/>
    </row>
    <row r="309" spans="1:5" x14ac:dyDescent="0.45">
      <c r="A309" s="55" t="s">
        <v>58</v>
      </c>
      <c r="B309" s="52">
        <v>6177.62</v>
      </c>
      <c r="C309" s="53">
        <v>45412</v>
      </c>
      <c r="D309" s="52">
        <v>0</v>
      </c>
      <c r="E309" s="20"/>
    </row>
    <row r="310" spans="1:5" x14ac:dyDescent="0.45">
      <c r="A310" s="55" t="s">
        <v>78</v>
      </c>
      <c r="B310" s="52">
        <v>7759.16</v>
      </c>
      <c r="C310" s="53">
        <v>45127</v>
      </c>
      <c r="D310" s="52">
        <v>0</v>
      </c>
      <c r="E310" s="20"/>
    </row>
    <row r="311" spans="1:5" x14ac:dyDescent="0.45">
      <c r="A311" s="51" t="s">
        <v>163</v>
      </c>
      <c r="B311" s="52"/>
      <c r="C311" s="53"/>
      <c r="D311" s="52"/>
      <c r="E311" s="20"/>
    </row>
    <row r="312" spans="1:5" x14ac:dyDescent="0.45">
      <c r="A312" s="55" t="s">
        <v>68</v>
      </c>
      <c r="B312" s="52">
        <v>2430.67</v>
      </c>
      <c r="C312" s="53">
        <v>45127</v>
      </c>
      <c r="D312" s="52">
        <v>6319.51</v>
      </c>
      <c r="E312" s="20"/>
    </row>
    <row r="313" spans="1:5" x14ac:dyDescent="0.45">
      <c r="A313" s="55" t="s">
        <v>69</v>
      </c>
      <c r="B313" s="52">
        <v>2554.52</v>
      </c>
      <c r="C313" s="53">
        <v>45127</v>
      </c>
      <c r="D313" s="52">
        <v>6641.49</v>
      </c>
      <c r="E313" s="20"/>
    </row>
    <row r="314" spans="1:5" x14ac:dyDescent="0.45">
      <c r="A314" s="55" t="s">
        <v>70</v>
      </c>
      <c r="B314" s="52">
        <v>2152.63</v>
      </c>
      <c r="C314" s="53">
        <v>45140</v>
      </c>
      <c r="D314" s="52">
        <v>5596.63</v>
      </c>
      <c r="E314" s="20"/>
    </row>
    <row r="315" spans="1:5" x14ac:dyDescent="0.45">
      <c r="A315" s="55" t="s">
        <v>73</v>
      </c>
      <c r="B315" s="52">
        <v>1209.29</v>
      </c>
      <c r="C315" s="53">
        <v>45412</v>
      </c>
      <c r="D315" s="52">
        <v>3144.05</v>
      </c>
      <c r="E315" s="20"/>
    </row>
    <row r="316" spans="1:5" x14ac:dyDescent="0.45">
      <c r="A316" s="55" t="s">
        <v>75</v>
      </c>
      <c r="B316" s="52">
        <v>865.34</v>
      </c>
      <c r="C316" s="53">
        <v>45127</v>
      </c>
      <c r="D316" s="52">
        <v>2249.7800000000002</v>
      </c>
      <c r="E316" s="20"/>
    </row>
    <row r="317" spans="1:5" x14ac:dyDescent="0.45">
      <c r="A317" s="55" t="s">
        <v>77</v>
      </c>
      <c r="B317" s="52">
        <v>2018.85</v>
      </c>
      <c r="C317" s="53">
        <v>45127</v>
      </c>
      <c r="D317" s="52">
        <v>5248.79</v>
      </c>
      <c r="E317" s="20"/>
    </row>
    <row r="318" spans="1:5" x14ac:dyDescent="0.45">
      <c r="A318" s="55" t="s">
        <v>79</v>
      </c>
      <c r="B318" s="52">
        <v>1518.88</v>
      </c>
      <c r="C318" s="53">
        <v>45127</v>
      </c>
      <c r="D318" s="52">
        <v>3948.96</v>
      </c>
      <c r="E318" s="20"/>
    </row>
    <row r="319" spans="1:5" x14ac:dyDescent="0.45">
      <c r="A319" s="51" t="s">
        <v>164</v>
      </c>
      <c r="B319" s="52"/>
      <c r="C319" s="53"/>
      <c r="D319" s="52"/>
      <c r="E319" s="20"/>
    </row>
    <row r="320" spans="1:5" x14ac:dyDescent="0.45">
      <c r="A320" s="55" t="s">
        <v>56</v>
      </c>
      <c r="B320" s="52">
        <v>70574.17</v>
      </c>
      <c r="C320" s="53">
        <v>45139</v>
      </c>
      <c r="D320" s="52">
        <v>0</v>
      </c>
      <c r="E320" s="20"/>
    </row>
    <row r="321" spans="1:5" x14ac:dyDescent="0.45">
      <c r="A321" s="55" t="s">
        <v>58</v>
      </c>
      <c r="B321" s="52">
        <v>39646.839999999997</v>
      </c>
      <c r="C321" s="53">
        <v>45412</v>
      </c>
      <c r="D321" s="52">
        <v>0</v>
      </c>
      <c r="E321" s="20"/>
    </row>
    <row r="322" spans="1:5" x14ac:dyDescent="0.45">
      <c r="A322" s="55" t="s">
        <v>78</v>
      </c>
      <c r="B322" s="52">
        <v>49796.83</v>
      </c>
      <c r="C322" s="53">
        <v>45127</v>
      </c>
      <c r="D322" s="52">
        <v>0</v>
      </c>
      <c r="E322" s="20"/>
    </row>
    <row r="323" spans="1:5" x14ac:dyDescent="0.45">
      <c r="A323" s="51" t="s">
        <v>165</v>
      </c>
      <c r="B323" s="52"/>
      <c r="C323" s="53"/>
      <c r="D323" s="52"/>
      <c r="E323" s="20"/>
    </row>
    <row r="324" spans="1:5" x14ac:dyDescent="0.45">
      <c r="A324" s="55" t="s">
        <v>56</v>
      </c>
      <c r="B324" s="52">
        <v>57045.7</v>
      </c>
      <c r="C324" s="53">
        <v>45140</v>
      </c>
      <c r="D324" s="52">
        <v>0</v>
      </c>
      <c r="E324" s="20"/>
    </row>
    <row r="325" spans="1:5" x14ac:dyDescent="0.45">
      <c r="A325" s="55" t="s">
        <v>70</v>
      </c>
      <c r="B325" s="52">
        <v>14953.93</v>
      </c>
      <c r="C325" s="53">
        <v>45140</v>
      </c>
      <c r="D325" s="52">
        <v>0</v>
      </c>
      <c r="E325" s="20"/>
    </row>
    <row r="326" spans="1:5" x14ac:dyDescent="0.45">
      <c r="A326" s="55" t="s">
        <v>58</v>
      </c>
      <c r="B326" s="52">
        <v>32046.880000000001</v>
      </c>
      <c r="C326" s="53">
        <v>45412</v>
      </c>
      <c r="D326" s="52">
        <v>0</v>
      </c>
      <c r="E326" s="20"/>
    </row>
    <row r="327" spans="1:5" x14ac:dyDescent="0.45">
      <c r="A327" s="55" t="s">
        <v>73</v>
      </c>
      <c r="B327" s="52">
        <v>8400.75</v>
      </c>
      <c r="C327" s="53">
        <v>45412</v>
      </c>
      <c r="D327" s="52">
        <v>0</v>
      </c>
      <c r="E327" s="20"/>
    </row>
    <row r="328" spans="1:5" x14ac:dyDescent="0.45">
      <c r="A328" s="55" t="s">
        <v>78</v>
      </c>
      <c r="B328" s="52">
        <v>40251.199999999997</v>
      </c>
      <c r="C328" s="53">
        <v>45127</v>
      </c>
      <c r="D328" s="52">
        <v>0</v>
      </c>
      <c r="E328" s="20"/>
    </row>
    <row r="329" spans="1:5" x14ac:dyDescent="0.45">
      <c r="A329" s="55" t="s">
        <v>79</v>
      </c>
      <c r="B329" s="52">
        <v>10551.43</v>
      </c>
      <c r="C329" s="53">
        <v>45127</v>
      </c>
      <c r="D329" s="52">
        <v>0</v>
      </c>
      <c r="E329" s="20"/>
    </row>
    <row r="330" spans="1:5" x14ac:dyDescent="0.45">
      <c r="A330" s="51" t="s">
        <v>166</v>
      </c>
      <c r="B330" s="52"/>
      <c r="C330" s="53"/>
      <c r="D330" s="52"/>
      <c r="E330" s="20"/>
    </row>
    <row r="331" spans="1:5" x14ac:dyDescent="0.45">
      <c r="A331" s="55" t="s">
        <v>56</v>
      </c>
      <c r="B331" s="52">
        <v>53117.95</v>
      </c>
      <c r="C331" s="53">
        <v>45140</v>
      </c>
      <c r="D331" s="52">
        <v>0</v>
      </c>
      <c r="E331" s="20"/>
    </row>
    <row r="332" spans="1:5" x14ac:dyDescent="0.45">
      <c r="A332" s="55" t="s">
        <v>58</v>
      </c>
      <c r="B332" s="52">
        <v>29840.37</v>
      </c>
      <c r="C332" s="53">
        <v>45412</v>
      </c>
      <c r="D332" s="52">
        <v>0</v>
      </c>
      <c r="E332" s="20"/>
    </row>
    <row r="333" spans="1:5" x14ac:dyDescent="0.45">
      <c r="A333" s="51" t="s">
        <v>168</v>
      </c>
      <c r="B333" s="52"/>
      <c r="C333" s="53"/>
      <c r="D333" s="52"/>
      <c r="E333" s="20"/>
    </row>
    <row r="334" spans="1:5" x14ac:dyDescent="0.45">
      <c r="A334" s="55" t="s">
        <v>56</v>
      </c>
      <c r="B334" s="52">
        <v>52735.14</v>
      </c>
      <c r="C334" s="53">
        <v>45140</v>
      </c>
      <c r="D334" s="52">
        <v>0</v>
      </c>
      <c r="E334" s="20"/>
    </row>
    <row r="335" spans="1:5" x14ac:dyDescent="0.45">
      <c r="A335" s="55" t="s">
        <v>58</v>
      </c>
      <c r="B335" s="52">
        <v>29625.31</v>
      </c>
      <c r="C335" s="53">
        <v>45412</v>
      </c>
      <c r="D335" s="52">
        <v>0</v>
      </c>
      <c r="E335" s="20"/>
    </row>
    <row r="336" spans="1:5" x14ac:dyDescent="0.45">
      <c r="A336" s="55" t="s">
        <v>78</v>
      </c>
      <c r="B336" s="52">
        <v>37209.69</v>
      </c>
      <c r="C336" s="53">
        <v>45127</v>
      </c>
      <c r="D336" s="52">
        <v>0</v>
      </c>
      <c r="E336" s="20"/>
    </row>
    <row r="337" spans="1:5" x14ac:dyDescent="0.45">
      <c r="A337" s="51" t="s">
        <v>169</v>
      </c>
      <c r="B337" s="52"/>
      <c r="C337" s="53"/>
      <c r="D337" s="52"/>
      <c r="E337" s="20"/>
    </row>
    <row r="338" spans="1:5" x14ac:dyDescent="0.45">
      <c r="A338" s="55" t="s">
        <v>56</v>
      </c>
      <c r="B338" s="52">
        <v>54492.82</v>
      </c>
      <c r="C338" s="53">
        <v>45140</v>
      </c>
      <c r="D338" s="52">
        <v>0</v>
      </c>
      <c r="E338" s="20"/>
    </row>
    <row r="339" spans="1:5" x14ac:dyDescent="0.45">
      <c r="A339" s="55" t="s">
        <v>58</v>
      </c>
      <c r="B339" s="52">
        <v>30612.73</v>
      </c>
      <c r="C339" s="53">
        <v>45412</v>
      </c>
      <c r="D339" s="52">
        <v>0</v>
      </c>
      <c r="E339" s="20"/>
    </row>
    <row r="340" spans="1:5" x14ac:dyDescent="0.45">
      <c r="A340" s="55" t="s">
        <v>78</v>
      </c>
      <c r="B340" s="52">
        <v>38449.9</v>
      </c>
      <c r="C340" s="53">
        <v>45127</v>
      </c>
      <c r="D340" s="52">
        <v>0</v>
      </c>
      <c r="E340" s="20"/>
    </row>
    <row r="341" spans="1:5" x14ac:dyDescent="0.45">
      <c r="A341" s="51" t="s">
        <v>170</v>
      </c>
      <c r="B341" s="52"/>
      <c r="C341" s="53"/>
      <c r="D341" s="52"/>
      <c r="E341" s="20"/>
    </row>
    <row r="342" spans="1:5" x14ac:dyDescent="0.45">
      <c r="A342" s="55" t="s">
        <v>56</v>
      </c>
      <c r="B342" s="52">
        <v>15795.8</v>
      </c>
      <c r="C342" s="53">
        <v>45140</v>
      </c>
      <c r="D342" s="52">
        <v>0</v>
      </c>
      <c r="E342" s="20"/>
    </row>
    <row r="343" spans="1:5" x14ac:dyDescent="0.45">
      <c r="A343" s="55" t="s">
        <v>58</v>
      </c>
      <c r="B343" s="52">
        <v>8873.69</v>
      </c>
      <c r="C343" s="53">
        <v>45412</v>
      </c>
      <c r="D343" s="52">
        <v>0</v>
      </c>
      <c r="E343" s="20"/>
    </row>
    <row r="344" spans="1:5" x14ac:dyDescent="0.45">
      <c r="A344" s="55" t="s">
        <v>78</v>
      </c>
      <c r="B344" s="52">
        <v>11145.45</v>
      </c>
      <c r="C344" s="53">
        <v>45127</v>
      </c>
      <c r="D344" s="52">
        <v>0</v>
      </c>
      <c r="E344" s="20"/>
    </row>
    <row r="345" spans="1:5" x14ac:dyDescent="0.45">
      <c r="A345" s="51" t="s">
        <v>172</v>
      </c>
      <c r="B345" s="52"/>
      <c r="C345" s="53"/>
      <c r="D345" s="52"/>
      <c r="E345" s="20"/>
    </row>
    <row r="346" spans="1:5" x14ac:dyDescent="0.45">
      <c r="A346" s="55" t="s">
        <v>54</v>
      </c>
      <c r="B346" s="52">
        <v>30478.79</v>
      </c>
      <c r="C346" s="53">
        <v>45366</v>
      </c>
      <c r="D346" s="52">
        <v>0</v>
      </c>
      <c r="E346" s="20"/>
    </row>
    <row r="347" spans="1:5" x14ac:dyDescent="0.45">
      <c r="A347" s="55" t="s">
        <v>56</v>
      </c>
      <c r="B347" s="52">
        <v>26992.37</v>
      </c>
      <c r="C347" s="53">
        <v>45366</v>
      </c>
      <c r="D347" s="52">
        <v>0</v>
      </c>
      <c r="E347" s="20"/>
    </row>
    <row r="348" spans="1:5" x14ac:dyDescent="0.45">
      <c r="A348" s="55" t="s">
        <v>58</v>
      </c>
      <c r="B348" s="52">
        <v>15163.65</v>
      </c>
      <c r="C348" s="53">
        <v>45412</v>
      </c>
      <c r="D348" s="52">
        <v>0</v>
      </c>
      <c r="E348" s="20"/>
    </row>
    <row r="349" spans="1:5" x14ac:dyDescent="0.45">
      <c r="A349" s="55" t="s">
        <v>74</v>
      </c>
      <c r="B349" s="52">
        <v>10850.64</v>
      </c>
      <c r="C349" s="53">
        <v>45366</v>
      </c>
      <c r="D349" s="52">
        <v>0</v>
      </c>
      <c r="E349" s="20"/>
    </row>
    <row r="350" spans="1:5" x14ac:dyDescent="0.45">
      <c r="A350" s="55" t="s">
        <v>76</v>
      </c>
      <c r="B350" s="52">
        <v>25314.77</v>
      </c>
      <c r="C350" s="53">
        <v>45366</v>
      </c>
      <c r="D350" s="52">
        <v>0</v>
      </c>
      <c r="E350" s="20"/>
    </row>
    <row r="351" spans="1:5" x14ac:dyDescent="0.45">
      <c r="A351" s="55" t="s">
        <v>78</v>
      </c>
      <c r="B351" s="52">
        <v>19045.7</v>
      </c>
      <c r="C351" s="53">
        <v>45366</v>
      </c>
      <c r="D351" s="52">
        <v>0</v>
      </c>
      <c r="E351" s="20"/>
    </row>
    <row r="352" spans="1:5" x14ac:dyDescent="0.45">
      <c r="A352" s="51" t="s">
        <v>173</v>
      </c>
      <c r="B352" s="52"/>
      <c r="C352" s="53"/>
      <c r="D352" s="52"/>
      <c r="E352" s="20"/>
    </row>
    <row r="353" spans="1:5" x14ac:dyDescent="0.45">
      <c r="A353" s="55" t="s">
        <v>56</v>
      </c>
      <c r="B353" s="52">
        <v>52600.53</v>
      </c>
      <c r="C353" s="53">
        <v>45140</v>
      </c>
      <c r="D353" s="52">
        <v>0</v>
      </c>
      <c r="E353" s="20"/>
    </row>
    <row r="354" spans="1:5" x14ac:dyDescent="0.45">
      <c r="A354" s="55" t="s">
        <v>58</v>
      </c>
      <c r="B354" s="52">
        <v>29549.69</v>
      </c>
      <c r="C354" s="53">
        <v>45412</v>
      </c>
      <c r="D354" s="52">
        <v>0</v>
      </c>
      <c r="E354" s="20"/>
    </row>
    <row r="355" spans="1:5" x14ac:dyDescent="0.45">
      <c r="A355" s="55" t="s">
        <v>78</v>
      </c>
      <c r="B355" s="52">
        <v>37114.71</v>
      </c>
      <c r="C355" s="53">
        <v>45127</v>
      </c>
      <c r="D355" s="52">
        <v>0</v>
      </c>
      <c r="E355" s="20"/>
    </row>
    <row r="356" spans="1:5" x14ac:dyDescent="0.45">
      <c r="A356" s="51" t="s">
        <v>174</v>
      </c>
      <c r="B356" s="52"/>
      <c r="C356" s="53"/>
      <c r="D356" s="52"/>
      <c r="E356" s="20"/>
    </row>
    <row r="357" spans="1:5" x14ac:dyDescent="0.45">
      <c r="A357" s="55" t="s">
        <v>56</v>
      </c>
      <c r="B357" s="52">
        <v>193608.05</v>
      </c>
      <c r="C357" s="53">
        <v>45140</v>
      </c>
      <c r="D357" s="52">
        <v>0</v>
      </c>
      <c r="E357" s="20"/>
    </row>
    <row r="358" spans="1:5" x14ac:dyDescent="0.45">
      <c r="A358" s="55" t="s">
        <v>58</v>
      </c>
      <c r="B358" s="52">
        <v>108764.26</v>
      </c>
      <c r="C358" s="53">
        <v>45412</v>
      </c>
      <c r="D358" s="52">
        <v>0</v>
      </c>
      <c r="E358" s="20"/>
    </row>
    <row r="359" spans="1:5" x14ac:dyDescent="0.45">
      <c r="A359" s="55" t="s">
        <v>78</v>
      </c>
      <c r="B359" s="52">
        <v>136609</v>
      </c>
      <c r="C359" s="53">
        <v>45127</v>
      </c>
      <c r="D359" s="52">
        <v>0</v>
      </c>
      <c r="E359" s="20"/>
    </row>
    <row r="360" spans="1:5" x14ac:dyDescent="0.45">
      <c r="A360" s="51" t="s">
        <v>175</v>
      </c>
      <c r="B360" s="52"/>
      <c r="C360" s="53"/>
      <c r="D360" s="52"/>
      <c r="E360" s="20"/>
    </row>
    <row r="361" spans="1:5" x14ac:dyDescent="0.45">
      <c r="A361" s="55" t="s">
        <v>56</v>
      </c>
      <c r="B361" s="52">
        <v>952137.06</v>
      </c>
      <c r="C361" s="53">
        <v>45140</v>
      </c>
      <c r="D361" s="52">
        <v>0</v>
      </c>
      <c r="E361" s="20"/>
    </row>
    <row r="362" spans="1:5" x14ac:dyDescent="0.45">
      <c r="A362" s="55" t="s">
        <v>70</v>
      </c>
      <c r="B362" s="52">
        <v>242125.98</v>
      </c>
      <c r="C362" s="53">
        <v>45140</v>
      </c>
      <c r="D362" s="52">
        <v>0</v>
      </c>
      <c r="E362" s="20"/>
    </row>
    <row r="363" spans="1:5" x14ac:dyDescent="0.45">
      <c r="A363" s="55" t="s">
        <v>58</v>
      </c>
      <c r="B363" s="52">
        <v>534887.30000000005</v>
      </c>
      <c r="C363" s="53">
        <v>45412</v>
      </c>
      <c r="D363" s="52">
        <v>0</v>
      </c>
      <c r="E363" s="20"/>
    </row>
    <row r="364" spans="1:5" x14ac:dyDescent="0.45">
      <c r="A364" s="55" t="s">
        <v>73</v>
      </c>
      <c r="B364" s="52">
        <v>116373.27</v>
      </c>
      <c r="C364" s="53">
        <v>45412</v>
      </c>
      <c r="D364" s="52">
        <v>19647.18</v>
      </c>
      <c r="E364" s="20"/>
    </row>
    <row r="365" spans="1:5" x14ac:dyDescent="0.45">
      <c r="A365" s="55" t="s">
        <v>78</v>
      </c>
      <c r="B365" s="52">
        <v>676224.67</v>
      </c>
      <c r="C365" s="53">
        <v>45127</v>
      </c>
      <c r="D365" s="52">
        <v>0</v>
      </c>
      <c r="E365" s="20"/>
    </row>
    <row r="366" spans="1:5" x14ac:dyDescent="0.45">
      <c r="A366" s="55" t="s">
        <v>79</v>
      </c>
      <c r="B366" s="52">
        <v>146165.99</v>
      </c>
      <c r="C366" s="53">
        <v>45127</v>
      </c>
      <c r="D366" s="52">
        <v>24677.06</v>
      </c>
      <c r="E366" s="20"/>
    </row>
    <row r="367" spans="1:5" x14ac:dyDescent="0.45">
      <c r="A367" s="51" t="s">
        <v>177</v>
      </c>
      <c r="B367" s="52"/>
      <c r="C367" s="53"/>
      <c r="D367" s="52"/>
      <c r="E367" s="20"/>
    </row>
    <row r="368" spans="1:5" x14ac:dyDescent="0.45">
      <c r="A368" s="55" t="s">
        <v>70</v>
      </c>
      <c r="B368" s="52">
        <v>17529.2</v>
      </c>
      <c r="C368" s="53">
        <v>45140</v>
      </c>
      <c r="D368" s="52">
        <v>0</v>
      </c>
      <c r="E368" s="20"/>
    </row>
    <row r="369" spans="1:5" x14ac:dyDescent="0.45">
      <c r="A369" s="55" t="s">
        <v>58</v>
      </c>
      <c r="B369" s="52">
        <v>37565.78</v>
      </c>
      <c r="C369" s="53">
        <v>45412</v>
      </c>
      <c r="D369" s="52">
        <v>0</v>
      </c>
      <c r="E369" s="20"/>
    </row>
    <row r="370" spans="1:5" x14ac:dyDescent="0.45">
      <c r="A370" s="55" t="s">
        <v>73</v>
      </c>
      <c r="B370" s="52">
        <v>9847.48</v>
      </c>
      <c r="C370" s="53">
        <v>45412</v>
      </c>
      <c r="D370" s="52">
        <v>0</v>
      </c>
      <c r="E370" s="20"/>
    </row>
    <row r="371" spans="1:5" x14ac:dyDescent="0.45">
      <c r="A371" s="55" t="s">
        <v>79</v>
      </c>
      <c r="B371" s="52">
        <v>12368.53</v>
      </c>
      <c r="C371" s="53">
        <v>45127</v>
      </c>
      <c r="D371" s="52">
        <v>0</v>
      </c>
      <c r="E371" s="20"/>
    </row>
    <row r="372" spans="1:5" x14ac:dyDescent="0.45">
      <c r="A372" s="51" t="s">
        <v>178</v>
      </c>
      <c r="B372" s="52"/>
      <c r="C372" s="53"/>
      <c r="D372" s="52"/>
      <c r="E372" s="20"/>
    </row>
    <row r="373" spans="1:5" x14ac:dyDescent="0.45">
      <c r="A373" s="55" t="s">
        <v>56</v>
      </c>
      <c r="B373" s="52">
        <v>103740.6</v>
      </c>
      <c r="C373" s="53">
        <v>45140</v>
      </c>
      <c r="D373" s="52">
        <v>0</v>
      </c>
      <c r="E373" s="20"/>
    </row>
    <row r="374" spans="1:5" x14ac:dyDescent="0.45">
      <c r="A374" s="55" t="s">
        <v>58</v>
      </c>
      <c r="B374" s="52">
        <v>58278.93</v>
      </c>
      <c r="C374" s="53">
        <v>45412</v>
      </c>
      <c r="D374" s="52">
        <v>0</v>
      </c>
      <c r="E374" s="20"/>
    </row>
    <row r="375" spans="1:5" x14ac:dyDescent="0.45">
      <c r="A375" s="55" t="s">
        <v>78</v>
      </c>
      <c r="B375" s="52">
        <v>73198.92</v>
      </c>
      <c r="C375" s="53">
        <v>45127</v>
      </c>
      <c r="D375" s="52">
        <v>0</v>
      </c>
      <c r="E375" s="20"/>
    </row>
    <row r="376" spans="1:5" x14ac:dyDescent="0.45">
      <c r="A376" s="51" t="s">
        <v>179</v>
      </c>
      <c r="B376" s="52"/>
      <c r="C376" s="53"/>
      <c r="D376" s="52"/>
      <c r="E376" s="20"/>
    </row>
    <row r="377" spans="1:5" x14ac:dyDescent="0.45">
      <c r="A377" s="55" t="s">
        <v>56</v>
      </c>
      <c r="B377" s="52">
        <v>16461.830000000002</v>
      </c>
      <c r="C377" s="53">
        <v>45140</v>
      </c>
      <c r="D377" s="52">
        <v>0</v>
      </c>
      <c r="E377" s="20"/>
    </row>
    <row r="378" spans="1:5" x14ac:dyDescent="0.45">
      <c r="A378" s="55" t="s">
        <v>58</v>
      </c>
      <c r="B378" s="52">
        <v>9247.86</v>
      </c>
      <c r="C378" s="53">
        <v>45412</v>
      </c>
      <c r="D378" s="52">
        <v>0</v>
      </c>
      <c r="E378" s="20"/>
    </row>
    <row r="379" spans="1:5" x14ac:dyDescent="0.45">
      <c r="A379" s="55" t="s">
        <v>78</v>
      </c>
      <c r="B379" s="52">
        <v>11615.4</v>
      </c>
      <c r="C379" s="53">
        <v>45127</v>
      </c>
      <c r="D379" s="52">
        <v>0</v>
      </c>
      <c r="E379" s="20"/>
    </row>
    <row r="380" spans="1:5" x14ac:dyDescent="0.45">
      <c r="A380" s="51" t="s">
        <v>180</v>
      </c>
      <c r="B380" s="52"/>
      <c r="C380" s="53"/>
      <c r="D380" s="52"/>
      <c r="E380" s="20"/>
    </row>
    <row r="381" spans="1:5" x14ac:dyDescent="0.45">
      <c r="A381" s="55" t="s">
        <v>56</v>
      </c>
      <c r="B381" s="52">
        <v>12010.44</v>
      </c>
      <c r="C381" s="53">
        <v>45139</v>
      </c>
      <c r="D381" s="52">
        <v>0</v>
      </c>
      <c r="E381" s="20"/>
    </row>
    <row r="382" spans="1:5" x14ac:dyDescent="0.45">
      <c r="A382" s="55" t="s">
        <v>58</v>
      </c>
      <c r="B382" s="52">
        <v>6747.17</v>
      </c>
      <c r="C382" s="53">
        <v>45412</v>
      </c>
      <c r="D382" s="52">
        <v>0</v>
      </c>
      <c r="E382" s="20"/>
    </row>
    <row r="383" spans="1:5" x14ac:dyDescent="0.45">
      <c r="A383" s="55" t="s">
        <v>78</v>
      </c>
      <c r="B383" s="52">
        <v>8474.51</v>
      </c>
      <c r="C383" s="53">
        <v>45127</v>
      </c>
      <c r="D383" s="52">
        <v>0</v>
      </c>
      <c r="E383" s="20"/>
    </row>
    <row r="384" spans="1:5" x14ac:dyDescent="0.45">
      <c r="A384" s="51" t="s">
        <v>181</v>
      </c>
      <c r="B384" s="52"/>
      <c r="C384" s="53"/>
      <c r="D384" s="52"/>
      <c r="E384" s="20"/>
    </row>
    <row r="385" spans="1:5" x14ac:dyDescent="0.45">
      <c r="A385" s="55" t="s">
        <v>56</v>
      </c>
      <c r="B385" s="52">
        <v>80896.960000000006</v>
      </c>
      <c r="C385" s="53">
        <v>45140</v>
      </c>
      <c r="D385" s="52">
        <v>0</v>
      </c>
      <c r="E385" s="20"/>
    </row>
    <row r="386" spans="1:5" x14ac:dyDescent="0.45">
      <c r="A386" s="55" t="s">
        <v>58</v>
      </c>
      <c r="B386" s="52">
        <v>45445.93</v>
      </c>
      <c r="C386" s="53">
        <v>45412</v>
      </c>
      <c r="D386" s="52">
        <v>0</v>
      </c>
      <c r="E386" s="20"/>
    </row>
    <row r="387" spans="1:5" x14ac:dyDescent="0.45">
      <c r="A387" s="51" t="s">
        <v>182</v>
      </c>
      <c r="B387" s="52"/>
      <c r="C387" s="53"/>
      <c r="D387" s="52"/>
      <c r="E387" s="20"/>
    </row>
    <row r="388" spans="1:5" x14ac:dyDescent="0.45">
      <c r="A388" s="55" t="s">
        <v>56</v>
      </c>
      <c r="B388" s="52">
        <v>7956.64</v>
      </c>
      <c r="C388" s="53">
        <v>45140</v>
      </c>
      <c r="D388" s="52">
        <v>0</v>
      </c>
      <c r="E388" s="20"/>
    </row>
    <row r="389" spans="1:5" x14ac:dyDescent="0.45">
      <c r="A389" s="55" t="s">
        <v>58</v>
      </c>
      <c r="B389" s="52">
        <v>4469.8500000000004</v>
      </c>
      <c r="C389" s="53">
        <v>45412</v>
      </c>
      <c r="D389" s="52">
        <v>0</v>
      </c>
      <c r="E389" s="20"/>
    </row>
    <row r="390" spans="1:5" x14ac:dyDescent="0.45">
      <c r="A390" s="55" t="s">
        <v>78</v>
      </c>
      <c r="B390" s="52">
        <v>5614.17</v>
      </c>
      <c r="C390" s="53">
        <v>45127</v>
      </c>
      <c r="D390" s="52">
        <v>0</v>
      </c>
      <c r="E390" s="20"/>
    </row>
    <row r="391" spans="1:5" x14ac:dyDescent="0.45">
      <c r="A391" s="51" t="s">
        <v>183</v>
      </c>
      <c r="B391" s="52"/>
      <c r="C391" s="53"/>
      <c r="D391" s="52"/>
      <c r="E391" s="20"/>
    </row>
    <row r="392" spans="1:5" x14ac:dyDescent="0.45">
      <c r="A392" s="55" t="s">
        <v>56</v>
      </c>
      <c r="B392" s="52">
        <v>52388.11</v>
      </c>
      <c r="C392" s="53">
        <v>45140</v>
      </c>
      <c r="D392" s="52">
        <v>0</v>
      </c>
      <c r="E392" s="20"/>
    </row>
    <row r="393" spans="1:5" x14ac:dyDescent="0.45">
      <c r="A393" s="55" t="s">
        <v>70</v>
      </c>
      <c r="B393" s="52">
        <v>11749.37</v>
      </c>
      <c r="C393" s="53">
        <v>45140</v>
      </c>
      <c r="D393" s="52">
        <v>1983.63</v>
      </c>
      <c r="E393" s="20"/>
    </row>
    <row r="394" spans="1:5" x14ac:dyDescent="0.45">
      <c r="A394" s="55" t="s">
        <v>58</v>
      </c>
      <c r="B394" s="52">
        <v>29430.36</v>
      </c>
      <c r="C394" s="53">
        <v>45412</v>
      </c>
      <c r="D394" s="52">
        <v>0</v>
      </c>
      <c r="E394" s="20"/>
    </row>
    <row r="395" spans="1:5" x14ac:dyDescent="0.45">
      <c r="A395" s="55" t="s">
        <v>73</v>
      </c>
      <c r="B395" s="52">
        <v>6600.5</v>
      </c>
      <c r="C395" s="53">
        <v>45412</v>
      </c>
      <c r="D395" s="52">
        <v>1114.3599999999999</v>
      </c>
      <c r="E395" s="20"/>
    </row>
    <row r="396" spans="1:5" x14ac:dyDescent="0.45">
      <c r="A396" s="55" t="s">
        <v>78</v>
      </c>
      <c r="B396" s="52">
        <v>36964.83</v>
      </c>
      <c r="C396" s="53">
        <v>45127</v>
      </c>
      <c r="D396" s="52">
        <v>0</v>
      </c>
      <c r="E396" s="20"/>
    </row>
    <row r="397" spans="1:5" x14ac:dyDescent="0.45">
      <c r="A397" s="55" t="s">
        <v>79</v>
      </c>
      <c r="B397" s="52">
        <v>8290.2999999999993</v>
      </c>
      <c r="C397" s="53">
        <v>45127</v>
      </c>
      <c r="D397" s="52">
        <v>1399.64</v>
      </c>
      <c r="E397" s="20"/>
    </row>
    <row r="398" spans="1:5" x14ac:dyDescent="0.45">
      <c r="A398" s="51" t="s">
        <v>184</v>
      </c>
      <c r="B398" s="52"/>
      <c r="C398" s="53"/>
      <c r="D398" s="52"/>
      <c r="E398" s="20"/>
    </row>
    <row r="399" spans="1:5" x14ac:dyDescent="0.45">
      <c r="A399" s="55" t="s">
        <v>56</v>
      </c>
      <c r="B399" s="52">
        <v>3022.06</v>
      </c>
      <c r="C399" s="53">
        <v>45140</v>
      </c>
      <c r="D399" s="52">
        <v>0</v>
      </c>
      <c r="E399" s="20"/>
    </row>
    <row r="400" spans="1:5" x14ac:dyDescent="0.45">
      <c r="A400" s="55" t="s">
        <v>58</v>
      </c>
      <c r="B400" s="52">
        <v>1697.72</v>
      </c>
      <c r="C400" s="53">
        <v>45412</v>
      </c>
      <c r="D400" s="52">
        <v>0</v>
      </c>
      <c r="E400" s="20"/>
    </row>
    <row r="401" spans="1:5" x14ac:dyDescent="0.45">
      <c r="A401" s="51" t="s">
        <v>185</v>
      </c>
      <c r="B401" s="52"/>
      <c r="C401" s="53"/>
      <c r="D401" s="52"/>
      <c r="E401" s="20"/>
    </row>
    <row r="402" spans="1:5" x14ac:dyDescent="0.45">
      <c r="A402" s="55" t="s">
        <v>56</v>
      </c>
      <c r="B402" s="52">
        <v>6121.54</v>
      </c>
      <c r="C402" s="53">
        <v>45139</v>
      </c>
      <c r="D402" s="52">
        <v>0</v>
      </c>
      <c r="E402" s="20"/>
    </row>
    <row r="403" spans="1:5" x14ac:dyDescent="0.45">
      <c r="A403" s="55" t="s">
        <v>58</v>
      </c>
      <c r="B403" s="52">
        <v>3438.93</v>
      </c>
      <c r="C403" s="53">
        <v>45412</v>
      </c>
      <c r="D403" s="52">
        <v>0</v>
      </c>
      <c r="E403" s="20"/>
    </row>
    <row r="404" spans="1:5" x14ac:dyDescent="0.45">
      <c r="A404" s="51" t="s">
        <v>186</v>
      </c>
      <c r="B404" s="52"/>
      <c r="C404" s="53"/>
      <c r="D404" s="52"/>
      <c r="E404" s="20"/>
    </row>
    <row r="405" spans="1:5" x14ac:dyDescent="0.45">
      <c r="A405" s="55" t="s">
        <v>56</v>
      </c>
      <c r="B405" s="52">
        <v>13380.64</v>
      </c>
      <c r="C405" s="53">
        <v>45139</v>
      </c>
      <c r="D405" s="52">
        <v>0</v>
      </c>
      <c r="E405" s="20"/>
    </row>
    <row r="406" spans="1:5" x14ac:dyDescent="0.45">
      <c r="A406" s="51" t="s">
        <v>187</v>
      </c>
      <c r="B406" s="52"/>
      <c r="C406" s="53"/>
      <c r="D406" s="52"/>
      <c r="E406" s="20"/>
    </row>
    <row r="407" spans="1:5" x14ac:dyDescent="0.45">
      <c r="A407" s="55" t="s">
        <v>56</v>
      </c>
      <c r="B407" s="52">
        <v>24142.26</v>
      </c>
      <c r="C407" s="53">
        <v>45140</v>
      </c>
      <c r="D407" s="52">
        <v>0</v>
      </c>
      <c r="E407" s="20"/>
    </row>
    <row r="408" spans="1:5" x14ac:dyDescent="0.45">
      <c r="A408" s="55" t="s">
        <v>58</v>
      </c>
      <c r="B408" s="52">
        <v>13562.53</v>
      </c>
      <c r="C408" s="53">
        <v>45412</v>
      </c>
      <c r="D408" s="52">
        <v>0</v>
      </c>
      <c r="E408" s="20"/>
    </row>
    <row r="409" spans="1:5" x14ac:dyDescent="0.45">
      <c r="A409" s="55" t="s">
        <v>78</v>
      </c>
      <c r="B409" s="52">
        <v>17034.68</v>
      </c>
      <c r="C409" s="53">
        <v>45140</v>
      </c>
      <c r="D409" s="52">
        <v>0</v>
      </c>
      <c r="E409" s="20"/>
    </row>
    <row r="410" spans="1:5" x14ac:dyDescent="0.45">
      <c r="A410" s="51" t="s">
        <v>188</v>
      </c>
      <c r="B410" s="52"/>
      <c r="C410" s="53"/>
      <c r="D410" s="52"/>
      <c r="E410" s="20"/>
    </row>
    <row r="411" spans="1:5" x14ac:dyDescent="0.45">
      <c r="A411" s="55" t="s">
        <v>56</v>
      </c>
      <c r="B411" s="52">
        <v>57196.65</v>
      </c>
      <c r="C411" s="53">
        <v>45140</v>
      </c>
      <c r="D411" s="52">
        <v>0</v>
      </c>
      <c r="E411" s="20"/>
    </row>
    <row r="412" spans="1:5" x14ac:dyDescent="0.45">
      <c r="A412" s="55" t="s">
        <v>58</v>
      </c>
      <c r="B412" s="52">
        <v>32131.68</v>
      </c>
      <c r="C412" s="53">
        <v>45412</v>
      </c>
      <c r="D412" s="52">
        <v>0</v>
      </c>
      <c r="E412" s="20"/>
    </row>
    <row r="413" spans="1:5" x14ac:dyDescent="0.45">
      <c r="A413" s="51" t="s">
        <v>189</v>
      </c>
      <c r="B413" s="52"/>
      <c r="C413" s="53"/>
      <c r="D413" s="52"/>
      <c r="E413" s="20"/>
    </row>
    <row r="414" spans="1:5" x14ac:dyDescent="0.45">
      <c r="A414" s="55" t="s">
        <v>56</v>
      </c>
      <c r="B414" s="52">
        <v>15801.25</v>
      </c>
      <c r="C414" s="53">
        <v>45139</v>
      </c>
      <c r="D414" s="52">
        <v>0</v>
      </c>
      <c r="E414" s="20"/>
    </row>
    <row r="415" spans="1:5" x14ac:dyDescent="0.45">
      <c r="A415" s="55" t="s">
        <v>58</v>
      </c>
      <c r="B415" s="52">
        <v>8876.75</v>
      </c>
      <c r="C415" s="53">
        <v>45412</v>
      </c>
      <c r="D415" s="52">
        <v>0</v>
      </c>
      <c r="E415" s="20"/>
    </row>
    <row r="416" spans="1:5" x14ac:dyDescent="0.45">
      <c r="A416" s="55" t="s">
        <v>78</v>
      </c>
      <c r="B416" s="52">
        <v>11149.29</v>
      </c>
      <c r="C416" s="53">
        <v>45127</v>
      </c>
      <c r="D416" s="52">
        <v>0</v>
      </c>
      <c r="E416" s="20"/>
    </row>
    <row r="417" spans="1:5" x14ac:dyDescent="0.45">
      <c r="A417" s="51" t="s">
        <v>190</v>
      </c>
      <c r="B417" s="52"/>
      <c r="C417" s="53"/>
      <c r="D417" s="52"/>
      <c r="E417" s="20"/>
    </row>
    <row r="418" spans="1:5" x14ac:dyDescent="0.45">
      <c r="A418" s="55" t="s">
        <v>56</v>
      </c>
      <c r="B418" s="52">
        <v>24968.58</v>
      </c>
      <c r="C418" s="53">
        <v>45140</v>
      </c>
      <c r="D418" s="52">
        <v>0</v>
      </c>
      <c r="E418" s="20"/>
    </row>
    <row r="419" spans="1:5" x14ac:dyDescent="0.45">
      <c r="A419" s="55" t="s">
        <v>58</v>
      </c>
      <c r="B419" s="52">
        <v>14026.74</v>
      </c>
      <c r="C419" s="53">
        <v>45412</v>
      </c>
      <c r="D419" s="52">
        <v>0</v>
      </c>
      <c r="E419" s="20"/>
    </row>
    <row r="420" spans="1:5" x14ac:dyDescent="0.45">
      <c r="A420" s="55" t="s">
        <v>78</v>
      </c>
      <c r="B420" s="52">
        <v>17617.72</v>
      </c>
      <c r="C420" s="53">
        <v>45127</v>
      </c>
      <c r="D420" s="52">
        <v>0</v>
      </c>
      <c r="E420" s="20"/>
    </row>
    <row r="421" spans="1:5" x14ac:dyDescent="0.45">
      <c r="A421" s="51" t="s">
        <v>191</v>
      </c>
      <c r="B421" s="52"/>
      <c r="C421" s="53"/>
      <c r="D421" s="52"/>
      <c r="E421" s="20"/>
    </row>
    <row r="422" spans="1:5" x14ac:dyDescent="0.45">
      <c r="A422" s="55" t="s">
        <v>56</v>
      </c>
      <c r="B422" s="52">
        <v>4633.47</v>
      </c>
      <c r="C422" s="53">
        <v>45140</v>
      </c>
      <c r="D422" s="52">
        <v>0</v>
      </c>
      <c r="E422" s="20"/>
    </row>
    <row r="423" spans="1:5" x14ac:dyDescent="0.45">
      <c r="A423" s="55" t="s">
        <v>58</v>
      </c>
      <c r="B423" s="52">
        <v>2602.9699999999998</v>
      </c>
      <c r="C423" s="53">
        <v>45412</v>
      </c>
      <c r="D423" s="52">
        <v>0</v>
      </c>
      <c r="E423" s="20"/>
    </row>
    <row r="424" spans="1:5" x14ac:dyDescent="0.45">
      <c r="A424" s="51" t="s">
        <v>192</v>
      </c>
      <c r="B424" s="52"/>
      <c r="C424" s="53"/>
      <c r="D424" s="52"/>
      <c r="E424" s="20"/>
    </row>
    <row r="425" spans="1:5" x14ac:dyDescent="0.45">
      <c r="A425" s="55" t="s">
        <v>56</v>
      </c>
      <c r="B425" s="52">
        <v>8601.67</v>
      </c>
      <c r="C425" s="53">
        <v>45140</v>
      </c>
      <c r="D425" s="52">
        <v>0</v>
      </c>
      <c r="E425" s="20"/>
    </row>
    <row r="426" spans="1:5" x14ac:dyDescent="0.45">
      <c r="A426" s="55" t="s">
        <v>58</v>
      </c>
      <c r="B426" s="52">
        <v>4832.21</v>
      </c>
      <c r="C426" s="53">
        <v>45412</v>
      </c>
      <c r="D426" s="52">
        <v>0</v>
      </c>
      <c r="E426" s="20"/>
    </row>
    <row r="427" spans="1:5" x14ac:dyDescent="0.45">
      <c r="A427" s="55" t="s">
        <v>78</v>
      </c>
      <c r="B427" s="52">
        <v>6069.3</v>
      </c>
      <c r="C427" s="53">
        <v>45127</v>
      </c>
      <c r="D427" s="52">
        <v>0</v>
      </c>
      <c r="E427" s="20"/>
    </row>
    <row r="428" spans="1:5" x14ac:dyDescent="0.45">
      <c r="A428" s="51" t="s">
        <v>193</v>
      </c>
      <c r="B428" s="52"/>
      <c r="C428" s="53"/>
      <c r="D428" s="52"/>
      <c r="E428" s="20"/>
    </row>
    <row r="429" spans="1:5" x14ac:dyDescent="0.45">
      <c r="A429" s="55" t="s">
        <v>56</v>
      </c>
      <c r="B429" s="52">
        <v>17257.03</v>
      </c>
      <c r="C429" s="53">
        <v>45139</v>
      </c>
      <c r="D429" s="52">
        <v>0</v>
      </c>
      <c r="E429" s="20"/>
    </row>
    <row r="430" spans="1:5" x14ac:dyDescent="0.45">
      <c r="A430" s="55" t="s">
        <v>58</v>
      </c>
      <c r="B430" s="52">
        <v>9694.58</v>
      </c>
      <c r="C430" s="53">
        <v>45412</v>
      </c>
      <c r="D430" s="52">
        <v>0</v>
      </c>
      <c r="E430" s="20"/>
    </row>
    <row r="431" spans="1:5" x14ac:dyDescent="0.45">
      <c r="A431" s="51" t="s">
        <v>194</v>
      </c>
      <c r="B431" s="52"/>
      <c r="C431" s="53"/>
      <c r="D431" s="52"/>
      <c r="E431" s="20"/>
    </row>
    <row r="432" spans="1:5" x14ac:dyDescent="0.45">
      <c r="A432" s="55" t="s">
        <v>56</v>
      </c>
      <c r="B432" s="52">
        <v>13340.18</v>
      </c>
      <c r="C432" s="53">
        <v>45139</v>
      </c>
      <c r="D432" s="52">
        <v>0</v>
      </c>
      <c r="E432" s="20"/>
    </row>
    <row r="433" spans="1:5" x14ac:dyDescent="0.45">
      <c r="A433" s="55" t="s">
        <v>58</v>
      </c>
      <c r="B433" s="52">
        <v>7494.19</v>
      </c>
      <c r="C433" s="53">
        <v>45412</v>
      </c>
      <c r="D433" s="52">
        <v>0</v>
      </c>
      <c r="E433" s="20"/>
    </row>
    <row r="434" spans="1:5" x14ac:dyDescent="0.45">
      <c r="A434" s="55" t="s">
        <v>78</v>
      </c>
      <c r="B434" s="52">
        <v>9412.77</v>
      </c>
      <c r="C434" s="53">
        <v>45127</v>
      </c>
      <c r="D434" s="52">
        <v>0</v>
      </c>
      <c r="E434" s="20"/>
    </row>
    <row r="435" spans="1:5" x14ac:dyDescent="0.45">
      <c r="A435" s="51" t="s">
        <v>195</v>
      </c>
      <c r="B435" s="52"/>
      <c r="C435" s="53"/>
      <c r="D435" s="52"/>
      <c r="E435" s="20"/>
    </row>
    <row r="436" spans="1:5" x14ac:dyDescent="0.45">
      <c r="A436" s="55" t="s">
        <v>56</v>
      </c>
      <c r="B436" s="52">
        <v>501996.87</v>
      </c>
      <c r="C436" s="53">
        <v>45140</v>
      </c>
      <c r="D436" s="52">
        <v>0</v>
      </c>
      <c r="E436" s="20"/>
    </row>
    <row r="437" spans="1:5" x14ac:dyDescent="0.45">
      <c r="A437" s="55" t="s">
        <v>70</v>
      </c>
      <c r="B437" s="52">
        <v>36554.71</v>
      </c>
      <c r="C437" s="53">
        <v>45140</v>
      </c>
      <c r="D437" s="52">
        <v>95038.51</v>
      </c>
      <c r="E437" s="20"/>
    </row>
    <row r="438" spans="1:5" x14ac:dyDescent="0.45">
      <c r="A438" s="55" t="s">
        <v>58</v>
      </c>
      <c r="B438" s="52">
        <v>282009.56</v>
      </c>
      <c r="C438" s="53">
        <v>45412</v>
      </c>
      <c r="D438" s="52">
        <v>0</v>
      </c>
      <c r="E438" s="20"/>
    </row>
    <row r="439" spans="1:5" x14ac:dyDescent="0.45">
      <c r="A439" s="55" t="s">
        <v>73</v>
      </c>
      <c r="B439" s="52">
        <v>20535.54</v>
      </c>
      <c r="C439" s="53">
        <v>45412</v>
      </c>
      <c r="D439" s="52">
        <v>53390.31</v>
      </c>
      <c r="E439" s="20"/>
    </row>
    <row r="440" spans="1:5" x14ac:dyDescent="0.45">
      <c r="A440" s="55" t="s">
        <v>78</v>
      </c>
      <c r="B440" s="52">
        <v>372905</v>
      </c>
      <c r="C440" s="53">
        <v>45127</v>
      </c>
      <c r="D440" s="52">
        <v>0</v>
      </c>
      <c r="E440" s="20"/>
    </row>
    <row r="441" spans="1:5" x14ac:dyDescent="0.45">
      <c r="A441" s="55" t="s">
        <v>79</v>
      </c>
      <c r="B441" s="52">
        <v>25792.84</v>
      </c>
      <c r="C441" s="53">
        <v>45127</v>
      </c>
      <c r="D441" s="52">
        <v>67058.77</v>
      </c>
      <c r="E441" s="20"/>
    </row>
    <row r="442" spans="1:5" x14ac:dyDescent="0.45">
      <c r="A442" s="51" t="s">
        <v>196</v>
      </c>
      <c r="B442" s="52"/>
      <c r="C442" s="53"/>
      <c r="D442" s="52"/>
      <c r="E442" s="20"/>
    </row>
    <row r="443" spans="1:5" x14ac:dyDescent="0.45">
      <c r="A443" s="55" t="s">
        <v>56</v>
      </c>
      <c r="B443" s="52">
        <v>120463.1</v>
      </c>
      <c r="C443" s="53">
        <v>45140</v>
      </c>
      <c r="D443" s="52">
        <v>0</v>
      </c>
      <c r="E443" s="20"/>
    </row>
    <row r="444" spans="1:5" x14ac:dyDescent="0.45">
      <c r="A444" s="55" t="s">
        <v>70</v>
      </c>
      <c r="B444" s="52">
        <v>31578.14</v>
      </c>
      <c r="C444" s="53">
        <v>45140</v>
      </c>
      <c r="D444" s="52">
        <v>0</v>
      </c>
      <c r="E444" s="20"/>
    </row>
    <row r="445" spans="1:5" x14ac:dyDescent="0.45">
      <c r="A445" s="55" t="s">
        <v>58</v>
      </c>
      <c r="B445" s="52">
        <v>67673.22</v>
      </c>
      <c r="C445" s="53">
        <v>45412</v>
      </c>
      <c r="D445" s="52">
        <v>0</v>
      </c>
      <c r="E445" s="20"/>
    </row>
    <row r="446" spans="1:5" x14ac:dyDescent="0.45">
      <c r="A446" s="55" t="s">
        <v>73</v>
      </c>
      <c r="B446" s="52">
        <v>17739.830000000002</v>
      </c>
      <c r="C446" s="53">
        <v>45412</v>
      </c>
      <c r="D446" s="52">
        <v>0</v>
      </c>
      <c r="E446" s="20"/>
    </row>
    <row r="447" spans="1:5" x14ac:dyDescent="0.45">
      <c r="A447" s="55" t="s">
        <v>78</v>
      </c>
      <c r="B447" s="52">
        <v>84998.24</v>
      </c>
      <c r="C447" s="53">
        <v>45127</v>
      </c>
      <c r="D447" s="52">
        <v>0</v>
      </c>
      <c r="E447" s="20"/>
    </row>
    <row r="448" spans="1:5" x14ac:dyDescent="0.45">
      <c r="A448" s="55" t="s">
        <v>79</v>
      </c>
      <c r="B448" s="52">
        <v>22281.4</v>
      </c>
      <c r="C448" s="53">
        <v>45127</v>
      </c>
      <c r="D448" s="52">
        <v>0</v>
      </c>
      <c r="E448" s="20"/>
    </row>
    <row r="449" spans="1:5" x14ac:dyDescent="0.45">
      <c r="A449" s="51" t="s">
        <v>197</v>
      </c>
      <c r="B449" s="52"/>
      <c r="C449" s="53"/>
      <c r="D449" s="52"/>
      <c r="E449" s="20"/>
    </row>
    <row r="450" spans="1:5" x14ac:dyDescent="0.45">
      <c r="A450" s="55" t="s">
        <v>56</v>
      </c>
      <c r="B450" s="52">
        <v>11286.83</v>
      </c>
      <c r="C450" s="53">
        <v>45140</v>
      </c>
      <c r="D450" s="52">
        <v>0</v>
      </c>
      <c r="E450" s="20"/>
    </row>
    <row r="451" spans="1:5" x14ac:dyDescent="0.45">
      <c r="A451" s="55" t="s">
        <v>58</v>
      </c>
      <c r="B451" s="52">
        <v>6340.66</v>
      </c>
      <c r="C451" s="53">
        <v>45412</v>
      </c>
      <c r="D451" s="52">
        <v>0</v>
      </c>
      <c r="E451" s="20"/>
    </row>
    <row r="452" spans="1:5" x14ac:dyDescent="0.45">
      <c r="A452" s="55" t="s">
        <v>78</v>
      </c>
      <c r="B452" s="52">
        <v>7963.94</v>
      </c>
      <c r="C452" s="53">
        <v>45127</v>
      </c>
      <c r="D452" s="52">
        <v>0</v>
      </c>
      <c r="E452" s="20"/>
    </row>
    <row r="453" spans="1:5" x14ac:dyDescent="0.45">
      <c r="A453" s="51" t="s">
        <v>198</v>
      </c>
      <c r="B453" s="52"/>
      <c r="C453" s="53"/>
      <c r="D453" s="52"/>
      <c r="E453" s="20"/>
    </row>
    <row r="454" spans="1:5" x14ac:dyDescent="0.45">
      <c r="A454" s="55" t="s">
        <v>56</v>
      </c>
      <c r="B454" s="52">
        <v>2888.23</v>
      </c>
      <c r="C454" s="53">
        <v>45139</v>
      </c>
      <c r="D454" s="52">
        <v>0</v>
      </c>
      <c r="E454" s="20"/>
    </row>
    <row r="455" spans="1:5" x14ac:dyDescent="0.45">
      <c r="A455" s="55" t="s">
        <v>58</v>
      </c>
      <c r="B455" s="52">
        <v>1622.54</v>
      </c>
      <c r="C455" s="53">
        <v>45412</v>
      </c>
      <c r="D455" s="52">
        <v>0</v>
      </c>
      <c r="E455" s="20"/>
    </row>
    <row r="456" spans="1:5" x14ac:dyDescent="0.45">
      <c r="A456" s="55" t="s">
        <v>78</v>
      </c>
      <c r="B456" s="52">
        <v>2037.92</v>
      </c>
      <c r="C456" s="53">
        <v>45127</v>
      </c>
      <c r="D456" s="52">
        <v>0</v>
      </c>
      <c r="E456" s="20"/>
    </row>
    <row r="457" spans="1:5" x14ac:dyDescent="0.45">
      <c r="A457" s="51" t="s">
        <v>199</v>
      </c>
      <c r="B457" s="52"/>
      <c r="C457" s="53"/>
      <c r="D457" s="52"/>
      <c r="E457" s="20"/>
    </row>
    <row r="458" spans="1:5" x14ac:dyDescent="0.45">
      <c r="A458" s="55" t="s">
        <v>56</v>
      </c>
      <c r="B458" s="52">
        <v>125649.78</v>
      </c>
      <c r="C458" s="53">
        <v>45139</v>
      </c>
      <c r="D458" s="52">
        <v>0</v>
      </c>
      <c r="E458" s="20"/>
    </row>
    <row r="459" spans="1:5" x14ac:dyDescent="0.45">
      <c r="A459" s="55" t="s">
        <v>70</v>
      </c>
      <c r="B459" s="52">
        <v>32937.769999999997</v>
      </c>
      <c r="C459" s="53">
        <v>45139</v>
      </c>
      <c r="D459" s="52">
        <v>0</v>
      </c>
      <c r="E459" s="20"/>
    </row>
    <row r="460" spans="1:5" x14ac:dyDescent="0.45">
      <c r="A460" s="55" t="s">
        <v>58</v>
      </c>
      <c r="B460" s="52">
        <v>70586.97</v>
      </c>
      <c r="C460" s="53">
        <v>45412</v>
      </c>
      <c r="D460" s="52">
        <v>0</v>
      </c>
      <c r="E460" s="20"/>
    </row>
    <row r="461" spans="1:5" x14ac:dyDescent="0.45">
      <c r="A461" s="55" t="s">
        <v>73</v>
      </c>
      <c r="B461" s="52">
        <v>15830.91</v>
      </c>
      <c r="C461" s="53">
        <v>45412</v>
      </c>
      <c r="D461" s="52">
        <v>2672.72</v>
      </c>
      <c r="E461" s="20"/>
    </row>
    <row r="462" spans="1:5" x14ac:dyDescent="0.45">
      <c r="A462" s="55" t="s">
        <v>78</v>
      </c>
      <c r="B462" s="52">
        <v>88657.94</v>
      </c>
      <c r="C462" s="53">
        <v>45127</v>
      </c>
      <c r="D462" s="52">
        <v>0</v>
      </c>
      <c r="E462" s="20"/>
    </row>
    <row r="463" spans="1:5" x14ac:dyDescent="0.45">
      <c r="A463" s="55" t="s">
        <v>79</v>
      </c>
      <c r="B463" s="52">
        <v>23240.75</v>
      </c>
      <c r="C463" s="53">
        <v>45127</v>
      </c>
      <c r="D463" s="52">
        <v>0</v>
      </c>
      <c r="E463" s="20"/>
    </row>
    <row r="464" spans="1:5" x14ac:dyDescent="0.45">
      <c r="A464" s="51" t="s">
        <v>200</v>
      </c>
      <c r="B464" s="52"/>
      <c r="C464" s="53"/>
      <c r="D464" s="52"/>
      <c r="E464" s="20"/>
    </row>
    <row r="465" spans="1:5" x14ac:dyDescent="0.45">
      <c r="A465" s="55" t="s">
        <v>56</v>
      </c>
      <c r="B465" s="52">
        <v>27099.74</v>
      </c>
      <c r="C465" s="53">
        <v>45139</v>
      </c>
      <c r="D465" s="52">
        <v>0</v>
      </c>
      <c r="E465" s="20"/>
    </row>
    <row r="466" spans="1:5" x14ac:dyDescent="0.45">
      <c r="A466" s="55" t="s">
        <v>58</v>
      </c>
      <c r="B466" s="52">
        <v>15223.97</v>
      </c>
      <c r="C466" s="53">
        <v>45412</v>
      </c>
      <c r="D466" s="52">
        <v>0</v>
      </c>
      <c r="E466" s="20"/>
    </row>
    <row r="467" spans="1:5" x14ac:dyDescent="0.45">
      <c r="A467" s="51" t="s">
        <v>201</v>
      </c>
      <c r="B467" s="52"/>
      <c r="C467" s="53"/>
      <c r="D467" s="52"/>
      <c r="E467" s="20"/>
    </row>
    <row r="468" spans="1:5" x14ac:dyDescent="0.45">
      <c r="A468" s="55" t="s">
        <v>56</v>
      </c>
      <c r="B468" s="52">
        <v>28958.57</v>
      </c>
      <c r="C468" s="53">
        <v>45139</v>
      </c>
      <c r="D468" s="52">
        <v>0</v>
      </c>
      <c r="E468" s="20"/>
    </row>
    <row r="469" spans="1:5" x14ac:dyDescent="0.45">
      <c r="A469" s="55" t="s">
        <v>58</v>
      </c>
      <c r="B469" s="52">
        <v>16268.22</v>
      </c>
      <c r="C469" s="53">
        <v>45412</v>
      </c>
      <c r="D469" s="52">
        <v>0</v>
      </c>
      <c r="E469" s="20"/>
    </row>
    <row r="470" spans="1:5" x14ac:dyDescent="0.45">
      <c r="A470" s="51" t="s">
        <v>202</v>
      </c>
      <c r="B470" s="52"/>
      <c r="C470" s="53"/>
      <c r="D470" s="52"/>
      <c r="E470" s="20"/>
    </row>
    <row r="471" spans="1:5" x14ac:dyDescent="0.45">
      <c r="A471" s="55" t="s">
        <v>56</v>
      </c>
      <c r="B471" s="52">
        <v>35383.18</v>
      </c>
      <c r="C471" s="53">
        <v>45169</v>
      </c>
      <c r="D471" s="52">
        <v>0</v>
      </c>
      <c r="E471" s="20"/>
    </row>
    <row r="472" spans="1:5" x14ac:dyDescent="0.45">
      <c r="A472" s="55" t="s">
        <v>70</v>
      </c>
      <c r="B472" s="52">
        <v>7935.57</v>
      </c>
      <c r="C472" s="53">
        <v>45169</v>
      </c>
      <c r="D472" s="52">
        <v>1339.76</v>
      </c>
      <c r="E472" s="20"/>
    </row>
    <row r="473" spans="1:5" x14ac:dyDescent="0.45">
      <c r="A473" s="55" t="s">
        <v>58</v>
      </c>
      <c r="B473" s="52">
        <v>19877.400000000001</v>
      </c>
      <c r="C473" s="53">
        <v>45412</v>
      </c>
      <c r="D473" s="52">
        <v>0</v>
      </c>
      <c r="E473" s="20"/>
    </row>
    <row r="474" spans="1:5" x14ac:dyDescent="0.45">
      <c r="A474" s="55" t="s">
        <v>73</v>
      </c>
      <c r="B474" s="52">
        <v>4458.01</v>
      </c>
      <c r="C474" s="53">
        <v>45412</v>
      </c>
      <c r="D474" s="52">
        <v>752.64</v>
      </c>
      <c r="E474" s="20"/>
    </row>
    <row r="475" spans="1:5" x14ac:dyDescent="0.45">
      <c r="A475" s="55" t="s">
        <v>78</v>
      </c>
      <c r="B475" s="52">
        <v>24966.22</v>
      </c>
      <c r="C475" s="53">
        <v>45127</v>
      </c>
      <c r="D475" s="52">
        <v>0</v>
      </c>
      <c r="E475" s="20"/>
    </row>
    <row r="476" spans="1:5" x14ac:dyDescent="0.45">
      <c r="A476" s="55" t="s">
        <v>79</v>
      </c>
      <c r="B476" s="52">
        <v>5599.3</v>
      </c>
      <c r="C476" s="53">
        <v>45127</v>
      </c>
      <c r="D476" s="52">
        <v>945.33</v>
      </c>
      <c r="E476" s="20"/>
    </row>
    <row r="477" spans="1:5" x14ac:dyDescent="0.45">
      <c r="A477" s="51" t="s">
        <v>203</v>
      </c>
      <c r="B477" s="52"/>
      <c r="C477" s="53"/>
      <c r="D477" s="52"/>
      <c r="E477" s="20"/>
    </row>
    <row r="478" spans="1:5" x14ac:dyDescent="0.45">
      <c r="A478" s="55" t="s">
        <v>56</v>
      </c>
      <c r="B478" s="52">
        <v>67648.59</v>
      </c>
      <c r="C478" s="53">
        <v>45140</v>
      </c>
      <c r="D478" s="52">
        <v>0</v>
      </c>
      <c r="E478" s="20"/>
    </row>
    <row r="479" spans="1:5" x14ac:dyDescent="0.45">
      <c r="A479" s="55" t="s">
        <v>70</v>
      </c>
      <c r="B479" s="52">
        <v>17733.37</v>
      </c>
      <c r="C479" s="53">
        <v>45140</v>
      </c>
      <c r="D479" s="52">
        <v>0</v>
      </c>
      <c r="E479" s="20"/>
    </row>
    <row r="480" spans="1:5" x14ac:dyDescent="0.45">
      <c r="A480" s="55" t="s">
        <v>58</v>
      </c>
      <c r="B480" s="52">
        <v>38003.32</v>
      </c>
      <c r="C480" s="53">
        <v>45412</v>
      </c>
      <c r="D480" s="52">
        <v>0</v>
      </c>
      <c r="E480" s="20"/>
    </row>
    <row r="481" spans="1:5" x14ac:dyDescent="0.45">
      <c r="A481" s="55" t="s">
        <v>73</v>
      </c>
      <c r="B481" s="52">
        <v>9962.17</v>
      </c>
      <c r="C481" s="53">
        <v>45412</v>
      </c>
      <c r="D481" s="52">
        <v>0</v>
      </c>
      <c r="E481" s="20"/>
    </row>
    <row r="482" spans="1:5" x14ac:dyDescent="0.45">
      <c r="A482" s="55" t="s">
        <v>78</v>
      </c>
      <c r="B482" s="52">
        <v>47732.56</v>
      </c>
      <c r="C482" s="53">
        <v>45127</v>
      </c>
      <c r="D482" s="52">
        <v>0</v>
      </c>
      <c r="E482" s="20"/>
    </row>
    <row r="483" spans="1:5" x14ac:dyDescent="0.45">
      <c r="A483" s="55" t="s">
        <v>79</v>
      </c>
      <c r="B483" s="52">
        <v>12512.59</v>
      </c>
      <c r="C483" s="53">
        <v>45127</v>
      </c>
      <c r="D483" s="52">
        <v>0</v>
      </c>
      <c r="E483" s="20"/>
    </row>
    <row r="484" spans="1:5" x14ac:dyDescent="0.45">
      <c r="A484" s="51" t="s">
        <v>204</v>
      </c>
      <c r="B484" s="52"/>
      <c r="C484" s="53"/>
      <c r="D484" s="52"/>
      <c r="E484" s="20"/>
    </row>
    <row r="485" spans="1:5" x14ac:dyDescent="0.45">
      <c r="A485" s="55" t="s">
        <v>56</v>
      </c>
      <c r="B485" s="52">
        <v>532.21</v>
      </c>
      <c r="C485" s="53">
        <v>45140</v>
      </c>
      <c r="D485" s="52">
        <v>0</v>
      </c>
      <c r="E485" s="20"/>
    </row>
    <row r="486" spans="1:5" x14ac:dyDescent="0.45">
      <c r="A486" s="55" t="s">
        <v>58</v>
      </c>
      <c r="B486" s="52">
        <v>298.98</v>
      </c>
      <c r="C486" s="53">
        <v>45412</v>
      </c>
      <c r="D486" s="52">
        <v>0</v>
      </c>
      <c r="E486" s="20"/>
    </row>
    <row r="487" spans="1:5" x14ac:dyDescent="0.45">
      <c r="A487" s="55" t="s">
        <v>78</v>
      </c>
      <c r="B487" s="52">
        <v>375.52</v>
      </c>
      <c r="C487" s="53">
        <v>45127</v>
      </c>
      <c r="D487" s="52">
        <v>0</v>
      </c>
      <c r="E487" s="20"/>
    </row>
    <row r="488" spans="1:5" x14ac:dyDescent="0.45">
      <c r="A488" s="51" t="s">
        <v>206</v>
      </c>
      <c r="B488" s="52"/>
      <c r="C488" s="53"/>
      <c r="D488" s="52"/>
      <c r="E488" s="20"/>
    </row>
    <row r="489" spans="1:5" x14ac:dyDescent="0.45">
      <c r="A489" s="55" t="s">
        <v>56</v>
      </c>
      <c r="B489" s="52">
        <v>1235397.79</v>
      </c>
      <c r="C489" s="53">
        <v>45140</v>
      </c>
      <c r="D489" s="52">
        <v>0</v>
      </c>
      <c r="E489" s="20"/>
    </row>
    <row r="490" spans="1:5" x14ac:dyDescent="0.45">
      <c r="A490" s="55" t="s">
        <v>70</v>
      </c>
      <c r="B490" s="52">
        <v>89341.61</v>
      </c>
      <c r="C490" s="53">
        <v>45140</v>
      </c>
      <c r="D490" s="52">
        <v>232279.1</v>
      </c>
      <c r="E490" s="20"/>
    </row>
    <row r="491" spans="1:5" x14ac:dyDescent="0.45">
      <c r="A491" s="55" t="s">
        <v>58</v>
      </c>
      <c r="B491" s="52">
        <v>694016.24</v>
      </c>
      <c r="C491" s="53">
        <v>45412</v>
      </c>
      <c r="D491" s="52">
        <v>0</v>
      </c>
      <c r="E491" s="20"/>
    </row>
    <row r="492" spans="1:5" x14ac:dyDescent="0.45">
      <c r="A492" s="55" t="s">
        <v>73</v>
      </c>
      <c r="B492" s="52">
        <v>50189.93</v>
      </c>
      <c r="C492" s="53">
        <v>45412</v>
      </c>
      <c r="D492" s="52">
        <v>130488.71</v>
      </c>
      <c r="E492" s="20"/>
    </row>
    <row r="493" spans="1:5" x14ac:dyDescent="0.45">
      <c r="A493" s="55" t="s">
        <v>78</v>
      </c>
      <c r="B493" s="52">
        <v>882104.99</v>
      </c>
      <c r="C493" s="53">
        <v>45140</v>
      </c>
      <c r="D493" s="52">
        <v>0</v>
      </c>
      <c r="E493" s="20"/>
    </row>
    <row r="494" spans="1:5" x14ac:dyDescent="0.45">
      <c r="A494" s="55" t="s">
        <v>79</v>
      </c>
      <c r="B494" s="52">
        <v>63039.06</v>
      </c>
      <c r="C494" s="53">
        <v>45140</v>
      </c>
      <c r="D494" s="52">
        <v>163895.13</v>
      </c>
      <c r="E494" s="20"/>
    </row>
    <row r="495" spans="1:5" x14ac:dyDescent="0.45">
      <c r="A495" s="51" t="s">
        <v>207</v>
      </c>
      <c r="B495" s="52"/>
      <c r="C495" s="53"/>
      <c r="D495" s="52"/>
      <c r="E495" s="20"/>
    </row>
    <row r="496" spans="1:5" x14ac:dyDescent="0.45">
      <c r="A496" s="55" t="s">
        <v>56</v>
      </c>
      <c r="B496" s="52">
        <v>2211.3000000000002</v>
      </c>
      <c r="C496" s="53">
        <v>45140</v>
      </c>
      <c r="D496" s="52">
        <v>0</v>
      </c>
      <c r="E496" s="20"/>
    </row>
    <row r="497" spans="1:5" x14ac:dyDescent="0.45">
      <c r="A497" s="55" t="s">
        <v>58</v>
      </c>
      <c r="B497" s="52">
        <v>1242.26</v>
      </c>
      <c r="C497" s="53">
        <v>45412</v>
      </c>
      <c r="D497" s="52">
        <v>0</v>
      </c>
      <c r="E497" s="20"/>
    </row>
    <row r="498" spans="1:5" x14ac:dyDescent="0.45">
      <c r="A498" s="55" t="s">
        <v>78</v>
      </c>
      <c r="B498" s="52">
        <v>1560.29</v>
      </c>
      <c r="C498" s="53">
        <v>45127</v>
      </c>
      <c r="D498" s="52">
        <v>0</v>
      </c>
      <c r="E498" s="20"/>
    </row>
    <row r="499" spans="1:5" x14ac:dyDescent="0.45">
      <c r="A499" s="51" t="s">
        <v>208</v>
      </c>
      <c r="B499" s="52"/>
      <c r="C499" s="53"/>
      <c r="D499" s="52"/>
      <c r="E499" s="20"/>
    </row>
    <row r="500" spans="1:5" x14ac:dyDescent="0.45">
      <c r="A500" s="55" t="s">
        <v>56</v>
      </c>
      <c r="B500" s="52">
        <v>142868.68</v>
      </c>
      <c r="C500" s="53">
        <v>45140</v>
      </c>
      <c r="D500" s="52">
        <v>0</v>
      </c>
      <c r="E500" s="20"/>
    </row>
    <row r="501" spans="1:5" x14ac:dyDescent="0.45">
      <c r="A501" s="55" t="s">
        <v>58</v>
      </c>
      <c r="B501" s="52">
        <v>87777.05</v>
      </c>
      <c r="C501" s="53">
        <v>45412</v>
      </c>
      <c r="D501" s="52">
        <v>0</v>
      </c>
      <c r="E501" s="20"/>
    </row>
    <row r="502" spans="1:5" x14ac:dyDescent="0.45">
      <c r="A502" s="55" t="s">
        <v>78</v>
      </c>
      <c r="B502" s="52">
        <v>112601.91</v>
      </c>
      <c r="C502" s="53">
        <v>45127</v>
      </c>
      <c r="D502" s="52">
        <v>0</v>
      </c>
      <c r="E502" s="20"/>
    </row>
    <row r="503" spans="1:5" x14ac:dyDescent="0.45">
      <c r="A503" s="51" t="s">
        <v>209</v>
      </c>
      <c r="B503" s="52"/>
      <c r="C503" s="53"/>
      <c r="D503" s="52"/>
      <c r="E503" s="20"/>
    </row>
    <row r="504" spans="1:5" x14ac:dyDescent="0.45">
      <c r="A504" s="55" t="s">
        <v>68</v>
      </c>
      <c r="B504" s="52">
        <v>8621.9</v>
      </c>
      <c r="C504" s="53">
        <v>45127</v>
      </c>
      <c r="D504" s="52">
        <v>0</v>
      </c>
      <c r="E504" s="20"/>
    </row>
    <row r="505" spans="1:5" x14ac:dyDescent="0.45">
      <c r="A505" s="55" t="s">
        <v>69</v>
      </c>
      <c r="B505" s="52">
        <v>9061.19</v>
      </c>
      <c r="C505" s="53">
        <v>45127</v>
      </c>
      <c r="D505" s="52">
        <v>0</v>
      </c>
      <c r="E505" s="20"/>
    </row>
    <row r="506" spans="1:5" x14ac:dyDescent="0.45">
      <c r="A506" s="55" t="s">
        <v>70</v>
      </c>
      <c r="B506" s="52">
        <v>7635.65</v>
      </c>
      <c r="C506" s="53">
        <v>45140</v>
      </c>
      <c r="D506" s="52">
        <v>0</v>
      </c>
      <c r="E506" s="20"/>
    </row>
    <row r="507" spans="1:5" x14ac:dyDescent="0.45">
      <c r="A507" s="55" t="s">
        <v>73</v>
      </c>
      <c r="B507" s="52">
        <v>4289.5200000000004</v>
      </c>
      <c r="C507" s="53">
        <v>45412</v>
      </c>
      <c r="D507" s="52">
        <v>0</v>
      </c>
      <c r="E507" s="20"/>
    </row>
    <row r="508" spans="1:5" x14ac:dyDescent="0.45">
      <c r="A508" s="55" t="s">
        <v>75</v>
      </c>
      <c r="B508" s="52">
        <v>3069.45</v>
      </c>
      <c r="C508" s="53">
        <v>45127</v>
      </c>
      <c r="D508" s="52">
        <v>0</v>
      </c>
      <c r="E508" s="20"/>
    </row>
    <row r="509" spans="1:5" x14ac:dyDescent="0.45">
      <c r="A509" s="55" t="s">
        <v>77</v>
      </c>
      <c r="B509" s="52">
        <v>7161.09</v>
      </c>
      <c r="C509" s="53">
        <v>45127</v>
      </c>
      <c r="D509" s="52">
        <v>0</v>
      </c>
      <c r="E509" s="20"/>
    </row>
    <row r="510" spans="1:5" x14ac:dyDescent="0.45">
      <c r="A510" s="55" t="s">
        <v>79</v>
      </c>
      <c r="B510" s="52">
        <v>5387.68</v>
      </c>
      <c r="C510" s="53">
        <v>45127</v>
      </c>
      <c r="D510" s="52">
        <v>0</v>
      </c>
      <c r="E510" s="20"/>
    </row>
    <row r="511" spans="1:5" x14ac:dyDescent="0.45">
      <c r="A511" s="51" t="s">
        <v>210</v>
      </c>
      <c r="B511" s="52"/>
      <c r="C511" s="53"/>
      <c r="D511" s="52"/>
      <c r="E511" s="20"/>
    </row>
    <row r="512" spans="1:5" x14ac:dyDescent="0.45">
      <c r="A512" s="55" t="s">
        <v>56</v>
      </c>
      <c r="B512" s="52">
        <v>26996.26</v>
      </c>
      <c r="C512" s="53">
        <v>45139</v>
      </c>
      <c r="D512" s="52">
        <v>0</v>
      </c>
      <c r="E512" s="20"/>
    </row>
    <row r="513" spans="1:5" x14ac:dyDescent="0.45">
      <c r="A513" s="55" t="s">
        <v>70</v>
      </c>
      <c r="B513" s="52">
        <v>7076.79</v>
      </c>
      <c r="C513" s="53">
        <v>45139</v>
      </c>
      <c r="D513" s="52">
        <v>0</v>
      </c>
      <c r="E513" s="20"/>
    </row>
    <row r="514" spans="1:5" x14ac:dyDescent="0.45">
      <c r="A514" s="55" t="s">
        <v>58</v>
      </c>
      <c r="B514" s="52">
        <v>15165.84</v>
      </c>
      <c r="C514" s="53">
        <v>45412</v>
      </c>
      <c r="D514" s="52">
        <v>0</v>
      </c>
      <c r="E514" s="20"/>
    </row>
    <row r="515" spans="1:5" x14ac:dyDescent="0.45">
      <c r="A515" s="55" t="s">
        <v>73</v>
      </c>
      <c r="B515" s="52">
        <v>3975.57</v>
      </c>
      <c r="C515" s="53">
        <v>45412</v>
      </c>
      <c r="D515" s="52">
        <v>0</v>
      </c>
      <c r="E515" s="20"/>
    </row>
    <row r="516" spans="1:5" x14ac:dyDescent="0.45">
      <c r="A516" s="55" t="s">
        <v>78</v>
      </c>
      <c r="B516" s="52">
        <v>19048.439999999999</v>
      </c>
      <c r="C516" s="53">
        <v>45127</v>
      </c>
      <c r="D516" s="52">
        <v>0</v>
      </c>
      <c r="E516" s="20"/>
    </row>
    <row r="517" spans="1:5" x14ac:dyDescent="0.45">
      <c r="A517" s="55" t="s">
        <v>79</v>
      </c>
      <c r="B517" s="52">
        <v>4993.3500000000004</v>
      </c>
      <c r="C517" s="53">
        <v>45127</v>
      </c>
      <c r="D517" s="52">
        <v>0</v>
      </c>
      <c r="E517" s="20"/>
    </row>
    <row r="518" spans="1:5" x14ac:dyDescent="0.45">
      <c r="A518" s="51" t="s">
        <v>211</v>
      </c>
      <c r="B518" s="52"/>
      <c r="C518" s="53"/>
      <c r="D518" s="52"/>
      <c r="E518" s="20"/>
    </row>
    <row r="519" spans="1:5" x14ac:dyDescent="0.45">
      <c r="A519" s="55" t="s">
        <v>56</v>
      </c>
      <c r="B519" s="52">
        <v>769.52</v>
      </c>
      <c r="C519" s="53">
        <v>45139</v>
      </c>
      <c r="D519" s="52">
        <v>0</v>
      </c>
      <c r="E519" s="20"/>
    </row>
    <row r="520" spans="1:5" x14ac:dyDescent="0.45">
      <c r="A520" s="55" t="s">
        <v>58</v>
      </c>
      <c r="B520" s="52">
        <v>432.3</v>
      </c>
      <c r="C520" s="53">
        <v>45412</v>
      </c>
      <c r="D520" s="52">
        <v>0</v>
      </c>
      <c r="E520" s="20"/>
    </row>
    <row r="521" spans="1:5" x14ac:dyDescent="0.45">
      <c r="A521" s="55" t="s">
        <v>78</v>
      </c>
      <c r="B521" s="52">
        <v>542.97</v>
      </c>
      <c r="C521" s="53">
        <v>45127</v>
      </c>
      <c r="D521" s="52">
        <v>0</v>
      </c>
      <c r="E521" s="20"/>
    </row>
    <row r="522" spans="1:5" x14ac:dyDescent="0.45">
      <c r="A522" s="51" t="s">
        <v>212</v>
      </c>
      <c r="B522" s="52"/>
      <c r="C522" s="53"/>
      <c r="D522" s="52"/>
      <c r="E522" s="20"/>
    </row>
    <row r="523" spans="1:5" x14ac:dyDescent="0.45">
      <c r="A523" s="55" t="s">
        <v>56</v>
      </c>
      <c r="B523" s="52">
        <v>30588.65</v>
      </c>
      <c r="C523" s="53">
        <v>45140</v>
      </c>
      <c r="D523" s="52">
        <v>0</v>
      </c>
      <c r="E523" s="20"/>
    </row>
    <row r="524" spans="1:5" x14ac:dyDescent="0.45">
      <c r="A524" s="55" t="s">
        <v>58</v>
      </c>
      <c r="B524" s="52">
        <v>17183.96</v>
      </c>
      <c r="C524" s="53">
        <v>45412</v>
      </c>
      <c r="D524" s="52">
        <v>0</v>
      </c>
      <c r="E524" s="20"/>
    </row>
    <row r="525" spans="1:5" x14ac:dyDescent="0.45">
      <c r="A525" s="51" t="s">
        <v>213</v>
      </c>
      <c r="B525" s="52"/>
      <c r="C525" s="53"/>
      <c r="D525" s="52"/>
      <c r="E525" s="20"/>
    </row>
    <row r="526" spans="1:5" x14ac:dyDescent="0.45">
      <c r="A526" s="55" t="s">
        <v>68</v>
      </c>
      <c r="B526" s="52">
        <v>6844.82</v>
      </c>
      <c r="C526" s="53">
        <v>45127</v>
      </c>
      <c r="D526" s="52">
        <v>0</v>
      </c>
      <c r="E526" s="20"/>
    </row>
    <row r="527" spans="1:5" x14ac:dyDescent="0.45">
      <c r="A527" s="55" t="s">
        <v>69</v>
      </c>
      <c r="B527" s="52">
        <v>7193.57</v>
      </c>
      <c r="C527" s="53">
        <v>45127</v>
      </c>
      <c r="D527" s="52">
        <v>0</v>
      </c>
      <c r="E527" s="20"/>
    </row>
    <row r="528" spans="1:5" x14ac:dyDescent="0.45">
      <c r="A528" s="55" t="s">
        <v>70</v>
      </c>
      <c r="B528" s="52">
        <v>6061.85</v>
      </c>
      <c r="C528" s="53">
        <v>45140</v>
      </c>
      <c r="D528" s="52">
        <v>0</v>
      </c>
      <c r="E528" s="20"/>
    </row>
    <row r="529" spans="1:5" x14ac:dyDescent="0.45">
      <c r="A529" s="55" t="s">
        <v>73</v>
      </c>
      <c r="B529" s="52">
        <v>3405.4</v>
      </c>
      <c r="C529" s="53">
        <v>45412</v>
      </c>
      <c r="D529" s="52">
        <v>0</v>
      </c>
      <c r="E529" s="20"/>
    </row>
    <row r="530" spans="1:5" x14ac:dyDescent="0.45">
      <c r="A530" s="55" t="s">
        <v>75</v>
      </c>
      <c r="B530" s="52">
        <v>2436.8000000000002</v>
      </c>
      <c r="C530" s="53">
        <v>45127</v>
      </c>
      <c r="D530" s="52">
        <v>0</v>
      </c>
      <c r="E530" s="20"/>
    </row>
    <row r="531" spans="1:5" x14ac:dyDescent="0.45">
      <c r="A531" s="55" t="s">
        <v>77</v>
      </c>
      <c r="B531" s="52">
        <v>5685.11</v>
      </c>
      <c r="C531" s="53">
        <v>45127</v>
      </c>
      <c r="D531" s="52">
        <v>0</v>
      </c>
      <c r="E531" s="20"/>
    </row>
    <row r="532" spans="1:5" x14ac:dyDescent="0.45">
      <c r="A532" s="55" t="s">
        <v>79</v>
      </c>
      <c r="B532" s="52">
        <v>4277.22</v>
      </c>
      <c r="C532" s="53">
        <v>45127</v>
      </c>
      <c r="D532" s="52">
        <v>0</v>
      </c>
      <c r="E532" s="20"/>
    </row>
    <row r="533" spans="1:5" x14ac:dyDescent="0.45">
      <c r="A533" s="51" t="s">
        <v>214</v>
      </c>
      <c r="B533" s="52"/>
      <c r="C533" s="53"/>
      <c r="D533" s="52"/>
      <c r="E533" s="20"/>
    </row>
    <row r="534" spans="1:5" x14ac:dyDescent="0.45">
      <c r="A534" s="55" t="s">
        <v>56</v>
      </c>
      <c r="B534" s="52">
        <v>387.48</v>
      </c>
      <c r="C534" s="53">
        <v>45307</v>
      </c>
      <c r="D534" s="52">
        <v>0</v>
      </c>
      <c r="E534" s="20"/>
    </row>
    <row r="535" spans="1:5" x14ac:dyDescent="0.45">
      <c r="A535" s="55" t="s">
        <v>58</v>
      </c>
      <c r="B535" s="52">
        <v>217.68</v>
      </c>
      <c r="C535" s="53">
        <v>45412</v>
      </c>
      <c r="D535" s="52">
        <v>0</v>
      </c>
      <c r="E535" s="20"/>
    </row>
    <row r="536" spans="1:5" x14ac:dyDescent="0.45">
      <c r="A536" s="55" t="s">
        <v>78</v>
      </c>
      <c r="B536" s="52">
        <v>273.41000000000003</v>
      </c>
      <c r="C536" s="53">
        <v>45127</v>
      </c>
      <c r="D536" s="52">
        <v>0</v>
      </c>
      <c r="E536" s="20"/>
    </row>
    <row r="537" spans="1:5" x14ac:dyDescent="0.45">
      <c r="A537" s="51" t="s">
        <v>215</v>
      </c>
      <c r="B537" s="52"/>
      <c r="C537" s="53"/>
      <c r="D537" s="52"/>
      <c r="E537" s="20"/>
    </row>
    <row r="538" spans="1:5" x14ac:dyDescent="0.45">
      <c r="A538" s="55" t="s">
        <v>56</v>
      </c>
      <c r="B538" s="52">
        <v>387463.52</v>
      </c>
      <c r="C538" s="53">
        <v>45140</v>
      </c>
      <c r="D538" s="52">
        <v>0</v>
      </c>
      <c r="E538" s="20"/>
    </row>
    <row r="539" spans="1:5" x14ac:dyDescent="0.45">
      <c r="A539" s="55" t="s">
        <v>58</v>
      </c>
      <c r="B539" s="52">
        <v>217667.52</v>
      </c>
      <c r="C539" s="53">
        <v>45412</v>
      </c>
      <c r="D539" s="52">
        <v>0</v>
      </c>
      <c r="E539" s="20"/>
    </row>
    <row r="540" spans="1:5" x14ac:dyDescent="0.45">
      <c r="A540" s="55" t="s">
        <v>78</v>
      </c>
      <c r="B540" s="52">
        <v>273392.59000000003</v>
      </c>
      <c r="C540" s="53">
        <v>45140</v>
      </c>
      <c r="D540" s="52">
        <v>0</v>
      </c>
      <c r="E540" s="20"/>
    </row>
    <row r="541" spans="1:5" x14ac:dyDescent="0.45">
      <c r="A541" s="51" t="s">
        <v>216</v>
      </c>
      <c r="B541" s="52"/>
      <c r="C541" s="53"/>
      <c r="D541" s="52"/>
      <c r="E541" s="20"/>
    </row>
    <row r="542" spans="1:5" x14ac:dyDescent="0.45">
      <c r="A542" s="55" t="s">
        <v>56</v>
      </c>
      <c r="B542" s="52">
        <v>10237.969999999999</v>
      </c>
      <c r="C542" s="53">
        <v>45140</v>
      </c>
      <c r="D542" s="52">
        <v>0</v>
      </c>
      <c r="E542" s="20"/>
    </row>
    <row r="543" spans="1:5" x14ac:dyDescent="0.45">
      <c r="A543" s="55" t="s">
        <v>58</v>
      </c>
      <c r="B543" s="52">
        <v>5751.44</v>
      </c>
      <c r="C543" s="53">
        <v>45412</v>
      </c>
      <c r="D543" s="52">
        <v>0</v>
      </c>
      <c r="E543" s="20"/>
    </row>
    <row r="544" spans="1:5" x14ac:dyDescent="0.45">
      <c r="A544" s="55" t="s">
        <v>78</v>
      </c>
      <c r="B544" s="52">
        <v>7223.87</v>
      </c>
      <c r="C544" s="53">
        <v>45127</v>
      </c>
      <c r="D544" s="52">
        <v>0</v>
      </c>
      <c r="E544" s="20"/>
    </row>
    <row r="545" spans="1:5" x14ac:dyDescent="0.45">
      <c r="A545" s="51" t="s">
        <v>217</v>
      </c>
      <c r="B545" s="52"/>
      <c r="C545" s="53"/>
      <c r="D545" s="52"/>
      <c r="E545" s="20"/>
    </row>
    <row r="546" spans="1:5" x14ac:dyDescent="0.45">
      <c r="A546" s="55" t="s">
        <v>56</v>
      </c>
      <c r="B546" s="52">
        <v>10457.39</v>
      </c>
      <c r="C546" s="53">
        <v>45139</v>
      </c>
      <c r="D546" s="52">
        <v>0</v>
      </c>
      <c r="E546" s="20"/>
    </row>
    <row r="547" spans="1:5" x14ac:dyDescent="0.45">
      <c r="A547" s="55" t="s">
        <v>70</v>
      </c>
      <c r="B547" s="52">
        <v>2345.34</v>
      </c>
      <c r="C547" s="53">
        <v>45139</v>
      </c>
      <c r="D547" s="52">
        <v>395.96</v>
      </c>
      <c r="E547" s="20"/>
    </row>
    <row r="548" spans="1:5" x14ac:dyDescent="0.45">
      <c r="A548" s="55" t="s">
        <v>58</v>
      </c>
      <c r="B548" s="52">
        <v>5874.71</v>
      </c>
      <c r="C548" s="53">
        <v>45412</v>
      </c>
      <c r="D548" s="52">
        <v>0</v>
      </c>
      <c r="E548" s="20"/>
    </row>
    <row r="549" spans="1:5" x14ac:dyDescent="0.45">
      <c r="A549" s="55" t="s">
        <v>73</v>
      </c>
      <c r="B549" s="52">
        <v>1317.55</v>
      </c>
      <c r="C549" s="53">
        <v>45412</v>
      </c>
      <c r="D549" s="52">
        <v>222.44</v>
      </c>
      <c r="E549" s="20"/>
    </row>
    <row r="550" spans="1:5" x14ac:dyDescent="0.45">
      <c r="A550" s="55" t="s">
        <v>78</v>
      </c>
      <c r="B550" s="52">
        <v>7378.69</v>
      </c>
      <c r="C550" s="53">
        <v>45127</v>
      </c>
      <c r="D550" s="52">
        <v>0</v>
      </c>
      <c r="E550" s="20"/>
    </row>
    <row r="551" spans="1:5" x14ac:dyDescent="0.45">
      <c r="A551" s="55" t="s">
        <v>79</v>
      </c>
      <c r="B551" s="52">
        <v>1654.86</v>
      </c>
      <c r="C551" s="53">
        <v>45127</v>
      </c>
      <c r="D551" s="52">
        <v>279.39</v>
      </c>
      <c r="E551" s="20"/>
    </row>
    <row r="552" spans="1:5" x14ac:dyDescent="0.45">
      <c r="A552" s="51" t="s">
        <v>219</v>
      </c>
      <c r="B552" s="52"/>
      <c r="C552" s="53"/>
      <c r="D552" s="52"/>
      <c r="E552" s="20"/>
    </row>
    <row r="553" spans="1:5" x14ac:dyDescent="0.45">
      <c r="A553" s="55" t="s">
        <v>56</v>
      </c>
      <c r="B553" s="52">
        <v>21884.27</v>
      </c>
      <c r="C553" s="53">
        <v>45140</v>
      </c>
      <c r="D553" s="52">
        <v>0</v>
      </c>
      <c r="E553" s="20"/>
    </row>
    <row r="554" spans="1:5" x14ac:dyDescent="0.45">
      <c r="A554" s="55" t="s">
        <v>58</v>
      </c>
      <c r="B554" s="52">
        <v>12294.05</v>
      </c>
      <c r="C554" s="53">
        <v>45412</v>
      </c>
      <c r="D554" s="52">
        <v>0</v>
      </c>
      <c r="E554" s="20"/>
    </row>
    <row r="555" spans="1:5" x14ac:dyDescent="0.45">
      <c r="A555" s="55" t="s">
        <v>78</v>
      </c>
      <c r="B555" s="52">
        <v>15441.45</v>
      </c>
      <c r="C555" s="53">
        <v>45127</v>
      </c>
      <c r="D555" s="52">
        <v>0</v>
      </c>
      <c r="E555" s="20"/>
    </row>
    <row r="556" spans="1:5" x14ac:dyDescent="0.45">
      <c r="A556" s="51" t="s">
        <v>220</v>
      </c>
      <c r="B556" s="52"/>
      <c r="C556" s="53"/>
      <c r="D556" s="52"/>
      <c r="E556" s="20"/>
    </row>
    <row r="557" spans="1:5" x14ac:dyDescent="0.45">
      <c r="A557" s="55" t="s">
        <v>56</v>
      </c>
      <c r="B557" s="52">
        <v>165478.12</v>
      </c>
      <c r="C557" s="53">
        <v>45139</v>
      </c>
      <c r="D557" s="52">
        <v>0</v>
      </c>
      <c r="E557" s="20"/>
    </row>
    <row r="558" spans="1:5" x14ac:dyDescent="0.45">
      <c r="A558" s="55" t="s">
        <v>70</v>
      </c>
      <c r="B558" s="52">
        <v>34929.1</v>
      </c>
      <c r="C558" s="53">
        <v>45139</v>
      </c>
      <c r="D558" s="52">
        <v>5897.04</v>
      </c>
      <c r="E558" s="20"/>
    </row>
    <row r="559" spans="1:5" x14ac:dyDescent="0.45">
      <c r="A559" s="55" t="s">
        <v>58</v>
      </c>
      <c r="B559" s="52">
        <v>92961.56</v>
      </c>
      <c r="C559" s="53">
        <v>45412</v>
      </c>
      <c r="D559" s="52">
        <v>0</v>
      </c>
      <c r="E559" s="20"/>
    </row>
    <row r="560" spans="1:5" x14ac:dyDescent="0.45">
      <c r="A560" s="55" t="s">
        <v>73</v>
      </c>
      <c r="B560" s="52">
        <v>19622.3</v>
      </c>
      <c r="C560" s="53">
        <v>45412</v>
      </c>
      <c r="D560" s="52">
        <v>3312.82</v>
      </c>
      <c r="E560" s="20"/>
    </row>
    <row r="561" spans="1:5" x14ac:dyDescent="0.45">
      <c r="A561" s="55" t="s">
        <v>78</v>
      </c>
      <c r="B561" s="52">
        <v>109890.89</v>
      </c>
      <c r="C561" s="53">
        <v>45127</v>
      </c>
      <c r="D561" s="52">
        <v>0</v>
      </c>
      <c r="E561" s="20"/>
    </row>
    <row r="562" spans="1:5" x14ac:dyDescent="0.45">
      <c r="A562" s="55" t="s">
        <v>79</v>
      </c>
      <c r="B562" s="52">
        <v>24645.82</v>
      </c>
      <c r="C562" s="53">
        <v>45127</v>
      </c>
      <c r="D562" s="52">
        <v>4160.93</v>
      </c>
      <c r="E562" s="20"/>
    </row>
    <row r="563" spans="1:5" x14ac:dyDescent="0.45">
      <c r="A563" s="51" t="s">
        <v>221</v>
      </c>
      <c r="B563" s="52"/>
      <c r="C563" s="53"/>
      <c r="D563" s="52"/>
      <c r="E563" s="20"/>
    </row>
    <row r="564" spans="1:5" x14ac:dyDescent="0.45">
      <c r="A564" s="55" t="s">
        <v>56</v>
      </c>
      <c r="B564" s="52">
        <v>10886.89</v>
      </c>
      <c r="C564" s="53">
        <v>45139</v>
      </c>
      <c r="D564" s="52">
        <v>0</v>
      </c>
      <c r="E564" s="20"/>
    </row>
    <row r="565" spans="1:5" x14ac:dyDescent="0.45">
      <c r="A565" s="55" t="s">
        <v>58</v>
      </c>
      <c r="B565" s="52">
        <v>6115.99</v>
      </c>
      <c r="C565" s="53">
        <v>45412</v>
      </c>
      <c r="D565" s="52">
        <v>0</v>
      </c>
      <c r="E565" s="20"/>
    </row>
    <row r="566" spans="1:5" x14ac:dyDescent="0.45">
      <c r="A566" s="51" t="s">
        <v>222</v>
      </c>
      <c r="B566" s="52"/>
      <c r="C566" s="53"/>
      <c r="D566" s="52"/>
      <c r="E566" s="20"/>
    </row>
    <row r="567" spans="1:5" x14ac:dyDescent="0.45">
      <c r="A567" s="55" t="s">
        <v>56</v>
      </c>
      <c r="B567" s="52">
        <v>7808.03</v>
      </c>
      <c r="C567" s="53">
        <v>45139</v>
      </c>
      <c r="D567" s="52">
        <v>0</v>
      </c>
      <c r="E567" s="20"/>
    </row>
    <row r="568" spans="1:5" x14ac:dyDescent="0.45">
      <c r="A568" s="55" t="s">
        <v>58</v>
      </c>
      <c r="B568" s="52">
        <v>4386.3599999999997</v>
      </c>
      <c r="C568" s="53">
        <v>45412</v>
      </c>
      <c r="D568" s="52">
        <v>0</v>
      </c>
      <c r="E568" s="20"/>
    </row>
    <row r="569" spans="1:5" x14ac:dyDescent="0.45">
      <c r="A569" s="55" t="s">
        <v>78</v>
      </c>
      <c r="B569" s="52">
        <v>5509.31</v>
      </c>
      <c r="C569" s="53">
        <v>45127</v>
      </c>
      <c r="D569" s="52">
        <v>0</v>
      </c>
      <c r="E569" s="20"/>
    </row>
    <row r="570" spans="1:5" x14ac:dyDescent="0.45">
      <c r="A570" s="51" t="s">
        <v>223</v>
      </c>
      <c r="B570" s="52"/>
      <c r="C570" s="53"/>
      <c r="D570" s="52"/>
      <c r="E570" s="20"/>
    </row>
    <row r="571" spans="1:5" x14ac:dyDescent="0.45">
      <c r="A571" s="55" t="s">
        <v>56</v>
      </c>
      <c r="B571" s="52">
        <v>3380.76</v>
      </c>
      <c r="C571" s="53">
        <v>45140</v>
      </c>
      <c r="D571" s="52">
        <v>0</v>
      </c>
      <c r="E571" s="20"/>
    </row>
    <row r="572" spans="1:5" x14ac:dyDescent="0.45">
      <c r="A572" s="55" t="s">
        <v>58</v>
      </c>
      <c r="B572" s="52">
        <v>1899.23</v>
      </c>
      <c r="C572" s="53">
        <v>45412</v>
      </c>
      <c r="D572" s="52">
        <v>0</v>
      </c>
      <c r="E572" s="20"/>
    </row>
    <row r="573" spans="1:5" x14ac:dyDescent="0.45">
      <c r="A573" s="55" t="s">
        <v>78</v>
      </c>
      <c r="B573" s="52">
        <v>2385.4499999999998</v>
      </c>
      <c r="C573" s="53">
        <v>45127</v>
      </c>
      <c r="D573" s="52">
        <v>0</v>
      </c>
      <c r="E573" s="20"/>
    </row>
    <row r="574" spans="1:5" x14ac:dyDescent="0.45">
      <c r="A574" s="51" t="s">
        <v>224</v>
      </c>
      <c r="B574" s="52"/>
      <c r="C574" s="53"/>
      <c r="D574" s="52"/>
      <c r="E574" s="20"/>
    </row>
    <row r="575" spans="1:5" x14ac:dyDescent="0.45">
      <c r="A575" s="55" t="s">
        <v>56</v>
      </c>
      <c r="B575" s="52">
        <v>26445.38</v>
      </c>
      <c r="C575" s="53">
        <v>45139</v>
      </c>
      <c r="D575" s="52">
        <v>0</v>
      </c>
      <c r="E575" s="20"/>
    </row>
    <row r="576" spans="1:5" x14ac:dyDescent="0.45">
      <c r="A576" s="55" t="s">
        <v>58</v>
      </c>
      <c r="B576" s="52">
        <v>14856.37</v>
      </c>
      <c r="C576" s="53">
        <v>45412</v>
      </c>
      <c r="D576" s="52">
        <v>0</v>
      </c>
      <c r="E576" s="20"/>
    </row>
    <row r="577" spans="1:5" x14ac:dyDescent="0.45">
      <c r="A577" s="55" t="s">
        <v>78</v>
      </c>
      <c r="B577" s="52">
        <v>18659.740000000002</v>
      </c>
      <c r="C577" s="53">
        <v>45127</v>
      </c>
      <c r="D577" s="52">
        <v>0</v>
      </c>
      <c r="E577" s="20"/>
    </row>
    <row r="578" spans="1:5" x14ac:dyDescent="0.45">
      <c r="A578" s="51" t="s">
        <v>225</v>
      </c>
      <c r="B578" s="52"/>
      <c r="C578" s="53"/>
      <c r="D578" s="52"/>
      <c r="E578" s="20"/>
    </row>
    <row r="579" spans="1:5" x14ac:dyDescent="0.45">
      <c r="A579" s="55" t="s">
        <v>56</v>
      </c>
      <c r="B579" s="52">
        <v>23049.84</v>
      </c>
      <c r="C579" s="53">
        <v>45139</v>
      </c>
      <c r="D579" s="52">
        <v>0</v>
      </c>
      <c r="E579" s="20"/>
    </row>
    <row r="580" spans="1:5" x14ac:dyDescent="0.45">
      <c r="A580" s="55" t="s">
        <v>58</v>
      </c>
      <c r="B580" s="52">
        <v>12948.83</v>
      </c>
      <c r="C580" s="53">
        <v>45412</v>
      </c>
      <c r="D580" s="52">
        <v>0</v>
      </c>
      <c r="E580" s="20"/>
    </row>
    <row r="581" spans="1:5" x14ac:dyDescent="0.45">
      <c r="A581" s="55" t="s">
        <v>78</v>
      </c>
      <c r="B581" s="52">
        <v>16263.87</v>
      </c>
      <c r="C581" s="53">
        <v>45127</v>
      </c>
      <c r="D581" s="52">
        <v>0</v>
      </c>
      <c r="E581" s="20"/>
    </row>
    <row r="582" spans="1:5" x14ac:dyDescent="0.45">
      <c r="A582" s="51" t="s">
        <v>226</v>
      </c>
      <c r="B582" s="52"/>
      <c r="C582" s="53"/>
      <c r="D582" s="52"/>
      <c r="E582" s="20"/>
    </row>
    <row r="583" spans="1:5" x14ac:dyDescent="0.45">
      <c r="A583" s="55" t="s">
        <v>56</v>
      </c>
      <c r="B583" s="52">
        <v>213944.72</v>
      </c>
      <c r="C583" s="53">
        <v>45140</v>
      </c>
      <c r="D583" s="52">
        <v>0</v>
      </c>
      <c r="E583" s="20"/>
    </row>
    <row r="584" spans="1:5" x14ac:dyDescent="0.45">
      <c r="A584" s="55" t="s">
        <v>58</v>
      </c>
      <c r="B584" s="52">
        <v>120188.91</v>
      </c>
      <c r="C584" s="53">
        <v>45412</v>
      </c>
      <c r="D584" s="52">
        <v>0</v>
      </c>
      <c r="E584" s="20"/>
    </row>
    <row r="585" spans="1:5" x14ac:dyDescent="0.45">
      <c r="A585" s="55" t="s">
        <v>78</v>
      </c>
      <c r="B585" s="52">
        <v>150958.47</v>
      </c>
      <c r="C585" s="53">
        <v>45127</v>
      </c>
      <c r="D585" s="52">
        <v>0</v>
      </c>
      <c r="E585" s="20"/>
    </row>
    <row r="586" spans="1:5" x14ac:dyDescent="0.45">
      <c r="A586" s="51" t="s">
        <v>227</v>
      </c>
      <c r="B586" s="52"/>
      <c r="C586" s="53"/>
      <c r="D586" s="52"/>
      <c r="E586" s="20"/>
    </row>
    <row r="587" spans="1:5" x14ac:dyDescent="0.45">
      <c r="A587" s="55" t="s">
        <v>56</v>
      </c>
      <c r="B587" s="52">
        <v>4095.81</v>
      </c>
      <c r="C587" s="53">
        <v>45140</v>
      </c>
      <c r="D587" s="52">
        <v>0</v>
      </c>
      <c r="E587" s="20"/>
    </row>
    <row r="588" spans="1:5" x14ac:dyDescent="0.45">
      <c r="A588" s="55" t="s">
        <v>58</v>
      </c>
      <c r="B588" s="52">
        <v>2300.9299999999998</v>
      </c>
      <c r="C588" s="53">
        <v>45412</v>
      </c>
      <c r="D588" s="52">
        <v>0</v>
      </c>
      <c r="E588" s="20"/>
    </row>
    <row r="589" spans="1:5" x14ac:dyDescent="0.45">
      <c r="A589" s="51" t="s">
        <v>228</v>
      </c>
      <c r="B589" s="52"/>
      <c r="C589" s="53"/>
      <c r="D589" s="52"/>
      <c r="E589" s="20"/>
    </row>
    <row r="590" spans="1:5" x14ac:dyDescent="0.45">
      <c r="A590" s="55" t="s">
        <v>56</v>
      </c>
      <c r="B590" s="52">
        <v>1323508.33</v>
      </c>
      <c r="C590" s="53">
        <v>45139</v>
      </c>
      <c r="D590" s="52">
        <v>0</v>
      </c>
      <c r="E590" s="20"/>
    </row>
    <row r="591" spans="1:5" x14ac:dyDescent="0.45">
      <c r="A591" s="55" t="s">
        <v>70</v>
      </c>
      <c r="B591" s="52">
        <v>346943.84</v>
      </c>
      <c r="C591" s="53">
        <v>45139</v>
      </c>
      <c r="D591" s="52">
        <v>0</v>
      </c>
      <c r="E591" s="20"/>
    </row>
    <row r="592" spans="1:5" x14ac:dyDescent="0.45">
      <c r="A592" s="55" t="s">
        <v>58</v>
      </c>
      <c r="B592" s="52">
        <v>743514.59</v>
      </c>
      <c r="C592" s="53">
        <v>45412</v>
      </c>
      <c r="D592" s="52">
        <v>0</v>
      </c>
      <c r="E592" s="20"/>
    </row>
    <row r="593" spans="1:5" x14ac:dyDescent="0.45">
      <c r="A593" s="55" t="s">
        <v>73</v>
      </c>
      <c r="B593" s="52">
        <v>194904.56</v>
      </c>
      <c r="C593" s="53">
        <v>45412</v>
      </c>
      <c r="D593" s="52">
        <v>0</v>
      </c>
      <c r="E593" s="20"/>
    </row>
    <row r="594" spans="1:5" x14ac:dyDescent="0.45">
      <c r="A594" s="55" t="s">
        <v>78</v>
      </c>
      <c r="B594" s="52">
        <v>933861.78</v>
      </c>
      <c r="C594" s="53">
        <v>45127</v>
      </c>
      <c r="D594" s="52">
        <v>0</v>
      </c>
      <c r="E594" s="20"/>
    </row>
    <row r="595" spans="1:5" x14ac:dyDescent="0.45">
      <c r="A595" s="55" t="s">
        <v>79</v>
      </c>
      <c r="B595" s="52">
        <v>244802.08</v>
      </c>
      <c r="C595" s="53">
        <v>45127</v>
      </c>
      <c r="D595" s="52">
        <v>0</v>
      </c>
      <c r="E595" s="20"/>
    </row>
    <row r="596" spans="1:5" x14ac:dyDescent="0.45">
      <c r="A596" s="51" t="s">
        <v>229</v>
      </c>
      <c r="B596" s="52"/>
      <c r="C596" s="53"/>
      <c r="D596" s="52"/>
      <c r="E596" s="20"/>
    </row>
    <row r="597" spans="1:5" x14ac:dyDescent="0.45">
      <c r="A597" s="55" t="s">
        <v>56</v>
      </c>
      <c r="B597" s="52">
        <v>6903035.4800000004</v>
      </c>
      <c r="C597" s="53">
        <v>45140</v>
      </c>
      <c r="D597" s="52">
        <v>0</v>
      </c>
      <c r="E597" s="20"/>
    </row>
    <row r="598" spans="1:5" x14ac:dyDescent="0.45">
      <c r="A598" s="55" t="s">
        <v>70</v>
      </c>
      <c r="B598" s="52">
        <v>1775826.8</v>
      </c>
      <c r="C598" s="53">
        <v>45140</v>
      </c>
      <c r="D598" s="52">
        <v>0</v>
      </c>
      <c r="E598" s="20"/>
    </row>
    <row r="599" spans="1:5" x14ac:dyDescent="0.45">
      <c r="A599" s="55" t="s">
        <v>58</v>
      </c>
      <c r="B599" s="52">
        <v>3889213.61</v>
      </c>
      <c r="C599" s="53">
        <v>45412</v>
      </c>
      <c r="D599" s="52">
        <v>0</v>
      </c>
      <c r="E599" s="20"/>
    </row>
    <row r="600" spans="1:5" x14ac:dyDescent="0.45">
      <c r="A600" s="55" t="s">
        <v>73</v>
      </c>
      <c r="B600" s="52">
        <v>997616.03</v>
      </c>
      <c r="C600" s="53">
        <v>45412</v>
      </c>
      <c r="D600" s="52">
        <v>0</v>
      </c>
      <c r="E600" s="20"/>
    </row>
    <row r="601" spans="1:5" x14ac:dyDescent="0.45">
      <c r="A601" s="55" t="s">
        <v>78</v>
      </c>
      <c r="B601" s="52">
        <v>5020779.47</v>
      </c>
      <c r="C601" s="53">
        <v>45127</v>
      </c>
      <c r="D601" s="52">
        <v>0</v>
      </c>
      <c r="E601" s="20"/>
    </row>
    <row r="602" spans="1:5" x14ac:dyDescent="0.45">
      <c r="A602" s="55" t="s">
        <v>79</v>
      </c>
      <c r="B602" s="52">
        <v>1253015.74</v>
      </c>
      <c r="C602" s="53">
        <v>45127</v>
      </c>
      <c r="D602" s="52">
        <v>0</v>
      </c>
      <c r="E602" s="20"/>
    </row>
    <row r="603" spans="1:5" x14ac:dyDescent="0.45">
      <c r="A603" s="51" t="s">
        <v>232</v>
      </c>
      <c r="B603" s="52"/>
      <c r="C603" s="53"/>
      <c r="D603" s="52"/>
      <c r="E603" s="20"/>
    </row>
    <row r="604" spans="1:5" x14ac:dyDescent="0.45">
      <c r="A604" s="55" t="s">
        <v>56</v>
      </c>
      <c r="B604" s="52">
        <v>6110.26</v>
      </c>
      <c r="C604" s="53">
        <v>45140</v>
      </c>
      <c r="D604" s="52">
        <v>0</v>
      </c>
      <c r="E604" s="20"/>
    </row>
    <row r="605" spans="1:5" x14ac:dyDescent="0.45">
      <c r="A605" s="55" t="s">
        <v>58</v>
      </c>
      <c r="B605" s="52">
        <v>3432.59</v>
      </c>
      <c r="C605" s="53">
        <v>45412</v>
      </c>
      <c r="D605" s="52">
        <v>0</v>
      </c>
      <c r="E605" s="20"/>
    </row>
    <row r="606" spans="1:5" x14ac:dyDescent="0.45">
      <c r="A606" s="55" t="s">
        <v>78</v>
      </c>
      <c r="B606" s="52">
        <v>4311.37</v>
      </c>
      <c r="C606" s="53">
        <v>45127</v>
      </c>
      <c r="D606" s="52">
        <v>0</v>
      </c>
      <c r="E606" s="20"/>
    </row>
    <row r="607" spans="1:5" x14ac:dyDescent="0.45">
      <c r="A607" s="51" t="s">
        <v>233</v>
      </c>
      <c r="B607" s="52"/>
      <c r="C607" s="53"/>
      <c r="D607" s="52"/>
      <c r="E607" s="20"/>
    </row>
    <row r="608" spans="1:5" x14ac:dyDescent="0.45">
      <c r="A608" s="55" t="s">
        <v>56</v>
      </c>
      <c r="B608" s="52">
        <v>18850.54</v>
      </c>
      <c r="C608" s="53">
        <v>45139</v>
      </c>
      <c r="D608" s="52">
        <v>0</v>
      </c>
      <c r="E608" s="20"/>
    </row>
    <row r="609" spans="1:5" x14ac:dyDescent="0.45">
      <c r="A609" s="55" t="s">
        <v>58</v>
      </c>
      <c r="B609" s="52">
        <v>10589.77</v>
      </c>
      <c r="C609" s="53">
        <v>45412</v>
      </c>
      <c r="D609" s="52">
        <v>0</v>
      </c>
      <c r="E609" s="20"/>
    </row>
    <row r="610" spans="1:5" x14ac:dyDescent="0.45">
      <c r="A610" s="55" t="s">
        <v>78</v>
      </c>
      <c r="B610" s="52">
        <v>13300.86</v>
      </c>
      <c r="C610" s="53">
        <v>45127</v>
      </c>
      <c r="D610" s="52">
        <v>0</v>
      </c>
      <c r="E610" s="20"/>
    </row>
    <row r="611" spans="1:5" x14ac:dyDescent="0.45">
      <c r="A611" s="51" t="s">
        <v>234</v>
      </c>
      <c r="B611" s="52"/>
      <c r="C611" s="53"/>
      <c r="D611" s="52"/>
      <c r="E611" s="20"/>
    </row>
    <row r="612" spans="1:5" x14ac:dyDescent="0.45">
      <c r="A612" s="55" t="s">
        <v>56</v>
      </c>
      <c r="B612" s="52">
        <v>176046.01</v>
      </c>
      <c r="C612" s="53">
        <v>45139</v>
      </c>
      <c r="D612" s="52">
        <v>0</v>
      </c>
      <c r="E612" s="20"/>
    </row>
    <row r="613" spans="1:5" x14ac:dyDescent="0.45">
      <c r="A613" s="55" t="s">
        <v>70</v>
      </c>
      <c r="B613" s="52">
        <v>38190.57</v>
      </c>
      <c r="C613" s="53">
        <v>45139</v>
      </c>
      <c r="D613" s="52">
        <v>6447.68</v>
      </c>
      <c r="E613" s="20"/>
    </row>
    <row r="614" spans="1:5" x14ac:dyDescent="0.45">
      <c r="A614" s="55" t="s">
        <v>58</v>
      </c>
      <c r="B614" s="52">
        <v>98898.34</v>
      </c>
      <c r="C614" s="53">
        <v>45412</v>
      </c>
      <c r="D614" s="52">
        <v>0</v>
      </c>
      <c r="E614" s="20"/>
    </row>
    <row r="615" spans="1:5" x14ac:dyDescent="0.45">
      <c r="A615" s="55" t="s">
        <v>73</v>
      </c>
      <c r="B615" s="52">
        <v>21454.53</v>
      </c>
      <c r="C615" s="53">
        <v>45412</v>
      </c>
      <c r="D615" s="52">
        <v>3622.15</v>
      </c>
      <c r="E615" s="20"/>
    </row>
    <row r="616" spans="1:5" x14ac:dyDescent="0.45">
      <c r="A616" s="55" t="s">
        <v>78</v>
      </c>
      <c r="B616" s="52">
        <v>124217.31</v>
      </c>
      <c r="C616" s="53">
        <v>45127</v>
      </c>
      <c r="D616" s="52">
        <v>0</v>
      </c>
      <c r="E616" s="20"/>
    </row>
    <row r="617" spans="1:5" x14ac:dyDescent="0.45">
      <c r="A617" s="55" t="s">
        <v>79</v>
      </c>
      <c r="B617" s="52">
        <v>26947.11</v>
      </c>
      <c r="C617" s="53">
        <v>45127</v>
      </c>
      <c r="D617" s="52">
        <v>4549.45</v>
      </c>
      <c r="E617" s="20"/>
    </row>
    <row r="618" spans="1:5" x14ac:dyDescent="0.45">
      <c r="A618" s="51" t="s">
        <v>235</v>
      </c>
      <c r="B618" s="52"/>
      <c r="C618" s="53"/>
      <c r="D618" s="52"/>
      <c r="E618" s="20"/>
    </row>
    <row r="619" spans="1:5" x14ac:dyDescent="0.45">
      <c r="A619" s="55" t="s">
        <v>56</v>
      </c>
      <c r="B619" s="52">
        <v>15431.66</v>
      </c>
      <c r="C619" s="53">
        <v>45139</v>
      </c>
      <c r="D619" s="52">
        <v>0</v>
      </c>
      <c r="E619" s="20"/>
    </row>
    <row r="620" spans="1:5" x14ac:dyDescent="0.45">
      <c r="A620" s="55" t="s">
        <v>58</v>
      </c>
      <c r="B620" s="52">
        <v>8669.1299999999992</v>
      </c>
      <c r="C620" s="53">
        <v>45412</v>
      </c>
      <c r="D620" s="52">
        <v>0</v>
      </c>
      <c r="E620" s="20"/>
    </row>
    <row r="621" spans="1:5" x14ac:dyDescent="0.45">
      <c r="A621" s="55" t="s">
        <v>78</v>
      </c>
      <c r="B621" s="52">
        <v>10888.51</v>
      </c>
      <c r="C621" s="53">
        <v>45127</v>
      </c>
      <c r="D621" s="52">
        <v>0</v>
      </c>
      <c r="E621" s="20"/>
    </row>
    <row r="622" spans="1:5" x14ac:dyDescent="0.45">
      <c r="A622" s="51" t="s">
        <v>236</v>
      </c>
      <c r="B622" s="52"/>
      <c r="C622" s="53"/>
      <c r="D622" s="52"/>
      <c r="E622" s="20"/>
    </row>
    <row r="623" spans="1:5" x14ac:dyDescent="0.45">
      <c r="A623" s="55" t="s">
        <v>56</v>
      </c>
      <c r="B623" s="52">
        <v>26250.86</v>
      </c>
      <c r="C623" s="53">
        <v>45139</v>
      </c>
      <c r="D623" s="52">
        <v>0</v>
      </c>
      <c r="E623" s="20"/>
    </row>
    <row r="624" spans="1:5" x14ac:dyDescent="0.45">
      <c r="A624" s="55" t="s">
        <v>58</v>
      </c>
      <c r="B624" s="52">
        <v>14747.09</v>
      </c>
      <c r="C624" s="53">
        <v>45412</v>
      </c>
      <c r="D624" s="52">
        <v>0</v>
      </c>
      <c r="E624" s="20"/>
    </row>
    <row r="625" spans="1:5" x14ac:dyDescent="0.45">
      <c r="A625" s="55" t="s">
        <v>78</v>
      </c>
      <c r="B625" s="52">
        <v>18522.490000000002</v>
      </c>
      <c r="C625" s="53">
        <v>45127</v>
      </c>
      <c r="D625" s="52">
        <v>0</v>
      </c>
      <c r="E625" s="20"/>
    </row>
    <row r="626" spans="1:5" x14ac:dyDescent="0.45">
      <c r="A626" s="51" t="s">
        <v>237</v>
      </c>
      <c r="B626" s="52"/>
      <c r="C626" s="53"/>
      <c r="D626" s="52"/>
      <c r="E626" s="20"/>
    </row>
    <row r="627" spans="1:5" x14ac:dyDescent="0.45">
      <c r="A627" s="55" t="s">
        <v>56</v>
      </c>
      <c r="B627" s="52">
        <v>310481.87</v>
      </c>
      <c r="C627" s="53">
        <v>45139</v>
      </c>
      <c r="D627" s="52">
        <v>0</v>
      </c>
      <c r="E627" s="20"/>
    </row>
    <row r="628" spans="1:5" x14ac:dyDescent="0.45">
      <c r="A628" s="55" t="s">
        <v>70</v>
      </c>
      <c r="B628" s="52">
        <v>72063.649999999994</v>
      </c>
      <c r="C628" s="53">
        <v>45139</v>
      </c>
      <c r="D628" s="52">
        <v>0</v>
      </c>
      <c r="E628" s="20"/>
    </row>
    <row r="629" spans="1:5" x14ac:dyDescent="0.45">
      <c r="A629" s="55" t="s">
        <v>58</v>
      </c>
      <c r="B629" s="52">
        <v>174421.1</v>
      </c>
      <c r="C629" s="53">
        <v>45412</v>
      </c>
      <c r="D629" s="52">
        <v>0</v>
      </c>
      <c r="E629" s="20"/>
    </row>
    <row r="630" spans="1:5" x14ac:dyDescent="0.45">
      <c r="A630" s="55" t="s">
        <v>73</v>
      </c>
      <c r="B630" s="52">
        <v>40483.599999999999</v>
      </c>
      <c r="C630" s="53">
        <v>45412</v>
      </c>
      <c r="D630" s="52">
        <v>0</v>
      </c>
      <c r="E630" s="20"/>
    </row>
    <row r="631" spans="1:5" x14ac:dyDescent="0.45">
      <c r="A631" s="55" t="s">
        <v>78</v>
      </c>
      <c r="B631" s="52">
        <v>219074.67</v>
      </c>
      <c r="C631" s="53">
        <v>45127</v>
      </c>
      <c r="D631" s="52">
        <v>0</v>
      </c>
      <c r="E631" s="20"/>
    </row>
    <row r="632" spans="1:5" x14ac:dyDescent="0.45">
      <c r="A632" s="55" t="s">
        <v>79</v>
      </c>
      <c r="B632" s="52">
        <v>50847.8</v>
      </c>
      <c r="C632" s="53">
        <v>45127</v>
      </c>
      <c r="D632" s="52">
        <v>0</v>
      </c>
      <c r="E632" s="20"/>
    </row>
    <row r="633" spans="1:5" x14ac:dyDescent="0.45">
      <c r="A633" s="51" t="s">
        <v>238</v>
      </c>
      <c r="B633" s="52"/>
      <c r="C633" s="53"/>
      <c r="D633" s="52"/>
      <c r="E633" s="20"/>
    </row>
    <row r="634" spans="1:5" x14ac:dyDescent="0.45">
      <c r="A634" s="55" t="s">
        <v>56</v>
      </c>
      <c r="B634" s="52">
        <v>8530.09</v>
      </c>
      <c r="C634" s="53">
        <v>45140</v>
      </c>
      <c r="D634" s="52">
        <v>0</v>
      </c>
      <c r="E634" s="20"/>
    </row>
    <row r="635" spans="1:5" x14ac:dyDescent="0.45">
      <c r="A635" s="55" t="s">
        <v>58</v>
      </c>
      <c r="B635" s="52">
        <v>4792</v>
      </c>
      <c r="C635" s="53">
        <v>45412</v>
      </c>
      <c r="D635" s="52">
        <v>0</v>
      </c>
      <c r="E635" s="20"/>
    </row>
    <row r="636" spans="1:5" x14ac:dyDescent="0.45">
      <c r="A636" s="55" t="s">
        <v>78</v>
      </c>
      <c r="B636" s="52">
        <v>6018.79</v>
      </c>
      <c r="C636" s="53">
        <v>45127</v>
      </c>
      <c r="D636" s="52">
        <v>0</v>
      </c>
      <c r="E636" s="20"/>
    </row>
    <row r="637" spans="1:5" x14ac:dyDescent="0.45">
      <c r="A637" s="51" t="s">
        <v>239</v>
      </c>
      <c r="B637" s="52"/>
      <c r="C637" s="53"/>
      <c r="D637" s="52"/>
      <c r="E637" s="20"/>
    </row>
    <row r="638" spans="1:5" x14ac:dyDescent="0.45">
      <c r="A638" s="55" t="s">
        <v>56</v>
      </c>
      <c r="B638" s="52">
        <v>41091.949999999997</v>
      </c>
      <c r="C638" s="53">
        <v>45140</v>
      </c>
      <c r="D638" s="52">
        <v>0</v>
      </c>
      <c r="E638" s="20"/>
    </row>
    <row r="639" spans="1:5" x14ac:dyDescent="0.45">
      <c r="A639" s="55" t="s">
        <v>70</v>
      </c>
      <c r="B639" s="52">
        <v>9215.91</v>
      </c>
      <c r="C639" s="53">
        <v>45140</v>
      </c>
      <c r="D639" s="52">
        <v>1555.91</v>
      </c>
      <c r="E639" s="20"/>
    </row>
    <row r="640" spans="1:5" x14ac:dyDescent="0.45">
      <c r="A640" s="55" t="s">
        <v>58</v>
      </c>
      <c r="B640" s="52">
        <v>23084.45</v>
      </c>
      <c r="C640" s="53">
        <v>45412</v>
      </c>
      <c r="D640" s="52">
        <v>0</v>
      </c>
      <c r="E640" s="20"/>
    </row>
    <row r="641" spans="1:5" x14ac:dyDescent="0.45">
      <c r="A641" s="55" t="s">
        <v>73</v>
      </c>
      <c r="B641" s="52">
        <v>5177.28</v>
      </c>
      <c r="C641" s="53">
        <v>45412</v>
      </c>
      <c r="D641" s="52">
        <v>874.07</v>
      </c>
      <c r="E641" s="20"/>
    </row>
    <row r="642" spans="1:5" x14ac:dyDescent="0.45">
      <c r="A642" s="55" t="s">
        <v>78</v>
      </c>
      <c r="B642" s="52">
        <v>28994.3</v>
      </c>
      <c r="C642" s="53">
        <v>45127</v>
      </c>
      <c r="D642" s="52">
        <v>0</v>
      </c>
      <c r="E642" s="20"/>
    </row>
    <row r="643" spans="1:5" x14ac:dyDescent="0.45">
      <c r="A643" s="55" t="s">
        <v>79</v>
      </c>
      <c r="B643" s="52">
        <v>6502.7</v>
      </c>
      <c r="C643" s="53">
        <v>45127</v>
      </c>
      <c r="D643" s="52">
        <v>1097.8499999999999</v>
      </c>
      <c r="E643" s="20"/>
    </row>
    <row r="644" spans="1:5" x14ac:dyDescent="0.45">
      <c r="A644" s="51" t="s">
        <v>240</v>
      </c>
      <c r="B644" s="52"/>
      <c r="C644" s="53"/>
      <c r="D644" s="52"/>
      <c r="E644" s="20"/>
    </row>
    <row r="645" spans="1:5" x14ac:dyDescent="0.45">
      <c r="A645" s="55" t="s">
        <v>56</v>
      </c>
      <c r="B645" s="52">
        <v>5836.38</v>
      </c>
      <c r="C645" s="53">
        <v>45139</v>
      </c>
      <c r="D645" s="52">
        <v>0</v>
      </c>
      <c r="E645" s="20"/>
    </row>
    <row r="646" spans="1:5" x14ac:dyDescent="0.45">
      <c r="A646" s="51" t="s">
        <v>241</v>
      </c>
      <c r="B646" s="52"/>
      <c r="C646" s="53"/>
      <c r="D646" s="52"/>
      <c r="E646" s="20"/>
    </row>
    <row r="647" spans="1:5" x14ac:dyDescent="0.45">
      <c r="A647" s="55" t="s">
        <v>56</v>
      </c>
      <c r="B647" s="52">
        <v>1518.03</v>
      </c>
      <c r="C647" s="53">
        <v>45140</v>
      </c>
      <c r="D647" s="52">
        <v>0</v>
      </c>
      <c r="E647" s="20"/>
    </row>
    <row r="648" spans="1:5" x14ac:dyDescent="0.45">
      <c r="A648" s="55" t="s">
        <v>58</v>
      </c>
      <c r="B648" s="52">
        <v>852.79</v>
      </c>
      <c r="C648" s="53">
        <v>45412</v>
      </c>
      <c r="D648" s="52">
        <v>0</v>
      </c>
      <c r="E648" s="20"/>
    </row>
    <row r="649" spans="1:5" x14ac:dyDescent="0.45">
      <c r="A649" s="55" t="s">
        <v>78</v>
      </c>
      <c r="B649" s="52">
        <v>1071.1199999999999</v>
      </c>
      <c r="C649" s="53">
        <v>45127</v>
      </c>
      <c r="D649" s="52">
        <v>0</v>
      </c>
      <c r="E649" s="20"/>
    </row>
    <row r="650" spans="1:5" x14ac:dyDescent="0.45">
      <c r="A650" s="51" t="s">
        <v>242</v>
      </c>
      <c r="B650" s="52"/>
      <c r="C650" s="53"/>
      <c r="D650" s="52"/>
      <c r="E650" s="20"/>
    </row>
    <row r="651" spans="1:5" x14ac:dyDescent="0.45">
      <c r="A651" s="55" t="s">
        <v>56</v>
      </c>
      <c r="B651" s="52">
        <v>213796.11</v>
      </c>
      <c r="C651" s="53">
        <v>45140</v>
      </c>
      <c r="D651" s="52">
        <v>0</v>
      </c>
      <c r="E651" s="20"/>
    </row>
    <row r="652" spans="1:5" x14ac:dyDescent="0.45">
      <c r="A652" s="55" t="s">
        <v>70</v>
      </c>
      <c r="B652" s="52">
        <v>47949.19</v>
      </c>
      <c r="C652" s="53">
        <v>45140</v>
      </c>
      <c r="D652" s="52">
        <v>8095.22</v>
      </c>
      <c r="E652" s="20"/>
    </row>
    <row r="653" spans="1:5" x14ac:dyDescent="0.45">
      <c r="A653" s="55" t="s">
        <v>58</v>
      </c>
      <c r="B653" s="52">
        <v>120105.42</v>
      </c>
      <c r="C653" s="53">
        <v>45412</v>
      </c>
      <c r="D653" s="52">
        <v>0</v>
      </c>
      <c r="E653" s="20"/>
    </row>
    <row r="654" spans="1:5" x14ac:dyDescent="0.45">
      <c r="A654" s="55" t="s">
        <v>73</v>
      </c>
      <c r="B654" s="52">
        <v>26936.69</v>
      </c>
      <c r="C654" s="53">
        <v>45412</v>
      </c>
      <c r="D654" s="52">
        <v>4547.6899999999996</v>
      </c>
      <c r="E654" s="20"/>
    </row>
    <row r="655" spans="1:5" x14ac:dyDescent="0.45">
      <c r="A655" s="55" t="s">
        <v>78</v>
      </c>
      <c r="B655" s="52">
        <v>150853.60999999999</v>
      </c>
      <c r="C655" s="53">
        <v>45127</v>
      </c>
      <c r="D655" s="52">
        <v>0</v>
      </c>
      <c r="E655" s="20"/>
    </row>
    <row r="656" spans="1:5" x14ac:dyDescent="0.45">
      <c r="A656" s="55" t="s">
        <v>79</v>
      </c>
      <c r="B656" s="52">
        <v>33832.74</v>
      </c>
      <c r="C656" s="53">
        <v>45127</v>
      </c>
      <c r="D656" s="52">
        <v>5711.95</v>
      </c>
      <c r="E656" s="20"/>
    </row>
    <row r="657" spans="1:5" x14ac:dyDescent="0.45">
      <c r="A657" s="51" t="s">
        <v>243</v>
      </c>
      <c r="B657" s="52"/>
      <c r="C657" s="53"/>
      <c r="D657" s="52"/>
      <c r="E657" s="20"/>
    </row>
    <row r="658" spans="1:5" x14ac:dyDescent="0.45">
      <c r="A658" s="55" t="s">
        <v>56</v>
      </c>
      <c r="B658" s="52">
        <v>15444.88</v>
      </c>
      <c r="C658" s="53">
        <v>45140</v>
      </c>
      <c r="D658" s="52">
        <v>0</v>
      </c>
      <c r="E658" s="20"/>
    </row>
    <row r="659" spans="1:5" x14ac:dyDescent="0.45">
      <c r="A659" s="55" t="s">
        <v>58</v>
      </c>
      <c r="B659" s="52">
        <v>8676.56</v>
      </c>
      <c r="C659" s="53">
        <v>45412</v>
      </c>
      <c r="D659" s="52">
        <v>0</v>
      </c>
      <c r="E659" s="20"/>
    </row>
    <row r="660" spans="1:5" x14ac:dyDescent="0.45">
      <c r="A660" s="55" t="s">
        <v>78</v>
      </c>
      <c r="B660" s="52">
        <v>10897.84</v>
      </c>
      <c r="C660" s="53">
        <v>45127</v>
      </c>
      <c r="D660" s="52">
        <v>0</v>
      </c>
      <c r="E660" s="20"/>
    </row>
    <row r="661" spans="1:5" x14ac:dyDescent="0.45">
      <c r="A661" s="51" t="s">
        <v>244</v>
      </c>
      <c r="B661" s="52"/>
      <c r="C661" s="53"/>
      <c r="D661" s="52"/>
      <c r="E661" s="20"/>
    </row>
    <row r="662" spans="1:5" x14ac:dyDescent="0.45">
      <c r="A662" s="55" t="s">
        <v>56</v>
      </c>
      <c r="B662" s="52">
        <v>29643.29</v>
      </c>
      <c r="C662" s="53">
        <v>45139</v>
      </c>
      <c r="D662" s="52">
        <v>0</v>
      </c>
      <c r="E662" s="20"/>
    </row>
    <row r="663" spans="1:5" x14ac:dyDescent="0.45">
      <c r="A663" s="55" t="s">
        <v>58</v>
      </c>
      <c r="B663" s="52">
        <v>16652.87</v>
      </c>
      <c r="C663" s="53">
        <v>45412</v>
      </c>
      <c r="D663" s="52">
        <v>0</v>
      </c>
      <c r="E663" s="20"/>
    </row>
    <row r="664" spans="1:5" x14ac:dyDescent="0.45">
      <c r="A664" s="55" t="s">
        <v>78</v>
      </c>
      <c r="B664" s="52">
        <v>20916.169999999998</v>
      </c>
      <c r="C664" s="53">
        <v>45127</v>
      </c>
      <c r="D664" s="52">
        <v>0</v>
      </c>
      <c r="E664" s="20"/>
    </row>
    <row r="665" spans="1:5" x14ac:dyDescent="0.45">
      <c r="A665" s="51" t="s">
        <v>245</v>
      </c>
      <c r="B665" s="52"/>
      <c r="C665" s="53"/>
      <c r="D665" s="52"/>
      <c r="E665" s="20"/>
    </row>
    <row r="666" spans="1:5" x14ac:dyDescent="0.45">
      <c r="A666" s="55" t="s">
        <v>56</v>
      </c>
      <c r="B666" s="52">
        <v>292561.90000000002</v>
      </c>
      <c r="C666" s="53">
        <v>45140</v>
      </c>
      <c r="D666" s="52">
        <v>0</v>
      </c>
      <c r="E666" s="20"/>
    </row>
    <row r="667" spans="1:5" x14ac:dyDescent="0.45">
      <c r="A667" s="55" t="s">
        <v>70</v>
      </c>
      <c r="B667" s="52">
        <v>60212.82</v>
      </c>
      <c r="C667" s="53">
        <v>45140</v>
      </c>
      <c r="D667" s="52">
        <v>10165.67</v>
      </c>
      <c r="E667" s="20"/>
    </row>
    <row r="668" spans="1:5" x14ac:dyDescent="0.45">
      <c r="A668" s="55" t="s">
        <v>58</v>
      </c>
      <c r="B668" s="52">
        <v>164354.10999999999</v>
      </c>
      <c r="C668" s="53">
        <v>45412</v>
      </c>
      <c r="D668" s="52">
        <v>0</v>
      </c>
      <c r="E668" s="20"/>
    </row>
    <row r="669" spans="1:5" x14ac:dyDescent="0.45">
      <c r="A669" s="55" t="s">
        <v>73</v>
      </c>
      <c r="B669" s="52">
        <v>33826.080000000002</v>
      </c>
      <c r="C669" s="53">
        <v>45412</v>
      </c>
      <c r="D669" s="52">
        <v>5710.83</v>
      </c>
      <c r="E669" s="20"/>
    </row>
    <row r="670" spans="1:5" x14ac:dyDescent="0.45">
      <c r="A670" s="55" t="s">
        <v>78</v>
      </c>
      <c r="B670" s="52">
        <v>206430.42</v>
      </c>
      <c r="C670" s="53">
        <v>45127</v>
      </c>
      <c r="D670" s="52">
        <v>0</v>
      </c>
      <c r="E670" s="20"/>
    </row>
    <row r="671" spans="1:5" x14ac:dyDescent="0.45">
      <c r="A671" s="55" t="s">
        <v>79</v>
      </c>
      <c r="B671" s="52">
        <v>42485.91</v>
      </c>
      <c r="C671" s="53">
        <v>45127</v>
      </c>
      <c r="D671" s="52">
        <v>7172.85</v>
      </c>
      <c r="E671" s="20"/>
    </row>
    <row r="672" spans="1:5" x14ac:dyDescent="0.45">
      <c r="A672" s="51" t="s">
        <v>246</v>
      </c>
      <c r="B672" s="52"/>
      <c r="C672" s="53"/>
      <c r="D672" s="52"/>
      <c r="E672" s="20"/>
    </row>
    <row r="673" spans="1:5" x14ac:dyDescent="0.45">
      <c r="A673" s="55" t="s">
        <v>56</v>
      </c>
      <c r="B673" s="52">
        <v>6265.1</v>
      </c>
      <c r="C673" s="53">
        <v>45140</v>
      </c>
      <c r="D673" s="52">
        <v>0</v>
      </c>
      <c r="E673" s="20"/>
    </row>
    <row r="674" spans="1:5" x14ac:dyDescent="0.45">
      <c r="A674" s="55" t="s">
        <v>58</v>
      </c>
      <c r="B674" s="52">
        <v>3519.58</v>
      </c>
      <c r="C674" s="53">
        <v>45412</v>
      </c>
      <c r="D674" s="52">
        <v>0</v>
      </c>
      <c r="E674" s="20"/>
    </row>
    <row r="675" spans="1:5" x14ac:dyDescent="0.45">
      <c r="A675" s="55" t="s">
        <v>78</v>
      </c>
      <c r="B675" s="52">
        <v>4420.63</v>
      </c>
      <c r="C675" s="53">
        <v>45127</v>
      </c>
      <c r="D675" s="52">
        <v>0</v>
      </c>
      <c r="E675" s="20"/>
    </row>
    <row r="676" spans="1:5" x14ac:dyDescent="0.45">
      <c r="A676" s="51" t="s">
        <v>247</v>
      </c>
      <c r="B676" s="52"/>
      <c r="C676" s="53"/>
      <c r="D676" s="52"/>
      <c r="E676" s="20"/>
    </row>
    <row r="677" spans="1:5" x14ac:dyDescent="0.45">
      <c r="A677" s="55" t="s">
        <v>56</v>
      </c>
      <c r="B677" s="52">
        <v>6959.15</v>
      </c>
      <c r="C677" s="53">
        <v>45140</v>
      </c>
      <c r="D677" s="52">
        <v>0</v>
      </c>
      <c r="E677" s="20"/>
    </row>
    <row r="678" spans="1:5" x14ac:dyDescent="0.45">
      <c r="A678" s="55" t="s">
        <v>58</v>
      </c>
      <c r="B678" s="52">
        <v>3909.48</v>
      </c>
      <c r="C678" s="53">
        <v>45412</v>
      </c>
      <c r="D678" s="52">
        <v>0</v>
      </c>
      <c r="E678" s="20"/>
    </row>
    <row r="679" spans="1:5" x14ac:dyDescent="0.45">
      <c r="A679" s="55" t="s">
        <v>78</v>
      </c>
      <c r="B679" s="52">
        <v>4910.34</v>
      </c>
      <c r="C679" s="53">
        <v>45127</v>
      </c>
      <c r="D679" s="52">
        <v>0</v>
      </c>
      <c r="E679" s="20"/>
    </row>
    <row r="680" spans="1:5" x14ac:dyDescent="0.45">
      <c r="A680" s="51" t="s">
        <v>248</v>
      </c>
      <c r="B680" s="52"/>
      <c r="C680" s="53"/>
      <c r="D680" s="52"/>
      <c r="E680" s="20"/>
    </row>
    <row r="681" spans="1:5" x14ac:dyDescent="0.45">
      <c r="A681" s="55" t="s">
        <v>56</v>
      </c>
      <c r="B681" s="52">
        <v>105888.11</v>
      </c>
      <c r="C681" s="53">
        <v>45139</v>
      </c>
      <c r="D681" s="52">
        <v>0</v>
      </c>
      <c r="E681" s="20"/>
    </row>
    <row r="682" spans="1:5" x14ac:dyDescent="0.45">
      <c r="A682" s="55" t="s">
        <v>58</v>
      </c>
      <c r="B682" s="52">
        <v>59485.35</v>
      </c>
      <c r="C682" s="53">
        <v>45412</v>
      </c>
      <c r="D682" s="52">
        <v>0</v>
      </c>
      <c r="E682" s="20"/>
    </row>
    <row r="683" spans="1:5" x14ac:dyDescent="0.45">
      <c r="A683" s="55" t="s">
        <v>78</v>
      </c>
      <c r="B683" s="52">
        <v>74714.19</v>
      </c>
      <c r="C683" s="53">
        <v>45127</v>
      </c>
      <c r="D683" s="52">
        <v>0</v>
      </c>
      <c r="E683" s="20"/>
    </row>
    <row r="684" spans="1:5" x14ac:dyDescent="0.45">
      <c r="A684" s="51" t="s">
        <v>249</v>
      </c>
      <c r="B684" s="52"/>
      <c r="C684" s="53"/>
      <c r="D684" s="52"/>
      <c r="E684" s="20"/>
    </row>
    <row r="685" spans="1:5" x14ac:dyDescent="0.45">
      <c r="A685" s="55" t="s">
        <v>56</v>
      </c>
      <c r="B685" s="52">
        <v>31811.02</v>
      </c>
      <c r="C685" s="53">
        <v>45140</v>
      </c>
      <c r="D685" s="52">
        <v>0</v>
      </c>
      <c r="E685" s="20"/>
    </row>
    <row r="686" spans="1:5" x14ac:dyDescent="0.45">
      <c r="A686" s="55" t="s">
        <v>70</v>
      </c>
      <c r="B686" s="52">
        <v>8338.92</v>
      </c>
      <c r="C686" s="53">
        <v>45140</v>
      </c>
      <c r="D686" s="52">
        <v>0</v>
      </c>
      <c r="E686" s="20"/>
    </row>
    <row r="687" spans="1:5" x14ac:dyDescent="0.45">
      <c r="A687" s="55" t="s">
        <v>58</v>
      </c>
      <c r="B687" s="52">
        <v>17870.650000000001</v>
      </c>
      <c r="C687" s="53">
        <v>45412</v>
      </c>
      <c r="D687" s="52">
        <v>0</v>
      </c>
      <c r="E687" s="20"/>
    </row>
    <row r="688" spans="1:5" x14ac:dyDescent="0.45">
      <c r="A688" s="55" t="s">
        <v>73</v>
      </c>
      <c r="B688" s="52">
        <v>4007.94</v>
      </c>
      <c r="C688" s="53">
        <v>45412</v>
      </c>
      <c r="D688" s="52">
        <v>676.66</v>
      </c>
      <c r="E688" s="20"/>
    </row>
    <row r="689" spans="1:5" x14ac:dyDescent="0.45">
      <c r="A689" s="55" t="s">
        <v>78</v>
      </c>
      <c r="B689" s="52">
        <v>22445.72</v>
      </c>
      <c r="C689" s="53">
        <v>45127</v>
      </c>
      <c r="D689" s="52">
        <v>0</v>
      </c>
      <c r="E689" s="20"/>
    </row>
    <row r="690" spans="1:5" x14ac:dyDescent="0.45">
      <c r="A690" s="55" t="s">
        <v>79</v>
      </c>
      <c r="B690" s="52">
        <v>5034.0200000000004</v>
      </c>
      <c r="C690" s="53">
        <v>45127</v>
      </c>
      <c r="D690" s="52">
        <v>849.89</v>
      </c>
      <c r="E690" s="20"/>
    </row>
    <row r="691" spans="1:5" x14ac:dyDescent="0.45">
      <c r="A691" s="51" t="s">
        <v>250</v>
      </c>
      <c r="B691" s="52"/>
      <c r="C691" s="53"/>
      <c r="D691" s="52"/>
      <c r="E691" s="20"/>
    </row>
    <row r="692" spans="1:5" x14ac:dyDescent="0.45">
      <c r="A692" s="55" t="s">
        <v>56</v>
      </c>
      <c r="B692" s="52">
        <v>11378.64</v>
      </c>
      <c r="C692" s="53">
        <v>45140</v>
      </c>
      <c r="D692" s="52">
        <v>0</v>
      </c>
      <c r="E692" s="20"/>
    </row>
    <row r="693" spans="1:5" x14ac:dyDescent="0.45">
      <c r="A693" s="55" t="s">
        <v>70</v>
      </c>
      <c r="B693" s="52">
        <v>2551.9499999999998</v>
      </c>
      <c r="C693" s="53">
        <v>45140</v>
      </c>
      <c r="D693" s="52">
        <v>430.84</v>
      </c>
      <c r="E693" s="20"/>
    </row>
    <row r="694" spans="1:5" x14ac:dyDescent="0.45">
      <c r="A694" s="55" t="s">
        <v>58</v>
      </c>
      <c r="B694" s="52">
        <v>6392.24</v>
      </c>
      <c r="C694" s="53">
        <v>45412</v>
      </c>
      <c r="D694" s="52">
        <v>0</v>
      </c>
      <c r="E694" s="20"/>
    </row>
    <row r="695" spans="1:5" x14ac:dyDescent="0.45">
      <c r="A695" s="55" t="s">
        <v>73</v>
      </c>
      <c r="B695" s="52">
        <v>1433.62</v>
      </c>
      <c r="C695" s="53">
        <v>45412</v>
      </c>
      <c r="D695" s="52">
        <v>242.04</v>
      </c>
      <c r="E695" s="20"/>
    </row>
    <row r="696" spans="1:5" x14ac:dyDescent="0.45">
      <c r="A696" s="55" t="s">
        <v>78</v>
      </c>
      <c r="B696" s="52">
        <v>8028.72</v>
      </c>
      <c r="C696" s="53">
        <v>45140</v>
      </c>
      <c r="D696" s="52">
        <v>0</v>
      </c>
      <c r="E696" s="20"/>
    </row>
    <row r="697" spans="1:5" x14ac:dyDescent="0.45">
      <c r="A697" s="55" t="s">
        <v>79</v>
      </c>
      <c r="B697" s="52">
        <v>1800.64</v>
      </c>
      <c r="C697" s="53">
        <v>45140</v>
      </c>
      <c r="D697" s="52">
        <v>304</v>
      </c>
      <c r="E697" s="20"/>
    </row>
    <row r="698" spans="1:5" x14ac:dyDescent="0.45">
      <c r="A698" s="51" t="s">
        <v>251</v>
      </c>
      <c r="B698" s="52"/>
      <c r="C698" s="53"/>
      <c r="D698" s="52"/>
      <c r="E698" s="20"/>
    </row>
    <row r="699" spans="1:5" x14ac:dyDescent="0.45">
      <c r="A699" s="55" t="s">
        <v>56</v>
      </c>
      <c r="B699" s="52">
        <v>15062.85</v>
      </c>
      <c r="C699" s="53">
        <v>45140</v>
      </c>
      <c r="D699" s="52">
        <v>0</v>
      </c>
      <c r="E699" s="20"/>
    </row>
    <row r="700" spans="1:5" x14ac:dyDescent="0.45">
      <c r="A700" s="55" t="s">
        <v>58</v>
      </c>
      <c r="B700" s="52">
        <v>8461.94</v>
      </c>
      <c r="C700" s="53">
        <v>45412</v>
      </c>
      <c r="D700" s="52">
        <v>0</v>
      </c>
      <c r="E700" s="20"/>
    </row>
    <row r="701" spans="1:5" x14ac:dyDescent="0.45">
      <c r="A701" s="55" t="s">
        <v>78</v>
      </c>
      <c r="B701" s="52">
        <v>10628.28</v>
      </c>
      <c r="C701" s="53">
        <v>45140</v>
      </c>
      <c r="D701" s="52">
        <v>0</v>
      </c>
      <c r="E701" s="20"/>
    </row>
    <row r="702" spans="1:5" x14ac:dyDescent="0.45">
      <c r="A702" s="51" t="s">
        <v>252</v>
      </c>
      <c r="B702" s="52"/>
      <c r="C702" s="53"/>
      <c r="D702" s="52"/>
      <c r="E702" s="20"/>
    </row>
    <row r="703" spans="1:5" x14ac:dyDescent="0.45">
      <c r="A703" s="55" t="s">
        <v>56</v>
      </c>
      <c r="B703" s="52">
        <v>14838.76</v>
      </c>
      <c r="C703" s="53">
        <v>45140</v>
      </c>
      <c r="D703" s="52">
        <v>0</v>
      </c>
      <c r="E703" s="20"/>
    </row>
    <row r="704" spans="1:5" x14ac:dyDescent="0.45">
      <c r="A704" s="55" t="s">
        <v>58</v>
      </c>
      <c r="B704" s="52">
        <v>8336.0499999999993</v>
      </c>
      <c r="C704" s="53">
        <v>45412</v>
      </c>
      <c r="D704" s="52">
        <v>0</v>
      </c>
      <c r="E704" s="20"/>
    </row>
    <row r="705" spans="1:5" x14ac:dyDescent="0.45">
      <c r="A705" s="55" t="s">
        <v>78</v>
      </c>
      <c r="B705" s="52">
        <v>10470.17</v>
      </c>
      <c r="C705" s="53">
        <v>45127</v>
      </c>
      <c r="D705" s="52">
        <v>0</v>
      </c>
      <c r="E705" s="20"/>
    </row>
    <row r="706" spans="1:5" x14ac:dyDescent="0.45">
      <c r="A706" s="51" t="s">
        <v>253</v>
      </c>
      <c r="B706" s="52"/>
      <c r="C706" s="53"/>
      <c r="D706" s="52"/>
      <c r="E706" s="20"/>
    </row>
    <row r="707" spans="1:5" x14ac:dyDescent="0.45">
      <c r="A707" s="55" t="s">
        <v>56</v>
      </c>
      <c r="B707" s="52">
        <v>19921.96</v>
      </c>
      <c r="C707" s="53">
        <v>45140</v>
      </c>
      <c r="D707" s="52">
        <v>0</v>
      </c>
      <c r="E707" s="20"/>
    </row>
    <row r="708" spans="1:5" x14ac:dyDescent="0.45">
      <c r="A708" s="55" t="s">
        <v>58</v>
      </c>
      <c r="B708" s="52">
        <v>11191.67</v>
      </c>
      <c r="C708" s="53">
        <v>45412</v>
      </c>
      <c r="D708" s="52">
        <v>0</v>
      </c>
      <c r="E708" s="20"/>
    </row>
    <row r="709" spans="1:5" x14ac:dyDescent="0.45">
      <c r="A709" s="55" t="s">
        <v>78</v>
      </c>
      <c r="B709" s="52">
        <v>14056.85</v>
      </c>
      <c r="C709" s="53">
        <v>45127</v>
      </c>
      <c r="D709" s="52">
        <v>0</v>
      </c>
      <c r="E709" s="20"/>
    </row>
    <row r="710" spans="1:5" x14ac:dyDescent="0.45">
      <c r="A710" s="51" t="s">
        <v>254</v>
      </c>
      <c r="B710" s="52"/>
      <c r="C710" s="53"/>
      <c r="D710" s="52"/>
      <c r="E710" s="20"/>
    </row>
    <row r="711" spans="1:5" x14ac:dyDescent="0.45">
      <c r="A711" s="55" t="s">
        <v>56</v>
      </c>
      <c r="B711" s="52">
        <v>445607.1</v>
      </c>
      <c r="C711" s="53">
        <v>45140</v>
      </c>
      <c r="D711" s="52">
        <v>0</v>
      </c>
      <c r="E711" s="20"/>
    </row>
    <row r="712" spans="1:5" x14ac:dyDescent="0.45">
      <c r="A712" s="55" t="s">
        <v>70</v>
      </c>
      <c r="B712" s="52">
        <v>99267.54</v>
      </c>
      <c r="C712" s="53">
        <v>45140</v>
      </c>
      <c r="D712" s="52">
        <v>16759.240000000002</v>
      </c>
      <c r="E712" s="20"/>
    </row>
    <row r="713" spans="1:5" x14ac:dyDescent="0.45">
      <c r="A713" s="55" t="s">
        <v>58</v>
      </c>
      <c r="B713" s="52">
        <v>255114.19</v>
      </c>
      <c r="C713" s="53">
        <v>45412</v>
      </c>
      <c r="D713" s="52">
        <v>0</v>
      </c>
      <c r="E713" s="20"/>
    </row>
    <row r="714" spans="1:5" x14ac:dyDescent="0.45">
      <c r="A714" s="55" t="s">
        <v>73</v>
      </c>
      <c r="B714" s="52">
        <v>55766.07</v>
      </c>
      <c r="C714" s="53">
        <v>45412</v>
      </c>
      <c r="D714" s="52">
        <v>9414.93</v>
      </c>
      <c r="E714" s="20"/>
    </row>
    <row r="715" spans="1:5" x14ac:dyDescent="0.45">
      <c r="A715" s="55" t="s">
        <v>78</v>
      </c>
      <c r="B715" s="52">
        <v>314418.44</v>
      </c>
      <c r="C715" s="53">
        <v>45140</v>
      </c>
      <c r="D715" s="52">
        <v>0</v>
      </c>
      <c r="E715" s="20"/>
    </row>
    <row r="716" spans="1:5" x14ac:dyDescent="0.45">
      <c r="A716" s="55" t="s">
        <v>79</v>
      </c>
      <c r="B716" s="52">
        <v>70042.740000000005</v>
      </c>
      <c r="C716" s="53">
        <v>45140</v>
      </c>
      <c r="D716" s="52">
        <v>11825.25</v>
      </c>
      <c r="E716" s="20"/>
    </row>
    <row r="717" spans="1:5" x14ac:dyDescent="0.45">
      <c r="A717" s="51" t="s">
        <v>255</v>
      </c>
      <c r="B717" s="52"/>
      <c r="C717" s="53"/>
      <c r="D717" s="52"/>
      <c r="E717" s="20"/>
    </row>
    <row r="718" spans="1:5" x14ac:dyDescent="0.45">
      <c r="A718" s="55" t="s">
        <v>56</v>
      </c>
      <c r="B718" s="52">
        <v>15194.34</v>
      </c>
      <c r="C718" s="53">
        <v>45140</v>
      </c>
      <c r="D718" s="52">
        <v>0</v>
      </c>
      <c r="E718" s="20"/>
    </row>
    <row r="719" spans="1:5" x14ac:dyDescent="0.45">
      <c r="A719" s="55" t="s">
        <v>58</v>
      </c>
      <c r="B719" s="52">
        <v>8535.81</v>
      </c>
      <c r="C719" s="53">
        <v>45427</v>
      </c>
      <c r="D719" s="52">
        <v>0</v>
      </c>
      <c r="E719" s="20"/>
    </row>
    <row r="720" spans="1:5" x14ac:dyDescent="0.45">
      <c r="A720" s="55" t="s">
        <v>78</v>
      </c>
      <c r="B720" s="52">
        <v>10721.06</v>
      </c>
      <c r="C720" s="53">
        <v>45127</v>
      </c>
      <c r="D720" s="52">
        <v>0</v>
      </c>
      <c r="E720" s="20"/>
    </row>
    <row r="721" spans="1:5" x14ac:dyDescent="0.45">
      <c r="A721" s="51" t="s">
        <v>256</v>
      </c>
      <c r="B721" s="52"/>
      <c r="C721" s="53"/>
      <c r="D721" s="52"/>
      <c r="E721" s="20"/>
    </row>
    <row r="722" spans="1:5" x14ac:dyDescent="0.45">
      <c r="A722" s="55" t="s">
        <v>56</v>
      </c>
      <c r="B722" s="52">
        <v>1835.49</v>
      </c>
      <c r="C722" s="53">
        <v>45139</v>
      </c>
      <c r="D722" s="52">
        <v>0</v>
      </c>
      <c r="E722" s="20"/>
    </row>
    <row r="723" spans="1:5" x14ac:dyDescent="0.45">
      <c r="A723" s="55" t="s">
        <v>58</v>
      </c>
      <c r="B723" s="52">
        <v>1031.1300000000001</v>
      </c>
      <c r="C723" s="53">
        <v>45412</v>
      </c>
      <c r="D723" s="52">
        <v>0</v>
      </c>
      <c r="E723" s="20"/>
    </row>
    <row r="724" spans="1:5" x14ac:dyDescent="0.45">
      <c r="A724" s="55" t="s">
        <v>78</v>
      </c>
      <c r="B724" s="52">
        <v>1295.1099999999999</v>
      </c>
      <c r="C724" s="53">
        <v>45127</v>
      </c>
      <c r="D724" s="52">
        <v>0</v>
      </c>
      <c r="E724" s="20"/>
    </row>
    <row r="725" spans="1:5" x14ac:dyDescent="0.45">
      <c r="A725" s="51" t="s">
        <v>257</v>
      </c>
      <c r="B725" s="52"/>
      <c r="C725" s="53"/>
      <c r="D725" s="52"/>
      <c r="E725" s="20"/>
    </row>
    <row r="726" spans="1:5" x14ac:dyDescent="0.45">
      <c r="A726" s="55" t="s">
        <v>56</v>
      </c>
      <c r="B726" s="52">
        <v>66912.53</v>
      </c>
      <c r="C726" s="53">
        <v>45139</v>
      </c>
      <c r="D726" s="52">
        <v>0</v>
      </c>
      <c r="E726" s="20"/>
    </row>
    <row r="727" spans="1:5" x14ac:dyDescent="0.45">
      <c r="A727" s="55" t="s">
        <v>58</v>
      </c>
      <c r="B727" s="52">
        <v>37589.82</v>
      </c>
      <c r="C727" s="53">
        <v>45412</v>
      </c>
      <c r="D727" s="52">
        <v>0</v>
      </c>
      <c r="E727" s="20"/>
    </row>
    <row r="728" spans="1:5" x14ac:dyDescent="0.45">
      <c r="A728" s="55" t="s">
        <v>78</v>
      </c>
      <c r="B728" s="52">
        <v>47213.19</v>
      </c>
      <c r="C728" s="53">
        <v>45127</v>
      </c>
      <c r="D728" s="52">
        <v>0</v>
      </c>
      <c r="E728" s="20"/>
    </row>
    <row r="729" spans="1:5" x14ac:dyDescent="0.45">
      <c r="A729" s="51" t="s">
        <v>258</v>
      </c>
      <c r="B729" s="52"/>
      <c r="C729" s="53"/>
      <c r="D729" s="52"/>
      <c r="E729" s="20"/>
    </row>
    <row r="730" spans="1:5" x14ac:dyDescent="0.45">
      <c r="A730" s="55" t="s">
        <v>56</v>
      </c>
      <c r="B730" s="52">
        <v>23329.95</v>
      </c>
      <c r="C730" s="53">
        <v>45139</v>
      </c>
      <c r="D730" s="52">
        <v>0</v>
      </c>
      <c r="E730" s="20"/>
    </row>
    <row r="731" spans="1:5" x14ac:dyDescent="0.45">
      <c r="A731" s="55" t="s">
        <v>70</v>
      </c>
      <c r="B731" s="52">
        <v>1698.85</v>
      </c>
      <c r="C731" s="53">
        <v>45139</v>
      </c>
      <c r="D731" s="52">
        <v>4416.8500000000004</v>
      </c>
      <c r="E731" s="20"/>
    </row>
    <row r="732" spans="1:5" x14ac:dyDescent="0.45">
      <c r="A732" s="55" t="s">
        <v>58</v>
      </c>
      <c r="B732" s="52">
        <v>13106.19</v>
      </c>
      <c r="C732" s="53">
        <v>45412</v>
      </c>
      <c r="D732" s="52">
        <v>0</v>
      </c>
      <c r="E732" s="20"/>
    </row>
    <row r="733" spans="1:5" x14ac:dyDescent="0.45">
      <c r="A733" s="55" t="s">
        <v>73</v>
      </c>
      <c r="B733" s="52">
        <v>954.37</v>
      </c>
      <c r="C733" s="53">
        <v>45412</v>
      </c>
      <c r="D733" s="52">
        <v>2481.2800000000002</v>
      </c>
      <c r="E733" s="20"/>
    </row>
    <row r="734" spans="1:5" x14ac:dyDescent="0.45">
      <c r="A734" s="55" t="s">
        <v>78</v>
      </c>
      <c r="B734" s="52">
        <v>16461.509999999998</v>
      </c>
      <c r="C734" s="53">
        <v>45127</v>
      </c>
      <c r="D734" s="52">
        <v>0</v>
      </c>
      <c r="E734" s="20"/>
    </row>
    <row r="735" spans="1:5" x14ac:dyDescent="0.45">
      <c r="A735" s="55" t="s">
        <v>79</v>
      </c>
      <c r="B735" s="52">
        <v>1198.7</v>
      </c>
      <c r="C735" s="53">
        <v>45127</v>
      </c>
      <c r="D735" s="52">
        <v>3116.51</v>
      </c>
      <c r="E735" s="20"/>
    </row>
    <row r="736" spans="1:5" x14ac:dyDescent="0.45">
      <c r="A736" s="51" t="s">
        <v>259</v>
      </c>
      <c r="B736" s="52"/>
      <c r="C736" s="53"/>
      <c r="D736" s="52"/>
      <c r="E736" s="20"/>
    </row>
    <row r="737" spans="1:5" x14ac:dyDescent="0.45">
      <c r="A737" s="55" t="s">
        <v>56</v>
      </c>
      <c r="B737" s="52">
        <v>38050.44</v>
      </c>
      <c r="C737" s="53">
        <v>45140</v>
      </c>
      <c r="D737" s="52">
        <v>0</v>
      </c>
      <c r="E737" s="20"/>
    </row>
    <row r="738" spans="1:5" x14ac:dyDescent="0.45">
      <c r="A738" s="55" t="s">
        <v>58</v>
      </c>
      <c r="B738" s="52">
        <v>21375.8</v>
      </c>
      <c r="C738" s="53">
        <v>45412</v>
      </c>
      <c r="D738" s="52">
        <v>0</v>
      </c>
      <c r="E738" s="20"/>
    </row>
    <row r="739" spans="1:5" x14ac:dyDescent="0.45">
      <c r="A739" s="55" t="s">
        <v>78</v>
      </c>
      <c r="B739" s="52">
        <v>26848.22</v>
      </c>
      <c r="C739" s="53">
        <v>45140</v>
      </c>
      <c r="D739" s="52">
        <v>0</v>
      </c>
      <c r="E739" s="20"/>
    </row>
    <row r="740" spans="1:5" x14ac:dyDescent="0.45">
      <c r="A740" s="51" t="s">
        <v>260</v>
      </c>
      <c r="B740" s="52"/>
      <c r="C740" s="53"/>
      <c r="D740" s="52"/>
      <c r="E740" s="20"/>
    </row>
    <row r="741" spans="1:5" x14ac:dyDescent="0.45">
      <c r="A741" s="55" t="s">
        <v>56</v>
      </c>
      <c r="B741" s="52">
        <v>140438.74</v>
      </c>
      <c r="C741" s="53">
        <v>45139</v>
      </c>
      <c r="D741" s="52">
        <v>0</v>
      </c>
      <c r="E741" s="20"/>
    </row>
    <row r="742" spans="1:5" x14ac:dyDescent="0.45">
      <c r="A742" s="55" t="s">
        <v>70</v>
      </c>
      <c r="B742" s="52">
        <v>36814.54</v>
      </c>
      <c r="C742" s="53">
        <v>45139</v>
      </c>
      <c r="D742" s="52">
        <v>0</v>
      </c>
      <c r="E742" s="20"/>
    </row>
    <row r="743" spans="1:5" x14ac:dyDescent="0.45">
      <c r="A743" s="55" t="s">
        <v>58</v>
      </c>
      <c r="B743" s="52">
        <v>78895.05</v>
      </c>
      <c r="C743" s="53">
        <v>45412</v>
      </c>
      <c r="D743" s="52">
        <v>0</v>
      </c>
      <c r="E743" s="20"/>
    </row>
    <row r="744" spans="1:5" x14ac:dyDescent="0.45">
      <c r="A744" s="55" t="s">
        <v>73</v>
      </c>
      <c r="B744" s="52">
        <v>20681.509999999998</v>
      </c>
      <c r="C744" s="53">
        <v>45412</v>
      </c>
      <c r="D744" s="52">
        <v>0</v>
      </c>
      <c r="E744" s="20"/>
    </row>
    <row r="745" spans="1:5" x14ac:dyDescent="0.45">
      <c r="A745" s="55" t="s">
        <v>78</v>
      </c>
      <c r="B745" s="52">
        <v>99092.97</v>
      </c>
      <c r="C745" s="53">
        <v>45127</v>
      </c>
      <c r="D745" s="52">
        <v>0</v>
      </c>
      <c r="E745" s="20"/>
    </row>
    <row r="746" spans="1:5" x14ac:dyDescent="0.45">
      <c r="A746" s="55" t="s">
        <v>79</v>
      </c>
      <c r="B746" s="52">
        <v>25976.18</v>
      </c>
      <c r="C746" s="53">
        <v>45127</v>
      </c>
      <c r="D746" s="52">
        <v>0</v>
      </c>
      <c r="E746" s="20"/>
    </row>
    <row r="747" spans="1:5" x14ac:dyDescent="0.45">
      <c r="A747" s="51" t="s">
        <v>261</v>
      </c>
      <c r="B747" s="52"/>
      <c r="C747" s="53"/>
      <c r="D747" s="52"/>
      <c r="E747" s="20"/>
    </row>
    <row r="748" spans="1:5" x14ac:dyDescent="0.45">
      <c r="A748" s="55" t="s">
        <v>56</v>
      </c>
      <c r="B748" s="52">
        <v>38880.65</v>
      </c>
      <c r="C748" s="53">
        <v>45169</v>
      </c>
      <c r="D748" s="52">
        <v>0</v>
      </c>
      <c r="E748" s="20"/>
    </row>
    <row r="749" spans="1:5" x14ac:dyDescent="0.45">
      <c r="A749" s="55" t="s">
        <v>58</v>
      </c>
      <c r="B749" s="52">
        <v>21842.2</v>
      </c>
      <c r="C749" s="53">
        <v>45412</v>
      </c>
      <c r="D749" s="52">
        <v>0</v>
      </c>
      <c r="E749" s="20"/>
    </row>
    <row r="750" spans="1:5" x14ac:dyDescent="0.45">
      <c r="A750" s="51" t="s">
        <v>262</v>
      </c>
      <c r="B750" s="52"/>
      <c r="C750" s="53"/>
      <c r="D750" s="52"/>
      <c r="E750" s="20"/>
    </row>
    <row r="751" spans="1:5" x14ac:dyDescent="0.45">
      <c r="A751" s="55" t="s">
        <v>56</v>
      </c>
      <c r="B751" s="52">
        <v>227922.14</v>
      </c>
      <c r="C751" s="53">
        <v>45139</v>
      </c>
      <c r="D751" s="52">
        <v>0</v>
      </c>
      <c r="E751" s="20"/>
    </row>
    <row r="752" spans="1:5" x14ac:dyDescent="0.45">
      <c r="A752" s="55" t="s">
        <v>70</v>
      </c>
      <c r="B752" s="52">
        <v>48174.65</v>
      </c>
      <c r="C752" s="53">
        <v>45139</v>
      </c>
      <c r="D752" s="52">
        <v>8133.28</v>
      </c>
      <c r="E752" s="20"/>
    </row>
    <row r="753" spans="1:5" x14ac:dyDescent="0.45">
      <c r="A753" s="55" t="s">
        <v>58</v>
      </c>
      <c r="B753" s="52">
        <v>128041.08</v>
      </c>
      <c r="C753" s="53">
        <v>45412</v>
      </c>
      <c r="D753" s="52">
        <v>0</v>
      </c>
      <c r="E753" s="20"/>
    </row>
    <row r="754" spans="1:5" x14ac:dyDescent="0.45">
      <c r="A754" s="55" t="s">
        <v>73</v>
      </c>
      <c r="B754" s="52">
        <v>27063.34</v>
      </c>
      <c r="C754" s="53">
        <v>45412</v>
      </c>
      <c r="D754" s="52">
        <v>4569.08</v>
      </c>
      <c r="E754" s="20"/>
    </row>
    <row r="755" spans="1:5" x14ac:dyDescent="0.45">
      <c r="A755" s="55" t="s">
        <v>78</v>
      </c>
      <c r="B755" s="52">
        <v>160820.88</v>
      </c>
      <c r="C755" s="53">
        <v>45127</v>
      </c>
      <c r="D755" s="52">
        <v>0</v>
      </c>
      <c r="E755" s="20"/>
    </row>
    <row r="756" spans="1:5" x14ac:dyDescent="0.45">
      <c r="A756" s="55" t="s">
        <v>79</v>
      </c>
      <c r="B756" s="52">
        <v>33991.82</v>
      </c>
      <c r="C756" s="53">
        <v>45127</v>
      </c>
      <c r="D756" s="52">
        <v>5738.81</v>
      </c>
      <c r="E756" s="20"/>
    </row>
    <row r="757" spans="1:5" x14ac:dyDescent="0.45">
      <c r="A757" s="51" t="s">
        <v>263</v>
      </c>
      <c r="B757" s="52"/>
      <c r="C757" s="53"/>
      <c r="D757" s="52"/>
      <c r="E757" s="20"/>
    </row>
    <row r="758" spans="1:5" x14ac:dyDescent="0.45">
      <c r="A758" s="55" t="s">
        <v>56</v>
      </c>
      <c r="B758" s="52">
        <v>87026.67</v>
      </c>
      <c r="C758" s="53">
        <v>45140</v>
      </c>
      <c r="D758" s="52">
        <v>0</v>
      </c>
      <c r="E758" s="20"/>
    </row>
    <row r="759" spans="1:5" x14ac:dyDescent="0.45">
      <c r="A759" s="55" t="s">
        <v>58</v>
      </c>
      <c r="B759" s="52">
        <v>48889.45</v>
      </c>
      <c r="C759" s="53">
        <v>45412</v>
      </c>
      <c r="D759" s="52">
        <v>0</v>
      </c>
      <c r="E759" s="20"/>
    </row>
    <row r="760" spans="1:5" x14ac:dyDescent="0.45">
      <c r="A760" s="55" t="s">
        <v>78</v>
      </c>
      <c r="B760" s="52">
        <v>61405.64</v>
      </c>
      <c r="C760" s="53">
        <v>45127</v>
      </c>
      <c r="D760" s="52">
        <v>0</v>
      </c>
      <c r="E760" s="20"/>
    </row>
    <row r="761" spans="1:5" x14ac:dyDescent="0.45">
      <c r="A761" s="51" t="s">
        <v>264</v>
      </c>
      <c r="B761" s="52"/>
      <c r="C761" s="53"/>
      <c r="D761" s="52"/>
      <c r="E761" s="20"/>
    </row>
    <row r="762" spans="1:5" x14ac:dyDescent="0.45">
      <c r="A762" s="55" t="s">
        <v>56</v>
      </c>
      <c r="B762" s="52">
        <v>7964.43</v>
      </c>
      <c r="C762" s="53">
        <v>45139</v>
      </c>
      <c r="D762" s="52">
        <v>0</v>
      </c>
      <c r="E762" s="20"/>
    </row>
    <row r="763" spans="1:5" x14ac:dyDescent="0.45">
      <c r="A763" s="55" t="s">
        <v>58</v>
      </c>
      <c r="B763" s="52">
        <v>4474.22</v>
      </c>
      <c r="C763" s="53">
        <v>45412</v>
      </c>
      <c r="D763" s="52">
        <v>0</v>
      </c>
      <c r="E763" s="20"/>
    </row>
    <row r="764" spans="1:5" x14ac:dyDescent="0.45">
      <c r="A764" s="51" t="s">
        <v>265</v>
      </c>
      <c r="B764" s="52"/>
      <c r="C764" s="53"/>
      <c r="D764" s="52"/>
      <c r="E764" s="20"/>
    </row>
    <row r="765" spans="1:5" x14ac:dyDescent="0.45">
      <c r="A765" s="55" t="s">
        <v>56</v>
      </c>
      <c r="B765" s="52">
        <v>237115.94</v>
      </c>
      <c r="C765" s="53">
        <v>45140</v>
      </c>
      <c r="D765" s="52">
        <v>0</v>
      </c>
      <c r="E765" s="20"/>
    </row>
    <row r="766" spans="1:5" x14ac:dyDescent="0.45">
      <c r="A766" s="55" t="s">
        <v>70</v>
      </c>
      <c r="B766" s="52">
        <v>62157.46</v>
      </c>
      <c r="C766" s="53">
        <v>45140</v>
      </c>
      <c r="D766" s="52">
        <v>0</v>
      </c>
      <c r="E766" s="20"/>
    </row>
    <row r="767" spans="1:5" x14ac:dyDescent="0.45">
      <c r="A767" s="55" t="s">
        <v>58</v>
      </c>
      <c r="B767" s="52">
        <v>133205.93</v>
      </c>
      <c r="C767" s="53">
        <v>45412</v>
      </c>
      <c r="D767" s="52">
        <v>0</v>
      </c>
      <c r="E767" s="20"/>
    </row>
    <row r="768" spans="1:5" x14ac:dyDescent="0.45">
      <c r="A768" s="55" t="s">
        <v>73</v>
      </c>
      <c r="B768" s="52">
        <v>34918.54</v>
      </c>
      <c r="C768" s="53">
        <v>45412</v>
      </c>
      <c r="D768" s="52">
        <v>0</v>
      </c>
      <c r="E768" s="20"/>
    </row>
    <row r="769" spans="1:5" x14ac:dyDescent="0.45">
      <c r="A769" s="55" t="s">
        <v>78</v>
      </c>
      <c r="B769" s="52">
        <v>167307.98000000001</v>
      </c>
      <c r="C769" s="53">
        <v>45127</v>
      </c>
      <c r="D769" s="52">
        <v>0</v>
      </c>
      <c r="E769" s="20"/>
    </row>
    <row r="770" spans="1:5" x14ac:dyDescent="0.45">
      <c r="A770" s="55" t="s">
        <v>79</v>
      </c>
      <c r="B770" s="52">
        <v>43858.03</v>
      </c>
      <c r="C770" s="53">
        <v>45127</v>
      </c>
      <c r="D770" s="52">
        <v>0</v>
      </c>
      <c r="E770" s="20"/>
    </row>
    <row r="771" spans="1:5" x14ac:dyDescent="0.45">
      <c r="A771" s="51" t="s">
        <v>266</v>
      </c>
      <c r="B771" s="52"/>
      <c r="C771" s="53"/>
      <c r="D771" s="52"/>
      <c r="E771" s="20"/>
    </row>
    <row r="772" spans="1:5" x14ac:dyDescent="0.45">
      <c r="A772" s="55" t="s">
        <v>56</v>
      </c>
      <c r="B772" s="52">
        <v>4701.16</v>
      </c>
      <c r="C772" s="53">
        <v>45139</v>
      </c>
      <c r="D772" s="52">
        <v>0</v>
      </c>
      <c r="E772" s="20"/>
    </row>
    <row r="773" spans="1:5" x14ac:dyDescent="0.45">
      <c r="A773" s="55" t="s">
        <v>78</v>
      </c>
      <c r="B773" s="52">
        <v>3317.12</v>
      </c>
      <c r="C773" s="53">
        <v>45127</v>
      </c>
      <c r="D773" s="52">
        <v>0</v>
      </c>
      <c r="E773" s="20"/>
    </row>
    <row r="774" spans="1:5" x14ac:dyDescent="0.45">
      <c r="A774" s="55" t="s">
        <v>143</v>
      </c>
      <c r="B774" s="52">
        <v>-3317.12</v>
      </c>
      <c r="C774" s="53">
        <v>45296</v>
      </c>
      <c r="D774" s="52">
        <v>0</v>
      </c>
      <c r="E774" s="20"/>
    </row>
    <row r="775" spans="1:5" x14ac:dyDescent="0.45">
      <c r="A775" s="51" t="s">
        <v>267</v>
      </c>
      <c r="B775" s="52"/>
      <c r="C775" s="53"/>
      <c r="D775" s="52"/>
      <c r="E775" s="20"/>
    </row>
    <row r="776" spans="1:5" x14ac:dyDescent="0.45">
      <c r="A776" s="55" t="s">
        <v>56</v>
      </c>
      <c r="B776" s="52">
        <v>103796.63</v>
      </c>
      <c r="C776" s="53">
        <v>45140</v>
      </c>
      <c r="D776" s="52">
        <v>0</v>
      </c>
      <c r="E776" s="20"/>
    </row>
    <row r="777" spans="1:5" x14ac:dyDescent="0.45">
      <c r="A777" s="55" t="s">
        <v>58</v>
      </c>
      <c r="B777" s="52">
        <v>58310.400000000001</v>
      </c>
      <c r="C777" s="53">
        <v>45412</v>
      </c>
      <c r="D777" s="52">
        <v>0</v>
      </c>
      <c r="E777" s="20"/>
    </row>
    <row r="778" spans="1:5" x14ac:dyDescent="0.45">
      <c r="A778" s="51" t="s">
        <v>268</v>
      </c>
      <c r="B778" s="52"/>
      <c r="C778" s="53"/>
      <c r="D778" s="52"/>
      <c r="E778" s="20"/>
    </row>
    <row r="779" spans="1:5" x14ac:dyDescent="0.45">
      <c r="A779" s="55" t="s">
        <v>56</v>
      </c>
      <c r="B779" s="52">
        <v>87192.4</v>
      </c>
      <c r="C779" s="53">
        <v>45140</v>
      </c>
      <c r="D779" s="52">
        <v>0</v>
      </c>
      <c r="E779" s="20"/>
    </row>
    <row r="780" spans="1:5" x14ac:dyDescent="0.45">
      <c r="A780" s="55" t="s">
        <v>58</v>
      </c>
      <c r="B780" s="52">
        <v>48982.559999999998</v>
      </c>
      <c r="C780" s="53">
        <v>45412</v>
      </c>
      <c r="D780" s="52">
        <v>0</v>
      </c>
      <c r="E780" s="20"/>
    </row>
    <row r="781" spans="1:5" x14ac:dyDescent="0.45">
      <c r="A781" s="55" t="s">
        <v>78</v>
      </c>
      <c r="B781" s="52">
        <v>61522.58</v>
      </c>
      <c r="C781" s="53">
        <v>45127</v>
      </c>
      <c r="D781" s="52">
        <v>0</v>
      </c>
      <c r="E781" s="20"/>
    </row>
    <row r="782" spans="1:5" x14ac:dyDescent="0.45">
      <c r="A782" s="51" t="s">
        <v>269</v>
      </c>
      <c r="B782" s="52"/>
      <c r="C782" s="53"/>
      <c r="D782" s="52"/>
      <c r="E782" s="20"/>
    </row>
    <row r="783" spans="1:5" x14ac:dyDescent="0.45">
      <c r="A783" s="55" t="s">
        <v>56</v>
      </c>
      <c r="B783" s="52">
        <v>72889.740000000005</v>
      </c>
      <c r="C783" s="53">
        <v>45139</v>
      </c>
      <c r="D783" s="52">
        <v>0</v>
      </c>
      <c r="E783" s="20"/>
    </row>
    <row r="784" spans="1:5" x14ac:dyDescent="0.45">
      <c r="A784" s="55" t="s">
        <v>58</v>
      </c>
      <c r="B784" s="52">
        <v>40947.67</v>
      </c>
      <c r="C784" s="53">
        <v>45412</v>
      </c>
      <c r="D784" s="52">
        <v>0</v>
      </c>
      <c r="E784" s="20"/>
    </row>
    <row r="785" spans="1:5" x14ac:dyDescent="0.45">
      <c r="A785" s="55" t="s">
        <v>78</v>
      </c>
      <c r="B785" s="52">
        <v>51430.69</v>
      </c>
      <c r="C785" s="53">
        <v>45127</v>
      </c>
      <c r="D785" s="52">
        <v>0</v>
      </c>
      <c r="E785" s="20"/>
    </row>
    <row r="786" spans="1:5" x14ac:dyDescent="0.45">
      <c r="A786" s="51" t="s">
        <v>270</v>
      </c>
      <c r="B786" s="52"/>
      <c r="C786" s="53"/>
      <c r="D786" s="52"/>
      <c r="E786" s="20"/>
    </row>
    <row r="787" spans="1:5" x14ac:dyDescent="0.45">
      <c r="A787" s="55" t="s">
        <v>56</v>
      </c>
      <c r="B787" s="52">
        <v>2355625.7799999998</v>
      </c>
      <c r="C787" s="53">
        <v>45140</v>
      </c>
      <c r="D787" s="52">
        <v>0</v>
      </c>
      <c r="E787" s="20"/>
    </row>
    <row r="788" spans="1:5" x14ac:dyDescent="0.45">
      <c r="A788" s="55" t="s">
        <v>70</v>
      </c>
      <c r="B788" s="52">
        <v>557734.81000000006</v>
      </c>
      <c r="C788" s="53">
        <v>45140</v>
      </c>
      <c r="D788" s="52">
        <v>0</v>
      </c>
      <c r="E788" s="20"/>
    </row>
    <row r="789" spans="1:5" x14ac:dyDescent="0.45">
      <c r="A789" s="55" t="s">
        <v>58</v>
      </c>
      <c r="B789" s="52">
        <v>1280159.49</v>
      </c>
      <c r="C789" s="53">
        <v>45412</v>
      </c>
      <c r="D789" s="52">
        <v>0</v>
      </c>
      <c r="E789" s="20"/>
    </row>
    <row r="790" spans="1:5" x14ac:dyDescent="0.45">
      <c r="A790" s="55" t="s">
        <v>73</v>
      </c>
      <c r="B790" s="52">
        <v>313321.76</v>
      </c>
      <c r="C790" s="53">
        <v>45412</v>
      </c>
      <c r="D790" s="52">
        <v>0</v>
      </c>
      <c r="E790" s="20"/>
    </row>
    <row r="791" spans="1:5" x14ac:dyDescent="0.45">
      <c r="A791" s="55" t="s">
        <v>78</v>
      </c>
      <c r="B791" s="52">
        <v>1694619.12</v>
      </c>
      <c r="C791" s="53">
        <v>45127</v>
      </c>
      <c r="D791" s="52">
        <v>0</v>
      </c>
      <c r="E791" s="20"/>
    </row>
    <row r="792" spans="1:5" x14ac:dyDescent="0.45">
      <c r="A792" s="55" t="s">
        <v>79</v>
      </c>
      <c r="B792" s="52">
        <v>393535.28</v>
      </c>
      <c r="C792" s="53">
        <v>45127</v>
      </c>
      <c r="D792" s="52">
        <v>0</v>
      </c>
      <c r="E792" s="20"/>
    </row>
    <row r="793" spans="1:5" x14ac:dyDescent="0.45">
      <c r="A793" s="51" t="s">
        <v>271</v>
      </c>
      <c r="B793" s="52"/>
      <c r="C793" s="53"/>
      <c r="D793" s="52"/>
      <c r="E793" s="20"/>
    </row>
    <row r="794" spans="1:5" x14ac:dyDescent="0.45">
      <c r="A794" s="55" t="s">
        <v>56</v>
      </c>
      <c r="B794" s="52">
        <v>2107.8200000000002</v>
      </c>
      <c r="C794" s="53">
        <v>45140</v>
      </c>
      <c r="D794" s="52">
        <v>0</v>
      </c>
      <c r="E794" s="20"/>
    </row>
    <row r="795" spans="1:5" x14ac:dyDescent="0.45">
      <c r="A795" s="55" t="s">
        <v>58</v>
      </c>
      <c r="B795" s="52">
        <v>1184.1199999999999</v>
      </c>
      <c r="C795" s="53">
        <v>45412</v>
      </c>
      <c r="D795" s="52">
        <v>0</v>
      </c>
      <c r="E795" s="20"/>
    </row>
    <row r="796" spans="1:5" x14ac:dyDescent="0.45">
      <c r="A796" s="51" t="s">
        <v>272</v>
      </c>
      <c r="B796" s="52"/>
      <c r="C796" s="53"/>
      <c r="D796" s="52"/>
      <c r="E796" s="20"/>
    </row>
    <row r="797" spans="1:5" x14ac:dyDescent="0.45">
      <c r="A797" s="55" t="s">
        <v>56</v>
      </c>
      <c r="B797" s="52">
        <v>38276.080000000002</v>
      </c>
      <c r="C797" s="53">
        <v>45140</v>
      </c>
      <c r="D797" s="52">
        <v>0</v>
      </c>
      <c r="E797" s="20"/>
    </row>
    <row r="798" spans="1:5" x14ac:dyDescent="0.45">
      <c r="A798" s="55" t="s">
        <v>58</v>
      </c>
      <c r="B798" s="52">
        <v>21502.57</v>
      </c>
      <c r="C798" s="53">
        <v>45412</v>
      </c>
      <c r="D798" s="52">
        <v>0</v>
      </c>
      <c r="E798" s="20"/>
    </row>
    <row r="799" spans="1:5" x14ac:dyDescent="0.45">
      <c r="A799" s="55" t="s">
        <v>78</v>
      </c>
      <c r="B799" s="52">
        <v>27007.439999999999</v>
      </c>
      <c r="C799" s="53">
        <v>45127</v>
      </c>
      <c r="D799" s="52">
        <v>0</v>
      </c>
      <c r="E799" s="20"/>
    </row>
    <row r="800" spans="1:5" x14ac:dyDescent="0.45">
      <c r="A800" s="51" t="s">
        <v>273</v>
      </c>
      <c r="B800" s="52"/>
      <c r="C800" s="53"/>
      <c r="D800" s="52"/>
      <c r="E800" s="20"/>
    </row>
    <row r="801" spans="1:5" x14ac:dyDescent="0.45">
      <c r="A801" s="55" t="s">
        <v>68</v>
      </c>
      <c r="B801" s="52">
        <v>6237.17</v>
      </c>
      <c r="C801" s="53">
        <v>45127</v>
      </c>
      <c r="D801" s="52">
        <v>16216.01</v>
      </c>
      <c r="E801" s="20"/>
    </row>
    <row r="802" spans="1:5" x14ac:dyDescent="0.45">
      <c r="A802" s="55" t="s">
        <v>69</v>
      </c>
      <c r="B802" s="52">
        <v>6554.96</v>
      </c>
      <c r="C802" s="53">
        <v>45127</v>
      </c>
      <c r="D802" s="52">
        <v>17042.240000000002</v>
      </c>
      <c r="E802" s="20"/>
    </row>
    <row r="803" spans="1:5" x14ac:dyDescent="0.45">
      <c r="A803" s="55" t="s">
        <v>70</v>
      </c>
      <c r="B803" s="52">
        <v>19884.8</v>
      </c>
      <c r="C803" s="53">
        <v>45140</v>
      </c>
      <c r="D803" s="52">
        <v>0</v>
      </c>
      <c r="E803" s="20"/>
    </row>
    <row r="804" spans="1:5" x14ac:dyDescent="0.45">
      <c r="A804" s="55" t="s">
        <v>73</v>
      </c>
      <c r="B804" s="52">
        <v>11170.79</v>
      </c>
      <c r="C804" s="53">
        <v>45412</v>
      </c>
      <c r="D804" s="52">
        <v>0</v>
      </c>
      <c r="E804" s="20"/>
    </row>
    <row r="805" spans="1:5" x14ac:dyDescent="0.45">
      <c r="A805" s="55" t="s">
        <v>75</v>
      </c>
      <c r="B805" s="52">
        <v>7993.48</v>
      </c>
      <c r="C805" s="53">
        <v>45127</v>
      </c>
      <c r="D805" s="52">
        <v>0</v>
      </c>
      <c r="E805" s="20"/>
    </row>
    <row r="806" spans="1:5" x14ac:dyDescent="0.45">
      <c r="A806" s="55" t="s">
        <v>77</v>
      </c>
      <c r="B806" s="52">
        <v>18648.939999999999</v>
      </c>
      <c r="C806" s="53">
        <v>45127</v>
      </c>
      <c r="D806" s="52">
        <v>0</v>
      </c>
      <c r="E806" s="20"/>
    </row>
    <row r="807" spans="1:5" x14ac:dyDescent="0.45">
      <c r="A807" s="55" t="s">
        <v>79</v>
      </c>
      <c r="B807" s="52">
        <v>14030.63</v>
      </c>
      <c r="C807" s="53">
        <v>45127</v>
      </c>
      <c r="D807" s="52">
        <v>0</v>
      </c>
      <c r="E807" s="20"/>
    </row>
    <row r="808" spans="1:5" x14ac:dyDescent="0.45">
      <c r="A808" s="51" t="s">
        <v>274</v>
      </c>
      <c r="B808" s="52"/>
      <c r="C808" s="53"/>
      <c r="D808" s="52"/>
      <c r="E808" s="20"/>
    </row>
    <row r="809" spans="1:5" x14ac:dyDescent="0.45">
      <c r="A809" s="55" t="s">
        <v>56</v>
      </c>
      <c r="B809" s="52">
        <v>7732.56</v>
      </c>
      <c r="C809" s="53">
        <v>45139</v>
      </c>
      <c r="D809" s="52">
        <v>0</v>
      </c>
      <c r="E809" s="20"/>
    </row>
    <row r="810" spans="1:5" x14ac:dyDescent="0.45">
      <c r="A810" s="55" t="s">
        <v>58</v>
      </c>
      <c r="B810" s="52">
        <v>4343.96</v>
      </c>
      <c r="C810" s="53">
        <v>45412</v>
      </c>
      <c r="D810" s="52">
        <v>0</v>
      </c>
      <c r="E810" s="20"/>
    </row>
    <row r="811" spans="1:5" x14ac:dyDescent="0.45">
      <c r="A811" s="55" t="s">
        <v>78</v>
      </c>
      <c r="B811" s="52">
        <v>5456.06</v>
      </c>
      <c r="C811" s="53">
        <v>45139</v>
      </c>
      <c r="D811" s="52">
        <v>0</v>
      </c>
      <c r="E811" s="20"/>
    </row>
    <row r="812" spans="1:5" x14ac:dyDescent="0.45">
      <c r="A812" s="51" t="s">
        <v>275</v>
      </c>
      <c r="B812" s="52"/>
      <c r="C812" s="53"/>
      <c r="D812" s="52"/>
      <c r="E812" s="20"/>
    </row>
    <row r="813" spans="1:5" x14ac:dyDescent="0.45">
      <c r="A813" s="55" t="s">
        <v>56</v>
      </c>
      <c r="B813" s="52">
        <v>40399.46</v>
      </c>
      <c r="C813" s="53">
        <v>45139</v>
      </c>
      <c r="D813" s="52">
        <v>0</v>
      </c>
      <c r="E813" s="20"/>
    </row>
    <row r="814" spans="1:5" x14ac:dyDescent="0.45">
      <c r="A814" s="55" t="s">
        <v>58</v>
      </c>
      <c r="B814" s="52">
        <v>22695.43</v>
      </c>
      <c r="C814" s="53">
        <v>45412</v>
      </c>
      <c r="D814" s="52">
        <v>0</v>
      </c>
      <c r="E814" s="20"/>
    </row>
    <row r="815" spans="1:5" x14ac:dyDescent="0.45">
      <c r="A815" s="55" t="s">
        <v>78</v>
      </c>
      <c r="B815" s="52">
        <v>28505.69</v>
      </c>
      <c r="C815" s="53">
        <v>45127</v>
      </c>
      <c r="D815" s="52">
        <v>0</v>
      </c>
      <c r="E815" s="20"/>
    </row>
    <row r="816" spans="1:5" x14ac:dyDescent="0.45">
      <c r="A816" s="51" t="s">
        <v>276</v>
      </c>
      <c r="B816" s="52"/>
      <c r="C816" s="53"/>
      <c r="D816" s="52"/>
      <c r="E816" s="20"/>
    </row>
    <row r="817" spans="1:5" x14ac:dyDescent="0.45">
      <c r="A817" s="55" t="s">
        <v>56</v>
      </c>
      <c r="B817" s="52">
        <v>37285.589999999997</v>
      </c>
      <c r="C817" s="53">
        <v>45140</v>
      </c>
      <c r="D817" s="52">
        <v>0</v>
      </c>
      <c r="E817" s="20"/>
    </row>
    <row r="818" spans="1:5" x14ac:dyDescent="0.45">
      <c r="A818" s="55" t="s">
        <v>58</v>
      </c>
      <c r="B818" s="52">
        <v>20946.13</v>
      </c>
      <c r="C818" s="53">
        <v>45412</v>
      </c>
      <c r="D818" s="52">
        <v>0</v>
      </c>
      <c r="E818" s="20"/>
    </row>
    <row r="819" spans="1:5" x14ac:dyDescent="0.45">
      <c r="A819" s="55" t="s">
        <v>78</v>
      </c>
      <c r="B819" s="52">
        <v>26308.55</v>
      </c>
      <c r="C819" s="53">
        <v>45127</v>
      </c>
      <c r="D819" s="52">
        <v>0</v>
      </c>
      <c r="E819" s="20"/>
    </row>
    <row r="820" spans="1:5" x14ac:dyDescent="0.45">
      <c r="A820" s="51" t="s">
        <v>277</v>
      </c>
      <c r="B820" s="52"/>
      <c r="C820" s="53"/>
      <c r="D820" s="52"/>
      <c r="E820" s="20"/>
    </row>
    <row r="821" spans="1:5" x14ac:dyDescent="0.45">
      <c r="A821" s="55" t="s">
        <v>56</v>
      </c>
      <c r="B821" s="52">
        <v>22247.64</v>
      </c>
      <c r="C821" s="53">
        <v>45140</v>
      </c>
      <c r="D821" s="52">
        <v>0</v>
      </c>
      <c r="E821" s="20"/>
    </row>
    <row r="822" spans="1:5" x14ac:dyDescent="0.45">
      <c r="A822" s="55" t="s">
        <v>58</v>
      </c>
      <c r="B822" s="52">
        <v>12498.18</v>
      </c>
      <c r="C822" s="53">
        <v>45412</v>
      </c>
      <c r="D822" s="52">
        <v>0</v>
      </c>
      <c r="E822" s="20"/>
    </row>
    <row r="823" spans="1:5" x14ac:dyDescent="0.45">
      <c r="A823" s="55" t="s">
        <v>78</v>
      </c>
      <c r="B823" s="52">
        <v>15697.84</v>
      </c>
      <c r="C823" s="53">
        <v>45127</v>
      </c>
      <c r="D823" s="52">
        <v>0</v>
      </c>
      <c r="E823" s="20"/>
    </row>
    <row r="824" spans="1:5" x14ac:dyDescent="0.45">
      <c r="A824" s="51" t="s">
        <v>278</v>
      </c>
      <c r="B824" s="52"/>
      <c r="C824" s="53"/>
      <c r="D824" s="52"/>
      <c r="E824" s="20"/>
    </row>
    <row r="825" spans="1:5" x14ac:dyDescent="0.45">
      <c r="A825" s="55" t="s">
        <v>56</v>
      </c>
      <c r="B825" s="52">
        <v>19125.2</v>
      </c>
      <c r="C825" s="53">
        <v>45140</v>
      </c>
      <c r="D825" s="52">
        <v>0</v>
      </c>
      <c r="E825" s="20"/>
    </row>
    <row r="826" spans="1:5" x14ac:dyDescent="0.45">
      <c r="A826" s="55" t="s">
        <v>58</v>
      </c>
      <c r="B826" s="52">
        <v>10744.07</v>
      </c>
      <c r="C826" s="53">
        <v>45412</v>
      </c>
      <c r="D826" s="52">
        <v>0</v>
      </c>
      <c r="E826" s="20"/>
    </row>
    <row r="827" spans="1:5" x14ac:dyDescent="0.45">
      <c r="A827" s="51" t="s">
        <v>279</v>
      </c>
      <c r="B827" s="52"/>
      <c r="C827" s="53"/>
      <c r="D827" s="52"/>
      <c r="E827" s="20"/>
    </row>
    <row r="828" spans="1:5" x14ac:dyDescent="0.45">
      <c r="A828" s="55" t="s">
        <v>58</v>
      </c>
      <c r="B828" s="52">
        <v>3042.26</v>
      </c>
      <c r="C828" s="53">
        <v>45412</v>
      </c>
      <c r="D828" s="52">
        <v>0</v>
      </c>
      <c r="E828" s="20"/>
    </row>
    <row r="829" spans="1:5" x14ac:dyDescent="0.45">
      <c r="A829" s="55" t="s">
        <v>78</v>
      </c>
      <c r="B829" s="52">
        <v>3821.11</v>
      </c>
      <c r="C829" s="53">
        <v>45127</v>
      </c>
      <c r="D829" s="52">
        <v>0</v>
      </c>
      <c r="E829" s="20"/>
    </row>
    <row r="830" spans="1:5" x14ac:dyDescent="0.45">
      <c r="A830" s="51" t="s">
        <v>280</v>
      </c>
      <c r="B830" s="52"/>
      <c r="C830" s="53"/>
      <c r="D830" s="52"/>
      <c r="E830" s="20"/>
    </row>
    <row r="831" spans="1:5" x14ac:dyDescent="0.45">
      <c r="A831" s="55" t="s">
        <v>56</v>
      </c>
      <c r="B831" s="52">
        <v>4129.2700000000004</v>
      </c>
      <c r="C831" s="53">
        <v>45140</v>
      </c>
      <c r="D831" s="52">
        <v>0</v>
      </c>
      <c r="E831" s="20"/>
    </row>
    <row r="832" spans="1:5" x14ac:dyDescent="0.45">
      <c r="A832" s="55" t="s">
        <v>58</v>
      </c>
      <c r="B832" s="52">
        <v>2319.7199999999998</v>
      </c>
      <c r="C832" s="53">
        <v>45412</v>
      </c>
      <c r="D832" s="52">
        <v>0</v>
      </c>
      <c r="E832" s="20"/>
    </row>
    <row r="833" spans="1:5" x14ac:dyDescent="0.45">
      <c r="A833" s="51" t="s">
        <v>281</v>
      </c>
      <c r="B833" s="52"/>
      <c r="C833" s="53"/>
      <c r="D833" s="52"/>
      <c r="E833" s="20"/>
    </row>
    <row r="834" spans="1:5" x14ac:dyDescent="0.45">
      <c r="A834" s="55" t="s">
        <v>56</v>
      </c>
      <c r="B834" s="52">
        <v>71066.7</v>
      </c>
      <c r="C834" s="53">
        <v>45140</v>
      </c>
      <c r="D834" s="52">
        <v>0</v>
      </c>
      <c r="E834" s="20"/>
    </row>
    <row r="835" spans="1:5" x14ac:dyDescent="0.45">
      <c r="A835" s="55" t="s">
        <v>58</v>
      </c>
      <c r="B835" s="52">
        <v>39923.53</v>
      </c>
      <c r="C835" s="53">
        <v>45412</v>
      </c>
      <c r="D835" s="52">
        <v>0</v>
      </c>
      <c r="E835" s="20"/>
    </row>
    <row r="836" spans="1:5" x14ac:dyDescent="0.45">
      <c r="A836" s="55" t="s">
        <v>78</v>
      </c>
      <c r="B836" s="52">
        <v>50144.36</v>
      </c>
      <c r="C836" s="53">
        <v>45127</v>
      </c>
      <c r="D836" s="52">
        <v>0</v>
      </c>
      <c r="E836" s="20"/>
    </row>
    <row r="837" spans="1:5" x14ac:dyDescent="0.45">
      <c r="A837" s="51" t="s">
        <v>282</v>
      </c>
      <c r="B837" s="52"/>
      <c r="C837" s="53"/>
      <c r="D837" s="52"/>
      <c r="E837" s="20"/>
    </row>
    <row r="838" spans="1:5" x14ac:dyDescent="0.45">
      <c r="A838" s="55" t="s">
        <v>56</v>
      </c>
      <c r="B838" s="52">
        <v>39514.01</v>
      </c>
      <c r="C838" s="53">
        <v>45140</v>
      </c>
      <c r="D838" s="52">
        <v>0</v>
      </c>
      <c r="E838" s="20"/>
    </row>
    <row r="839" spans="1:5" x14ac:dyDescent="0.45">
      <c r="A839" s="55" t="s">
        <v>58</v>
      </c>
      <c r="B839" s="52">
        <v>22198</v>
      </c>
      <c r="C839" s="53">
        <v>45412</v>
      </c>
      <c r="D839" s="52">
        <v>0</v>
      </c>
      <c r="E839" s="20"/>
    </row>
    <row r="840" spans="1:5" x14ac:dyDescent="0.45">
      <c r="A840" s="55" t="s">
        <v>78</v>
      </c>
      <c r="B840" s="52">
        <v>27880.91</v>
      </c>
      <c r="C840" s="53">
        <v>45127</v>
      </c>
      <c r="D840" s="52">
        <v>0</v>
      </c>
      <c r="E840" s="20"/>
    </row>
    <row r="841" spans="1:5" x14ac:dyDescent="0.45">
      <c r="A841" s="51" t="s">
        <v>283</v>
      </c>
      <c r="B841" s="52"/>
      <c r="C841" s="53"/>
      <c r="D841" s="52"/>
      <c r="E841" s="20"/>
    </row>
    <row r="842" spans="1:5" x14ac:dyDescent="0.45">
      <c r="A842" s="55" t="s">
        <v>56</v>
      </c>
      <c r="B842" s="52">
        <v>6565.44</v>
      </c>
      <c r="C842" s="53">
        <v>45139</v>
      </c>
      <c r="D842" s="52">
        <v>0</v>
      </c>
      <c r="E842" s="20"/>
    </row>
    <row r="843" spans="1:5" x14ac:dyDescent="0.45">
      <c r="A843" s="55" t="s">
        <v>58</v>
      </c>
      <c r="B843" s="52">
        <v>3688.3</v>
      </c>
      <c r="C843" s="53">
        <v>45412</v>
      </c>
      <c r="D843" s="52">
        <v>0</v>
      </c>
      <c r="E843" s="20"/>
    </row>
    <row r="844" spans="1:5" x14ac:dyDescent="0.45">
      <c r="A844" s="51" t="s">
        <v>284</v>
      </c>
      <c r="B844" s="52"/>
      <c r="C844" s="53"/>
      <c r="D844" s="52"/>
      <c r="E844" s="20"/>
    </row>
    <row r="845" spans="1:5" x14ac:dyDescent="0.45">
      <c r="A845" s="55" t="s">
        <v>56</v>
      </c>
      <c r="B845" s="52">
        <v>25831.47</v>
      </c>
      <c r="C845" s="53">
        <v>45139</v>
      </c>
      <c r="D845" s="52">
        <v>0</v>
      </c>
      <c r="E845" s="20"/>
    </row>
    <row r="846" spans="1:5" x14ac:dyDescent="0.45">
      <c r="A846" s="55" t="s">
        <v>58</v>
      </c>
      <c r="B846" s="52">
        <v>14511.49</v>
      </c>
      <c r="C846" s="53">
        <v>45412</v>
      </c>
      <c r="D846" s="52">
        <v>0</v>
      </c>
      <c r="E846" s="20"/>
    </row>
    <row r="847" spans="1:5" x14ac:dyDescent="0.45">
      <c r="A847" s="55" t="s">
        <v>78</v>
      </c>
      <c r="B847" s="52">
        <v>18226.580000000002</v>
      </c>
      <c r="C847" s="53">
        <v>45127</v>
      </c>
      <c r="D847" s="52">
        <v>0</v>
      </c>
      <c r="E847" s="20"/>
    </row>
    <row r="848" spans="1:5" x14ac:dyDescent="0.45">
      <c r="A848" s="51" t="s">
        <v>285</v>
      </c>
      <c r="B848" s="52"/>
      <c r="C848" s="53"/>
      <c r="D848" s="52"/>
      <c r="E848" s="20"/>
    </row>
    <row r="849" spans="1:5" x14ac:dyDescent="0.45">
      <c r="A849" s="55" t="s">
        <v>70</v>
      </c>
      <c r="B849" s="52">
        <v>3675.05</v>
      </c>
      <c r="C849" s="53">
        <v>45140</v>
      </c>
      <c r="D849" s="52">
        <v>0</v>
      </c>
      <c r="E849" s="20"/>
    </row>
    <row r="850" spans="1:5" x14ac:dyDescent="0.45">
      <c r="A850" s="55" t="s">
        <v>58</v>
      </c>
      <c r="B850" s="52">
        <v>7875.78</v>
      </c>
      <c r="C850" s="53">
        <v>45412</v>
      </c>
      <c r="D850" s="52">
        <v>0</v>
      </c>
      <c r="E850" s="20"/>
    </row>
    <row r="851" spans="1:5" x14ac:dyDescent="0.45">
      <c r="A851" s="55" t="s">
        <v>73</v>
      </c>
      <c r="B851" s="52">
        <v>2064.5500000000002</v>
      </c>
      <c r="C851" s="53">
        <v>45412</v>
      </c>
      <c r="D851" s="52">
        <v>0</v>
      </c>
      <c r="E851" s="20"/>
    </row>
    <row r="852" spans="1:5" x14ac:dyDescent="0.45">
      <c r="A852" s="55" t="s">
        <v>79</v>
      </c>
      <c r="B852" s="52">
        <v>2593.1</v>
      </c>
      <c r="C852" s="53">
        <v>45127</v>
      </c>
      <c r="D852" s="52">
        <v>0</v>
      </c>
      <c r="E852" s="20"/>
    </row>
    <row r="853" spans="1:5" x14ac:dyDescent="0.45">
      <c r="A853" s="51" t="s">
        <v>286</v>
      </c>
      <c r="B853" s="52"/>
      <c r="C853" s="53"/>
      <c r="D853" s="52"/>
      <c r="E853" s="20"/>
    </row>
    <row r="854" spans="1:5" x14ac:dyDescent="0.45">
      <c r="A854" s="55" t="s">
        <v>56</v>
      </c>
      <c r="B854" s="52">
        <v>532882.75</v>
      </c>
      <c r="C854" s="53">
        <v>45140</v>
      </c>
      <c r="D854" s="52">
        <v>0</v>
      </c>
      <c r="E854" s="20"/>
    </row>
    <row r="855" spans="1:5" x14ac:dyDescent="0.45">
      <c r="A855" s="55" t="s">
        <v>70</v>
      </c>
      <c r="B855" s="52">
        <v>114245.57</v>
      </c>
      <c r="C855" s="53">
        <v>45140</v>
      </c>
      <c r="D855" s="52">
        <v>19287.97</v>
      </c>
      <c r="E855" s="20"/>
    </row>
    <row r="856" spans="1:5" x14ac:dyDescent="0.45">
      <c r="A856" s="55" t="s">
        <v>58</v>
      </c>
      <c r="B856" s="52">
        <v>299360.49</v>
      </c>
      <c r="C856" s="53">
        <v>45412</v>
      </c>
      <c r="D856" s="52">
        <v>0</v>
      </c>
      <c r="E856" s="20"/>
    </row>
    <row r="857" spans="1:5" x14ac:dyDescent="0.45">
      <c r="A857" s="55" t="s">
        <v>73</v>
      </c>
      <c r="B857" s="52">
        <v>64180.37</v>
      </c>
      <c r="C857" s="53">
        <v>45412</v>
      </c>
      <c r="D857" s="52">
        <v>10835.51</v>
      </c>
      <c r="E857" s="20"/>
    </row>
    <row r="858" spans="1:5" x14ac:dyDescent="0.45">
      <c r="A858" s="55" t="s">
        <v>78</v>
      </c>
      <c r="B858" s="52">
        <v>370105.59999999998</v>
      </c>
      <c r="C858" s="53">
        <v>45127</v>
      </c>
      <c r="D858" s="52">
        <v>0</v>
      </c>
      <c r="E858" s="20"/>
    </row>
    <row r="859" spans="1:5" x14ac:dyDescent="0.45">
      <c r="A859" s="55" t="s">
        <v>79</v>
      </c>
      <c r="B859" s="52">
        <v>80611.179999999993</v>
      </c>
      <c r="C859" s="53">
        <v>45127</v>
      </c>
      <c r="D859" s="52">
        <v>13609.51</v>
      </c>
      <c r="E859" s="20"/>
    </row>
    <row r="860" spans="1:5" x14ac:dyDescent="0.45">
      <c r="A860" s="51" t="s">
        <v>296</v>
      </c>
      <c r="B860" s="52"/>
      <c r="C860" s="53"/>
      <c r="D860" s="52"/>
      <c r="E860" s="20"/>
    </row>
    <row r="861" spans="1:5" x14ac:dyDescent="0.45">
      <c r="A861" s="55" t="s">
        <v>56</v>
      </c>
      <c r="B861" s="52">
        <v>7555.93</v>
      </c>
      <c r="C861" s="53">
        <v>45139</v>
      </c>
      <c r="D861" s="52">
        <v>0</v>
      </c>
      <c r="E861" s="20"/>
    </row>
    <row r="862" spans="1:5" x14ac:dyDescent="0.45">
      <c r="A862" s="55" t="s">
        <v>58</v>
      </c>
      <c r="B862" s="52">
        <v>4244.74</v>
      </c>
      <c r="C862" s="53">
        <v>45412</v>
      </c>
      <c r="D862" s="52">
        <v>0</v>
      </c>
      <c r="E862" s="20"/>
    </row>
    <row r="863" spans="1:5" x14ac:dyDescent="0.45">
      <c r="A863" s="55" t="s">
        <v>78</v>
      </c>
      <c r="B863" s="52">
        <v>5331.43</v>
      </c>
      <c r="C863" s="53">
        <v>45127</v>
      </c>
      <c r="D863" s="52">
        <v>0</v>
      </c>
      <c r="E863" s="20"/>
    </row>
    <row r="864" spans="1:5" x14ac:dyDescent="0.45">
      <c r="A864" s="51" t="s">
        <v>297</v>
      </c>
      <c r="B864" s="52"/>
      <c r="C864" s="53"/>
      <c r="D864" s="52"/>
      <c r="E864" s="20"/>
    </row>
    <row r="865" spans="1:5" x14ac:dyDescent="0.45">
      <c r="A865" s="55" t="s">
        <v>56</v>
      </c>
      <c r="B865" s="52">
        <v>32827.19</v>
      </c>
      <c r="C865" s="53">
        <v>45139</v>
      </c>
      <c r="D865" s="52">
        <v>0</v>
      </c>
      <c r="E865" s="20"/>
    </row>
    <row r="866" spans="1:5" x14ac:dyDescent="0.45">
      <c r="A866" s="55" t="s">
        <v>58</v>
      </c>
      <c r="B866" s="52">
        <v>18441.509999999998</v>
      </c>
      <c r="C866" s="53">
        <v>45412</v>
      </c>
      <c r="D866" s="52">
        <v>0</v>
      </c>
      <c r="E866" s="20"/>
    </row>
    <row r="867" spans="1:5" x14ac:dyDescent="0.45">
      <c r="A867" s="51" t="s">
        <v>298</v>
      </c>
      <c r="B867" s="52"/>
      <c r="C867" s="53"/>
      <c r="D867" s="52"/>
      <c r="E867" s="20"/>
    </row>
    <row r="868" spans="1:5" x14ac:dyDescent="0.45">
      <c r="A868" s="55" t="s">
        <v>56</v>
      </c>
      <c r="B868" s="52">
        <v>99840.87</v>
      </c>
      <c r="C868" s="53">
        <v>45140</v>
      </c>
      <c r="D868" s="52">
        <v>0</v>
      </c>
      <c r="E868" s="20"/>
    </row>
    <row r="869" spans="1:5" x14ac:dyDescent="0.45">
      <c r="A869" s="55" t="s">
        <v>70</v>
      </c>
      <c r="B869" s="52">
        <v>22391.85</v>
      </c>
      <c r="C869" s="53">
        <v>45140</v>
      </c>
      <c r="D869" s="52">
        <v>3780.39</v>
      </c>
      <c r="E869" s="20"/>
    </row>
    <row r="870" spans="1:5" x14ac:dyDescent="0.45">
      <c r="A870" s="55" t="s">
        <v>58</v>
      </c>
      <c r="B870" s="52">
        <v>56088.160000000003</v>
      </c>
      <c r="C870" s="53">
        <v>45412</v>
      </c>
      <c r="D870" s="52">
        <v>0</v>
      </c>
      <c r="E870" s="20"/>
    </row>
    <row r="871" spans="1:5" x14ac:dyDescent="0.45">
      <c r="A871" s="55" t="s">
        <v>73</v>
      </c>
      <c r="B871" s="52">
        <v>12579.19</v>
      </c>
      <c r="C871" s="53">
        <v>45412</v>
      </c>
      <c r="D871" s="52">
        <v>2123.73</v>
      </c>
      <c r="E871" s="20"/>
    </row>
    <row r="872" spans="1:5" x14ac:dyDescent="0.45">
      <c r="A872" s="55" t="s">
        <v>78</v>
      </c>
      <c r="B872" s="52">
        <v>70447.289999999994</v>
      </c>
      <c r="C872" s="53">
        <v>45127</v>
      </c>
      <c r="D872" s="52">
        <v>0</v>
      </c>
      <c r="E872" s="20"/>
    </row>
    <row r="873" spans="1:5" x14ac:dyDescent="0.45">
      <c r="A873" s="55" t="s">
        <v>79</v>
      </c>
      <c r="B873" s="52">
        <v>15799.59</v>
      </c>
      <c r="C873" s="53">
        <v>45127</v>
      </c>
      <c r="D873" s="52">
        <v>2667.43</v>
      </c>
      <c r="E873" s="20"/>
    </row>
    <row r="874" spans="1:5" x14ac:dyDescent="0.45">
      <c r="A874" s="51" t="s">
        <v>299</v>
      </c>
      <c r="B874" s="52"/>
      <c r="C874" s="53"/>
      <c r="D874" s="52"/>
      <c r="E874" s="20"/>
    </row>
    <row r="875" spans="1:5" x14ac:dyDescent="0.45">
      <c r="A875" s="55" t="s">
        <v>56</v>
      </c>
      <c r="B875" s="52">
        <v>53983.18</v>
      </c>
      <c r="C875" s="53">
        <v>45140</v>
      </c>
      <c r="D875" s="52">
        <v>0</v>
      </c>
      <c r="E875" s="20"/>
    </row>
    <row r="876" spans="1:5" x14ac:dyDescent="0.45">
      <c r="A876" s="55" t="s">
        <v>58</v>
      </c>
      <c r="B876" s="52">
        <v>30326.43</v>
      </c>
      <c r="C876" s="53">
        <v>45412</v>
      </c>
      <c r="D876" s="52">
        <v>0</v>
      </c>
      <c r="E876" s="20"/>
    </row>
    <row r="877" spans="1:5" x14ac:dyDescent="0.45">
      <c r="A877" s="55" t="s">
        <v>78</v>
      </c>
      <c r="B877" s="52">
        <v>38090.300000000003</v>
      </c>
      <c r="C877" s="53">
        <v>45127</v>
      </c>
      <c r="D877" s="52">
        <v>0</v>
      </c>
      <c r="E877" s="20"/>
    </row>
    <row r="878" spans="1:5" x14ac:dyDescent="0.45">
      <c r="A878" s="51" t="s">
        <v>300</v>
      </c>
      <c r="B878" s="52"/>
      <c r="C878" s="53"/>
      <c r="D878" s="52"/>
      <c r="E878" s="20"/>
    </row>
    <row r="879" spans="1:5" x14ac:dyDescent="0.45">
      <c r="A879" s="55" t="s">
        <v>56</v>
      </c>
      <c r="B879" s="52">
        <v>40811.839999999997</v>
      </c>
      <c r="C879" s="53">
        <v>45139</v>
      </c>
      <c r="D879" s="52">
        <v>0</v>
      </c>
      <c r="E879" s="20"/>
    </row>
    <row r="880" spans="1:5" x14ac:dyDescent="0.45">
      <c r="A880" s="55" t="s">
        <v>58</v>
      </c>
      <c r="B880" s="52">
        <v>22927.09</v>
      </c>
      <c r="C880" s="53">
        <v>45412</v>
      </c>
      <c r="D880" s="52">
        <v>0</v>
      </c>
      <c r="E880" s="20"/>
    </row>
    <row r="881" spans="1:5" x14ac:dyDescent="0.45">
      <c r="A881" s="55" t="s">
        <v>78</v>
      </c>
      <c r="B881" s="52">
        <v>28796.66</v>
      </c>
      <c r="C881" s="53">
        <v>45127</v>
      </c>
      <c r="D881" s="52">
        <v>0</v>
      </c>
      <c r="E881" s="20"/>
    </row>
    <row r="882" spans="1:5" x14ac:dyDescent="0.45">
      <c r="A882" s="51" t="s">
        <v>301</v>
      </c>
      <c r="B882" s="52"/>
      <c r="C882" s="53"/>
      <c r="D882" s="52"/>
      <c r="E882" s="20"/>
    </row>
    <row r="883" spans="1:5" x14ac:dyDescent="0.45">
      <c r="A883" s="55" t="s">
        <v>56</v>
      </c>
      <c r="B883" s="52">
        <v>25519.46</v>
      </c>
      <c r="C883" s="53">
        <v>45139</v>
      </c>
      <c r="D883" s="52">
        <v>0</v>
      </c>
      <c r="E883" s="20"/>
    </row>
    <row r="884" spans="1:5" x14ac:dyDescent="0.45">
      <c r="A884" s="55" t="s">
        <v>58</v>
      </c>
      <c r="B884" s="52">
        <v>14336.21</v>
      </c>
      <c r="C884" s="53">
        <v>45412</v>
      </c>
      <c r="D884" s="52">
        <v>0</v>
      </c>
      <c r="E884" s="20"/>
    </row>
    <row r="885" spans="1:5" x14ac:dyDescent="0.45">
      <c r="A885" s="55" t="s">
        <v>78</v>
      </c>
      <c r="B885" s="52">
        <v>18006.419999999998</v>
      </c>
      <c r="C885" s="53">
        <v>45127</v>
      </c>
      <c r="D885" s="52">
        <v>0</v>
      </c>
      <c r="E885" s="20"/>
    </row>
    <row r="886" spans="1:5" x14ac:dyDescent="0.45">
      <c r="A886" s="51" t="s">
        <v>302</v>
      </c>
      <c r="B886" s="52"/>
      <c r="C886" s="53"/>
      <c r="D886" s="52"/>
      <c r="E886" s="20"/>
    </row>
    <row r="887" spans="1:5" x14ac:dyDescent="0.45">
      <c r="A887" s="55" t="s">
        <v>56</v>
      </c>
      <c r="B887" s="52">
        <v>6971.6</v>
      </c>
      <c r="C887" s="53">
        <v>45139</v>
      </c>
      <c r="D887" s="52">
        <v>0</v>
      </c>
      <c r="E887" s="20"/>
    </row>
    <row r="888" spans="1:5" x14ac:dyDescent="0.45">
      <c r="A888" s="55" t="s">
        <v>58</v>
      </c>
      <c r="B888" s="52">
        <v>3916.47</v>
      </c>
      <c r="C888" s="53">
        <v>45412</v>
      </c>
      <c r="D888" s="52">
        <v>0</v>
      </c>
      <c r="E888" s="20"/>
    </row>
    <row r="889" spans="1:5" x14ac:dyDescent="0.45">
      <c r="A889" s="51" t="s">
        <v>303</v>
      </c>
      <c r="B889" s="52"/>
      <c r="C889" s="53"/>
      <c r="D889" s="52"/>
      <c r="E889" s="20"/>
    </row>
    <row r="890" spans="1:5" x14ac:dyDescent="0.45">
      <c r="A890" s="55" t="s">
        <v>56</v>
      </c>
      <c r="B890" s="52">
        <v>138214.21</v>
      </c>
      <c r="C890" s="53">
        <v>45140</v>
      </c>
      <c r="D890" s="52">
        <v>0</v>
      </c>
      <c r="E890" s="20"/>
    </row>
    <row r="891" spans="1:5" x14ac:dyDescent="0.45">
      <c r="A891" s="55" t="s">
        <v>58</v>
      </c>
      <c r="B891" s="52">
        <v>77645.36</v>
      </c>
      <c r="C891" s="53">
        <v>45412</v>
      </c>
      <c r="D891" s="52">
        <v>0</v>
      </c>
      <c r="E891" s="20"/>
    </row>
    <row r="892" spans="1:5" x14ac:dyDescent="0.45">
      <c r="A892" s="55" t="s">
        <v>78</v>
      </c>
      <c r="B892" s="52">
        <v>97523.35</v>
      </c>
      <c r="C892" s="53">
        <v>45127</v>
      </c>
      <c r="D892" s="52">
        <v>0</v>
      </c>
      <c r="E892" s="20"/>
    </row>
    <row r="893" spans="1:5" x14ac:dyDescent="0.45">
      <c r="A893" s="51" t="s">
        <v>305</v>
      </c>
      <c r="B893" s="52"/>
      <c r="C893" s="53"/>
      <c r="D893" s="52"/>
      <c r="E893" s="20"/>
    </row>
    <row r="894" spans="1:5" x14ac:dyDescent="0.45">
      <c r="A894" s="55" t="s">
        <v>56</v>
      </c>
      <c r="B894" s="52">
        <v>30012.09</v>
      </c>
      <c r="C894" s="53">
        <v>45139</v>
      </c>
      <c r="D894" s="52">
        <v>0</v>
      </c>
      <c r="E894" s="20"/>
    </row>
    <row r="895" spans="1:5" x14ac:dyDescent="0.45">
      <c r="A895" s="55" t="s">
        <v>58</v>
      </c>
      <c r="B895" s="52">
        <v>16860.060000000001</v>
      </c>
      <c r="C895" s="53">
        <v>45412</v>
      </c>
      <c r="D895" s="52">
        <v>0</v>
      </c>
      <c r="E895" s="20"/>
    </row>
    <row r="896" spans="1:5" x14ac:dyDescent="0.45">
      <c r="A896" s="55" t="s">
        <v>78</v>
      </c>
      <c r="B896" s="52">
        <v>21176.400000000001</v>
      </c>
      <c r="C896" s="53">
        <v>45127</v>
      </c>
      <c r="D896" s="52">
        <v>0</v>
      </c>
      <c r="E896" s="20"/>
    </row>
    <row r="897" spans="1:5" x14ac:dyDescent="0.45">
      <c r="A897" s="51" t="s">
        <v>307</v>
      </c>
      <c r="B897" s="52"/>
      <c r="C897" s="53"/>
      <c r="D897" s="52"/>
      <c r="E897" s="20"/>
    </row>
    <row r="898" spans="1:5" x14ac:dyDescent="0.45">
      <c r="A898" s="55" t="s">
        <v>56</v>
      </c>
      <c r="B898" s="52">
        <v>71121.16</v>
      </c>
      <c r="C898" s="53">
        <v>45140</v>
      </c>
      <c r="D898" s="52">
        <v>0</v>
      </c>
      <c r="E898" s="20"/>
    </row>
    <row r="899" spans="1:5" x14ac:dyDescent="0.45">
      <c r="A899" s="55" t="s">
        <v>58</v>
      </c>
      <c r="B899" s="52">
        <v>39954.129999999997</v>
      </c>
      <c r="C899" s="53">
        <v>45412</v>
      </c>
      <c r="D899" s="52">
        <v>0</v>
      </c>
      <c r="E899" s="20"/>
    </row>
    <row r="900" spans="1:5" x14ac:dyDescent="0.45">
      <c r="A900" s="51" t="s">
        <v>308</v>
      </c>
      <c r="B900" s="52"/>
      <c r="C900" s="53"/>
      <c r="D900" s="52"/>
      <c r="E900" s="20"/>
    </row>
    <row r="901" spans="1:5" x14ac:dyDescent="0.45">
      <c r="A901" s="55" t="s">
        <v>56</v>
      </c>
      <c r="B901" s="52">
        <v>7159.11</v>
      </c>
      <c r="C901" s="53">
        <v>45139</v>
      </c>
      <c r="D901" s="52">
        <v>0</v>
      </c>
      <c r="E901" s="20"/>
    </row>
    <row r="902" spans="1:5" x14ac:dyDescent="0.45">
      <c r="A902" s="55" t="s">
        <v>58</v>
      </c>
      <c r="B902" s="52">
        <v>4021.81</v>
      </c>
      <c r="C902" s="53">
        <v>45412</v>
      </c>
      <c r="D902" s="52">
        <v>0</v>
      </c>
      <c r="E902" s="20"/>
    </row>
    <row r="903" spans="1:5" x14ac:dyDescent="0.45">
      <c r="A903" s="55" t="s">
        <v>78</v>
      </c>
      <c r="B903" s="52">
        <v>5051.4399999999996</v>
      </c>
      <c r="C903" s="53">
        <v>45127</v>
      </c>
      <c r="D903" s="52">
        <v>0</v>
      </c>
      <c r="E903" s="20"/>
    </row>
    <row r="904" spans="1:5" x14ac:dyDescent="0.45">
      <c r="A904" s="51" t="s">
        <v>309</v>
      </c>
      <c r="B904" s="52"/>
      <c r="C904" s="53"/>
      <c r="D904" s="52"/>
      <c r="E904" s="20"/>
    </row>
    <row r="905" spans="1:5" x14ac:dyDescent="0.45">
      <c r="A905" s="55" t="s">
        <v>56</v>
      </c>
      <c r="B905" s="52">
        <v>130603.81</v>
      </c>
      <c r="C905" s="53">
        <v>45140</v>
      </c>
      <c r="D905" s="52">
        <v>0</v>
      </c>
      <c r="E905" s="20"/>
    </row>
    <row r="906" spans="1:5" x14ac:dyDescent="0.45">
      <c r="A906" s="55" t="s">
        <v>58</v>
      </c>
      <c r="B906" s="52">
        <v>73370.02</v>
      </c>
      <c r="C906" s="53">
        <v>45412</v>
      </c>
      <c r="D906" s="52">
        <v>0</v>
      </c>
      <c r="E906" s="20"/>
    </row>
    <row r="907" spans="1:5" x14ac:dyDescent="0.45">
      <c r="A907" s="55" t="s">
        <v>78</v>
      </c>
      <c r="B907" s="52">
        <v>92153.49</v>
      </c>
      <c r="C907" s="53">
        <v>45140</v>
      </c>
      <c r="D907" s="52">
        <v>0</v>
      </c>
      <c r="E907" s="20"/>
    </row>
    <row r="908" spans="1:5" x14ac:dyDescent="0.45">
      <c r="A908" s="51" t="s">
        <v>310</v>
      </c>
      <c r="B908" s="52"/>
      <c r="C908" s="53"/>
      <c r="D908" s="52"/>
      <c r="E908" s="20"/>
    </row>
    <row r="909" spans="1:5" x14ac:dyDescent="0.45">
      <c r="A909" s="55" t="s">
        <v>56</v>
      </c>
      <c r="B909" s="52">
        <v>2243168.34</v>
      </c>
      <c r="C909" s="53">
        <v>45140</v>
      </c>
      <c r="D909" s="52">
        <v>0</v>
      </c>
      <c r="E909" s="20"/>
    </row>
    <row r="910" spans="1:5" x14ac:dyDescent="0.45">
      <c r="A910" s="55" t="s">
        <v>70</v>
      </c>
      <c r="B910" s="52">
        <v>495736.87</v>
      </c>
      <c r="C910" s="53">
        <v>45140</v>
      </c>
      <c r="D910" s="52">
        <v>83694.77</v>
      </c>
      <c r="E910" s="20"/>
    </row>
    <row r="911" spans="1:5" x14ac:dyDescent="0.45">
      <c r="A911" s="55" t="s">
        <v>58</v>
      </c>
      <c r="B911" s="52">
        <v>1260157.07</v>
      </c>
      <c r="C911" s="53">
        <v>45412</v>
      </c>
      <c r="D911" s="52">
        <v>0</v>
      </c>
      <c r="E911" s="20"/>
    </row>
    <row r="912" spans="1:5" x14ac:dyDescent="0.45">
      <c r="A912" s="55" t="s">
        <v>73</v>
      </c>
      <c r="B912" s="52">
        <v>278492.84000000003</v>
      </c>
      <c r="C912" s="53">
        <v>45412</v>
      </c>
      <c r="D912" s="52">
        <v>47017.67</v>
      </c>
      <c r="E912" s="20"/>
    </row>
    <row r="913" spans="1:5" x14ac:dyDescent="0.45">
      <c r="A913" s="55" t="s">
        <v>78</v>
      </c>
      <c r="B913" s="52">
        <v>1640281.97</v>
      </c>
      <c r="C913" s="53">
        <v>45127</v>
      </c>
      <c r="D913" s="52">
        <v>0</v>
      </c>
      <c r="E913" s="20"/>
    </row>
    <row r="914" spans="1:5" x14ac:dyDescent="0.45">
      <c r="A914" s="55" t="s">
        <v>79</v>
      </c>
      <c r="B914" s="52">
        <v>349789.8</v>
      </c>
      <c r="C914" s="53">
        <v>45127</v>
      </c>
      <c r="D914" s="52">
        <v>59054.67</v>
      </c>
      <c r="E914" s="20"/>
    </row>
    <row r="915" spans="1:5" x14ac:dyDescent="0.45">
      <c r="A915" s="51" t="s">
        <v>311</v>
      </c>
      <c r="B915" s="52"/>
      <c r="C915" s="53"/>
      <c r="D915" s="52"/>
      <c r="E915" s="20"/>
    </row>
    <row r="916" spans="1:5" x14ac:dyDescent="0.45">
      <c r="A916" s="55" t="s">
        <v>56</v>
      </c>
      <c r="B916" s="52">
        <v>37026.480000000003</v>
      </c>
      <c r="C916" s="53">
        <v>45140</v>
      </c>
      <c r="D916" s="52">
        <v>0</v>
      </c>
      <c r="E916" s="20"/>
    </row>
    <row r="917" spans="1:5" x14ac:dyDescent="0.45">
      <c r="A917" s="55" t="s">
        <v>58</v>
      </c>
      <c r="B917" s="52">
        <v>20800.57</v>
      </c>
      <c r="C917" s="53">
        <v>45412</v>
      </c>
      <c r="D917" s="52">
        <v>0</v>
      </c>
      <c r="E917" s="20"/>
    </row>
    <row r="918" spans="1:5" x14ac:dyDescent="0.45">
      <c r="A918" s="55" t="s">
        <v>78</v>
      </c>
      <c r="B918" s="52">
        <v>26125.73</v>
      </c>
      <c r="C918" s="53">
        <v>45127</v>
      </c>
      <c r="D918" s="52">
        <v>0</v>
      </c>
      <c r="E918" s="20"/>
    </row>
    <row r="919" spans="1:5" x14ac:dyDescent="0.45">
      <c r="A919" s="51" t="s">
        <v>312</v>
      </c>
      <c r="B919" s="52"/>
      <c r="C919" s="53"/>
      <c r="D919" s="52"/>
      <c r="E919" s="20"/>
    </row>
    <row r="920" spans="1:5" x14ac:dyDescent="0.45">
      <c r="A920" s="55" t="s">
        <v>56</v>
      </c>
      <c r="B920" s="52">
        <v>20171.72</v>
      </c>
      <c r="C920" s="53">
        <v>45140</v>
      </c>
      <c r="D920" s="52">
        <v>0</v>
      </c>
      <c r="E920" s="20"/>
    </row>
    <row r="921" spans="1:5" x14ac:dyDescent="0.45">
      <c r="A921" s="55" t="s">
        <v>58</v>
      </c>
      <c r="B921" s="52">
        <v>11331.98</v>
      </c>
      <c r="C921" s="53">
        <v>45412</v>
      </c>
      <c r="D921" s="52">
        <v>0</v>
      </c>
      <c r="E921" s="20"/>
    </row>
    <row r="922" spans="1:5" x14ac:dyDescent="0.45">
      <c r="A922" s="51" t="s">
        <v>313</v>
      </c>
      <c r="B922" s="52"/>
      <c r="C922" s="53"/>
      <c r="D922" s="52"/>
      <c r="E922" s="20"/>
    </row>
    <row r="923" spans="1:5" x14ac:dyDescent="0.45">
      <c r="A923" s="55" t="s">
        <v>56</v>
      </c>
      <c r="B923" s="52">
        <v>95694.48</v>
      </c>
      <c r="C923" s="53">
        <v>45140</v>
      </c>
      <c r="D923" s="52">
        <v>0</v>
      </c>
      <c r="E923" s="20"/>
    </row>
    <row r="924" spans="1:5" x14ac:dyDescent="0.45">
      <c r="A924" s="55" t="s">
        <v>58</v>
      </c>
      <c r="B924" s="52">
        <v>53758.82</v>
      </c>
      <c r="C924" s="53">
        <v>45412</v>
      </c>
      <c r="D924" s="52">
        <v>0</v>
      </c>
      <c r="E924" s="20"/>
    </row>
    <row r="925" spans="1:5" x14ac:dyDescent="0.45">
      <c r="A925" s="55" t="s">
        <v>78</v>
      </c>
      <c r="B925" s="52">
        <v>67521.61</v>
      </c>
      <c r="C925" s="53">
        <v>45127</v>
      </c>
      <c r="D925" s="52">
        <v>0</v>
      </c>
      <c r="E925" s="20"/>
    </row>
    <row r="926" spans="1:5" x14ac:dyDescent="0.45">
      <c r="A926" s="51" t="s">
        <v>314</v>
      </c>
      <c r="B926" s="52"/>
      <c r="C926" s="53"/>
      <c r="D926" s="52"/>
      <c r="E926" s="20"/>
    </row>
    <row r="927" spans="1:5" x14ac:dyDescent="0.45">
      <c r="A927" s="55" t="s">
        <v>56</v>
      </c>
      <c r="B927" s="52">
        <v>351599.49</v>
      </c>
      <c r="C927" s="53">
        <v>45140</v>
      </c>
      <c r="D927" s="52">
        <v>0</v>
      </c>
      <c r="E927" s="20"/>
    </row>
    <row r="928" spans="1:5" x14ac:dyDescent="0.45">
      <c r="A928" s="55" t="s">
        <v>70</v>
      </c>
      <c r="B928" s="52">
        <v>92168.12</v>
      </c>
      <c r="C928" s="53">
        <v>45140</v>
      </c>
      <c r="D928" s="52">
        <v>0</v>
      </c>
      <c r="E928" s="20"/>
    </row>
    <row r="929" spans="1:5" x14ac:dyDescent="0.45">
      <c r="A929" s="55" t="s">
        <v>58</v>
      </c>
      <c r="B929" s="52">
        <v>197519.99</v>
      </c>
      <c r="C929" s="53">
        <v>45412</v>
      </c>
      <c r="D929" s="52">
        <v>0</v>
      </c>
      <c r="E929" s="20"/>
    </row>
    <row r="930" spans="1:5" x14ac:dyDescent="0.45">
      <c r="A930" s="55" t="s">
        <v>73</v>
      </c>
      <c r="B930" s="52">
        <v>51777.79</v>
      </c>
      <c r="C930" s="53">
        <v>45412</v>
      </c>
      <c r="D930" s="52">
        <v>0</v>
      </c>
      <c r="E930" s="20"/>
    </row>
    <row r="931" spans="1:5" x14ac:dyDescent="0.45">
      <c r="A931" s="55" t="s">
        <v>78</v>
      </c>
      <c r="B931" s="52">
        <v>248087.08</v>
      </c>
      <c r="C931" s="53">
        <v>45127</v>
      </c>
      <c r="D931" s="52">
        <v>0</v>
      </c>
      <c r="E931" s="20"/>
    </row>
    <row r="932" spans="1:5" x14ac:dyDescent="0.45">
      <c r="A932" s="55" t="s">
        <v>79</v>
      </c>
      <c r="B932" s="52">
        <v>65033.43</v>
      </c>
      <c r="C932" s="53">
        <v>45127</v>
      </c>
      <c r="D932" s="52">
        <v>0</v>
      </c>
      <c r="E932" s="20"/>
    </row>
    <row r="933" spans="1:5" x14ac:dyDescent="0.45">
      <c r="A933" s="51" t="s">
        <v>315</v>
      </c>
      <c r="B933" s="52"/>
      <c r="C933" s="53"/>
      <c r="D933" s="52"/>
      <c r="E933" s="20"/>
    </row>
    <row r="934" spans="1:5" x14ac:dyDescent="0.45">
      <c r="A934" s="55" t="s">
        <v>56</v>
      </c>
      <c r="B934" s="52">
        <v>1863527.63</v>
      </c>
      <c r="C934" s="53">
        <v>45140</v>
      </c>
      <c r="D934" s="52">
        <v>0</v>
      </c>
      <c r="E934" s="20"/>
    </row>
    <row r="935" spans="1:5" x14ac:dyDescent="0.45">
      <c r="A935" s="55" t="s">
        <v>70</v>
      </c>
      <c r="B935" s="52">
        <v>415136.91</v>
      </c>
      <c r="C935" s="53">
        <v>45140</v>
      </c>
      <c r="D935" s="52">
        <v>70087.16</v>
      </c>
      <c r="E935" s="20"/>
    </row>
    <row r="936" spans="1:5" x14ac:dyDescent="0.45">
      <c r="A936" s="55" t="s">
        <v>58</v>
      </c>
      <c r="B936" s="52">
        <v>1046884.21</v>
      </c>
      <c r="C936" s="53">
        <v>45412</v>
      </c>
      <c r="D936" s="52">
        <v>0</v>
      </c>
      <c r="E936" s="20"/>
    </row>
    <row r="937" spans="1:5" x14ac:dyDescent="0.45">
      <c r="A937" s="55" t="s">
        <v>73</v>
      </c>
      <c r="B937" s="52">
        <v>233213.75</v>
      </c>
      <c r="C937" s="53">
        <v>45412</v>
      </c>
      <c r="D937" s="52">
        <v>39373.25</v>
      </c>
      <c r="E937" s="20"/>
    </row>
    <row r="938" spans="1:5" x14ac:dyDescent="0.45">
      <c r="A938" s="55" t="s">
        <v>78</v>
      </c>
      <c r="B938" s="52">
        <v>1314897.06</v>
      </c>
      <c r="C938" s="53">
        <v>45127</v>
      </c>
      <c r="D938" s="52">
        <v>0</v>
      </c>
      <c r="E938" s="20"/>
    </row>
    <row r="939" spans="1:5" x14ac:dyDescent="0.45">
      <c r="A939" s="55" t="s">
        <v>79</v>
      </c>
      <c r="B939" s="52">
        <v>292918.81</v>
      </c>
      <c r="C939" s="53">
        <v>45127</v>
      </c>
      <c r="D939" s="52">
        <v>49453.2</v>
      </c>
      <c r="E939" s="20"/>
    </row>
    <row r="940" spans="1:5" x14ac:dyDescent="0.45">
      <c r="A940" s="51" t="s">
        <v>316</v>
      </c>
      <c r="B940" s="52"/>
      <c r="C940" s="53"/>
      <c r="D940" s="52"/>
      <c r="E940" s="20"/>
    </row>
    <row r="941" spans="1:5" x14ac:dyDescent="0.45">
      <c r="A941" s="55" t="s">
        <v>56</v>
      </c>
      <c r="B941" s="52">
        <v>45970.51</v>
      </c>
      <c r="C941" s="53">
        <v>45140</v>
      </c>
      <c r="D941" s="52">
        <v>0</v>
      </c>
      <c r="E941" s="20"/>
    </row>
    <row r="942" spans="1:5" x14ac:dyDescent="0.45">
      <c r="A942" s="55" t="s">
        <v>58</v>
      </c>
      <c r="B942" s="52">
        <v>25825.11</v>
      </c>
      <c r="C942" s="53">
        <v>45412</v>
      </c>
      <c r="D942" s="52">
        <v>0</v>
      </c>
      <c r="E942" s="20"/>
    </row>
    <row r="943" spans="1:5" x14ac:dyDescent="0.45">
      <c r="A943" s="55" t="s">
        <v>78</v>
      </c>
      <c r="B943" s="52">
        <v>32436.6</v>
      </c>
      <c r="C943" s="53">
        <v>45127</v>
      </c>
      <c r="D943" s="52">
        <v>0</v>
      </c>
      <c r="E943" s="20"/>
    </row>
    <row r="944" spans="1:5" x14ac:dyDescent="0.45">
      <c r="A944" s="51" t="s">
        <v>317</v>
      </c>
      <c r="B944" s="52"/>
      <c r="C944" s="53"/>
      <c r="D944" s="52"/>
      <c r="E944" s="20"/>
    </row>
    <row r="945" spans="1:5" x14ac:dyDescent="0.45">
      <c r="A945" s="55" t="s">
        <v>56</v>
      </c>
      <c r="B945" s="52">
        <v>51658.28</v>
      </c>
      <c r="C945" s="53">
        <v>45140</v>
      </c>
      <c r="D945" s="52">
        <v>0</v>
      </c>
      <c r="E945" s="20"/>
    </row>
    <row r="946" spans="1:5" x14ac:dyDescent="0.45">
      <c r="A946" s="55" t="s">
        <v>70</v>
      </c>
      <c r="B946" s="52">
        <v>11585.68</v>
      </c>
      <c r="C946" s="53">
        <v>45140</v>
      </c>
      <c r="D946" s="52">
        <v>1956</v>
      </c>
      <c r="E946" s="20"/>
    </row>
    <row r="947" spans="1:5" x14ac:dyDescent="0.45">
      <c r="A947" s="55" t="s">
        <v>58</v>
      </c>
      <c r="B947" s="52">
        <v>29020.35</v>
      </c>
      <c r="C947" s="53">
        <v>45427</v>
      </c>
      <c r="D947" s="52">
        <v>0</v>
      </c>
      <c r="E947" s="20"/>
    </row>
    <row r="948" spans="1:5" x14ac:dyDescent="0.45">
      <c r="A948" s="55" t="s">
        <v>73</v>
      </c>
      <c r="B948" s="52">
        <v>6508.55</v>
      </c>
      <c r="C948" s="53">
        <v>45427</v>
      </c>
      <c r="D948" s="52">
        <v>1098.83</v>
      </c>
      <c r="E948" s="20"/>
    </row>
    <row r="949" spans="1:5" x14ac:dyDescent="0.45">
      <c r="A949" s="55" t="s">
        <v>78</v>
      </c>
      <c r="B949" s="52">
        <v>36449.86</v>
      </c>
      <c r="C949" s="53">
        <v>45127</v>
      </c>
      <c r="D949" s="52">
        <v>0</v>
      </c>
      <c r="E949" s="20"/>
    </row>
    <row r="950" spans="1:5" x14ac:dyDescent="0.45">
      <c r="A950" s="55" t="s">
        <v>79</v>
      </c>
      <c r="B950" s="52">
        <v>8174.81</v>
      </c>
      <c r="C950" s="53">
        <v>45127</v>
      </c>
      <c r="D950" s="52">
        <v>1380.14</v>
      </c>
      <c r="E950" s="20"/>
    </row>
    <row r="951" spans="1:5" x14ac:dyDescent="0.45">
      <c r="A951" s="51" t="s">
        <v>318</v>
      </c>
      <c r="B951" s="52"/>
      <c r="C951" s="53"/>
      <c r="D951" s="52"/>
      <c r="E951" s="20"/>
    </row>
    <row r="952" spans="1:5" x14ac:dyDescent="0.45">
      <c r="A952" s="55" t="s">
        <v>56</v>
      </c>
      <c r="B952" s="52">
        <v>86538.04</v>
      </c>
      <c r="C952" s="53">
        <v>45140</v>
      </c>
      <c r="D952" s="52">
        <v>0</v>
      </c>
      <c r="E952" s="20"/>
    </row>
    <row r="953" spans="1:5" x14ac:dyDescent="0.45">
      <c r="A953" s="55" t="s">
        <v>58</v>
      </c>
      <c r="B953" s="52">
        <v>48614.95</v>
      </c>
      <c r="C953" s="53">
        <v>45412</v>
      </c>
      <c r="D953" s="52">
        <v>0</v>
      </c>
      <c r="E953" s="20"/>
    </row>
    <row r="954" spans="1:5" x14ac:dyDescent="0.45">
      <c r="A954" s="55" t="s">
        <v>78</v>
      </c>
      <c r="B954" s="52">
        <v>61060.87</v>
      </c>
      <c r="C954" s="53">
        <v>45127</v>
      </c>
      <c r="D954" s="52">
        <v>0</v>
      </c>
      <c r="E954" s="20"/>
    </row>
    <row r="955" spans="1:5" x14ac:dyDescent="0.45">
      <c r="A955" s="51" t="s">
        <v>319</v>
      </c>
      <c r="B955" s="52"/>
      <c r="C955" s="53"/>
      <c r="D955" s="52"/>
      <c r="E955" s="20"/>
    </row>
    <row r="956" spans="1:5" x14ac:dyDescent="0.45">
      <c r="A956" s="55" t="s">
        <v>56</v>
      </c>
      <c r="B956" s="52">
        <v>1698749.77</v>
      </c>
      <c r="C956" s="53">
        <v>45140</v>
      </c>
      <c r="D956" s="52">
        <v>0</v>
      </c>
      <c r="E956" s="20"/>
    </row>
    <row r="957" spans="1:5" x14ac:dyDescent="0.45">
      <c r="A957" s="55" t="s">
        <v>70</v>
      </c>
      <c r="B957" s="52">
        <v>356359.9</v>
      </c>
      <c r="C957" s="53">
        <v>45140</v>
      </c>
      <c r="D957" s="52">
        <v>60163.9</v>
      </c>
      <c r="E957" s="20"/>
    </row>
    <row r="958" spans="1:5" x14ac:dyDescent="0.45">
      <c r="A958" s="55" t="s">
        <v>58</v>
      </c>
      <c r="B958" s="52">
        <v>954316.04</v>
      </c>
      <c r="C958" s="53">
        <v>45412</v>
      </c>
      <c r="D958" s="52">
        <v>0</v>
      </c>
      <c r="E958" s="20"/>
    </row>
    <row r="959" spans="1:5" x14ac:dyDescent="0.45">
      <c r="A959" s="55" t="s">
        <v>73</v>
      </c>
      <c r="B959" s="52">
        <v>200194.28</v>
      </c>
      <c r="C959" s="53">
        <v>45412</v>
      </c>
      <c r="D959" s="52">
        <v>33798.6</v>
      </c>
      <c r="E959" s="20"/>
    </row>
    <row r="960" spans="1:5" x14ac:dyDescent="0.45">
      <c r="A960" s="55" t="s">
        <v>78</v>
      </c>
      <c r="B960" s="52">
        <v>1212939.3700000001</v>
      </c>
      <c r="C960" s="53">
        <v>45127</v>
      </c>
      <c r="D960" s="52">
        <v>0</v>
      </c>
      <c r="E960" s="20"/>
    </row>
    <row r="961" spans="1:5" x14ac:dyDescent="0.45">
      <c r="A961" s="55" t="s">
        <v>79</v>
      </c>
      <c r="B961" s="52">
        <v>251446.01</v>
      </c>
      <c r="C961" s="53">
        <v>45127</v>
      </c>
      <c r="D961" s="52">
        <v>42451.39</v>
      </c>
      <c r="E961" s="20"/>
    </row>
    <row r="962" spans="1:5" x14ac:dyDescent="0.45">
      <c r="A962" s="51" t="s">
        <v>320</v>
      </c>
      <c r="B962" s="52"/>
      <c r="C962" s="53"/>
      <c r="D962" s="52"/>
      <c r="E962" s="20"/>
    </row>
    <row r="963" spans="1:5" x14ac:dyDescent="0.45">
      <c r="A963" s="55" t="s">
        <v>56</v>
      </c>
      <c r="B963" s="52">
        <v>10191.290000000001</v>
      </c>
      <c r="C963" s="53">
        <v>45140</v>
      </c>
      <c r="D963" s="52">
        <v>0</v>
      </c>
      <c r="E963" s="20"/>
    </row>
    <row r="964" spans="1:5" x14ac:dyDescent="0.45">
      <c r="A964" s="55" t="s">
        <v>58</v>
      </c>
      <c r="B964" s="52">
        <v>5725.22</v>
      </c>
      <c r="C964" s="53">
        <v>45412</v>
      </c>
      <c r="D964" s="52">
        <v>0</v>
      </c>
      <c r="E964" s="20"/>
    </row>
    <row r="965" spans="1:5" x14ac:dyDescent="0.45">
      <c r="A965" s="55" t="s">
        <v>78</v>
      </c>
      <c r="B965" s="52">
        <v>7190.93</v>
      </c>
      <c r="C965" s="53">
        <v>45127</v>
      </c>
      <c r="D965" s="52">
        <v>0</v>
      </c>
      <c r="E965" s="20"/>
    </row>
    <row r="966" spans="1:5" x14ac:dyDescent="0.45">
      <c r="A966" s="51" t="s">
        <v>322</v>
      </c>
      <c r="B966" s="52"/>
      <c r="C966" s="53"/>
      <c r="D966" s="52"/>
      <c r="E966" s="20"/>
    </row>
    <row r="967" spans="1:5" x14ac:dyDescent="0.45">
      <c r="A967" s="55" t="s">
        <v>56</v>
      </c>
      <c r="B967" s="52">
        <v>4037.46</v>
      </c>
      <c r="C967" s="53">
        <v>45140</v>
      </c>
      <c r="D967" s="52">
        <v>0</v>
      </c>
      <c r="E967" s="20"/>
    </row>
    <row r="968" spans="1:5" x14ac:dyDescent="0.45">
      <c r="A968" s="55" t="s">
        <v>70</v>
      </c>
      <c r="B968" s="52">
        <v>1058.3800000000001</v>
      </c>
      <c r="C968" s="53">
        <v>45140</v>
      </c>
      <c r="D968" s="52">
        <v>0</v>
      </c>
      <c r="E968" s="20"/>
    </row>
    <row r="969" spans="1:5" x14ac:dyDescent="0.45">
      <c r="A969" s="55" t="s">
        <v>78</v>
      </c>
      <c r="B969" s="52">
        <v>2848.81</v>
      </c>
      <c r="C969" s="53">
        <v>45127</v>
      </c>
      <c r="D969" s="52">
        <v>0</v>
      </c>
      <c r="E969" s="20"/>
    </row>
    <row r="970" spans="1:5" x14ac:dyDescent="0.45">
      <c r="A970" s="55" t="s">
        <v>79</v>
      </c>
      <c r="B970" s="52">
        <v>746.79</v>
      </c>
      <c r="C970" s="53">
        <v>45127</v>
      </c>
      <c r="D970" s="52">
        <v>0</v>
      </c>
      <c r="E970" s="20"/>
    </row>
    <row r="971" spans="1:5" x14ac:dyDescent="0.45">
      <c r="A971" s="51" t="s">
        <v>323</v>
      </c>
      <c r="B971" s="52"/>
      <c r="C971" s="53"/>
      <c r="D971" s="52"/>
      <c r="E971" s="20"/>
    </row>
    <row r="972" spans="1:5" x14ac:dyDescent="0.45">
      <c r="A972" s="55" t="s">
        <v>56</v>
      </c>
      <c r="B972" s="52">
        <v>962945.37</v>
      </c>
      <c r="C972" s="53">
        <v>45140</v>
      </c>
      <c r="D972" s="52">
        <v>0</v>
      </c>
      <c r="E972" s="20"/>
    </row>
    <row r="973" spans="1:5" x14ac:dyDescent="0.45">
      <c r="A973" s="55" t="s">
        <v>70</v>
      </c>
      <c r="B973" s="52">
        <v>252426.04</v>
      </c>
      <c r="C973" s="53">
        <v>45140</v>
      </c>
      <c r="D973" s="52">
        <v>0</v>
      </c>
      <c r="E973" s="20"/>
    </row>
    <row r="974" spans="1:5" x14ac:dyDescent="0.45">
      <c r="A974" s="55" t="s">
        <v>58</v>
      </c>
      <c r="B974" s="52">
        <v>540959.14</v>
      </c>
      <c r="C974" s="53">
        <v>45412</v>
      </c>
      <c r="D974" s="52">
        <v>0</v>
      </c>
      <c r="E974" s="20"/>
    </row>
    <row r="975" spans="1:5" x14ac:dyDescent="0.45">
      <c r="A975" s="55" t="s">
        <v>73</v>
      </c>
      <c r="B975" s="52">
        <v>141806.76999999999</v>
      </c>
      <c r="C975" s="53">
        <v>45412</v>
      </c>
      <c r="D975" s="52">
        <v>0</v>
      </c>
      <c r="E975" s="20"/>
    </row>
    <row r="976" spans="1:5" x14ac:dyDescent="0.45">
      <c r="A976" s="55" t="s">
        <v>78</v>
      </c>
      <c r="B976" s="52">
        <v>679450.1</v>
      </c>
      <c r="C976" s="53">
        <v>45127</v>
      </c>
      <c r="D976" s="52">
        <v>0</v>
      </c>
      <c r="E976" s="20"/>
    </row>
    <row r="977" spans="1:5" x14ac:dyDescent="0.45">
      <c r="A977" s="55" t="s">
        <v>79</v>
      </c>
      <c r="B977" s="52">
        <v>178110.72</v>
      </c>
      <c r="C977" s="53">
        <v>45127</v>
      </c>
      <c r="D977" s="52">
        <v>0</v>
      </c>
      <c r="E977" s="20"/>
    </row>
    <row r="978" spans="1:5" x14ac:dyDescent="0.45">
      <c r="A978" s="51" t="s">
        <v>324</v>
      </c>
      <c r="B978" s="52"/>
      <c r="C978" s="53"/>
      <c r="D978" s="52"/>
      <c r="E978" s="20"/>
    </row>
    <row r="979" spans="1:5" x14ac:dyDescent="0.45">
      <c r="A979" s="55" t="s">
        <v>56</v>
      </c>
      <c r="B979" s="52">
        <v>2992596.16</v>
      </c>
      <c r="C979" s="53">
        <v>45140</v>
      </c>
      <c r="D979" s="52">
        <v>0</v>
      </c>
      <c r="E979" s="20"/>
    </row>
    <row r="980" spans="1:5" x14ac:dyDescent="0.45">
      <c r="A980" s="55" t="s">
        <v>70</v>
      </c>
      <c r="B980" s="52">
        <v>623872.09</v>
      </c>
      <c r="C980" s="53">
        <v>45140</v>
      </c>
      <c r="D980" s="52">
        <v>105327.72</v>
      </c>
      <c r="E980" s="20"/>
    </row>
    <row r="981" spans="1:5" x14ac:dyDescent="0.45">
      <c r="A981" s="55" t="s">
        <v>58</v>
      </c>
      <c r="B981" s="52">
        <v>1681167.26</v>
      </c>
      <c r="C981" s="53">
        <v>45412</v>
      </c>
      <c r="D981" s="52">
        <v>0</v>
      </c>
      <c r="E981" s="20"/>
    </row>
    <row r="982" spans="1:5" x14ac:dyDescent="0.45">
      <c r="A982" s="55" t="s">
        <v>73</v>
      </c>
      <c r="B982" s="52">
        <v>350476.08</v>
      </c>
      <c r="C982" s="53">
        <v>45412</v>
      </c>
      <c r="D982" s="52">
        <v>59170.53</v>
      </c>
      <c r="E982" s="20"/>
    </row>
    <row r="983" spans="1:5" x14ac:dyDescent="0.45">
      <c r="A983" s="55" t="s">
        <v>78</v>
      </c>
      <c r="B983" s="52">
        <v>2302586.5</v>
      </c>
      <c r="C983" s="53">
        <v>45127</v>
      </c>
      <c r="D983" s="52">
        <v>0</v>
      </c>
      <c r="E983" s="20"/>
    </row>
    <row r="984" spans="1:5" x14ac:dyDescent="0.45">
      <c r="A984" s="55" t="s">
        <v>79</v>
      </c>
      <c r="B984" s="52">
        <v>440201.46</v>
      </c>
      <c r="C984" s="53">
        <v>45127</v>
      </c>
      <c r="D984" s="52">
        <v>74318.78</v>
      </c>
      <c r="E984" s="20"/>
    </row>
    <row r="985" spans="1:5" x14ac:dyDescent="0.45">
      <c r="A985" s="51" t="s">
        <v>325</v>
      </c>
      <c r="B985" s="52"/>
      <c r="C985" s="53"/>
      <c r="D985" s="52"/>
      <c r="E985" s="20"/>
    </row>
    <row r="986" spans="1:5" x14ac:dyDescent="0.45">
      <c r="A986" s="55" t="s">
        <v>56</v>
      </c>
      <c r="B986" s="52">
        <v>6205.96</v>
      </c>
      <c r="C986" s="53">
        <v>45140</v>
      </c>
      <c r="D986" s="52">
        <v>0</v>
      </c>
      <c r="E986" s="20"/>
    </row>
    <row r="987" spans="1:5" x14ac:dyDescent="0.45">
      <c r="A987" s="55" t="s">
        <v>58</v>
      </c>
      <c r="B987" s="52">
        <v>3486.36</v>
      </c>
      <c r="C987" s="53">
        <v>45412</v>
      </c>
      <c r="D987" s="52">
        <v>0</v>
      </c>
      <c r="E987" s="20"/>
    </row>
    <row r="988" spans="1:5" x14ac:dyDescent="0.45">
      <c r="A988" s="55" t="s">
        <v>78</v>
      </c>
      <c r="B988" s="52">
        <v>4378.8999999999996</v>
      </c>
      <c r="C988" s="53">
        <v>45127</v>
      </c>
      <c r="D988" s="52">
        <v>0</v>
      </c>
      <c r="E988" s="20"/>
    </row>
    <row r="989" spans="1:5" x14ac:dyDescent="0.45">
      <c r="A989" s="51" t="s">
        <v>326</v>
      </c>
      <c r="B989" s="52"/>
      <c r="C989" s="53"/>
      <c r="D989" s="52"/>
      <c r="E989" s="20"/>
    </row>
    <row r="990" spans="1:5" x14ac:dyDescent="0.45">
      <c r="A990" s="55" t="s">
        <v>56</v>
      </c>
      <c r="B990" s="52">
        <v>1475392.63</v>
      </c>
      <c r="C990" s="53">
        <v>45140</v>
      </c>
      <c r="D990" s="52">
        <v>0</v>
      </c>
      <c r="E990" s="20"/>
    </row>
    <row r="991" spans="1:5" x14ac:dyDescent="0.45">
      <c r="A991" s="55" t="s">
        <v>70</v>
      </c>
      <c r="B991" s="52">
        <v>386758.71</v>
      </c>
      <c r="C991" s="53">
        <v>45140</v>
      </c>
      <c r="D991" s="52">
        <v>0</v>
      </c>
      <c r="E991" s="20"/>
    </row>
    <row r="992" spans="1:5" x14ac:dyDescent="0.45">
      <c r="A992" s="55" t="s">
        <v>58</v>
      </c>
      <c r="B992" s="52">
        <v>828839.46</v>
      </c>
      <c r="C992" s="53">
        <v>45412</v>
      </c>
      <c r="D992" s="52">
        <v>0</v>
      </c>
      <c r="E992" s="20"/>
    </row>
    <row r="993" spans="1:5" x14ac:dyDescent="0.45">
      <c r="A993" s="55" t="s">
        <v>73</v>
      </c>
      <c r="B993" s="52">
        <v>217271.58</v>
      </c>
      <c r="C993" s="53">
        <v>45412</v>
      </c>
      <c r="D993" s="52">
        <v>0</v>
      </c>
      <c r="E993" s="20"/>
    </row>
    <row r="994" spans="1:5" x14ac:dyDescent="0.45">
      <c r="A994" s="55" t="s">
        <v>78</v>
      </c>
      <c r="B994" s="52">
        <v>1041030.68</v>
      </c>
      <c r="C994" s="53">
        <v>45127</v>
      </c>
      <c r="D994" s="52">
        <v>0</v>
      </c>
      <c r="E994" s="20"/>
    </row>
    <row r="995" spans="1:5" x14ac:dyDescent="0.45">
      <c r="A995" s="55" t="s">
        <v>79</v>
      </c>
      <c r="B995" s="52">
        <v>272895.28000000003</v>
      </c>
      <c r="C995" s="53">
        <v>45127</v>
      </c>
      <c r="D995" s="52">
        <v>0</v>
      </c>
      <c r="E995" s="20"/>
    </row>
    <row r="996" spans="1:5" x14ac:dyDescent="0.45">
      <c r="A996" s="51" t="s">
        <v>327</v>
      </c>
      <c r="B996" s="52"/>
      <c r="C996" s="53"/>
      <c r="D996" s="52"/>
      <c r="E996" s="20"/>
    </row>
    <row r="997" spans="1:5" x14ac:dyDescent="0.45">
      <c r="A997" s="55" t="s">
        <v>56</v>
      </c>
      <c r="B997" s="52">
        <v>8744.84</v>
      </c>
      <c r="C997" s="53">
        <v>45139</v>
      </c>
      <c r="D997" s="52">
        <v>0</v>
      </c>
      <c r="E997" s="20"/>
    </row>
    <row r="998" spans="1:5" x14ac:dyDescent="0.45">
      <c r="A998" s="55" t="s">
        <v>58</v>
      </c>
      <c r="B998" s="52">
        <v>4912.6400000000003</v>
      </c>
      <c r="C998" s="53">
        <v>45412</v>
      </c>
      <c r="D998" s="52">
        <v>0</v>
      </c>
      <c r="E998" s="20"/>
    </row>
    <row r="999" spans="1:5" x14ac:dyDescent="0.45">
      <c r="A999" s="55" t="s">
        <v>78</v>
      </c>
      <c r="B999" s="52">
        <v>6170.32</v>
      </c>
      <c r="C999" s="53">
        <v>45127</v>
      </c>
      <c r="D999" s="52">
        <v>0</v>
      </c>
      <c r="E999" s="20"/>
    </row>
    <row r="1000" spans="1:5" x14ac:dyDescent="0.45">
      <c r="A1000" s="51" t="s">
        <v>329</v>
      </c>
      <c r="B1000" s="52"/>
      <c r="C1000" s="53"/>
      <c r="D1000" s="52"/>
      <c r="E1000" s="20"/>
    </row>
    <row r="1001" spans="1:5" x14ac:dyDescent="0.45">
      <c r="A1001" s="55" t="s">
        <v>56</v>
      </c>
      <c r="B1001" s="52">
        <v>851106.5</v>
      </c>
      <c r="C1001" s="53">
        <v>45140</v>
      </c>
      <c r="D1001" s="52">
        <v>0</v>
      </c>
      <c r="E1001" s="20"/>
    </row>
    <row r="1002" spans="1:5" x14ac:dyDescent="0.45">
      <c r="A1002" s="55" t="s">
        <v>70</v>
      </c>
      <c r="B1002" s="52">
        <v>214671.62</v>
      </c>
      <c r="C1002" s="53">
        <v>45140</v>
      </c>
      <c r="D1002" s="52">
        <v>0</v>
      </c>
      <c r="E1002" s="20"/>
    </row>
    <row r="1003" spans="1:5" x14ac:dyDescent="0.45">
      <c r="A1003" s="55" t="s">
        <v>58</v>
      </c>
      <c r="B1003" s="52">
        <v>478130.8</v>
      </c>
      <c r="C1003" s="53">
        <v>45412</v>
      </c>
      <c r="D1003" s="52">
        <v>0</v>
      </c>
      <c r="E1003" s="20"/>
    </row>
    <row r="1004" spans="1:5" x14ac:dyDescent="0.45">
      <c r="A1004" s="55" t="s">
        <v>73</v>
      </c>
      <c r="B1004" s="52">
        <v>120597.26</v>
      </c>
      <c r="C1004" s="53">
        <v>45412</v>
      </c>
      <c r="D1004" s="52">
        <v>0</v>
      </c>
      <c r="E1004" s="20"/>
    </row>
    <row r="1005" spans="1:5" x14ac:dyDescent="0.45">
      <c r="A1005" s="55" t="s">
        <v>78</v>
      </c>
      <c r="B1005" s="52">
        <v>632592.11</v>
      </c>
      <c r="C1005" s="53">
        <v>45127</v>
      </c>
      <c r="D1005" s="52">
        <v>0</v>
      </c>
      <c r="E1005" s="20"/>
    </row>
    <row r="1006" spans="1:5" x14ac:dyDescent="0.45">
      <c r="A1006" s="55" t="s">
        <v>79</v>
      </c>
      <c r="B1006" s="52">
        <v>151471.37</v>
      </c>
      <c r="C1006" s="53">
        <v>45127</v>
      </c>
      <c r="D1006" s="52">
        <v>0</v>
      </c>
      <c r="E1006" s="20"/>
    </row>
    <row r="1007" spans="1:5" x14ac:dyDescent="0.45">
      <c r="A1007" s="51" t="s">
        <v>330</v>
      </c>
      <c r="B1007" s="52"/>
      <c r="C1007" s="53"/>
      <c r="D1007" s="52"/>
      <c r="E1007" s="20"/>
    </row>
    <row r="1008" spans="1:5" x14ac:dyDescent="0.45">
      <c r="A1008" s="55" t="s">
        <v>56</v>
      </c>
      <c r="B1008" s="52">
        <v>143282.62</v>
      </c>
      <c r="C1008" s="53">
        <v>45140</v>
      </c>
      <c r="D1008" s="52">
        <v>0</v>
      </c>
      <c r="E1008" s="20"/>
    </row>
    <row r="1009" spans="1:5" x14ac:dyDescent="0.45">
      <c r="A1009" s="55" t="s">
        <v>70</v>
      </c>
      <c r="B1009" s="52">
        <v>32134.76</v>
      </c>
      <c r="C1009" s="53">
        <v>45140</v>
      </c>
      <c r="D1009" s="52">
        <v>5425.28</v>
      </c>
      <c r="E1009" s="20"/>
    </row>
    <row r="1010" spans="1:5" x14ac:dyDescent="0.45">
      <c r="A1010" s="55" t="s">
        <v>58</v>
      </c>
      <c r="B1010" s="52">
        <v>80492.67</v>
      </c>
      <c r="C1010" s="53">
        <v>45412</v>
      </c>
      <c r="D1010" s="52">
        <v>0</v>
      </c>
      <c r="E1010" s="20"/>
    </row>
    <row r="1011" spans="1:5" x14ac:dyDescent="0.45">
      <c r="A1011" s="55" t="s">
        <v>73</v>
      </c>
      <c r="B1011" s="52">
        <v>18052.52</v>
      </c>
      <c r="C1011" s="53">
        <v>45412</v>
      </c>
      <c r="D1011" s="52">
        <v>3047.79</v>
      </c>
      <c r="E1011" s="20"/>
    </row>
    <row r="1012" spans="1:5" x14ac:dyDescent="0.45">
      <c r="A1012" s="55" t="s">
        <v>78</v>
      </c>
      <c r="B1012" s="52">
        <v>101099.6</v>
      </c>
      <c r="C1012" s="53">
        <v>45127</v>
      </c>
      <c r="D1012" s="52">
        <v>0</v>
      </c>
      <c r="E1012" s="20"/>
    </row>
    <row r="1013" spans="1:5" x14ac:dyDescent="0.45">
      <c r="A1013" s="55" t="s">
        <v>79</v>
      </c>
      <c r="B1013" s="52">
        <v>26502.2</v>
      </c>
      <c r="C1013" s="53">
        <v>45127</v>
      </c>
      <c r="D1013" s="52">
        <v>0</v>
      </c>
      <c r="E1013" s="20"/>
    </row>
    <row r="1014" spans="1:5" x14ac:dyDescent="0.45">
      <c r="A1014" s="51" t="s">
        <v>331</v>
      </c>
      <c r="B1014" s="52"/>
      <c r="C1014" s="53"/>
      <c r="D1014" s="52"/>
      <c r="E1014" s="20"/>
    </row>
    <row r="1015" spans="1:5" x14ac:dyDescent="0.45">
      <c r="A1015" s="55" t="s">
        <v>56</v>
      </c>
      <c r="B1015" s="52">
        <v>19017.830000000002</v>
      </c>
      <c r="C1015" s="53">
        <v>45140</v>
      </c>
      <c r="D1015" s="52">
        <v>0</v>
      </c>
      <c r="E1015" s="20"/>
    </row>
    <row r="1016" spans="1:5" x14ac:dyDescent="0.45">
      <c r="A1016" s="55" t="s">
        <v>58</v>
      </c>
      <c r="B1016" s="52">
        <v>10683.75</v>
      </c>
      <c r="C1016" s="53">
        <v>45412</v>
      </c>
      <c r="D1016" s="52">
        <v>0</v>
      </c>
      <c r="E1016" s="20"/>
    </row>
    <row r="1017" spans="1:5" x14ac:dyDescent="0.45">
      <c r="A1017" s="55" t="s">
        <v>78</v>
      </c>
      <c r="B1017" s="52">
        <v>13418.9</v>
      </c>
      <c r="C1017" s="53">
        <v>45127</v>
      </c>
      <c r="D1017" s="52">
        <v>0</v>
      </c>
      <c r="E1017" s="20"/>
    </row>
    <row r="1018" spans="1:5" x14ac:dyDescent="0.45">
      <c r="A1018" s="51" t="s">
        <v>333</v>
      </c>
      <c r="B1018" s="52"/>
      <c r="C1018" s="53"/>
      <c r="D1018" s="52"/>
      <c r="E1018" s="20"/>
    </row>
    <row r="1019" spans="1:5" x14ac:dyDescent="0.45">
      <c r="A1019" s="55" t="s">
        <v>56</v>
      </c>
      <c r="B1019" s="52">
        <v>445203.27</v>
      </c>
      <c r="C1019" s="53">
        <v>45140</v>
      </c>
      <c r="D1019" s="52">
        <v>0</v>
      </c>
      <c r="E1019" s="20"/>
    </row>
    <row r="1020" spans="1:5" x14ac:dyDescent="0.45">
      <c r="A1020" s="55" t="s">
        <v>70</v>
      </c>
      <c r="B1020" s="52">
        <v>104310.39</v>
      </c>
      <c r="C1020" s="53">
        <v>45140</v>
      </c>
      <c r="D1020" s="52">
        <v>0</v>
      </c>
      <c r="E1020" s="20"/>
    </row>
    <row r="1021" spans="1:5" x14ac:dyDescent="0.45">
      <c r="A1021" s="55" t="s">
        <v>58</v>
      </c>
      <c r="B1021" s="52">
        <v>258108.15</v>
      </c>
      <c r="C1021" s="53">
        <v>45412</v>
      </c>
      <c r="D1021" s="52">
        <v>0</v>
      </c>
      <c r="E1021" s="20"/>
    </row>
    <row r="1022" spans="1:5" x14ac:dyDescent="0.45">
      <c r="A1022" s="55" t="s">
        <v>73</v>
      </c>
      <c r="B1022" s="52">
        <v>58599.02</v>
      </c>
      <c r="C1022" s="53">
        <v>45412</v>
      </c>
      <c r="D1022" s="52">
        <v>0</v>
      </c>
      <c r="E1022" s="20"/>
    </row>
    <row r="1023" spans="1:5" x14ac:dyDescent="0.45">
      <c r="A1023" s="55" t="s">
        <v>78</v>
      </c>
      <c r="B1023" s="52">
        <v>328896.93</v>
      </c>
      <c r="C1023" s="53">
        <v>45127</v>
      </c>
      <c r="D1023" s="52">
        <v>0</v>
      </c>
      <c r="E1023" s="20"/>
    </row>
    <row r="1024" spans="1:5" x14ac:dyDescent="0.45">
      <c r="A1024" s="55" t="s">
        <v>79</v>
      </c>
      <c r="B1024" s="52">
        <v>73600.960000000006</v>
      </c>
      <c r="C1024" s="53">
        <v>45127</v>
      </c>
      <c r="D1024" s="52">
        <v>0</v>
      </c>
      <c r="E1024" s="20"/>
    </row>
    <row r="1025" spans="1:5" x14ac:dyDescent="0.45">
      <c r="A1025" s="51" t="s">
        <v>335</v>
      </c>
      <c r="B1025" s="52"/>
      <c r="C1025" s="53"/>
      <c r="D1025" s="52"/>
      <c r="E1025" s="20"/>
    </row>
    <row r="1026" spans="1:5" x14ac:dyDescent="0.45">
      <c r="A1026" s="55" t="s">
        <v>56</v>
      </c>
      <c r="B1026" s="52">
        <v>639780.80000000005</v>
      </c>
      <c r="C1026" s="53">
        <v>45140</v>
      </c>
      <c r="D1026" s="52">
        <v>0</v>
      </c>
      <c r="E1026" s="20"/>
    </row>
    <row r="1027" spans="1:5" x14ac:dyDescent="0.45">
      <c r="A1027" s="55" t="s">
        <v>70</v>
      </c>
      <c r="B1027" s="52">
        <v>137204.72</v>
      </c>
      <c r="C1027" s="53">
        <v>45140</v>
      </c>
      <c r="D1027" s="52">
        <v>0</v>
      </c>
      <c r="E1027" s="20"/>
    </row>
    <row r="1028" spans="1:5" x14ac:dyDescent="0.45">
      <c r="A1028" s="55" t="s">
        <v>58</v>
      </c>
      <c r="B1028" s="52">
        <v>364485.81</v>
      </c>
      <c r="C1028" s="53">
        <v>45412</v>
      </c>
      <c r="D1028" s="52">
        <v>0</v>
      </c>
      <c r="E1028" s="20"/>
    </row>
    <row r="1029" spans="1:5" x14ac:dyDescent="0.45">
      <c r="A1029" s="55" t="s">
        <v>73</v>
      </c>
      <c r="B1029" s="52">
        <v>77078.25</v>
      </c>
      <c r="C1029" s="53">
        <v>45412</v>
      </c>
      <c r="D1029" s="52">
        <v>0</v>
      </c>
      <c r="E1029" s="20"/>
    </row>
    <row r="1030" spans="1:5" x14ac:dyDescent="0.45">
      <c r="A1030" s="55" t="s">
        <v>78</v>
      </c>
      <c r="B1030" s="52">
        <v>462141.07</v>
      </c>
      <c r="C1030" s="53">
        <v>45127</v>
      </c>
      <c r="D1030" s="52">
        <v>0</v>
      </c>
      <c r="E1030" s="20"/>
    </row>
    <row r="1031" spans="1:5" x14ac:dyDescent="0.45">
      <c r="A1031" s="55" t="s">
        <v>79</v>
      </c>
      <c r="B1031" s="52">
        <v>96811.06</v>
      </c>
      <c r="C1031" s="53">
        <v>45127</v>
      </c>
      <c r="D1031" s="52">
        <v>0</v>
      </c>
      <c r="E1031" s="20"/>
    </row>
    <row r="1032" spans="1:5" x14ac:dyDescent="0.45">
      <c r="A1032" s="51" t="s">
        <v>336</v>
      </c>
      <c r="B1032" s="52"/>
      <c r="C1032" s="53"/>
      <c r="D1032" s="52"/>
      <c r="E1032" s="20"/>
    </row>
    <row r="1033" spans="1:5" x14ac:dyDescent="0.45">
      <c r="A1033" s="55" t="s">
        <v>56</v>
      </c>
      <c r="B1033" s="52">
        <v>8810.98</v>
      </c>
      <c r="C1033" s="53">
        <v>45140</v>
      </c>
      <c r="D1033" s="52">
        <v>0</v>
      </c>
      <c r="E1033" s="20"/>
    </row>
    <row r="1034" spans="1:5" x14ac:dyDescent="0.45">
      <c r="A1034" s="55" t="s">
        <v>58</v>
      </c>
      <c r="B1034" s="52">
        <v>4949.79</v>
      </c>
      <c r="C1034" s="53">
        <v>45412</v>
      </c>
      <c r="D1034" s="52">
        <v>0</v>
      </c>
      <c r="E1034" s="20"/>
    </row>
    <row r="1035" spans="1:5" x14ac:dyDescent="0.45">
      <c r="A1035" s="55" t="s">
        <v>78</v>
      </c>
      <c r="B1035" s="52">
        <v>6216.99</v>
      </c>
      <c r="C1035" s="53">
        <v>45127</v>
      </c>
      <c r="D1035" s="52">
        <v>0</v>
      </c>
      <c r="E1035" s="20"/>
    </row>
    <row r="1036" spans="1:5" x14ac:dyDescent="0.45">
      <c r="A1036" s="51" t="s">
        <v>337</v>
      </c>
      <c r="B1036" s="52"/>
      <c r="C1036" s="53"/>
      <c r="D1036" s="52"/>
      <c r="E1036" s="20"/>
    </row>
    <row r="1037" spans="1:5" x14ac:dyDescent="0.45">
      <c r="A1037" s="55" t="s">
        <v>56</v>
      </c>
      <c r="B1037" s="52">
        <v>43202.879999999997</v>
      </c>
      <c r="C1037" s="53">
        <v>45139</v>
      </c>
      <c r="D1037" s="52">
        <v>0</v>
      </c>
      <c r="E1037" s="20"/>
    </row>
    <row r="1038" spans="1:5" x14ac:dyDescent="0.45">
      <c r="A1038" s="55" t="s">
        <v>58</v>
      </c>
      <c r="B1038" s="52">
        <v>24270.32</v>
      </c>
      <c r="C1038" s="53">
        <v>45412</v>
      </c>
      <c r="D1038" s="52">
        <v>0</v>
      </c>
      <c r="E1038" s="20"/>
    </row>
    <row r="1039" spans="1:5" x14ac:dyDescent="0.45">
      <c r="A1039" s="55" t="s">
        <v>78</v>
      </c>
      <c r="B1039" s="52">
        <v>30483.77</v>
      </c>
      <c r="C1039" s="53">
        <v>45127</v>
      </c>
      <c r="D1039" s="52">
        <v>0</v>
      </c>
      <c r="E1039" s="20"/>
    </row>
    <row r="1040" spans="1:5" x14ac:dyDescent="0.45">
      <c r="A1040" s="51" t="s">
        <v>338</v>
      </c>
      <c r="B1040" s="52"/>
      <c r="C1040" s="53"/>
      <c r="D1040" s="52"/>
      <c r="E1040" s="20"/>
    </row>
    <row r="1041" spans="1:5" x14ac:dyDescent="0.45">
      <c r="A1041" s="55" t="s">
        <v>56</v>
      </c>
      <c r="B1041" s="52">
        <v>244538.82</v>
      </c>
      <c r="C1041" s="53">
        <v>45140</v>
      </c>
      <c r="D1041" s="52">
        <v>0</v>
      </c>
      <c r="E1041" s="20"/>
    </row>
    <row r="1042" spans="1:5" x14ac:dyDescent="0.45">
      <c r="A1042" s="55" t="s">
        <v>70</v>
      </c>
      <c r="B1042" s="52">
        <v>64103.29</v>
      </c>
      <c r="C1042" s="53">
        <v>45140</v>
      </c>
      <c r="D1042" s="52">
        <v>0</v>
      </c>
      <c r="E1042" s="20"/>
    </row>
    <row r="1043" spans="1:5" x14ac:dyDescent="0.45">
      <c r="A1043" s="55" t="s">
        <v>58</v>
      </c>
      <c r="B1043" s="52">
        <v>137375.92000000001</v>
      </c>
      <c r="C1043" s="53">
        <v>45412</v>
      </c>
      <c r="D1043" s="52">
        <v>0</v>
      </c>
      <c r="E1043" s="20"/>
    </row>
    <row r="1044" spans="1:5" x14ac:dyDescent="0.45">
      <c r="A1044" s="55" t="s">
        <v>73</v>
      </c>
      <c r="B1044" s="52">
        <v>36011.660000000003</v>
      </c>
      <c r="C1044" s="53">
        <v>45412</v>
      </c>
      <c r="D1044" s="52">
        <v>0</v>
      </c>
      <c r="E1044" s="20"/>
    </row>
    <row r="1045" spans="1:5" x14ac:dyDescent="0.45">
      <c r="A1045" s="55" t="s">
        <v>78</v>
      </c>
      <c r="B1045" s="52">
        <v>172545.54</v>
      </c>
      <c r="C1045" s="53">
        <v>45127</v>
      </c>
      <c r="D1045" s="52">
        <v>0</v>
      </c>
      <c r="E1045" s="20"/>
    </row>
    <row r="1046" spans="1:5" x14ac:dyDescent="0.45">
      <c r="A1046" s="55" t="s">
        <v>79</v>
      </c>
      <c r="B1046" s="52">
        <v>45231</v>
      </c>
      <c r="C1046" s="53">
        <v>45127</v>
      </c>
      <c r="D1046" s="52">
        <v>0</v>
      </c>
      <c r="E1046" s="20"/>
    </row>
    <row r="1047" spans="1:5" x14ac:dyDescent="0.45">
      <c r="A1047" s="51" t="s">
        <v>339</v>
      </c>
      <c r="B1047" s="52"/>
      <c r="C1047" s="53"/>
      <c r="D1047" s="52"/>
      <c r="E1047" s="20"/>
    </row>
    <row r="1048" spans="1:5" x14ac:dyDescent="0.45">
      <c r="A1048" s="55" t="s">
        <v>56</v>
      </c>
      <c r="B1048" s="52">
        <v>59466.31</v>
      </c>
      <c r="C1048" s="53">
        <v>45139</v>
      </c>
      <c r="D1048" s="52">
        <v>0</v>
      </c>
      <c r="E1048" s="20"/>
    </row>
    <row r="1049" spans="1:5" x14ac:dyDescent="0.45">
      <c r="A1049" s="55" t="s">
        <v>58</v>
      </c>
      <c r="B1049" s="52">
        <v>33406.720000000001</v>
      </c>
      <c r="C1049" s="53">
        <v>45412</v>
      </c>
      <c r="D1049" s="52">
        <v>0</v>
      </c>
      <c r="E1049" s="20"/>
    </row>
    <row r="1050" spans="1:5" x14ac:dyDescent="0.45">
      <c r="A1050" s="55" t="s">
        <v>78</v>
      </c>
      <c r="B1050" s="52">
        <v>41959.17</v>
      </c>
      <c r="C1050" s="53">
        <v>45127</v>
      </c>
      <c r="D1050" s="52">
        <v>0</v>
      </c>
      <c r="E1050" s="20"/>
    </row>
    <row r="1051" spans="1:5" x14ac:dyDescent="0.45">
      <c r="A1051" s="51" t="s">
        <v>340</v>
      </c>
      <c r="B1051" s="52"/>
      <c r="C1051" s="53"/>
      <c r="D1051" s="52"/>
      <c r="E1051" s="20"/>
    </row>
    <row r="1052" spans="1:5" x14ac:dyDescent="0.45">
      <c r="A1052" s="55" t="s">
        <v>56</v>
      </c>
      <c r="B1052" s="52">
        <v>582593.49</v>
      </c>
      <c r="C1052" s="53">
        <v>45140</v>
      </c>
      <c r="D1052" s="52">
        <v>0</v>
      </c>
      <c r="E1052" s="20"/>
    </row>
    <row r="1053" spans="1:5" x14ac:dyDescent="0.45">
      <c r="A1053" s="55" t="s">
        <v>58</v>
      </c>
      <c r="B1053" s="52">
        <v>327286.76</v>
      </c>
      <c r="C1053" s="53">
        <v>45412</v>
      </c>
      <c r="D1053" s="52">
        <v>0</v>
      </c>
      <c r="E1053" s="20"/>
    </row>
    <row r="1054" spans="1:5" x14ac:dyDescent="0.45">
      <c r="A1054" s="55" t="s">
        <v>78</v>
      </c>
      <c r="B1054" s="52">
        <v>411075.46</v>
      </c>
      <c r="C1054" s="53">
        <v>45140</v>
      </c>
      <c r="D1054" s="52">
        <v>0</v>
      </c>
      <c r="E1054" s="20"/>
    </row>
    <row r="1055" spans="1:5" x14ac:dyDescent="0.45">
      <c r="A1055" s="51" t="s">
        <v>341</v>
      </c>
      <c r="B1055" s="52"/>
      <c r="C1055" s="53"/>
      <c r="D1055" s="52"/>
      <c r="E1055" s="20"/>
    </row>
    <row r="1056" spans="1:5" x14ac:dyDescent="0.45">
      <c r="A1056" s="55" t="s">
        <v>56</v>
      </c>
      <c r="B1056" s="52">
        <v>32541.63</v>
      </c>
      <c r="C1056" s="53">
        <v>45140</v>
      </c>
      <c r="D1056" s="52">
        <v>0</v>
      </c>
      <c r="E1056" s="20"/>
    </row>
    <row r="1057" spans="1:5" x14ac:dyDescent="0.45">
      <c r="A1057" s="55" t="s">
        <v>58</v>
      </c>
      <c r="B1057" s="52">
        <v>18281.09</v>
      </c>
      <c r="C1057" s="53">
        <v>45412</v>
      </c>
      <c r="D1057" s="52">
        <v>0</v>
      </c>
      <c r="E1057" s="20"/>
    </row>
    <row r="1058" spans="1:5" x14ac:dyDescent="0.45">
      <c r="A1058" s="55" t="s">
        <v>78</v>
      </c>
      <c r="B1058" s="52">
        <v>22961.24</v>
      </c>
      <c r="C1058" s="53">
        <v>45127</v>
      </c>
      <c r="D1058" s="52">
        <v>0</v>
      </c>
      <c r="E1058" s="20"/>
    </row>
    <row r="1059" spans="1:5" x14ac:dyDescent="0.45">
      <c r="A1059" s="51" t="s">
        <v>342</v>
      </c>
      <c r="B1059" s="52"/>
      <c r="C1059" s="53"/>
      <c r="D1059" s="52"/>
      <c r="E1059" s="20"/>
    </row>
    <row r="1060" spans="1:5" x14ac:dyDescent="0.45">
      <c r="A1060" s="55" t="s">
        <v>56</v>
      </c>
      <c r="B1060" s="52">
        <v>1228884.49</v>
      </c>
      <c r="C1060" s="53">
        <v>45153</v>
      </c>
      <c r="D1060" s="52">
        <v>0</v>
      </c>
      <c r="E1060" s="20"/>
    </row>
    <row r="1061" spans="1:5" x14ac:dyDescent="0.45">
      <c r="A1061" s="55" t="s">
        <v>70</v>
      </c>
      <c r="B1061" s="52">
        <v>307216.26</v>
      </c>
      <c r="C1061" s="53">
        <v>45153</v>
      </c>
      <c r="D1061" s="52">
        <v>0</v>
      </c>
      <c r="E1061" s="20"/>
    </row>
    <row r="1062" spans="1:5" x14ac:dyDescent="0.45">
      <c r="A1062" s="55" t="s">
        <v>58</v>
      </c>
      <c r="B1062" s="52">
        <v>690357.23</v>
      </c>
      <c r="C1062" s="53">
        <v>45412</v>
      </c>
      <c r="D1062" s="52">
        <v>0</v>
      </c>
      <c r="E1062" s="20"/>
    </row>
    <row r="1063" spans="1:5" x14ac:dyDescent="0.45">
      <c r="A1063" s="55" t="s">
        <v>73</v>
      </c>
      <c r="B1063" s="52">
        <v>172586.58</v>
      </c>
      <c r="C1063" s="53">
        <v>45412</v>
      </c>
      <c r="D1063" s="52">
        <v>0</v>
      </c>
      <c r="E1063" s="20"/>
    </row>
    <row r="1064" spans="1:5" x14ac:dyDescent="0.45">
      <c r="A1064" s="55" t="s">
        <v>78</v>
      </c>
      <c r="B1064" s="52">
        <v>880590.26</v>
      </c>
      <c r="C1064" s="53">
        <v>45127</v>
      </c>
      <c r="D1064" s="52">
        <v>0</v>
      </c>
      <c r="E1064" s="20"/>
    </row>
    <row r="1065" spans="1:5" x14ac:dyDescent="0.45">
      <c r="A1065" s="55" t="s">
        <v>79</v>
      </c>
      <c r="B1065" s="52">
        <v>216770.47</v>
      </c>
      <c r="C1065" s="53">
        <v>45127</v>
      </c>
      <c r="D1065" s="52">
        <v>0</v>
      </c>
      <c r="E1065" s="20"/>
    </row>
    <row r="1066" spans="1:5" x14ac:dyDescent="0.45">
      <c r="A1066" s="51" t="s">
        <v>343</v>
      </c>
      <c r="B1066" s="52"/>
      <c r="C1066" s="53"/>
      <c r="D1066" s="52"/>
      <c r="E1066" s="20"/>
    </row>
    <row r="1067" spans="1:5" x14ac:dyDescent="0.45">
      <c r="A1067" s="55" t="s">
        <v>56</v>
      </c>
      <c r="B1067" s="52">
        <v>10546.87</v>
      </c>
      <c r="C1067" s="53">
        <v>45139</v>
      </c>
      <c r="D1067" s="52">
        <v>0</v>
      </c>
      <c r="E1067" s="20"/>
    </row>
    <row r="1068" spans="1:5" x14ac:dyDescent="0.45">
      <c r="A1068" s="55" t="s">
        <v>58</v>
      </c>
      <c r="B1068" s="52">
        <v>5924.97</v>
      </c>
      <c r="C1068" s="53">
        <v>45412</v>
      </c>
      <c r="D1068" s="52">
        <v>0</v>
      </c>
      <c r="E1068" s="20"/>
    </row>
    <row r="1069" spans="1:5" x14ac:dyDescent="0.45">
      <c r="A1069" s="55" t="s">
        <v>78</v>
      </c>
      <c r="B1069" s="52">
        <v>7441.83</v>
      </c>
      <c r="C1069" s="53">
        <v>45127</v>
      </c>
      <c r="D1069" s="52">
        <v>0</v>
      </c>
      <c r="E1069" s="20"/>
    </row>
    <row r="1070" spans="1:5" x14ac:dyDescent="0.45">
      <c r="A1070" s="51" t="s">
        <v>344</v>
      </c>
      <c r="B1070" s="52"/>
      <c r="C1070" s="53"/>
      <c r="D1070" s="52"/>
      <c r="E1070" s="20"/>
    </row>
    <row r="1071" spans="1:5" x14ac:dyDescent="0.45">
      <c r="A1071" s="55" t="s">
        <v>56</v>
      </c>
      <c r="B1071" s="52">
        <v>429799.62</v>
      </c>
      <c r="C1071" s="53">
        <v>45140</v>
      </c>
      <c r="D1071" s="52">
        <v>0</v>
      </c>
      <c r="E1071" s="20"/>
    </row>
    <row r="1072" spans="1:5" x14ac:dyDescent="0.45">
      <c r="A1072" s="55" t="s">
        <v>70</v>
      </c>
      <c r="B1072" s="52">
        <v>100022.83</v>
      </c>
      <c r="C1072" s="53">
        <v>45140</v>
      </c>
      <c r="D1072" s="52">
        <v>0</v>
      </c>
      <c r="E1072" s="20"/>
    </row>
    <row r="1073" spans="1:5" x14ac:dyDescent="0.45">
      <c r="A1073" s="55" t="s">
        <v>58</v>
      </c>
      <c r="B1073" s="52">
        <v>241450.91</v>
      </c>
      <c r="C1073" s="53">
        <v>45412</v>
      </c>
      <c r="D1073" s="52">
        <v>0</v>
      </c>
      <c r="E1073" s="20"/>
    </row>
    <row r="1074" spans="1:5" x14ac:dyDescent="0.45">
      <c r="A1074" s="55" t="s">
        <v>73</v>
      </c>
      <c r="B1074" s="52">
        <v>56190.38</v>
      </c>
      <c r="C1074" s="53">
        <v>45412</v>
      </c>
      <c r="D1074" s="52">
        <v>0</v>
      </c>
      <c r="E1074" s="20"/>
    </row>
    <row r="1075" spans="1:5" x14ac:dyDescent="0.45">
      <c r="A1075" s="55" t="s">
        <v>78</v>
      </c>
      <c r="B1075" s="52">
        <v>352566.39</v>
      </c>
      <c r="C1075" s="53">
        <v>45127</v>
      </c>
      <c r="D1075" s="52">
        <v>0</v>
      </c>
      <c r="E1075" s="20"/>
    </row>
    <row r="1076" spans="1:5" x14ac:dyDescent="0.45">
      <c r="A1076" s="55" t="s">
        <v>79</v>
      </c>
      <c r="B1076" s="52">
        <v>70575.679999999993</v>
      </c>
      <c r="C1076" s="53">
        <v>45127</v>
      </c>
      <c r="D1076" s="52">
        <v>0</v>
      </c>
      <c r="E1076" s="20"/>
    </row>
    <row r="1077" spans="1:5" x14ac:dyDescent="0.45">
      <c r="A1077" s="51" t="s">
        <v>345</v>
      </c>
      <c r="B1077" s="52"/>
      <c r="C1077" s="53"/>
      <c r="D1077" s="52"/>
      <c r="E1077" s="20"/>
    </row>
    <row r="1078" spans="1:5" x14ac:dyDescent="0.45">
      <c r="A1078" s="55" t="s">
        <v>56</v>
      </c>
      <c r="B1078" s="52">
        <v>76867.28</v>
      </c>
      <c r="C1078" s="53">
        <v>45140</v>
      </c>
      <c r="D1078" s="52">
        <v>0</v>
      </c>
      <c r="E1078" s="20"/>
    </row>
    <row r="1079" spans="1:5" x14ac:dyDescent="0.45">
      <c r="A1079" s="55" t="s">
        <v>58</v>
      </c>
      <c r="B1079" s="52">
        <v>43182.16</v>
      </c>
      <c r="C1079" s="53">
        <v>45412</v>
      </c>
      <c r="D1079" s="52">
        <v>0</v>
      </c>
      <c r="E1079" s="20"/>
    </row>
    <row r="1080" spans="1:5" x14ac:dyDescent="0.45">
      <c r="A1080" s="55" t="s">
        <v>78</v>
      </c>
      <c r="B1080" s="52">
        <v>54237.22</v>
      </c>
      <c r="C1080" s="53">
        <v>45127</v>
      </c>
      <c r="D1080" s="52">
        <v>0</v>
      </c>
      <c r="E1080" s="20"/>
    </row>
    <row r="1081" spans="1:5" x14ac:dyDescent="0.45">
      <c r="A1081" s="51" t="s">
        <v>346</v>
      </c>
      <c r="B1081" s="52"/>
      <c r="C1081" s="53"/>
      <c r="D1081" s="52"/>
      <c r="E1081" s="20"/>
    </row>
    <row r="1082" spans="1:5" x14ac:dyDescent="0.45">
      <c r="A1082" s="55" t="s">
        <v>56</v>
      </c>
      <c r="B1082" s="52">
        <v>89923.46</v>
      </c>
      <c r="C1082" s="53">
        <v>45139</v>
      </c>
      <c r="D1082" s="52">
        <v>0</v>
      </c>
      <c r="E1082" s="20"/>
    </row>
    <row r="1083" spans="1:5" x14ac:dyDescent="0.45">
      <c r="A1083" s="55" t="s">
        <v>58</v>
      </c>
      <c r="B1083" s="52">
        <v>50516.800000000003</v>
      </c>
      <c r="C1083" s="53">
        <v>45412</v>
      </c>
      <c r="D1083" s="52">
        <v>0</v>
      </c>
      <c r="E1083" s="20"/>
    </row>
    <row r="1084" spans="1:5" x14ac:dyDescent="0.45">
      <c r="A1084" s="55" t="s">
        <v>78</v>
      </c>
      <c r="B1084" s="52">
        <v>63449.61</v>
      </c>
      <c r="C1084" s="53">
        <v>45127</v>
      </c>
      <c r="D1084" s="52">
        <v>0</v>
      </c>
      <c r="E1084" s="20"/>
    </row>
    <row r="1085" spans="1:5" x14ac:dyDescent="0.45">
      <c r="A1085" s="51" t="s">
        <v>349</v>
      </c>
      <c r="B1085" s="52"/>
      <c r="C1085" s="53"/>
      <c r="D1085" s="52"/>
      <c r="E1085" s="20"/>
    </row>
    <row r="1086" spans="1:5" x14ac:dyDescent="0.45">
      <c r="A1086" s="55" t="s">
        <v>56</v>
      </c>
      <c r="B1086" s="52">
        <v>547417.28</v>
      </c>
      <c r="C1086" s="53">
        <v>45140</v>
      </c>
      <c r="D1086" s="52">
        <v>0</v>
      </c>
      <c r="E1086" s="20"/>
    </row>
    <row r="1087" spans="1:5" x14ac:dyDescent="0.45">
      <c r="A1087" s="55" t="s">
        <v>70</v>
      </c>
      <c r="B1087" s="52">
        <v>119706.86</v>
      </c>
      <c r="C1087" s="53">
        <v>45140</v>
      </c>
      <c r="D1087" s="52">
        <v>20209.990000000002</v>
      </c>
      <c r="E1087" s="20"/>
    </row>
    <row r="1088" spans="1:5" x14ac:dyDescent="0.45">
      <c r="A1088" s="55" t="s">
        <v>58</v>
      </c>
      <c r="B1088" s="52">
        <v>307525.63</v>
      </c>
      <c r="C1088" s="53">
        <v>45412</v>
      </c>
      <c r="D1088" s="52">
        <v>0</v>
      </c>
      <c r="E1088" s="20"/>
    </row>
    <row r="1089" spans="1:5" x14ac:dyDescent="0.45">
      <c r="A1089" s="55" t="s">
        <v>73</v>
      </c>
      <c r="B1089" s="52">
        <v>67248.38</v>
      </c>
      <c r="C1089" s="53">
        <v>45412</v>
      </c>
      <c r="D1089" s="52">
        <v>11353.48</v>
      </c>
      <c r="E1089" s="20"/>
    </row>
    <row r="1090" spans="1:5" x14ac:dyDescent="0.45">
      <c r="A1090" s="55" t="s">
        <v>78</v>
      </c>
      <c r="B1090" s="52">
        <v>386255.28</v>
      </c>
      <c r="C1090" s="53">
        <v>45127</v>
      </c>
      <c r="D1090" s="52">
        <v>0</v>
      </c>
      <c r="E1090" s="20"/>
    </row>
    <row r="1091" spans="1:5" x14ac:dyDescent="0.45">
      <c r="A1091" s="55" t="s">
        <v>79</v>
      </c>
      <c r="B1091" s="52">
        <v>84464.639999999999</v>
      </c>
      <c r="C1091" s="53">
        <v>45127</v>
      </c>
      <c r="D1091" s="52">
        <v>14260.08</v>
      </c>
      <c r="E1091" s="20"/>
    </row>
    <row r="1092" spans="1:5" x14ac:dyDescent="0.45">
      <c r="A1092" s="51" t="s">
        <v>350</v>
      </c>
      <c r="B1092" s="52"/>
      <c r="C1092" s="53"/>
      <c r="D1092" s="52"/>
      <c r="E1092" s="20"/>
    </row>
    <row r="1093" spans="1:5" x14ac:dyDescent="0.45">
      <c r="A1093" s="55" t="s">
        <v>56</v>
      </c>
      <c r="B1093" s="52">
        <v>31554.25</v>
      </c>
      <c r="C1093" s="53">
        <v>45140</v>
      </c>
      <c r="D1093" s="52">
        <v>0</v>
      </c>
      <c r="E1093" s="20"/>
    </row>
    <row r="1094" spans="1:5" x14ac:dyDescent="0.45">
      <c r="A1094" s="55" t="s">
        <v>58</v>
      </c>
      <c r="B1094" s="52">
        <v>17726.400000000001</v>
      </c>
      <c r="C1094" s="53">
        <v>45412</v>
      </c>
      <c r="D1094" s="52">
        <v>0</v>
      </c>
      <c r="E1094" s="20"/>
    </row>
    <row r="1095" spans="1:5" x14ac:dyDescent="0.45">
      <c r="A1095" s="55" t="s">
        <v>78</v>
      </c>
      <c r="B1095" s="52">
        <v>22264.54</v>
      </c>
      <c r="C1095" s="53">
        <v>45127</v>
      </c>
      <c r="D1095" s="52">
        <v>0</v>
      </c>
      <c r="E1095" s="20"/>
    </row>
    <row r="1096" spans="1:5" x14ac:dyDescent="0.45">
      <c r="A1096" s="51" t="s">
        <v>351</v>
      </c>
      <c r="B1096" s="52"/>
      <c r="C1096" s="53"/>
      <c r="D1096" s="52"/>
      <c r="E1096" s="20"/>
    </row>
    <row r="1097" spans="1:5" x14ac:dyDescent="0.45">
      <c r="A1097" s="55" t="s">
        <v>56</v>
      </c>
      <c r="B1097" s="52">
        <v>111315.99</v>
      </c>
      <c r="C1097" s="53">
        <v>45139</v>
      </c>
      <c r="D1097" s="52">
        <v>0</v>
      </c>
      <c r="E1097" s="20"/>
    </row>
    <row r="1098" spans="1:5" x14ac:dyDescent="0.45">
      <c r="A1098" s="55" t="s">
        <v>70</v>
      </c>
      <c r="B1098" s="52">
        <v>24965.43</v>
      </c>
      <c r="C1098" s="53">
        <v>45139</v>
      </c>
      <c r="D1098" s="52">
        <v>4214.8900000000003</v>
      </c>
      <c r="E1098" s="20"/>
    </row>
    <row r="1099" spans="1:5" x14ac:dyDescent="0.45">
      <c r="A1099" s="55" t="s">
        <v>58</v>
      </c>
      <c r="B1099" s="52">
        <v>62534.6</v>
      </c>
      <c r="C1099" s="53">
        <v>45412</v>
      </c>
      <c r="D1099" s="52">
        <v>0</v>
      </c>
      <c r="E1099" s="20"/>
    </row>
    <row r="1100" spans="1:5" x14ac:dyDescent="0.45">
      <c r="A1100" s="55" t="s">
        <v>73</v>
      </c>
      <c r="B1100" s="52">
        <v>14024.97</v>
      </c>
      <c r="C1100" s="53">
        <v>45412</v>
      </c>
      <c r="D1100" s="52">
        <v>2367.8200000000002</v>
      </c>
      <c r="E1100" s="20"/>
    </row>
    <row r="1101" spans="1:5" x14ac:dyDescent="0.45">
      <c r="A1101" s="55" t="s">
        <v>78</v>
      </c>
      <c r="B1101" s="52">
        <v>78544.08</v>
      </c>
      <c r="C1101" s="53">
        <v>45127</v>
      </c>
      <c r="D1101" s="52">
        <v>0</v>
      </c>
      <c r="E1101" s="20"/>
    </row>
    <row r="1102" spans="1:5" x14ac:dyDescent="0.45">
      <c r="A1102" s="55" t="s">
        <v>79</v>
      </c>
      <c r="B1102" s="52">
        <v>17615.5</v>
      </c>
      <c r="C1102" s="53">
        <v>45127</v>
      </c>
      <c r="D1102" s="52">
        <v>2974.01</v>
      </c>
      <c r="E1102" s="20"/>
    </row>
    <row r="1103" spans="1:5" x14ac:dyDescent="0.45">
      <c r="A1103" s="51" t="s">
        <v>352</v>
      </c>
      <c r="B1103" s="52"/>
      <c r="C1103" s="53"/>
      <c r="D1103" s="52"/>
      <c r="E1103" s="20"/>
    </row>
    <row r="1104" spans="1:5" x14ac:dyDescent="0.45">
      <c r="A1104" s="55" t="s">
        <v>56</v>
      </c>
      <c r="B1104" s="52">
        <v>403821.87</v>
      </c>
      <c r="C1104" s="53">
        <v>45140</v>
      </c>
      <c r="D1104" s="52">
        <v>0</v>
      </c>
      <c r="E1104" s="20"/>
    </row>
    <row r="1105" spans="1:5" x14ac:dyDescent="0.45">
      <c r="A1105" s="55" t="s">
        <v>58</v>
      </c>
      <c r="B1105" s="52">
        <v>226857.24</v>
      </c>
      <c r="C1105" s="53">
        <v>45412</v>
      </c>
      <c r="D1105" s="52">
        <v>0</v>
      </c>
      <c r="E1105" s="20"/>
    </row>
    <row r="1106" spans="1:5" x14ac:dyDescent="0.45">
      <c r="A1106" s="55" t="s">
        <v>78</v>
      </c>
      <c r="B1106" s="52">
        <v>322414.77</v>
      </c>
      <c r="C1106" s="53">
        <v>45127</v>
      </c>
      <c r="D1106" s="52">
        <v>0</v>
      </c>
      <c r="E1106" s="20"/>
    </row>
    <row r="1107" spans="1:5" x14ac:dyDescent="0.45">
      <c r="A1107" s="51" t="s">
        <v>353</v>
      </c>
      <c r="B1107" s="52"/>
      <c r="C1107" s="53"/>
      <c r="D1107" s="52"/>
      <c r="E1107" s="20"/>
    </row>
    <row r="1108" spans="1:5" x14ac:dyDescent="0.45">
      <c r="A1108" s="55" t="s">
        <v>56</v>
      </c>
      <c r="B1108" s="52">
        <v>3603.29</v>
      </c>
      <c r="C1108" s="53">
        <v>45140</v>
      </c>
      <c r="D1108" s="52">
        <v>0</v>
      </c>
      <c r="E1108" s="20"/>
    </row>
    <row r="1109" spans="1:5" x14ac:dyDescent="0.45">
      <c r="A1109" s="55" t="s">
        <v>58</v>
      </c>
      <c r="B1109" s="52">
        <v>2024.24</v>
      </c>
      <c r="C1109" s="53">
        <v>45412</v>
      </c>
      <c r="D1109" s="52">
        <v>0</v>
      </c>
      <c r="E1109" s="20"/>
    </row>
    <row r="1110" spans="1:5" x14ac:dyDescent="0.45">
      <c r="A1110" s="55" t="s">
        <v>78</v>
      </c>
      <c r="B1110" s="52">
        <v>2542.46</v>
      </c>
      <c r="C1110" s="53">
        <v>45127</v>
      </c>
      <c r="D1110" s="52">
        <v>0</v>
      </c>
      <c r="E1110" s="20"/>
    </row>
    <row r="1111" spans="1:5" x14ac:dyDescent="0.45">
      <c r="A1111" s="51" t="s">
        <v>355</v>
      </c>
      <c r="B1111" s="52"/>
      <c r="C1111" s="53"/>
      <c r="D1111" s="52"/>
      <c r="E1111" s="20"/>
    </row>
    <row r="1112" spans="1:5" x14ac:dyDescent="0.45">
      <c r="A1112" s="55" t="s">
        <v>56</v>
      </c>
      <c r="B1112" s="52">
        <v>612348.04</v>
      </c>
      <c r="C1112" s="53">
        <v>45140</v>
      </c>
      <c r="D1112" s="52">
        <v>0</v>
      </c>
      <c r="E1112" s="20"/>
    </row>
    <row r="1113" spans="1:5" x14ac:dyDescent="0.45">
      <c r="A1113" s="55" t="s">
        <v>70</v>
      </c>
      <c r="B1113" s="52">
        <v>155667.67000000001</v>
      </c>
      <c r="C1113" s="53">
        <v>45140</v>
      </c>
      <c r="D1113" s="52">
        <v>0</v>
      </c>
      <c r="E1113" s="20"/>
    </row>
    <row r="1114" spans="1:5" x14ac:dyDescent="0.45">
      <c r="A1114" s="55" t="s">
        <v>58</v>
      </c>
      <c r="B1114" s="52">
        <v>344002.13</v>
      </c>
      <c r="C1114" s="53">
        <v>45412</v>
      </c>
      <c r="D1114" s="52">
        <v>0</v>
      </c>
      <c r="E1114" s="20"/>
    </row>
    <row r="1115" spans="1:5" x14ac:dyDescent="0.45">
      <c r="A1115" s="55" t="s">
        <v>73</v>
      </c>
      <c r="B1115" s="52">
        <v>87450.29</v>
      </c>
      <c r="C1115" s="53">
        <v>45412</v>
      </c>
      <c r="D1115" s="52">
        <v>0</v>
      </c>
      <c r="E1115" s="20"/>
    </row>
    <row r="1116" spans="1:5" x14ac:dyDescent="0.45">
      <c r="A1116" s="55" t="s">
        <v>78</v>
      </c>
      <c r="B1116" s="52">
        <v>446303.22</v>
      </c>
      <c r="C1116" s="53">
        <v>45127</v>
      </c>
      <c r="D1116" s="52">
        <v>0</v>
      </c>
      <c r="E1116" s="20"/>
    </row>
    <row r="1117" spans="1:5" x14ac:dyDescent="0.45">
      <c r="A1117" s="55" t="s">
        <v>79</v>
      </c>
      <c r="B1117" s="52">
        <v>109838.44</v>
      </c>
      <c r="C1117" s="53">
        <v>45127</v>
      </c>
      <c r="D1117" s="52">
        <v>0</v>
      </c>
      <c r="E1117" s="20"/>
    </row>
    <row r="1118" spans="1:5" x14ac:dyDescent="0.45">
      <c r="A1118" s="55" t="s">
        <v>176</v>
      </c>
      <c r="B1118" s="52">
        <v>12886.19</v>
      </c>
      <c r="C1118" s="53">
        <v>45169</v>
      </c>
      <c r="D1118" s="52">
        <v>0</v>
      </c>
      <c r="E1118" s="20"/>
    </row>
    <row r="1119" spans="1:5" x14ac:dyDescent="0.45">
      <c r="A1119" s="51" t="s">
        <v>356</v>
      </c>
      <c r="B1119" s="52"/>
      <c r="C1119" s="53"/>
      <c r="D1119" s="52"/>
      <c r="E1119" s="20"/>
    </row>
    <row r="1120" spans="1:5" x14ac:dyDescent="0.45">
      <c r="A1120" s="55" t="s">
        <v>56</v>
      </c>
      <c r="B1120" s="52">
        <v>39392.629999999997</v>
      </c>
      <c r="C1120" s="53">
        <v>45140</v>
      </c>
      <c r="D1120" s="52">
        <v>0</v>
      </c>
      <c r="E1120" s="20"/>
    </row>
    <row r="1121" spans="1:5" x14ac:dyDescent="0.45">
      <c r="A1121" s="55" t="s">
        <v>58</v>
      </c>
      <c r="B1121" s="52">
        <v>22129.81</v>
      </c>
      <c r="C1121" s="53">
        <v>45412</v>
      </c>
      <c r="D1121" s="52">
        <v>0</v>
      </c>
      <c r="E1121" s="20"/>
    </row>
    <row r="1122" spans="1:5" x14ac:dyDescent="0.45">
      <c r="A1122" s="55" t="s">
        <v>78</v>
      </c>
      <c r="B1122" s="52">
        <v>27795.27</v>
      </c>
      <c r="C1122" s="53">
        <v>45127</v>
      </c>
      <c r="D1122" s="52">
        <v>0</v>
      </c>
      <c r="E1122" s="20"/>
    </row>
    <row r="1123" spans="1:5" x14ac:dyDescent="0.45">
      <c r="A1123" s="51" t="s">
        <v>357</v>
      </c>
      <c r="B1123" s="52"/>
      <c r="C1123" s="53"/>
      <c r="D1123" s="52"/>
      <c r="E1123" s="20"/>
    </row>
    <row r="1124" spans="1:5" x14ac:dyDescent="0.45">
      <c r="A1124" s="55" t="s">
        <v>56</v>
      </c>
      <c r="B1124" s="52">
        <v>5643.41</v>
      </c>
      <c r="C1124" s="53">
        <v>45140</v>
      </c>
      <c r="D1124" s="52">
        <v>0</v>
      </c>
      <c r="E1124" s="20"/>
    </row>
    <row r="1125" spans="1:5" x14ac:dyDescent="0.45">
      <c r="A1125" s="55" t="s">
        <v>58</v>
      </c>
      <c r="B1125" s="52">
        <v>3170.33</v>
      </c>
      <c r="C1125" s="53">
        <v>45412</v>
      </c>
      <c r="D1125" s="52">
        <v>0</v>
      </c>
      <c r="E1125" s="20"/>
    </row>
    <row r="1126" spans="1:5" x14ac:dyDescent="0.45">
      <c r="A1126" s="55" t="s">
        <v>78</v>
      </c>
      <c r="B1126" s="52">
        <v>3981.97</v>
      </c>
      <c r="C1126" s="53">
        <v>45140</v>
      </c>
      <c r="D1126" s="52">
        <v>0</v>
      </c>
      <c r="E1126" s="20"/>
    </row>
    <row r="1127" spans="1:5" x14ac:dyDescent="0.45">
      <c r="A1127" s="51" t="s">
        <v>358</v>
      </c>
      <c r="B1127" s="52"/>
      <c r="C1127" s="53"/>
      <c r="D1127" s="52"/>
      <c r="E1127" s="20"/>
    </row>
    <row r="1128" spans="1:5" x14ac:dyDescent="0.45">
      <c r="A1128" s="55" t="s">
        <v>56</v>
      </c>
      <c r="B1128" s="52">
        <v>20952.13</v>
      </c>
      <c r="C1128" s="53">
        <v>45140</v>
      </c>
      <c r="D1128" s="52">
        <v>0</v>
      </c>
      <c r="E1128" s="20"/>
    </row>
    <row r="1129" spans="1:5" x14ac:dyDescent="0.45">
      <c r="A1129" s="55" t="s">
        <v>58</v>
      </c>
      <c r="B1129" s="52">
        <v>11770.4</v>
      </c>
      <c r="C1129" s="53">
        <v>45412</v>
      </c>
      <c r="D1129" s="52">
        <v>0</v>
      </c>
      <c r="E1129" s="20"/>
    </row>
    <row r="1130" spans="1:5" x14ac:dyDescent="0.45">
      <c r="A1130" s="55" t="s">
        <v>78</v>
      </c>
      <c r="B1130" s="52">
        <v>14783.74</v>
      </c>
      <c r="C1130" s="53">
        <v>45127</v>
      </c>
      <c r="D1130" s="52">
        <v>0</v>
      </c>
      <c r="E1130" s="20"/>
    </row>
    <row r="1131" spans="1:5" x14ac:dyDescent="0.45">
      <c r="A1131" s="51" t="s">
        <v>359</v>
      </c>
      <c r="B1131" s="52"/>
      <c r="C1131" s="53"/>
      <c r="D1131" s="52"/>
      <c r="E1131" s="20"/>
    </row>
    <row r="1132" spans="1:5" x14ac:dyDescent="0.45">
      <c r="A1132" s="55" t="s">
        <v>56</v>
      </c>
      <c r="B1132" s="52">
        <v>883643.47</v>
      </c>
      <c r="C1132" s="53">
        <v>45140</v>
      </c>
      <c r="D1132" s="52">
        <v>0</v>
      </c>
      <c r="E1132" s="20"/>
    </row>
    <row r="1133" spans="1:5" x14ac:dyDescent="0.45">
      <c r="A1133" s="55" t="s">
        <v>58</v>
      </c>
      <c r="B1133" s="52">
        <v>496409.27</v>
      </c>
      <c r="C1133" s="53">
        <v>45412</v>
      </c>
      <c r="D1133" s="52">
        <v>0</v>
      </c>
      <c r="E1133" s="20"/>
    </row>
    <row r="1134" spans="1:5" x14ac:dyDescent="0.45">
      <c r="A1134" s="55" t="s">
        <v>78</v>
      </c>
      <c r="B1134" s="52">
        <v>623495.02</v>
      </c>
      <c r="C1134" s="53">
        <v>45127</v>
      </c>
      <c r="D1134" s="52">
        <v>0</v>
      </c>
      <c r="E1134" s="20"/>
    </row>
    <row r="1135" spans="1:5" x14ac:dyDescent="0.45">
      <c r="A1135" s="51" t="s">
        <v>360</v>
      </c>
      <c r="B1135" s="52"/>
      <c r="C1135" s="53"/>
      <c r="D1135" s="52"/>
      <c r="E1135" s="20"/>
    </row>
    <row r="1136" spans="1:5" x14ac:dyDescent="0.45">
      <c r="A1136" s="55" t="s">
        <v>56</v>
      </c>
      <c r="B1136" s="52">
        <v>152719.95000000001</v>
      </c>
      <c r="C1136" s="53">
        <v>45140</v>
      </c>
      <c r="D1136" s="52">
        <v>0</v>
      </c>
      <c r="E1136" s="20"/>
    </row>
    <row r="1137" spans="1:5" x14ac:dyDescent="0.45">
      <c r="A1137" s="55" t="s">
        <v>70</v>
      </c>
      <c r="B1137" s="52">
        <v>40033.93</v>
      </c>
      <c r="C1137" s="53">
        <v>45140</v>
      </c>
      <c r="D1137" s="52">
        <v>0</v>
      </c>
      <c r="E1137" s="20"/>
    </row>
    <row r="1138" spans="1:5" x14ac:dyDescent="0.45">
      <c r="A1138" s="55" t="s">
        <v>58</v>
      </c>
      <c r="B1138" s="52">
        <v>85794.33</v>
      </c>
      <c r="C1138" s="53">
        <v>45412</v>
      </c>
      <c r="D1138" s="52">
        <v>0</v>
      </c>
      <c r="E1138" s="20"/>
    </row>
    <row r="1139" spans="1:5" x14ac:dyDescent="0.45">
      <c r="A1139" s="55" t="s">
        <v>73</v>
      </c>
      <c r="B1139" s="52">
        <v>22490.080000000002</v>
      </c>
      <c r="C1139" s="53">
        <v>45412</v>
      </c>
      <c r="D1139" s="52">
        <v>0</v>
      </c>
      <c r="E1139" s="20"/>
    </row>
    <row r="1140" spans="1:5" x14ac:dyDescent="0.45">
      <c r="A1140" s="55" t="s">
        <v>78</v>
      </c>
      <c r="B1140" s="52">
        <v>107758.54</v>
      </c>
      <c r="C1140" s="53">
        <v>45127</v>
      </c>
      <c r="D1140" s="52">
        <v>0</v>
      </c>
      <c r="E1140" s="20"/>
    </row>
    <row r="1141" spans="1:5" x14ac:dyDescent="0.45">
      <c r="A1141" s="55" t="s">
        <v>79</v>
      </c>
      <c r="B1141" s="52">
        <v>28247.77</v>
      </c>
      <c r="C1141" s="53">
        <v>45127</v>
      </c>
      <c r="D1141" s="52">
        <v>0</v>
      </c>
      <c r="E1141" s="20"/>
    </row>
    <row r="1142" spans="1:5" x14ac:dyDescent="0.45">
      <c r="A1142" s="51" t="s">
        <v>361</v>
      </c>
      <c r="B1142" s="52"/>
      <c r="C1142" s="53"/>
      <c r="D1142" s="52"/>
      <c r="E1142" s="20"/>
    </row>
    <row r="1143" spans="1:5" x14ac:dyDescent="0.45">
      <c r="A1143" s="55" t="s">
        <v>56</v>
      </c>
      <c r="B1143" s="52">
        <v>25695.31</v>
      </c>
      <c r="C1143" s="53">
        <v>45140</v>
      </c>
      <c r="D1143" s="52">
        <v>0</v>
      </c>
      <c r="E1143" s="20"/>
    </row>
    <row r="1144" spans="1:5" x14ac:dyDescent="0.45">
      <c r="A1144" s="55" t="s">
        <v>58</v>
      </c>
      <c r="B1144" s="52">
        <v>14435</v>
      </c>
      <c r="C1144" s="53">
        <v>45412</v>
      </c>
      <c r="D1144" s="52">
        <v>0</v>
      </c>
      <c r="E1144" s="20"/>
    </row>
    <row r="1145" spans="1:5" x14ac:dyDescent="0.45">
      <c r="A1145" s="55" t="s">
        <v>78</v>
      </c>
      <c r="B1145" s="52">
        <v>18130.5</v>
      </c>
      <c r="C1145" s="53">
        <v>45127</v>
      </c>
      <c r="D1145" s="52">
        <v>0</v>
      </c>
      <c r="E1145" s="20"/>
    </row>
    <row r="1146" spans="1:5" x14ac:dyDescent="0.45">
      <c r="A1146" s="51" t="s">
        <v>362</v>
      </c>
      <c r="B1146" s="52"/>
      <c r="C1146" s="53"/>
      <c r="D1146" s="52"/>
      <c r="E1146" s="20"/>
    </row>
    <row r="1147" spans="1:5" x14ac:dyDescent="0.45">
      <c r="A1147" s="55" t="s">
        <v>56</v>
      </c>
      <c r="B1147" s="52">
        <v>185013.38</v>
      </c>
      <c r="C1147" s="53">
        <v>45140</v>
      </c>
      <c r="D1147" s="52">
        <v>0</v>
      </c>
      <c r="E1147" s="20"/>
    </row>
    <row r="1148" spans="1:5" x14ac:dyDescent="0.45">
      <c r="A1148" s="55" t="s">
        <v>70</v>
      </c>
      <c r="B1148" s="52">
        <v>33445.29</v>
      </c>
      <c r="C1148" s="53">
        <v>45140</v>
      </c>
      <c r="D1148" s="52">
        <v>5646.53</v>
      </c>
      <c r="E1148" s="20"/>
    </row>
    <row r="1149" spans="1:5" x14ac:dyDescent="0.45">
      <c r="A1149" s="55" t="s">
        <v>58</v>
      </c>
      <c r="B1149" s="52">
        <v>103935.99</v>
      </c>
      <c r="C1149" s="53">
        <v>45412</v>
      </c>
      <c r="D1149" s="52">
        <v>0</v>
      </c>
      <c r="E1149" s="20"/>
    </row>
    <row r="1150" spans="1:5" x14ac:dyDescent="0.45">
      <c r="A1150" s="55" t="s">
        <v>73</v>
      </c>
      <c r="B1150" s="52">
        <v>18788.740000000002</v>
      </c>
      <c r="C1150" s="53">
        <v>45412</v>
      </c>
      <c r="D1150" s="52">
        <v>3172.09</v>
      </c>
      <c r="E1150" s="20"/>
    </row>
    <row r="1151" spans="1:5" x14ac:dyDescent="0.45">
      <c r="A1151" s="55" t="s">
        <v>78</v>
      </c>
      <c r="B1151" s="52">
        <v>130544.64</v>
      </c>
      <c r="C1151" s="53">
        <v>45127</v>
      </c>
      <c r="D1151" s="52">
        <v>0</v>
      </c>
      <c r="E1151" s="20"/>
    </row>
    <row r="1152" spans="1:5" x14ac:dyDescent="0.45">
      <c r="A1152" s="55" t="s">
        <v>79</v>
      </c>
      <c r="B1152" s="52">
        <v>27583.02</v>
      </c>
      <c r="C1152" s="53">
        <v>45127</v>
      </c>
      <c r="D1152" s="52">
        <v>0</v>
      </c>
      <c r="E1152" s="20"/>
    </row>
    <row r="1153" spans="1:5" x14ac:dyDescent="0.45">
      <c r="A1153" s="51" t="s">
        <v>363</v>
      </c>
      <c r="B1153" s="52"/>
      <c r="C1153" s="53"/>
      <c r="D1153" s="52"/>
      <c r="E1153" s="20"/>
    </row>
    <row r="1154" spans="1:5" x14ac:dyDescent="0.45">
      <c r="A1154" s="55" t="s">
        <v>56</v>
      </c>
      <c r="B1154" s="52">
        <v>103964.69</v>
      </c>
      <c r="C1154" s="53">
        <v>45140</v>
      </c>
      <c r="D1154" s="52">
        <v>0</v>
      </c>
      <c r="E1154" s="20"/>
    </row>
    <row r="1155" spans="1:5" x14ac:dyDescent="0.45">
      <c r="A1155" s="55" t="s">
        <v>70</v>
      </c>
      <c r="B1155" s="52">
        <v>23316.71</v>
      </c>
      <c r="C1155" s="53">
        <v>45140</v>
      </c>
      <c r="D1155" s="52">
        <v>3936.54</v>
      </c>
      <c r="E1155" s="20"/>
    </row>
    <row r="1156" spans="1:5" x14ac:dyDescent="0.45">
      <c r="A1156" s="55" t="s">
        <v>58</v>
      </c>
      <c r="B1156" s="52">
        <v>58404.82</v>
      </c>
      <c r="C1156" s="53">
        <v>45412</v>
      </c>
      <c r="D1156" s="52">
        <v>0</v>
      </c>
      <c r="E1156" s="20"/>
    </row>
    <row r="1157" spans="1:5" x14ac:dyDescent="0.45">
      <c r="A1157" s="55" t="s">
        <v>73</v>
      </c>
      <c r="B1157" s="52">
        <v>13098.76</v>
      </c>
      <c r="C1157" s="53">
        <v>45412</v>
      </c>
      <c r="D1157" s="52">
        <v>2211.4499999999998</v>
      </c>
      <c r="E1157" s="20"/>
    </row>
    <row r="1158" spans="1:5" x14ac:dyDescent="0.45">
      <c r="A1158" s="55" t="s">
        <v>78</v>
      </c>
      <c r="B1158" s="52">
        <v>78276.17</v>
      </c>
      <c r="C1158" s="53">
        <v>45127</v>
      </c>
      <c r="D1158" s="52">
        <v>0</v>
      </c>
      <c r="E1158" s="20"/>
    </row>
    <row r="1159" spans="1:5" x14ac:dyDescent="0.45">
      <c r="A1159" s="55" t="s">
        <v>79</v>
      </c>
      <c r="B1159" s="52">
        <v>16452.18</v>
      </c>
      <c r="C1159" s="53">
        <v>45127</v>
      </c>
      <c r="D1159" s="52">
        <v>2777.6</v>
      </c>
      <c r="E1159" s="20"/>
    </row>
    <row r="1160" spans="1:5" x14ac:dyDescent="0.45">
      <c r="A1160" s="51" t="s">
        <v>364</v>
      </c>
      <c r="B1160" s="52"/>
      <c r="C1160" s="53"/>
      <c r="D1160" s="52"/>
      <c r="E1160" s="20"/>
    </row>
    <row r="1161" spans="1:5" x14ac:dyDescent="0.45">
      <c r="A1161" s="55" t="s">
        <v>56</v>
      </c>
      <c r="B1161" s="52">
        <v>54450.03</v>
      </c>
      <c r="C1161" s="53">
        <v>45140</v>
      </c>
      <c r="D1161" s="52">
        <v>0</v>
      </c>
      <c r="E1161" s="20"/>
    </row>
    <row r="1162" spans="1:5" x14ac:dyDescent="0.45">
      <c r="A1162" s="55" t="s">
        <v>58</v>
      </c>
      <c r="B1162" s="52">
        <v>30588.69</v>
      </c>
      <c r="C1162" s="53">
        <v>45412</v>
      </c>
      <c r="D1162" s="52">
        <v>0</v>
      </c>
      <c r="E1162" s="20"/>
    </row>
    <row r="1163" spans="1:5" x14ac:dyDescent="0.45">
      <c r="A1163" s="55" t="s">
        <v>78</v>
      </c>
      <c r="B1163" s="52">
        <v>38419.699999999997</v>
      </c>
      <c r="C1163" s="53">
        <v>45127</v>
      </c>
      <c r="D1163" s="52">
        <v>0</v>
      </c>
      <c r="E1163" s="20"/>
    </row>
    <row r="1164" spans="1:5" x14ac:dyDescent="0.45">
      <c r="A1164" s="51" t="s">
        <v>365</v>
      </c>
      <c r="B1164" s="52"/>
      <c r="C1164" s="53"/>
      <c r="D1164" s="52"/>
      <c r="E1164" s="20"/>
    </row>
    <row r="1165" spans="1:5" x14ac:dyDescent="0.45">
      <c r="A1165" s="55" t="s">
        <v>56</v>
      </c>
      <c r="B1165" s="52">
        <v>40966.68</v>
      </c>
      <c r="C1165" s="53">
        <v>45140</v>
      </c>
      <c r="D1165" s="52">
        <v>0</v>
      </c>
      <c r="E1165" s="20"/>
    </row>
    <row r="1166" spans="1:5" x14ac:dyDescent="0.45">
      <c r="A1166" s="55" t="s">
        <v>58</v>
      </c>
      <c r="B1166" s="52">
        <v>23014.080000000002</v>
      </c>
      <c r="C1166" s="53">
        <v>45412</v>
      </c>
      <c r="D1166" s="52">
        <v>0</v>
      </c>
      <c r="E1166" s="20"/>
    </row>
    <row r="1167" spans="1:5" x14ac:dyDescent="0.45">
      <c r="A1167" s="51" t="s">
        <v>366</v>
      </c>
      <c r="B1167" s="52"/>
      <c r="C1167" s="53"/>
      <c r="D1167" s="52"/>
      <c r="E1167" s="20"/>
    </row>
    <row r="1168" spans="1:5" x14ac:dyDescent="0.45">
      <c r="A1168" s="55" t="s">
        <v>56</v>
      </c>
      <c r="B1168" s="52">
        <v>40123.24</v>
      </c>
      <c r="C1168" s="53">
        <v>45140</v>
      </c>
      <c r="D1168" s="52">
        <v>0</v>
      </c>
      <c r="E1168" s="20"/>
    </row>
    <row r="1169" spans="1:5" x14ac:dyDescent="0.45">
      <c r="A1169" s="55" t="s">
        <v>70</v>
      </c>
      <c r="B1169" s="52">
        <v>10517.89</v>
      </c>
      <c r="C1169" s="53">
        <v>45140</v>
      </c>
      <c r="D1169" s="52">
        <v>0</v>
      </c>
      <c r="E1169" s="20"/>
    </row>
    <row r="1170" spans="1:5" x14ac:dyDescent="0.45">
      <c r="A1170" s="55" t="s">
        <v>58</v>
      </c>
      <c r="B1170" s="52">
        <v>22540.26</v>
      </c>
      <c r="C1170" s="53">
        <v>45412</v>
      </c>
      <c r="D1170" s="52">
        <v>0</v>
      </c>
      <c r="E1170" s="20"/>
    </row>
    <row r="1171" spans="1:5" x14ac:dyDescent="0.45">
      <c r="A1171" s="55" t="s">
        <v>73</v>
      </c>
      <c r="B1171" s="52">
        <v>5055.22</v>
      </c>
      <c r="C1171" s="53">
        <v>45412</v>
      </c>
      <c r="D1171" s="52">
        <v>853.47</v>
      </c>
      <c r="E1171" s="20"/>
    </row>
    <row r="1172" spans="1:5" x14ac:dyDescent="0.45">
      <c r="A1172" s="55" t="s">
        <v>78</v>
      </c>
      <c r="B1172" s="52">
        <v>28310.79</v>
      </c>
      <c r="C1172" s="53">
        <v>45127</v>
      </c>
      <c r="D1172" s="52">
        <v>0</v>
      </c>
      <c r="E1172" s="20"/>
    </row>
    <row r="1173" spans="1:5" x14ac:dyDescent="0.45">
      <c r="A1173" s="55" t="s">
        <v>79</v>
      </c>
      <c r="B1173" s="52">
        <v>6349.41</v>
      </c>
      <c r="C1173" s="53">
        <v>45127</v>
      </c>
      <c r="D1173" s="52">
        <v>1071.97</v>
      </c>
      <c r="E1173" s="20"/>
    </row>
    <row r="1174" spans="1:5" x14ac:dyDescent="0.45">
      <c r="A1174" s="51" t="s">
        <v>367</v>
      </c>
      <c r="B1174" s="52"/>
      <c r="C1174" s="53"/>
      <c r="D1174" s="52"/>
      <c r="E1174" s="20"/>
    </row>
    <row r="1175" spans="1:5" x14ac:dyDescent="0.45">
      <c r="A1175" s="55" t="s">
        <v>56</v>
      </c>
      <c r="B1175" s="52">
        <v>463711.47</v>
      </c>
      <c r="C1175" s="53">
        <v>45140</v>
      </c>
      <c r="D1175" s="52">
        <v>0</v>
      </c>
      <c r="E1175" s="20"/>
    </row>
    <row r="1176" spans="1:5" x14ac:dyDescent="0.45">
      <c r="A1176" s="55" t="s">
        <v>70</v>
      </c>
      <c r="B1176" s="52">
        <v>103410.7</v>
      </c>
      <c r="C1176" s="53">
        <v>45140</v>
      </c>
      <c r="D1176" s="52">
        <v>0</v>
      </c>
      <c r="E1176" s="20"/>
    </row>
    <row r="1177" spans="1:5" x14ac:dyDescent="0.45">
      <c r="A1177" s="55" t="s">
        <v>58</v>
      </c>
      <c r="B1177" s="52">
        <v>260501.75</v>
      </c>
      <c r="C1177" s="53">
        <v>45412</v>
      </c>
      <c r="D1177" s="52">
        <v>0</v>
      </c>
      <c r="E1177" s="20"/>
    </row>
    <row r="1178" spans="1:5" x14ac:dyDescent="0.45">
      <c r="A1178" s="55" t="s">
        <v>73</v>
      </c>
      <c r="B1178" s="52">
        <v>58093.599999999999</v>
      </c>
      <c r="C1178" s="53">
        <v>45412</v>
      </c>
      <c r="D1178" s="52">
        <v>0</v>
      </c>
      <c r="E1178" s="20"/>
    </row>
    <row r="1179" spans="1:5" x14ac:dyDescent="0.45">
      <c r="A1179" s="55" t="s">
        <v>78</v>
      </c>
      <c r="B1179" s="52">
        <v>327192.8</v>
      </c>
      <c r="C1179" s="53">
        <v>45127</v>
      </c>
      <c r="D1179" s="52">
        <v>0</v>
      </c>
      <c r="E1179" s="20"/>
    </row>
    <row r="1180" spans="1:5" x14ac:dyDescent="0.45">
      <c r="A1180" s="55" t="s">
        <v>79</v>
      </c>
      <c r="B1180" s="52">
        <v>72966.14</v>
      </c>
      <c r="C1180" s="53">
        <v>45127</v>
      </c>
      <c r="D1180" s="52">
        <v>0</v>
      </c>
      <c r="E1180" s="20"/>
    </row>
    <row r="1181" spans="1:5" x14ac:dyDescent="0.45">
      <c r="A1181" s="51" t="s">
        <v>368</v>
      </c>
      <c r="B1181" s="52"/>
      <c r="C1181" s="53"/>
      <c r="D1181" s="52"/>
      <c r="E1181" s="20"/>
    </row>
    <row r="1182" spans="1:5" x14ac:dyDescent="0.45">
      <c r="A1182" s="55" t="s">
        <v>56</v>
      </c>
      <c r="B1182" s="52">
        <v>236741.68</v>
      </c>
      <c r="C1182" s="53">
        <v>45140</v>
      </c>
      <c r="D1182" s="52">
        <v>0</v>
      </c>
      <c r="E1182" s="20"/>
    </row>
    <row r="1183" spans="1:5" x14ac:dyDescent="0.45">
      <c r="A1183" s="55" t="s">
        <v>70</v>
      </c>
      <c r="B1183" s="52">
        <v>53095.32</v>
      </c>
      <c r="C1183" s="53">
        <v>45140</v>
      </c>
      <c r="D1183" s="52">
        <v>8964.0300000000007</v>
      </c>
      <c r="E1183" s="20"/>
    </row>
    <row r="1184" spans="1:5" x14ac:dyDescent="0.45">
      <c r="A1184" s="55" t="s">
        <v>58</v>
      </c>
      <c r="B1184" s="52">
        <v>132995.68</v>
      </c>
      <c r="C1184" s="53">
        <v>45412</v>
      </c>
      <c r="D1184" s="52">
        <v>0</v>
      </c>
      <c r="E1184" s="20"/>
    </row>
    <row r="1185" spans="1:5" x14ac:dyDescent="0.45">
      <c r="A1185" s="55" t="s">
        <v>73</v>
      </c>
      <c r="B1185" s="52">
        <v>29827.65</v>
      </c>
      <c r="C1185" s="53">
        <v>45412</v>
      </c>
      <c r="D1185" s="52">
        <v>5035.7700000000004</v>
      </c>
      <c r="E1185" s="20"/>
    </row>
    <row r="1186" spans="1:5" x14ac:dyDescent="0.45">
      <c r="A1186" s="55" t="s">
        <v>78</v>
      </c>
      <c r="B1186" s="52">
        <v>167043.91</v>
      </c>
      <c r="C1186" s="53">
        <v>45127</v>
      </c>
      <c r="D1186" s="52">
        <v>0</v>
      </c>
      <c r="E1186" s="20"/>
    </row>
    <row r="1187" spans="1:5" x14ac:dyDescent="0.45">
      <c r="A1187" s="55" t="s">
        <v>79</v>
      </c>
      <c r="B1187" s="52">
        <v>37463.83</v>
      </c>
      <c r="C1187" s="53">
        <v>45127</v>
      </c>
      <c r="D1187" s="52">
        <v>6324.98</v>
      </c>
      <c r="E1187" s="20"/>
    </row>
    <row r="1188" spans="1:5" x14ac:dyDescent="0.45">
      <c r="A1188" s="51" t="s">
        <v>369</v>
      </c>
      <c r="B1188" s="52"/>
      <c r="C1188" s="53"/>
      <c r="D1188" s="52"/>
      <c r="E1188" s="20"/>
    </row>
    <row r="1189" spans="1:5" x14ac:dyDescent="0.45">
      <c r="A1189" s="55" t="s">
        <v>56</v>
      </c>
      <c r="B1189" s="52">
        <v>31490.45</v>
      </c>
      <c r="C1189" s="53">
        <v>45139</v>
      </c>
      <c r="D1189" s="52">
        <v>0</v>
      </c>
      <c r="E1189" s="20"/>
    </row>
    <row r="1190" spans="1:5" x14ac:dyDescent="0.45">
      <c r="A1190" s="55" t="s">
        <v>58</v>
      </c>
      <c r="B1190" s="52">
        <v>17690.560000000001</v>
      </c>
      <c r="C1190" s="53">
        <v>45412</v>
      </c>
      <c r="D1190" s="52">
        <v>0</v>
      </c>
      <c r="E1190" s="20"/>
    </row>
    <row r="1191" spans="1:5" x14ac:dyDescent="0.45">
      <c r="A1191" s="55" t="s">
        <v>78</v>
      </c>
      <c r="B1191" s="52">
        <v>22219.52</v>
      </c>
      <c r="C1191" s="53">
        <v>45127</v>
      </c>
      <c r="D1191" s="52">
        <v>0</v>
      </c>
      <c r="E1191" s="20"/>
    </row>
    <row r="1192" spans="1:5" x14ac:dyDescent="0.45">
      <c r="A1192" s="51" t="s">
        <v>370</v>
      </c>
      <c r="B1192" s="52"/>
      <c r="C1192" s="53"/>
      <c r="D1192" s="52"/>
      <c r="E1192" s="20"/>
    </row>
    <row r="1193" spans="1:5" x14ac:dyDescent="0.45">
      <c r="A1193" s="55" t="s">
        <v>56</v>
      </c>
      <c r="B1193" s="52">
        <v>35538.019999999997</v>
      </c>
      <c r="C1193" s="53">
        <v>45140</v>
      </c>
      <c r="D1193" s="52">
        <v>0</v>
      </c>
      <c r="E1193" s="20"/>
    </row>
    <row r="1194" spans="1:5" x14ac:dyDescent="0.45">
      <c r="A1194" s="55" t="s">
        <v>58</v>
      </c>
      <c r="B1194" s="52">
        <v>19964.39</v>
      </c>
      <c r="C1194" s="53">
        <v>45412</v>
      </c>
      <c r="D1194" s="52">
        <v>0</v>
      </c>
      <c r="E1194" s="20"/>
    </row>
    <row r="1195" spans="1:5" x14ac:dyDescent="0.45">
      <c r="A1195" s="55" t="s">
        <v>78</v>
      </c>
      <c r="B1195" s="52">
        <v>25075.47</v>
      </c>
      <c r="C1195" s="53">
        <v>45127</v>
      </c>
      <c r="D1195" s="52">
        <v>0</v>
      </c>
      <c r="E1195" s="20"/>
    </row>
    <row r="1196" spans="1:5" x14ac:dyDescent="0.45">
      <c r="A1196" s="51" t="s">
        <v>371</v>
      </c>
      <c r="B1196" s="52"/>
      <c r="C1196" s="53"/>
      <c r="D1196" s="52"/>
      <c r="E1196" s="20"/>
    </row>
    <row r="1197" spans="1:5" x14ac:dyDescent="0.45">
      <c r="A1197" s="55" t="s">
        <v>56</v>
      </c>
      <c r="B1197" s="52">
        <v>18774.29</v>
      </c>
      <c r="C1197" s="53">
        <v>45140</v>
      </c>
      <c r="D1197" s="52">
        <v>0</v>
      </c>
      <c r="E1197" s="20"/>
    </row>
    <row r="1198" spans="1:5" x14ac:dyDescent="0.45">
      <c r="A1198" s="55" t="s">
        <v>58</v>
      </c>
      <c r="B1198" s="52">
        <v>10546.94</v>
      </c>
      <c r="C1198" s="53">
        <v>45412</v>
      </c>
      <c r="D1198" s="52">
        <v>0</v>
      </c>
      <c r="E1198" s="20"/>
    </row>
    <row r="1199" spans="1:5" x14ac:dyDescent="0.45">
      <c r="A1199" s="55" t="s">
        <v>78</v>
      </c>
      <c r="B1199" s="52">
        <v>13247.06</v>
      </c>
      <c r="C1199" s="53">
        <v>45127</v>
      </c>
      <c r="D1199" s="52">
        <v>0</v>
      </c>
      <c r="E1199" s="20"/>
    </row>
    <row r="1200" spans="1:5" x14ac:dyDescent="0.45">
      <c r="A1200" s="51" t="s">
        <v>372</v>
      </c>
      <c r="B1200" s="52"/>
      <c r="C1200" s="53"/>
      <c r="D1200" s="52"/>
      <c r="E1200" s="20"/>
    </row>
    <row r="1201" spans="1:5" x14ac:dyDescent="0.45">
      <c r="A1201" s="55" t="s">
        <v>56</v>
      </c>
      <c r="B1201" s="52">
        <v>20865.77</v>
      </c>
      <c r="C1201" s="53">
        <v>45140</v>
      </c>
      <c r="D1201" s="52">
        <v>0</v>
      </c>
      <c r="E1201" s="20"/>
    </row>
    <row r="1202" spans="1:5" x14ac:dyDescent="0.45">
      <c r="A1202" s="55" t="s">
        <v>58</v>
      </c>
      <c r="B1202" s="52">
        <v>11721.88</v>
      </c>
      <c r="C1202" s="53">
        <v>45412</v>
      </c>
      <c r="D1202" s="52">
        <v>0</v>
      </c>
      <c r="E1202" s="20"/>
    </row>
    <row r="1203" spans="1:5" x14ac:dyDescent="0.45">
      <c r="A1203" s="55" t="s">
        <v>78</v>
      </c>
      <c r="B1203" s="52">
        <v>14722.8</v>
      </c>
      <c r="C1203" s="53">
        <v>45127</v>
      </c>
      <c r="D1203" s="52">
        <v>0</v>
      </c>
      <c r="E1203" s="20"/>
    </row>
    <row r="1204" spans="1:5" x14ac:dyDescent="0.45">
      <c r="A1204" s="51" t="s">
        <v>373</v>
      </c>
      <c r="B1204" s="52"/>
      <c r="C1204" s="53"/>
      <c r="D1204" s="52"/>
      <c r="E1204" s="20"/>
    </row>
    <row r="1205" spans="1:5" x14ac:dyDescent="0.45">
      <c r="A1205" s="55" t="s">
        <v>56</v>
      </c>
      <c r="B1205" s="52">
        <v>25126.53</v>
      </c>
      <c r="C1205" s="53">
        <v>45140</v>
      </c>
      <c r="D1205" s="52">
        <v>0</v>
      </c>
      <c r="E1205" s="20"/>
    </row>
    <row r="1206" spans="1:5" x14ac:dyDescent="0.45">
      <c r="A1206" s="55" t="s">
        <v>58</v>
      </c>
      <c r="B1206" s="52">
        <v>14115.47</v>
      </c>
      <c r="C1206" s="53">
        <v>45412</v>
      </c>
      <c r="D1206" s="52">
        <v>0</v>
      </c>
      <c r="E1206" s="20"/>
    </row>
    <row r="1207" spans="1:5" x14ac:dyDescent="0.45">
      <c r="A1207" s="55" t="s">
        <v>78</v>
      </c>
      <c r="B1207" s="52">
        <v>17729.169999999998</v>
      </c>
      <c r="C1207" s="53">
        <v>45127</v>
      </c>
      <c r="D1207" s="52">
        <v>0</v>
      </c>
      <c r="E1207" s="20"/>
    </row>
    <row r="1208" spans="1:5" x14ac:dyDescent="0.45">
      <c r="A1208" s="51" t="s">
        <v>374</v>
      </c>
      <c r="B1208" s="52"/>
      <c r="C1208" s="53"/>
      <c r="D1208" s="52"/>
      <c r="E1208" s="20"/>
    </row>
    <row r="1209" spans="1:5" x14ac:dyDescent="0.45">
      <c r="A1209" s="55" t="s">
        <v>56</v>
      </c>
      <c r="B1209" s="52">
        <v>57805.11</v>
      </c>
      <c r="C1209" s="53">
        <v>45140</v>
      </c>
      <c r="D1209" s="52">
        <v>0</v>
      </c>
      <c r="E1209" s="20"/>
    </row>
    <row r="1210" spans="1:5" x14ac:dyDescent="0.45">
      <c r="A1210" s="55" t="s">
        <v>58</v>
      </c>
      <c r="B1210" s="52">
        <v>32473.49</v>
      </c>
      <c r="C1210" s="53">
        <v>45412</v>
      </c>
      <c r="D1210" s="52">
        <v>0</v>
      </c>
      <c r="E1210" s="20"/>
    </row>
    <row r="1211" spans="1:5" x14ac:dyDescent="0.45">
      <c r="A1211" s="55" t="s">
        <v>78</v>
      </c>
      <c r="B1211" s="52">
        <v>40787.03</v>
      </c>
      <c r="C1211" s="53">
        <v>45127</v>
      </c>
      <c r="D1211" s="52">
        <v>0</v>
      </c>
      <c r="E1211" s="20"/>
    </row>
    <row r="1212" spans="1:5" x14ac:dyDescent="0.45">
      <c r="A1212" s="51" t="s">
        <v>375</v>
      </c>
      <c r="B1212" s="52"/>
      <c r="C1212" s="53"/>
      <c r="D1212" s="52"/>
      <c r="E1212" s="20"/>
    </row>
    <row r="1213" spans="1:5" x14ac:dyDescent="0.45">
      <c r="A1213" s="55" t="s">
        <v>56</v>
      </c>
      <c r="B1213" s="52">
        <v>81314.789999999994</v>
      </c>
      <c r="C1213" s="53">
        <v>45140</v>
      </c>
      <c r="D1213" s="52">
        <v>0</v>
      </c>
      <c r="E1213" s="20"/>
    </row>
    <row r="1214" spans="1:5" x14ac:dyDescent="0.45">
      <c r="A1214" s="55" t="s">
        <v>58</v>
      </c>
      <c r="B1214" s="52">
        <v>45680.66</v>
      </c>
      <c r="C1214" s="53">
        <v>45412</v>
      </c>
      <c r="D1214" s="52">
        <v>0</v>
      </c>
      <c r="E1214" s="20"/>
    </row>
    <row r="1215" spans="1:5" x14ac:dyDescent="0.45">
      <c r="A1215" s="55" t="s">
        <v>78</v>
      </c>
      <c r="B1215" s="52">
        <v>57375.360000000001</v>
      </c>
      <c r="C1215" s="53">
        <v>45127</v>
      </c>
      <c r="D1215" s="52">
        <v>0</v>
      </c>
      <c r="E1215" s="20"/>
    </row>
    <row r="1216" spans="1:5" x14ac:dyDescent="0.45">
      <c r="A1216" s="51" t="s">
        <v>376</v>
      </c>
      <c r="B1216" s="52"/>
      <c r="C1216" s="53"/>
      <c r="D1216" s="52"/>
      <c r="E1216" s="20"/>
    </row>
    <row r="1217" spans="1:5" x14ac:dyDescent="0.45">
      <c r="A1217" s="55" t="s">
        <v>56</v>
      </c>
      <c r="B1217" s="52">
        <v>1209542.21</v>
      </c>
      <c r="C1217" s="53">
        <v>45140</v>
      </c>
      <c r="D1217" s="52">
        <v>0</v>
      </c>
      <c r="E1217" s="20"/>
    </row>
    <row r="1218" spans="1:5" x14ac:dyDescent="0.45">
      <c r="A1218" s="55" t="s">
        <v>70</v>
      </c>
      <c r="B1218" s="52">
        <v>280089.67</v>
      </c>
      <c r="C1218" s="53">
        <v>45140</v>
      </c>
      <c r="D1218" s="52">
        <v>0</v>
      </c>
      <c r="E1218" s="20"/>
    </row>
    <row r="1219" spans="1:5" x14ac:dyDescent="0.45">
      <c r="A1219" s="55" t="s">
        <v>58</v>
      </c>
      <c r="B1219" s="52">
        <v>679491.21</v>
      </c>
      <c r="C1219" s="53">
        <v>45412</v>
      </c>
      <c r="D1219" s="52">
        <v>0</v>
      </c>
      <c r="E1219" s="20"/>
    </row>
    <row r="1220" spans="1:5" x14ac:dyDescent="0.45">
      <c r="A1220" s="55" t="s">
        <v>73</v>
      </c>
      <c r="B1220" s="52">
        <v>157347.51999999999</v>
      </c>
      <c r="C1220" s="53">
        <v>45412</v>
      </c>
      <c r="D1220" s="52">
        <v>0</v>
      </c>
      <c r="E1220" s="20"/>
    </row>
    <row r="1221" spans="1:5" x14ac:dyDescent="0.45">
      <c r="A1221" s="55" t="s">
        <v>78</v>
      </c>
      <c r="B1221" s="52">
        <v>853447.77</v>
      </c>
      <c r="C1221" s="53">
        <v>45127</v>
      </c>
      <c r="D1221" s="52">
        <v>0</v>
      </c>
      <c r="E1221" s="20"/>
    </row>
    <row r="1222" spans="1:5" x14ac:dyDescent="0.45">
      <c r="A1222" s="55" t="s">
        <v>79</v>
      </c>
      <c r="B1222" s="52">
        <v>197630.06</v>
      </c>
      <c r="C1222" s="53">
        <v>45127</v>
      </c>
      <c r="D1222" s="52">
        <v>0</v>
      </c>
      <c r="E1222" s="20"/>
    </row>
    <row r="1223" spans="1:5" x14ac:dyDescent="0.45">
      <c r="A1223" s="51" t="s">
        <v>377</v>
      </c>
      <c r="B1223" s="52"/>
      <c r="C1223" s="53"/>
      <c r="D1223" s="52"/>
      <c r="E1223" s="20"/>
    </row>
    <row r="1224" spans="1:5" x14ac:dyDescent="0.45">
      <c r="A1224" s="55" t="s">
        <v>56</v>
      </c>
      <c r="B1224" s="52">
        <v>15947.52</v>
      </c>
      <c r="C1224" s="53">
        <v>45140</v>
      </c>
      <c r="D1224" s="52">
        <v>0</v>
      </c>
      <c r="E1224" s="20"/>
    </row>
    <row r="1225" spans="1:5" x14ac:dyDescent="0.45">
      <c r="A1225" s="55" t="s">
        <v>58</v>
      </c>
      <c r="B1225" s="52">
        <v>8958.93</v>
      </c>
      <c r="C1225" s="53">
        <v>45412</v>
      </c>
      <c r="D1225" s="52">
        <v>0</v>
      </c>
      <c r="E1225" s="20"/>
    </row>
    <row r="1226" spans="1:5" x14ac:dyDescent="0.45">
      <c r="A1226" s="55" t="s">
        <v>78</v>
      </c>
      <c r="B1226" s="52">
        <v>11252.5</v>
      </c>
      <c r="C1226" s="53">
        <v>45127</v>
      </c>
      <c r="D1226" s="52">
        <v>0</v>
      </c>
      <c r="E1226" s="20"/>
    </row>
    <row r="1227" spans="1:5" x14ac:dyDescent="0.45">
      <c r="A1227" s="51" t="s">
        <v>378</v>
      </c>
      <c r="B1227" s="52"/>
      <c r="C1227" s="53"/>
      <c r="D1227" s="52"/>
      <c r="E1227" s="20"/>
    </row>
    <row r="1228" spans="1:5" x14ac:dyDescent="0.45">
      <c r="A1228" s="55" t="s">
        <v>56</v>
      </c>
      <c r="B1228" s="52">
        <v>25166.99</v>
      </c>
      <c r="C1228" s="53">
        <v>45140</v>
      </c>
      <c r="D1228" s="52">
        <v>0</v>
      </c>
      <c r="E1228" s="20"/>
    </row>
    <row r="1229" spans="1:5" x14ac:dyDescent="0.45">
      <c r="A1229" s="55" t="s">
        <v>58</v>
      </c>
      <c r="B1229" s="52">
        <v>14138.2</v>
      </c>
      <c r="C1229" s="53">
        <v>45412</v>
      </c>
      <c r="D1229" s="52">
        <v>0</v>
      </c>
      <c r="E1229" s="20"/>
    </row>
    <row r="1230" spans="1:5" x14ac:dyDescent="0.45">
      <c r="A1230" s="51" t="s">
        <v>379</v>
      </c>
      <c r="B1230" s="52"/>
      <c r="C1230" s="53"/>
      <c r="D1230" s="52"/>
      <c r="E1230" s="20"/>
    </row>
    <row r="1231" spans="1:5" x14ac:dyDescent="0.45">
      <c r="A1231" s="55" t="s">
        <v>56</v>
      </c>
      <c r="B1231" s="52">
        <v>23946.18</v>
      </c>
      <c r="C1231" s="53">
        <v>45139</v>
      </c>
      <c r="D1231" s="52">
        <v>0</v>
      </c>
      <c r="E1231" s="20"/>
    </row>
    <row r="1232" spans="1:5" x14ac:dyDescent="0.45">
      <c r="A1232" s="55" t="s">
        <v>58</v>
      </c>
      <c r="B1232" s="52">
        <v>13452.38</v>
      </c>
      <c r="C1232" s="53">
        <v>45412</v>
      </c>
      <c r="D1232" s="52">
        <v>0</v>
      </c>
      <c r="E1232" s="20"/>
    </row>
    <row r="1233" spans="1:5" x14ac:dyDescent="0.45">
      <c r="A1233" s="51" t="s">
        <v>380</v>
      </c>
      <c r="B1233" s="52"/>
      <c r="C1233" s="53"/>
      <c r="D1233" s="52"/>
      <c r="E1233" s="20"/>
    </row>
    <row r="1234" spans="1:5" x14ac:dyDescent="0.45">
      <c r="A1234" s="55" t="s">
        <v>56</v>
      </c>
      <c r="B1234" s="52">
        <v>6423.83</v>
      </c>
      <c r="C1234" s="53">
        <v>45140</v>
      </c>
      <c r="D1234" s="52">
        <v>0</v>
      </c>
      <c r="E1234" s="20"/>
    </row>
    <row r="1235" spans="1:5" x14ac:dyDescent="0.45">
      <c r="A1235" s="55" t="s">
        <v>58</v>
      </c>
      <c r="B1235" s="52">
        <v>3608.75</v>
      </c>
      <c r="C1235" s="53">
        <v>45412</v>
      </c>
      <c r="D1235" s="52">
        <v>0</v>
      </c>
      <c r="E1235" s="20"/>
    </row>
    <row r="1236" spans="1:5" x14ac:dyDescent="0.45">
      <c r="A1236" s="55" t="s">
        <v>78</v>
      </c>
      <c r="B1236" s="52">
        <v>4532.62</v>
      </c>
      <c r="C1236" s="53">
        <v>45127</v>
      </c>
      <c r="D1236" s="52">
        <v>0</v>
      </c>
      <c r="E1236" s="20"/>
    </row>
    <row r="1237" spans="1:5" x14ac:dyDescent="0.45">
      <c r="A1237" s="51" t="s">
        <v>381</v>
      </c>
      <c r="B1237" s="52"/>
      <c r="C1237" s="53"/>
      <c r="D1237" s="52"/>
      <c r="E1237" s="20"/>
    </row>
    <row r="1238" spans="1:5" x14ac:dyDescent="0.45">
      <c r="A1238" s="55" t="s">
        <v>56</v>
      </c>
      <c r="B1238" s="52">
        <v>32221.84</v>
      </c>
      <c r="C1238" s="53">
        <v>45140</v>
      </c>
      <c r="D1238" s="52">
        <v>0</v>
      </c>
      <c r="E1238" s="20"/>
    </row>
    <row r="1239" spans="1:5" x14ac:dyDescent="0.45">
      <c r="A1239" s="55" t="s">
        <v>58</v>
      </c>
      <c r="B1239" s="52">
        <v>18101.439999999999</v>
      </c>
      <c r="C1239" s="53">
        <v>45412</v>
      </c>
      <c r="D1239" s="52">
        <v>0</v>
      </c>
      <c r="E1239" s="20"/>
    </row>
    <row r="1240" spans="1:5" x14ac:dyDescent="0.45">
      <c r="A1240" s="55" t="s">
        <v>78</v>
      </c>
      <c r="B1240" s="52">
        <v>22735.59</v>
      </c>
      <c r="C1240" s="53">
        <v>45140</v>
      </c>
      <c r="D1240" s="52">
        <v>0</v>
      </c>
      <c r="E1240" s="20"/>
    </row>
    <row r="1241" spans="1:5" x14ac:dyDescent="0.45">
      <c r="A1241" s="51" t="s">
        <v>382</v>
      </c>
      <c r="B1241" s="52"/>
      <c r="C1241" s="53"/>
      <c r="D1241" s="52"/>
      <c r="E1241" s="20"/>
    </row>
    <row r="1242" spans="1:5" x14ac:dyDescent="0.45">
      <c r="A1242" s="55" t="s">
        <v>56</v>
      </c>
      <c r="B1242" s="52">
        <v>50781.38</v>
      </c>
      <c r="C1242" s="53">
        <v>45140</v>
      </c>
      <c r="D1242" s="52">
        <v>0</v>
      </c>
      <c r="E1242" s="20"/>
    </row>
    <row r="1243" spans="1:5" x14ac:dyDescent="0.45">
      <c r="A1243" s="55" t="s">
        <v>70</v>
      </c>
      <c r="B1243" s="52">
        <v>13311.81</v>
      </c>
      <c r="C1243" s="53">
        <v>45140</v>
      </c>
      <c r="D1243" s="52">
        <v>0</v>
      </c>
      <c r="E1243" s="20"/>
    </row>
    <row r="1244" spans="1:5" x14ac:dyDescent="0.45">
      <c r="A1244" s="55" t="s">
        <v>58</v>
      </c>
      <c r="B1244" s="52">
        <v>28527.74</v>
      </c>
      <c r="C1244" s="53">
        <v>45412</v>
      </c>
      <c r="D1244" s="52">
        <v>0</v>
      </c>
      <c r="E1244" s="20"/>
    </row>
    <row r="1245" spans="1:5" x14ac:dyDescent="0.45">
      <c r="A1245" s="55" t="s">
        <v>73</v>
      </c>
      <c r="B1245" s="52">
        <v>7478.25</v>
      </c>
      <c r="C1245" s="53">
        <v>45412</v>
      </c>
      <c r="D1245" s="52">
        <v>0</v>
      </c>
      <c r="E1245" s="20"/>
    </row>
    <row r="1246" spans="1:5" x14ac:dyDescent="0.45">
      <c r="A1246" s="55" t="s">
        <v>78</v>
      </c>
      <c r="B1246" s="52">
        <v>35831.120000000003</v>
      </c>
      <c r="C1246" s="53">
        <v>45127</v>
      </c>
      <c r="D1246" s="52">
        <v>0</v>
      </c>
      <c r="E1246" s="20"/>
    </row>
    <row r="1247" spans="1:5" x14ac:dyDescent="0.45">
      <c r="A1247" s="55" t="s">
        <v>79</v>
      </c>
      <c r="B1247" s="52">
        <v>9392.75</v>
      </c>
      <c r="C1247" s="53">
        <v>45127</v>
      </c>
      <c r="D1247" s="52">
        <v>0</v>
      </c>
      <c r="E1247" s="20"/>
    </row>
    <row r="1248" spans="1:5" x14ac:dyDescent="0.45">
      <c r="A1248" s="51" t="s">
        <v>383</v>
      </c>
      <c r="B1248" s="52"/>
      <c r="C1248" s="53"/>
      <c r="D1248" s="52"/>
      <c r="E1248" s="20"/>
    </row>
    <row r="1249" spans="1:5" x14ac:dyDescent="0.45">
      <c r="A1249" s="55" t="s">
        <v>56</v>
      </c>
      <c r="B1249" s="52">
        <v>15425.43</v>
      </c>
      <c r="C1249" s="53">
        <v>45140</v>
      </c>
      <c r="D1249" s="52">
        <v>0</v>
      </c>
      <c r="E1249" s="20"/>
    </row>
    <row r="1250" spans="1:5" x14ac:dyDescent="0.45">
      <c r="A1250" s="55" t="s">
        <v>58</v>
      </c>
      <c r="B1250" s="52">
        <v>8665.6299999999992</v>
      </c>
      <c r="C1250" s="53">
        <v>45412</v>
      </c>
      <c r="D1250" s="52">
        <v>0</v>
      </c>
      <c r="E1250" s="20"/>
    </row>
    <row r="1251" spans="1:5" x14ac:dyDescent="0.45">
      <c r="A1251" s="55" t="s">
        <v>78</v>
      </c>
      <c r="B1251" s="52">
        <v>10884.12</v>
      </c>
      <c r="C1251" s="53">
        <v>45127</v>
      </c>
      <c r="D1251" s="52">
        <v>0</v>
      </c>
      <c r="E1251" s="20"/>
    </row>
    <row r="1252" spans="1:5" x14ac:dyDescent="0.45">
      <c r="A1252" s="51" t="s">
        <v>384</v>
      </c>
      <c r="B1252" s="52"/>
      <c r="C1252" s="53"/>
      <c r="D1252" s="52"/>
      <c r="E1252" s="20"/>
    </row>
    <row r="1253" spans="1:5" x14ac:dyDescent="0.45">
      <c r="A1253" s="55" t="s">
        <v>56</v>
      </c>
      <c r="B1253" s="52">
        <v>28290.2</v>
      </c>
      <c r="C1253" s="53">
        <v>45140</v>
      </c>
      <c r="D1253" s="52">
        <v>0</v>
      </c>
      <c r="E1253" s="20"/>
    </row>
    <row r="1254" spans="1:5" x14ac:dyDescent="0.45">
      <c r="A1254" s="55" t="s">
        <v>58</v>
      </c>
      <c r="B1254" s="52">
        <v>15892.74</v>
      </c>
      <c r="C1254" s="53">
        <v>45412</v>
      </c>
      <c r="D1254" s="52">
        <v>0</v>
      </c>
      <c r="E1254" s="20"/>
    </row>
    <row r="1255" spans="1:5" x14ac:dyDescent="0.45">
      <c r="A1255" s="55" t="s">
        <v>78</v>
      </c>
      <c r="B1255" s="52">
        <v>19961.45</v>
      </c>
      <c r="C1255" s="53">
        <v>45127</v>
      </c>
      <c r="D1255" s="52">
        <v>0</v>
      </c>
      <c r="E1255" s="20"/>
    </row>
    <row r="1256" spans="1:5" x14ac:dyDescent="0.45">
      <c r="A1256" s="51" t="s">
        <v>385</v>
      </c>
      <c r="B1256" s="52"/>
      <c r="C1256" s="53"/>
      <c r="D1256" s="52"/>
      <c r="E1256" s="20"/>
    </row>
    <row r="1257" spans="1:5" x14ac:dyDescent="0.45">
      <c r="A1257" s="55" t="s">
        <v>56</v>
      </c>
      <c r="B1257" s="52">
        <v>200902.55</v>
      </c>
      <c r="C1257" s="53">
        <v>45140</v>
      </c>
      <c r="D1257" s="52">
        <v>0</v>
      </c>
      <c r="E1257" s="20"/>
    </row>
    <row r="1258" spans="1:5" x14ac:dyDescent="0.45">
      <c r="A1258" s="55" t="s">
        <v>70</v>
      </c>
      <c r="B1258" s="52">
        <v>39059.96</v>
      </c>
      <c r="C1258" s="53">
        <v>45140</v>
      </c>
      <c r="D1258" s="52">
        <v>6594.45</v>
      </c>
      <c r="E1258" s="20"/>
    </row>
    <row r="1259" spans="1:5" x14ac:dyDescent="0.45">
      <c r="A1259" s="55" t="s">
        <v>58</v>
      </c>
      <c r="B1259" s="52">
        <v>112862.13</v>
      </c>
      <c r="C1259" s="53">
        <v>45412</v>
      </c>
      <c r="D1259" s="52">
        <v>0</v>
      </c>
      <c r="E1259" s="20"/>
    </row>
    <row r="1260" spans="1:5" x14ac:dyDescent="0.45">
      <c r="A1260" s="55" t="s">
        <v>73</v>
      </c>
      <c r="B1260" s="52">
        <v>21942.93</v>
      </c>
      <c r="C1260" s="53">
        <v>45412</v>
      </c>
      <c r="D1260" s="52">
        <v>3704.6</v>
      </c>
      <c r="E1260" s="20"/>
    </row>
    <row r="1261" spans="1:5" x14ac:dyDescent="0.45">
      <c r="A1261" s="55" t="s">
        <v>78</v>
      </c>
      <c r="B1261" s="52">
        <v>141755.97</v>
      </c>
      <c r="C1261" s="53">
        <v>45127</v>
      </c>
      <c r="D1261" s="52">
        <v>0</v>
      </c>
      <c r="E1261" s="20"/>
    </row>
    <row r="1262" spans="1:5" x14ac:dyDescent="0.45">
      <c r="A1262" s="55" t="s">
        <v>79</v>
      </c>
      <c r="B1262" s="52">
        <v>27560.53</v>
      </c>
      <c r="C1262" s="53">
        <v>45127</v>
      </c>
      <c r="D1262" s="52">
        <v>4653.0200000000004</v>
      </c>
      <c r="E1262" s="20"/>
    </row>
    <row r="1263" spans="1:5" x14ac:dyDescent="0.45">
      <c r="A1263" s="51" t="s">
        <v>386</v>
      </c>
      <c r="B1263" s="52"/>
      <c r="C1263" s="53"/>
      <c r="D1263" s="52"/>
      <c r="E1263" s="20"/>
    </row>
    <row r="1264" spans="1:5" x14ac:dyDescent="0.45">
      <c r="A1264" s="55" t="s">
        <v>56</v>
      </c>
      <c r="B1264" s="52">
        <v>104387.97</v>
      </c>
      <c r="C1264" s="53">
        <v>45140</v>
      </c>
      <c r="D1264" s="52">
        <v>0</v>
      </c>
      <c r="E1264" s="20"/>
    </row>
    <row r="1265" spans="1:5" x14ac:dyDescent="0.45">
      <c r="A1265" s="55" t="s">
        <v>70</v>
      </c>
      <c r="B1265" s="52">
        <v>23411.64</v>
      </c>
      <c r="C1265" s="53">
        <v>45140</v>
      </c>
      <c r="D1265" s="52">
        <v>3952.57</v>
      </c>
      <c r="E1265" s="20"/>
    </row>
    <row r="1266" spans="1:5" x14ac:dyDescent="0.45">
      <c r="A1266" s="55" t="s">
        <v>58</v>
      </c>
      <c r="B1266" s="52">
        <v>58642.6</v>
      </c>
      <c r="C1266" s="53">
        <v>45412</v>
      </c>
      <c r="D1266" s="52">
        <v>0</v>
      </c>
      <c r="E1266" s="20"/>
    </row>
    <row r="1267" spans="1:5" x14ac:dyDescent="0.45">
      <c r="A1267" s="55" t="s">
        <v>73</v>
      </c>
      <c r="B1267" s="52">
        <v>13152.09</v>
      </c>
      <c r="C1267" s="53">
        <v>45412</v>
      </c>
      <c r="D1267" s="52">
        <v>2220.4499999999998</v>
      </c>
      <c r="E1267" s="20"/>
    </row>
    <row r="1268" spans="1:5" x14ac:dyDescent="0.45">
      <c r="A1268" s="55" t="s">
        <v>78</v>
      </c>
      <c r="B1268" s="52">
        <v>77166.75</v>
      </c>
      <c r="C1268" s="53">
        <v>45127</v>
      </c>
      <c r="D1268" s="52">
        <v>0</v>
      </c>
      <c r="E1268" s="20"/>
    </row>
    <row r="1269" spans="1:5" x14ac:dyDescent="0.45">
      <c r="A1269" s="55" t="s">
        <v>79</v>
      </c>
      <c r="B1269" s="52">
        <v>16519.16</v>
      </c>
      <c r="C1269" s="53">
        <v>45127</v>
      </c>
      <c r="D1269" s="52">
        <v>2788.91</v>
      </c>
      <c r="E1269" s="20"/>
    </row>
    <row r="1270" spans="1:5" x14ac:dyDescent="0.45">
      <c r="A1270" s="51" t="s">
        <v>387</v>
      </c>
      <c r="B1270" s="52"/>
      <c r="C1270" s="53"/>
      <c r="D1270" s="52"/>
      <c r="E1270" s="20"/>
    </row>
    <row r="1271" spans="1:5" x14ac:dyDescent="0.45">
      <c r="A1271" s="55" t="s">
        <v>56</v>
      </c>
      <c r="B1271" s="52">
        <v>7622.85</v>
      </c>
      <c r="C1271" s="53">
        <v>45139</v>
      </c>
      <c r="D1271" s="52">
        <v>0</v>
      </c>
    </row>
    <row r="1272" spans="1:5" x14ac:dyDescent="0.45">
      <c r="A1272" s="55" t="s">
        <v>58</v>
      </c>
      <c r="B1272" s="52">
        <v>4282.33</v>
      </c>
      <c r="C1272" s="53">
        <v>45412</v>
      </c>
      <c r="D1272" s="52">
        <v>0</v>
      </c>
    </row>
    <row r="1273" spans="1:5" x14ac:dyDescent="0.45">
      <c r="A1273" s="55" t="s">
        <v>78</v>
      </c>
      <c r="B1273" s="52">
        <v>5378.65</v>
      </c>
      <c r="C1273" s="53">
        <v>45127</v>
      </c>
      <c r="D1273" s="52">
        <v>0</v>
      </c>
    </row>
  </sheetData>
  <sheetProtection sheet="1" objects="1" scenarios="1" selectLockedCells="1"/>
  <mergeCells count="4">
    <mergeCell ref="F11:G11"/>
    <mergeCell ref="F12:G12"/>
    <mergeCell ref="F9:G9"/>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23F1-FAB1-4844-9F18-2617DDBD39E5}">
  <dimension ref="A1:AN18055"/>
  <sheetViews>
    <sheetView zoomScale="80" zoomScaleNormal="80" workbookViewId="0"/>
  </sheetViews>
  <sheetFormatPr defaultColWidth="0" defaultRowHeight="19.2" zeroHeight="1" x14ac:dyDescent="0.45"/>
  <cols>
    <col min="1" max="1" width="69.44140625" style="30" bestFit="1" customWidth="1"/>
    <col min="2" max="2" width="25.109375" style="30" bestFit="1" customWidth="1"/>
    <col min="3" max="3" width="18.44140625" style="30" bestFit="1" customWidth="1"/>
    <col min="4" max="4" width="26.109375" style="31" bestFit="1" customWidth="1"/>
    <col min="5" max="5" width="7.109375" style="18" customWidth="1"/>
    <col min="6" max="6" width="41.5546875" style="18" customWidth="1"/>
    <col min="7" max="7" width="38.5546875" style="18" customWidth="1"/>
    <col min="8" max="8" width="28.109375" style="18" hidden="1" customWidth="1"/>
    <col min="9" max="9" width="42.5546875" style="18" hidden="1" customWidth="1"/>
    <col min="10" max="10" width="36.88671875" style="18" hidden="1" customWidth="1"/>
    <col min="11" max="11" width="23" style="18" hidden="1" customWidth="1"/>
    <col min="12" max="12" width="37.5546875" style="18" hidden="1" customWidth="1"/>
    <col min="13" max="13" width="36.88671875" style="18" hidden="1" customWidth="1"/>
    <col min="14" max="14" width="23" style="18" hidden="1" customWidth="1"/>
    <col min="15" max="15" width="37.5546875" style="18" hidden="1" customWidth="1"/>
    <col min="16" max="16" width="45" style="18" hidden="1" customWidth="1"/>
    <col min="17" max="17" width="44.33203125" style="18" hidden="1" customWidth="1"/>
    <col min="18" max="18" width="30.5546875" style="18" hidden="1" customWidth="1"/>
    <col min="19" max="19" width="71.6640625" style="18" hidden="1" customWidth="1"/>
    <col min="20" max="21" width="45" style="18" hidden="1" customWidth="1"/>
    <col min="22" max="22" width="40.88671875" style="18" hidden="1" customWidth="1"/>
    <col min="23" max="23" width="41.6640625" style="18" hidden="1" customWidth="1"/>
    <col min="24" max="24" width="37.6640625" style="18" hidden="1" customWidth="1"/>
    <col min="25" max="25" width="24" style="18" hidden="1" customWidth="1"/>
    <col min="26" max="26" width="38.44140625" style="18" hidden="1" customWidth="1"/>
    <col min="27" max="27" width="37.6640625" style="18" hidden="1" customWidth="1"/>
    <col min="28" max="28" width="24" style="18" hidden="1" customWidth="1"/>
    <col min="29" max="29" width="38.44140625" style="18" hidden="1" customWidth="1"/>
    <col min="30" max="30" width="44" style="18" hidden="1" customWidth="1"/>
    <col min="31" max="31" width="30.33203125" style="18" hidden="1" customWidth="1"/>
    <col min="32" max="32" width="44.6640625" style="18" hidden="1" customWidth="1"/>
    <col min="33" max="33" width="44" style="18" hidden="1" customWidth="1"/>
    <col min="34" max="34" width="30.33203125" style="18" hidden="1" customWidth="1"/>
    <col min="35" max="35" width="44.6640625" style="18" hidden="1" customWidth="1"/>
    <col min="36" max="36" width="30.33203125" style="18" hidden="1" customWidth="1"/>
    <col min="37" max="37" width="42" style="18" hidden="1" customWidth="1"/>
    <col min="38" max="38" width="28.109375" style="18" hidden="1" customWidth="1"/>
    <col min="39" max="39" width="42.5546875" style="18" hidden="1" customWidth="1"/>
    <col min="40" max="40" width="18.44140625" style="18" hidden="1" customWidth="1"/>
    <col min="41" max="16384" width="9.5546875" style="18" hidden="1"/>
  </cols>
  <sheetData>
    <row r="1" spans="1:40" ht="8.25" customHeight="1" x14ac:dyDescent="0.45">
      <c r="A1" s="29" t="s">
        <v>398</v>
      </c>
      <c r="B1" s="18"/>
      <c r="C1" s="18"/>
      <c r="D1" s="27"/>
    </row>
    <row r="2" spans="1:40" x14ac:dyDescent="0.45">
      <c r="A2" s="47" t="s">
        <v>0</v>
      </c>
      <c r="B2" s="48" t="s">
        <v>1</v>
      </c>
      <c r="C2" s="48" t="s">
        <v>2</v>
      </c>
      <c r="D2" s="49" t="s">
        <v>3</v>
      </c>
      <c r="F2" s="32" t="s">
        <v>4</v>
      </c>
      <c r="G2" s="33" t="s">
        <v>5</v>
      </c>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row>
    <row r="3" spans="1:40" x14ac:dyDescent="0.45">
      <c r="A3" s="51" t="s">
        <v>6</v>
      </c>
      <c r="B3" s="80"/>
      <c r="C3" s="81"/>
      <c r="D3" s="80"/>
      <c r="E3" s="20"/>
      <c r="F3" s="34" t="s">
        <v>7</v>
      </c>
      <c r="G3" s="35" t="s">
        <v>8</v>
      </c>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row>
    <row r="4" spans="1:40" x14ac:dyDescent="0.45">
      <c r="A4" s="55" t="s">
        <v>9</v>
      </c>
      <c r="B4" s="52">
        <v>5454727.71</v>
      </c>
      <c r="C4" s="53">
        <v>45519</v>
      </c>
      <c r="D4" s="52">
        <v>0</v>
      </c>
      <c r="E4" s="20"/>
      <c r="F4" s="36">
        <f>SUMIFS(B4:B4367, A4:A4367, "*abatement*", A4:A4367, "*allergan*")</f>
        <v>39190974.480000056</v>
      </c>
      <c r="G4" s="37">
        <f>SUMIFS(B4:B4367, A4:A4367, "*subdivision*", A4:A4367, "*allergan*")</f>
        <v>8630482.2599999998</v>
      </c>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row>
    <row r="5" spans="1:40" x14ac:dyDescent="0.45">
      <c r="A5" s="55" t="s">
        <v>10</v>
      </c>
      <c r="B5" s="52">
        <v>5547659.2699999996</v>
      </c>
      <c r="C5" s="53">
        <v>45519</v>
      </c>
      <c r="D5" s="52">
        <v>0</v>
      </c>
      <c r="E5" s="20"/>
      <c r="F5" s="34" t="s">
        <v>12</v>
      </c>
      <c r="G5" s="35" t="s">
        <v>13</v>
      </c>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row>
    <row r="6" spans="1:40" x14ac:dyDescent="0.45">
      <c r="A6" s="55" t="s">
        <v>11</v>
      </c>
      <c r="B6" s="52">
        <v>5552531.5099999998</v>
      </c>
      <c r="C6" s="53">
        <v>45519</v>
      </c>
      <c r="D6" s="52">
        <v>0</v>
      </c>
      <c r="E6" s="20"/>
      <c r="F6" s="36">
        <f>SUMIFS(B4:B4367, A4:A4367, "*abatement*", A4:A4367, "*cvs*")</f>
        <v>41896203.960000001</v>
      </c>
      <c r="G6" s="37">
        <f>SUMIFS(B4:B4367, A4:A4367, "*subdivision*", A4:A4367, "*cvs*")</f>
        <v>8942539.0700000003</v>
      </c>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row>
    <row r="7" spans="1:40" x14ac:dyDescent="0.45">
      <c r="A7" s="55" t="s">
        <v>15</v>
      </c>
      <c r="B7" s="52">
        <v>4455524.76</v>
      </c>
      <c r="C7" s="53">
        <v>45519</v>
      </c>
      <c r="D7" s="52">
        <v>0</v>
      </c>
      <c r="E7" s="20"/>
      <c r="F7" s="34" t="s">
        <v>17</v>
      </c>
      <c r="G7" s="35" t="s">
        <v>18</v>
      </c>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row>
    <row r="8" spans="1:40" x14ac:dyDescent="0.45">
      <c r="A8" s="55" t="s">
        <v>25</v>
      </c>
      <c r="B8" s="52">
        <v>13319707.4</v>
      </c>
      <c r="C8" s="53">
        <v>45504</v>
      </c>
      <c r="D8" s="52">
        <v>0</v>
      </c>
      <c r="E8" s="20"/>
      <c r="F8" s="36">
        <f>SUMIFS(B4:B4367, A4:A4367, "*abatement*", A4:A4367, "*distributor*")</f>
        <v>61556327.62999998</v>
      </c>
      <c r="G8" s="37">
        <f>SUMIFS(B4:B4367, A4:A4367, "*subdivision*", A4:A4367, "*distributor*", A4:A4367, "&lt;&gt;*special*")</f>
        <v>8603521.5300000012</v>
      </c>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row>
    <row r="9" spans="1:40" x14ac:dyDescent="0.45">
      <c r="A9" s="55" t="s">
        <v>41</v>
      </c>
      <c r="B9" s="52">
        <v>4911563.91</v>
      </c>
      <c r="C9" s="53">
        <v>45519</v>
      </c>
      <c r="D9" s="52">
        <v>0</v>
      </c>
      <c r="E9" s="20"/>
      <c r="F9" s="34" t="s">
        <v>22</v>
      </c>
      <c r="G9" s="35" t="s">
        <v>23</v>
      </c>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row>
    <row r="10" spans="1:40" x14ac:dyDescent="0.45">
      <c r="A10" s="55" t="s">
        <v>44</v>
      </c>
      <c r="B10" s="52">
        <v>7596557.8499999996</v>
      </c>
      <c r="C10" s="53">
        <v>45519</v>
      </c>
      <c r="D10" s="52">
        <v>0</v>
      </c>
      <c r="E10" s="20"/>
      <c r="F10" s="36">
        <f>SUMIFS(B4:B4367, A4:A4367, "*abatement*", A4:A4367, "*janssen*")</f>
        <v>53799471.030000016</v>
      </c>
      <c r="G10" s="37">
        <f>SUMIFS(B4:B4367, A4:A4367, "*subdivision*", A4:A4367, "*janssen*")</f>
        <v>10282784.02</v>
      </c>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row>
    <row r="11" spans="1:40" x14ac:dyDescent="0.45">
      <c r="A11" s="55" t="s">
        <v>45</v>
      </c>
      <c r="B11" s="52">
        <v>5956909.5599999996</v>
      </c>
      <c r="C11" s="53">
        <v>45519</v>
      </c>
      <c r="D11" s="52">
        <v>0</v>
      </c>
      <c r="E11" s="20"/>
      <c r="F11" s="34" t="s">
        <v>27</v>
      </c>
      <c r="G11" s="35" t="s">
        <v>28</v>
      </c>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row>
    <row r="12" spans="1:40" x14ac:dyDescent="0.45">
      <c r="A12" s="55" t="s">
        <v>48</v>
      </c>
      <c r="B12" s="52">
        <v>4430419.5</v>
      </c>
      <c r="C12" s="53">
        <v>45519</v>
      </c>
      <c r="D12" s="52">
        <v>0</v>
      </c>
      <c r="E12" s="20"/>
      <c r="F12" s="36">
        <f>SUMIFS(B4:B4367, A4:A4367, "*abatement*", A4:A4367, "*teva*")</f>
        <v>35644293.139999986</v>
      </c>
      <c r="G12" s="37">
        <f>SUMIFS(B4:B4367, A4:A4367, "*subdivision*", A4:A4367, "*teva*")</f>
        <v>7849445.9999999972</v>
      </c>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row>
    <row r="13" spans="1:40" x14ac:dyDescent="0.45">
      <c r="A13" s="55" t="s">
        <v>49</v>
      </c>
      <c r="B13" s="52">
        <v>498461.14</v>
      </c>
      <c r="C13" s="53">
        <v>45672</v>
      </c>
      <c r="D13" s="52">
        <v>0</v>
      </c>
      <c r="E13" s="20"/>
      <c r="F13" s="34" t="s">
        <v>32</v>
      </c>
      <c r="G13" s="35" t="s">
        <v>33</v>
      </c>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row>
    <row r="14" spans="1:40" x14ac:dyDescent="0.45">
      <c r="A14" s="55" t="s">
        <v>52</v>
      </c>
      <c r="B14" s="52">
        <v>39160075.979999997</v>
      </c>
      <c r="C14" s="53">
        <v>45519</v>
      </c>
      <c r="D14" s="52">
        <v>0</v>
      </c>
      <c r="E14" s="20"/>
      <c r="F14" s="36">
        <f>SUMIFS(B4:B4367, A4:A4367, "*abatement*", A4:A4367, "*walgreens*")</f>
        <v>63924163.670000032</v>
      </c>
      <c r="G14" s="37">
        <f>SUMIFS(B4:B4367, A4:A4367, "*subdivision*", A4:A4367, "*walgreens*")</f>
        <v>13479746.25999999</v>
      </c>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row>
    <row r="15" spans="1:40" x14ac:dyDescent="0.45">
      <c r="A15" s="55" t="s">
        <v>36</v>
      </c>
      <c r="B15" s="52">
        <v>12888017.74</v>
      </c>
      <c r="C15" s="53">
        <v>45824</v>
      </c>
      <c r="D15" s="52">
        <v>0</v>
      </c>
      <c r="E15" s="20"/>
      <c r="F15" s="38" t="s">
        <v>37</v>
      </c>
      <c r="G15" s="39" t="s">
        <v>38</v>
      </c>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row>
    <row r="16" spans="1:40" x14ac:dyDescent="0.45">
      <c r="A16" s="55" t="s">
        <v>39</v>
      </c>
      <c r="B16" s="52">
        <v>1691002.58</v>
      </c>
      <c r="C16" s="53">
        <v>45838</v>
      </c>
      <c r="D16" s="52">
        <v>0</v>
      </c>
      <c r="E16" s="20"/>
      <c r="F16" s="36">
        <f>SUMIFS(B4:B4367, A4:A4367, "*abatement*", A4:A4367, "*walmart*")</f>
        <v>172952022.3000001</v>
      </c>
      <c r="G16" s="37">
        <f>SUMIFS(B4:B4367, A4:A4367, "*subdivision*", A4:A4367, "*walmart*")</f>
        <v>36915760.340000004</v>
      </c>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row>
    <row r="17" spans="1:40" x14ac:dyDescent="0.45">
      <c r="A17" s="55" t="s">
        <v>40</v>
      </c>
      <c r="B17" s="52">
        <v>1608659.63</v>
      </c>
      <c r="C17" s="53">
        <v>45838</v>
      </c>
      <c r="D17" s="52">
        <v>0</v>
      </c>
      <c r="E17" s="20"/>
      <c r="F17" s="46" t="s">
        <v>42</v>
      </c>
      <c r="G17" s="45" t="s">
        <v>43</v>
      </c>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row>
    <row r="18" spans="1:40" x14ac:dyDescent="0.45">
      <c r="A18" s="55" t="s">
        <v>50</v>
      </c>
      <c r="B18" s="52">
        <v>3931958.36</v>
      </c>
      <c r="C18" s="53">
        <v>45762</v>
      </c>
      <c r="D18" s="52">
        <v>0</v>
      </c>
      <c r="E18" s="20"/>
      <c r="F18" s="36">
        <f>SUMIFS(B4:B4367, A4:A4367, "*abatement*")</f>
        <v>468963456.21000069</v>
      </c>
      <c r="G18" s="37">
        <f>SUMIFS(B4:B4367, A4:A4367, "*subdivision*", A4:A4367, "&lt;&gt;*special*")</f>
        <v>94704279.480000064</v>
      </c>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row>
    <row r="19" spans="1:40" x14ac:dyDescent="0.45">
      <c r="A19" s="51" t="s">
        <v>53</v>
      </c>
      <c r="B19" s="52"/>
      <c r="C19" s="53"/>
      <c r="D19" s="52"/>
      <c r="E19" s="20"/>
      <c r="F19" s="44" t="s">
        <v>46</v>
      </c>
      <c r="G19" s="45" t="s">
        <v>47</v>
      </c>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row>
    <row r="20" spans="1:40" x14ac:dyDescent="0.45">
      <c r="A20" s="55" t="s">
        <v>57</v>
      </c>
      <c r="B20" s="52">
        <v>2996.7</v>
      </c>
      <c r="C20" s="53">
        <v>45504</v>
      </c>
      <c r="D20" s="52">
        <v>0</v>
      </c>
      <c r="E20" s="20"/>
      <c r="F20" s="42">
        <f>SUMIFS(B4:B4367, A4:A4367, "*special*")</f>
        <v>3471583.28</v>
      </c>
      <c r="G20" s="43">
        <f>SUMIFS(B4:B4367, A4:A4367, "*osf*")</f>
        <v>117003776.89999999</v>
      </c>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row>
    <row r="21" spans="1:40" x14ac:dyDescent="0.45">
      <c r="A21" s="51" t="s">
        <v>59</v>
      </c>
      <c r="B21" s="52"/>
      <c r="C21" s="53"/>
      <c r="D21" s="52"/>
      <c r="E21" s="20"/>
      <c r="F21" s="68" t="s">
        <v>51</v>
      </c>
      <c r="G21" s="6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row>
    <row r="22" spans="1:40" x14ac:dyDescent="0.45">
      <c r="A22" s="55" t="s">
        <v>60</v>
      </c>
      <c r="B22" s="52">
        <v>502416.73</v>
      </c>
      <c r="C22" s="53">
        <v>45519</v>
      </c>
      <c r="D22" s="52">
        <v>0</v>
      </c>
      <c r="E22" s="20"/>
      <c r="F22" s="66">
        <f>SUM(F18,G18,F20,G20)</f>
        <v>684143095.87000072</v>
      </c>
      <c r="G22" s="67"/>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row>
    <row r="23" spans="1:40" x14ac:dyDescent="0.45">
      <c r="A23" s="55" t="s">
        <v>61</v>
      </c>
      <c r="B23" s="52">
        <v>130632.06</v>
      </c>
      <c r="C23" s="53">
        <v>45519</v>
      </c>
      <c r="D23" s="52">
        <v>0</v>
      </c>
      <c r="E23" s="20"/>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row>
    <row r="24" spans="1:40" x14ac:dyDescent="0.45">
      <c r="A24" s="55" t="s">
        <v>62</v>
      </c>
      <c r="B24" s="52">
        <v>485854.71999999997</v>
      </c>
      <c r="C24" s="53">
        <v>45519</v>
      </c>
      <c r="D24" s="52">
        <v>0</v>
      </c>
      <c r="E24" s="20"/>
      <c r="F24" s="59"/>
      <c r="G24" s="60"/>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row>
    <row r="25" spans="1:40" x14ac:dyDescent="0.45">
      <c r="A25" s="55" t="s">
        <v>63</v>
      </c>
      <c r="B25" s="52">
        <v>126325.82</v>
      </c>
      <c r="C25" s="53">
        <v>45519</v>
      </c>
      <c r="D25" s="52">
        <v>0</v>
      </c>
      <c r="E25" s="20"/>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row>
    <row r="26" spans="1:40" x14ac:dyDescent="0.45">
      <c r="A26" s="55" t="s">
        <v>64</v>
      </c>
      <c r="B26" s="52">
        <v>574270.18000000005</v>
      </c>
      <c r="C26" s="53">
        <v>45519</v>
      </c>
      <c r="D26" s="52">
        <v>0</v>
      </c>
      <c r="E26" s="20"/>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row>
    <row r="27" spans="1:40" x14ac:dyDescent="0.45">
      <c r="A27" s="55" t="s">
        <v>65</v>
      </c>
      <c r="B27" s="52">
        <v>143786.41</v>
      </c>
      <c r="C27" s="53">
        <v>45519</v>
      </c>
      <c r="D27" s="52">
        <v>0</v>
      </c>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row>
    <row r="28" spans="1:40" x14ac:dyDescent="0.45">
      <c r="A28" s="55" t="s">
        <v>66</v>
      </c>
      <c r="B28" s="52">
        <v>450194.22</v>
      </c>
      <c r="C28" s="53">
        <v>45519</v>
      </c>
      <c r="D28" s="52">
        <v>0</v>
      </c>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row>
    <row r="29" spans="1:40" x14ac:dyDescent="0.45">
      <c r="A29" s="55" t="s">
        <v>67</v>
      </c>
      <c r="B29" s="52">
        <v>112720.13</v>
      </c>
      <c r="C29" s="53">
        <v>45519</v>
      </c>
      <c r="D29" s="52">
        <v>0</v>
      </c>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row>
    <row r="30" spans="1:40" x14ac:dyDescent="0.45">
      <c r="A30" s="55" t="s">
        <v>57</v>
      </c>
      <c r="B30" s="52">
        <v>1505383.54</v>
      </c>
      <c r="C30" s="53">
        <v>45504</v>
      </c>
      <c r="D30" s="52">
        <v>0</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row>
    <row r="31" spans="1:40" x14ac:dyDescent="0.45">
      <c r="A31" s="55" t="s">
        <v>71</v>
      </c>
      <c r="B31" s="52">
        <v>789148</v>
      </c>
      <c r="C31" s="53">
        <v>45504</v>
      </c>
      <c r="D31" s="52">
        <v>0</v>
      </c>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row>
    <row r="32" spans="1:40" x14ac:dyDescent="0.45">
      <c r="A32" s="55" t="s">
        <v>72</v>
      </c>
      <c r="B32" s="52">
        <v>270988.58</v>
      </c>
      <c r="C32" s="53">
        <v>45504</v>
      </c>
      <c r="D32" s="52">
        <v>0</v>
      </c>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row>
    <row r="33" spans="1:40" x14ac:dyDescent="0.45">
      <c r="A33" s="55" t="s">
        <v>80</v>
      </c>
      <c r="B33" s="52">
        <v>1322894.97</v>
      </c>
      <c r="C33" s="53">
        <v>45488</v>
      </c>
      <c r="D33" s="52">
        <v>0</v>
      </c>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row>
    <row r="34" spans="1:40" x14ac:dyDescent="0.45">
      <c r="A34" s="55" t="s">
        <v>81</v>
      </c>
      <c r="B34" s="52">
        <v>329461.98</v>
      </c>
      <c r="C34" s="53">
        <v>45488</v>
      </c>
      <c r="D34" s="52">
        <v>0</v>
      </c>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row>
    <row r="35" spans="1:40" x14ac:dyDescent="0.45">
      <c r="A35" s="55" t="s">
        <v>82</v>
      </c>
      <c r="B35" s="52">
        <v>456372.2</v>
      </c>
      <c r="C35" s="53">
        <v>45519</v>
      </c>
      <c r="D35" s="52">
        <v>0</v>
      </c>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row>
    <row r="36" spans="1:40" x14ac:dyDescent="0.45">
      <c r="A36" s="55" t="s">
        <v>83</v>
      </c>
      <c r="B36" s="52">
        <v>118660.14</v>
      </c>
      <c r="C36" s="53">
        <v>45519</v>
      </c>
      <c r="D36" s="52">
        <v>0</v>
      </c>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row>
    <row r="37" spans="1:40" x14ac:dyDescent="0.45">
      <c r="A37" s="55" t="s">
        <v>84</v>
      </c>
      <c r="B37" s="52">
        <v>442463.26</v>
      </c>
      <c r="C37" s="53">
        <v>45519</v>
      </c>
      <c r="D37" s="52">
        <v>0</v>
      </c>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row>
    <row r="38" spans="1:40" x14ac:dyDescent="0.45">
      <c r="A38" s="55" t="s">
        <v>85</v>
      </c>
      <c r="B38" s="52">
        <v>115043.71</v>
      </c>
      <c r="C38" s="53">
        <v>45519</v>
      </c>
      <c r="D38" s="52">
        <v>0</v>
      </c>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row>
    <row r="39" spans="1:40" x14ac:dyDescent="0.45">
      <c r="A39" s="55" t="s">
        <v>86</v>
      </c>
      <c r="B39" s="52">
        <v>673750.68</v>
      </c>
      <c r="C39" s="53">
        <v>45519</v>
      </c>
      <c r="D39" s="52">
        <v>0</v>
      </c>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row>
    <row r="40" spans="1:40" x14ac:dyDescent="0.45">
      <c r="A40" s="55" t="s">
        <v>87</v>
      </c>
      <c r="B40" s="52">
        <v>168694.45</v>
      </c>
      <c r="C40" s="53">
        <v>45519</v>
      </c>
      <c r="D40" s="52">
        <v>0</v>
      </c>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row>
    <row r="41" spans="1:40" x14ac:dyDescent="0.45">
      <c r="A41" s="55" t="s">
        <v>88</v>
      </c>
      <c r="B41" s="52">
        <v>444720.46</v>
      </c>
      <c r="C41" s="53">
        <v>45519</v>
      </c>
      <c r="D41" s="52">
        <v>0</v>
      </c>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row>
    <row r="42" spans="1:40" x14ac:dyDescent="0.45">
      <c r="A42" s="55" t="s">
        <v>89</v>
      </c>
      <c r="B42" s="52">
        <v>111349.61</v>
      </c>
      <c r="C42" s="53">
        <v>45519</v>
      </c>
      <c r="D42" s="52">
        <v>0</v>
      </c>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row>
    <row r="43" spans="1:40" x14ac:dyDescent="0.45">
      <c r="A43" s="55" t="s">
        <v>92</v>
      </c>
      <c r="B43" s="52">
        <v>4229098.87</v>
      </c>
      <c r="C43" s="53">
        <v>45519</v>
      </c>
      <c r="D43" s="52">
        <v>0</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row>
    <row r="44" spans="1:40" x14ac:dyDescent="0.45">
      <c r="A44" s="55" t="s">
        <v>93</v>
      </c>
      <c r="B44" s="52">
        <v>1058886.5</v>
      </c>
      <c r="C44" s="53">
        <v>45519</v>
      </c>
      <c r="D44" s="52">
        <v>0</v>
      </c>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row>
    <row r="45" spans="1:40" x14ac:dyDescent="0.45">
      <c r="A45" s="55" t="s">
        <v>90</v>
      </c>
      <c r="B45" s="52">
        <v>444720.46</v>
      </c>
      <c r="C45" s="53">
        <v>45762</v>
      </c>
      <c r="D45" s="52">
        <v>0</v>
      </c>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row>
    <row r="46" spans="1:40" x14ac:dyDescent="0.45">
      <c r="A46" s="55" t="s">
        <v>91</v>
      </c>
      <c r="B46" s="52">
        <v>111349.61</v>
      </c>
      <c r="C46" s="53">
        <v>45762</v>
      </c>
      <c r="D46" s="52">
        <v>0</v>
      </c>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row>
    <row r="47" spans="1:40" x14ac:dyDescent="0.45">
      <c r="A47" s="51" t="s">
        <v>94</v>
      </c>
      <c r="B47" s="52"/>
      <c r="C47" s="53"/>
      <c r="D47" s="52"/>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row>
    <row r="48" spans="1:40" x14ac:dyDescent="0.45">
      <c r="A48" s="55" t="s">
        <v>60</v>
      </c>
      <c r="B48" s="52">
        <v>2692.99</v>
      </c>
      <c r="C48" s="53">
        <v>45519</v>
      </c>
      <c r="D48" s="52">
        <v>0</v>
      </c>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row>
    <row r="49" spans="1:40" x14ac:dyDescent="0.45">
      <c r="A49" s="55" t="s">
        <v>62</v>
      </c>
      <c r="B49" s="52">
        <v>2604.21</v>
      </c>
      <c r="C49" s="53">
        <v>45519</v>
      </c>
      <c r="D49" s="52">
        <v>0</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row>
    <row r="50" spans="1:40" x14ac:dyDescent="0.45">
      <c r="A50" s="55" t="s">
        <v>64</v>
      </c>
      <c r="B50" s="52">
        <v>3078.13</v>
      </c>
      <c r="C50" s="53">
        <v>45519</v>
      </c>
      <c r="D50" s="52">
        <v>0</v>
      </c>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row>
    <row r="51" spans="1:40" x14ac:dyDescent="0.45">
      <c r="A51" s="55" t="s">
        <v>66</v>
      </c>
      <c r="B51" s="52">
        <v>2413.0700000000002</v>
      </c>
      <c r="C51" s="53">
        <v>45519</v>
      </c>
      <c r="D51" s="52">
        <v>0</v>
      </c>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row>
    <row r="52" spans="1:40" x14ac:dyDescent="0.45">
      <c r="A52" s="55" t="s">
        <v>57</v>
      </c>
      <c r="B52" s="52">
        <v>8068.96</v>
      </c>
      <c r="C52" s="53">
        <v>45504</v>
      </c>
      <c r="D52" s="52">
        <v>0</v>
      </c>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row>
    <row r="53" spans="1:40" x14ac:dyDescent="0.45">
      <c r="A53" s="55" t="s">
        <v>82</v>
      </c>
      <c r="B53" s="52">
        <v>2446.19</v>
      </c>
      <c r="C53" s="53">
        <v>45519</v>
      </c>
      <c r="D53" s="52">
        <v>0</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row>
    <row r="54" spans="1:40" x14ac:dyDescent="0.45">
      <c r="A54" s="55" t="s">
        <v>84</v>
      </c>
      <c r="B54" s="52">
        <v>2371.63</v>
      </c>
      <c r="C54" s="53">
        <v>45519</v>
      </c>
      <c r="D54" s="52">
        <v>0</v>
      </c>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row>
    <row r="55" spans="1:40" x14ac:dyDescent="0.45">
      <c r="A55" s="55" t="s">
        <v>86</v>
      </c>
      <c r="B55" s="52">
        <v>3611.35</v>
      </c>
      <c r="C55" s="53">
        <v>45519</v>
      </c>
      <c r="D55" s="52">
        <v>0</v>
      </c>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row>
    <row r="56" spans="1:40" x14ac:dyDescent="0.45">
      <c r="A56" s="55" t="s">
        <v>88</v>
      </c>
      <c r="B56" s="52">
        <v>2383.73</v>
      </c>
      <c r="C56" s="53">
        <v>45519</v>
      </c>
      <c r="D56" s="52">
        <v>0</v>
      </c>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row>
    <row r="57" spans="1:40" x14ac:dyDescent="0.45">
      <c r="A57" s="55" t="s">
        <v>92</v>
      </c>
      <c r="B57" s="52">
        <v>22668.26</v>
      </c>
      <c r="C57" s="53">
        <v>45519</v>
      </c>
      <c r="D57" s="52">
        <v>0</v>
      </c>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row>
    <row r="58" spans="1:40" x14ac:dyDescent="0.45">
      <c r="A58" s="55" t="s">
        <v>90</v>
      </c>
      <c r="B58" s="52">
        <v>2383.73</v>
      </c>
      <c r="C58" s="53">
        <v>45762</v>
      </c>
      <c r="D58" s="52">
        <v>0</v>
      </c>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row>
    <row r="59" spans="1:40" x14ac:dyDescent="0.45">
      <c r="A59" s="51" t="s">
        <v>95</v>
      </c>
      <c r="B59" s="52"/>
      <c r="C59" s="53"/>
      <c r="D59" s="52"/>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row>
    <row r="60" spans="1:40" x14ac:dyDescent="0.45">
      <c r="A60" s="55" t="s">
        <v>60</v>
      </c>
      <c r="B60" s="52">
        <v>8578.8700000000008</v>
      </c>
      <c r="C60" s="53">
        <v>45519</v>
      </c>
      <c r="D60" s="52">
        <v>0</v>
      </c>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row>
    <row r="61" spans="1:40" x14ac:dyDescent="0.45">
      <c r="A61" s="55" t="s">
        <v>62</v>
      </c>
      <c r="B61" s="52">
        <v>8296.07</v>
      </c>
      <c r="C61" s="53">
        <v>45519</v>
      </c>
      <c r="D61" s="52">
        <v>0</v>
      </c>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row>
    <row r="62" spans="1:40" x14ac:dyDescent="0.45">
      <c r="A62" s="55" t="s">
        <v>64</v>
      </c>
      <c r="B62" s="52">
        <v>9805.7800000000007</v>
      </c>
      <c r="C62" s="53">
        <v>45519</v>
      </c>
      <c r="D62" s="52">
        <v>0</v>
      </c>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row>
    <row r="63" spans="1:40" x14ac:dyDescent="0.45">
      <c r="A63" s="55" t="s">
        <v>66</v>
      </c>
      <c r="B63" s="52">
        <v>7687.16</v>
      </c>
      <c r="C63" s="53">
        <v>45519</v>
      </c>
      <c r="D63" s="52">
        <v>0</v>
      </c>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row>
    <row r="64" spans="1:40" x14ac:dyDescent="0.45">
      <c r="A64" s="55" t="s">
        <v>57</v>
      </c>
      <c r="B64" s="52">
        <v>25704.73</v>
      </c>
      <c r="C64" s="53">
        <v>45504</v>
      </c>
      <c r="D64" s="52">
        <v>0</v>
      </c>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row>
    <row r="65" spans="1:40" x14ac:dyDescent="0.45">
      <c r="A65" s="55" t="s">
        <v>80</v>
      </c>
      <c r="B65" s="52">
        <v>22468.27</v>
      </c>
      <c r="C65" s="53">
        <v>45488</v>
      </c>
      <c r="D65" s="52">
        <v>0</v>
      </c>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row>
    <row r="66" spans="1:40" x14ac:dyDescent="0.45">
      <c r="A66" s="55" t="s">
        <v>82</v>
      </c>
      <c r="B66" s="52">
        <v>7792.65</v>
      </c>
      <c r="C66" s="53">
        <v>45519</v>
      </c>
      <c r="D66" s="52">
        <v>0</v>
      </c>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row>
    <row r="67" spans="1:40" x14ac:dyDescent="0.45">
      <c r="A67" s="55" t="s">
        <v>84</v>
      </c>
      <c r="B67" s="52">
        <v>7555.15</v>
      </c>
      <c r="C67" s="53">
        <v>45519</v>
      </c>
      <c r="D67" s="52">
        <v>0</v>
      </c>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row>
    <row r="68" spans="1:40" x14ac:dyDescent="0.45">
      <c r="A68" s="55" t="s">
        <v>86</v>
      </c>
      <c r="B68" s="52">
        <v>11504.43</v>
      </c>
      <c r="C68" s="53">
        <v>45519</v>
      </c>
      <c r="D68" s="52">
        <v>0</v>
      </c>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row>
    <row r="69" spans="1:40" x14ac:dyDescent="0.45">
      <c r="A69" s="55" t="s">
        <v>88</v>
      </c>
      <c r="B69" s="52">
        <v>7593.69</v>
      </c>
      <c r="C69" s="53">
        <v>45519</v>
      </c>
      <c r="D69" s="52">
        <v>0</v>
      </c>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row>
    <row r="70" spans="1:40" x14ac:dyDescent="0.45">
      <c r="A70" s="55" t="s">
        <v>92</v>
      </c>
      <c r="B70" s="52">
        <v>72212.72</v>
      </c>
      <c r="C70" s="53">
        <v>45519</v>
      </c>
      <c r="D70" s="52">
        <v>0</v>
      </c>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row>
    <row r="71" spans="1:40" x14ac:dyDescent="0.45">
      <c r="A71" s="55" t="s">
        <v>90</v>
      </c>
      <c r="B71" s="52">
        <v>7593.69</v>
      </c>
      <c r="C71" s="53">
        <v>45762</v>
      </c>
      <c r="D71" s="52">
        <v>0</v>
      </c>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row>
    <row r="72" spans="1:40" x14ac:dyDescent="0.45">
      <c r="A72" s="51" t="s">
        <v>96</v>
      </c>
      <c r="B72" s="52"/>
      <c r="C72" s="53"/>
      <c r="D72" s="52"/>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row>
    <row r="73" spans="1:40" x14ac:dyDescent="0.45">
      <c r="A73" s="55" t="s">
        <v>60</v>
      </c>
      <c r="B73" s="52">
        <v>46524.73</v>
      </c>
      <c r="C73" s="53">
        <v>45519</v>
      </c>
      <c r="D73" s="52">
        <v>0</v>
      </c>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row>
    <row r="74" spans="1:40" x14ac:dyDescent="0.45">
      <c r="A74" s="55" t="s">
        <v>61</v>
      </c>
      <c r="B74" s="52">
        <v>12664.86</v>
      </c>
      <c r="C74" s="53">
        <v>45519</v>
      </c>
      <c r="D74" s="52">
        <v>0</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row>
    <row r="75" spans="1:40" x14ac:dyDescent="0.45">
      <c r="A75" s="55" t="s">
        <v>62</v>
      </c>
      <c r="B75" s="52">
        <v>44991.06</v>
      </c>
      <c r="C75" s="53">
        <v>45519</v>
      </c>
      <c r="D75" s="52">
        <v>0</v>
      </c>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row>
    <row r="76" spans="1:40" x14ac:dyDescent="0.45">
      <c r="A76" s="55" t="s">
        <v>63</v>
      </c>
      <c r="B76" s="52">
        <v>12247.37</v>
      </c>
      <c r="C76" s="53">
        <v>45519</v>
      </c>
      <c r="D76" s="52">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row>
    <row r="77" spans="1:40" x14ac:dyDescent="0.45">
      <c r="A77" s="55" t="s">
        <v>64</v>
      </c>
      <c r="B77" s="52">
        <v>53178.5</v>
      </c>
      <c r="C77" s="53">
        <v>45519</v>
      </c>
      <c r="D77" s="52">
        <v>0</v>
      </c>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row>
    <row r="78" spans="1:40" x14ac:dyDescent="0.45">
      <c r="A78" s="55" t="s">
        <v>65</v>
      </c>
      <c r="B78" s="52">
        <v>13940.19</v>
      </c>
      <c r="C78" s="53">
        <v>45519</v>
      </c>
      <c r="D78" s="52">
        <v>0</v>
      </c>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row>
    <row r="79" spans="1:40" x14ac:dyDescent="0.45">
      <c r="A79" s="55" t="s">
        <v>66</v>
      </c>
      <c r="B79" s="52">
        <v>41688.83</v>
      </c>
      <c r="C79" s="53">
        <v>45519</v>
      </c>
      <c r="D79" s="52">
        <v>0</v>
      </c>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row>
    <row r="80" spans="1:40" x14ac:dyDescent="0.45">
      <c r="A80" s="55" t="s">
        <v>67</v>
      </c>
      <c r="B80" s="52">
        <v>10928.29</v>
      </c>
      <c r="C80" s="53">
        <v>45519</v>
      </c>
      <c r="D80" s="52">
        <v>0</v>
      </c>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row>
    <row r="81" spans="1:40" x14ac:dyDescent="0.45">
      <c r="A81" s="55" t="s">
        <v>57</v>
      </c>
      <c r="B81" s="52">
        <v>139401.34</v>
      </c>
      <c r="C81" s="53">
        <v>45504</v>
      </c>
      <c r="D81" s="52">
        <v>0</v>
      </c>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row>
    <row r="82" spans="1:40" x14ac:dyDescent="0.45">
      <c r="A82" s="55" t="s">
        <v>72</v>
      </c>
      <c r="B82" s="52">
        <v>21302.3</v>
      </c>
      <c r="C82" s="53">
        <v>45504</v>
      </c>
      <c r="D82" s="52">
        <v>4970.22</v>
      </c>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row>
    <row r="83" spans="1:40" x14ac:dyDescent="0.45">
      <c r="A83" s="55" t="s">
        <v>80</v>
      </c>
      <c r="B83" s="52">
        <v>121849.44</v>
      </c>
      <c r="C83" s="53">
        <v>45488</v>
      </c>
      <c r="D83" s="52">
        <v>0</v>
      </c>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row>
    <row r="84" spans="1:40" x14ac:dyDescent="0.45">
      <c r="A84" s="55" t="s">
        <v>81</v>
      </c>
      <c r="B84" s="52">
        <v>27327.82</v>
      </c>
      <c r="C84" s="53">
        <v>45488</v>
      </c>
      <c r="D84" s="52">
        <v>4613.7299999999996</v>
      </c>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row>
    <row r="85" spans="1:40" x14ac:dyDescent="0.45">
      <c r="A85" s="55" t="s">
        <v>82</v>
      </c>
      <c r="B85" s="52">
        <v>42260.92</v>
      </c>
      <c r="C85" s="53">
        <v>45519</v>
      </c>
      <c r="D85" s="52">
        <v>0</v>
      </c>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row>
    <row r="86" spans="1:40" x14ac:dyDescent="0.45">
      <c r="A86" s="55" t="s">
        <v>83</v>
      </c>
      <c r="B86" s="52">
        <v>11504.18</v>
      </c>
      <c r="C86" s="53">
        <v>45519</v>
      </c>
      <c r="D86" s="52">
        <v>0</v>
      </c>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row>
    <row r="87" spans="1:40" x14ac:dyDescent="0.45">
      <c r="A87" s="55" t="s">
        <v>84</v>
      </c>
      <c r="B87" s="52">
        <v>40972.93</v>
      </c>
      <c r="C87" s="53">
        <v>45519</v>
      </c>
      <c r="D87" s="52">
        <v>0</v>
      </c>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row>
    <row r="88" spans="1:40" x14ac:dyDescent="0.45">
      <c r="A88" s="55" t="s">
        <v>85</v>
      </c>
      <c r="B88" s="52">
        <v>11153.56</v>
      </c>
      <c r="C88" s="53">
        <v>45519</v>
      </c>
      <c r="D88" s="52">
        <v>0</v>
      </c>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row>
    <row r="89" spans="1:40" x14ac:dyDescent="0.45">
      <c r="A89" s="55" t="s">
        <v>86</v>
      </c>
      <c r="B89" s="52">
        <v>62390.58</v>
      </c>
      <c r="C89" s="53">
        <v>45519</v>
      </c>
      <c r="D89" s="52">
        <v>0</v>
      </c>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row>
    <row r="90" spans="1:40" x14ac:dyDescent="0.45">
      <c r="A90" s="55" t="s">
        <v>87</v>
      </c>
      <c r="B90" s="52">
        <v>16355.04</v>
      </c>
      <c r="C90" s="53">
        <v>45519</v>
      </c>
      <c r="D90" s="52">
        <v>0</v>
      </c>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row>
    <row r="91" spans="1:40" x14ac:dyDescent="0.45">
      <c r="A91" s="55" t="s">
        <v>88</v>
      </c>
      <c r="B91" s="52">
        <v>41181.949999999997</v>
      </c>
      <c r="C91" s="53">
        <v>45519</v>
      </c>
      <c r="D91" s="52">
        <v>0</v>
      </c>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row>
    <row r="92" spans="1:40" x14ac:dyDescent="0.45">
      <c r="A92" s="55" t="s">
        <v>89</v>
      </c>
      <c r="B92" s="52">
        <v>10795.42</v>
      </c>
      <c r="C92" s="53">
        <v>45519</v>
      </c>
      <c r="D92" s="52">
        <v>0</v>
      </c>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row>
    <row r="93" spans="1:40" x14ac:dyDescent="0.45">
      <c r="A93" s="55" t="s">
        <v>92</v>
      </c>
      <c r="B93" s="52">
        <v>391622.5</v>
      </c>
      <c r="C93" s="53">
        <v>45519</v>
      </c>
      <c r="D93" s="52">
        <v>0</v>
      </c>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row>
    <row r="94" spans="1:40" x14ac:dyDescent="0.45">
      <c r="A94" s="55" t="s">
        <v>93</v>
      </c>
      <c r="B94" s="52">
        <v>102659.74</v>
      </c>
      <c r="C94" s="53">
        <v>45519</v>
      </c>
      <c r="D94" s="52">
        <v>0</v>
      </c>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row>
    <row r="95" spans="1:40" x14ac:dyDescent="0.45">
      <c r="A95" s="55" t="s">
        <v>90</v>
      </c>
      <c r="B95" s="52">
        <v>41181.949999999997</v>
      </c>
      <c r="C95" s="53">
        <v>45762</v>
      </c>
      <c r="D95" s="52">
        <v>0</v>
      </c>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row>
    <row r="96" spans="1:40" x14ac:dyDescent="0.45">
      <c r="A96" s="55" t="s">
        <v>91</v>
      </c>
      <c r="B96" s="52">
        <v>10795.42</v>
      </c>
      <c r="C96" s="53">
        <v>45762</v>
      </c>
      <c r="D96" s="52">
        <v>0</v>
      </c>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row>
    <row r="97" spans="1:40" x14ac:dyDescent="0.45">
      <c r="A97" s="51" t="s">
        <v>97</v>
      </c>
      <c r="B97" s="52"/>
      <c r="C97" s="53"/>
      <c r="D97" s="52"/>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row>
    <row r="98" spans="1:40" x14ac:dyDescent="0.45">
      <c r="A98" s="55" t="s">
        <v>60</v>
      </c>
      <c r="B98" s="52">
        <v>3420.18</v>
      </c>
      <c r="C98" s="53">
        <v>45519</v>
      </c>
      <c r="D98" s="52">
        <v>0</v>
      </c>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row>
    <row r="99" spans="1:40" x14ac:dyDescent="0.45">
      <c r="A99" s="55" t="s">
        <v>62</v>
      </c>
      <c r="B99" s="52">
        <v>3307.44</v>
      </c>
      <c r="C99" s="53">
        <v>45519</v>
      </c>
      <c r="D99" s="52">
        <v>0</v>
      </c>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row>
    <row r="100" spans="1:40" x14ac:dyDescent="0.45">
      <c r="A100" s="55" t="s">
        <v>64</v>
      </c>
      <c r="B100" s="52">
        <v>3909.32</v>
      </c>
      <c r="C100" s="53">
        <v>45519</v>
      </c>
      <c r="D100" s="52">
        <v>0</v>
      </c>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row>
    <row r="101" spans="1:40" x14ac:dyDescent="0.45">
      <c r="A101" s="55" t="s">
        <v>66</v>
      </c>
      <c r="B101" s="52">
        <v>3064.68</v>
      </c>
      <c r="C101" s="53">
        <v>45519</v>
      </c>
      <c r="D101" s="52">
        <v>0</v>
      </c>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row>
    <row r="102" spans="1:40" x14ac:dyDescent="0.45">
      <c r="A102" s="55" t="s">
        <v>57</v>
      </c>
      <c r="B102" s="52">
        <v>10247.84</v>
      </c>
      <c r="C102" s="53">
        <v>45504</v>
      </c>
      <c r="D102" s="52">
        <v>0</v>
      </c>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row>
    <row r="103" spans="1:40" x14ac:dyDescent="0.45">
      <c r="A103" s="55" t="s">
        <v>80</v>
      </c>
      <c r="B103" s="52">
        <v>8957.5400000000009</v>
      </c>
      <c r="C103" s="53">
        <v>45488</v>
      </c>
      <c r="D103" s="52">
        <v>0</v>
      </c>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row>
    <row r="104" spans="1:40" x14ac:dyDescent="0.45">
      <c r="A104" s="55" t="s">
        <v>82</v>
      </c>
      <c r="B104" s="52">
        <v>3106.74</v>
      </c>
      <c r="C104" s="53">
        <v>45519</v>
      </c>
      <c r="D104" s="52">
        <v>0</v>
      </c>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row>
    <row r="105" spans="1:40" x14ac:dyDescent="0.45">
      <c r="A105" s="55" t="s">
        <v>84</v>
      </c>
      <c r="B105" s="52">
        <v>3012.05</v>
      </c>
      <c r="C105" s="53">
        <v>45519</v>
      </c>
      <c r="D105" s="52">
        <v>0</v>
      </c>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row>
    <row r="106" spans="1:40" x14ac:dyDescent="0.45">
      <c r="A106" s="55" t="s">
        <v>86</v>
      </c>
      <c r="B106" s="52">
        <v>4586.53</v>
      </c>
      <c r="C106" s="53">
        <v>45519</v>
      </c>
      <c r="D106" s="52">
        <v>0</v>
      </c>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row>
    <row r="107" spans="1:40" x14ac:dyDescent="0.45">
      <c r="A107" s="55" t="s">
        <v>88</v>
      </c>
      <c r="B107" s="52">
        <v>3027.42</v>
      </c>
      <c r="C107" s="53">
        <v>45519</v>
      </c>
      <c r="D107" s="52">
        <v>0</v>
      </c>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row>
    <row r="108" spans="1:40" x14ac:dyDescent="0.45">
      <c r="A108" s="55" t="s">
        <v>92</v>
      </c>
      <c r="B108" s="52">
        <v>28789.43</v>
      </c>
      <c r="C108" s="53">
        <v>45519</v>
      </c>
      <c r="D108" s="52">
        <v>0</v>
      </c>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row>
    <row r="109" spans="1:40" x14ac:dyDescent="0.45">
      <c r="A109" s="55" t="s">
        <v>90</v>
      </c>
      <c r="B109" s="52">
        <v>3027.42</v>
      </c>
      <c r="C109" s="53">
        <v>45762</v>
      </c>
      <c r="D109" s="52">
        <v>0</v>
      </c>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row>
    <row r="110" spans="1:40" x14ac:dyDescent="0.45">
      <c r="A110" s="51" t="s">
        <v>98</v>
      </c>
      <c r="B110" s="52"/>
      <c r="C110" s="53"/>
      <c r="D110" s="52"/>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row>
    <row r="111" spans="1:40" x14ac:dyDescent="0.45">
      <c r="A111" s="55" t="s">
        <v>60</v>
      </c>
      <c r="B111" s="52">
        <v>114026.45</v>
      </c>
      <c r="C111" s="53">
        <v>45519</v>
      </c>
      <c r="D111" s="52">
        <v>0</v>
      </c>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row>
    <row r="112" spans="1:40" x14ac:dyDescent="0.45">
      <c r="A112" s="55" t="s">
        <v>61</v>
      </c>
      <c r="B112" s="52">
        <v>9280.07</v>
      </c>
      <c r="C112" s="53">
        <v>45519</v>
      </c>
      <c r="D112" s="52">
        <v>21759.97</v>
      </c>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row>
    <row r="113" spans="1:40" x14ac:dyDescent="0.45">
      <c r="A113" s="55" t="s">
        <v>62</v>
      </c>
      <c r="B113" s="52">
        <v>110267.61</v>
      </c>
      <c r="C113" s="53">
        <v>45519</v>
      </c>
      <c r="D113" s="52">
        <v>0</v>
      </c>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row>
    <row r="114" spans="1:40" x14ac:dyDescent="0.45">
      <c r="A114" s="55" t="s">
        <v>63</v>
      </c>
      <c r="B114" s="52">
        <v>8974.15</v>
      </c>
      <c r="C114" s="53">
        <v>45519</v>
      </c>
      <c r="D114" s="52">
        <v>21042.66</v>
      </c>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row>
    <row r="115" spans="1:40" x14ac:dyDescent="0.45">
      <c r="A115" s="55" t="s">
        <v>64</v>
      </c>
      <c r="B115" s="52">
        <v>130334.02</v>
      </c>
      <c r="C115" s="53">
        <v>45519</v>
      </c>
      <c r="D115" s="52">
        <v>0</v>
      </c>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row>
    <row r="116" spans="1:40" x14ac:dyDescent="0.45">
      <c r="A116" s="55" t="s">
        <v>65</v>
      </c>
      <c r="B116" s="52">
        <v>9490.74</v>
      </c>
      <c r="C116" s="53">
        <v>45519</v>
      </c>
      <c r="D116" s="52">
        <v>24674.959999999999</v>
      </c>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row>
    <row r="117" spans="1:40" x14ac:dyDescent="0.45">
      <c r="A117" s="55" t="s">
        <v>66</v>
      </c>
      <c r="B117" s="52">
        <v>102174.25</v>
      </c>
      <c r="C117" s="53">
        <v>45519</v>
      </c>
      <c r="D117" s="52">
        <v>0</v>
      </c>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row>
    <row r="118" spans="1:40" x14ac:dyDescent="0.45">
      <c r="A118" s="55" t="s">
        <v>67</v>
      </c>
      <c r="B118" s="52">
        <v>7440.19</v>
      </c>
      <c r="C118" s="53">
        <v>45519</v>
      </c>
      <c r="D118" s="52">
        <v>19343.72</v>
      </c>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row>
    <row r="119" spans="1:40" x14ac:dyDescent="0.45">
      <c r="A119" s="55" t="s">
        <v>57</v>
      </c>
      <c r="B119" s="52">
        <v>341655.72</v>
      </c>
      <c r="C119" s="53">
        <v>45504</v>
      </c>
      <c r="D119" s="52">
        <v>0</v>
      </c>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row>
    <row r="120" spans="1:40" x14ac:dyDescent="0.45">
      <c r="A120" s="55" t="s">
        <v>72</v>
      </c>
      <c r="B120" s="52">
        <v>3483.77</v>
      </c>
      <c r="C120" s="53">
        <v>45504</v>
      </c>
      <c r="D120" s="52">
        <v>60906.97</v>
      </c>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row>
    <row r="121" spans="1:40" x14ac:dyDescent="0.45">
      <c r="A121" s="55" t="s">
        <v>80</v>
      </c>
      <c r="B121" s="52">
        <v>298638.13</v>
      </c>
      <c r="C121" s="53">
        <v>45488</v>
      </c>
      <c r="D121" s="52">
        <v>0</v>
      </c>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row>
    <row r="122" spans="1:40" x14ac:dyDescent="0.45">
      <c r="A122" s="55" t="s">
        <v>81</v>
      </c>
      <c r="B122" s="52">
        <v>21746.41</v>
      </c>
      <c r="C122" s="53">
        <v>45488</v>
      </c>
      <c r="D122" s="52">
        <v>56538.45</v>
      </c>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row>
    <row r="123" spans="1:40" x14ac:dyDescent="0.45">
      <c r="A123" s="55" t="s">
        <v>82</v>
      </c>
      <c r="B123" s="52">
        <v>103576.37</v>
      </c>
      <c r="C123" s="53">
        <v>45519</v>
      </c>
      <c r="D123" s="52">
        <v>0</v>
      </c>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row>
    <row r="124" spans="1:40" x14ac:dyDescent="0.45">
      <c r="A124" s="55" t="s">
        <v>83</v>
      </c>
      <c r="B124" s="52">
        <v>8429.58</v>
      </c>
      <c r="C124" s="53">
        <v>45519</v>
      </c>
      <c r="D124" s="52">
        <v>19765.759999999998</v>
      </c>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row>
    <row r="125" spans="1:40" x14ac:dyDescent="0.45">
      <c r="A125" s="55" t="s">
        <v>84</v>
      </c>
      <c r="B125" s="52">
        <v>100419.66</v>
      </c>
      <c r="C125" s="53">
        <v>45519</v>
      </c>
      <c r="D125" s="52">
        <v>0</v>
      </c>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row>
    <row r="126" spans="1:40" x14ac:dyDescent="0.45">
      <c r="A126" s="55" t="s">
        <v>85</v>
      </c>
      <c r="B126" s="52">
        <v>8172.67</v>
      </c>
      <c r="C126" s="53">
        <v>45519</v>
      </c>
      <c r="D126" s="52">
        <v>19163.349999999999</v>
      </c>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row>
    <row r="127" spans="1:40" x14ac:dyDescent="0.45">
      <c r="A127" s="55" t="s">
        <v>86</v>
      </c>
      <c r="B127" s="52">
        <v>152911.71</v>
      </c>
      <c r="C127" s="53">
        <v>45519</v>
      </c>
      <c r="D127" s="52">
        <v>0</v>
      </c>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row>
    <row r="128" spans="1:40" x14ac:dyDescent="0.45">
      <c r="A128" s="55" t="s">
        <v>87</v>
      </c>
      <c r="B128" s="52">
        <v>11134.81</v>
      </c>
      <c r="C128" s="53">
        <v>45519</v>
      </c>
      <c r="D128" s="52">
        <v>28949.39</v>
      </c>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row>
    <row r="129" spans="1:40" x14ac:dyDescent="0.45">
      <c r="A129" s="55" t="s">
        <v>88</v>
      </c>
      <c r="B129" s="52">
        <v>100931.94</v>
      </c>
      <c r="C129" s="53">
        <v>45519</v>
      </c>
      <c r="D129" s="52">
        <v>0</v>
      </c>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row>
    <row r="130" spans="1:40" x14ac:dyDescent="0.45">
      <c r="A130" s="55" t="s">
        <v>89</v>
      </c>
      <c r="B130" s="52">
        <v>7349.72</v>
      </c>
      <c r="C130" s="53">
        <v>45519</v>
      </c>
      <c r="D130" s="52">
        <v>19108.53</v>
      </c>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row>
    <row r="131" spans="1:40" x14ac:dyDescent="0.45">
      <c r="A131" s="55" t="s">
        <v>92</v>
      </c>
      <c r="B131" s="52">
        <v>959819.06</v>
      </c>
      <c r="C131" s="53">
        <v>45519</v>
      </c>
      <c r="D131" s="52">
        <v>0</v>
      </c>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row>
    <row r="132" spans="1:40" x14ac:dyDescent="0.45">
      <c r="A132" s="55" t="s">
        <v>93</v>
      </c>
      <c r="B132" s="52">
        <v>69892.679999999993</v>
      </c>
      <c r="C132" s="53">
        <v>45519</v>
      </c>
      <c r="D132" s="52">
        <v>181713.83</v>
      </c>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row>
    <row r="133" spans="1:40" x14ac:dyDescent="0.45">
      <c r="A133" s="55" t="s">
        <v>90</v>
      </c>
      <c r="B133" s="52">
        <v>100931.94</v>
      </c>
      <c r="C133" s="53">
        <v>45762</v>
      </c>
      <c r="D133" s="52">
        <v>0</v>
      </c>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row>
    <row r="134" spans="1:40" x14ac:dyDescent="0.45">
      <c r="A134" s="55" t="s">
        <v>91</v>
      </c>
      <c r="B134" s="52">
        <v>7349.72</v>
      </c>
      <c r="C134" s="53">
        <v>45762</v>
      </c>
      <c r="D134" s="52">
        <v>19108.53</v>
      </c>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row>
    <row r="135" spans="1:40" x14ac:dyDescent="0.45">
      <c r="A135" s="51" t="s">
        <v>99</v>
      </c>
      <c r="B135" s="52"/>
      <c r="C135" s="53"/>
      <c r="D135" s="52"/>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row>
    <row r="136" spans="1:40" x14ac:dyDescent="0.45">
      <c r="A136" s="55" t="s">
        <v>60</v>
      </c>
      <c r="B136" s="52">
        <v>5181.68</v>
      </c>
      <c r="C136" s="53">
        <v>45519</v>
      </c>
      <c r="D136" s="52">
        <v>0</v>
      </c>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row>
    <row r="137" spans="1:40" x14ac:dyDescent="0.45">
      <c r="A137" s="55" t="s">
        <v>62</v>
      </c>
      <c r="B137" s="52">
        <v>5010.8599999999997</v>
      </c>
      <c r="C137" s="53">
        <v>45519</v>
      </c>
      <c r="D137" s="52">
        <v>0</v>
      </c>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row>
    <row r="138" spans="1:40" x14ac:dyDescent="0.45">
      <c r="A138" s="55" t="s">
        <v>64</v>
      </c>
      <c r="B138" s="52">
        <v>5922.74</v>
      </c>
      <c r="C138" s="53">
        <v>45519</v>
      </c>
      <c r="D138" s="52">
        <v>0</v>
      </c>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row>
    <row r="139" spans="1:40" x14ac:dyDescent="0.45">
      <c r="A139" s="55" t="s">
        <v>66</v>
      </c>
      <c r="B139" s="52">
        <v>4643.08</v>
      </c>
      <c r="C139" s="53">
        <v>45519</v>
      </c>
      <c r="D139" s="52">
        <v>0</v>
      </c>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row>
    <row r="140" spans="1:40" x14ac:dyDescent="0.45">
      <c r="A140" s="55" t="s">
        <v>57</v>
      </c>
      <c r="B140" s="52">
        <v>15525.78</v>
      </c>
      <c r="C140" s="53">
        <v>45504</v>
      </c>
      <c r="D140" s="52">
        <v>0</v>
      </c>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row>
    <row r="141" spans="1:40" x14ac:dyDescent="0.45">
      <c r="A141" s="55" t="s">
        <v>80</v>
      </c>
      <c r="B141" s="52">
        <v>13570.94</v>
      </c>
      <c r="C141" s="53">
        <v>45488</v>
      </c>
      <c r="D141" s="52">
        <v>0</v>
      </c>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row>
    <row r="142" spans="1:40" x14ac:dyDescent="0.45">
      <c r="A142" s="55" t="s">
        <v>82</v>
      </c>
      <c r="B142" s="52">
        <v>4706.8</v>
      </c>
      <c r="C142" s="53">
        <v>45519</v>
      </c>
      <c r="D142" s="52">
        <v>0</v>
      </c>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row>
    <row r="143" spans="1:40" x14ac:dyDescent="0.45">
      <c r="A143" s="55" t="s">
        <v>84</v>
      </c>
      <c r="B143" s="52">
        <v>4563.3500000000004</v>
      </c>
      <c r="C143" s="53">
        <v>45519</v>
      </c>
      <c r="D143" s="52">
        <v>0</v>
      </c>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row>
    <row r="144" spans="1:40" x14ac:dyDescent="0.45">
      <c r="A144" s="55" t="s">
        <v>86</v>
      </c>
      <c r="B144" s="52">
        <v>6948.73</v>
      </c>
      <c r="C144" s="53">
        <v>45519</v>
      </c>
      <c r="D144" s="52">
        <v>0</v>
      </c>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row>
    <row r="145" spans="1:40" x14ac:dyDescent="0.45">
      <c r="A145" s="55" t="s">
        <v>88</v>
      </c>
      <c r="B145" s="52">
        <v>4586.63</v>
      </c>
      <c r="C145" s="53">
        <v>45519</v>
      </c>
      <c r="D145" s="52">
        <v>0</v>
      </c>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row>
    <row r="146" spans="1:40" x14ac:dyDescent="0.45">
      <c r="A146" s="55" t="s">
        <v>92</v>
      </c>
      <c r="B146" s="52">
        <v>43616.83</v>
      </c>
      <c r="C146" s="53">
        <v>45519</v>
      </c>
      <c r="D146" s="52">
        <v>0</v>
      </c>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row>
    <row r="147" spans="1:40" x14ac:dyDescent="0.45">
      <c r="A147" s="55" t="s">
        <v>90</v>
      </c>
      <c r="B147" s="52">
        <v>4586.63</v>
      </c>
      <c r="C147" s="53">
        <v>45762</v>
      </c>
      <c r="D147" s="52">
        <v>0</v>
      </c>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row>
    <row r="148" spans="1:40" x14ac:dyDescent="0.45">
      <c r="A148" s="51" t="s">
        <v>100</v>
      </c>
      <c r="B148" s="52"/>
      <c r="C148" s="53"/>
      <c r="D148" s="52"/>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row>
    <row r="149" spans="1:40" x14ac:dyDescent="0.45">
      <c r="A149" s="55" t="s">
        <v>60</v>
      </c>
      <c r="B149" s="52">
        <v>6689.93</v>
      </c>
      <c r="C149" s="53">
        <v>45519</v>
      </c>
      <c r="D149" s="52">
        <v>0</v>
      </c>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row>
    <row r="150" spans="1:40" x14ac:dyDescent="0.45">
      <c r="A150" s="55" t="s">
        <v>62</v>
      </c>
      <c r="B150" s="52">
        <v>6469.4</v>
      </c>
      <c r="C150" s="53">
        <v>45519</v>
      </c>
      <c r="D150" s="52">
        <v>0</v>
      </c>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row>
    <row r="151" spans="1:40" x14ac:dyDescent="0.45">
      <c r="A151" s="55" t="s">
        <v>64</v>
      </c>
      <c r="B151" s="52">
        <v>7646.7</v>
      </c>
      <c r="C151" s="53">
        <v>45519</v>
      </c>
      <c r="D151" s="52">
        <v>0</v>
      </c>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row>
    <row r="152" spans="1:40" x14ac:dyDescent="0.45">
      <c r="A152" s="55" t="s">
        <v>66</v>
      </c>
      <c r="B152" s="52">
        <v>5994.56</v>
      </c>
      <c r="C152" s="53">
        <v>45519</v>
      </c>
      <c r="D152" s="52">
        <v>0</v>
      </c>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row>
    <row r="153" spans="1:40" x14ac:dyDescent="0.45">
      <c r="A153" s="55" t="s">
        <v>57</v>
      </c>
      <c r="B153" s="52">
        <v>20044.95</v>
      </c>
      <c r="C153" s="53">
        <v>45504</v>
      </c>
      <c r="D153" s="52">
        <v>0</v>
      </c>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row>
    <row r="154" spans="1:40" x14ac:dyDescent="0.45">
      <c r="A154" s="55" t="s">
        <v>82</v>
      </c>
      <c r="B154" s="52">
        <v>6076.83</v>
      </c>
      <c r="C154" s="53">
        <v>45519</v>
      </c>
      <c r="D154" s="52">
        <v>0</v>
      </c>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row>
    <row r="155" spans="1:40" x14ac:dyDescent="0.45">
      <c r="A155" s="55" t="s">
        <v>84</v>
      </c>
      <c r="B155" s="52">
        <v>5891.62</v>
      </c>
      <c r="C155" s="53">
        <v>45519</v>
      </c>
      <c r="D155" s="52">
        <v>0</v>
      </c>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row>
    <row r="156" spans="1:40" x14ac:dyDescent="0.45">
      <c r="A156" s="55" t="s">
        <v>86</v>
      </c>
      <c r="B156" s="52">
        <v>8971.33</v>
      </c>
      <c r="C156" s="53">
        <v>45519</v>
      </c>
      <c r="D156" s="52">
        <v>0</v>
      </c>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row>
    <row r="157" spans="1:40" x14ac:dyDescent="0.45">
      <c r="A157" s="55" t="s">
        <v>88</v>
      </c>
      <c r="B157" s="52">
        <v>5921.68</v>
      </c>
      <c r="C157" s="53">
        <v>45519</v>
      </c>
      <c r="D157" s="52">
        <v>0</v>
      </c>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row>
    <row r="158" spans="1:40" x14ac:dyDescent="0.45">
      <c r="A158" s="55" t="s">
        <v>92</v>
      </c>
      <c r="B158" s="52">
        <v>56312.6</v>
      </c>
      <c r="C158" s="53">
        <v>45519</v>
      </c>
      <c r="D158" s="52">
        <v>0</v>
      </c>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row>
    <row r="159" spans="1:40" x14ac:dyDescent="0.45">
      <c r="A159" s="55" t="s">
        <v>90</v>
      </c>
      <c r="B159" s="52">
        <v>5921.68</v>
      </c>
      <c r="C159" s="53">
        <v>45762</v>
      </c>
      <c r="D159" s="52">
        <v>0</v>
      </c>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row>
    <row r="160" spans="1:40" x14ac:dyDescent="0.45">
      <c r="A160" s="51" t="s">
        <v>101</v>
      </c>
      <c r="B160" s="52"/>
      <c r="C160" s="53"/>
      <c r="D160" s="52"/>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row>
    <row r="161" spans="1:40" x14ac:dyDescent="0.45">
      <c r="A161" s="55" t="s">
        <v>60</v>
      </c>
      <c r="B161" s="52">
        <v>11186.46</v>
      </c>
      <c r="C161" s="53">
        <v>45519</v>
      </c>
      <c r="D161" s="52">
        <v>0</v>
      </c>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row>
    <row r="162" spans="1:40" x14ac:dyDescent="0.45">
      <c r="A162" s="55" t="s">
        <v>62</v>
      </c>
      <c r="B162" s="52">
        <v>10817.7</v>
      </c>
      <c r="C162" s="53">
        <v>45519</v>
      </c>
      <c r="D162" s="52">
        <v>0</v>
      </c>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row>
    <row r="163" spans="1:40" x14ac:dyDescent="0.45">
      <c r="A163" s="55" t="s">
        <v>64</v>
      </c>
      <c r="B163" s="52">
        <v>12786.3</v>
      </c>
      <c r="C163" s="53">
        <v>45519</v>
      </c>
      <c r="D163" s="52">
        <v>0</v>
      </c>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row>
    <row r="164" spans="1:40" x14ac:dyDescent="0.45">
      <c r="A164" s="55" t="s">
        <v>66</v>
      </c>
      <c r="B164" s="52">
        <v>10023.709999999999</v>
      </c>
      <c r="C164" s="53">
        <v>45519</v>
      </c>
      <c r="D164" s="52">
        <v>0</v>
      </c>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row>
    <row r="165" spans="1:40" x14ac:dyDescent="0.45">
      <c r="A165" s="55" t="s">
        <v>57</v>
      </c>
      <c r="B165" s="52">
        <v>33517.81</v>
      </c>
      <c r="C165" s="53">
        <v>45504</v>
      </c>
      <c r="D165" s="52">
        <v>0</v>
      </c>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row>
    <row r="166" spans="1:40" x14ac:dyDescent="0.45">
      <c r="A166" s="55" t="s">
        <v>82</v>
      </c>
      <c r="B166" s="52">
        <v>10161.26</v>
      </c>
      <c r="C166" s="53">
        <v>45519</v>
      </c>
      <c r="D166" s="52">
        <v>0</v>
      </c>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row>
    <row r="167" spans="1:40" x14ac:dyDescent="0.45">
      <c r="A167" s="55" t="s">
        <v>84</v>
      </c>
      <c r="B167" s="52">
        <v>9851.58</v>
      </c>
      <c r="C167" s="53">
        <v>45519</v>
      </c>
      <c r="D167" s="52">
        <v>0</v>
      </c>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row>
    <row r="168" spans="1:40" x14ac:dyDescent="0.45">
      <c r="A168" s="55" t="s">
        <v>86</v>
      </c>
      <c r="B168" s="52">
        <v>15001.26</v>
      </c>
      <c r="C168" s="53">
        <v>45519</v>
      </c>
      <c r="D168" s="52">
        <v>0</v>
      </c>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row>
    <row r="169" spans="1:40" x14ac:dyDescent="0.45">
      <c r="A169" s="55" t="s">
        <v>88</v>
      </c>
      <c r="B169" s="52">
        <v>9901.83</v>
      </c>
      <c r="C169" s="53">
        <v>45519</v>
      </c>
      <c r="D169" s="52">
        <v>0</v>
      </c>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0" x14ac:dyDescent="0.45">
      <c r="A170" s="55" t="s">
        <v>92</v>
      </c>
      <c r="B170" s="52">
        <v>94162.14</v>
      </c>
      <c r="C170" s="53">
        <v>45519</v>
      </c>
      <c r="D170" s="52">
        <v>0</v>
      </c>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row>
    <row r="171" spans="1:40" x14ac:dyDescent="0.45">
      <c r="A171" s="55" t="s">
        <v>90</v>
      </c>
      <c r="B171" s="52">
        <v>9901.83</v>
      </c>
      <c r="C171" s="53">
        <v>45762</v>
      </c>
      <c r="D171" s="52">
        <v>0</v>
      </c>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row>
    <row r="172" spans="1:40" x14ac:dyDescent="0.45">
      <c r="A172" s="51" t="s">
        <v>102</v>
      </c>
      <c r="B172" s="52"/>
      <c r="C172" s="53"/>
      <c r="D172" s="52"/>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row>
    <row r="173" spans="1:40" x14ac:dyDescent="0.45">
      <c r="A173" s="55" t="s">
        <v>60</v>
      </c>
      <c r="B173" s="52">
        <v>4974.09</v>
      </c>
      <c r="C173" s="53">
        <v>45519</v>
      </c>
      <c r="D173" s="52">
        <v>0</v>
      </c>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row>
    <row r="174" spans="1:40" x14ac:dyDescent="0.45">
      <c r="A174" s="55" t="s">
        <v>62</v>
      </c>
      <c r="B174" s="52">
        <v>4810.13</v>
      </c>
      <c r="C174" s="53">
        <v>45519</v>
      </c>
      <c r="D174" s="52">
        <v>0</v>
      </c>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row>
    <row r="175" spans="1:40" x14ac:dyDescent="0.45">
      <c r="A175" s="55" t="s">
        <v>64</v>
      </c>
      <c r="B175" s="52">
        <v>5685.47</v>
      </c>
      <c r="C175" s="53">
        <v>45519</v>
      </c>
      <c r="D175" s="52">
        <v>0</v>
      </c>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row>
    <row r="176" spans="1:40" x14ac:dyDescent="0.45">
      <c r="A176" s="55" t="s">
        <v>66</v>
      </c>
      <c r="B176" s="52">
        <v>4457.07</v>
      </c>
      <c r="C176" s="53">
        <v>45519</v>
      </c>
      <c r="D176" s="52">
        <v>0</v>
      </c>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row>
    <row r="177" spans="1:40" x14ac:dyDescent="0.45">
      <c r="A177" s="55" t="s">
        <v>57</v>
      </c>
      <c r="B177" s="52">
        <v>14903.8</v>
      </c>
      <c r="C177" s="53">
        <v>45504</v>
      </c>
      <c r="D177" s="52">
        <v>0</v>
      </c>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row>
    <row r="178" spans="1:40" x14ac:dyDescent="0.45">
      <c r="A178" s="55" t="s">
        <v>80</v>
      </c>
      <c r="B178" s="52">
        <v>13027.28</v>
      </c>
      <c r="C178" s="53">
        <v>45488</v>
      </c>
      <c r="D178" s="52">
        <v>0</v>
      </c>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row>
    <row r="179" spans="1:40" x14ac:dyDescent="0.45">
      <c r="A179" s="55" t="s">
        <v>82</v>
      </c>
      <c r="B179" s="52">
        <v>4518.24</v>
      </c>
      <c r="C179" s="53">
        <v>45519</v>
      </c>
      <c r="D179" s="52">
        <v>0</v>
      </c>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row>
    <row r="180" spans="1:40" x14ac:dyDescent="0.45">
      <c r="A180" s="55" t="s">
        <v>84</v>
      </c>
      <c r="B180" s="52">
        <v>4380.54</v>
      </c>
      <c r="C180" s="53">
        <v>45519</v>
      </c>
      <c r="D180" s="52">
        <v>0</v>
      </c>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row>
    <row r="181" spans="1:40" x14ac:dyDescent="0.45">
      <c r="A181" s="55" t="s">
        <v>86</v>
      </c>
      <c r="B181" s="52">
        <v>6670.36</v>
      </c>
      <c r="C181" s="53">
        <v>45519</v>
      </c>
      <c r="D181" s="52">
        <v>0</v>
      </c>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row>
    <row r="182" spans="1:40" x14ac:dyDescent="0.45">
      <c r="A182" s="55" t="s">
        <v>88</v>
      </c>
      <c r="B182" s="52">
        <v>4402.88</v>
      </c>
      <c r="C182" s="53">
        <v>45519</v>
      </c>
      <c r="D182" s="52">
        <v>0</v>
      </c>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row>
    <row r="183" spans="1:40" x14ac:dyDescent="0.45">
      <c r="A183" s="55" t="s">
        <v>92</v>
      </c>
      <c r="B183" s="52">
        <v>41869.5</v>
      </c>
      <c r="C183" s="53">
        <v>45519</v>
      </c>
      <c r="D183" s="52">
        <v>0</v>
      </c>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row>
    <row r="184" spans="1:40" x14ac:dyDescent="0.45">
      <c r="A184" s="55" t="s">
        <v>90</v>
      </c>
      <c r="B184" s="52">
        <v>4402.88</v>
      </c>
      <c r="C184" s="53">
        <v>45762</v>
      </c>
      <c r="D184" s="52">
        <v>0</v>
      </c>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row>
    <row r="185" spans="1:40" x14ac:dyDescent="0.45">
      <c r="A185" s="51" t="s">
        <v>103</v>
      </c>
      <c r="B185" s="52"/>
      <c r="C185" s="53"/>
      <c r="D185" s="52"/>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row>
    <row r="186" spans="1:40" x14ac:dyDescent="0.45">
      <c r="A186" s="55" t="s">
        <v>60</v>
      </c>
      <c r="B186" s="52">
        <v>1160.0999999999999</v>
      </c>
      <c r="C186" s="53">
        <v>45519</v>
      </c>
      <c r="D186" s="52">
        <v>0</v>
      </c>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row>
    <row r="187" spans="1:40" x14ac:dyDescent="0.45">
      <c r="A187" s="55" t="s">
        <v>62</v>
      </c>
      <c r="B187" s="52">
        <v>1121.8499999999999</v>
      </c>
      <c r="C187" s="53">
        <v>45519</v>
      </c>
      <c r="D187" s="52">
        <v>0</v>
      </c>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row>
    <row r="188" spans="1:40" x14ac:dyDescent="0.45">
      <c r="A188" s="55" t="s">
        <v>64</v>
      </c>
      <c r="B188" s="52">
        <v>1326.01</v>
      </c>
      <c r="C188" s="53">
        <v>45519</v>
      </c>
      <c r="D188" s="52">
        <v>0</v>
      </c>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row>
    <row r="189" spans="1:40" x14ac:dyDescent="0.45">
      <c r="A189" s="55" t="s">
        <v>66</v>
      </c>
      <c r="B189" s="52">
        <v>1039.51</v>
      </c>
      <c r="C189" s="53">
        <v>45519</v>
      </c>
      <c r="D189" s="52">
        <v>0</v>
      </c>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row>
    <row r="190" spans="1:40" x14ac:dyDescent="0.45">
      <c r="A190" s="55" t="s">
        <v>57</v>
      </c>
      <c r="B190" s="52">
        <v>3475.98</v>
      </c>
      <c r="C190" s="53">
        <v>45504</v>
      </c>
      <c r="D190" s="52">
        <v>0</v>
      </c>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row>
    <row r="191" spans="1:40" x14ac:dyDescent="0.45">
      <c r="A191" s="55" t="s">
        <v>80</v>
      </c>
      <c r="B191" s="52">
        <v>3038.32</v>
      </c>
      <c r="C191" s="53">
        <v>45488</v>
      </c>
      <c r="D191" s="52">
        <v>0</v>
      </c>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row>
    <row r="192" spans="1:40" x14ac:dyDescent="0.45">
      <c r="A192" s="55" t="s">
        <v>82</v>
      </c>
      <c r="B192" s="52">
        <v>1053.78</v>
      </c>
      <c r="C192" s="53">
        <v>45519</v>
      </c>
      <c r="D192" s="52">
        <v>0</v>
      </c>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row>
    <row r="193" spans="1:40" x14ac:dyDescent="0.45">
      <c r="A193" s="55" t="s">
        <v>84</v>
      </c>
      <c r="B193" s="52">
        <v>1021.66</v>
      </c>
      <c r="C193" s="53">
        <v>45519</v>
      </c>
      <c r="D193" s="52">
        <v>0</v>
      </c>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row>
    <row r="194" spans="1:40" x14ac:dyDescent="0.45">
      <c r="A194" s="55" t="s">
        <v>86</v>
      </c>
      <c r="B194" s="52">
        <v>1555.71</v>
      </c>
      <c r="C194" s="53">
        <v>45519</v>
      </c>
      <c r="D194" s="52">
        <v>0</v>
      </c>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row>
    <row r="195" spans="1:40" x14ac:dyDescent="0.45">
      <c r="A195" s="55" t="s">
        <v>88</v>
      </c>
      <c r="B195" s="52">
        <v>1026.8699999999999</v>
      </c>
      <c r="C195" s="53">
        <v>45519</v>
      </c>
      <c r="D195" s="52">
        <v>0</v>
      </c>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row>
    <row r="196" spans="1:40" x14ac:dyDescent="0.45">
      <c r="A196" s="55" t="s">
        <v>92</v>
      </c>
      <c r="B196" s="52">
        <v>9765.1200000000008</v>
      </c>
      <c r="C196" s="53">
        <v>45519</v>
      </c>
      <c r="D196" s="52">
        <v>0</v>
      </c>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row>
    <row r="197" spans="1:40" x14ac:dyDescent="0.45">
      <c r="A197" s="55" t="s">
        <v>90</v>
      </c>
      <c r="B197" s="52">
        <v>1026.8699999999999</v>
      </c>
      <c r="C197" s="53">
        <v>45762</v>
      </c>
      <c r="D197" s="52">
        <v>0</v>
      </c>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row>
    <row r="198" spans="1:40" x14ac:dyDescent="0.45">
      <c r="A198" s="51" t="s">
        <v>105</v>
      </c>
      <c r="B198" s="52"/>
      <c r="C198" s="53"/>
      <c r="D198" s="52"/>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row>
    <row r="199" spans="1:40" x14ac:dyDescent="0.45">
      <c r="A199" s="55" t="s">
        <v>80</v>
      </c>
      <c r="B199" s="52">
        <v>9235.4</v>
      </c>
      <c r="C199" s="53">
        <v>45488</v>
      </c>
      <c r="D199" s="52">
        <v>0</v>
      </c>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row>
    <row r="200" spans="1:40" x14ac:dyDescent="0.45">
      <c r="A200" s="51" t="s">
        <v>106</v>
      </c>
      <c r="B200" s="52"/>
      <c r="C200" s="53"/>
      <c r="D200" s="52"/>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x14ac:dyDescent="0.45">
      <c r="A201" s="55" t="s">
        <v>60</v>
      </c>
      <c r="B201" s="52">
        <v>1407.75</v>
      </c>
      <c r="C201" s="53">
        <v>45519</v>
      </c>
      <c r="D201" s="52">
        <v>0</v>
      </c>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row r="202" spans="1:40" x14ac:dyDescent="0.45">
      <c r="A202" s="55" t="s">
        <v>62</v>
      </c>
      <c r="B202" s="52">
        <v>1361.34</v>
      </c>
      <c r="C202" s="53">
        <v>45519</v>
      </c>
      <c r="D202" s="52">
        <v>0</v>
      </c>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row>
    <row r="203" spans="1:40" x14ac:dyDescent="0.45">
      <c r="A203" s="55" t="s">
        <v>64</v>
      </c>
      <c r="B203" s="52">
        <v>1609.08</v>
      </c>
      <c r="C203" s="53">
        <v>45519</v>
      </c>
      <c r="D203" s="52">
        <v>0</v>
      </c>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row>
    <row r="204" spans="1:40" x14ac:dyDescent="0.45">
      <c r="A204" s="55" t="s">
        <v>66</v>
      </c>
      <c r="B204" s="52">
        <v>1261.42</v>
      </c>
      <c r="C204" s="53">
        <v>45519</v>
      </c>
      <c r="D204" s="52">
        <v>0</v>
      </c>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row>
    <row r="205" spans="1:40" x14ac:dyDescent="0.45">
      <c r="A205" s="55" t="s">
        <v>57</v>
      </c>
      <c r="B205" s="52">
        <v>4218.0200000000004</v>
      </c>
      <c r="C205" s="53">
        <v>45504</v>
      </c>
      <c r="D205" s="52">
        <v>0</v>
      </c>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row>
    <row r="206" spans="1:40" x14ac:dyDescent="0.45">
      <c r="A206" s="55" t="s">
        <v>82</v>
      </c>
      <c r="B206" s="52">
        <v>1278.74</v>
      </c>
      <c r="C206" s="53">
        <v>45519</v>
      </c>
      <c r="D206" s="52">
        <v>0</v>
      </c>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row>
    <row r="207" spans="1:40" x14ac:dyDescent="0.45">
      <c r="A207" s="55" t="s">
        <v>84</v>
      </c>
      <c r="B207" s="52">
        <v>1239.76</v>
      </c>
      <c r="C207" s="53">
        <v>45519</v>
      </c>
      <c r="D207" s="52">
        <v>0</v>
      </c>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row>
    <row r="208" spans="1:40" x14ac:dyDescent="0.45">
      <c r="A208" s="55" t="s">
        <v>86</v>
      </c>
      <c r="B208" s="52">
        <v>1887.82</v>
      </c>
      <c r="C208" s="53">
        <v>45519</v>
      </c>
      <c r="D208" s="52">
        <v>0</v>
      </c>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row>
    <row r="209" spans="1:40" x14ac:dyDescent="0.45">
      <c r="A209" s="55" t="s">
        <v>88</v>
      </c>
      <c r="B209" s="52">
        <v>1246.0899999999999</v>
      </c>
      <c r="C209" s="53">
        <v>45519</v>
      </c>
      <c r="D209" s="52">
        <v>0</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row>
    <row r="210" spans="1:40" x14ac:dyDescent="0.45">
      <c r="A210" s="55" t="s">
        <v>92</v>
      </c>
      <c r="B210" s="52">
        <v>11849.76</v>
      </c>
      <c r="C210" s="53">
        <v>45519</v>
      </c>
      <c r="D210" s="52">
        <v>0</v>
      </c>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row>
    <row r="211" spans="1:40" x14ac:dyDescent="0.45">
      <c r="A211" s="55" t="s">
        <v>90</v>
      </c>
      <c r="B211" s="52">
        <v>1246.0899999999999</v>
      </c>
      <c r="C211" s="53">
        <v>45762</v>
      </c>
      <c r="D211" s="52">
        <v>0</v>
      </c>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row>
    <row r="212" spans="1:40" x14ac:dyDescent="0.45">
      <c r="A212" s="51" t="s">
        <v>107</v>
      </c>
      <c r="B212" s="52"/>
      <c r="C212" s="53"/>
      <c r="D212" s="52"/>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row>
    <row r="213" spans="1:40" x14ac:dyDescent="0.45">
      <c r="A213" s="55" t="s">
        <v>60</v>
      </c>
      <c r="B213" s="52">
        <v>5269.05</v>
      </c>
      <c r="C213" s="53">
        <v>45519</v>
      </c>
      <c r="D213" s="52">
        <v>0</v>
      </c>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row>
    <row r="214" spans="1:40" x14ac:dyDescent="0.45">
      <c r="A214" s="55" t="s">
        <v>62</v>
      </c>
      <c r="B214" s="52">
        <v>5095.3500000000004</v>
      </c>
      <c r="C214" s="53">
        <v>45519</v>
      </c>
      <c r="D214" s="52">
        <v>0</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row>
    <row r="215" spans="1:40" x14ac:dyDescent="0.45">
      <c r="A215" s="55" t="s">
        <v>64</v>
      </c>
      <c r="B215" s="52">
        <v>6022.6</v>
      </c>
      <c r="C215" s="53">
        <v>45519</v>
      </c>
      <c r="D215" s="52">
        <v>0</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row>
    <row r="216" spans="1:40" x14ac:dyDescent="0.45">
      <c r="A216" s="55" t="s">
        <v>66</v>
      </c>
      <c r="B216" s="52">
        <v>4721.37</v>
      </c>
      <c r="C216" s="53">
        <v>45519</v>
      </c>
      <c r="D216" s="52">
        <v>0</v>
      </c>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row>
    <row r="217" spans="1:40" x14ac:dyDescent="0.45">
      <c r="A217" s="55" t="s">
        <v>57</v>
      </c>
      <c r="B217" s="52">
        <v>15787.56</v>
      </c>
      <c r="C217" s="53">
        <v>45504</v>
      </c>
      <c r="D217" s="52">
        <v>0</v>
      </c>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row>
    <row r="218" spans="1:40" x14ac:dyDescent="0.45">
      <c r="A218" s="55" t="s">
        <v>80</v>
      </c>
      <c r="B218" s="52">
        <v>13799.76</v>
      </c>
      <c r="C218" s="53">
        <v>45488</v>
      </c>
      <c r="D218" s="52">
        <v>0</v>
      </c>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row>
    <row r="219" spans="1:40" x14ac:dyDescent="0.45">
      <c r="A219" s="55" t="s">
        <v>82</v>
      </c>
      <c r="B219" s="52">
        <v>4786.16</v>
      </c>
      <c r="C219" s="53">
        <v>45519</v>
      </c>
      <c r="D219" s="52">
        <v>0</v>
      </c>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row>
    <row r="220" spans="1:40" x14ac:dyDescent="0.45">
      <c r="A220" s="55" t="s">
        <v>84</v>
      </c>
      <c r="B220" s="52">
        <v>4640.29</v>
      </c>
      <c r="C220" s="53">
        <v>45519</v>
      </c>
      <c r="D220" s="52">
        <v>0</v>
      </c>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row>
    <row r="221" spans="1:40" x14ac:dyDescent="0.45">
      <c r="A221" s="55" t="s">
        <v>86</v>
      </c>
      <c r="B221" s="52">
        <v>7065.89</v>
      </c>
      <c r="C221" s="53">
        <v>45519</v>
      </c>
      <c r="D221" s="52">
        <v>0</v>
      </c>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row>
    <row r="222" spans="1:40" x14ac:dyDescent="0.45">
      <c r="A222" s="55" t="s">
        <v>88</v>
      </c>
      <c r="B222" s="52">
        <v>4663.96</v>
      </c>
      <c r="C222" s="53">
        <v>45519</v>
      </c>
      <c r="D222" s="52">
        <v>0</v>
      </c>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row>
    <row r="223" spans="1:40" x14ac:dyDescent="0.45">
      <c r="A223" s="55" t="s">
        <v>92</v>
      </c>
      <c r="B223" s="52">
        <v>44352.26</v>
      </c>
      <c r="C223" s="53">
        <v>45519</v>
      </c>
      <c r="D223" s="52">
        <v>0</v>
      </c>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row>
    <row r="224" spans="1:40" x14ac:dyDescent="0.45">
      <c r="A224" s="55" t="s">
        <v>90</v>
      </c>
      <c r="B224" s="52">
        <v>4663.96</v>
      </c>
      <c r="C224" s="53">
        <v>45762</v>
      </c>
      <c r="D224" s="52">
        <v>0</v>
      </c>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row>
    <row r="225" spans="1:40" x14ac:dyDescent="0.45">
      <c r="A225" s="51" t="s">
        <v>108</v>
      </c>
      <c r="B225" s="52"/>
      <c r="C225" s="53"/>
      <c r="D225" s="52"/>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row>
    <row r="226" spans="1:40" x14ac:dyDescent="0.45">
      <c r="A226" s="55" t="s">
        <v>60</v>
      </c>
      <c r="B226" s="52">
        <v>43660.29</v>
      </c>
      <c r="C226" s="53">
        <v>45519</v>
      </c>
      <c r="D226" s="52">
        <v>0</v>
      </c>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row>
    <row r="227" spans="1:40" x14ac:dyDescent="0.45">
      <c r="A227" s="55" t="s">
        <v>62</v>
      </c>
      <c r="B227" s="52">
        <v>42221.05</v>
      </c>
      <c r="C227" s="53">
        <v>45519</v>
      </c>
      <c r="D227" s="52">
        <v>0</v>
      </c>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row>
    <row r="228" spans="1:40" x14ac:dyDescent="0.45">
      <c r="A228" s="55" t="s">
        <v>64</v>
      </c>
      <c r="B228" s="52">
        <v>49904.4</v>
      </c>
      <c r="C228" s="53">
        <v>45519</v>
      </c>
      <c r="D228" s="52">
        <v>0</v>
      </c>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row>
    <row r="229" spans="1:40" x14ac:dyDescent="0.45">
      <c r="A229" s="55" t="s">
        <v>66</v>
      </c>
      <c r="B229" s="52">
        <v>39122.129999999997</v>
      </c>
      <c r="C229" s="53">
        <v>45519</v>
      </c>
      <c r="D229" s="52">
        <v>0</v>
      </c>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row>
    <row r="230" spans="1:40" x14ac:dyDescent="0.45">
      <c r="A230" s="55" t="s">
        <v>57</v>
      </c>
      <c r="B230" s="52">
        <v>130818.67</v>
      </c>
      <c r="C230" s="53">
        <v>45504</v>
      </c>
      <c r="D230" s="52">
        <v>0</v>
      </c>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row>
    <row r="231" spans="1:40" x14ac:dyDescent="0.45">
      <c r="A231" s="55" t="s">
        <v>80</v>
      </c>
      <c r="B231" s="52">
        <v>114347.4</v>
      </c>
      <c r="C231" s="53">
        <v>45488</v>
      </c>
      <c r="D231" s="52">
        <v>0</v>
      </c>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row>
    <row r="232" spans="1:40" x14ac:dyDescent="0.45">
      <c r="A232" s="55" t="s">
        <v>82</v>
      </c>
      <c r="B232" s="52">
        <v>39659</v>
      </c>
      <c r="C232" s="53">
        <v>45519</v>
      </c>
      <c r="D232" s="52">
        <v>0</v>
      </c>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row>
    <row r="233" spans="1:40" x14ac:dyDescent="0.45">
      <c r="A233" s="55" t="s">
        <v>84</v>
      </c>
      <c r="B233" s="52">
        <v>38450.300000000003</v>
      </c>
      <c r="C233" s="53">
        <v>45519</v>
      </c>
      <c r="D233" s="52">
        <v>0</v>
      </c>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row>
    <row r="234" spans="1:40" x14ac:dyDescent="0.45">
      <c r="A234" s="55" t="s">
        <v>86</v>
      </c>
      <c r="B234" s="52">
        <v>58549.31</v>
      </c>
      <c r="C234" s="53">
        <v>45519</v>
      </c>
      <c r="D234" s="52">
        <v>0</v>
      </c>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row>
    <row r="235" spans="1:40" x14ac:dyDescent="0.45">
      <c r="A235" s="55" t="s">
        <v>88</v>
      </c>
      <c r="B235" s="52">
        <v>38646.449999999997</v>
      </c>
      <c r="C235" s="53">
        <v>45519</v>
      </c>
      <c r="D235" s="52">
        <v>0</v>
      </c>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row>
    <row r="236" spans="1:40" x14ac:dyDescent="0.45">
      <c r="A236" s="55" t="s">
        <v>92</v>
      </c>
      <c r="B236" s="52">
        <v>367511.03999999998</v>
      </c>
      <c r="C236" s="53">
        <v>45519</v>
      </c>
      <c r="D236" s="52">
        <v>0</v>
      </c>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row>
    <row r="237" spans="1:40" x14ac:dyDescent="0.45">
      <c r="A237" s="55" t="s">
        <v>90</v>
      </c>
      <c r="B237" s="52">
        <v>38646.449999999997</v>
      </c>
      <c r="C237" s="53">
        <v>45762</v>
      </c>
      <c r="D237" s="52">
        <v>0</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row>
    <row r="238" spans="1:40" x14ac:dyDescent="0.45">
      <c r="A238" s="51" t="s">
        <v>109</v>
      </c>
      <c r="B238" s="52"/>
      <c r="C238" s="53"/>
      <c r="D238" s="52"/>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row>
    <row r="239" spans="1:40" x14ac:dyDescent="0.45">
      <c r="A239" s="55" t="s">
        <v>60</v>
      </c>
      <c r="B239" s="52">
        <v>5460.53</v>
      </c>
      <c r="C239" s="53">
        <v>45519</v>
      </c>
      <c r="D239" s="52">
        <v>0</v>
      </c>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row>
    <row r="240" spans="1:40" x14ac:dyDescent="0.45">
      <c r="A240" s="55" t="s">
        <v>62</v>
      </c>
      <c r="B240" s="52">
        <v>5280.53</v>
      </c>
      <c r="C240" s="53">
        <v>45519</v>
      </c>
      <c r="D240" s="52">
        <v>0</v>
      </c>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row>
    <row r="241" spans="1:40" x14ac:dyDescent="0.45">
      <c r="A241" s="55" t="s">
        <v>64</v>
      </c>
      <c r="B241" s="52">
        <v>6241.48</v>
      </c>
      <c r="C241" s="53">
        <v>45519</v>
      </c>
      <c r="D241" s="52">
        <v>0</v>
      </c>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row>
    <row r="242" spans="1:40" x14ac:dyDescent="0.45">
      <c r="A242" s="55" t="s">
        <v>66</v>
      </c>
      <c r="B242" s="52">
        <v>4892.95</v>
      </c>
      <c r="C242" s="53">
        <v>45519</v>
      </c>
      <c r="D242" s="52">
        <v>0</v>
      </c>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row>
    <row r="243" spans="1:40" x14ac:dyDescent="0.45">
      <c r="A243" s="55" t="s">
        <v>57</v>
      </c>
      <c r="B243" s="52">
        <v>16361.31</v>
      </c>
      <c r="C243" s="53">
        <v>45504</v>
      </c>
      <c r="D243" s="52">
        <v>0</v>
      </c>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row>
    <row r="244" spans="1:40" x14ac:dyDescent="0.45">
      <c r="A244" s="55" t="s">
        <v>82</v>
      </c>
      <c r="B244" s="52">
        <v>4960.1000000000004</v>
      </c>
      <c r="C244" s="53">
        <v>45519</v>
      </c>
      <c r="D244" s="52">
        <v>0</v>
      </c>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row>
    <row r="245" spans="1:40" x14ac:dyDescent="0.45">
      <c r="A245" s="55" t="s">
        <v>84</v>
      </c>
      <c r="B245" s="52">
        <v>4808.93</v>
      </c>
      <c r="C245" s="53">
        <v>45519</v>
      </c>
      <c r="D245" s="52">
        <v>0</v>
      </c>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row>
    <row r="246" spans="1:40" x14ac:dyDescent="0.45">
      <c r="A246" s="55" t="s">
        <v>86</v>
      </c>
      <c r="B246" s="52">
        <v>7322.68</v>
      </c>
      <c r="C246" s="53">
        <v>45519</v>
      </c>
      <c r="D246" s="52">
        <v>0</v>
      </c>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row>
    <row r="247" spans="1:40" x14ac:dyDescent="0.45">
      <c r="A247" s="55" t="s">
        <v>88</v>
      </c>
      <c r="B247" s="52">
        <v>4833.46</v>
      </c>
      <c r="C247" s="53">
        <v>45519</v>
      </c>
      <c r="D247" s="52">
        <v>0</v>
      </c>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row>
    <row r="248" spans="1:40" x14ac:dyDescent="0.45">
      <c r="A248" s="55" t="s">
        <v>92</v>
      </c>
      <c r="B248" s="52">
        <v>45964.1</v>
      </c>
      <c r="C248" s="53">
        <v>45519</v>
      </c>
      <c r="D248" s="52">
        <v>0</v>
      </c>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row>
    <row r="249" spans="1:40" x14ac:dyDescent="0.45">
      <c r="A249" s="55" t="s">
        <v>90</v>
      </c>
      <c r="B249" s="52">
        <v>4833.46</v>
      </c>
      <c r="C249" s="53">
        <v>45762</v>
      </c>
      <c r="D249" s="52">
        <v>0</v>
      </c>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row>
    <row r="250" spans="1:40" x14ac:dyDescent="0.45">
      <c r="A250" s="51" t="s">
        <v>110</v>
      </c>
      <c r="B250" s="52"/>
      <c r="C250" s="53"/>
      <c r="D250" s="52"/>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row>
    <row r="251" spans="1:40" x14ac:dyDescent="0.45">
      <c r="A251" s="55" t="s">
        <v>60</v>
      </c>
      <c r="B251" s="52">
        <v>3050.02</v>
      </c>
      <c r="C251" s="53">
        <v>45519</v>
      </c>
      <c r="D251" s="52">
        <v>0</v>
      </c>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row>
    <row r="252" spans="1:40" x14ac:dyDescent="0.45">
      <c r="A252" s="55" t="s">
        <v>62</v>
      </c>
      <c r="B252" s="52">
        <v>2949.47</v>
      </c>
      <c r="C252" s="53">
        <v>45519</v>
      </c>
      <c r="D252" s="52">
        <v>0</v>
      </c>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row>
    <row r="253" spans="1:40" x14ac:dyDescent="0.45">
      <c r="A253" s="55" t="s">
        <v>64</v>
      </c>
      <c r="B253" s="52">
        <v>3486.22</v>
      </c>
      <c r="C253" s="53">
        <v>45519</v>
      </c>
      <c r="D253" s="52">
        <v>0</v>
      </c>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row>
    <row r="254" spans="1:40" x14ac:dyDescent="0.45">
      <c r="A254" s="55" t="s">
        <v>66</v>
      </c>
      <c r="B254" s="52">
        <v>2732.99</v>
      </c>
      <c r="C254" s="53">
        <v>45519</v>
      </c>
      <c r="D254" s="52">
        <v>0</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row>
    <row r="255" spans="1:40" x14ac:dyDescent="0.45">
      <c r="A255" s="55" t="s">
        <v>57</v>
      </c>
      <c r="B255" s="52">
        <v>9138.7199999999993</v>
      </c>
      <c r="C255" s="53">
        <v>45504</v>
      </c>
      <c r="D255" s="52">
        <v>0</v>
      </c>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row>
    <row r="256" spans="1:40" x14ac:dyDescent="0.45">
      <c r="A256" s="55" t="s">
        <v>80</v>
      </c>
      <c r="B256" s="52">
        <v>7988.07</v>
      </c>
      <c r="C256" s="53">
        <v>45488</v>
      </c>
      <c r="D256" s="52">
        <v>0</v>
      </c>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row>
    <row r="257" spans="1:40" x14ac:dyDescent="0.45">
      <c r="A257" s="55" t="s">
        <v>82</v>
      </c>
      <c r="B257" s="52">
        <v>2770.49</v>
      </c>
      <c r="C257" s="53">
        <v>45519</v>
      </c>
      <c r="D257" s="52">
        <v>0</v>
      </c>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row>
    <row r="258" spans="1:40" x14ac:dyDescent="0.45">
      <c r="A258" s="55" t="s">
        <v>84</v>
      </c>
      <c r="B258" s="52">
        <v>2686.06</v>
      </c>
      <c r="C258" s="53">
        <v>45519</v>
      </c>
      <c r="D258" s="52">
        <v>0</v>
      </c>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row>
    <row r="259" spans="1:40" x14ac:dyDescent="0.45">
      <c r="A259" s="55" t="s">
        <v>86</v>
      </c>
      <c r="B259" s="52">
        <v>4090.13</v>
      </c>
      <c r="C259" s="53">
        <v>45519</v>
      </c>
      <c r="D259" s="52">
        <v>0</v>
      </c>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row>
    <row r="260" spans="1:40" x14ac:dyDescent="0.45">
      <c r="A260" s="55" t="s">
        <v>88</v>
      </c>
      <c r="B260" s="52">
        <v>2699.76</v>
      </c>
      <c r="C260" s="53">
        <v>45519</v>
      </c>
      <c r="D260" s="52">
        <v>0</v>
      </c>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row>
    <row r="261" spans="1:40" x14ac:dyDescent="0.45">
      <c r="A261" s="55" t="s">
        <v>92</v>
      </c>
      <c r="B261" s="52">
        <v>25673.55</v>
      </c>
      <c r="C261" s="53">
        <v>45519</v>
      </c>
      <c r="D261" s="52">
        <v>0</v>
      </c>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row>
    <row r="262" spans="1:40" x14ac:dyDescent="0.45">
      <c r="A262" s="55" t="s">
        <v>90</v>
      </c>
      <c r="B262" s="52">
        <v>2699.76</v>
      </c>
      <c r="C262" s="53">
        <v>45762</v>
      </c>
      <c r="D262" s="52">
        <v>0</v>
      </c>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row>
    <row r="263" spans="1:40" x14ac:dyDescent="0.45">
      <c r="A263" s="51" t="s">
        <v>111</v>
      </c>
      <c r="B263" s="52"/>
      <c r="C263" s="53"/>
      <c r="D263" s="52"/>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row>
    <row r="264" spans="1:40" x14ac:dyDescent="0.45">
      <c r="A264" s="55" t="s">
        <v>60</v>
      </c>
      <c r="B264" s="52">
        <v>4276.46</v>
      </c>
      <c r="C264" s="53">
        <v>45519</v>
      </c>
      <c r="D264" s="52">
        <v>0</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row>
    <row r="265" spans="1:40" x14ac:dyDescent="0.45">
      <c r="A265" s="55" t="s">
        <v>62</v>
      </c>
      <c r="B265" s="52">
        <v>4135.49</v>
      </c>
      <c r="C265" s="53">
        <v>45519</v>
      </c>
      <c r="D265" s="52">
        <v>0</v>
      </c>
      <c r="E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row>
    <row r="266" spans="1:40" x14ac:dyDescent="0.45">
      <c r="A266" s="55" t="s">
        <v>64</v>
      </c>
      <c r="B266" s="52">
        <v>4888.0600000000004</v>
      </c>
      <c r="C266" s="53">
        <v>45519</v>
      </c>
      <c r="D266" s="52">
        <v>0</v>
      </c>
      <c r="E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row>
    <row r="267" spans="1:40" x14ac:dyDescent="0.45">
      <c r="A267" s="55" t="s">
        <v>66</v>
      </c>
      <c r="B267" s="52">
        <v>3831.95</v>
      </c>
      <c r="C267" s="53">
        <v>45519</v>
      </c>
      <c r="D267" s="52">
        <v>0</v>
      </c>
      <c r="E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row>
    <row r="268" spans="1:40" x14ac:dyDescent="0.45">
      <c r="A268" s="55" t="s">
        <v>57</v>
      </c>
      <c r="B268" s="52">
        <v>12813.49</v>
      </c>
      <c r="C268" s="53">
        <v>45504</v>
      </c>
      <c r="D268" s="52">
        <v>0</v>
      </c>
      <c r="E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row>
    <row r="269" spans="1:40" x14ac:dyDescent="0.45">
      <c r="A269" s="55" t="s">
        <v>82</v>
      </c>
      <c r="B269" s="52">
        <v>3884.54</v>
      </c>
      <c r="C269" s="53">
        <v>45519</v>
      </c>
      <c r="D269" s="52">
        <v>0</v>
      </c>
      <c r="E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row>
    <row r="270" spans="1:40" x14ac:dyDescent="0.45">
      <c r="A270" s="55" t="s">
        <v>84</v>
      </c>
      <c r="B270" s="52">
        <v>3766.15</v>
      </c>
      <c r="C270" s="53">
        <v>45519</v>
      </c>
      <c r="D270" s="52">
        <v>0</v>
      </c>
      <c r="E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row>
    <row r="271" spans="1:40" x14ac:dyDescent="0.45">
      <c r="A271" s="55" t="s">
        <v>86</v>
      </c>
      <c r="B271" s="52">
        <v>5734.82</v>
      </c>
      <c r="C271" s="53">
        <v>45519</v>
      </c>
      <c r="D271" s="52">
        <v>0</v>
      </c>
      <c r="E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row>
    <row r="272" spans="1:40" x14ac:dyDescent="0.45">
      <c r="A272" s="55" t="s">
        <v>88</v>
      </c>
      <c r="B272" s="52">
        <v>3785.36</v>
      </c>
      <c r="C272" s="53">
        <v>45519</v>
      </c>
      <c r="D272" s="52">
        <v>0</v>
      </c>
      <c r="E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row>
    <row r="273" spans="1:5" x14ac:dyDescent="0.45">
      <c r="A273" s="55" t="s">
        <v>92</v>
      </c>
      <c r="B273" s="52">
        <v>35997.15</v>
      </c>
      <c r="C273" s="53">
        <v>45519</v>
      </c>
      <c r="D273" s="52">
        <v>0</v>
      </c>
      <c r="E273" s="59"/>
    </row>
    <row r="274" spans="1:5" x14ac:dyDescent="0.45">
      <c r="A274" s="55" t="s">
        <v>90</v>
      </c>
      <c r="B274" s="52">
        <v>3785.36</v>
      </c>
      <c r="C274" s="53">
        <v>45762</v>
      </c>
      <c r="D274" s="52">
        <v>0</v>
      </c>
      <c r="E274" s="59"/>
    </row>
    <row r="275" spans="1:5" x14ac:dyDescent="0.45">
      <c r="A275" s="51" t="s">
        <v>112</v>
      </c>
      <c r="B275" s="52"/>
      <c r="C275" s="53"/>
      <c r="D275" s="52"/>
      <c r="E275" s="59"/>
    </row>
    <row r="276" spans="1:5" x14ac:dyDescent="0.45">
      <c r="A276" s="55" t="s">
        <v>60</v>
      </c>
      <c r="B276" s="52">
        <v>1718.8</v>
      </c>
      <c r="C276" s="53">
        <v>45519</v>
      </c>
      <c r="D276" s="52">
        <v>0</v>
      </c>
      <c r="E276" s="59"/>
    </row>
    <row r="277" spans="1:5" x14ac:dyDescent="0.45">
      <c r="A277" s="55" t="s">
        <v>62</v>
      </c>
      <c r="B277" s="52">
        <v>1662.14</v>
      </c>
      <c r="C277" s="53">
        <v>45519</v>
      </c>
      <c r="D277" s="52">
        <v>0</v>
      </c>
      <c r="E277" s="59"/>
    </row>
    <row r="278" spans="1:5" x14ac:dyDescent="0.45">
      <c r="A278" s="55" t="s">
        <v>64</v>
      </c>
      <c r="B278" s="52">
        <v>1964.61</v>
      </c>
      <c r="C278" s="53">
        <v>45519</v>
      </c>
      <c r="D278" s="52">
        <v>0</v>
      </c>
      <c r="E278" s="59"/>
    </row>
    <row r="279" spans="1:5" x14ac:dyDescent="0.45">
      <c r="A279" s="55" t="s">
        <v>66</v>
      </c>
      <c r="B279" s="52">
        <v>1540.14</v>
      </c>
      <c r="C279" s="53">
        <v>45519</v>
      </c>
      <c r="D279" s="52">
        <v>0</v>
      </c>
      <c r="E279" s="59"/>
    </row>
    <row r="280" spans="1:5" x14ac:dyDescent="0.45">
      <c r="A280" s="55" t="s">
        <v>57</v>
      </c>
      <c r="B280" s="52">
        <v>5150</v>
      </c>
      <c r="C280" s="53">
        <v>45504</v>
      </c>
      <c r="D280" s="52">
        <v>0</v>
      </c>
      <c r="E280" s="59"/>
    </row>
    <row r="281" spans="1:5" x14ac:dyDescent="0.45">
      <c r="A281" s="55" t="s">
        <v>80</v>
      </c>
      <c r="B281" s="52">
        <v>4501.57</v>
      </c>
      <c r="C281" s="53">
        <v>45488</v>
      </c>
      <c r="D281" s="52">
        <v>0</v>
      </c>
      <c r="E281" s="59"/>
    </row>
    <row r="282" spans="1:5" x14ac:dyDescent="0.45">
      <c r="A282" s="55" t="s">
        <v>82</v>
      </c>
      <c r="B282" s="52">
        <v>1561.27</v>
      </c>
      <c r="C282" s="53">
        <v>45519</v>
      </c>
      <c r="D282" s="52">
        <v>0</v>
      </c>
      <c r="E282" s="59"/>
    </row>
    <row r="283" spans="1:5" x14ac:dyDescent="0.45">
      <c r="A283" s="55" t="s">
        <v>84</v>
      </c>
      <c r="B283" s="52">
        <v>1513.69</v>
      </c>
      <c r="C283" s="53">
        <v>45519</v>
      </c>
      <c r="D283" s="52">
        <v>0</v>
      </c>
      <c r="E283" s="59"/>
    </row>
    <row r="284" spans="1:5" x14ac:dyDescent="0.45">
      <c r="A284" s="55" t="s">
        <v>86</v>
      </c>
      <c r="B284" s="52">
        <v>2304.94</v>
      </c>
      <c r="C284" s="53">
        <v>45519</v>
      </c>
      <c r="D284" s="52">
        <v>0</v>
      </c>
      <c r="E284" s="59"/>
    </row>
    <row r="285" spans="1:5" x14ac:dyDescent="0.45">
      <c r="A285" s="55" t="s">
        <v>88</v>
      </c>
      <c r="B285" s="52">
        <v>1521.41</v>
      </c>
      <c r="C285" s="53">
        <v>45519</v>
      </c>
      <c r="D285" s="52">
        <v>0</v>
      </c>
      <c r="E285" s="59"/>
    </row>
    <row r="286" spans="1:5" x14ac:dyDescent="0.45">
      <c r="A286" s="55" t="s">
        <v>92</v>
      </c>
      <c r="B286" s="52">
        <v>14467.98</v>
      </c>
      <c r="C286" s="53">
        <v>45519</v>
      </c>
      <c r="D286" s="52">
        <v>0</v>
      </c>
      <c r="E286" s="59"/>
    </row>
    <row r="287" spans="1:5" x14ac:dyDescent="0.45">
      <c r="A287" s="55" t="s">
        <v>90</v>
      </c>
      <c r="B287" s="52">
        <v>1521.41</v>
      </c>
      <c r="C287" s="53">
        <v>45762</v>
      </c>
      <c r="D287" s="52">
        <v>0</v>
      </c>
      <c r="E287" s="59"/>
    </row>
    <row r="288" spans="1:5" x14ac:dyDescent="0.45">
      <c r="A288" s="51" t="s">
        <v>113</v>
      </c>
      <c r="B288" s="52"/>
      <c r="C288" s="53"/>
      <c r="D288" s="52"/>
      <c r="E288" s="59"/>
    </row>
    <row r="289" spans="1:5" x14ac:dyDescent="0.45">
      <c r="A289" s="55" t="s">
        <v>60</v>
      </c>
      <c r="B289" s="52">
        <v>2856.23</v>
      </c>
      <c r="C289" s="53">
        <v>45519</v>
      </c>
      <c r="D289" s="52">
        <v>0</v>
      </c>
      <c r="E289" s="59"/>
    </row>
    <row r="290" spans="1:5" x14ac:dyDescent="0.45">
      <c r="A290" s="55" t="s">
        <v>62</v>
      </c>
      <c r="B290" s="52">
        <v>2762.07</v>
      </c>
      <c r="C290" s="53">
        <v>45519</v>
      </c>
      <c r="D290" s="52">
        <v>0</v>
      </c>
      <c r="E290" s="59"/>
    </row>
    <row r="291" spans="1:5" x14ac:dyDescent="0.45">
      <c r="A291" s="55" t="s">
        <v>64</v>
      </c>
      <c r="B291" s="52">
        <v>3264.71</v>
      </c>
      <c r="C291" s="53">
        <v>45519</v>
      </c>
      <c r="D291" s="52">
        <v>0</v>
      </c>
      <c r="E291" s="59"/>
    </row>
    <row r="292" spans="1:5" x14ac:dyDescent="0.45">
      <c r="A292" s="55" t="s">
        <v>66</v>
      </c>
      <c r="B292" s="52">
        <v>2559.34</v>
      </c>
      <c r="C292" s="53">
        <v>45519</v>
      </c>
      <c r="D292" s="52">
        <v>0</v>
      </c>
      <c r="E292" s="59"/>
    </row>
    <row r="293" spans="1:5" x14ac:dyDescent="0.45">
      <c r="A293" s="55" t="s">
        <v>57</v>
      </c>
      <c r="B293" s="52">
        <v>8558.07</v>
      </c>
      <c r="C293" s="53">
        <v>45504</v>
      </c>
      <c r="D293" s="52">
        <v>0</v>
      </c>
      <c r="E293" s="59"/>
    </row>
    <row r="294" spans="1:5" x14ac:dyDescent="0.45">
      <c r="A294" s="55" t="s">
        <v>80</v>
      </c>
      <c r="B294" s="52">
        <v>7480.53</v>
      </c>
      <c r="C294" s="53">
        <v>45488</v>
      </c>
      <c r="D294" s="52">
        <v>0</v>
      </c>
      <c r="E294" s="59"/>
    </row>
    <row r="295" spans="1:5" x14ac:dyDescent="0.45">
      <c r="A295" s="55" t="s">
        <v>82</v>
      </c>
      <c r="B295" s="52">
        <v>2594.4699999999998</v>
      </c>
      <c r="C295" s="53">
        <v>45519</v>
      </c>
      <c r="D295" s="52">
        <v>0</v>
      </c>
      <c r="E295" s="59"/>
    </row>
    <row r="296" spans="1:5" x14ac:dyDescent="0.45">
      <c r="A296" s="55" t="s">
        <v>84</v>
      </c>
      <c r="B296" s="52">
        <v>2515.39</v>
      </c>
      <c r="C296" s="53">
        <v>45519</v>
      </c>
      <c r="D296" s="52">
        <v>0</v>
      </c>
      <c r="E296" s="59"/>
    </row>
    <row r="297" spans="1:5" x14ac:dyDescent="0.45">
      <c r="A297" s="55" t="s">
        <v>86</v>
      </c>
      <c r="B297" s="52">
        <v>3830.26</v>
      </c>
      <c r="C297" s="53">
        <v>45519</v>
      </c>
      <c r="D297" s="52">
        <v>0</v>
      </c>
      <c r="E297" s="59"/>
    </row>
    <row r="298" spans="1:5" x14ac:dyDescent="0.45">
      <c r="A298" s="55" t="s">
        <v>88</v>
      </c>
      <c r="B298" s="52">
        <v>2528.23</v>
      </c>
      <c r="C298" s="53">
        <v>45519</v>
      </c>
      <c r="D298" s="52">
        <v>0</v>
      </c>
      <c r="E298" s="59"/>
    </row>
    <row r="299" spans="1:5" x14ac:dyDescent="0.45">
      <c r="A299" s="55" t="s">
        <v>92</v>
      </c>
      <c r="B299" s="52">
        <v>24042.34</v>
      </c>
      <c r="C299" s="53">
        <v>45519</v>
      </c>
      <c r="D299" s="52">
        <v>0</v>
      </c>
      <c r="E299" s="59"/>
    </row>
    <row r="300" spans="1:5" x14ac:dyDescent="0.45">
      <c r="A300" s="55" t="s">
        <v>90</v>
      </c>
      <c r="B300" s="52">
        <v>2528.23</v>
      </c>
      <c r="C300" s="53">
        <v>45762</v>
      </c>
      <c r="D300" s="52">
        <v>0</v>
      </c>
      <c r="E300" s="59"/>
    </row>
    <row r="301" spans="1:5" x14ac:dyDescent="0.45">
      <c r="A301" s="51" t="s">
        <v>114</v>
      </c>
      <c r="B301" s="52"/>
      <c r="C301" s="53"/>
      <c r="D301" s="52"/>
      <c r="E301" s="59"/>
    </row>
    <row r="302" spans="1:5" x14ac:dyDescent="0.45">
      <c r="A302" s="55" t="s">
        <v>60</v>
      </c>
      <c r="B302" s="52">
        <v>31227.360000000001</v>
      </c>
      <c r="C302" s="53">
        <v>45519</v>
      </c>
      <c r="D302" s="52">
        <v>0</v>
      </c>
      <c r="E302" s="59"/>
    </row>
    <row r="303" spans="1:5" x14ac:dyDescent="0.45">
      <c r="A303" s="55" t="s">
        <v>62</v>
      </c>
      <c r="B303" s="52">
        <v>30197.96</v>
      </c>
      <c r="C303" s="53">
        <v>45519</v>
      </c>
      <c r="D303" s="52">
        <v>0</v>
      </c>
      <c r="E303" s="59"/>
    </row>
    <row r="304" spans="1:5" x14ac:dyDescent="0.45">
      <c r="A304" s="55" t="s">
        <v>64</v>
      </c>
      <c r="B304" s="52">
        <v>35693.360000000001</v>
      </c>
      <c r="C304" s="53">
        <v>45519</v>
      </c>
      <c r="D304" s="52">
        <v>0</v>
      </c>
      <c r="E304" s="59"/>
    </row>
    <row r="305" spans="1:5" x14ac:dyDescent="0.45">
      <c r="A305" s="55" t="s">
        <v>66</v>
      </c>
      <c r="B305" s="52">
        <v>27981.5</v>
      </c>
      <c r="C305" s="53">
        <v>45519</v>
      </c>
      <c r="D305" s="52">
        <v>0</v>
      </c>
      <c r="E305" s="59"/>
    </row>
    <row r="306" spans="1:5" x14ac:dyDescent="0.45">
      <c r="A306" s="55" t="s">
        <v>57</v>
      </c>
      <c r="B306" s="52">
        <v>93566.05</v>
      </c>
      <c r="C306" s="53">
        <v>45504</v>
      </c>
      <c r="D306" s="52">
        <v>0</v>
      </c>
      <c r="E306" s="59"/>
    </row>
    <row r="307" spans="1:5" x14ac:dyDescent="0.45">
      <c r="A307" s="55" t="s">
        <v>80</v>
      </c>
      <c r="B307" s="52">
        <v>81785.22</v>
      </c>
      <c r="C307" s="53">
        <v>45488</v>
      </c>
      <c r="D307" s="52">
        <v>0</v>
      </c>
      <c r="E307" s="59"/>
    </row>
    <row r="308" spans="1:5" x14ac:dyDescent="0.45">
      <c r="A308" s="55" t="s">
        <v>82</v>
      </c>
      <c r="B308" s="52">
        <v>28365.49</v>
      </c>
      <c r="C308" s="53">
        <v>45519</v>
      </c>
      <c r="D308" s="52">
        <v>0</v>
      </c>
      <c r="E308" s="59"/>
    </row>
    <row r="309" spans="1:5" x14ac:dyDescent="0.45">
      <c r="A309" s="55" t="s">
        <v>84</v>
      </c>
      <c r="B309" s="52">
        <v>27500.99</v>
      </c>
      <c r="C309" s="53">
        <v>45519</v>
      </c>
      <c r="D309" s="52">
        <v>0</v>
      </c>
      <c r="E309" s="59"/>
    </row>
    <row r="310" spans="1:5" x14ac:dyDescent="0.45">
      <c r="A310" s="55" t="s">
        <v>86</v>
      </c>
      <c r="B310" s="52">
        <v>41876.5</v>
      </c>
      <c r="C310" s="53">
        <v>45519</v>
      </c>
      <c r="D310" s="52">
        <v>0</v>
      </c>
      <c r="E310" s="59"/>
    </row>
    <row r="311" spans="1:5" x14ac:dyDescent="0.45">
      <c r="A311" s="55" t="s">
        <v>88</v>
      </c>
      <c r="B311" s="52">
        <v>27641.279999999999</v>
      </c>
      <c r="C311" s="53">
        <v>45519</v>
      </c>
      <c r="D311" s="52">
        <v>0</v>
      </c>
      <c r="E311" s="59"/>
    </row>
    <row r="312" spans="1:5" x14ac:dyDescent="0.45">
      <c r="A312" s="55" t="s">
        <v>92</v>
      </c>
      <c r="B312" s="52">
        <v>262856.64</v>
      </c>
      <c r="C312" s="53">
        <v>45519</v>
      </c>
      <c r="D312" s="52">
        <v>0</v>
      </c>
      <c r="E312" s="59"/>
    </row>
    <row r="313" spans="1:5" x14ac:dyDescent="0.45">
      <c r="A313" s="55" t="s">
        <v>90</v>
      </c>
      <c r="B313" s="52">
        <v>27641.279999999999</v>
      </c>
      <c r="C313" s="53">
        <v>45762</v>
      </c>
      <c r="D313" s="52">
        <v>0</v>
      </c>
      <c r="E313" s="59"/>
    </row>
    <row r="314" spans="1:5" x14ac:dyDescent="0.45">
      <c r="A314" s="51" t="s">
        <v>115</v>
      </c>
      <c r="B314" s="52"/>
      <c r="C314" s="53"/>
      <c r="D314" s="52"/>
      <c r="E314" s="59"/>
    </row>
    <row r="315" spans="1:5" x14ac:dyDescent="0.45">
      <c r="A315" s="55" t="s">
        <v>60</v>
      </c>
      <c r="B315" s="52">
        <v>13366.4</v>
      </c>
      <c r="C315" s="53">
        <v>45519</v>
      </c>
      <c r="D315" s="52">
        <v>0</v>
      </c>
      <c r="E315" s="59"/>
    </row>
    <row r="316" spans="1:5" x14ac:dyDescent="0.45">
      <c r="A316" s="55" t="s">
        <v>62</v>
      </c>
      <c r="B316" s="52">
        <v>12925.78</v>
      </c>
      <c r="C316" s="53">
        <v>45519</v>
      </c>
      <c r="D316" s="52">
        <v>0</v>
      </c>
      <c r="E316" s="59"/>
    </row>
    <row r="317" spans="1:5" x14ac:dyDescent="0.45">
      <c r="A317" s="55" t="s">
        <v>64</v>
      </c>
      <c r="B317" s="52">
        <v>15278.01</v>
      </c>
      <c r="C317" s="53">
        <v>45519</v>
      </c>
      <c r="D317" s="52">
        <v>0</v>
      </c>
      <c r="E317" s="59"/>
    </row>
    <row r="318" spans="1:5" x14ac:dyDescent="0.45">
      <c r="A318" s="55" t="s">
        <v>66</v>
      </c>
      <c r="B318" s="52">
        <v>11977.06</v>
      </c>
      <c r="C318" s="53">
        <v>45519</v>
      </c>
      <c r="D318" s="52">
        <v>0</v>
      </c>
      <c r="E318" s="59"/>
    </row>
    <row r="319" spans="1:5" x14ac:dyDescent="0.45">
      <c r="A319" s="55" t="s">
        <v>57</v>
      </c>
      <c r="B319" s="52">
        <v>40049.54</v>
      </c>
      <c r="C319" s="53">
        <v>45504</v>
      </c>
      <c r="D319" s="52">
        <v>0</v>
      </c>
      <c r="E319" s="59"/>
    </row>
    <row r="320" spans="1:5" x14ac:dyDescent="0.45">
      <c r="A320" s="55" t="s">
        <v>82</v>
      </c>
      <c r="B320" s="52">
        <v>12141.42</v>
      </c>
      <c r="C320" s="53">
        <v>45519</v>
      </c>
      <c r="D320" s="52">
        <v>0</v>
      </c>
      <c r="E320" s="59"/>
    </row>
    <row r="321" spans="1:5" x14ac:dyDescent="0.45">
      <c r="A321" s="55" t="s">
        <v>84</v>
      </c>
      <c r="B321" s="52">
        <v>11771.39</v>
      </c>
      <c r="C321" s="53">
        <v>45519</v>
      </c>
      <c r="D321" s="52">
        <v>0</v>
      </c>
      <c r="E321" s="59"/>
    </row>
    <row r="322" spans="1:5" x14ac:dyDescent="0.45">
      <c r="A322" s="55" t="s">
        <v>86</v>
      </c>
      <c r="B322" s="52">
        <v>17924.61</v>
      </c>
      <c r="C322" s="53">
        <v>45519</v>
      </c>
      <c r="D322" s="52">
        <v>0</v>
      </c>
      <c r="E322" s="59"/>
    </row>
    <row r="323" spans="1:5" x14ac:dyDescent="0.45">
      <c r="A323" s="55" t="s">
        <v>88</v>
      </c>
      <c r="B323" s="52">
        <v>11831.44</v>
      </c>
      <c r="C323" s="53">
        <v>45519</v>
      </c>
      <c r="D323" s="52">
        <v>0</v>
      </c>
      <c r="E323" s="59"/>
    </row>
    <row r="324" spans="1:5" x14ac:dyDescent="0.45">
      <c r="A324" s="55" t="s">
        <v>92</v>
      </c>
      <c r="B324" s="52">
        <v>112511.84</v>
      </c>
      <c r="C324" s="53">
        <v>45519</v>
      </c>
      <c r="D324" s="52">
        <v>0</v>
      </c>
      <c r="E324" s="59"/>
    </row>
    <row r="325" spans="1:5" x14ac:dyDescent="0.45">
      <c r="A325" s="55" t="s">
        <v>90</v>
      </c>
      <c r="B325" s="52">
        <v>11831.44</v>
      </c>
      <c r="C325" s="53">
        <v>45762</v>
      </c>
      <c r="D325" s="52">
        <v>0</v>
      </c>
      <c r="E325" s="59"/>
    </row>
    <row r="326" spans="1:5" x14ac:dyDescent="0.45">
      <c r="A326" s="51" t="s">
        <v>116</v>
      </c>
      <c r="B326" s="52"/>
      <c r="C326" s="53"/>
      <c r="D326" s="52"/>
      <c r="E326" s="59"/>
    </row>
    <row r="327" spans="1:5" x14ac:dyDescent="0.45">
      <c r="A327" s="55" t="s">
        <v>60</v>
      </c>
      <c r="B327" s="52">
        <v>2416.7600000000002</v>
      </c>
      <c r="C327" s="53">
        <v>45519</v>
      </c>
      <c r="D327" s="52">
        <v>0</v>
      </c>
      <c r="E327" s="59"/>
    </row>
    <row r="328" spans="1:5" x14ac:dyDescent="0.45">
      <c r="A328" s="55" t="s">
        <v>62</v>
      </c>
      <c r="B328" s="52">
        <v>2337.09</v>
      </c>
      <c r="C328" s="53">
        <v>45519</v>
      </c>
      <c r="D328" s="52">
        <v>0</v>
      </c>
      <c r="E328" s="59"/>
    </row>
    <row r="329" spans="1:5" x14ac:dyDescent="0.45">
      <c r="A329" s="55" t="s">
        <v>64</v>
      </c>
      <c r="B329" s="52">
        <v>2762.39</v>
      </c>
      <c r="C329" s="53">
        <v>45519</v>
      </c>
      <c r="D329" s="52">
        <v>0</v>
      </c>
      <c r="E329" s="59"/>
    </row>
    <row r="330" spans="1:5" x14ac:dyDescent="0.45">
      <c r="A330" s="55" t="s">
        <v>66</v>
      </c>
      <c r="B330" s="52">
        <v>2165.5500000000002</v>
      </c>
      <c r="C330" s="53">
        <v>45519</v>
      </c>
      <c r="D330" s="52">
        <v>0</v>
      </c>
      <c r="E330" s="59"/>
    </row>
    <row r="331" spans="1:5" x14ac:dyDescent="0.45">
      <c r="A331" s="55" t="s">
        <v>57</v>
      </c>
      <c r="B331" s="52">
        <v>7241.3</v>
      </c>
      <c r="C331" s="53">
        <v>45504</v>
      </c>
      <c r="D331" s="52">
        <v>0</v>
      </c>
      <c r="E331" s="59"/>
    </row>
    <row r="332" spans="1:5" x14ac:dyDescent="0.45">
      <c r="A332" s="55" t="s">
        <v>82</v>
      </c>
      <c r="B332" s="52">
        <v>2195.27</v>
      </c>
      <c r="C332" s="53">
        <v>45519</v>
      </c>
      <c r="D332" s="52">
        <v>0</v>
      </c>
      <c r="E332" s="59"/>
    </row>
    <row r="333" spans="1:5" x14ac:dyDescent="0.45">
      <c r="A333" s="55" t="s">
        <v>84</v>
      </c>
      <c r="B333" s="52">
        <v>2128.37</v>
      </c>
      <c r="C333" s="53">
        <v>45519</v>
      </c>
      <c r="D333" s="52">
        <v>0</v>
      </c>
      <c r="E333" s="59"/>
    </row>
    <row r="334" spans="1:5" x14ac:dyDescent="0.45">
      <c r="A334" s="55" t="s">
        <v>86</v>
      </c>
      <c r="B334" s="52">
        <v>3240.92</v>
      </c>
      <c r="C334" s="53">
        <v>45519</v>
      </c>
      <c r="D334" s="52">
        <v>0</v>
      </c>
      <c r="E334" s="59"/>
    </row>
    <row r="335" spans="1:5" x14ac:dyDescent="0.45">
      <c r="A335" s="55" t="s">
        <v>88</v>
      </c>
      <c r="B335" s="52">
        <v>2139.2199999999998</v>
      </c>
      <c r="C335" s="53">
        <v>45519</v>
      </c>
      <c r="D335" s="52">
        <v>0</v>
      </c>
      <c r="E335" s="59"/>
    </row>
    <row r="336" spans="1:5" x14ac:dyDescent="0.45">
      <c r="A336" s="55" t="s">
        <v>92</v>
      </c>
      <c r="B336" s="52">
        <v>20343.09</v>
      </c>
      <c r="C336" s="53">
        <v>45519</v>
      </c>
      <c r="D336" s="52">
        <v>0</v>
      </c>
      <c r="E336" s="59"/>
    </row>
    <row r="337" spans="1:5" x14ac:dyDescent="0.45">
      <c r="A337" s="55" t="s">
        <v>90</v>
      </c>
      <c r="B337" s="52">
        <v>2139.2199999999998</v>
      </c>
      <c r="C337" s="53">
        <v>45762</v>
      </c>
      <c r="D337" s="52">
        <v>0</v>
      </c>
      <c r="E337" s="59"/>
    </row>
    <row r="338" spans="1:5" x14ac:dyDescent="0.45">
      <c r="A338" s="51" t="s">
        <v>117</v>
      </c>
      <c r="B338" s="52"/>
      <c r="C338" s="53"/>
      <c r="D338" s="52"/>
      <c r="E338" s="59"/>
    </row>
    <row r="339" spans="1:5" x14ac:dyDescent="0.45">
      <c r="A339" s="55" t="s">
        <v>60</v>
      </c>
      <c r="B339" s="52">
        <v>2198.67</v>
      </c>
      <c r="C339" s="53">
        <v>45519</v>
      </c>
      <c r="D339" s="52">
        <v>0</v>
      </c>
      <c r="E339" s="59"/>
    </row>
    <row r="340" spans="1:5" x14ac:dyDescent="0.45">
      <c r="A340" s="55" t="s">
        <v>62</v>
      </c>
      <c r="B340" s="52">
        <v>2126.19</v>
      </c>
      <c r="C340" s="53">
        <v>45519</v>
      </c>
      <c r="D340" s="52">
        <v>0</v>
      </c>
      <c r="E340" s="59"/>
    </row>
    <row r="341" spans="1:5" x14ac:dyDescent="0.45">
      <c r="A341" s="55" t="s">
        <v>64</v>
      </c>
      <c r="B341" s="52">
        <v>2513.11</v>
      </c>
      <c r="C341" s="53">
        <v>45519</v>
      </c>
      <c r="D341" s="52">
        <v>0</v>
      </c>
      <c r="E341" s="59"/>
    </row>
    <row r="342" spans="1:5" x14ac:dyDescent="0.45">
      <c r="A342" s="55" t="s">
        <v>66</v>
      </c>
      <c r="B342" s="52">
        <v>1970.13</v>
      </c>
      <c r="C342" s="53">
        <v>45519</v>
      </c>
      <c r="D342" s="52">
        <v>0</v>
      </c>
      <c r="E342" s="59"/>
    </row>
    <row r="343" spans="1:5" x14ac:dyDescent="0.45">
      <c r="A343" s="55" t="s">
        <v>57</v>
      </c>
      <c r="B343" s="52">
        <v>6587.83</v>
      </c>
      <c r="C343" s="53">
        <v>45504</v>
      </c>
      <c r="D343" s="52">
        <v>0</v>
      </c>
      <c r="E343" s="59"/>
    </row>
    <row r="344" spans="1:5" x14ac:dyDescent="0.45">
      <c r="A344" s="55" t="s">
        <v>80</v>
      </c>
      <c r="B344" s="52">
        <v>5758.36</v>
      </c>
      <c r="C344" s="53">
        <v>45488</v>
      </c>
      <c r="D344" s="52">
        <v>0</v>
      </c>
      <c r="E344" s="59"/>
    </row>
    <row r="345" spans="1:5" x14ac:dyDescent="0.45">
      <c r="A345" s="55" t="s">
        <v>82</v>
      </c>
      <c r="B345" s="52">
        <v>1997.17</v>
      </c>
      <c r="C345" s="53">
        <v>45519</v>
      </c>
      <c r="D345" s="52">
        <v>0</v>
      </c>
      <c r="E345" s="59"/>
    </row>
    <row r="346" spans="1:5" x14ac:dyDescent="0.45">
      <c r="A346" s="55" t="s">
        <v>84</v>
      </c>
      <c r="B346" s="52">
        <v>1936.3</v>
      </c>
      <c r="C346" s="53">
        <v>45519</v>
      </c>
      <c r="D346" s="52">
        <v>0</v>
      </c>
      <c r="E346" s="59"/>
    </row>
    <row r="347" spans="1:5" x14ac:dyDescent="0.45">
      <c r="A347" s="55" t="s">
        <v>86</v>
      </c>
      <c r="B347" s="52">
        <v>2948.45</v>
      </c>
      <c r="C347" s="53">
        <v>45519</v>
      </c>
      <c r="D347" s="52">
        <v>0</v>
      </c>
      <c r="E347" s="59"/>
    </row>
    <row r="348" spans="1:5" x14ac:dyDescent="0.45">
      <c r="A348" s="55" t="s">
        <v>88</v>
      </c>
      <c r="B348" s="52">
        <v>1946.18</v>
      </c>
      <c r="C348" s="53">
        <v>45519</v>
      </c>
      <c r="D348" s="52">
        <v>0</v>
      </c>
      <c r="E348" s="59"/>
    </row>
    <row r="349" spans="1:5" x14ac:dyDescent="0.45">
      <c r="A349" s="55" t="s">
        <v>92</v>
      </c>
      <c r="B349" s="52">
        <v>18507.29</v>
      </c>
      <c r="C349" s="53">
        <v>45519</v>
      </c>
      <c r="D349" s="52">
        <v>0</v>
      </c>
      <c r="E349" s="59"/>
    </row>
    <row r="350" spans="1:5" x14ac:dyDescent="0.45">
      <c r="A350" s="55" t="s">
        <v>90</v>
      </c>
      <c r="B350" s="52">
        <v>1946.18</v>
      </c>
      <c r="C350" s="53">
        <v>45762</v>
      </c>
      <c r="D350" s="52">
        <v>0</v>
      </c>
      <c r="E350" s="59"/>
    </row>
    <row r="351" spans="1:5" x14ac:dyDescent="0.45">
      <c r="A351" s="51" t="s">
        <v>118</v>
      </c>
      <c r="B351" s="52"/>
      <c r="C351" s="53"/>
      <c r="D351" s="52"/>
      <c r="E351" s="59"/>
    </row>
    <row r="352" spans="1:5" x14ac:dyDescent="0.45">
      <c r="A352" s="55" t="s">
        <v>60</v>
      </c>
      <c r="B352" s="52">
        <v>17714.46</v>
      </c>
      <c r="C352" s="53">
        <v>45519</v>
      </c>
      <c r="D352" s="52">
        <v>0</v>
      </c>
      <c r="E352" s="59"/>
    </row>
    <row r="353" spans="1:5" x14ac:dyDescent="0.45">
      <c r="A353" s="55" t="s">
        <v>62</v>
      </c>
      <c r="B353" s="52">
        <v>17130.509999999998</v>
      </c>
      <c r="C353" s="53">
        <v>45519</v>
      </c>
      <c r="D353" s="52">
        <v>0</v>
      </c>
      <c r="E353" s="59"/>
    </row>
    <row r="354" spans="1:5" x14ac:dyDescent="0.45">
      <c r="A354" s="55" t="s">
        <v>64</v>
      </c>
      <c r="B354" s="52">
        <v>20247.91</v>
      </c>
      <c r="C354" s="53">
        <v>45519</v>
      </c>
      <c r="D354" s="52">
        <v>0</v>
      </c>
      <c r="E354" s="59"/>
    </row>
    <row r="355" spans="1:5" x14ac:dyDescent="0.45">
      <c r="A355" s="55" t="s">
        <v>66</v>
      </c>
      <c r="B355" s="52">
        <v>15873.18</v>
      </c>
      <c r="C355" s="53">
        <v>45519</v>
      </c>
      <c r="D355" s="52">
        <v>0</v>
      </c>
      <c r="E355" s="59"/>
    </row>
    <row r="356" spans="1:5" x14ac:dyDescent="0.45">
      <c r="A356" s="55" t="s">
        <v>57</v>
      </c>
      <c r="B356" s="52">
        <v>53077.58</v>
      </c>
      <c r="C356" s="53">
        <v>45504</v>
      </c>
      <c r="D356" s="52">
        <v>0</v>
      </c>
      <c r="E356" s="59"/>
    </row>
    <row r="357" spans="1:5" x14ac:dyDescent="0.45">
      <c r="A357" s="55" t="s">
        <v>80</v>
      </c>
      <c r="B357" s="52">
        <v>46394.62</v>
      </c>
      <c r="C357" s="53">
        <v>45488</v>
      </c>
      <c r="D357" s="52">
        <v>0</v>
      </c>
      <c r="E357" s="59"/>
    </row>
    <row r="358" spans="1:5" x14ac:dyDescent="0.45">
      <c r="A358" s="55" t="s">
        <v>82</v>
      </c>
      <c r="B358" s="52">
        <v>16091</v>
      </c>
      <c r="C358" s="53">
        <v>45519</v>
      </c>
      <c r="D358" s="52">
        <v>0</v>
      </c>
      <c r="E358" s="59"/>
    </row>
    <row r="359" spans="1:5" x14ac:dyDescent="0.45">
      <c r="A359" s="55" t="s">
        <v>84</v>
      </c>
      <c r="B359" s="52">
        <v>15600.59</v>
      </c>
      <c r="C359" s="53">
        <v>45519</v>
      </c>
      <c r="D359" s="52">
        <v>0</v>
      </c>
      <c r="E359" s="59"/>
    </row>
    <row r="360" spans="1:5" x14ac:dyDescent="0.45">
      <c r="A360" s="55" t="s">
        <v>86</v>
      </c>
      <c r="B360" s="52">
        <v>23755.439999999999</v>
      </c>
      <c r="C360" s="53">
        <v>45519</v>
      </c>
      <c r="D360" s="52">
        <v>0</v>
      </c>
      <c r="E360" s="59"/>
    </row>
    <row r="361" spans="1:5" x14ac:dyDescent="0.45">
      <c r="A361" s="55" t="s">
        <v>88</v>
      </c>
      <c r="B361" s="52">
        <v>15680.18</v>
      </c>
      <c r="C361" s="53">
        <v>45519</v>
      </c>
      <c r="D361" s="52">
        <v>0</v>
      </c>
      <c r="E361" s="59"/>
    </row>
    <row r="362" spans="1:5" x14ac:dyDescent="0.45">
      <c r="A362" s="55" t="s">
        <v>92</v>
      </c>
      <c r="B362" s="52">
        <v>149111.72</v>
      </c>
      <c r="C362" s="53">
        <v>45519</v>
      </c>
      <c r="D362" s="52">
        <v>0</v>
      </c>
      <c r="E362" s="59"/>
    </row>
    <row r="363" spans="1:5" x14ac:dyDescent="0.45">
      <c r="A363" s="55" t="s">
        <v>90</v>
      </c>
      <c r="B363" s="52">
        <v>15680.18</v>
      </c>
      <c r="C363" s="53">
        <v>45762</v>
      </c>
      <c r="D363" s="52">
        <v>0</v>
      </c>
      <c r="E363" s="59"/>
    </row>
    <row r="364" spans="1:5" x14ac:dyDescent="0.45">
      <c r="A364" s="51" t="s">
        <v>119</v>
      </c>
      <c r="B364" s="52"/>
      <c r="C364" s="53"/>
      <c r="D364" s="52"/>
      <c r="E364" s="59"/>
    </row>
    <row r="365" spans="1:5" x14ac:dyDescent="0.45">
      <c r="A365" s="55" t="s">
        <v>60</v>
      </c>
      <c r="B365" s="52">
        <v>17850.77</v>
      </c>
      <c r="C365" s="53">
        <v>45519</v>
      </c>
      <c r="D365" s="52">
        <v>0</v>
      </c>
      <c r="E365" s="59"/>
    </row>
    <row r="366" spans="1:5" x14ac:dyDescent="0.45">
      <c r="A366" s="55" t="s">
        <v>62</v>
      </c>
      <c r="B366" s="52">
        <v>17262.330000000002</v>
      </c>
      <c r="C366" s="53">
        <v>45519</v>
      </c>
      <c r="D366" s="52">
        <v>0</v>
      </c>
      <c r="E366" s="59"/>
    </row>
    <row r="367" spans="1:5" x14ac:dyDescent="0.45">
      <c r="A367" s="55" t="s">
        <v>64</v>
      </c>
      <c r="B367" s="52">
        <v>20403.71</v>
      </c>
      <c r="C367" s="53">
        <v>45519</v>
      </c>
      <c r="D367" s="52">
        <v>0</v>
      </c>
      <c r="E367" s="59"/>
    </row>
    <row r="368" spans="1:5" x14ac:dyDescent="0.45">
      <c r="A368" s="55" t="s">
        <v>66</v>
      </c>
      <c r="B368" s="52">
        <v>15995.32</v>
      </c>
      <c r="C368" s="53">
        <v>45519</v>
      </c>
      <c r="D368" s="52">
        <v>0</v>
      </c>
      <c r="E368" s="59"/>
    </row>
    <row r="369" spans="1:5" x14ac:dyDescent="0.45">
      <c r="A369" s="55" t="s">
        <v>57</v>
      </c>
      <c r="B369" s="52">
        <v>53485.99</v>
      </c>
      <c r="C369" s="53">
        <v>45504</v>
      </c>
      <c r="D369" s="52">
        <v>0</v>
      </c>
      <c r="E369" s="59"/>
    </row>
    <row r="370" spans="1:5" x14ac:dyDescent="0.45">
      <c r="A370" s="55" t="s">
        <v>80</v>
      </c>
      <c r="B370" s="52">
        <v>46751.62</v>
      </c>
      <c r="C370" s="53">
        <v>45488</v>
      </c>
      <c r="D370" s="52">
        <v>0</v>
      </c>
      <c r="E370" s="59"/>
    </row>
    <row r="371" spans="1:5" x14ac:dyDescent="0.45">
      <c r="A371" s="55" t="s">
        <v>82</v>
      </c>
      <c r="B371" s="52">
        <v>16214.82</v>
      </c>
      <c r="C371" s="53">
        <v>45519</v>
      </c>
      <c r="D371" s="52">
        <v>0</v>
      </c>
      <c r="E371" s="59"/>
    </row>
    <row r="372" spans="1:5" x14ac:dyDescent="0.45">
      <c r="A372" s="55" t="s">
        <v>84</v>
      </c>
      <c r="B372" s="52">
        <v>15720.64</v>
      </c>
      <c r="C372" s="53">
        <v>45519</v>
      </c>
      <c r="D372" s="52">
        <v>0</v>
      </c>
      <c r="E372" s="59"/>
    </row>
    <row r="373" spans="1:5" x14ac:dyDescent="0.45">
      <c r="A373" s="55" t="s">
        <v>86</v>
      </c>
      <c r="B373" s="52">
        <v>23938.240000000002</v>
      </c>
      <c r="C373" s="53">
        <v>45519</v>
      </c>
      <c r="D373" s="52">
        <v>0</v>
      </c>
      <c r="E373" s="59"/>
    </row>
    <row r="374" spans="1:5" x14ac:dyDescent="0.45">
      <c r="A374" s="55" t="s">
        <v>88</v>
      </c>
      <c r="B374" s="52">
        <v>15800.83</v>
      </c>
      <c r="C374" s="53">
        <v>45519</v>
      </c>
      <c r="D374" s="52">
        <v>0</v>
      </c>
      <c r="E374" s="59"/>
    </row>
    <row r="375" spans="1:5" x14ac:dyDescent="0.45">
      <c r="A375" s="55" t="s">
        <v>92</v>
      </c>
      <c r="B375" s="52">
        <v>150259.09</v>
      </c>
      <c r="C375" s="53">
        <v>45519</v>
      </c>
      <c r="D375" s="52">
        <v>0</v>
      </c>
      <c r="E375" s="59"/>
    </row>
    <row r="376" spans="1:5" x14ac:dyDescent="0.45">
      <c r="A376" s="55" t="s">
        <v>90</v>
      </c>
      <c r="B376" s="52">
        <v>15800.83</v>
      </c>
      <c r="C376" s="53">
        <v>45762</v>
      </c>
      <c r="D376" s="52">
        <v>0</v>
      </c>
      <c r="E376" s="59"/>
    </row>
    <row r="377" spans="1:5" x14ac:dyDescent="0.45">
      <c r="A377" s="51" t="s">
        <v>120</v>
      </c>
      <c r="B377" s="52"/>
      <c r="C377" s="53"/>
      <c r="D377" s="52"/>
      <c r="E377" s="59"/>
    </row>
    <row r="378" spans="1:5" x14ac:dyDescent="0.45">
      <c r="A378" s="55" t="s">
        <v>60</v>
      </c>
      <c r="B378" s="52">
        <v>20569.05</v>
      </c>
      <c r="C378" s="53">
        <v>45519</v>
      </c>
      <c r="D378" s="52">
        <v>0</v>
      </c>
      <c r="E378" s="59"/>
    </row>
    <row r="379" spans="1:5" x14ac:dyDescent="0.45">
      <c r="A379" s="55" t="s">
        <v>62</v>
      </c>
      <c r="B379" s="52">
        <v>19891</v>
      </c>
      <c r="C379" s="53">
        <v>45519</v>
      </c>
      <c r="D379" s="52">
        <v>0</v>
      </c>
      <c r="E379" s="59"/>
    </row>
    <row r="380" spans="1:5" x14ac:dyDescent="0.45">
      <c r="A380" s="55" t="s">
        <v>64</v>
      </c>
      <c r="B380" s="52">
        <v>23510.75</v>
      </c>
      <c r="C380" s="53">
        <v>45519</v>
      </c>
      <c r="D380" s="52">
        <v>0</v>
      </c>
      <c r="E380" s="59"/>
    </row>
    <row r="381" spans="1:5" x14ac:dyDescent="0.45">
      <c r="A381" s="55" t="s">
        <v>66</v>
      </c>
      <c r="B381" s="52">
        <v>18431.05</v>
      </c>
      <c r="C381" s="53">
        <v>45519</v>
      </c>
      <c r="D381" s="52">
        <v>0</v>
      </c>
      <c r="E381" s="59"/>
    </row>
    <row r="382" spans="1:5" x14ac:dyDescent="0.45">
      <c r="A382" s="55" t="s">
        <v>57</v>
      </c>
      <c r="B382" s="52">
        <v>61630.73</v>
      </c>
      <c r="C382" s="53">
        <v>45504</v>
      </c>
      <c r="D382" s="52">
        <v>0</v>
      </c>
      <c r="E382" s="59"/>
    </row>
    <row r="383" spans="1:5" x14ac:dyDescent="0.45">
      <c r="A383" s="55" t="s">
        <v>80</v>
      </c>
      <c r="B383" s="52">
        <v>53870.86</v>
      </c>
      <c r="C383" s="53">
        <v>45488</v>
      </c>
      <c r="D383" s="52">
        <v>0</v>
      </c>
      <c r="E383" s="59"/>
    </row>
    <row r="384" spans="1:5" x14ac:dyDescent="0.45">
      <c r="A384" s="55" t="s">
        <v>82</v>
      </c>
      <c r="B384" s="52">
        <v>18683.98</v>
      </c>
      <c r="C384" s="53">
        <v>45519</v>
      </c>
      <c r="D384" s="52">
        <v>0</v>
      </c>
      <c r="E384" s="59"/>
    </row>
    <row r="385" spans="1:5" x14ac:dyDescent="0.45">
      <c r="A385" s="55" t="s">
        <v>84</v>
      </c>
      <c r="B385" s="52">
        <v>18114.54</v>
      </c>
      <c r="C385" s="53">
        <v>45519</v>
      </c>
      <c r="D385" s="52">
        <v>0</v>
      </c>
      <c r="E385" s="59"/>
    </row>
    <row r="386" spans="1:5" x14ac:dyDescent="0.45">
      <c r="A386" s="55" t="s">
        <v>86</v>
      </c>
      <c r="B386" s="52">
        <v>27583.5</v>
      </c>
      <c r="C386" s="53">
        <v>45519</v>
      </c>
      <c r="D386" s="52">
        <v>0</v>
      </c>
      <c r="E386" s="59"/>
    </row>
    <row r="387" spans="1:5" x14ac:dyDescent="0.45">
      <c r="A387" s="55" t="s">
        <v>88</v>
      </c>
      <c r="B387" s="52">
        <v>18206.95</v>
      </c>
      <c r="C387" s="53">
        <v>45519</v>
      </c>
      <c r="D387" s="52">
        <v>0</v>
      </c>
      <c r="E387" s="59"/>
    </row>
    <row r="388" spans="1:5" x14ac:dyDescent="0.45">
      <c r="A388" s="55" t="s">
        <v>92</v>
      </c>
      <c r="B388" s="52">
        <v>173140.23</v>
      </c>
      <c r="C388" s="53">
        <v>45519</v>
      </c>
      <c r="D388" s="52">
        <v>0</v>
      </c>
      <c r="E388" s="59"/>
    </row>
    <row r="389" spans="1:5" x14ac:dyDescent="0.45">
      <c r="A389" s="55" t="s">
        <v>90</v>
      </c>
      <c r="B389" s="52">
        <v>18206.95</v>
      </c>
      <c r="C389" s="53">
        <v>45762</v>
      </c>
      <c r="D389" s="52">
        <v>0</v>
      </c>
      <c r="E389" s="59"/>
    </row>
    <row r="390" spans="1:5" x14ac:dyDescent="0.45">
      <c r="A390" s="51" t="s">
        <v>122</v>
      </c>
      <c r="B390" s="52"/>
      <c r="C390" s="53"/>
      <c r="D390" s="52"/>
      <c r="E390" s="59"/>
    </row>
    <row r="391" spans="1:5" x14ac:dyDescent="0.45">
      <c r="A391" s="55" t="s">
        <v>60</v>
      </c>
      <c r="B391" s="52">
        <v>332285.53999999998</v>
      </c>
      <c r="C391" s="53">
        <v>45519</v>
      </c>
      <c r="D391" s="52">
        <v>0</v>
      </c>
      <c r="E391" s="59"/>
    </row>
    <row r="392" spans="1:5" x14ac:dyDescent="0.45">
      <c r="A392" s="55" t="s">
        <v>61</v>
      </c>
      <c r="B392" s="52">
        <v>90454.06</v>
      </c>
      <c r="C392" s="53">
        <v>45519</v>
      </c>
      <c r="D392" s="52">
        <v>0</v>
      </c>
      <c r="E392" s="59"/>
    </row>
    <row r="393" spans="1:5" x14ac:dyDescent="0.45">
      <c r="A393" s="55" t="s">
        <v>62</v>
      </c>
      <c r="B393" s="52">
        <v>321331.86</v>
      </c>
      <c r="C393" s="53">
        <v>45519</v>
      </c>
      <c r="D393" s="52">
        <v>0</v>
      </c>
      <c r="E393" s="59"/>
    </row>
    <row r="394" spans="1:5" x14ac:dyDescent="0.45">
      <c r="A394" s="55" t="s">
        <v>63</v>
      </c>
      <c r="B394" s="52">
        <v>87472.27</v>
      </c>
      <c r="C394" s="53">
        <v>45519</v>
      </c>
      <c r="D394" s="52">
        <v>0</v>
      </c>
      <c r="E394" s="59"/>
    </row>
    <row r="395" spans="1:5" x14ac:dyDescent="0.45">
      <c r="A395" s="55" t="s">
        <v>64</v>
      </c>
      <c r="B395" s="52">
        <v>379807.57</v>
      </c>
      <c r="C395" s="53">
        <v>45519</v>
      </c>
      <c r="D395" s="52">
        <v>0</v>
      </c>
      <c r="E395" s="59"/>
    </row>
    <row r="396" spans="1:5" x14ac:dyDescent="0.45">
      <c r="A396" s="55" t="s">
        <v>65</v>
      </c>
      <c r="B396" s="52">
        <v>99562.57</v>
      </c>
      <c r="C396" s="53">
        <v>45519</v>
      </c>
      <c r="D396" s="52">
        <v>0</v>
      </c>
      <c r="E396" s="59"/>
    </row>
    <row r="397" spans="1:5" x14ac:dyDescent="0.45">
      <c r="A397" s="55" t="s">
        <v>66</v>
      </c>
      <c r="B397" s="52">
        <v>297746.92</v>
      </c>
      <c r="C397" s="53">
        <v>45519</v>
      </c>
      <c r="D397" s="52">
        <v>0</v>
      </c>
      <c r="E397" s="59"/>
    </row>
    <row r="398" spans="1:5" x14ac:dyDescent="0.45">
      <c r="A398" s="55" t="s">
        <v>67</v>
      </c>
      <c r="B398" s="52">
        <v>78051.23</v>
      </c>
      <c r="C398" s="53">
        <v>45519</v>
      </c>
      <c r="D398" s="52">
        <v>0</v>
      </c>
      <c r="E398" s="59"/>
    </row>
    <row r="399" spans="1:5" x14ac:dyDescent="0.45">
      <c r="A399" s="55" t="s">
        <v>57</v>
      </c>
      <c r="B399" s="52">
        <v>995622.09</v>
      </c>
      <c r="C399" s="53">
        <v>45504</v>
      </c>
      <c r="D399" s="52">
        <v>0</v>
      </c>
      <c r="E399" s="59"/>
    </row>
    <row r="400" spans="1:5" x14ac:dyDescent="0.45">
      <c r="A400" s="55" t="s">
        <v>71</v>
      </c>
      <c r="B400" s="52">
        <v>71112</v>
      </c>
      <c r="C400" s="53">
        <v>45504</v>
      </c>
      <c r="D400" s="52">
        <v>0</v>
      </c>
      <c r="E400" s="59"/>
    </row>
    <row r="401" spans="1:5" x14ac:dyDescent="0.45">
      <c r="A401" s="55" t="s">
        <v>72</v>
      </c>
      <c r="B401" s="52">
        <v>152143.75</v>
      </c>
      <c r="C401" s="53">
        <v>45504</v>
      </c>
      <c r="D401" s="52">
        <v>35497.910000000003</v>
      </c>
      <c r="E401" s="59"/>
    </row>
    <row r="402" spans="1:5" x14ac:dyDescent="0.45">
      <c r="A402" s="55" t="s">
        <v>80</v>
      </c>
      <c r="B402" s="52">
        <v>870264.15</v>
      </c>
      <c r="C402" s="53">
        <v>45488</v>
      </c>
      <c r="D402" s="52">
        <v>0</v>
      </c>
      <c r="E402" s="59"/>
    </row>
    <row r="403" spans="1:5" x14ac:dyDescent="0.45">
      <c r="A403" s="55" t="s">
        <v>81</v>
      </c>
      <c r="B403" s="52">
        <v>195178.79</v>
      </c>
      <c r="C403" s="53">
        <v>45488</v>
      </c>
      <c r="D403" s="52">
        <v>32951.839999999997</v>
      </c>
      <c r="E403" s="59"/>
    </row>
    <row r="404" spans="1:5" x14ac:dyDescent="0.45">
      <c r="A404" s="55" t="s">
        <v>82</v>
      </c>
      <c r="B404" s="52">
        <v>301832.87</v>
      </c>
      <c r="C404" s="53">
        <v>45519</v>
      </c>
      <c r="D404" s="52">
        <v>0</v>
      </c>
      <c r="E404" s="59"/>
    </row>
    <row r="405" spans="1:5" x14ac:dyDescent="0.45">
      <c r="A405" s="55" t="s">
        <v>83</v>
      </c>
      <c r="B405" s="52">
        <v>82164.3</v>
      </c>
      <c r="C405" s="53">
        <v>45519</v>
      </c>
      <c r="D405" s="52">
        <v>0</v>
      </c>
      <c r="E405" s="59"/>
    </row>
    <row r="406" spans="1:5" x14ac:dyDescent="0.45">
      <c r="A406" s="55" t="s">
        <v>84</v>
      </c>
      <c r="B406" s="52">
        <v>292633.86</v>
      </c>
      <c r="C406" s="53">
        <v>45519</v>
      </c>
      <c r="D406" s="52">
        <v>0</v>
      </c>
      <c r="E406" s="59"/>
    </row>
    <row r="407" spans="1:5" x14ac:dyDescent="0.45">
      <c r="A407" s="55" t="s">
        <v>85</v>
      </c>
      <c r="B407" s="52">
        <v>79660.160000000003</v>
      </c>
      <c r="C407" s="53">
        <v>45519</v>
      </c>
      <c r="D407" s="52">
        <v>0</v>
      </c>
      <c r="E407" s="59"/>
    </row>
    <row r="408" spans="1:5" x14ac:dyDescent="0.45">
      <c r="A408" s="55" t="s">
        <v>86</v>
      </c>
      <c r="B408" s="52">
        <v>445601.43</v>
      </c>
      <c r="C408" s="53">
        <v>45519</v>
      </c>
      <c r="D408" s="52">
        <v>0</v>
      </c>
      <c r="E408" s="59"/>
    </row>
    <row r="409" spans="1:5" x14ac:dyDescent="0.45">
      <c r="A409" s="55" t="s">
        <v>87</v>
      </c>
      <c r="B409" s="52">
        <v>116809.74</v>
      </c>
      <c r="C409" s="53">
        <v>45519</v>
      </c>
      <c r="D409" s="52">
        <v>0</v>
      </c>
      <c r="E409" s="59"/>
    </row>
    <row r="410" spans="1:5" x14ac:dyDescent="0.45">
      <c r="A410" s="55" t="s">
        <v>88</v>
      </c>
      <c r="B410" s="52">
        <v>294126.71000000002</v>
      </c>
      <c r="C410" s="53">
        <v>45519</v>
      </c>
      <c r="D410" s="52">
        <v>0</v>
      </c>
      <c r="E410" s="59"/>
    </row>
    <row r="411" spans="1:5" x14ac:dyDescent="0.45">
      <c r="A411" s="55" t="s">
        <v>89</v>
      </c>
      <c r="B411" s="52">
        <v>77102.240000000005</v>
      </c>
      <c r="C411" s="53">
        <v>45519</v>
      </c>
      <c r="D411" s="52">
        <v>0</v>
      </c>
      <c r="E411" s="59"/>
    </row>
    <row r="412" spans="1:5" x14ac:dyDescent="0.45">
      <c r="A412" s="55" t="s">
        <v>92</v>
      </c>
      <c r="B412" s="52">
        <v>2797017.61</v>
      </c>
      <c r="C412" s="53">
        <v>45519</v>
      </c>
      <c r="D412" s="52">
        <v>0</v>
      </c>
      <c r="E412" s="59"/>
    </row>
    <row r="413" spans="1:5" x14ac:dyDescent="0.45">
      <c r="A413" s="55" t="s">
        <v>93</v>
      </c>
      <c r="B413" s="52">
        <v>733208.85</v>
      </c>
      <c r="C413" s="53">
        <v>45519</v>
      </c>
      <c r="D413" s="52">
        <v>0</v>
      </c>
      <c r="E413" s="59"/>
    </row>
    <row r="414" spans="1:5" x14ac:dyDescent="0.45">
      <c r="A414" s="55" t="s">
        <v>90</v>
      </c>
      <c r="B414" s="52">
        <v>294126.71000000002</v>
      </c>
      <c r="C414" s="53">
        <v>45762</v>
      </c>
      <c r="D414" s="52">
        <v>0</v>
      </c>
      <c r="E414" s="59"/>
    </row>
    <row r="415" spans="1:5" x14ac:dyDescent="0.45">
      <c r="A415" s="55" t="s">
        <v>91</v>
      </c>
      <c r="B415" s="52">
        <v>77102.240000000005</v>
      </c>
      <c r="C415" s="53">
        <v>45762</v>
      </c>
      <c r="D415" s="52">
        <v>0</v>
      </c>
      <c r="E415" s="59"/>
    </row>
    <row r="416" spans="1:5" x14ac:dyDescent="0.45">
      <c r="A416" s="51" t="s">
        <v>123</v>
      </c>
      <c r="B416" s="52"/>
      <c r="C416" s="53"/>
      <c r="D416" s="52"/>
      <c r="E416" s="59"/>
    </row>
    <row r="417" spans="1:5" x14ac:dyDescent="0.45">
      <c r="A417" s="55" t="s">
        <v>60</v>
      </c>
      <c r="B417" s="52">
        <v>1223.1600000000001</v>
      </c>
      <c r="C417" s="53">
        <v>45519</v>
      </c>
      <c r="D417" s="52">
        <v>0</v>
      </c>
      <c r="E417" s="59"/>
    </row>
    <row r="418" spans="1:5" x14ac:dyDescent="0.45">
      <c r="A418" s="55" t="s">
        <v>62</v>
      </c>
      <c r="B418" s="52">
        <v>1182.8399999999999</v>
      </c>
      <c r="C418" s="53">
        <v>45519</v>
      </c>
      <c r="D418" s="52">
        <v>0</v>
      </c>
      <c r="E418" s="59"/>
    </row>
    <row r="419" spans="1:5" x14ac:dyDescent="0.45">
      <c r="A419" s="55" t="s">
        <v>64</v>
      </c>
      <c r="B419" s="52">
        <v>1398.09</v>
      </c>
      <c r="C419" s="53">
        <v>45519</v>
      </c>
      <c r="D419" s="52">
        <v>0</v>
      </c>
      <c r="E419" s="59"/>
    </row>
    <row r="420" spans="1:5" x14ac:dyDescent="0.45">
      <c r="A420" s="55" t="s">
        <v>66</v>
      </c>
      <c r="B420" s="52">
        <v>1096.02</v>
      </c>
      <c r="C420" s="53">
        <v>45519</v>
      </c>
      <c r="D420" s="52">
        <v>0</v>
      </c>
      <c r="E420" s="59"/>
    </row>
    <row r="421" spans="1:5" x14ac:dyDescent="0.45">
      <c r="A421" s="55" t="s">
        <v>57</v>
      </c>
      <c r="B421" s="52">
        <v>3664.93</v>
      </c>
      <c r="C421" s="53">
        <v>45504</v>
      </c>
      <c r="D421" s="52">
        <v>0</v>
      </c>
      <c r="E421" s="59"/>
    </row>
    <row r="422" spans="1:5" x14ac:dyDescent="0.45">
      <c r="A422" s="55" t="s">
        <v>80</v>
      </c>
      <c r="B422" s="52">
        <v>3203.49</v>
      </c>
      <c r="C422" s="53">
        <v>45488</v>
      </c>
      <c r="D422" s="52">
        <v>0</v>
      </c>
      <c r="E422" s="59"/>
    </row>
    <row r="423" spans="1:5" x14ac:dyDescent="0.45">
      <c r="A423" s="55" t="s">
        <v>82</v>
      </c>
      <c r="B423" s="52">
        <v>1111.06</v>
      </c>
      <c r="C423" s="53">
        <v>45519</v>
      </c>
      <c r="D423" s="52">
        <v>0</v>
      </c>
      <c r="E423" s="59"/>
    </row>
    <row r="424" spans="1:5" x14ac:dyDescent="0.45">
      <c r="A424" s="55" t="s">
        <v>84</v>
      </c>
      <c r="B424" s="52">
        <v>1077.2</v>
      </c>
      <c r="C424" s="53">
        <v>45519</v>
      </c>
      <c r="D424" s="52">
        <v>0</v>
      </c>
      <c r="E424" s="59"/>
    </row>
    <row r="425" spans="1:5" x14ac:dyDescent="0.45">
      <c r="A425" s="55" t="s">
        <v>86</v>
      </c>
      <c r="B425" s="52">
        <v>1640.28</v>
      </c>
      <c r="C425" s="53">
        <v>45519</v>
      </c>
      <c r="D425" s="52">
        <v>0</v>
      </c>
      <c r="E425" s="59"/>
    </row>
    <row r="426" spans="1:5" x14ac:dyDescent="0.45">
      <c r="A426" s="55" t="s">
        <v>88</v>
      </c>
      <c r="B426" s="52">
        <v>1082.69</v>
      </c>
      <c r="C426" s="53">
        <v>45519</v>
      </c>
      <c r="D426" s="52">
        <v>0</v>
      </c>
      <c r="E426" s="59"/>
    </row>
    <row r="427" spans="1:5" x14ac:dyDescent="0.45">
      <c r="A427" s="55" t="s">
        <v>92</v>
      </c>
      <c r="B427" s="52">
        <v>10295.959999999999</v>
      </c>
      <c r="C427" s="53">
        <v>45519</v>
      </c>
      <c r="D427" s="52">
        <v>0</v>
      </c>
      <c r="E427" s="59"/>
    </row>
    <row r="428" spans="1:5" x14ac:dyDescent="0.45">
      <c r="A428" s="55" t="s">
        <v>90</v>
      </c>
      <c r="B428" s="52">
        <v>1082.69</v>
      </c>
      <c r="C428" s="53">
        <v>45762</v>
      </c>
      <c r="D428" s="52">
        <v>0</v>
      </c>
      <c r="E428" s="59"/>
    </row>
    <row r="429" spans="1:5" x14ac:dyDescent="0.45">
      <c r="A429" s="51" t="s">
        <v>124</v>
      </c>
      <c r="B429" s="52"/>
      <c r="C429" s="53"/>
      <c r="D429" s="52"/>
      <c r="E429" s="59"/>
    </row>
    <row r="430" spans="1:5" x14ac:dyDescent="0.45">
      <c r="A430" s="55" t="s">
        <v>60</v>
      </c>
      <c r="B430" s="52">
        <v>46559.55</v>
      </c>
      <c r="C430" s="53">
        <v>45519</v>
      </c>
      <c r="D430" s="52">
        <v>0</v>
      </c>
      <c r="E430" s="59"/>
    </row>
    <row r="431" spans="1:5" x14ac:dyDescent="0.45">
      <c r="A431" s="55" t="s">
        <v>61</v>
      </c>
      <c r="B431" s="52">
        <v>12674.34</v>
      </c>
      <c r="C431" s="53">
        <v>45519</v>
      </c>
      <c r="D431" s="52">
        <v>0</v>
      </c>
      <c r="E431" s="59"/>
    </row>
    <row r="432" spans="1:5" x14ac:dyDescent="0.45">
      <c r="A432" s="55" t="s">
        <v>62</v>
      </c>
      <c r="B432" s="52">
        <v>45024.73</v>
      </c>
      <c r="C432" s="53">
        <v>45519</v>
      </c>
      <c r="D432" s="52">
        <v>0</v>
      </c>
      <c r="E432" s="59"/>
    </row>
    <row r="433" spans="1:5" x14ac:dyDescent="0.45">
      <c r="A433" s="55" t="s">
        <v>63</v>
      </c>
      <c r="B433" s="52">
        <v>12256.53</v>
      </c>
      <c r="C433" s="53">
        <v>45519</v>
      </c>
      <c r="D433" s="52">
        <v>0</v>
      </c>
      <c r="E433" s="59"/>
    </row>
    <row r="434" spans="1:5" x14ac:dyDescent="0.45">
      <c r="A434" s="55" t="s">
        <v>64</v>
      </c>
      <c r="B434" s="52">
        <v>53218.29</v>
      </c>
      <c r="C434" s="53">
        <v>45519</v>
      </c>
      <c r="D434" s="52">
        <v>0</v>
      </c>
      <c r="E434" s="59"/>
    </row>
    <row r="435" spans="1:5" x14ac:dyDescent="0.45">
      <c r="A435" s="55" t="s">
        <v>65</v>
      </c>
      <c r="B435" s="52">
        <v>13950.62</v>
      </c>
      <c r="C435" s="53">
        <v>45519</v>
      </c>
      <c r="D435" s="52">
        <v>0</v>
      </c>
      <c r="E435" s="59"/>
    </row>
    <row r="436" spans="1:5" x14ac:dyDescent="0.45">
      <c r="A436" s="55" t="s">
        <v>66</v>
      </c>
      <c r="B436" s="52">
        <v>41720.03</v>
      </c>
      <c r="C436" s="53">
        <v>45519</v>
      </c>
      <c r="D436" s="52">
        <v>0</v>
      </c>
      <c r="E436" s="59"/>
    </row>
    <row r="437" spans="1:5" x14ac:dyDescent="0.45">
      <c r="A437" s="55" t="s">
        <v>67</v>
      </c>
      <c r="B437" s="52">
        <v>10936.47</v>
      </c>
      <c r="C437" s="53">
        <v>45519</v>
      </c>
      <c r="D437" s="52">
        <v>0</v>
      </c>
      <c r="E437" s="59"/>
    </row>
    <row r="438" spans="1:5" x14ac:dyDescent="0.45">
      <c r="A438" s="55" t="s">
        <v>57</v>
      </c>
      <c r="B438" s="52">
        <v>139505.66</v>
      </c>
      <c r="C438" s="53">
        <v>45504</v>
      </c>
      <c r="D438" s="52">
        <v>0</v>
      </c>
      <c r="E438" s="59"/>
    </row>
    <row r="439" spans="1:5" x14ac:dyDescent="0.45">
      <c r="A439" s="55" t="s">
        <v>71</v>
      </c>
      <c r="B439" s="52">
        <v>19199.39</v>
      </c>
      <c r="C439" s="53">
        <v>45504</v>
      </c>
      <c r="D439" s="52">
        <v>0</v>
      </c>
      <c r="E439" s="59"/>
    </row>
    <row r="440" spans="1:5" x14ac:dyDescent="0.45">
      <c r="A440" s="55" t="s">
        <v>72</v>
      </c>
      <c r="B440" s="52">
        <v>21318.240000000002</v>
      </c>
      <c r="C440" s="53">
        <v>45504</v>
      </c>
      <c r="D440" s="52">
        <v>4973.9399999999996</v>
      </c>
      <c r="E440" s="59"/>
    </row>
    <row r="441" spans="1:5" x14ac:dyDescent="0.45">
      <c r="A441" s="55" t="s">
        <v>80</v>
      </c>
      <c r="B441" s="52">
        <v>121940.62</v>
      </c>
      <c r="C441" s="53">
        <v>45488</v>
      </c>
      <c r="D441" s="52">
        <v>0</v>
      </c>
      <c r="E441" s="59"/>
    </row>
    <row r="442" spans="1:5" x14ac:dyDescent="0.45">
      <c r="A442" s="55" t="s">
        <v>81</v>
      </c>
      <c r="B442" s="52">
        <v>27348.28</v>
      </c>
      <c r="C442" s="53">
        <v>45488</v>
      </c>
      <c r="D442" s="52">
        <v>4617.18</v>
      </c>
      <c r="E442" s="59"/>
    </row>
    <row r="443" spans="1:5" x14ac:dyDescent="0.45">
      <c r="A443" s="55" t="s">
        <v>82</v>
      </c>
      <c r="B443" s="52">
        <v>42292.55</v>
      </c>
      <c r="C443" s="53">
        <v>45519</v>
      </c>
      <c r="D443" s="52">
        <v>0</v>
      </c>
      <c r="E443" s="59"/>
    </row>
    <row r="444" spans="1:5" x14ac:dyDescent="0.45">
      <c r="A444" s="55" t="s">
        <v>83</v>
      </c>
      <c r="B444" s="52">
        <v>11512.79</v>
      </c>
      <c r="C444" s="53">
        <v>45519</v>
      </c>
      <c r="D444" s="52">
        <v>0</v>
      </c>
      <c r="E444" s="59"/>
    </row>
    <row r="445" spans="1:5" x14ac:dyDescent="0.45">
      <c r="A445" s="55" t="s">
        <v>84</v>
      </c>
      <c r="B445" s="52">
        <v>41003.589999999997</v>
      </c>
      <c r="C445" s="53">
        <v>45519</v>
      </c>
      <c r="D445" s="52">
        <v>0</v>
      </c>
      <c r="E445" s="59"/>
    </row>
    <row r="446" spans="1:5" x14ac:dyDescent="0.45">
      <c r="A446" s="55" t="s">
        <v>85</v>
      </c>
      <c r="B446" s="52">
        <v>11161.91</v>
      </c>
      <c r="C446" s="53">
        <v>45519</v>
      </c>
      <c r="D446" s="52">
        <v>0</v>
      </c>
      <c r="E446" s="59"/>
    </row>
    <row r="447" spans="1:5" x14ac:dyDescent="0.45">
      <c r="A447" s="55" t="s">
        <v>86</v>
      </c>
      <c r="B447" s="52">
        <v>62437.27</v>
      </c>
      <c r="C447" s="53">
        <v>45519</v>
      </c>
      <c r="D447" s="52">
        <v>0</v>
      </c>
      <c r="E447" s="59"/>
    </row>
    <row r="448" spans="1:5" x14ac:dyDescent="0.45">
      <c r="A448" s="55" t="s">
        <v>87</v>
      </c>
      <c r="B448" s="52">
        <v>16367.28</v>
      </c>
      <c r="C448" s="53">
        <v>45519</v>
      </c>
      <c r="D448" s="52">
        <v>0</v>
      </c>
      <c r="E448" s="59"/>
    </row>
    <row r="449" spans="1:5" x14ac:dyDescent="0.45">
      <c r="A449" s="55" t="s">
        <v>88</v>
      </c>
      <c r="B449" s="52">
        <v>41212.769999999997</v>
      </c>
      <c r="C449" s="53">
        <v>45519</v>
      </c>
      <c r="D449" s="52">
        <v>0</v>
      </c>
      <c r="E449" s="59"/>
    </row>
    <row r="450" spans="1:5" x14ac:dyDescent="0.45">
      <c r="A450" s="55" t="s">
        <v>89</v>
      </c>
      <c r="B450" s="52">
        <v>10803.5</v>
      </c>
      <c r="C450" s="53">
        <v>45519</v>
      </c>
      <c r="D450" s="52">
        <v>0</v>
      </c>
      <c r="E450" s="59"/>
    </row>
    <row r="451" spans="1:5" x14ac:dyDescent="0.45">
      <c r="A451" s="55" t="s">
        <v>92</v>
      </c>
      <c r="B451" s="52">
        <v>391915.56</v>
      </c>
      <c r="C451" s="53">
        <v>45519</v>
      </c>
      <c r="D451" s="52">
        <v>0</v>
      </c>
      <c r="E451" s="59"/>
    </row>
    <row r="452" spans="1:5" x14ac:dyDescent="0.45">
      <c r="A452" s="55" t="s">
        <v>93</v>
      </c>
      <c r="B452" s="52">
        <v>102736.56</v>
      </c>
      <c r="C452" s="53">
        <v>45519</v>
      </c>
      <c r="D452" s="52">
        <v>0</v>
      </c>
      <c r="E452" s="59"/>
    </row>
    <row r="453" spans="1:5" x14ac:dyDescent="0.45">
      <c r="A453" s="55" t="s">
        <v>90</v>
      </c>
      <c r="B453" s="52">
        <v>41212.769999999997</v>
      </c>
      <c r="C453" s="53">
        <v>45762</v>
      </c>
      <c r="D453" s="52">
        <v>0</v>
      </c>
      <c r="E453" s="59"/>
    </row>
    <row r="454" spans="1:5" x14ac:dyDescent="0.45">
      <c r="A454" s="55" t="s">
        <v>91</v>
      </c>
      <c r="B454" s="52">
        <v>10803.5</v>
      </c>
      <c r="C454" s="53">
        <v>45762</v>
      </c>
      <c r="D454" s="52">
        <v>0</v>
      </c>
      <c r="E454" s="59"/>
    </row>
    <row r="455" spans="1:5" x14ac:dyDescent="0.45">
      <c r="A455" s="51" t="s">
        <v>125</v>
      </c>
      <c r="B455" s="52"/>
      <c r="C455" s="53"/>
      <c r="D455" s="52"/>
      <c r="E455" s="59"/>
    </row>
    <row r="456" spans="1:5" x14ac:dyDescent="0.45">
      <c r="A456" s="55" t="s">
        <v>60</v>
      </c>
      <c r="B456" s="52">
        <v>3818.27</v>
      </c>
      <c r="C456" s="53">
        <v>45519</v>
      </c>
      <c r="D456" s="52">
        <v>0</v>
      </c>
      <c r="E456" s="59"/>
    </row>
    <row r="457" spans="1:5" x14ac:dyDescent="0.45">
      <c r="A457" s="55" t="s">
        <v>62</v>
      </c>
      <c r="B457" s="52">
        <v>3692.4</v>
      </c>
      <c r="C457" s="53">
        <v>45519</v>
      </c>
      <c r="D457" s="52">
        <v>0</v>
      </c>
      <c r="E457" s="59"/>
    </row>
    <row r="458" spans="1:5" x14ac:dyDescent="0.45">
      <c r="A458" s="55" t="s">
        <v>64</v>
      </c>
      <c r="B458" s="52">
        <v>4364.34</v>
      </c>
      <c r="C458" s="53">
        <v>45519</v>
      </c>
      <c r="D458" s="52">
        <v>0</v>
      </c>
      <c r="E458" s="59"/>
    </row>
    <row r="459" spans="1:5" x14ac:dyDescent="0.45">
      <c r="A459" s="55" t="s">
        <v>66</v>
      </c>
      <c r="B459" s="52">
        <v>3421.39</v>
      </c>
      <c r="C459" s="53">
        <v>45519</v>
      </c>
      <c r="D459" s="52">
        <v>0</v>
      </c>
      <c r="E459" s="59"/>
    </row>
    <row r="460" spans="1:5" x14ac:dyDescent="0.45">
      <c r="A460" s="55" t="s">
        <v>57</v>
      </c>
      <c r="B460" s="52">
        <v>11440.62</v>
      </c>
      <c r="C460" s="53">
        <v>45504</v>
      </c>
      <c r="D460" s="52">
        <v>0</v>
      </c>
      <c r="E460" s="59"/>
    </row>
    <row r="461" spans="1:5" x14ac:dyDescent="0.45">
      <c r="A461" s="55" t="s">
        <v>80</v>
      </c>
      <c r="B461" s="52">
        <v>10000.14</v>
      </c>
      <c r="C461" s="53">
        <v>45488</v>
      </c>
      <c r="D461" s="52">
        <v>0</v>
      </c>
      <c r="E461" s="59"/>
    </row>
    <row r="462" spans="1:5" x14ac:dyDescent="0.45">
      <c r="A462" s="55" t="s">
        <v>82</v>
      </c>
      <c r="B462" s="52">
        <v>3468.34</v>
      </c>
      <c r="C462" s="53">
        <v>45519</v>
      </c>
      <c r="D462" s="52">
        <v>0</v>
      </c>
      <c r="E462" s="59"/>
    </row>
    <row r="463" spans="1:5" x14ac:dyDescent="0.45">
      <c r="A463" s="55" t="s">
        <v>84</v>
      </c>
      <c r="B463" s="52">
        <v>3362.63</v>
      </c>
      <c r="C463" s="53">
        <v>45519</v>
      </c>
      <c r="D463" s="52">
        <v>0</v>
      </c>
      <c r="E463" s="59"/>
    </row>
    <row r="464" spans="1:5" x14ac:dyDescent="0.45">
      <c r="A464" s="55" t="s">
        <v>86</v>
      </c>
      <c r="B464" s="52">
        <v>5120.37</v>
      </c>
      <c r="C464" s="53">
        <v>45519</v>
      </c>
      <c r="D464" s="52">
        <v>0</v>
      </c>
      <c r="E464" s="59"/>
    </row>
    <row r="465" spans="1:5" x14ac:dyDescent="0.45">
      <c r="A465" s="55" t="s">
        <v>88</v>
      </c>
      <c r="B465" s="52">
        <v>3379.79</v>
      </c>
      <c r="C465" s="53">
        <v>45519</v>
      </c>
      <c r="D465" s="52">
        <v>0</v>
      </c>
      <c r="E465" s="59"/>
    </row>
    <row r="466" spans="1:5" x14ac:dyDescent="0.45">
      <c r="A466" s="55" t="s">
        <v>92</v>
      </c>
      <c r="B466" s="52">
        <v>32140.31</v>
      </c>
      <c r="C466" s="53">
        <v>45519</v>
      </c>
      <c r="D466" s="52">
        <v>0</v>
      </c>
      <c r="E466" s="59"/>
    </row>
    <row r="467" spans="1:5" x14ac:dyDescent="0.45">
      <c r="A467" s="55" t="s">
        <v>90</v>
      </c>
      <c r="B467" s="52">
        <v>3379.79</v>
      </c>
      <c r="C467" s="53">
        <v>45762</v>
      </c>
      <c r="D467" s="52">
        <v>0</v>
      </c>
      <c r="E467" s="59"/>
    </row>
    <row r="468" spans="1:5" x14ac:dyDescent="0.45">
      <c r="A468" s="51" t="s">
        <v>126</v>
      </c>
      <c r="B468" s="52"/>
      <c r="C468" s="53"/>
      <c r="D468" s="52"/>
      <c r="E468" s="59"/>
    </row>
    <row r="469" spans="1:5" x14ac:dyDescent="0.45">
      <c r="A469" s="55" t="s">
        <v>60</v>
      </c>
      <c r="B469" s="52">
        <v>2812.87</v>
      </c>
      <c r="C469" s="53">
        <v>45519</v>
      </c>
      <c r="D469" s="52">
        <v>0</v>
      </c>
      <c r="E469" s="59"/>
    </row>
    <row r="470" spans="1:5" x14ac:dyDescent="0.45">
      <c r="A470" s="55" t="s">
        <v>62</v>
      </c>
      <c r="B470" s="52">
        <v>2720.15</v>
      </c>
      <c r="C470" s="53">
        <v>45519</v>
      </c>
      <c r="D470" s="52">
        <v>0</v>
      </c>
      <c r="E470" s="59"/>
    </row>
    <row r="471" spans="1:5" x14ac:dyDescent="0.45">
      <c r="A471" s="55" t="s">
        <v>64</v>
      </c>
      <c r="B471" s="52">
        <v>3215.16</v>
      </c>
      <c r="C471" s="53">
        <v>45519</v>
      </c>
      <c r="D471" s="52">
        <v>0</v>
      </c>
      <c r="E471" s="59"/>
    </row>
    <row r="472" spans="1:5" x14ac:dyDescent="0.45">
      <c r="A472" s="55" t="s">
        <v>66</v>
      </c>
      <c r="B472" s="52">
        <v>2520.5</v>
      </c>
      <c r="C472" s="53">
        <v>45519</v>
      </c>
      <c r="D472" s="52">
        <v>0</v>
      </c>
      <c r="E472" s="59"/>
    </row>
    <row r="473" spans="1:5" x14ac:dyDescent="0.45">
      <c r="A473" s="55" t="s">
        <v>57</v>
      </c>
      <c r="B473" s="52">
        <v>8428.17</v>
      </c>
      <c r="C473" s="53">
        <v>45504</v>
      </c>
      <c r="D473" s="52">
        <v>0</v>
      </c>
      <c r="E473" s="59"/>
    </row>
    <row r="474" spans="1:5" x14ac:dyDescent="0.45">
      <c r="A474" s="55" t="s">
        <v>80</v>
      </c>
      <c r="B474" s="52">
        <v>7366.98</v>
      </c>
      <c r="C474" s="53">
        <v>45488</v>
      </c>
      <c r="D474" s="52">
        <v>0</v>
      </c>
      <c r="E474" s="59"/>
    </row>
    <row r="475" spans="1:5" x14ac:dyDescent="0.45">
      <c r="A475" s="55" t="s">
        <v>82</v>
      </c>
      <c r="B475" s="52">
        <v>2555.08</v>
      </c>
      <c r="C475" s="53">
        <v>45519</v>
      </c>
      <c r="D475" s="52">
        <v>0</v>
      </c>
      <c r="E475" s="59"/>
    </row>
    <row r="476" spans="1:5" x14ac:dyDescent="0.45">
      <c r="A476" s="55" t="s">
        <v>84</v>
      </c>
      <c r="B476" s="52">
        <v>2477.21</v>
      </c>
      <c r="C476" s="53">
        <v>45519</v>
      </c>
      <c r="D476" s="52">
        <v>0</v>
      </c>
      <c r="E476" s="59"/>
    </row>
    <row r="477" spans="1:5" x14ac:dyDescent="0.45">
      <c r="A477" s="55" t="s">
        <v>86</v>
      </c>
      <c r="B477" s="52">
        <v>3772.12</v>
      </c>
      <c r="C477" s="53">
        <v>45519</v>
      </c>
      <c r="D477" s="52">
        <v>0</v>
      </c>
      <c r="E477" s="59"/>
    </row>
    <row r="478" spans="1:5" x14ac:dyDescent="0.45">
      <c r="A478" s="55" t="s">
        <v>88</v>
      </c>
      <c r="B478" s="52">
        <v>2489.85</v>
      </c>
      <c r="C478" s="53">
        <v>45519</v>
      </c>
      <c r="D478" s="52">
        <v>0</v>
      </c>
      <c r="E478" s="59"/>
    </row>
    <row r="479" spans="1:5" x14ac:dyDescent="0.45">
      <c r="A479" s="55" t="s">
        <v>92</v>
      </c>
      <c r="B479" s="52">
        <v>23677.39</v>
      </c>
      <c r="C479" s="53">
        <v>45519</v>
      </c>
      <c r="D479" s="52">
        <v>0</v>
      </c>
      <c r="E479" s="59"/>
    </row>
    <row r="480" spans="1:5" x14ac:dyDescent="0.45">
      <c r="A480" s="55" t="s">
        <v>90</v>
      </c>
      <c r="B480" s="52">
        <v>2489.85</v>
      </c>
      <c r="C480" s="53">
        <v>45762</v>
      </c>
      <c r="D480" s="52">
        <v>0</v>
      </c>
      <c r="E480" s="59"/>
    </row>
    <row r="481" spans="1:5" x14ac:dyDescent="0.45">
      <c r="A481" s="51" t="s">
        <v>127</v>
      </c>
      <c r="B481" s="52"/>
      <c r="C481" s="53"/>
      <c r="D481" s="52"/>
      <c r="E481" s="59"/>
    </row>
    <row r="482" spans="1:5" x14ac:dyDescent="0.45">
      <c r="A482" s="55" t="s">
        <v>60</v>
      </c>
      <c r="B482" s="52">
        <v>26250.3</v>
      </c>
      <c r="C482" s="53">
        <v>45519</v>
      </c>
      <c r="D482" s="52">
        <v>0</v>
      </c>
      <c r="E482" s="59"/>
    </row>
    <row r="483" spans="1:5" x14ac:dyDescent="0.45">
      <c r="A483" s="55" t="s">
        <v>62</v>
      </c>
      <c r="B483" s="52">
        <v>25384.97</v>
      </c>
      <c r="C483" s="53">
        <v>45519</v>
      </c>
      <c r="D483" s="52">
        <v>0</v>
      </c>
      <c r="E483" s="59"/>
    </row>
    <row r="484" spans="1:5" x14ac:dyDescent="0.45">
      <c r="A484" s="55" t="s">
        <v>64</v>
      </c>
      <c r="B484" s="52">
        <v>30004.51</v>
      </c>
      <c r="C484" s="53">
        <v>45519</v>
      </c>
      <c r="D484" s="52">
        <v>0</v>
      </c>
      <c r="E484" s="59"/>
    </row>
    <row r="485" spans="1:5" x14ac:dyDescent="0.45">
      <c r="A485" s="55" t="s">
        <v>66</v>
      </c>
      <c r="B485" s="52">
        <v>23521.78</v>
      </c>
      <c r="C485" s="53">
        <v>45519</v>
      </c>
      <c r="D485" s="52">
        <v>0</v>
      </c>
      <c r="E485" s="59"/>
    </row>
    <row r="486" spans="1:5" x14ac:dyDescent="0.45">
      <c r="A486" s="55" t="s">
        <v>57</v>
      </c>
      <c r="B486" s="52">
        <v>78653.39</v>
      </c>
      <c r="C486" s="53">
        <v>45504</v>
      </c>
      <c r="D486" s="52">
        <v>0</v>
      </c>
      <c r="E486" s="59"/>
    </row>
    <row r="487" spans="1:5" x14ac:dyDescent="0.45">
      <c r="A487" s="55" t="s">
        <v>80</v>
      </c>
      <c r="B487" s="52">
        <v>68750.2</v>
      </c>
      <c r="C487" s="53">
        <v>45488</v>
      </c>
      <c r="D487" s="52">
        <v>0</v>
      </c>
      <c r="E487" s="59"/>
    </row>
    <row r="488" spans="1:5" x14ac:dyDescent="0.45">
      <c r="A488" s="55" t="s">
        <v>82</v>
      </c>
      <c r="B488" s="52">
        <v>23844.57</v>
      </c>
      <c r="C488" s="53">
        <v>45519</v>
      </c>
      <c r="D488" s="52">
        <v>0</v>
      </c>
      <c r="E488" s="59"/>
    </row>
    <row r="489" spans="1:5" x14ac:dyDescent="0.45">
      <c r="A489" s="55" t="s">
        <v>84</v>
      </c>
      <c r="B489" s="52">
        <v>23117.85</v>
      </c>
      <c r="C489" s="53">
        <v>45519</v>
      </c>
      <c r="D489" s="52">
        <v>0</v>
      </c>
      <c r="E489" s="59"/>
    </row>
    <row r="490" spans="1:5" x14ac:dyDescent="0.45">
      <c r="A490" s="55" t="s">
        <v>86</v>
      </c>
      <c r="B490" s="52">
        <v>35202.17</v>
      </c>
      <c r="C490" s="53">
        <v>45519</v>
      </c>
      <c r="D490" s="52">
        <v>0</v>
      </c>
      <c r="E490" s="59"/>
    </row>
    <row r="491" spans="1:5" x14ac:dyDescent="0.45">
      <c r="A491" s="55" t="s">
        <v>88</v>
      </c>
      <c r="B491" s="52">
        <v>23235.79</v>
      </c>
      <c r="C491" s="53">
        <v>45519</v>
      </c>
      <c r="D491" s="52">
        <v>0</v>
      </c>
      <c r="E491" s="59"/>
    </row>
    <row r="492" spans="1:5" x14ac:dyDescent="0.45">
      <c r="A492" s="55" t="s">
        <v>92</v>
      </c>
      <c r="B492" s="52">
        <v>220962.25</v>
      </c>
      <c r="C492" s="53">
        <v>45519</v>
      </c>
      <c r="D492" s="52">
        <v>0</v>
      </c>
      <c r="E492" s="59"/>
    </row>
    <row r="493" spans="1:5" x14ac:dyDescent="0.45">
      <c r="A493" s="55" t="s">
        <v>90</v>
      </c>
      <c r="B493" s="52">
        <v>23235.79</v>
      </c>
      <c r="C493" s="53">
        <v>45762</v>
      </c>
      <c r="D493" s="52">
        <v>0</v>
      </c>
      <c r="E493" s="59"/>
    </row>
    <row r="494" spans="1:5" x14ac:dyDescent="0.45">
      <c r="A494" s="51" t="s">
        <v>128</v>
      </c>
      <c r="B494" s="52"/>
      <c r="C494" s="53"/>
      <c r="D494" s="52"/>
      <c r="E494" s="59"/>
    </row>
    <row r="495" spans="1:5" x14ac:dyDescent="0.45">
      <c r="A495" s="55" t="s">
        <v>60</v>
      </c>
      <c r="B495" s="52">
        <v>13834.12</v>
      </c>
      <c r="C495" s="53">
        <v>45519</v>
      </c>
      <c r="D495" s="52">
        <v>0</v>
      </c>
      <c r="E495" s="59"/>
    </row>
    <row r="496" spans="1:5" x14ac:dyDescent="0.45">
      <c r="A496" s="55" t="s">
        <v>62</v>
      </c>
      <c r="B496" s="52">
        <v>13378.08</v>
      </c>
      <c r="C496" s="53">
        <v>45519</v>
      </c>
      <c r="D496" s="52">
        <v>0</v>
      </c>
      <c r="E496" s="59"/>
    </row>
    <row r="497" spans="1:5" x14ac:dyDescent="0.45">
      <c r="A497" s="55" t="s">
        <v>64</v>
      </c>
      <c r="B497" s="52">
        <v>15812.61</v>
      </c>
      <c r="C497" s="53">
        <v>45519</v>
      </c>
      <c r="D497" s="52">
        <v>0</v>
      </c>
      <c r="E497" s="59"/>
    </row>
    <row r="498" spans="1:5" x14ac:dyDescent="0.45">
      <c r="A498" s="55" t="s">
        <v>66</v>
      </c>
      <c r="B498" s="52">
        <v>12396.16</v>
      </c>
      <c r="C498" s="53">
        <v>45519</v>
      </c>
      <c r="D498" s="52">
        <v>0</v>
      </c>
      <c r="E498" s="59"/>
    </row>
    <row r="499" spans="1:5" x14ac:dyDescent="0.45">
      <c r="A499" s="55" t="s">
        <v>57</v>
      </c>
      <c r="B499" s="52">
        <v>41450.959999999999</v>
      </c>
      <c r="C499" s="53">
        <v>45504</v>
      </c>
      <c r="D499" s="52">
        <v>0</v>
      </c>
      <c r="E499" s="59"/>
    </row>
    <row r="500" spans="1:5" x14ac:dyDescent="0.45">
      <c r="A500" s="55" t="s">
        <v>80</v>
      </c>
      <c r="B500" s="52">
        <v>36231.9</v>
      </c>
      <c r="C500" s="53">
        <v>45488</v>
      </c>
      <c r="D500" s="52">
        <v>0</v>
      </c>
      <c r="E500" s="59"/>
    </row>
    <row r="501" spans="1:5" x14ac:dyDescent="0.45">
      <c r="A501" s="55" t="s">
        <v>82</v>
      </c>
      <c r="B501" s="52">
        <v>12566.28</v>
      </c>
      <c r="C501" s="53">
        <v>45519</v>
      </c>
      <c r="D501" s="52">
        <v>0</v>
      </c>
      <c r="E501" s="59"/>
    </row>
    <row r="502" spans="1:5" x14ac:dyDescent="0.45">
      <c r="A502" s="55" t="s">
        <v>84</v>
      </c>
      <c r="B502" s="52">
        <v>12183.29</v>
      </c>
      <c r="C502" s="53">
        <v>45519</v>
      </c>
      <c r="D502" s="52">
        <v>0</v>
      </c>
      <c r="E502" s="59"/>
    </row>
    <row r="503" spans="1:5" x14ac:dyDescent="0.45">
      <c r="A503" s="55" t="s">
        <v>86</v>
      </c>
      <c r="B503" s="52">
        <v>18551.82</v>
      </c>
      <c r="C503" s="53">
        <v>45519</v>
      </c>
      <c r="D503" s="52">
        <v>0</v>
      </c>
      <c r="E503" s="59"/>
    </row>
    <row r="504" spans="1:5" x14ac:dyDescent="0.45">
      <c r="A504" s="55" t="s">
        <v>88</v>
      </c>
      <c r="B504" s="52">
        <v>12245.44</v>
      </c>
      <c r="C504" s="53">
        <v>45519</v>
      </c>
      <c r="D504" s="52">
        <v>0</v>
      </c>
      <c r="E504" s="59"/>
    </row>
    <row r="505" spans="1:5" x14ac:dyDescent="0.45">
      <c r="A505" s="55" t="s">
        <v>92</v>
      </c>
      <c r="B505" s="52">
        <v>116448.85</v>
      </c>
      <c r="C505" s="53">
        <v>45519</v>
      </c>
      <c r="D505" s="52">
        <v>0</v>
      </c>
      <c r="E505" s="59"/>
    </row>
    <row r="506" spans="1:5" x14ac:dyDescent="0.45">
      <c r="A506" s="55" t="s">
        <v>90</v>
      </c>
      <c r="B506" s="52">
        <v>12245.44</v>
      </c>
      <c r="C506" s="53">
        <v>45762</v>
      </c>
      <c r="D506" s="52">
        <v>0</v>
      </c>
      <c r="E506" s="59"/>
    </row>
    <row r="507" spans="1:5" x14ac:dyDescent="0.45">
      <c r="A507" s="51" t="s">
        <v>129</v>
      </c>
      <c r="B507" s="52"/>
      <c r="C507" s="53"/>
      <c r="D507" s="52"/>
      <c r="E507" s="59"/>
    </row>
    <row r="508" spans="1:5" x14ac:dyDescent="0.45">
      <c r="A508" s="55" t="s">
        <v>60</v>
      </c>
      <c r="B508" s="52">
        <v>44477.81</v>
      </c>
      <c r="C508" s="53">
        <v>45519</v>
      </c>
      <c r="D508" s="52">
        <v>0</v>
      </c>
      <c r="E508" s="59"/>
    </row>
    <row r="509" spans="1:5" x14ac:dyDescent="0.45">
      <c r="A509" s="55" t="s">
        <v>61</v>
      </c>
      <c r="B509" s="52">
        <v>12107.65</v>
      </c>
      <c r="C509" s="53">
        <v>45519</v>
      </c>
      <c r="D509" s="52">
        <v>0</v>
      </c>
      <c r="E509" s="59"/>
    </row>
    <row r="510" spans="1:5" x14ac:dyDescent="0.45">
      <c r="A510" s="55" t="s">
        <v>62</v>
      </c>
      <c r="B510" s="52">
        <v>43011.62</v>
      </c>
      <c r="C510" s="53">
        <v>45519</v>
      </c>
      <c r="D510" s="52">
        <v>0</v>
      </c>
      <c r="E510" s="59"/>
    </row>
    <row r="511" spans="1:5" x14ac:dyDescent="0.45">
      <c r="A511" s="55" t="s">
        <v>63</v>
      </c>
      <c r="B511" s="52">
        <v>11708.53</v>
      </c>
      <c r="C511" s="53">
        <v>45519</v>
      </c>
      <c r="D511" s="52">
        <v>0</v>
      </c>
      <c r="E511" s="59"/>
    </row>
    <row r="512" spans="1:5" x14ac:dyDescent="0.45">
      <c r="A512" s="55" t="s">
        <v>64</v>
      </c>
      <c r="B512" s="52">
        <v>50838.83</v>
      </c>
      <c r="C512" s="53">
        <v>45519</v>
      </c>
      <c r="D512" s="52">
        <v>0</v>
      </c>
      <c r="E512" s="59"/>
    </row>
    <row r="513" spans="1:5" x14ac:dyDescent="0.45">
      <c r="A513" s="55" t="s">
        <v>65</v>
      </c>
      <c r="B513" s="52">
        <v>13326.87</v>
      </c>
      <c r="C513" s="53">
        <v>45519</v>
      </c>
      <c r="D513" s="52">
        <v>0</v>
      </c>
      <c r="E513" s="59"/>
    </row>
    <row r="514" spans="1:5" x14ac:dyDescent="0.45">
      <c r="A514" s="55" t="s">
        <v>66</v>
      </c>
      <c r="B514" s="52">
        <v>39854.67</v>
      </c>
      <c r="C514" s="53">
        <v>45519</v>
      </c>
      <c r="D514" s="52">
        <v>0</v>
      </c>
      <c r="E514" s="59"/>
    </row>
    <row r="515" spans="1:5" x14ac:dyDescent="0.45">
      <c r="A515" s="55" t="s">
        <v>67</v>
      </c>
      <c r="B515" s="52">
        <v>10447.48</v>
      </c>
      <c r="C515" s="53">
        <v>45519</v>
      </c>
      <c r="D515" s="52">
        <v>0</v>
      </c>
      <c r="E515" s="59"/>
    </row>
    <row r="516" spans="1:5" x14ac:dyDescent="0.45">
      <c r="A516" s="55" t="s">
        <v>57</v>
      </c>
      <c r="B516" s="52">
        <v>133268.19</v>
      </c>
      <c r="C516" s="53">
        <v>45504</v>
      </c>
      <c r="D516" s="52">
        <v>0</v>
      </c>
      <c r="E516" s="59"/>
    </row>
    <row r="517" spans="1:5" x14ac:dyDescent="0.45">
      <c r="A517" s="55" t="s">
        <v>72</v>
      </c>
      <c r="B517" s="52">
        <v>20365.080000000002</v>
      </c>
      <c r="C517" s="53">
        <v>45504</v>
      </c>
      <c r="D517" s="52">
        <v>4751.54</v>
      </c>
      <c r="E517" s="59"/>
    </row>
    <row r="518" spans="1:5" x14ac:dyDescent="0.45">
      <c r="A518" s="55" t="s">
        <v>80</v>
      </c>
      <c r="B518" s="52">
        <v>116488.5</v>
      </c>
      <c r="C518" s="53">
        <v>45488</v>
      </c>
      <c r="D518" s="52">
        <v>0</v>
      </c>
      <c r="E518" s="59"/>
    </row>
    <row r="519" spans="1:5" x14ac:dyDescent="0.45">
      <c r="A519" s="55" t="s">
        <v>81</v>
      </c>
      <c r="B519" s="52">
        <v>26125.5</v>
      </c>
      <c r="C519" s="53">
        <v>45488</v>
      </c>
      <c r="D519" s="52">
        <v>4410.74</v>
      </c>
      <c r="E519" s="59"/>
    </row>
    <row r="520" spans="1:5" x14ac:dyDescent="0.45">
      <c r="A520" s="55" t="s">
        <v>82</v>
      </c>
      <c r="B520" s="52">
        <v>40401.589999999997</v>
      </c>
      <c r="C520" s="53">
        <v>45519</v>
      </c>
      <c r="D520" s="52">
        <v>0</v>
      </c>
      <c r="E520" s="59"/>
    </row>
    <row r="521" spans="1:5" x14ac:dyDescent="0.45">
      <c r="A521" s="55" t="s">
        <v>83</v>
      </c>
      <c r="B521" s="52">
        <v>10998.04</v>
      </c>
      <c r="C521" s="53">
        <v>45519</v>
      </c>
      <c r="D521" s="52">
        <v>0</v>
      </c>
      <c r="E521" s="59"/>
    </row>
    <row r="522" spans="1:5" x14ac:dyDescent="0.45">
      <c r="A522" s="55" t="s">
        <v>84</v>
      </c>
      <c r="B522" s="52">
        <v>39170.269999999997</v>
      </c>
      <c r="C522" s="53">
        <v>45519</v>
      </c>
      <c r="D522" s="52">
        <v>0</v>
      </c>
      <c r="E522" s="59"/>
    </row>
    <row r="523" spans="1:5" x14ac:dyDescent="0.45">
      <c r="A523" s="55" t="s">
        <v>85</v>
      </c>
      <c r="B523" s="52">
        <v>10662.85</v>
      </c>
      <c r="C523" s="53">
        <v>45519</v>
      </c>
      <c r="D523" s="52">
        <v>0</v>
      </c>
      <c r="E523" s="59"/>
    </row>
    <row r="524" spans="1:5" x14ac:dyDescent="0.45">
      <c r="A524" s="55" t="s">
        <v>86</v>
      </c>
      <c r="B524" s="52">
        <v>59645.62</v>
      </c>
      <c r="C524" s="53">
        <v>45519</v>
      </c>
      <c r="D524" s="52">
        <v>0</v>
      </c>
      <c r="E524" s="59"/>
    </row>
    <row r="525" spans="1:5" x14ac:dyDescent="0.45">
      <c r="A525" s="55" t="s">
        <v>87</v>
      </c>
      <c r="B525" s="52">
        <v>15635.47</v>
      </c>
      <c r="C525" s="53">
        <v>45519</v>
      </c>
      <c r="D525" s="52">
        <v>0</v>
      </c>
      <c r="E525" s="59"/>
    </row>
    <row r="526" spans="1:5" x14ac:dyDescent="0.45">
      <c r="A526" s="55" t="s">
        <v>88</v>
      </c>
      <c r="B526" s="52">
        <v>39370.089999999997</v>
      </c>
      <c r="C526" s="53">
        <v>45519</v>
      </c>
      <c r="D526" s="52">
        <v>0</v>
      </c>
      <c r="E526" s="59"/>
    </row>
    <row r="527" spans="1:5" x14ac:dyDescent="0.45">
      <c r="A527" s="55" t="s">
        <v>89</v>
      </c>
      <c r="B527" s="52">
        <v>10320.459999999999</v>
      </c>
      <c r="C527" s="53">
        <v>45519</v>
      </c>
      <c r="D527" s="52">
        <v>0</v>
      </c>
      <c r="E527" s="59"/>
    </row>
    <row r="528" spans="1:5" x14ac:dyDescent="0.45">
      <c r="A528" s="55" t="s">
        <v>92</v>
      </c>
      <c r="B528" s="52">
        <v>374392.52</v>
      </c>
      <c r="C528" s="53">
        <v>45519</v>
      </c>
      <c r="D528" s="52">
        <v>0</v>
      </c>
      <c r="E528" s="59"/>
    </row>
    <row r="529" spans="1:5" x14ac:dyDescent="0.45">
      <c r="A529" s="55" t="s">
        <v>93</v>
      </c>
      <c r="B529" s="52">
        <v>98143.07</v>
      </c>
      <c r="C529" s="53">
        <v>45519</v>
      </c>
      <c r="D529" s="52">
        <v>0</v>
      </c>
      <c r="E529" s="59"/>
    </row>
    <row r="530" spans="1:5" x14ac:dyDescent="0.45">
      <c r="A530" s="55" t="s">
        <v>90</v>
      </c>
      <c r="B530" s="52">
        <v>39370.089999999997</v>
      </c>
      <c r="C530" s="53">
        <v>45762</v>
      </c>
      <c r="D530" s="52">
        <v>0</v>
      </c>
      <c r="E530" s="59"/>
    </row>
    <row r="531" spans="1:5" x14ac:dyDescent="0.45">
      <c r="A531" s="55" t="s">
        <v>91</v>
      </c>
      <c r="B531" s="52">
        <v>10320.459999999999</v>
      </c>
      <c r="C531" s="53">
        <v>45762</v>
      </c>
      <c r="D531" s="52">
        <v>0</v>
      </c>
      <c r="E531" s="59"/>
    </row>
    <row r="532" spans="1:5" x14ac:dyDescent="0.45">
      <c r="A532" s="51" t="s">
        <v>130</v>
      </c>
      <c r="B532" s="52"/>
      <c r="C532" s="53"/>
      <c r="D532" s="52"/>
      <c r="E532" s="59"/>
    </row>
    <row r="533" spans="1:5" x14ac:dyDescent="0.45">
      <c r="A533" s="55" t="s">
        <v>60</v>
      </c>
      <c r="B533" s="52">
        <v>38834.33</v>
      </c>
      <c r="C533" s="53">
        <v>45519</v>
      </c>
      <c r="D533" s="52">
        <v>0</v>
      </c>
      <c r="E533" s="59"/>
    </row>
    <row r="534" spans="1:5" x14ac:dyDescent="0.45">
      <c r="A534" s="55" t="s">
        <v>61</v>
      </c>
      <c r="B534" s="52">
        <v>10571.4</v>
      </c>
      <c r="C534" s="53">
        <v>45519</v>
      </c>
      <c r="D534" s="52">
        <v>0</v>
      </c>
      <c r="E534" s="59"/>
    </row>
    <row r="535" spans="1:5" x14ac:dyDescent="0.45">
      <c r="A535" s="55" t="s">
        <v>62</v>
      </c>
      <c r="B535" s="52">
        <v>37554.17</v>
      </c>
      <c r="C535" s="53">
        <v>45519</v>
      </c>
      <c r="D535" s="52">
        <v>0</v>
      </c>
      <c r="E535" s="59"/>
    </row>
    <row r="536" spans="1:5" x14ac:dyDescent="0.45">
      <c r="A536" s="55" t="s">
        <v>63</v>
      </c>
      <c r="B536" s="52">
        <v>10222.92</v>
      </c>
      <c r="C536" s="53">
        <v>45519</v>
      </c>
      <c r="D536" s="52">
        <v>0</v>
      </c>
      <c r="E536" s="59"/>
    </row>
    <row r="537" spans="1:5" x14ac:dyDescent="0.45">
      <c r="A537" s="55" t="s">
        <v>64</v>
      </c>
      <c r="B537" s="52">
        <v>44388.25</v>
      </c>
      <c r="C537" s="53">
        <v>45519</v>
      </c>
      <c r="D537" s="52">
        <v>0</v>
      </c>
      <c r="E537" s="59"/>
    </row>
    <row r="538" spans="1:5" x14ac:dyDescent="0.45">
      <c r="A538" s="55" t="s">
        <v>65</v>
      </c>
      <c r="B538" s="52">
        <v>11635.91</v>
      </c>
      <c r="C538" s="53">
        <v>45519</v>
      </c>
      <c r="D538" s="52">
        <v>0</v>
      </c>
      <c r="E538" s="59"/>
    </row>
    <row r="539" spans="1:5" x14ac:dyDescent="0.45">
      <c r="A539" s="55" t="s">
        <v>66</v>
      </c>
      <c r="B539" s="52">
        <v>34797.79</v>
      </c>
      <c r="C539" s="53">
        <v>45519</v>
      </c>
      <c r="D539" s="52">
        <v>0</v>
      </c>
      <c r="E539" s="59"/>
    </row>
    <row r="540" spans="1:5" x14ac:dyDescent="0.45">
      <c r="A540" s="55" t="s">
        <v>67</v>
      </c>
      <c r="B540" s="52">
        <v>9121.8799999999992</v>
      </c>
      <c r="C540" s="53">
        <v>45519</v>
      </c>
      <c r="D540" s="52">
        <v>0</v>
      </c>
      <c r="E540" s="59"/>
    </row>
    <row r="541" spans="1:5" x14ac:dyDescent="0.45">
      <c r="A541" s="55" t="s">
        <v>57</v>
      </c>
      <c r="B541" s="52">
        <v>116358.71</v>
      </c>
      <c r="C541" s="53">
        <v>45504</v>
      </c>
      <c r="D541" s="52">
        <v>0</v>
      </c>
      <c r="E541" s="59"/>
    </row>
    <row r="542" spans="1:5" x14ac:dyDescent="0.45">
      <c r="A542" s="55" t="s">
        <v>71</v>
      </c>
      <c r="B542" s="52">
        <v>51438.06</v>
      </c>
      <c r="C542" s="53">
        <v>45504</v>
      </c>
      <c r="D542" s="52">
        <v>0</v>
      </c>
      <c r="E542" s="59"/>
    </row>
    <row r="543" spans="1:5" x14ac:dyDescent="0.45">
      <c r="A543" s="55" t="s">
        <v>72</v>
      </c>
      <c r="B543" s="52">
        <v>17781.099999999999</v>
      </c>
      <c r="C543" s="53">
        <v>45504</v>
      </c>
      <c r="D543" s="52">
        <v>4148.6499999999996</v>
      </c>
      <c r="E543" s="59"/>
    </row>
    <row r="544" spans="1:5" x14ac:dyDescent="0.45">
      <c r="A544" s="55" t="s">
        <v>81</v>
      </c>
      <c r="B544" s="52">
        <v>22810.62</v>
      </c>
      <c r="C544" s="53">
        <v>45488</v>
      </c>
      <c r="D544" s="52">
        <v>3851.09</v>
      </c>
      <c r="E544" s="59"/>
    </row>
    <row r="545" spans="1:5" x14ac:dyDescent="0.45">
      <c r="A545" s="55" t="s">
        <v>82</v>
      </c>
      <c r="B545" s="52">
        <v>35275.32</v>
      </c>
      <c r="C545" s="53">
        <v>45519</v>
      </c>
      <c r="D545" s="52">
        <v>0</v>
      </c>
      <c r="E545" s="59"/>
    </row>
    <row r="546" spans="1:5" x14ac:dyDescent="0.45">
      <c r="A546" s="55" t="s">
        <v>83</v>
      </c>
      <c r="B546" s="52">
        <v>9602.57</v>
      </c>
      <c r="C546" s="53">
        <v>45519</v>
      </c>
      <c r="D546" s="52">
        <v>0</v>
      </c>
      <c r="E546" s="59"/>
    </row>
    <row r="547" spans="1:5" x14ac:dyDescent="0.45">
      <c r="A547" s="55" t="s">
        <v>84</v>
      </c>
      <c r="B547" s="52">
        <v>34200.22</v>
      </c>
      <c r="C547" s="53">
        <v>45519</v>
      </c>
      <c r="D547" s="52">
        <v>0</v>
      </c>
      <c r="E547" s="59"/>
    </row>
    <row r="548" spans="1:5" x14ac:dyDescent="0.45">
      <c r="A548" s="55" t="s">
        <v>85</v>
      </c>
      <c r="B548" s="52">
        <v>9309.91</v>
      </c>
      <c r="C548" s="53">
        <v>45519</v>
      </c>
      <c r="D548" s="52">
        <v>0</v>
      </c>
      <c r="E548" s="59"/>
    </row>
    <row r="549" spans="1:5" x14ac:dyDescent="0.45">
      <c r="A549" s="55" t="s">
        <v>86</v>
      </c>
      <c r="B549" s="52">
        <v>52077.599999999999</v>
      </c>
      <c r="C549" s="53">
        <v>45519</v>
      </c>
      <c r="D549" s="52">
        <v>0</v>
      </c>
      <c r="E549" s="59"/>
    </row>
    <row r="550" spans="1:5" x14ac:dyDescent="0.45">
      <c r="A550" s="55" t="s">
        <v>87</v>
      </c>
      <c r="B550" s="52">
        <v>13651.6</v>
      </c>
      <c r="C550" s="53">
        <v>45519</v>
      </c>
      <c r="D550" s="52">
        <v>0</v>
      </c>
      <c r="E550" s="59"/>
    </row>
    <row r="551" spans="1:5" x14ac:dyDescent="0.45">
      <c r="A551" s="55" t="s">
        <v>88</v>
      </c>
      <c r="B551" s="52">
        <v>34374.69</v>
      </c>
      <c r="C551" s="53">
        <v>45519</v>
      </c>
      <c r="D551" s="52">
        <v>0</v>
      </c>
      <c r="E551" s="59"/>
    </row>
    <row r="552" spans="1:5" x14ac:dyDescent="0.45">
      <c r="A552" s="55" t="s">
        <v>89</v>
      </c>
      <c r="B552" s="52">
        <v>9010.9699999999993</v>
      </c>
      <c r="C552" s="53">
        <v>45519</v>
      </c>
      <c r="D552" s="52">
        <v>0</v>
      </c>
      <c r="E552" s="59"/>
    </row>
    <row r="553" spans="1:5" x14ac:dyDescent="0.45">
      <c r="A553" s="55" t="s">
        <v>92</v>
      </c>
      <c r="B553" s="52">
        <v>326888.44</v>
      </c>
      <c r="C553" s="53">
        <v>45519</v>
      </c>
      <c r="D553" s="52">
        <v>0</v>
      </c>
      <c r="E553" s="59"/>
    </row>
    <row r="554" spans="1:5" x14ac:dyDescent="0.45">
      <c r="A554" s="55" t="s">
        <v>93</v>
      </c>
      <c r="B554" s="52">
        <v>85690.38</v>
      </c>
      <c r="C554" s="53">
        <v>45519</v>
      </c>
      <c r="D554" s="52">
        <v>0</v>
      </c>
      <c r="E554" s="59"/>
    </row>
    <row r="555" spans="1:5" x14ac:dyDescent="0.45">
      <c r="A555" s="55" t="s">
        <v>90</v>
      </c>
      <c r="B555" s="52">
        <v>34374.69</v>
      </c>
      <c r="C555" s="53">
        <v>45762</v>
      </c>
      <c r="D555" s="52">
        <v>0</v>
      </c>
      <c r="E555" s="59"/>
    </row>
    <row r="556" spans="1:5" x14ac:dyDescent="0.45">
      <c r="A556" s="55" t="s">
        <v>91</v>
      </c>
      <c r="B556" s="52">
        <v>9010.9699999999993</v>
      </c>
      <c r="C556" s="53">
        <v>45762</v>
      </c>
      <c r="D556" s="52">
        <v>0</v>
      </c>
      <c r="E556" s="59"/>
    </row>
    <row r="557" spans="1:5" x14ac:dyDescent="0.45">
      <c r="A557" s="51" t="s">
        <v>131</v>
      </c>
      <c r="B557" s="52"/>
      <c r="C557" s="53"/>
      <c r="D557" s="52"/>
      <c r="E557" s="59"/>
    </row>
    <row r="558" spans="1:5" x14ac:dyDescent="0.45">
      <c r="A558" s="55" t="s">
        <v>60</v>
      </c>
      <c r="B558" s="52">
        <v>11627.57</v>
      </c>
      <c r="C558" s="53">
        <v>45519</v>
      </c>
      <c r="D558" s="52">
        <v>0</v>
      </c>
      <c r="E558" s="59"/>
    </row>
    <row r="559" spans="1:5" x14ac:dyDescent="0.45">
      <c r="A559" s="55" t="s">
        <v>62</v>
      </c>
      <c r="B559" s="52">
        <v>11244.27</v>
      </c>
      <c r="C559" s="53">
        <v>45519</v>
      </c>
      <c r="D559" s="52">
        <v>0</v>
      </c>
      <c r="E559" s="59"/>
    </row>
    <row r="560" spans="1:5" x14ac:dyDescent="0.45">
      <c r="A560" s="55" t="s">
        <v>64</v>
      </c>
      <c r="B560" s="52">
        <v>13290.49</v>
      </c>
      <c r="C560" s="53">
        <v>45519</v>
      </c>
      <c r="D560" s="52">
        <v>0</v>
      </c>
      <c r="E560" s="59"/>
    </row>
    <row r="561" spans="1:5" x14ac:dyDescent="0.45">
      <c r="A561" s="55" t="s">
        <v>66</v>
      </c>
      <c r="B561" s="52">
        <v>10418.969999999999</v>
      </c>
      <c r="C561" s="53">
        <v>45519</v>
      </c>
      <c r="D561" s="52">
        <v>0</v>
      </c>
      <c r="E561" s="59"/>
    </row>
    <row r="562" spans="1:5" x14ac:dyDescent="0.45">
      <c r="A562" s="55" t="s">
        <v>57</v>
      </c>
      <c r="B562" s="52">
        <v>34839.51</v>
      </c>
      <c r="C562" s="53">
        <v>45504</v>
      </c>
      <c r="D562" s="52">
        <v>0</v>
      </c>
      <c r="E562" s="59"/>
    </row>
    <row r="563" spans="1:5" x14ac:dyDescent="0.45">
      <c r="A563" s="55" t="s">
        <v>80</v>
      </c>
      <c r="B563" s="52">
        <v>30452.9</v>
      </c>
      <c r="C563" s="53">
        <v>45488</v>
      </c>
      <c r="D563" s="52">
        <v>0</v>
      </c>
      <c r="E563" s="59"/>
    </row>
    <row r="564" spans="1:5" x14ac:dyDescent="0.45">
      <c r="A564" s="55" t="s">
        <v>82</v>
      </c>
      <c r="B564" s="52">
        <v>10561.95</v>
      </c>
      <c r="C564" s="53">
        <v>45519</v>
      </c>
      <c r="D564" s="52">
        <v>0</v>
      </c>
      <c r="E564" s="59"/>
    </row>
    <row r="565" spans="1:5" x14ac:dyDescent="0.45">
      <c r="A565" s="55" t="s">
        <v>84</v>
      </c>
      <c r="B565" s="52">
        <v>10240.049999999999</v>
      </c>
      <c r="C565" s="53">
        <v>45519</v>
      </c>
      <c r="D565" s="52">
        <v>0</v>
      </c>
      <c r="E565" s="59"/>
    </row>
    <row r="566" spans="1:5" x14ac:dyDescent="0.45">
      <c r="A566" s="55" t="s">
        <v>86</v>
      </c>
      <c r="B566" s="52">
        <v>15592.8</v>
      </c>
      <c r="C566" s="53">
        <v>45519</v>
      </c>
      <c r="D566" s="52">
        <v>0</v>
      </c>
      <c r="E566" s="59"/>
    </row>
    <row r="567" spans="1:5" x14ac:dyDescent="0.45">
      <c r="A567" s="55" t="s">
        <v>88</v>
      </c>
      <c r="B567" s="52">
        <v>10292.290000000001</v>
      </c>
      <c r="C567" s="53">
        <v>45519</v>
      </c>
      <c r="D567" s="52">
        <v>0</v>
      </c>
      <c r="E567" s="59"/>
    </row>
    <row r="568" spans="1:5" x14ac:dyDescent="0.45">
      <c r="A568" s="55" t="s">
        <v>92</v>
      </c>
      <c r="B568" s="52">
        <v>97875.21</v>
      </c>
      <c r="C568" s="53">
        <v>45519</v>
      </c>
      <c r="D568" s="52">
        <v>0</v>
      </c>
      <c r="E568" s="59"/>
    </row>
    <row r="569" spans="1:5" x14ac:dyDescent="0.45">
      <c r="A569" s="55" t="s">
        <v>90</v>
      </c>
      <c r="B569" s="52">
        <v>10292.290000000001</v>
      </c>
      <c r="C569" s="53">
        <v>45762</v>
      </c>
      <c r="D569" s="52">
        <v>0</v>
      </c>
      <c r="E569" s="59"/>
    </row>
    <row r="570" spans="1:5" x14ac:dyDescent="0.45">
      <c r="A570" s="51" t="s">
        <v>132</v>
      </c>
      <c r="B570" s="52"/>
      <c r="C570" s="53"/>
      <c r="D570" s="52"/>
      <c r="E570" s="59"/>
    </row>
    <row r="571" spans="1:5" x14ac:dyDescent="0.45">
      <c r="A571" s="55" t="s">
        <v>60</v>
      </c>
      <c r="B571" s="52">
        <v>7543.58</v>
      </c>
      <c r="C571" s="53">
        <v>45519</v>
      </c>
      <c r="D571" s="52">
        <v>0</v>
      </c>
      <c r="E571" s="59"/>
    </row>
    <row r="572" spans="1:5" x14ac:dyDescent="0.45">
      <c r="A572" s="55" t="s">
        <v>62</v>
      </c>
      <c r="B572" s="52">
        <v>7294.91</v>
      </c>
      <c r="C572" s="53">
        <v>45519</v>
      </c>
      <c r="D572" s="52">
        <v>0</v>
      </c>
      <c r="E572" s="59"/>
    </row>
    <row r="573" spans="1:5" x14ac:dyDescent="0.45">
      <c r="A573" s="55" t="s">
        <v>64</v>
      </c>
      <c r="B573" s="52">
        <v>8622.43</v>
      </c>
      <c r="C573" s="53">
        <v>45519</v>
      </c>
      <c r="D573" s="52">
        <v>0</v>
      </c>
      <c r="E573" s="59"/>
    </row>
    <row r="574" spans="1:5" x14ac:dyDescent="0.45">
      <c r="A574" s="55" t="s">
        <v>66</v>
      </c>
      <c r="B574" s="52">
        <v>6759.48</v>
      </c>
      <c r="C574" s="53">
        <v>45519</v>
      </c>
      <c r="D574" s="52">
        <v>0</v>
      </c>
      <c r="E574" s="59"/>
    </row>
    <row r="575" spans="1:5" x14ac:dyDescent="0.45">
      <c r="A575" s="55" t="s">
        <v>57</v>
      </c>
      <c r="B575" s="52">
        <v>22602.720000000001</v>
      </c>
      <c r="C575" s="53">
        <v>45504</v>
      </c>
      <c r="D575" s="52">
        <v>0</v>
      </c>
      <c r="E575" s="59"/>
    </row>
    <row r="576" spans="1:5" x14ac:dyDescent="0.45">
      <c r="A576" s="55" t="s">
        <v>80</v>
      </c>
      <c r="B576" s="52">
        <v>19756.830000000002</v>
      </c>
      <c r="C576" s="53">
        <v>45488</v>
      </c>
      <c r="D576" s="52">
        <v>0</v>
      </c>
      <c r="E576" s="59"/>
    </row>
    <row r="577" spans="1:5" x14ac:dyDescent="0.45">
      <c r="A577" s="55" t="s">
        <v>82</v>
      </c>
      <c r="B577" s="52">
        <v>6852.24</v>
      </c>
      <c r="C577" s="53">
        <v>45519</v>
      </c>
      <c r="D577" s="52">
        <v>0</v>
      </c>
      <c r="E577" s="59"/>
    </row>
    <row r="578" spans="1:5" x14ac:dyDescent="0.45">
      <c r="A578" s="55" t="s">
        <v>84</v>
      </c>
      <c r="B578" s="52">
        <v>6643.41</v>
      </c>
      <c r="C578" s="53">
        <v>45519</v>
      </c>
      <c r="D578" s="52">
        <v>0</v>
      </c>
      <c r="E578" s="59"/>
    </row>
    <row r="579" spans="1:5" x14ac:dyDescent="0.45">
      <c r="A579" s="55" t="s">
        <v>86</v>
      </c>
      <c r="B579" s="52">
        <v>10116.09</v>
      </c>
      <c r="C579" s="53">
        <v>45519</v>
      </c>
      <c r="D579" s="52">
        <v>0</v>
      </c>
      <c r="E579" s="59"/>
    </row>
    <row r="580" spans="1:5" x14ac:dyDescent="0.45">
      <c r="A580" s="55" t="s">
        <v>88</v>
      </c>
      <c r="B580" s="52">
        <v>6677.3</v>
      </c>
      <c r="C580" s="53">
        <v>45519</v>
      </c>
      <c r="D580" s="52">
        <v>0</v>
      </c>
      <c r="E580" s="59"/>
    </row>
    <row r="581" spans="1:5" x14ac:dyDescent="0.45">
      <c r="A581" s="55" t="s">
        <v>92</v>
      </c>
      <c r="B581" s="52">
        <v>63498.2</v>
      </c>
      <c r="C581" s="53">
        <v>45519</v>
      </c>
      <c r="D581" s="52">
        <v>0</v>
      </c>
      <c r="E581" s="59"/>
    </row>
    <row r="582" spans="1:5" x14ac:dyDescent="0.45">
      <c r="A582" s="55" t="s">
        <v>90</v>
      </c>
      <c r="B582" s="52">
        <v>6677.3</v>
      </c>
      <c r="C582" s="53">
        <v>45762</v>
      </c>
      <c r="D582" s="52">
        <v>0</v>
      </c>
      <c r="E582" s="59"/>
    </row>
    <row r="583" spans="1:5" x14ac:dyDescent="0.45">
      <c r="A583" s="51" t="s">
        <v>133</v>
      </c>
      <c r="B583" s="52"/>
      <c r="C583" s="53"/>
      <c r="D583" s="52"/>
      <c r="E583" s="59"/>
    </row>
    <row r="584" spans="1:5" x14ac:dyDescent="0.45">
      <c r="A584" s="55" t="s">
        <v>60</v>
      </c>
      <c r="B584" s="52">
        <v>1884.01</v>
      </c>
      <c r="C584" s="53">
        <v>45519</v>
      </c>
      <c r="D584" s="52">
        <v>0</v>
      </c>
      <c r="E584" s="59"/>
    </row>
    <row r="585" spans="1:5" x14ac:dyDescent="0.45">
      <c r="A585" s="55" t="s">
        <v>62</v>
      </c>
      <c r="B585" s="52">
        <v>1821.9</v>
      </c>
      <c r="C585" s="53">
        <v>45519</v>
      </c>
      <c r="D585" s="52">
        <v>0</v>
      </c>
      <c r="E585" s="59"/>
    </row>
    <row r="586" spans="1:5" x14ac:dyDescent="0.45">
      <c r="A586" s="55" t="s">
        <v>64</v>
      </c>
      <c r="B586" s="52">
        <v>2153.4499999999998</v>
      </c>
      <c r="C586" s="53">
        <v>45519</v>
      </c>
      <c r="D586" s="52">
        <v>0</v>
      </c>
      <c r="E586" s="59"/>
    </row>
    <row r="587" spans="1:5" x14ac:dyDescent="0.45">
      <c r="A587" s="55" t="s">
        <v>66</v>
      </c>
      <c r="B587" s="52">
        <v>1688.18</v>
      </c>
      <c r="C587" s="53">
        <v>45519</v>
      </c>
      <c r="D587" s="52">
        <v>0</v>
      </c>
      <c r="E587" s="59"/>
    </row>
    <row r="588" spans="1:5" x14ac:dyDescent="0.45">
      <c r="A588" s="55" t="s">
        <v>57</v>
      </c>
      <c r="B588" s="52">
        <v>5645.02</v>
      </c>
      <c r="C588" s="53">
        <v>45504</v>
      </c>
      <c r="D588" s="52">
        <v>0</v>
      </c>
      <c r="E588" s="59"/>
    </row>
    <row r="589" spans="1:5" x14ac:dyDescent="0.45">
      <c r="A589" s="55" t="s">
        <v>82</v>
      </c>
      <c r="B589" s="52">
        <v>1711.35</v>
      </c>
      <c r="C589" s="53">
        <v>45519</v>
      </c>
      <c r="D589" s="52">
        <v>0</v>
      </c>
      <c r="E589" s="59"/>
    </row>
    <row r="590" spans="1:5" x14ac:dyDescent="0.45">
      <c r="A590" s="55" t="s">
        <v>84</v>
      </c>
      <c r="B590" s="52">
        <v>1659.19</v>
      </c>
      <c r="C590" s="53">
        <v>45519</v>
      </c>
      <c r="D590" s="52">
        <v>0</v>
      </c>
      <c r="E590" s="59"/>
    </row>
    <row r="591" spans="1:5" x14ac:dyDescent="0.45">
      <c r="A591" s="55" t="s">
        <v>86</v>
      </c>
      <c r="B591" s="52">
        <v>2526.4899999999998</v>
      </c>
      <c r="C591" s="53">
        <v>45519</v>
      </c>
      <c r="D591" s="52">
        <v>0</v>
      </c>
      <c r="E591" s="59"/>
    </row>
    <row r="592" spans="1:5" x14ac:dyDescent="0.45">
      <c r="A592" s="55" t="s">
        <v>88</v>
      </c>
      <c r="B592" s="52">
        <v>1667.65</v>
      </c>
      <c r="C592" s="53">
        <v>45519</v>
      </c>
      <c r="D592" s="52">
        <v>0</v>
      </c>
      <c r="E592" s="59"/>
    </row>
    <row r="593" spans="1:5" x14ac:dyDescent="0.45">
      <c r="A593" s="55" t="s">
        <v>92</v>
      </c>
      <c r="B593" s="52">
        <v>15858.65</v>
      </c>
      <c r="C593" s="53">
        <v>45519</v>
      </c>
      <c r="D593" s="52">
        <v>0</v>
      </c>
      <c r="E593" s="59"/>
    </row>
    <row r="594" spans="1:5" x14ac:dyDescent="0.45">
      <c r="A594" s="55" t="s">
        <v>90</v>
      </c>
      <c r="B594" s="52">
        <v>1667.65</v>
      </c>
      <c r="C594" s="53">
        <v>45762</v>
      </c>
      <c r="D594" s="52">
        <v>0</v>
      </c>
      <c r="E594" s="59"/>
    </row>
    <row r="595" spans="1:5" x14ac:dyDescent="0.45">
      <c r="A595" s="51" t="s">
        <v>134</v>
      </c>
      <c r="B595" s="52"/>
      <c r="C595" s="53"/>
      <c r="D595" s="52"/>
      <c r="E595" s="59"/>
    </row>
    <row r="596" spans="1:5" x14ac:dyDescent="0.45">
      <c r="A596" s="55" t="s">
        <v>60</v>
      </c>
      <c r="B596" s="52">
        <v>29495.42</v>
      </c>
      <c r="C596" s="53">
        <v>45519</v>
      </c>
      <c r="D596" s="52">
        <v>0</v>
      </c>
      <c r="E596" s="59"/>
    </row>
    <row r="597" spans="1:5" x14ac:dyDescent="0.45">
      <c r="A597" s="55" t="s">
        <v>62</v>
      </c>
      <c r="B597" s="52">
        <v>28523.11</v>
      </c>
      <c r="C597" s="53">
        <v>45519</v>
      </c>
      <c r="D597" s="52">
        <v>0</v>
      </c>
      <c r="E597" s="59"/>
    </row>
    <row r="598" spans="1:5" x14ac:dyDescent="0.45">
      <c r="A598" s="55" t="s">
        <v>64</v>
      </c>
      <c r="B598" s="52">
        <v>33713.730000000003</v>
      </c>
      <c r="C598" s="53">
        <v>45519</v>
      </c>
      <c r="D598" s="52">
        <v>0</v>
      </c>
      <c r="E598" s="59"/>
    </row>
    <row r="599" spans="1:5" x14ac:dyDescent="0.45">
      <c r="A599" s="55" t="s">
        <v>66</v>
      </c>
      <c r="B599" s="52">
        <v>26429.59</v>
      </c>
      <c r="C599" s="53">
        <v>45519</v>
      </c>
      <c r="D599" s="52">
        <v>0</v>
      </c>
      <c r="E599" s="59"/>
    </row>
    <row r="600" spans="1:5" x14ac:dyDescent="0.45">
      <c r="A600" s="55" t="s">
        <v>57</v>
      </c>
      <c r="B600" s="52">
        <v>88376.68</v>
      </c>
      <c r="C600" s="53">
        <v>45504</v>
      </c>
      <c r="D600" s="52">
        <v>0</v>
      </c>
      <c r="E600" s="59"/>
    </row>
    <row r="601" spans="1:5" x14ac:dyDescent="0.45">
      <c r="A601" s="55" t="s">
        <v>80</v>
      </c>
      <c r="B601" s="52">
        <v>77249.25</v>
      </c>
      <c r="C601" s="53">
        <v>45488</v>
      </c>
      <c r="D601" s="52">
        <v>0</v>
      </c>
      <c r="E601" s="59"/>
    </row>
    <row r="602" spans="1:5" x14ac:dyDescent="0.45">
      <c r="A602" s="55" t="s">
        <v>82</v>
      </c>
      <c r="B602" s="52">
        <v>26792.28</v>
      </c>
      <c r="C602" s="53">
        <v>45519</v>
      </c>
      <c r="D602" s="52">
        <v>0</v>
      </c>
      <c r="E602" s="59"/>
    </row>
    <row r="603" spans="1:5" x14ac:dyDescent="0.45">
      <c r="A603" s="55" t="s">
        <v>84</v>
      </c>
      <c r="B603" s="52">
        <v>25975.73</v>
      </c>
      <c r="C603" s="53">
        <v>45519</v>
      </c>
      <c r="D603" s="52">
        <v>0</v>
      </c>
      <c r="E603" s="59"/>
    </row>
    <row r="604" spans="1:5" x14ac:dyDescent="0.45">
      <c r="A604" s="55" t="s">
        <v>86</v>
      </c>
      <c r="B604" s="52">
        <v>39553.94</v>
      </c>
      <c r="C604" s="53">
        <v>45519</v>
      </c>
      <c r="D604" s="52">
        <v>0</v>
      </c>
      <c r="E604" s="59"/>
    </row>
    <row r="605" spans="1:5" x14ac:dyDescent="0.45">
      <c r="A605" s="55" t="s">
        <v>88</v>
      </c>
      <c r="B605" s="52">
        <v>26108.240000000002</v>
      </c>
      <c r="C605" s="53">
        <v>45519</v>
      </c>
      <c r="D605" s="52">
        <v>0</v>
      </c>
      <c r="E605" s="59"/>
    </row>
    <row r="606" spans="1:5" x14ac:dyDescent="0.45">
      <c r="A606" s="55" t="s">
        <v>92</v>
      </c>
      <c r="B606" s="52">
        <v>248278.07</v>
      </c>
      <c r="C606" s="53">
        <v>45519</v>
      </c>
      <c r="D606" s="52">
        <v>0</v>
      </c>
      <c r="E606" s="59"/>
    </row>
    <row r="607" spans="1:5" x14ac:dyDescent="0.45">
      <c r="A607" s="55" t="s">
        <v>90</v>
      </c>
      <c r="B607" s="52">
        <v>26108.240000000002</v>
      </c>
      <c r="C607" s="53">
        <v>45762</v>
      </c>
      <c r="D607" s="52">
        <v>0</v>
      </c>
      <c r="E607" s="59"/>
    </row>
    <row r="608" spans="1:5" x14ac:dyDescent="0.45">
      <c r="A608" s="51" t="s">
        <v>135</v>
      </c>
      <c r="B608" s="52"/>
      <c r="C608" s="53"/>
      <c r="D608" s="52"/>
      <c r="E608" s="59"/>
    </row>
    <row r="609" spans="1:5" x14ac:dyDescent="0.45">
      <c r="A609" s="55" t="s">
        <v>60</v>
      </c>
      <c r="B609" s="52">
        <v>2063.67</v>
      </c>
      <c r="C609" s="53">
        <v>45519</v>
      </c>
      <c r="D609" s="52">
        <v>0</v>
      </c>
      <c r="E609" s="59"/>
    </row>
    <row r="610" spans="1:5" x14ac:dyDescent="0.45">
      <c r="A610" s="55" t="s">
        <v>62</v>
      </c>
      <c r="B610" s="52">
        <v>1995.64</v>
      </c>
      <c r="C610" s="53">
        <v>45519</v>
      </c>
      <c r="D610" s="52">
        <v>0</v>
      </c>
      <c r="E610" s="59"/>
    </row>
    <row r="611" spans="1:5" x14ac:dyDescent="0.45">
      <c r="A611" s="55" t="s">
        <v>64</v>
      </c>
      <c r="B611" s="52">
        <v>2358.81</v>
      </c>
      <c r="C611" s="53">
        <v>45519</v>
      </c>
      <c r="D611" s="52">
        <v>0</v>
      </c>
      <c r="E611" s="59"/>
    </row>
    <row r="612" spans="1:5" x14ac:dyDescent="0.45">
      <c r="A612" s="55" t="s">
        <v>66</v>
      </c>
      <c r="B612" s="52">
        <v>1849.17</v>
      </c>
      <c r="C612" s="53">
        <v>45519</v>
      </c>
      <c r="D612" s="52">
        <v>0</v>
      </c>
      <c r="E612" s="59"/>
    </row>
    <row r="613" spans="1:5" x14ac:dyDescent="0.45">
      <c r="A613" s="55" t="s">
        <v>57</v>
      </c>
      <c r="B613" s="52">
        <v>6183.35</v>
      </c>
      <c r="C613" s="53">
        <v>45504</v>
      </c>
      <c r="D613" s="52">
        <v>0</v>
      </c>
      <c r="E613" s="59"/>
    </row>
    <row r="614" spans="1:5" x14ac:dyDescent="0.45">
      <c r="A614" s="55" t="s">
        <v>80</v>
      </c>
      <c r="B614" s="52">
        <v>5404.81</v>
      </c>
      <c r="C614" s="53">
        <v>45488</v>
      </c>
      <c r="D614" s="52">
        <v>0</v>
      </c>
      <c r="E614" s="59"/>
    </row>
    <row r="615" spans="1:5" x14ac:dyDescent="0.45">
      <c r="A615" s="55" t="s">
        <v>82</v>
      </c>
      <c r="B615" s="52">
        <v>1874.54</v>
      </c>
      <c r="C615" s="53">
        <v>45519</v>
      </c>
      <c r="D615" s="52">
        <v>0</v>
      </c>
      <c r="E615" s="59"/>
    </row>
    <row r="616" spans="1:5" x14ac:dyDescent="0.45">
      <c r="A616" s="55" t="s">
        <v>84</v>
      </c>
      <c r="B616" s="52">
        <v>1817.41</v>
      </c>
      <c r="C616" s="53">
        <v>45519</v>
      </c>
      <c r="D616" s="52">
        <v>0</v>
      </c>
      <c r="E616" s="59"/>
    </row>
    <row r="617" spans="1:5" x14ac:dyDescent="0.45">
      <c r="A617" s="55" t="s">
        <v>86</v>
      </c>
      <c r="B617" s="52">
        <v>2767.42</v>
      </c>
      <c r="C617" s="53">
        <v>45519</v>
      </c>
      <c r="D617" s="52">
        <v>0</v>
      </c>
      <c r="E617" s="59"/>
    </row>
    <row r="618" spans="1:5" x14ac:dyDescent="0.45">
      <c r="A618" s="55" t="s">
        <v>88</v>
      </c>
      <c r="B618" s="52">
        <v>1826.68</v>
      </c>
      <c r="C618" s="53">
        <v>45519</v>
      </c>
      <c r="D618" s="52">
        <v>0</v>
      </c>
      <c r="E618" s="59"/>
    </row>
    <row r="619" spans="1:5" x14ac:dyDescent="0.45">
      <c r="A619" s="55" t="s">
        <v>92</v>
      </c>
      <c r="B619" s="52">
        <v>17370.98</v>
      </c>
      <c r="C619" s="53">
        <v>45519</v>
      </c>
      <c r="D619" s="52">
        <v>0</v>
      </c>
      <c r="E619" s="59"/>
    </row>
    <row r="620" spans="1:5" x14ac:dyDescent="0.45">
      <c r="A620" s="55" t="s">
        <v>90</v>
      </c>
      <c r="B620" s="52">
        <v>1826.68</v>
      </c>
      <c r="C620" s="53">
        <v>45762</v>
      </c>
      <c r="D620" s="52">
        <v>0</v>
      </c>
      <c r="E620" s="59"/>
    </row>
    <row r="621" spans="1:5" x14ac:dyDescent="0.45">
      <c r="A621" s="51" t="s">
        <v>136</v>
      </c>
      <c r="B621" s="52"/>
      <c r="C621" s="53"/>
      <c r="D621" s="52"/>
      <c r="E621" s="59"/>
    </row>
    <row r="622" spans="1:5" x14ac:dyDescent="0.45">
      <c r="A622" s="55" t="s">
        <v>60</v>
      </c>
      <c r="B622" s="52">
        <v>8439.2800000000007</v>
      </c>
      <c r="C622" s="53">
        <v>45519</v>
      </c>
      <c r="D622" s="52">
        <v>0</v>
      </c>
      <c r="E622" s="59"/>
    </row>
    <row r="623" spans="1:5" x14ac:dyDescent="0.45">
      <c r="A623" s="55" t="s">
        <v>61</v>
      </c>
      <c r="B623" s="52">
        <v>2297.3200000000002</v>
      </c>
      <c r="C623" s="53">
        <v>45519</v>
      </c>
      <c r="D623" s="52">
        <v>0</v>
      </c>
      <c r="E623" s="59"/>
    </row>
    <row r="624" spans="1:5" x14ac:dyDescent="0.45">
      <c r="A624" s="55" t="s">
        <v>62</v>
      </c>
      <c r="B624" s="52">
        <v>8161.08</v>
      </c>
      <c r="C624" s="53">
        <v>45519</v>
      </c>
      <c r="D624" s="52">
        <v>0</v>
      </c>
      <c r="E624" s="59"/>
    </row>
    <row r="625" spans="1:5" x14ac:dyDescent="0.45">
      <c r="A625" s="55" t="s">
        <v>63</v>
      </c>
      <c r="B625" s="52">
        <v>2221.59</v>
      </c>
      <c r="C625" s="53">
        <v>45519</v>
      </c>
      <c r="D625" s="52">
        <v>0</v>
      </c>
      <c r="E625" s="59"/>
    </row>
    <row r="626" spans="1:5" x14ac:dyDescent="0.45">
      <c r="A626" s="55" t="s">
        <v>64</v>
      </c>
      <c r="B626" s="52">
        <v>9646.2199999999993</v>
      </c>
      <c r="C626" s="53">
        <v>45519</v>
      </c>
      <c r="D626" s="52">
        <v>0</v>
      </c>
      <c r="E626" s="59"/>
    </row>
    <row r="627" spans="1:5" x14ac:dyDescent="0.45">
      <c r="A627" s="55" t="s">
        <v>65</v>
      </c>
      <c r="B627" s="52">
        <v>2528.66</v>
      </c>
      <c r="C627" s="53">
        <v>45519</v>
      </c>
      <c r="D627" s="52">
        <v>0</v>
      </c>
      <c r="E627" s="59"/>
    </row>
    <row r="628" spans="1:5" x14ac:dyDescent="0.45">
      <c r="A628" s="55" t="s">
        <v>66</v>
      </c>
      <c r="B628" s="52">
        <v>7562.08</v>
      </c>
      <c r="C628" s="53">
        <v>45519</v>
      </c>
      <c r="D628" s="52">
        <v>0</v>
      </c>
      <c r="E628" s="59"/>
    </row>
    <row r="629" spans="1:5" x14ac:dyDescent="0.45">
      <c r="A629" s="55" t="s">
        <v>67</v>
      </c>
      <c r="B629" s="52">
        <v>1982.32</v>
      </c>
      <c r="C629" s="53">
        <v>45519</v>
      </c>
      <c r="D629" s="52">
        <v>0</v>
      </c>
      <c r="E629" s="59"/>
    </row>
    <row r="630" spans="1:5" x14ac:dyDescent="0.45">
      <c r="A630" s="55" t="s">
        <v>57</v>
      </c>
      <c r="B630" s="52">
        <v>25286.47</v>
      </c>
      <c r="C630" s="53">
        <v>45504</v>
      </c>
      <c r="D630" s="52">
        <v>0</v>
      </c>
      <c r="E630" s="59"/>
    </row>
    <row r="631" spans="1:5" x14ac:dyDescent="0.45">
      <c r="A631" s="55" t="s">
        <v>72</v>
      </c>
      <c r="B631" s="52">
        <v>3864.1</v>
      </c>
      <c r="C631" s="53">
        <v>45504</v>
      </c>
      <c r="D631" s="52">
        <v>901.56</v>
      </c>
      <c r="E631" s="59"/>
    </row>
    <row r="632" spans="1:5" x14ac:dyDescent="0.45">
      <c r="A632" s="55" t="s">
        <v>80</v>
      </c>
      <c r="B632" s="52">
        <v>22102.67</v>
      </c>
      <c r="C632" s="53">
        <v>45488</v>
      </c>
      <c r="D632" s="52">
        <v>0</v>
      </c>
      <c r="E632" s="59"/>
    </row>
    <row r="633" spans="1:5" x14ac:dyDescent="0.45">
      <c r="A633" s="55" t="s">
        <v>81</v>
      </c>
      <c r="B633" s="52">
        <v>4957.08</v>
      </c>
      <c r="C633" s="53">
        <v>45488</v>
      </c>
      <c r="D633" s="52">
        <v>836.9</v>
      </c>
      <c r="E633" s="59"/>
    </row>
    <row r="634" spans="1:5" x14ac:dyDescent="0.45">
      <c r="A634" s="55" t="s">
        <v>82</v>
      </c>
      <c r="B634" s="52">
        <v>7665.85</v>
      </c>
      <c r="C634" s="53">
        <v>45519</v>
      </c>
      <c r="D634" s="52">
        <v>0</v>
      </c>
      <c r="E634" s="59"/>
    </row>
    <row r="635" spans="1:5" x14ac:dyDescent="0.45">
      <c r="A635" s="55" t="s">
        <v>83</v>
      </c>
      <c r="B635" s="52">
        <v>2086.7800000000002</v>
      </c>
      <c r="C635" s="53">
        <v>45519</v>
      </c>
      <c r="D635" s="52">
        <v>0</v>
      </c>
      <c r="E635" s="59"/>
    </row>
    <row r="636" spans="1:5" x14ac:dyDescent="0.45">
      <c r="A636" s="55" t="s">
        <v>84</v>
      </c>
      <c r="B636" s="52">
        <v>7432.22</v>
      </c>
      <c r="C636" s="53">
        <v>45519</v>
      </c>
      <c r="D636" s="52">
        <v>0</v>
      </c>
      <c r="E636" s="59"/>
    </row>
    <row r="637" spans="1:5" x14ac:dyDescent="0.45">
      <c r="A637" s="55" t="s">
        <v>85</v>
      </c>
      <c r="B637" s="52">
        <v>2023.18</v>
      </c>
      <c r="C637" s="53">
        <v>45519</v>
      </c>
      <c r="D637" s="52">
        <v>0</v>
      </c>
      <c r="E637" s="59"/>
    </row>
    <row r="638" spans="1:5" x14ac:dyDescent="0.45">
      <c r="A638" s="55" t="s">
        <v>86</v>
      </c>
      <c r="B638" s="52">
        <v>11317.23</v>
      </c>
      <c r="C638" s="53">
        <v>45519</v>
      </c>
      <c r="D638" s="52">
        <v>0</v>
      </c>
      <c r="E638" s="59"/>
    </row>
    <row r="639" spans="1:5" x14ac:dyDescent="0.45">
      <c r="A639" s="55" t="s">
        <v>87</v>
      </c>
      <c r="B639" s="52">
        <v>2966.69</v>
      </c>
      <c r="C639" s="53">
        <v>45519</v>
      </c>
      <c r="D639" s="52">
        <v>0</v>
      </c>
      <c r="E639" s="59"/>
    </row>
    <row r="640" spans="1:5" x14ac:dyDescent="0.45">
      <c r="A640" s="55" t="s">
        <v>88</v>
      </c>
      <c r="B640" s="52">
        <v>7470.13</v>
      </c>
      <c r="C640" s="53">
        <v>45519</v>
      </c>
      <c r="D640" s="52">
        <v>0</v>
      </c>
      <c r="E640" s="59"/>
    </row>
    <row r="641" spans="1:5" x14ac:dyDescent="0.45">
      <c r="A641" s="55" t="s">
        <v>89</v>
      </c>
      <c r="B641" s="52">
        <v>1958.22</v>
      </c>
      <c r="C641" s="53">
        <v>45519</v>
      </c>
      <c r="D641" s="52">
        <v>0</v>
      </c>
      <c r="E641" s="59"/>
    </row>
    <row r="642" spans="1:5" x14ac:dyDescent="0.45">
      <c r="A642" s="55" t="s">
        <v>92</v>
      </c>
      <c r="B642" s="52">
        <v>71037.7</v>
      </c>
      <c r="C642" s="53">
        <v>45519</v>
      </c>
      <c r="D642" s="52">
        <v>0</v>
      </c>
      <c r="E642" s="59"/>
    </row>
    <row r="643" spans="1:5" x14ac:dyDescent="0.45">
      <c r="A643" s="55" t="s">
        <v>93</v>
      </c>
      <c r="B643" s="52">
        <v>18621.79</v>
      </c>
      <c r="C643" s="53">
        <v>45519</v>
      </c>
      <c r="D643" s="52">
        <v>0</v>
      </c>
      <c r="E643" s="59"/>
    </row>
    <row r="644" spans="1:5" x14ac:dyDescent="0.45">
      <c r="A644" s="55" t="s">
        <v>90</v>
      </c>
      <c r="B644" s="52">
        <v>7470.13</v>
      </c>
      <c r="C644" s="53">
        <v>45762</v>
      </c>
      <c r="D644" s="52">
        <v>0</v>
      </c>
      <c r="E644" s="59"/>
    </row>
    <row r="645" spans="1:5" x14ac:dyDescent="0.45">
      <c r="A645" s="55" t="s">
        <v>91</v>
      </c>
      <c r="B645" s="52">
        <v>1958.22</v>
      </c>
      <c r="C645" s="53">
        <v>45762</v>
      </c>
      <c r="D645" s="52">
        <v>0</v>
      </c>
      <c r="E645" s="59"/>
    </row>
    <row r="646" spans="1:5" x14ac:dyDescent="0.45">
      <c r="A646" s="51" t="s">
        <v>137</v>
      </c>
      <c r="B646" s="52"/>
      <c r="C646" s="53"/>
      <c r="D646" s="52"/>
      <c r="E646" s="59"/>
    </row>
    <row r="647" spans="1:5" x14ac:dyDescent="0.45">
      <c r="A647" s="55" t="s">
        <v>60</v>
      </c>
      <c r="B647" s="52">
        <v>13399.25</v>
      </c>
      <c r="C647" s="53">
        <v>45519</v>
      </c>
      <c r="D647" s="52">
        <v>0</v>
      </c>
      <c r="E647" s="59"/>
    </row>
    <row r="648" spans="1:5" x14ac:dyDescent="0.45">
      <c r="A648" s="55" t="s">
        <v>62</v>
      </c>
      <c r="B648" s="52">
        <v>12957.54</v>
      </c>
      <c r="C648" s="53">
        <v>45519</v>
      </c>
      <c r="D648" s="52">
        <v>0</v>
      </c>
      <c r="E648" s="59"/>
    </row>
    <row r="649" spans="1:5" x14ac:dyDescent="0.45">
      <c r="A649" s="55" t="s">
        <v>64</v>
      </c>
      <c r="B649" s="52">
        <v>15315.55</v>
      </c>
      <c r="C649" s="53">
        <v>45519</v>
      </c>
      <c r="D649" s="52">
        <v>0</v>
      </c>
      <c r="E649" s="59"/>
    </row>
    <row r="650" spans="1:5" x14ac:dyDescent="0.45">
      <c r="A650" s="55" t="s">
        <v>66</v>
      </c>
      <c r="B650" s="52">
        <v>12006.49</v>
      </c>
      <c r="C650" s="53">
        <v>45519</v>
      </c>
      <c r="D650" s="52">
        <v>0</v>
      </c>
      <c r="E650" s="59"/>
    </row>
    <row r="651" spans="1:5" x14ac:dyDescent="0.45">
      <c r="A651" s="55" t="s">
        <v>57</v>
      </c>
      <c r="B651" s="52">
        <v>40147.96</v>
      </c>
      <c r="C651" s="53">
        <v>45504</v>
      </c>
      <c r="D651" s="52">
        <v>0</v>
      </c>
      <c r="E651" s="59"/>
    </row>
    <row r="652" spans="1:5" x14ac:dyDescent="0.45">
      <c r="A652" s="55" t="s">
        <v>80</v>
      </c>
      <c r="B652" s="52">
        <v>35092.959999999999</v>
      </c>
      <c r="C652" s="53">
        <v>45488</v>
      </c>
      <c r="D652" s="52">
        <v>0</v>
      </c>
      <c r="E652" s="59"/>
    </row>
    <row r="653" spans="1:5" x14ac:dyDescent="0.45">
      <c r="A653" s="55" t="s">
        <v>82</v>
      </c>
      <c r="B653" s="52">
        <v>12171.26</v>
      </c>
      <c r="C653" s="53">
        <v>45519</v>
      </c>
      <c r="D653" s="52">
        <v>0</v>
      </c>
      <c r="E653" s="59"/>
    </row>
    <row r="654" spans="1:5" x14ac:dyDescent="0.45">
      <c r="A654" s="55" t="s">
        <v>84</v>
      </c>
      <c r="B654" s="52">
        <v>11800.31</v>
      </c>
      <c r="C654" s="53">
        <v>45519</v>
      </c>
      <c r="D654" s="52">
        <v>0</v>
      </c>
      <c r="E654" s="59"/>
    </row>
    <row r="655" spans="1:5" x14ac:dyDescent="0.45">
      <c r="A655" s="55" t="s">
        <v>86</v>
      </c>
      <c r="B655" s="52">
        <v>17968.650000000001</v>
      </c>
      <c r="C655" s="53">
        <v>45519</v>
      </c>
      <c r="D655" s="52">
        <v>0</v>
      </c>
      <c r="E655" s="59"/>
    </row>
    <row r="656" spans="1:5" x14ac:dyDescent="0.45">
      <c r="A656" s="55" t="s">
        <v>88</v>
      </c>
      <c r="B656" s="52">
        <v>11860.51</v>
      </c>
      <c r="C656" s="53">
        <v>45519</v>
      </c>
      <c r="D656" s="52">
        <v>0</v>
      </c>
      <c r="E656" s="59"/>
    </row>
    <row r="657" spans="1:5" x14ac:dyDescent="0.45">
      <c r="A657" s="55" t="s">
        <v>92</v>
      </c>
      <c r="B657" s="52">
        <v>112788.32</v>
      </c>
      <c r="C657" s="53">
        <v>45519</v>
      </c>
      <c r="D657" s="52">
        <v>0</v>
      </c>
      <c r="E657" s="59"/>
    </row>
    <row r="658" spans="1:5" x14ac:dyDescent="0.45">
      <c r="A658" s="55" t="s">
        <v>90</v>
      </c>
      <c r="B658" s="52">
        <v>11860.51</v>
      </c>
      <c r="C658" s="53">
        <v>45762</v>
      </c>
      <c r="D658" s="52">
        <v>0</v>
      </c>
      <c r="E658" s="59"/>
    </row>
    <row r="659" spans="1:5" x14ac:dyDescent="0.45">
      <c r="A659" s="51" t="s">
        <v>138</v>
      </c>
      <c r="B659" s="52"/>
      <c r="C659" s="53"/>
      <c r="D659" s="52"/>
      <c r="E659" s="59"/>
    </row>
    <row r="660" spans="1:5" x14ac:dyDescent="0.45">
      <c r="A660" s="55" t="s">
        <v>60</v>
      </c>
      <c r="B660" s="52">
        <v>4324.41</v>
      </c>
      <c r="C660" s="53">
        <v>45519</v>
      </c>
      <c r="D660" s="52">
        <v>0</v>
      </c>
      <c r="E660" s="59"/>
    </row>
    <row r="661" spans="1:5" x14ac:dyDescent="0.45">
      <c r="A661" s="55" t="s">
        <v>62</v>
      </c>
      <c r="B661" s="52">
        <v>4181.8599999999997</v>
      </c>
      <c r="C661" s="53">
        <v>45519</v>
      </c>
      <c r="D661" s="52">
        <v>0</v>
      </c>
      <c r="E661" s="59"/>
    </row>
    <row r="662" spans="1:5" x14ac:dyDescent="0.45">
      <c r="A662" s="55" t="s">
        <v>64</v>
      </c>
      <c r="B662" s="52">
        <v>4942.87</v>
      </c>
      <c r="C662" s="53">
        <v>45519</v>
      </c>
      <c r="D662" s="52">
        <v>0</v>
      </c>
      <c r="E662" s="59"/>
    </row>
    <row r="663" spans="1:5" x14ac:dyDescent="0.45">
      <c r="A663" s="55" t="s">
        <v>66</v>
      </c>
      <c r="B663" s="52">
        <v>3874.92</v>
      </c>
      <c r="C663" s="53">
        <v>45519</v>
      </c>
      <c r="D663" s="52">
        <v>0</v>
      </c>
      <c r="E663" s="59"/>
    </row>
    <row r="664" spans="1:5" x14ac:dyDescent="0.45">
      <c r="A664" s="55" t="s">
        <v>57</v>
      </c>
      <c r="B664" s="52">
        <v>12957.18</v>
      </c>
      <c r="C664" s="53">
        <v>45504</v>
      </c>
      <c r="D664" s="52">
        <v>0</v>
      </c>
      <c r="E664" s="59"/>
    </row>
    <row r="665" spans="1:5" x14ac:dyDescent="0.45">
      <c r="A665" s="55" t="s">
        <v>80</v>
      </c>
      <c r="B665" s="52">
        <v>11325.75</v>
      </c>
      <c r="C665" s="53">
        <v>45488</v>
      </c>
      <c r="D665" s="52">
        <v>0</v>
      </c>
      <c r="E665" s="59"/>
    </row>
    <row r="666" spans="1:5" x14ac:dyDescent="0.45">
      <c r="A666" s="55" t="s">
        <v>82</v>
      </c>
      <c r="B666" s="52">
        <v>3928.1</v>
      </c>
      <c r="C666" s="53">
        <v>45519</v>
      </c>
      <c r="D666" s="52">
        <v>0</v>
      </c>
      <c r="E666" s="59"/>
    </row>
    <row r="667" spans="1:5" x14ac:dyDescent="0.45">
      <c r="A667" s="55" t="s">
        <v>84</v>
      </c>
      <c r="B667" s="52">
        <v>3808.38</v>
      </c>
      <c r="C667" s="53">
        <v>45519</v>
      </c>
      <c r="D667" s="52">
        <v>0</v>
      </c>
      <c r="E667" s="59"/>
    </row>
    <row r="668" spans="1:5" x14ac:dyDescent="0.45">
      <c r="A668" s="55" t="s">
        <v>86</v>
      </c>
      <c r="B668" s="52">
        <v>5799.12</v>
      </c>
      <c r="C668" s="53">
        <v>45519</v>
      </c>
      <c r="D668" s="52">
        <v>0</v>
      </c>
      <c r="E668" s="59"/>
    </row>
    <row r="669" spans="1:5" x14ac:dyDescent="0.45">
      <c r="A669" s="55" t="s">
        <v>88</v>
      </c>
      <c r="B669" s="52">
        <v>3827.81</v>
      </c>
      <c r="C669" s="53">
        <v>45519</v>
      </c>
      <c r="D669" s="52">
        <v>0</v>
      </c>
      <c r="E669" s="59"/>
    </row>
    <row r="670" spans="1:5" x14ac:dyDescent="0.45">
      <c r="A670" s="55" t="s">
        <v>92</v>
      </c>
      <c r="B670" s="52">
        <v>36400.81</v>
      </c>
      <c r="C670" s="53">
        <v>45519</v>
      </c>
      <c r="D670" s="52">
        <v>0</v>
      </c>
      <c r="E670" s="59"/>
    </row>
    <row r="671" spans="1:5" x14ac:dyDescent="0.45">
      <c r="A671" s="55" t="s">
        <v>90</v>
      </c>
      <c r="B671" s="52">
        <v>3827.81</v>
      </c>
      <c r="C671" s="53">
        <v>45762</v>
      </c>
      <c r="D671" s="52">
        <v>0</v>
      </c>
      <c r="E671" s="59"/>
    </row>
    <row r="672" spans="1:5" x14ac:dyDescent="0.45">
      <c r="A672" s="51" t="s">
        <v>139</v>
      </c>
      <c r="B672" s="52"/>
      <c r="C672" s="53"/>
      <c r="D672" s="52"/>
      <c r="E672" s="59"/>
    </row>
    <row r="673" spans="1:5" x14ac:dyDescent="0.45">
      <c r="A673" s="55" t="s">
        <v>60</v>
      </c>
      <c r="B673" s="52">
        <v>12225.03</v>
      </c>
      <c r="C673" s="53">
        <v>45519</v>
      </c>
      <c r="D673" s="52">
        <v>0</v>
      </c>
      <c r="E673" s="59"/>
    </row>
    <row r="674" spans="1:5" x14ac:dyDescent="0.45">
      <c r="A674" s="55" t="s">
        <v>62</v>
      </c>
      <c r="B674" s="52">
        <v>11822.03</v>
      </c>
      <c r="C674" s="53">
        <v>45519</v>
      </c>
      <c r="D674" s="52">
        <v>0</v>
      </c>
      <c r="E674" s="59"/>
    </row>
    <row r="675" spans="1:5" x14ac:dyDescent="0.45">
      <c r="A675" s="55" t="s">
        <v>64</v>
      </c>
      <c r="B675" s="52">
        <v>13973.4</v>
      </c>
      <c r="C675" s="53">
        <v>45519</v>
      </c>
      <c r="D675" s="52">
        <v>0</v>
      </c>
      <c r="E675" s="59"/>
    </row>
    <row r="676" spans="1:5" x14ac:dyDescent="0.45">
      <c r="A676" s="55" t="s">
        <v>66</v>
      </c>
      <c r="B676" s="52">
        <v>10954.33</v>
      </c>
      <c r="C676" s="53">
        <v>45519</v>
      </c>
      <c r="D676" s="52">
        <v>0</v>
      </c>
      <c r="E676" s="59"/>
    </row>
    <row r="677" spans="1:5" x14ac:dyDescent="0.45">
      <c r="A677" s="55" t="s">
        <v>57</v>
      </c>
      <c r="B677" s="52">
        <v>36629.660000000003</v>
      </c>
      <c r="C677" s="53">
        <v>45504</v>
      </c>
      <c r="D677" s="52">
        <v>0</v>
      </c>
      <c r="E677" s="59"/>
    </row>
    <row r="678" spans="1:5" x14ac:dyDescent="0.45">
      <c r="A678" s="55" t="s">
        <v>80</v>
      </c>
      <c r="B678" s="52">
        <v>32017.65</v>
      </c>
      <c r="C678" s="53">
        <v>45488</v>
      </c>
      <c r="D678" s="52">
        <v>0</v>
      </c>
      <c r="E678" s="59"/>
    </row>
    <row r="679" spans="1:5" x14ac:dyDescent="0.45">
      <c r="A679" s="55" t="s">
        <v>82</v>
      </c>
      <c r="B679" s="52">
        <v>11104.65</v>
      </c>
      <c r="C679" s="53">
        <v>45519</v>
      </c>
      <c r="D679" s="52">
        <v>0</v>
      </c>
      <c r="E679" s="59"/>
    </row>
    <row r="680" spans="1:5" x14ac:dyDescent="0.45">
      <c r="A680" s="55" t="s">
        <v>84</v>
      </c>
      <c r="B680" s="52">
        <v>10766.21</v>
      </c>
      <c r="C680" s="53">
        <v>45519</v>
      </c>
      <c r="D680" s="52">
        <v>0</v>
      </c>
      <c r="E680" s="59"/>
    </row>
    <row r="681" spans="1:5" x14ac:dyDescent="0.45">
      <c r="A681" s="55" t="s">
        <v>86</v>
      </c>
      <c r="B681" s="52">
        <v>16394</v>
      </c>
      <c r="C681" s="53">
        <v>45519</v>
      </c>
      <c r="D681" s="52">
        <v>0</v>
      </c>
      <c r="E681" s="59"/>
    </row>
    <row r="682" spans="1:5" x14ac:dyDescent="0.45">
      <c r="A682" s="55" t="s">
        <v>88</v>
      </c>
      <c r="B682" s="52">
        <v>10821.14</v>
      </c>
      <c r="C682" s="53">
        <v>45519</v>
      </c>
      <c r="D682" s="52">
        <v>0</v>
      </c>
      <c r="E682" s="59"/>
    </row>
    <row r="683" spans="1:5" x14ac:dyDescent="0.45">
      <c r="A683" s="55" t="s">
        <v>92</v>
      </c>
      <c r="B683" s="52">
        <v>102904.31</v>
      </c>
      <c r="C683" s="53">
        <v>45519</v>
      </c>
      <c r="D683" s="52">
        <v>0</v>
      </c>
      <c r="E683" s="59"/>
    </row>
    <row r="684" spans="1:5" x14ac:dyDescent="0.45">
      <c r="A684" s="55" t="s">
        <v>90</v>
      </c>
      <c r="B684" s="52">
        <v>10821.14</v>
      </c>
      <c r="C684" s="53">
        <v>45762</v>
      </c>
      <c r="D684" s="52">
        <v>0</v>
      </c>
      <c r="E684" s="59"/>
    </row>
    <row r="685" spans="1:5" x14ac:dyDescent="0.45">
      <c r="A685" s="51" t="s">
        <v>140</v>
      </c>
      <c r="B685" s="52"/>
      <c r="C685" s="53"/>
      <c r="D685" s="52"/>
      <c r="E685" s="59"/>
    </row>
    <row r="686" spans="1:5" x14ac:dyDescent="0.45">
      <c r="A686" s="55" t="s">
        <v>60</v>
      </c>
      <c r="B686" s="52">
        <v>9042.9699999999993</v>
      </c>
      <c r="C686" s="53">
        <v>45519</v>
      </c>
      <c r="D686" s="52">
        <v>0</v>
      </c>
      <c r="E686" s="59"/>
    </row>
    <row r="687" spans="1:5" x14ac:dyDescent="0.45">
      <c r="A687" s="55" t="s">
        <v>62</v>
      </c>
      <c r="B687" s="52">
        <v>8744.8700000000008</v>
      </c>
      <c r="C687" s="53">
        <v>45519</v>
      </c>
      <c r="D687" s="52">
        <v>0</v>
      </c>
      <c r="E687" s="59"/>
    </row>
    <row r="688" spans="1:5" x14ac:dyDescent="0.45">
      <c r="A688" s="55" t="s">
        <v>64</v>
      </c>
      <c r="B688" s="52">
        <v>10336.26</v>
      </c>
      <c r="C688" s="53">
        <v>45519</v>
      </c>
      <c r="D688" s="52">
        <v>0</v>
      </c>
      <c r="E688" s="59"/>
    </row>
    <row r="689" spans="1:5" x14ac:dyDescent="0.45">
      <c r="A689" s="55" t="s">
        <v>66</v>
      </c>
      <c r="B689" s="52">
        <v>8103.02</v>
      </c>
      <c r="C689" s="53">
        <v>45519</v>
      </c>
      <c r="D689" s="52">
        <v>0</v>
      </c>
      <c r="E689" s="59"/>
    </row>
    <row r="690" spans="1:5" x14ac:dyDescent="0.45">
      <c r="A690" s="55" t="s">
        <v>57</v>
      </c>
      <c r="B690" s="52">
        <v>27095.32</v>
      </c>
      <c r="C690" s="53">
        <v>45504</v>
      </c>
      <c r="D690" s="52">
        <v>0</v>
      </c>
      <c r="E690" s="59"/>
    </row>
    <row r="691" spans="1:5" x14ac:dyDescent="0.45">
      <c r="A691" s="55" t="s">
        <v>82</v>
      </c>
      <c r="B691" s="52">
        <v>8214.2199999999993</v>
      </c>
      <c r="C691" s="53">
        <v>45519</v>
      </c>
      <c r="D691" s="52">
        <v>0</v>
      </c>
      <c r="E691" s="59"/>
    </row>
    <row r="692" spans="1:5" x14ac:dyDescent="0.45">
      <c r="A692" s="55" t="s">
        <v>84</v>
      </c>
      <c r="B692" s="52">
        <v>7963.87</v>
      </c>
      <c r="C692" s="53">
        <v>45519</v>
      </c>
      <c r="D692" s="52">
        <v>0</v>
      </c>
      <c r="E692" s="59"/>
    </row>
    <row r="693" spans="1:5" x14ac:dyDescent="0.45">
      <c r="A693" s="55" t="s">
        <v>86</v>
      </c>
      <c r="B693" s="52">
        <v>12126.8</v>
      </c>
      <c r="C693" s="53">
        <v>45519</v>
      </c>
      <c r="D693" s="52">
        <v>0</v>
      </c>
      <c r="E693" s="59"/>
    </row>
    <row r="694" spans="1:5" x14ac:dyDescent="0.45">
      <c r="A694" s="55" t="s">
        <v>88</v>
      </c>
      <c r="B694" s="52">
        <v>8004.5</v>
      </c>
      <c r="C694" s="53">
        <v>45519</v>
      </c>
      <c r="D694" s="52">
        <v>0</v>
      </c>
      <c r="E694" s="59"/>
    </row>
    <row r="695" spans="1:5" x14ac:dyDescent="0.45">
      <c r="A695" s="55" t="s">
        <v>92</v>
      </c>
      <c r="B695" s="52">
        <v>76119.33</v>
      </c>
      <c r="C695" s="53">
        <v>45519</v>
      </c>
      <c r="D695" s="52">
        <v>0</v>
      </c>
      <c r="E695" s="59"/>
    </row>
    <row r="696" spans="1:5" x14ac:dyDescent="0.45">
      <c r="A696" s="55" t="s">
        <v>90</v>
      </c>
      <c r="B696" s="52">
        <v>8004.5</v>
      </c>
      <c r="C696" s="53">
        <v>45762</v>
      </c>
      <c r="D696" s="52">
        <v>0</v>
      </c>
      <c r="E696" s="59"/>
    </row>
    <row r="697" spans="1:5" x14ac:dyDescent="0.45">
      <c r="A697" s="51" t="s">
        <v>141</v>
      </c>
      <c r="B697" s="52"/>
      <c r="C697" s="53"/>
      <c r="D697" s="52"/>
      <c r="E697" s="59"/>
    </row>
    <row r="698" spans="1:5" x14ac:dyDescent="0.45">
      <c r="A698" s="55" t="s">
        <v>60</v>
      </c>
      <c r="B698" s="52">
        <v>11411.78</v>
      </c>
      <c r="C698" s="53">
        <v>45519</v>
      </c>
      <c r="D698" s="52">
        <v>0</v>
      </c>
      <c r="E698" s="59"/>
    </row>
    <row r="699" spans="1:5" x14ac:dyDescent="0.45">
      <c r="A699" s="55" t="s">
        <v>62</v>
      </c>
      <c r="B699" s="52">
        <v>11035.59</v>
      </c>
      <c r="C699" s="53">
        <v>45519</v>
      </c>
      <c r="D699" s="52">
        <v>0</v>
      </c>
      <c r="E699" s="59"/>
    </row>
    <row r="700" spans="1:5" x14ac:dyDescent="0.45">
      <c r="A700" s="55" t="s">
        <v>64</v>
      </c>
      <c r="B700" s="52">
        <v>13043.84</v>
      </c>
      <c r="C700" s="53">
        <v>45519</v>
      </c>
      <c r="D700" s="52">
        <v>0</v>
      </c>
      <c r="E700" s="59"/>
    </row>
    <row r="701" spans="1:5" x14ac:dyDescent="0.45">
      <c r="A701" s="55" t="s">
        <v>66</v>
      </c>
      <c r="B701" s="52">
        <v>10225.61</v>
      </c>
      <c r="C701" s="53">
        <v>45519</v>
      </c>
      <c r="D701" s="52">
        <v>0</v>
      </c>
      <c r="E701" s="59"/>
    </row>
    <row r="702" spans="1:5" x14ac:dyDescent="0.45">
      <c r="A702" s="55" t="s">
        <v>57</v>
      </c>
      <c r="B702" s="52">
        <v>34192.93</v>
      </c>
      <c r="C702" s="53">
        <v>45504</v>
      </c>
      <c r="D702" s="52">
        <v>0</v>
      </c>
      <c r="E702" s="59"/>
    </row>
    <row r="703" spans="1:5" x14ac:dyDescent="0.45">
      <c r="A703" s="55" t="s">
        <v>80</v>
      </c>
      <c r="B703" s="52">
        <v>29887.73</v>
      </c>
      <c r="C703" s="53">
        <v>45488</v>
      </c>
      <c r="D703" s="52">
        <v>0</v>
      </c>
      <c r="E703" s="59"/>
    </row>
    <row r="704" spans="1:5" x14ac:dyDescent="0.45">
      <c r="A704" s="55" t="s">
        <v>82</v>
      </c>
      <c r="B704" s="52">
        <v>10365.93</v>
      </c>
      <c r="C704" s="53">
        <v>45519</v>
      </c>
      <c r="D704" s="52">
        <v>0</v>
      </c>
      <c r="E704" s="59"/>
    </row>
    <row r="705" spans="1:5" x14ac:dyDescent="0.45">
      <c r="A705" s="55" t="s">
        <v>84</v>
      </c>
      <c r="B705" s="52">
        <v>10050.01</v>
      </c>
      <c r="C705" s="53">
        <v>45519</v>
      </c>
      <c r="D705" s="52">
        <v>0</v>
      </c>
      <c r="E705" s="59"/>
    </row>
    <row r="706" spans="1:5" x14ac:dyDescent="0.45">
      <c r="A706" s="55" t="s">
        <v>86</v>
      </c>
      <c r="B706" s="52">
        <v>15303.42</v>
      </c>
      <c r="C706" s="53">
        <v>45519</v>
      </c>
      <c r="D706" s="52">
        <v>0</v>
      </c>
      <c r="E706" s="59"/>
    </row>
    <row r="707" spans="1:5" x14ac:dyDescent="0.45">
      <c r="A707" s="55" t="s">
        <v>88</v>
      </c>
      <c r="B707" s="52">
        <v>10101.280000000001</v>
      </c>
      <c r="C707" s="53">
        <v>45519</v>
      </c>
      <c r="D707" s="52">
        <v>0</v>
      </c>
      <c r="E707" s="59"/>
    </row>
    <row r="708" spans="1:5" x14ac:dyDescent="0.45">
      <c r="A708" s="55" t="s">
        <v>92</v>
      </c>
      <c r="B708" s="52">
        <v>96058.77</v>
      </c>
      <c r="C708" s="53">
        <v>45519</v>
      </c>
      <c r="D708" s="52">
        <v>0</v>
      </c>
      <c r="E708" s="59"/>
    </row>
    <row r="709" spans="1:5" x14ac:dyDescent="0.45">
      <c r="A709" s="55" t="s">
        <v>90</v>
      </c>
      <c r="B709" s="52">
        <v>10101.280000000001</v>
      </c>
      <c r="C709" s="53">
        <v>45762</v>
      </c>
      <c r="D709" s="52">
        <v>0</v>
      </c>
      <c r="E709" s="59"/>
    </row>
    <row r="710" spans="1:5" x14ac:dyDescent="0.45">
      <c r="A710" s="51" t="s">
        <v>142</v>
      </c>
      <c r="B710" s="52"/>
      <c r="C710" s="53"/>
      <c r="D710" s="52"/>
      <c r="E710" s="59"/>
    </row>
    <row r="711" spans="1:5" x14ac:dyDescent="0.45">
      <c r="A711" s="55" t="s">
        <v>60</v>
      </c>
      <c r="B711" s="52">
        <v>464025.14</v>
      </c>
      <c r="C711" s="53">
        <v>45519</v>
      </c>
      <c r="D711" s="52">
        <v>0</v>
      </c>
      <c r="E711" s="59"/>
    </row>
    <row r="712" spans="1:5" x14ac:dyDescent="0.45">
      <c r="A712" s="55" t="s">
        <v>61</v>
      </c>
      <c r="B712" s="52">
        <v>117732.85</v>
      </c>
      <c r="C712" s="53">
        <v>45519</v>
      </c>
      <c r="D712" s="52">
        <v>0</v>
      </c>
      <c r="E712" s="59"/>
    </row>
    <row r="713" spans="1:5" x14ac:dyDescent="0.45">
      <c r="A713" s="55" t="s">
        <v>62</v>
      </c>
      <c r="B713" s="52">
        <v>448728.73</v>
      </c>
      <c r="C713" s="53">
        <v>45519</v>
      </c>
      <c r="D713" s="52">
        <v>0</v>
      </c>
      <c r="E713" s="59"/>
    </row>
    <row r="714" spans="1:5" x14ac:dyDescent="0.45">
      <c r="A714" s="55" t="s">
        <v>63</v>
      </c>
      <c r="B714" s="52">
        <v>113851.83</v>
      </c>
      <c r="C714" s="53">
        <v>45519</v>
      </c>
      <c r="D714" s="52">
        <v>0</v>
      </c>
      <c r="E714" s="59"/>
    </row>
    <row r="715" spans="1:5" x14ac:dyDescent="0.45">
      <c r="A715" s="55" t="s">
        <v>64</v>
      </c>
      <c r="B715" s="52">
        <v>530388</v>
      </c>
      <c r="C715" s="53">
        <v>45519</v>
      </c>
      <c r="D715" s="52">
        <v>0</v>
      </c>
      <c r="E715" s="59"/>
    </row>
    <row r="716" spans="1:5" x14ac:dyDescent="0.45">
      <c r="A716" s="55" t="s">
        <v>65</v>
      </c>
      <c r="B716" s="52">
        <v>129588.28</v>
      </c>
      <c r="C716" s="53">
        <v>45519</v>
      </c>
      <c r="D716" s="52">
        <v>0</v>
      </c>
      <c r="E716" s="59"/>
    </row>
    <row r="717" spans="1:5" x14ac:dyDescent="0.45">
      <c r="A717" s="55" t="s">
        <v>66</v>
      </c>
      <c r="B717" s="52">
        <v>415793.17</v>
      </c>
      <c r="C717" s="53">
        <v>45519</v>
      </c>
      <c r="D717" s="52">
        <v>0</v>
      </c>
      <c r="E717" s="59"/>
    </row>
    <row r="718" spans="1:5" x14ac:dyDescent="0.45">
      <c r="A718" s="55" t="s">
        <v>67</v>
      </c>
      <c r="B718" s="52">
        <v>101589.63</v>
      </c>
      <c r="C718" s="53">
        <v>45519</v>
      </c>
      <c r="D718" s="52">
        <v>0</v>
      </c>
      <c r="E718" s="59"/>
    </row>
    <row r="719" spans="1:5" x14ac:dyDescent="0.45">
      <c r="A719" s="55" t="s">
        <v>57</v>
      </c>
      <c r="B719" s="52">
        <v>1390351.47</v>
      </c>
      <c r="C719" s="53">
        <v>45504</v>
      </c>
      <c r="D719" s="52">
        <v>0</v>
      </c>
      <c r="E719" s="59"/>
    </row>
    <row r="720" spans="1:5" x14ac:dyDescent="0.45">
      <c r="A720" s="55" t="s">
        <v>71</v>
      </c>
      <c r="B720" s="52">
        <v>84179.37</v>
      </c>
      <c r="C720" s="53">
        <v>45504</v>
      </c>
      <c r="D720" s="52">
        <v>0</v>
      </c>
      <c r="E720" s="59"/>
    </row>
    <row r="721" spans="1:5" x14ac:dyDescent="0.45">
      <c r="A721" s="55" t="s">
        <v>72</v>
      </c>
      <c r="B721" s="52">
        <v>198026.68</v>
      </c>
      <c r="C721" s="53">
        <v>45504</v>
      </c>
      <c r="D721" s="52">
        <v>46203.24</v>
      </c>
      <c r="E721" s="59"/>
    </row>
    <row r="722" spans="1:5" x14ac:dyDescent="0.45">
      <c r="A722" s="55" t="s">
        <v>80</v>
      </c>
      <c r="B722" s="52">
        <v>1306304.6200000001</v>
      </c>
      <c r="C722" s="53">
        <v>45488</v>
      </c>
      <c r="D722" s="52">
        <v>0</v>
      </c>
      <c r="E722" s="59"/>
    </row>
    <row r="723" spans="1:5" x14ac:dyDescent="0.45">
      <c r="A723" s="55" t="s">
        <v>81</v>
      </c>
      <c r="B723" s="52">
        <v>254040.06</v>
      </c>
      <c r="C723" s="53">
        <v>45488</v>
      </c>
      <c r="D723" s="52">
        <v>42889.34</v>
      </c>
      <c r="E723" s="59"/>
    </row>
    <row r="724" spans="1:5" x14ac:dyDescent="0.45">
      <c r="A724" s="55" t="s">
        <v>82</v>
      </c>
      <c r="B724" s="52">
        <v>421499.06</v>
      </c>
      <c r="C724" s="53">
        <v>45519</v>
      </c>
      <c r="D724" s="52">
        <v>0</v>
      </c>
      <c r="E724" s="59"/>
    </row>
    <row r="725" spans="1:5" x14ac:dyDescent="0.45">
      <c r="A725" s="55" t="s">
        <v>83</v>
      </c>
      <c r="B725" s="52">
        <v>106943.09</v>
      </c>
      <c r="C725" s="53">
        <v>45519</v>
      </c>
      <c r="D725" s="52">
        <v>0</v>
      </c>
      <c r="E725" s="59"/>
    </row>
    <row r="726" spans="1:5" x14ac:dyDescent="0.45">
      <c r="A726" s="55" t="s">
        <v>84</v>
      </c>
      <c r="B726" s="52">
        <v>408652.96</v>
      </c>
      <c r="C726" s="53">
        <v>45519</v>
      </c>
      <c r="D726" s="52">
        <v>0</v>
      </c>
      <c r="E726" s="59"/>
    </row>
    <row r="727" spans="1:5" x14ac:dyDescent="0.45">
      <c r="A727" s="55" t="s">
        <v>85</v>
      </c>
      <c r="B727" s="52">
        <v>103683.77</v>
      </c>
      <c r="C727" s="53">
        <v>45519</v>
      </c>
      <c r="D727" s="52">
        <v>0</v>
      </c>
      <c r="E727" s="59"/>
    </row>
    <row r="728" spans="1:5" x14ac:dyDescent="0.45">
      <c r="A728" s="55" t="s">
        <v>86</v>
      </c>
      <c r="B728" s="52">
        <v>622266.81999999995</v>
      </c>
      <c r="C728" s="53">
        <v>45519</v>
      </c>
      <c r="D728" s="52">
        <v>0</v>
      </c>
      <c r="E728" s="59"/>
    </row>
    <row r="729" spans="1:5" x14ac:dyDescent="0.45">
      <c r="A729" s="55" t="s">
        <v>87</v>
      </c>
      <c r="B729" s="52">
        <v>152036.78</v>
      </c>
      <c r="C729" s="53">
        <v>45519</v>
      </c>
      <c r="D729" s="52">
        <v>0</v>
      </c>
      <c r="E729" s="59"/>
    </row>
    <row r="730" spans="1:5" x14ac:dyDescent="0.45">
      <c r="A730" s="55" t="s">
        <v>88</v>
      </c>
      <c r="B730" s="52">
        <v>410737.67</v>
      </c>
      <c r="C730" s="53">
        <v>45519</v>
      </c>
      <c r="D730" s="52">
        <v>0</v>
      </c>
      <c r="E730" s="59"/>
    </row>
    <row r="731" spans="1:5" x14ac:dyDescent="0.45">
      <c r="A731" s="55" t="s">
        <v>89</v>
      </c>
      <c r="B731" s="52">
        <v>100354.44</v>
      </c>
      <c r="C731" s="53">
        <v>45519</v>
      </c>
      <c r="D731" s="52">
        <v>0</v>
      </c>
      <c r="E731" s="59"/>
    </row>
    <row r="732" spans="1:5" x14ac:dyDescent="0.45">
      <c r="A732" s="55" t="s">
        <v>92</v>
      </c>
      <c r="B732" s="52">
        <v>3905937.32</v>
      </c>
      <c r="C732" s="53">
        <v>45519</v>
      </c>
      <c r="D732" s="52">
        <v>0</v>
      </c>
      <c r="E732" s="59"/>
    </row>
    <row r="733" spans="1:5" x14ac:dyDescent="0.45">
      <c r="A733" s="55" t="s">
        <v>93</v>
      </c>
      <c r="B733" s="52">
        <v>954327.2</v>
      </c>
      <c r="C733" s="53">
        <v>45519</v>
      </c>
      <c r="D733" s="52">
        <v>0</v>
      </c>
      <c r="E733" s="59"/>
    </row>
    <row r="734" spans="1:5" x14ac:dyDescent="0.45">
      <c r="A734" s="55" t="s">
        <v>90</v>
      </c>
      <c r="B734" s="52">
        <v>410737.67</v>
      </c>
      <c r="C734" s="53">
        <v>45762</v>
      </c>
      <c r="D734" s="52">
        <v>0</v>
      </c>
      <c r="E734" s="59"/>
    </row>
    <row r="735" spans="1:5" x14ac:dyDescent="0.45">
      <c r="A735" s="55" t="s">
        <v>91</v>
      </c>
      <c r="B735" s="52">
        <v>100354.44</v>
      </c>
      <c r="C735" s="53">
        <v>45762</v>
      </c>
      <c r="D735" s="52">
        <v>0</v>
      </c>
      <c r="E735" s="59"/>
    </row>
    <row r="736" spans="1:5" x14ac:dyDescent="0.45">
      <c r="A736" s="51" t="s">
        <v>144</v>
      </c>
      <c r="B736" s="52"/>
      <c r="C736" s="53"/>
      <c r="D736" s="52"/>
      <c r="E736" s="59"/>
    </row>
    <row r="737" spans="1:5" x14ac:dyDescent="0.45">
      <c r="A737" s="55" t="s">
        <v>60</v>
      </c>
      <c r="B737" s="52">
        <v>2674.59</v>
      </c>
      <c r="C737" s="53">
        <v>45519</v>
      </c>
      <c r="D737" s="52">
        <v>0</v>
      </c>
      <c r="E737" s="59"/>
    </row>
    <row r="738" spans="1:5" x14ac:dyDescent="0.45">
      <c r="A738" s="55" t="s">
        <v>62</v>
      </c>
      <c r="B738" s="52">
        <v>2586.4299999999998</v>
      </c>
      <c r="C738" s="53">
        <v>45519</v>
      </c>
      <c r="D738" s="52">
        <v>0</v>
      </c>
      <c r="E738" s="59"/>
    </row>
    <row r="739" spans="1:5" x14ac:dyDescent="0.45">
      <c r="A739" s="55" t="s">
        <v>64</v>
      </c>
      <c r="B739" s="52">
        <v>3057.1</v>
      </c>
      <c r="C739" s="53">
        <v>45519</v>
      </c>
      <c r="D739" s="52">
        <v>0</v>
      </c>
      <c r="E739" s="59"/>
    </row>
    <row r="740" spans="1:5" x14ac:dyDescent="0.45">
      <c r="A740" s="55" t="s">
        <v>66</v>
      </c>
      <c r="B740" s="52">
        <v>2396.59</v>
      </c>
      <c r="C740" s="53">
        <v>45519</v>
      </c>
      <c r="D740" s="52">
        <v>0</v>
      </c>
      <c r="E740" s="59"/>
    </row>
    <row r="741" spans="1:5" x14ac:dyDescent="0.45">
      <c r="A741" s="55" t="s">
        <v>57</v>
      </c>
      <c r="B741" s="52">
        <v>8013.85</v>
      </c>
      <c r="C741" s="53">
        <v>45504</v>
      </c>
      <c r="D741" s="52">
        <v>0</v>
      </c>
      <c r="E741" s="59"/>
    </row>
    <row r="742" spans="1:5" x14ac:dyDescent="0.45">
      <c r="A742" s="55" t="s">
        <v>80</v>
      </c>
      <c r="B742" s="52">
        <v>7004.83</v>
      </c>
      <c r="C742" s="53">
        <v>45488</v>
      </c>
      <c r="D742" s="52">
        <v>0</v>
      </c>
      <c r="E742" s="59"/>
    </row>
    <row r="743" spans="1:5" x14ac:dyDescent="0.45">
      <c r="A743" s="55" t="s">
        <v>82</v>
      </c>
      <c r="B743" s="52">
        <v>2429.48</v>
      </c>
      <c r="C743" s="53">
        <v>45519</v>
      </c>
      <c r="D743" s="52">
        <v>0</v>
      </c>
      <c r="E743" s="59"/>
    </row>
    <row r="744" spans="1:5" x14ac:dyDescent="0.45">
      <c r="A744" s="55" t="s">
        <v>84</v>
      </c>
      <c r="B744" s="52">
        <v>2355.4299999999998</v>
      </c>
      <c r="C744" s="53">
        <v>45519</v>
      </c>
      <c r="D744" s="52">
        <v>0</v>
      </c>
      <c r="E744" s="59"/>
    </row>
    <row r="745" spans="1:5" x14ac:dyDescent="0.45">
      <c r="A745" s="55" t="s">
        <v>86</v>
      </c>
      <c r="B745" s="52">
        <v>3586.68</v>
      </c>
      <c r="C745" s="53">
        <v>45519</v>
      </c>
      <c r="D745" s="52">
        <v>0</v>
      </c>
      <c r="E745" s="59"/>
    </row>
    <row r="746" spans="1:5" x14ac:dyDescent="0.45">
      <c r="A746" s="55" t="s">
        <v>88</v>
      </c>
      <c r="B746" s="52">
        <v>2367.4499999999998</v>
      </c>
      <c r="C746" s="53">
        <v>45519</v>
      </c>
      <c r="D746" s="52">
        <v>0</v>
      </c>
      <c r="E746" s="59"/>
    </row>
    <row r="747" spans="1:5" x14ac:dyDescent="0.45">
      <c r="A747" s="55" t="s">
        <v>92</v>
      </c>
      <c r="B747" s="52">
        <v>22513.42</v>
      </c>
      <c r="C747" s="53">
        <v>45519</v>
      </c>
      <c r="D747" s="52">
        <v>0</v>
      </c>
      <c r="E747" s="59"/>
    </row>
    <row r="748" spans="1:5" x14ac:dyDescent="0.45">
      <c r="A748" s="55" t="s">
        <v>90</v>
      </c>
      <c r="B748" s="52">
        <v>2367.4499999999998</v>
      </c>
      <c r="C748" s="53">
        <v>45762</v>
      </c>
      <c r="D748" s="52">
        <v>0</v>
      </c>
      <c r="E748" s="59"/>
    </row>
    <row r="749" spans="1:5" x14ac:dyDescent="0.45">
      <c r="A749" s="51" t="s">
        <v>145</v>
      </c>
      <c r="B749" s="52"/>
      <c r="C749" s="53"/>
      <c r="D749" s="52"/>
      <c r="E749" s="59"/>
    </row>
    <row r="750" spans="1:5" x14ac:dyDescent="0.45">
      <c r="A750" s="55" t="s">
        <v>60</v>
      </c>
      <c r="B750" s="52">
        <v>30163.5</v>
      </c>
      <c r="C750" s="53">
        <v>45519</v>
      </c>
      <c r="D750" s="52">
        <v>0</v>
      </c>
      <c r="E750" s="59"/>
    </row>
    <row r="751" spans="1:5" x14ac:dyDescent="0.45">
      <c r="A751" s="55" t="s">
        <v>62</v>
      </c>
      <c r="B751" s="52">
        <v>29169.17</v>
      </c>
      <c r="C751" s="53">
        <v>45519</v>
      </c>
      <c r="D751" s="52">
        <v>0</v>
      </c>
      <c r="E751" s="59"/>
    </row>
    <row r="752" spans="1:5" x14ac:dyDescent="0.45">
      <c r="A752" s="55" t="s">
        <v>64</v>
      </c>
      <c r="B752" s="52">
        <v>34477.35</v>
      </c>
      <c r="C752" s="53">
        <v>45519</v>
      </c>
      <c r="D752" s="52">
        <v>0</v>
      </c>
      <c r="E752" s="59"/>
    </row>
    <row r="753" spans="1:5" x14ac:dyDescent="0.45">
      <c r="A753" s="55" t="s">
        <v>66</v>
      </c>
      <c r="B753" s="52">
        <v>27028.22</v>
      </c>
      <c r="C753" s="53">
        <v>45519</v>
      </c>
      <c r="D753" s="52">
        <v>0</v>
      </c>
      <c r="E753" s="59"/>
    </row>
    <row r="754" spans="1:5" x14ac:dyDescent="0.45">
      <c r="A754" s="55" t="s">
        <v>57</v>
      </c>
      <c r="B754" s="52">
        <v>90378.42</v>
      </c>
      <c r="C754" s="53">
        <v>45504</v>
      </c>
      <c r="D754" s="52">
        <v>0</v>
      </c>
      <c r="E754" s="59"/>
    </row>
    <row r="755" spans="1:5" x14ac:dyDescent="0.45">
      <c r="A755" s="55" t="s">
        <v>80</v>
      </c>
      <c r="B755" s="52">
        <v>78998.95</v>
      </c>
      <c r="C755" s="53">
        <v>45488</v>
      </c>
      <c r="D755" s="52">
        <v>0</v>
      </c>
      <c r="E755" s="59"/>
    </row>
    <row r="756" spans="1:5" x14ac:dyDescent="0.45">
      <c r="A756" s="55" t="s">
        <v>82</v>
      </c>
      <c r="B756" s="52">
        <v>27399.13</v>
      </c>
      <c r="C756" s="53">
        <v>45519</v>
      </c>
      <c r="D756" s="52">
        <v>0</v>
      </c>
      <c r="E756" s="59"/>
    </row>
    <row r="757" spans="1:5" x14ac:dyDescent="0.45">
      <c r="A757" s="55" t="s">
        <v>84</v>
      </c>
      <c r="B757" s="52">
        <v>26564.080000000002</v>
      </c>
      <c r="C757" s="53">
        <v>45519</v>
      </c>
      <c r="D757" s="52">
        <v>0</v>
      </c>
      <c r="E757" s="59"/>
    </row>
    <row r="758" spans="1:5" x14ac:dyDescent="0.45">
      <c r="A758" s="55" t="s">
        <v>86</v>
      </c>
      <c r="B758" s="52">
        <v>40449.839999999997</v>
      </c>
      <c r="C758" s="53">
        <v>45519</v>
      </c>
      <c r="D758" s="52">
        <v>0</v>
      </c>
      <c r="E758" s="59"/>
    </row>
    <row r="759" spans="1:5" x14ac:dyDescent="0.45">
      <c r="A759" s="55" t="s">
        <v>88</v>
      </c>
      <c r="B759" s="52">
        <v>26699.599999999999</v>
      </c>
      <c r="C759" s="53">
        <v>45519</v>
      </c>
      <c r="D759" s="52">
        <v>0</v>
      </c>
      <c r="E759" s="59"/>
    </row>
    <row r="760" spans="1:5" x14ac:dyDescent="0.45">
      <c r="A760" s="55" t="s">
        <v>92</v>
      </c>
      <c r="B760" s="52">
        <v>253901.58</v>
      </c>
      <c r="C760" s="53">
        <v>45519</v>
      </c>
      <c r="D760" s="52">
        <v>0</v>
      </c>
      <c r="E760" s="59"/>
    </row>
    <row r="761" spans="1:5" x14ac:dyDescent="0.45">
      <c r="A761" s="55" t="s">
        <v>90</v>
      </c>
      <c r="B761" s="52">
        <v>26699.599999999999</v>
      </c>
      <c r="C761" s="53">
        <v>45762</v>
      </c>
      <c r="D761" s="52">
        <v>0</v>
      </c>
      <c r="E761" s="59"/>
    </row>
    <row r="762" spans="1:5" x14ac:dyDescent="0.45">
      <c r="A762" s="51" t="s">
        <v>146</v>
      </c>
      <c r="B762" s="52"/>
      <c r="C762" s="53"/>
      <c r="D762" s="52"/>
      <c r="E762" s="59"/>
    </row>
    <row r="763" spans="1:5" x14ac:dyDescent="0.45">
      <c r="A763" s="55" t="s">
        <v>60</v>
      </c>
      <c r="B763" s="52">
        <v>25508</v>
      </c>
      <c r="C763" s="53">
        <v>45519</v>
      </c>
      <c r="D763" s="52">
        <v>0</v>
      </c>
      <c r="E763" s="59"/>
    </row>
    <row r="764" spans="1:5" x14ac:dyDescent="0.45">
      <c r="A764" s="55" t="s">
        <v>61</v>
      </c>
      <c r="B764" s="52">
        <v>6943.73</v>
      </c>
      <c r="C764" s="53">
        <v>45519</v>
      </c>
      <c r="D764" s="52">
        <v>0</v>
      </c>
      <c r="E764" s="59"/>
    </row>
    <row r="765" spans="1:5" x14ac:dyDescent="0.45">
      <c r="A765" s="55" t="s">
        <v>62</v>
      </c>
      <c r="B765" s="52">
        <v>24667.14</v>
      </c>
      <c r="C765" s="53">
        <v>45519</v>
      </c>
      <c r="D765" s="52">
        <v>0</v>
      </c>
      <c r="E765" s="59"/>
    </row>
    <row r="766" spans="1:5" x14ac:dyDescent="0.45">
      <c r="A766" s="55" t="s">
        <v>63</v>
      </c>
      <c r="B766" s="52">
        <v>6714.84</v>
      </c>
      <c r="C766" s="53">
        <v>45519</v>
      </c>
      <c r="D766" s="52">
        <v>0</v>
      </c>
      <c r="E766" s="59"/>
    </row>
    <row r="767" spans="1:5" x14ac:dyDescent="0.45">
      <c r="A767" s="55" t="s">
        <v>64</v>
      </c>
      <c r="B767" s="52">
        <v>29156.04</v>
      </c>
      <c r="C767" s="53">
        <v>45519</v>
      </c>
      <c r="D767" s="52">
        <v>0</v>
      </c>
      <c r="E767" s="59"/>
    </row>
    <row r="768" spans="1:5" x14ac:dyDescent="0.45">
      <c r="A768" s="55" t="s">
        <v>65</v>
      </c>
      <c r="B768" s="52">
        <v>7642.95</v>
      </c>
      <c r="C768" s="53">
        <v>45519</v>
      </c>
      <c r="D768" s="52">
        <v>0</v>
      </c>
      <c r="E768" s="59"/>
    </row>
    <row r="769" spans="1:5" x14ac:dyDescent="0.45">
      <c r="A769" s="55" t="s">
        <v>66</v>
      </c>
      <c r="B769" s="52">
        <v>22856.63</v>
      </c>
      <c r="C769" s="53">
        <v>45519</v>
      </c>
      <c r="D769" s="52">
        <v>0</v>
      </c>
      <c r="E769" s="59"/>
    </row>
    <row r="770" spans="1:5" x14ac:dyDescent="0.45">
      <c r="A770" s="55" t="s">
        <v>67</v>
      </c>
      <c r="B770" s="52">
        <v>5991.63</v>
      </c>
      <c r="C770" s="53">
        <v>45519</v>
      </c>
      <c r="D770" s="52">
        <v>0</v>
      </c>
      <c r="E770" s="59"/>
    </row>
    <row r="771" spans="1:5" x14ac:dyDescent="0.45">
      <c r="A771" s="55" t="s">
        <v>57</v>
      </c>
      <c r="B771" s="52">
        <v>76429.23</v>
      </c>
      <c r="C771" s="53">
        <v>45504</v>
      </c>
      <c r="D771" s="52">
        <v>0</v>
      </c>
      <c r="E771" s="59"/>
    </row>
    <row r="772" spans="1:5" x14ac:dyDescent="0.45">
      <c r="A772" s="55" t="s">
        <v>72</v>
      </c>
      <c r="B772" s="52">
        <v>14404.37</v>
      </c>
      <c r="C772" s="53">
        <v>45504</v>
      </c>
      <c r="D772" s="52">
        <v>0</v>
      </c>
      <c r="E772" s="59"/>
    </row>
    <row r="773" spans="1:5" x14ac:dyDescent="0.45">
      <c r="A773" s="55" t="s">
        <v>80</v>
      </c>
      <c r="B773" s="52">
        <v>66806.09</v>
      </c>
      <c r="C773" s="53">
        <v>45488</v>
      </c>
      <c r="D773" s="52">
        <v>0</v>
      </c>
      <c r="E773" s="59"/>
    </row>
    <row r="774" spans="1:5" x14ac:dyDescent="0.45">
      <c r="A774" s="55" t="s">
        <v>81</v>
      </c>
      <c r="B774" s="52">
        <v>17512.52</v>
      </c>
      <c r="C774" s="53">
        <v>45488</v>
      </c>
      <c r="D774" s="52">
        <v>0</v>
      </c>
      <c r="E774" s="59"/>
    </row>
    <row r="775" spans="1:5" x14ac:dyDescent="0.45">
      <c r="A775" s="55" t="s">
        <v>82</v>
      </c>
      <c r="B775" s="52">
        <v>23170.29</v>
      </c>
      <c r="C775" s="53">
        <v>45519</v>
      </c>
      <c r="D775" s="52">
        <v>0</v>
      </c>
      <c r="E775" s="59"/>
    </row>
    <row r="776" spans="1:5" x14ac:dyDescent="0.45">
      <c r="A776" s="55" t="s">
        <v>83</v>
      </c>
      <c r="B776" s="52">
        <v>6307.37</v>
      </c>
      <c r="C776" s="53">
        <v>45519</v>
      </c>
      <c r="D776" s="52">
        <v>0</v>
      </c>
      <c r="E776" s="59"/>
    </row>
    <row r="777" spans="1:5" x14ac:dyDescent="0.45">
      <c r="A777" s="55" t="s">
        <v>84</v>
      </c>
      <c r="B777" s="52">
        <v>22464.13</v>
      </c>
      <c r="C777" s="53">
        <v>45519</v>
      </c>
      <c r="D777" s="52">
        <v>0</v>
      </c>
      <c r="E777" s="59"/>
    </row>
    <row r="778" spans="1:5" x14ac:dyDescent="0.45">
      <c r="A778" s="55" t="s">
        <v>85</v>
      </c>
      <c r="B778" s="52">
        <v>6115.14</v>
      </c>
      <c r="C778" s="53">
        <v>45519</v>
      </c>
      <c r="D778" s="52">
        <v>0</v>
      </c>
      <c r="E778" s="59"/>
    </row>
    <row r="779" spans="1:5" x14ac:dyDescent="0.45">
      <c r="A779" s="55" t="s">
        <v>86</v>
      </c>
      <c r="B779" s="52">
        <v>34206.730000000003</v>
      </c>
      <c r="C779" s="53">
        <v>45519</v>
      </c>
      <c r="D779" s="52">
        <v>0</v>
      </c>
      <c r="E779" s="59"/>
    </row>
    <row r="780" spans="1:5" x14ac:dyDescent="0.45">
      <c r="A780" s="55" t="s">
        <v>87</v>
      </c>
      <c r="B780" s="52">
        <v>8966.94</v>
      </c>
      <c r="C780" s="53">
        <v>45519</v>
      </c>
      <c r="D780" s="52">
        <v>0</v>
      </c>
      <c r="E780" s="59"/>
    </row>
    <row r="781" spans="1:5" x14ac:dyDescent="0.45">
      <c r="A781" s="55" t="s">
        <v>88</v>
      </c>
      <c r="B781" s="52">
        <v>22578.73</v>
      </c>
      <c r="C781" s="53">
        <v>45519</v>
      </c>
      <c r="D781" s="52">
        <v>0</v>
      </c>
      <c r="E781" s="59"/>
    </row>
    <row r="782" spans="1:5" x14ac:dyDescent="0.45">
      <c r="A782" s="55" t="s">
        <v>89</v>
      </c>
      <c r="B782" s="52">
        <v>5918.78</v>
      </c>
      <c r="C782" s="53">
        <v>45519</v>
      </c>
      <c r="D782" s="52">
        <v>0</v>
      </c>
      <c r="E782" s="59"/>
    </row>
    <row r="783" spans="1:5" x14ac:dyDescent="0.45">
      <c r="A783" s="55" t="s">
        <v>92</v>
      </c>
      <c r="B783" s="52">
        <v>214713.9</v>
      </c>
      <c r="C783" s="53">
        <v>45519</v>
      </c>
      <c r="D783" s="52">
        <v>0</v>
      </c>
      <c r="E783" s="59"/>
    </row>
    <row r="784" spans="1:5" x14ac:dyDescent="0.45">
      <c r="A784" s="55" t="s">
        <v>93</v>
      </c>
      <c r="B784" s="52">
        <v>56285</v>
      </c>
      <c r="C784" s="53">
        <v>45519</v>
      </c>
      <c r="D784" s="52">
        <v>0</v>
      </c>
      <c r="E784" s="59"/>
    </row>
    <row r="785" spans="1:5" x14ac:dyDescent="0.45">
      <c r="A785" s="55" t="s">
        <v>90</v>
      </c>
      <c r="B785" s="52">
        <v>22578.73</v>
      </c>
      <c r="C785" s="53">
        <v>45762</v>
      </c>
      <c r="D785" s="52">
        <v>0</v>
      </c>
      <c r="E785" s="59"/>
    </row>
    <row r="786" spans="1:5" x14ac:dyDescent="0.45">
      <c r="A786" s="55" t="s">
        <v>91</v>
      </c>
      <c r="B786" s="52">
        <v>5918.78</v>
      </c>
      <c r="C786" s="53">
        <v>45762</v>
      </c>
      <c r="D786" s="52">
        <v>0</v>
      </c>
      <c r="E786" s="59"/>
    </row>
    <row r="787" spans="1:5" x14ac:dyDescent="0.45">
      <c r="A787" s="51" t="s">
        <v>147</v>
      </c>
      <c r="B787" s="52"/>
      <c r="C787" s="53"/>
      <c r="D787" s="52"/>
      <c r="E787" s="59"/>
    </row>
    <row r="788" spans="1:5" x14ac:dyDescent="0.45">
      <c r="A788" s="55" t="s">
        <v>60</v>
      </c>
      <c r="B788" s="52">
        <v>5725.6</v>
      </c>
      <c r="C788" s="53">
        <v>45519</v>
      </c>
      <c r="D788" s="52">
        <v>0</v>
      </c>
      <c r="E788" s="59"/>
    </row>
    <row r="789" spans="1:5" x14ac:dyDescent="0.45">
      <c r="A789" s="55" t="s">
        <v>62</v>
      </c>
      <c r="B789" s="52">
        <v>5536.85</v>
      </c>
      <c r="C789" s="53">
        <v>45519</v>
      </c>
      <c r="D789" s="52">
        <v>0</v>
      </c>
      <c r="E789" s="59"/>
    </row>
    <row r="790" spans="1:5" x14ac:dyDescent="0.45">
      <c r="A790" s="55" t="s">
        <v>64</v>
      </c>
      <c r="B790" s="52">
        <v>6544.45</v>
      </c>
      <c r="C790" s="53">
        <v>45519</v>
      </c>
      <c r="D790" s="52">
        <v>0</v>
      </c>
      <c r="E790" s="59"/>
    </row>
    <row r="791" spans="1:5" x14ac:dyDescent="0.45">
      <c r="A791" s="55" t="s">
        <v>66</v>
      </c>
      <c r="B791" s="52">
        <v>5130.46</v>
      </c>
      <c r="C791" s="53">
        <v>45519</v>
      </c>
      <c r="D791" s="52">
        <v>0</v>
      </c>
      <c r="E791" s="59"/>
    </row>
    <row r="792" spans="1:5" x14ac:dyDescent="0.45">
      <c r="A792" s="55" t="s">
        <v>57</v>
      </c>
      <c r="B792" s="52">
        <v>17155.509999999998</v>
      </c>
      <c r="C792" s="53">
        <v>45504</v>
      </c>
      <c r="D792" s="52">
        <v>0</v>
      </c>
      <c r="E792" s="59"/>
    </row>
    <row r="793" spans="1:5" x14ac:dyDescent="0.45">
      <c r="A793" s="55" t="s">
        <v>80</v>
      </c>
      <c r="B793" s="52">
        <v>14995.48</v>
      </c>
      <c r="C793" s="53">
        <v>45488</v>
      </c>
      <c r="D793" s="52">
        <v>0</v>
      </c>
      <c r="E793" s="59"/>
    </row>
    <row r="794" spans="1:5" x14ac:dyDescent="0.45">
      <c r="A794" s="55" t="s">
        <v>82</v>
      </c>
      <c r="B794" s="52">
        <v>5200.87</v>
      </c>
      <c r="C794" s="53">
        <v>45519</v>
      </c>
      <c r="D794" s="52">
        <v>0</v>
      </c>
      <c r="E794" s="59"/>
    </row>
    <row r="795" spans="1:5" x14ac:dyDescent="0.45">
      <c r="A795" s="55" t="s">
        <v>84</v>
      </c>
      <c r="B795" s="52">
        <v>5042.3599999999997</v>
      </c>
      <c r="C795" s="53">
        <v>45519</v>
      </c>
      <c r="D795" s="52">
        <v>0</v>
      </c>
      <c r="E795" s="59"/>
    </row>
    <row r="796" spans="1:5" x14ac:dyDescent="0.45">
      <c r="A796" s="55" t="s">
        <v>86</v>
      </c>
      <c r="B796" s="52">
        <v>7678.14</v>
      </c>
      <c r="C796" s="53">
        <v>45519</v>
      </c>
      <c r="D796" s="52">
        <v>0</v>
      </c>
      <c r="E796" s="59"/>
    </row>
    <row r="797" spans="1:5" x14ac:dyDescent="0.45">
      <c r="A797" s="55" t="s">
        <v>88</v>
      </c>
      <c r="B797" s="52">
        <v>5068.08</v>
      </c>
      <c r="C797" s="53">
        <v>45519</v>
      </c>
      <c r="D797" s="52">
        <v>0</v>
      </c>
      <c r="E797" s="59"/>
    </row>
    <row r="798" spans="1:5" x14ac:dyDescent="0.45">
      <c r="A798" s="55" t="s">
        <v>92</v>
      </c>
      <c r="B798" s="52">
        <v>48195.27</v>
      </c>
      <c r="C798" s="53">
        <v>45519</v>
      </c>
      <c r="D798" s="52">
        <v>0</v>
      </c>
      <c r="E798" s="59"/>
    </row>
    <row r="799" spans="1:5" x14ac:dyDescent="0.45">
      <c r="A799" s="55" t="s">
        <v>90</v>
      </c>
      <c r="B799" s="52">
        <v>5068.08</v>
      </c>
      <c r="C799" s="53">
        <v>45762</v>
      </c>
      <c r="D799" s="52">
        <v>0</v>
      </c>
      <c r="E799" s="59"/>
    </row>
    <row r="800" spans="1:5" x14ac:dyDescent="0.45">
      <c r="A800" s="51" t="s">
        <v>148</v>
      </c>
      <c r="B800" s="52"/>
      <c r="C800" s="53"/>
      <c r="D800" s="52"/>
      <c r="E800" s="59"/>
    </row>
    <row r="801" spans="1:5" x14ac:dyDescent="0.45">
      <c r="A801" s="55" t="s">
        <v>60</v>
      </c>
      <c r="B801" s="52">
        <v>11242.29</v>
      </c>
      <c r="C801" s="53">
        <v>45519</v>
      </c>
      <c r="D801" s="52">
        <v>0</v>
      </c>
      <c r="E801" s="59"/>
    </row>
    <row r="802" spans="1:5" x14ac:dyDescent="0.45">
      <c r="A802" s="55" t="s">
        <v>62</v>
      </c>
      <c r="B802" s="52">
        <v>10871.7</v>
      </c>
      <c r="C802" s="53">
        <v>45519</v>
      </c>
      <c r="D802" s="52">
        <v>0</v>
      </c>
      <c r="E802" s="59"/>
    </row>
    <row r="803" spans="1:5" x14ac:dyDescent="0.45">
      <c r="A803" s="55" t="s">
        <v>64</v>
      </c>
      <c r="B803" s="52">
        <v>12850.12</v>
      </c>
      <c r="C803" s="53">
        <v>45519</v>
      </c>
      <c r="D803" s="52">
        <v>0</v>
      </c>
      <c r="E803" s="59"/>
    </row>
    <row r="804" spans="1:5" x14ac:dyDescent="0.45">
      <c r="A804" s="55" t="s">
        <v>66</v>
      </c>
      <c r="B804" s="52">
        <v>10073.74</v>
      </c>
      <c r="C804" s="53">
        <v>45519</v>
      </c>
      <c r="D804" s="52">
        <v>0</v>
      </c>
      <c r="E804" s="59"/>
    </row>
    <row r="805" spans="1:5" x14ac:dyDescent="0.45">
      <c r="A805" s="55" t="s">
        <v>57</v>
      </c>
      <c r="B805" s="52">
        <v>33685.120000000003</v>
      </c>
      <c r="C805" s="53">
        <v>45504</v>
      </c>
      <c r="D805" s="52">
        <v>0</v>
      </c>
      <c r="E805" s="59"/>
    </row>
    <row r="806" spans="1:5" x14ac:dyDescent="0.45">
      <c r="A806" s="55" t="s">
        <v>80</v>
      </c>
      <c r="B806" s="52">
        <v>29443.85</v>
      </c>
      <c r="C806" s="53">
        <v>45488</v>
      </c>
      <c r="D806" s="52">
        <v>0</v>
      </c>
      <c r="E806" s="59"/>
    </row>
    <row r="807" spans="1:5" x14ac:dyDescent="0.45">
      <c r="A807" s="55" t="s">
        <v>82</v>
      </c>
      <c r="B807" s="52">
        <v>10211.98</v>
      </c>
      <c r="C807" s="53">
        <v>45519</v>
      </c>
      <c r="D807" s="52">
        <v>0</v>
      </c>
      <c r="E807" s="59"/>
    </row>
    <row r="808" spans="1:5" x14ac:dyDescent="0.45">
      <c r="A808" s="55" t="s">
        <v>84</v>
      </c>
      <c r="B808" s="52">
        <v>9900.75</v>
      </c>
      <c r="C808" s="53">
        <v>45519</v>
      </c>
      <c r="D808" s="52">
        <v>0</v>
      </c>
      <c r="E808" s="59"/>
    </row>
    <row r="809" spans="1:5" x14ac:dyDescent="0.45">
      <c r="A809" s="55" t="s">
        <v>86</v>
      </c>
      <c r="B809" s="52">
        <v>15076.14</v>
      </c>
      <c r="C809" s="53">
        <v>45519</v>
      </c>
      <c r="D809" s="52">
        <v>0</v>
      </c>
      <c r="E809" s="59"/>
    </row>
    <row r="810" spans="1:5" x14ac:dyDescent="0.45">
      <c r="A810" s="55" t="s">
        <v>88</v>
      </c>
      <c r="B810" s="52">
        <v>9951.26</v>
      </c>
      <c r="C810" s="53">
        <v>45519</v>
      </c>
      <c r="D810" s="52">
        <v>0</v>
      </c>
      <c r="E810" s="59"/>
    </row>
    <row r="811" spans="1:5" x14ac:dyDescent="0.45">
      <c r="A811" s="55" t="s">
        <v>92</v>
      </c>
      <c r="B811" s="52">
        <v>94632.15</v>
      </c>
      <c r="C811" s="53">
        <v>45519</v>
      </c>
      <c r="D811" s="52">
        <v>0</v>
      </c>
      <c r="E811" s="59"/>
    </row>
    <row r="812" spans="1:5" x14ac:dyDescent="0.45">
      <c r="A812" s="55" t="s">
        <v>90</v>
      </c>
      <c r="B812" s="52">
        <v>9951.26</v>
      </c>
      <c r="C812" s="53">
        <v>45762</v>
      </c>
      <c r="D812" s="52">
        <v>0</v>
      </c>
      <c r="E812" s="59"/>
    </row>
    <row r="813" spans="1:5" x14ac:dyDescent="0.45">
      <c r="A813" s="51" t="s">
        <v>149</v>
      </c>
      <c r="B813" s="52"/>
      <c r="C813" s="53"/>
      <c r="D813" s="52"/>
      <c r="E813" s="59"/>
    </row>
    <row r="814" spans="1:5" x14ac:dyDescent="0.45">
      <c r="A814" s="55" t="s">
        <v>60</v>
      </c>
      <c r="B814" s="52">
        <v>23552.720000000001</v>
      </c>
      <c r="C814" s="53">
        <v>45519</v>
      </c>
      <c r="D814" s="52">
        <v>0</v>
      </c>
      <c r="E814" s="59"/>
    </row>
    <row r="815" spans="1:5" x14ac:dyDescent="0.45">
      <c r="A815" s="55" t="s">
        <v>61</v>
      </c>
      <c r="B815" s="52">
        <v>6411.47</v>
      </c>
      <c r="C815" s="53">
        <v>45519</v>
      </c>
      <c r="D815" s="52">
        <v>0</v>
      </c>
      <c r="E815" s="59"/>
    </row>
    <row r="816" spans="1:5" x14ac:dyDescent="0.45">
      <c r="A816" s="55" t="s">
        <v>62</v>
      </c>
      <c r="B816" s="52">
        <v>22776.31</v>
      </c>
      <c r="C816" s="53">
        <v>45519</v>
      </c>
      <c r="D816" s="52">
        <v>0</v>
      </c>
      <c r="E816" s="59"/>
    </row>
    <row r="817" spans="1:5" x14ac:dyDescent="0.45">
      <c r="A817" s="55" t="s">
        <v>63</v>
      </c>
      <c r="B817" s="52">
        <v>6200.12</v>
      </c>
      <c r="C817" s="53">
        <v>45519</v>
      </c>
      <c r="D817" s="52">
        <v>0</v>
      </c>
      <c r="E817" s="59"/>
    </row>
    <row r="818" spans="1:5" x14ac:dyDescent="0.45">
      <c r="A818" s="55" t="s">
        <v>64</v>
      </c>
      <c r="B818" s="52">
        <v>26921.13</v>
      </c>
      <c r="C818" s="53">
        <v>45519</v>
      </c>
      <c r="D818" s="52">
        <v>0</v>
      </c>
      <c r="E818" s="59"/>
    </row>
    <row r="819" spans="1:5" x14ac:dyDescent="0.45">
      <c r="A819" s="55" t="s">
        <v>65</v>
      </c>
      <c r="B819" s="52">
        <v>7057.09</v>
      </c>
      <c r="C819" s="53">
        <v>45519</v>
      </c>
      <c r="D819" s="52">
        <v>0</v>
      </c>
      <c r="E819" s="59"/>
    </row>
    <row r="820" spans="1:5" x14ac:dyDescent="0.45">
      <c r="A820" s="55" t="s">
        <v>66</v>
      </c>
      <c r="B820" s="52">
        <v>21104.59</v>
      </c>
      <c r="C820" s="53">
        <v>45519</v>
      </c>
      <c r="D820" s="52">
        <v>0</v>
      </c>
      <c r="E820" s="59"/>
    </row>
    <row r="821" spans="1:5" x14ac:dyDescent="0.45">
      <c r="A821" s="55" t="s">
        <v>67</v>
      </c>
      <c r="B821" s="52">
        <v>5532.35</v>
      </c>
      <c r="C821" s="53">
        <v>45519</v>
      </c>
      <c r="D821" s="52">
        <v>0</v>
      </c>
      <c r="E821" s="59"/>
    </row>
    <row r="822" spans="1:5" x14ac:dyDescent="0.45">
      <c r="A822" s="55" t="s">
        <v>57</v>
      </c>
      <c r="B822" s="52">
        <v>70570.649999999994</v>
      </c>
      <c r="C822" s="53">
        <v>45504</v>
      </c>
      <c r="D822" s="52">
        <v>0</v>
      </c>
      <c r="E822" s="59"/>
    </row>
    <row r="823" spans="1:5" x14ac:dyDescent="0.45">
      <c r="A823" s="55" t="s">
        <v>71</v>
      </c>
      <c r="B823" s="52">
        <v>16375.67</v>
      </c>
      <c r="C823" s="53">
        <v>45504</v>
      </c>
      <c r="D823" s="52">
        <v>0</v>
      </c>
      <c r="E823" s="59"/>
    </row>
    <row r="824" spans="1:5" x14ac:dyDescent="0.45">
      <c r="A824" s="55" t="s">
        <v>72</v>
      </c>
      <c r="B824" s="52">
        <v>10784.09</v>
      </c>
      <c r="C824" s="53">
        <v>45504</v>
      </c>
      <c r="D824" s="52">
        <v>2516.13</v>
      </c>
      <c r="E824" s="59"/>
    </row>
    <row r="825" spans="1:5" x14ac:dyDescent="0.45">
      <c r="A825" s="55" t="s">
        <v>80</v>
      </c>
      <c r="B825" s="52">
        <v>61685.16</v>
      </c>
      <c r="C825" s="53">
        <v>45488</v>
      </c>
      <c r="D825" s="52">
        <v>0</v>
      </c>
      <c r="E825" s="59"/>
    </row>
    <row r="826" spans="1:5" x14ac:dyDescent="0.45">
      <c r="A826" s="55" t="s">
        <v>81</v>
      </c>
      <c r="B826" s="52">
        <v>13834.46</v>
      </c>
      <c r="C826" s="53">
        <v>45488</v>
      </c>
      <c r="D826" s="52">
        <v>2335.66</v>
      </c>
      <c r="E826" s="59"/>
    </row>
    <row r="827" spans="1:5" x14ac:dyDescent="0.45">
      <c r="A827" s="55" t="s">
        <v>82</v>
      </c>
      <c r="B827" s="52">
        <v>21394.2</v>
      </c>
      <c r="C827" s="53">
        <v>45519</v>
      </c>
      <c r="D827" s="52">
        <v>0</v>
      </c>
      <c r="E827" s="59"/>
    </row>
    <row r="828" spans="1:5" x14ac:dyDescent="0.45">
      <c r="A828" s="55" t="s">
        <v>83</v>
      </c>
      <c r="B828" s="52">
        <v>5823.88</v>
      </c>
      <c r="C828" s="53">
        <v>45519</v>
      </c>
      <c r="D828" s="52">
        <v>0</v>
      </c>
      <c r="E828" s="59"/>
    </row>
    <row r="829" spans="1:5" x14ac:dyDescent="0.45">
      <c r="A829" s="55" t="s">
        <v>84</v>
      </c>
      <c r="B829" s="52">
        <v>20742.169999999998</v>
      </c>
      <c r="C829" s="53">
        <v>45519</v>
      </c>
      <c r="D829" s="52">
        <v>0</v>
      </c>
      <c r="E829" s="59"/>
    </row>
    <row r="830" spans="1:5" x14ac:dyDescent="0.45">
      <c r="A830" s="55" t="s">
        <v>85</v>
      </c>
      <c r="B830" s="52">
        <v>5646.39</v>
      </c>
      <c r="C830" s="53">
        <v>45519</v>
      </c>
      <c r="D830" s="52">
        <v>0</v>
      </c>
      <c r="E830" s="59"/>
    </row>
    <row r="831" spans="1:5" x14ac:dyDescent="0.45">
      <c r="A831" s="55" t="s">
        <v>86</v>
      </c>
      <c r="B831" s="52">
        <v>31584.66</v>
      </c>
      <c r="C831" s="53">
        <v>45519</v>
      </c>
      <c r="D831" s="52">
        <v>0</v>
      </c>
      <c r="E831" s="59"/>
    </row>
    <row r="832" spans="1:5" x14ac:dyDescent="0.45">
      <c r="A832" s="55" t="s">
        <v>87</v>
      </c>
      <c r="B832" s="52">
        <v>8279.59</v>
      </c>
      <c r="C832" s="53">
        <v>45519</v>
      </c>
      <c r="D832" s="52">
        <v>0</v>
      </c>
      <c r="E832" s="59"/>
    </row>
    <row r="833" spans="1:5" x14ac:dyDescent="0.45">
      <c r="A833" s="55" t="s">
        <v>88</v>
      </c>
      <c r="B833" s="52">
        <v>20847.98</v>
      </c>
      <c r="C833" s="53">
        <v>45519</v>
      </c>
      <c r="D833" s="52">
        <v>0</v>
      </c>
      <c r="E833" s="59"/>
    </row>
    <row r="834" spans="1:5" x14ac:dyDescent="0.45">
      <c r="A834" s="55" t="s">
        <v>89</v>
      </c>
      <c r="B834" s="52">
        <v>5465.08</v>
      </c>
      <c r="C834" s="53">
        <v>45519</v>
      </c>
      <c r="D834" s="52">
        <v>0</v>
      </c>
      <c r="E834" s="59"/>
    </row>
    <row r="835" spans="1:5" x14ac:dyDescent="0.45">
      <c r="A835" s="55" t="s">
        <v>92</v>
      </c>
      <c r="B835" s="52">
        <v>198255.3</v>
      </c>
      <c r="C835" s="53">
        <v>45519</v>
      </c>
      <c r="D835" s="52">
        <v>0</v>
      </c>
      <c r="E835" s="59"/>
    </row>
    <row r="836" spans="1:5" x14ac:dyDescent="0.45">
      <c r="A836" s="55" t="s">
        <v>93</v>
      </c>
      <c r="B836" s="52">
        <v>51970.55</v>
      </c>
      <c r="C836" s="53">
        <v>45519</v>
      </c>
      <c r="D836" s="52">
        <v>0</v>
      </c>
      <c r="E836" s="59"/>
    </row>
    <row r="837" spans="1:5" x14ac:dyDescent="0.45">
      <c r="A837" s="55" t="s">
        <v>90</v>
      </c>
      <c r="B837" s="52">
        <v>20847.98</v>
      </c>
      <c r="C837" s="53">
        <v>45762</v>
      </c>
      <c r="D837" s="52">
        <v>0</v>
      </c>
      <c r="E837" s="59"/>
    </row>
    <row r="838" spans="1:5" x14ac:dyDescent="0.45">
      <c r="A838" s="55" t="s">
        <v>91</v>
      </c>
      <c r="B838" s="52">
        <v>5465.08</v>
      </c>
      <c r="C838" s="53">
        <v>45762</v>
      </c>
      <c r="D838" s="52">
        <v>0</v>
      </c>
      <c r="E838" s="59"/>
    </row>
    <row r="839" spans="1:5" x14ac:dyDescent="0.45">
      <c r="A839" s="51" t="s">
        <v>150</v>
      </c>
      <c r="B839" s="52"/>
      <c r="C839" s="53"/>
      <c r="D839" s="52"/>
      <c r="E839" s="59"/>
    </row>
    <row r="840" spans="1:5" x14ac:dyDescent="0.45">
      <c r="A840" s="55" t="s">
        <v>60</v>
      </c>
      <c r="B840" s="52">
        <v>6230.1</v>
      </c>
      <c r="C840" s="53">
        <v>45519</v>
      </c>
      <c r="D840" s="52">
        <v>0</v>
      </c>
      <c r="E840" s="59"/>
    </row>
    <row r="841" spans="1:5" x14ac:dyDescent="0.45">
      <c r="A841" s="55" t="s">
        <v>62</v>
      </c>
      <c r="B841" s="52">
        <v>6024.73</v>
      </c>
      <c r="C841" s="53">
        <v>45519</v>
      </c>
      <c r="D841" s="52">
        <v>0</v>
      </c>
      <c r="E841" s="59"/>
    </row>
    <row r="842" spans="1:5" x14ac:dyDescent="0.45">
      <c r="A842" s="55" t="s">
        <v>64</v>
      </c>
      <c r="B842" s="52">
        <v>7121.1</v>
      </c>
      <c r="C842" s="53">
        <v>45519</v>
      </c>
      <c r="D842" s="52">
        <v>0</v>
      </c>
      <c r="E842" s="59"/>
    </row>
    <row r="843" spans="1:5" x14ac:dyDescent="0.45">
      <c r="A843" s="55" t="s">
        <v>66</v>
      </c>
      <c r="B843" s="52">
        <v>5582.53</v>
      </c>
      <c r="C843" s="53">
        <v>45519</v>
      </c>
      <c r="D843" s="52">
        <v>0</v>
      </c>
      <c r="E843" s="59"/>
    </row>
    <row r="844" spans="1:5" x14ac:dyDescent="0.45">
      <c r="A844" s="55" t="s">
        <v>57</v>
      </c>
      <c r="B844" s="52">
        <v>18667.150000000001</v>
      </c>
      <c r="C844" s="53">
        <v>45504</v>
      </c>
      <c r="D844" s="52">
        <v>0</v>
      </c>
      <c r="E844" s="59"/>
    </row>
    <row r="845" spans="1:5" x14ac:dyDescent="0.45">
      <c r="A845" s="55" t="s">
        <v>82</v>
      </c>
      <c r="B845" s="52">
        <v>5659.14</v>
      </c>
      <c r="C845" s="53">
        <v>45519</v>
      </c>
      <c r="D845" s="52">
        <v>0</v>
      </c>
      <c r="E845" s="59"/>
    </row>
    <row r="846" spans="1:5" x14ac:dyDescent="0.45">
      <c r="A846" s="55" t="s">
        <v>84</v>
      </c>
      <c r="B846" s="52">
        <v>5486.66</v>
      </c>
      <c r="C846" s="53">
        <v>45519</v>
      </c>
      <c r="D846" s="52">
        <v>0</v>
      </c>
      <c r="E846" s="59"/>
    </row>
    <row r="847" spans="1:5" x14ac:dyDescent="0.45">
      <c r="A847" s="55" t="s">
        <v>86</v>
      </c>
      <c r="B847" s="52">
        <v>8354.69</v>
      </c>
      <c r="C847" s="53">
        <v>45519</v>
      </c>
      <c r="D847" s="52">
        <v>0</v>
      </c>
      <c r="E847" s="59"/>
    </row>
    <row r="848" spans="1:5" x14ac:dyDescent="0.45">
      <c r="A848" s="55" t="s">
        <v>88</v>
      </c>
      <c r="B848" s="52">
        <v>5514.65</v>
      </c>
      <c r="C848" s="53">
        <v>45519</v>
      </c>
      <c r="D848" s="52">
        <v>0</v>
      </c>
      <c r="E848" s="59"/>
    </row>
    <row r="849" spans="1:5" x14ac:dyDescent="0.45">
      <c r="A849" s="55" t="s">
        <v>92</v>
      </c>
      <c r="B849" s="52">
        <v>52441.94</v>
      </c>
      <c r="C849" s="53">
        <v>45519</v>
      </c>
      <c r="D849" s="52">
        <v>0</v>
      </c>
      <c r="E849" s="59"/>
    </row>
    <row r="850" spans="1:5" x14ac:dyDescent="0.45">
      <c r="A850" s="55" t="s">
        <v>90</v>
      </c>
      <c r="B850" s="52">
        <v>5514.65</v>
      </c>
      <c r="C850" s="53">
        <v>45762</v>
      </c>
      <c r="D850" s="52">
        <v>0</v>
      </c>
      <c r="E850" s="59"/>
    </row>
    <row r="851" spans="1:5" x14ac:dyDescent="0.45">
      <c r="A851" s="51" t="s">
        <v>151</v>
      </c>
      <c r="B851" s="52"/>
      <c r="C851" s="53"/>
      <c r="D851" s="52"/>
      <c r="E851" s="59"/>
    </row>
    <row r="852" spans="1:5" x14ac:dyDescent="0.45">
      <c r="A852" s="55" t="s">
        <v>60</v>
      </c>
      <c r="B852" s="52">
        <v>5008.58</v>
      </c>
      <c r="C852" s="53">
        <v>45519</v>
      </c>
      <c r="D852" s="52">
        <v>0</v>
      </c>
      <c r="E852" s="59"/>
    </row>
    <row r="853" spans="1:5" x14ac:dyDescent="0.45">
      <c r="A853" s="55" t="s">
        <v>62</v>
      </c>
      <c r="B853" s="52">
        <v>4843.4799999999996</v>
      </c>
      <c r="C853" s="53">
        <v>45519</v>
      </c>
      <c r="D853" s="52">
        <v>0</v>
      </c>
      <c r="E853" s="59"/>
    </row>
    <row r="854" spans="1:5" x14ac:dyDescent="0.45">
      <c r="A854" s="55" t="s">
        <v>64</v>
      </c>
      <c r="B854" s="52">
        <v>5724.89</v>
      </c>
      <c r="C854" s="53">
        <v>45519</v>
      </c>
      <c r="D854" s="52">
        <v>0</v>
      </c>
      <c r="E854" s="59"/>
    </row>
    <row r="855" spans="1:5" x14ac:dyDescent="0.45">
      <c r="A855" s="55" t="s">
        <v>66</v>
      </c>
      <c r="B855" s="52">
        <v>4487.9799999999996</v>
      </c>
      <c r="C855" s="53">
        <v>45519</v>
      </c>
      <c r="D855" s="52">
        <v>0</v>
      </c>
      <c r="E855" s="59"/>
    </row>
    <row r="856" spans="1:5" x14ac:dyDescent="0.45">
      <c r="A856" s="55" t="s">
        <v>57</v>
      </c>
      <c r="B856" s="52">
        <v>15007.14</v>
      </c>
      <c r="C856" s="53">
        <v>45504</v>
      </c>
      <c r="D856" s="52">
        <v>0</v>
      </c>
      <c r="E856" s="59"/>
    </row>
    <row r="857" spans="1:5" x14ac:dyDescent="0.45">
      <c r="A857" s="55" t="s">
        <v>80</v>
      </c>
      <c r="B857" s="52">
        <v>13117.6</v>
      </c>
      <c r="C857" s="53">
        <v>45488</v>
      </c>
      <c r="D857" s="52">
        <v>0</v>
      </c>
      <c r="E857" s="59"/>
    </row>
    <row r="858" spans="1:5" x14ac:dyDescent="0.45">
      <c r="A858" s="55" t="s">
        <v>82</v>
      </c>
      <c r="B858" s="52">
        <v>4549.57</v>
      </c>
      <c r="C858" s="53">
        <v>45519</v>
      </c>
      <c r="D858" s="52">
        <v>0</v>
      </c>
      <c r="E858" s="59"/>
    </row>
    <row r="859" spans="1:5" x14ac:dyDescent="0.45">
      <c r="A859" s="55" t="s">
        <v>84</v>
      </c>
      <c r="B859" s="52">
        <v>4410.91</v>
      </c>
      <c r="C859" s="53">
        <v>45519</v>
      </c>
      <c r="D859" s="52">
        <v>0</v>
      </c>
      <c r="E859" s="59"/>
    </row>
    <row r="860" spans="1:5" x14ac:dyDescent="0.45">
      <c r="A860" s="55" t="s">
        <v>86</v>
      </c>
      <c r="B860" s="52">
        <v>6716.61</v>
      </c>
      <c r="C860" s="53">
        <v>45519</v>
      </c>
      <c r="D860" s="52">
        <v>0</v>
      </c>
      <c r="E860" s="59"/>
    </row>
    <row r="861" spans="1:5" x14ac:dyDescent="0.45">
      <c r="A861" s="55" t="s">
        <v>88</v>
      </c>
      <c r="B861" s="52">
        <v>4433.41</v>
      </c>
      <c r="C861" s="53">
        <v>45519</v>
      </c>
      <c r="D861" s="52">
        <v>0</v>
      </c>
      <c r="E861" s="59"/>
    </row>
    <row r="862" spans="1:5" x14ac:dyDescent="0.45">
      <c r="A862" s="55" t="s">
        <v>92</v>
      </c>
      <c r="B862" s="52">
        <v>42159.81</v>
      </c>
      <c r="C862" s="53">
        <v>45519</v>
      </c>
      <c r="D862" s="52">
        <v>0</v>
      </c>
      <c r="E862" s="59"/>
    </row>
    <row r="863" spans="1:5" x14ac:dyDescent="0.45">
      <c r="A863" s="55" t="s">
        <v>90</v>
      </c>
      <c r="B863" s="52">
        <v>4433.41</v>
      </c>
      <c r="C863" s="53">
        <v>45762</v>
      </c>
      <c r="D863" s="52">
        <v>0</v>
      </c>
      <c r="E863" s="59"/>
    </row>
    <row r="864" spans="1:5" x14ac:dyDescent="0.45">
      <c r="A864" s="51" t="s">
        <v>152</v>
      </c>
      <c r="B864" s="52"/>
      <c r="C864" s="53"/>
      <c r="D864" s="52"/>
      <c r="E864" s="59"/>
    </row>
    <row r="865" spans="1:5" x14ac:dyDescent="0.45">
      <c r="A865" s="55" t="s">
        <v>60</v>
      </c>
      <c r="B865" s="52">
        <v>174.74</v>
      </c>
      <c r="C865" s="53">
        <v>45519</v>
      </c>
      <c r="D865" s="52">
        <v>0</v>
      </c>
      <c r="E865" s="59"/>
    </row>
    <row r="866" spans="1:5" x14ac:dyDescent="0.45">
      <c r="A866" s="55" t="s">
        <v>62</v>
      </c>
      <c r="B866" s="52">
        <v>168.98</v>
      </c>
      <c r="C866" s="53">
        <v>45519</v>
      </c>
      <c r="D866" s="52">
        <v>0</v>
      </c>
      <c r="E866" s="59"/>
    </row>
    <row r="867" spans="1:5" x14ac:dyDescent="0.45">
      <c r="A867" s="55" t="s">
        <v>64</v>
      </c>
      <c r="B867" s="52">
        <v>199.73</v>
      </c>
      <c r="C867" s="53">
        <v>45519</v>
      </c>
      <c r="D867" s="52">
        <v>0</v>
      </c>
      <c r="E867" s="59"/>
    </row>
    <row r="868" spans="1:5" x14ac:dyDescent="0.45">
      <c r="A868" s="55" t="s">
        <v>66</v>
      </c>
      <c r="B868" s="52">
        <v>156.57</v>
      </c>
      <c r="C868" s="53">
        <v>45519</v>
      </c>
      <c r="D868" s="52">
        <v>0</v>
      </c>
      <c r="E868" s="59"/>
    </row>
    <row r="869" spans="1:5" x14ac:dyDescent="0.45">
      <c r="A869" s="55" t="s">
        <v>57</v>
      </c>
      <c r="B869" s="52">
        <v>523.55999999999995</v>
      </c>
      <c r="C869" s="53">
        <v>45504</v>
      </c>
      <c r="D869" s="52">
        <v>0</v>
      </c>
      <c r="E869" s="59"/>
    </row>
    <row r="870" spans="1:5" x14ac:dyDescent="0.45">
      <c r="A870" s="55" t="s">
        <v>80</v>
      </c>
      <c r="B870" s="52">
        <v>457.64</v>
      </c>
      <c r="C870" s="53">
        <v>45488</v>
      </c>
      <c r="D870" s="52">
        <v>0</v>
      </c>
      <c r="E870" s="59"/>
    </row>
    <row r="871" spans="1:5" x14ac:dyDescent="0.45">
      <c r="A871" s="55" t="s">
        <v>82</v>
      </c>
      <c r="B871" s="52">
        <v>158.72</v>
      </c>
      <c r="C871" s="53">
        <v>45519</v>
      </c>
      <c r="D871" s="52">
        <v>0</v>
      </c>
      <c r="E871" s="59"/>
    </row>
    <row r="872" spans="1:5" x14ac:dyDescent="0.45">
      <c r="A872" s="55" t="s">
        <v>84</v>
      </c>
      <c r="B872" s="52">
        <v>153.88999999999999</v>
      </c>
      <c r="C872" s="53">
        <v>45519</v>
      </c>
      <c r="D872" s="52">
        <v>0</v>
      </c>
      <c r="E872" s="59"/>
    </row>
    <row r="873" spans="1:5" x14ac:dyDescent="0.45">
      <c r="A873" s="55" t="s">
        <v>86</v>
      </c>
      <c r="B873" s="52">
        <v>234.33</v>
      </c>
      <c r="C873" s="53">
        <v>45519</v>
      </c>
      <c r="D873" s="52">
        <v>0</v>
      </c>
      <c r="E873" s="59"/>
    </row>
    <row r="874" spans="1:5" x14ac:dyDescent="0.45">
      <c r="A874" s="55" t="s">
        <v>88</v>
      </c>
      <c r="B874" s="52">
        <v>154.66999999999999</v>
      </c>
      <c r="C874" s="53">
        <v>45519</v>
      </c>
      <c r="D874" s="52">
        <v>0</v>
      </c>
      <c r="E874" s="59"/>
    </row>
    <row r="875" spans="1:5" x14ac:dyDescent="0.45">
      <c r="A875" s="55" t="s">
        <v>92</v>
      </c>
      <c r="B875" s="52">
        <v>1470.85</v>
      </c>
      <c r="C875" s="53">
        <v>45519</v>
      </c>
      <c r="D875" s="52">
        <v>0</v>
      </c>
      <c r="E875" s="59"/>
    </row>
    <row r="876" spans="1:5" x14ac:dyDescent="0.45">
      <c r="A876" s="55" t="s">
        <v>90</v>
      </c>
      <c r="B876" s="52">
        <v>154.66999999999999</v>
      </c>
      <c r="C876" s="53">
        <v>45762</v>
      </c>
      <c r="D876" s="52">
        <v>0</v>
      </c>
      <c r="E876" s="59"/>
    </row>
    <row r="877" spans="1:5" x14ac:dyDescent="0.45">
      <c r="A877" s="51" t="s">
        <v>154</v>
      </c>
      <c r="B877" s="52"/>
      <c r="C877" s="53"/>
      <c r="D877" s="52"/>
      <c r="E877" s="59"/>
    </row>
    <row r="878" spans="1:5" x14ac:dyDescent="0.45">
      <c r="A878" s="55" t="s">
        <v>60</v>
      </c>
      <c r="B878" s="52">
        <v>6708</v>
      </c>
      <c r="C878" s="53">
        <v>45519</v>
      </c>
      <c r="D878" s="52">
        <v>0</v>
      </c>
      <c r="E878" s="59"/>
    </row>
    <row r="879" spans="1:5" x14ac:dyDescent="0.45">
      <c r="A879" s="55" t="s">
        <v>61</v>
      </c>
      <c r="B879" s="52">
        <v>1826.04</v>
      </c>
      <c r="C879" s="53">
        <v>45519</v>
      </c>
      <c r="D879" s="52">
        <v>0</v>
      </c>
      <c r="E879" s="59"/>
    </row>
    <row r="880" spans="1:5" x14ac:dyDescent="0.45">
      <c r="A880" s="55" t="s">
        <v>62</v>
      </c>
      <c r="B880" s="52">
        <v>6486.87</v>
      </c>
      <c r="C880" s="53">
        <v>45519</v>
      </c>
      <c r="D880" s="52">
        <v>0</v>
      </c>
      <c r="E880" s="59"/>
    </row>
    <row r="881" spans="1:5" x14ac:dyDescent="0.45">
      <c r="A881" s="55" t="s">
        <v>63</v>
      </c>
      <c r="B881" s="52">
        <v>1765.84</v>
      </c>
      <c r="C881" s="53">
        <v>45519</v>
      </c>
      <c r="D881" s="52">
        <v>0</v>
      </c>
      <c r="E881" s="59"/>
    </row>
    <row r="882" spans="1:5" x14ac:dyDescent="0.45">
      <c r="A882" s="55" t="s">
        <v>64</v>
      </c>
      <c r="B882" s="52">
        <v>7667.35</v>
      </c>
      <c r="C882" s="53">
        <v>45519</v>
      </c>
      <c r="D882" s="52">
        <v>0</v>
      </c>
      <c r="E882" s="59"/>
    </row>
    <row r="883" spans="1:5" x14ac:dyDescent="0.45">
      <c r="A883" s="55" t="s">
        <v>65</v>
      </c>
      <c r="B883" s="52">
        <v>2009.91</v>
      </c>
      <c r="C883" s="53">
        <v>45519</v>
      </c>
      <c r="D883" s="52">
        <v>0</v>
      </c>
      <c r="E883" s="59"/>
    </row>
    <row r="884" spans="1:5" x14ac:dyDescent="0.45">
      <c r="A884" s="55" t="s">
        <v>66</v>
      </c>
      <c r="B884" s="52">
        <v>6010.75</v>
      </c>
      <c r="C884" s="53">
        <v>45519</v>
      </c>
      <c r="D884" s="52">
        <v>0</v>
      </c>
      <c r="E884" s="59"/>
    </row>
    <row r="885" spans="1:5" x14ac:dyDescent="0.45">
      <c r="A885" s="55" t="s">
        <v>67</v>
      </c>
      <c r="B885" s="52">
        <v>1575.66</v>
      </c>
      <c r="C885" s="53">
        <v>45519</v>
      </c>
      <c r="D885" s="52">
        <v>0</v>
      </c>
      <c r="E885" s="59"/>
    </row>
    <row r="886" spans="1:5" x14ac:dyDescent="0.45">
      <c r="A886" s="55" t="s">
        <v>57</v>
      </c>
      <c r="B886" s="52">
        <v>20099.07</v>
      </c>
      <c r="C886" s="53">
        <v>45504</v>
      </c>
      <c r="D886" s="52">
        <v>0</v>
      </c>
      <c r="E886" s="59"/>
    </row>
    <row r="887" spans="1:5" x14ac:dyDescent="0.45">
      <c r="A887" s="55" t="s">
        <v>72</v>
      </c>
      <c r="B887" s="52">
        <v>204.95</v>
      </c>
      <c r="C887" s="53">
        <v>45504</v>
      </c>
      <c r="D887" s="52">
        <v>3583.06</v>
      </c>
      <c r="E887" s="59"/>
    </row>
    <row r="888" spans="1:5" x14ac:dyDescent="0.45">
      <c r="A888" s="55" t="s">
        <v>80</v>
      </c>
      <c r="B888" s="52">
        <v>17568.419999999998</v>
      </c>
      <c r="C888" s="53">
        <v>45488</v>
      </c>
      <c r="D888" s="52">
        <v>0</v>
      </c>
      <c r="E888" s="59"/>
    </row>
    <row r="889" spans="1:5" x14ac:dyDescent="0.45">
      <c r="A889" s="55" t="s">
        <v>81</v>
      </c>
      <c r="B889" s="52">
        <v>1279.31</v>
      </c>
      <c r="C889" s="53">
        <v>45488</v>
      </c>
      <c r="D889" s="52">
        <v>3326.07</v>
      </c>
      <c r="E889" s="59"/>
    </row>
    <row r="890" spans="1:5" x14ac:dyDescent="0.45">
      <c r="A890" s="55" t="s">
        <v>82</v>
      </c>
      <c r="B890" s="52">
        <v>6093.24</v>
      </c>
      <c r="C890" s="53">
        <v>45519</v>
      </c>
      <c r="D890" s="52">
        <v>0</v>
      </c>
      <c r="E890" s="59"/>
    </row>
    <row r="891" spans="1:5" x14ac:dyDescent="0.45">
      <c r="A891" s="55" t="s">
        <v>83</v>
      </c>
      <c r="B891" s="52">
        <v>1658.69</v>
      </c>
      <c r="C891" s="53">
        <v>45519</v>
      </c>
      <c r="D891" s="52">
        <v>0</v>
      </c>
      <c r="E891" s="59"/>
    </row>
    <row r="892" spans="1:5" x14ac:dyDescent="0.45">
      <c r="A892" s="55" t="s">
        <v>84</v>
      </c>
      <c r="B892" s="52">
        <v>5907.53</v>
      </c>
      <c r="C892" s="53">
        <v>45519</v>
      </c>
      <c r="D892" s="52">
        <v>0</v>
      </c>
      <c r="E892" s="59"/>
    </row>
    <row r="893" spans="1:5" x14ac:dyDescent="0.45">
      <c r="A893" s="55" t="s">
        <v>85</v>
      </c>
      <c r="B893" s="52">
        <v>1608.14</v>
      </c>
      <c r="C893" s="53">
        <v>45519</v>
      </c>
      <c r="D893" s="52">
        <v>0</v>
      </c>
      <c r="E893" s="59"/>
    </row>
    <row r="894" spans="1:5" x14ac:dyDescent="0.45">
      <c r="A894" s="55" t="s">
        <v>86</v>
      </c>
      <c r="B894" s="52">
        <v>8995.56</v>
      </c>
      <c r="C894" s="53">
        <v>45519</v>
      </c>
      <c r="D894" s="52">
        <v>0</v>
      </c>
      <c r="E894" s="59"/>
    </row>
    <row r="895" spans="1:5" x14ac:dyDescent="0.45">
      <c r="A895" s="55" t="s">
        <v>87</v>
      </c>
      <c r="B895" s="52">
        <v>2358.09</v>
      </c>
      <c r="C895" s="53">
        <v>45519</v>
      </c>
      <c r="D895" s="52">
        <v>0</v>
      </c>
      <c r="E895" s="59"/>
    </row>
    <row r="896" spans="1:5" x14ac:dyDescent="0.45">
      <c r="A896" s="55" t="s">
        <v>88</v>
      </c>
      <c r="B896" s="52">
        <v>5937.67</v>
      </c>
      <c r="C896" s="53">
        <v>45519</v>
      </c>
      <c r="D896" s="52">
        <v>0</v>
      </c>
      <c r="E896" s="59"/>
    </row>
    <row r="897" spans="1:5" x14ac:dyDescent="0.45">
      <c r="A897" s="55" t="s">
        <v>89</v>
      </c>
      <c r="B897" s="52">
        <v>1556.5</v>
      </c>
      <c r="C897" s="53">
        <v>45519</v>
      </c>
      <c r="D897" s="52">
        <v>0</v>
      </c>
      <c r="E897" s="59"/>
    </row>
    <row r="898" spans="1:5" x14ac:dyDescent="0.45">
      <c r="A898" s="55" t="s">
        <v>92</v>
      </c>
      <c r="B898" s="52">
        <v>56464.66</v>
      </c>
      <c r="C898" s="53">
        <v>45519</v>
      </c>
      <c r="D898" s="52">
        <v>0</v>
      </c>
      <c r="E898" s="59"/>
    </row>
    <row r="899" spans="1:5" x14ac:dyDescent="0.45">
      <c r="A899" s="55" t="s">
        <v>93</v>
      </c>
      <c r="B899" s="52">
        <v>14801.62</v>
      </c>
      <c r="C899" s="53">
        <v>45519</v>
      </c>
      <c r="D899" s="52">
        <v>0</v>
      </c>
      <c r="E899" s="59"/>
    </row>
    <row r="900" spans="1:5" x14ac:dyDescent="0.45">
      <c r="A900" s="55" t="s">
        <v>90</v>
      </c>
      <c r="B900" s="52">
        <v>5937.67</v>
      </c>
      <c r="C900" s="53">
        <v>45762</v>
      </c>
      <c r="D900" s="52">
        <v>0</v>
      </c>
      <c r="E900" s="59"/>
    </row>
    <row r="901" spans="1:5" x14ac:dyDescent="0.45">
      <c r="A901" s="55" t="s">
        <v>91</v>
      </c>
      <c r="B901" s="52">
        <v>432.37</v>
      </c>
      <c r="C901" s="53">
        <v>45762</v>
      </c>
      <c r="D901" s="52">
        <v>1124.1300000000001</v>
      </c>
      <c r="E901" s="59"/>
    </row>
    <row r="902" spans="1:5" x14ac:dyDescent="0.45">
      <c r="A902" s="51" t="s">
        <v>155</v>
      </c>
      <c r="B902" s="52"/>
      <c r="C902" s="53"/>
      <c r="D902" s="52"/>
      <c r="E902" s="59"/>
    </row>
    <row r="903" spans="1:5" x14ac:dyDescent="0.45">
      <c r="A903" s="55" t="s">
        <v>60</v>
      </c>
      <c r="B903" s="52">
        <v>2598.39</v>
      </c>
      <c r="C903" s="53">
        <v>45519</v>
      </c>
      <c r="D903" s="52">
        <v>0</v>
      </c>
      <c r="E903" s="59"/>
    </row>
    <row r="904" spans="1:5" x14ac:dyDescent="0.45">
      <c r="A904" s="55" t="s">
        <v>62</v>
      </c>
      <c r="B904" s="52">
        <v>2512.7399999999998</v>
      </c>
      <c r="C904" s="53">
        <v>45519</v>
      </c>
      <c r="D904" s="52">
        <v>0</v>
      </c>
      <c r="E904" s="59"/>
    </row>
    <row r="905" spans="1:5" x14ac:dyDescent="0.45">
      <c r="A905" s="55" t="s">
        <v>64</v>
      </c>
      <c r="B905" s="52">
        <v>2970</v>
      </c>
      <c r="C905" s="53">
        <v>45519</v>
      </c>
      <c r="D905" s="52">
        <v>0</v>
      </c>
      <c r="E905" s="59"/>
    </row>
    <row r="906" spans="1:5" x14ac:dyDescent="0.45">
      <c r="A906" s="55" t="s">
        <v>66</v>
      </c>
      <c r="B906" s="52">
        <v>2328.31</v>
      </c>
      <c r="C906" s="53">
        <v>45519</v>
      </c>
      <c r="D906" s="52">
        <v>0</v>
      </c>
      <c r="E906" s="59"/>
    </row>
    <row r="907" spans="1:5" x14ac:dyDescent="0.45">
      <c r="A907" s="55" t="s">
        <v>57</v>
      </c>
      <c r="B907" s="52">
        <v>7785.52</v>
      </c>
      <c r="C907" s="53">
        <v>45504</v>
      </c>
      <c r="D907" s="52">
        <v>0</v>
      </c>
      <c r="E907" s="59"/>
    </row>
    <row r="908" spans="1:5" x14ac:dyDescent="0.45">
      <c r="A908" s="55" t="s">
        <v>80</v>
      </c>
      <c r="B908" s="52">
        <v>6805.26</v>
      </c>
      <c r="C908" s="53">
        <v>45488</v>
      </c>
      <c r="D908" s="52">
        <v>0</v>
      </c>
      <c r="E908" s="59"/>
    </row>
    <row r="909" spans="1:5" x14ac:dyDescent="0.45">
      <c r="A909" s="55" t="s">
        <v>82</v>
      </c>
      <c r="B909" s="52">
        <v>2360.2600000000002</v>
      </c>
      <c r="C909" s="53">
        <v>45519</v>
      </c>
      <c r="D909" s="52">
        <v>0</v>
      </c>
      <c r="E909" s="59"/>
    </row>
    <row r="910" spans="1:5" x14ac:dyDescent="0.45">
      <c r="A910" s="55" t="s">
        <v>84</v>
      </c>
      <c r="B910" s="52">
        <v>2288.33</v>
      </c>
      <c r="C910" s="53">
        <v>45519</v>
      </c>
      <c r="D910" s="52">
        <v>0</v>
      </c>
      <c r="E910" s="59"/>
    </row>
    <row r="911" spans="1:5" x14ac:dyDescent="0.45">
      <c r="A911" s="55" t="s">
        <v>86</v>
      </c>
      <c r="B911" s="52">
        <v>3484.5</v>
      </c>
      <c r="C911" s="53">
        <v>45519</v>
      </c>
      <c r="D911" s="52">
        <v>0</v>
      </c>
      <c r="E911" s="59"/>
    </row>
    <row r="912" spans="1:5" x14ac:dyDescent="0.45">
      <c r="A912" s="55" t="s">
        <v>88</v>
      </c>
      <c r="B912" s="52">
        <v>2300</v>
      </c>
      <c r="C912" s="53">
        <v>45519</v>
      </c>
      <c r="D912" s="52">
        <v>0</v>
      </c>
      <c r="E912" s="59"/>
    </row>
    <row r="913" spans="1:5" x14ac:dyDescent="0.45">
      <c r="A913" s="55" t="s">
        <v>92</v>
      </c>
      <c r="B913" s="52">
        <v>21872.01</v>
      </c>
      <c r="C913" s="53">
        <v>45519</v>
      </c>
      <c r="D913" s="52">
        <v>0</v>
      </c>
      <c r="E913" s="59"/>
    </row>
    <row r="914" spans="1:5" x14ac:dyDescent="0.45">
      <c r="A914" s="55" t="s">
        <v>90</v>
      </c>
      <c r="B914" s="52">
        <v>2300</v>
      </c>
      <c r="C914" s="53">
        <v>45762</v>
      </c>
      <c r="D914" s="52">
        <v>0</v>
      </c>
      <c r="E914" s="59"/>
    </row>
    <row r="915" spans="1:5" x14ac:dyDescent="0.45">
      <c r="A915" s="51" t="s">
        <v>156</v>
      </c>
      <c r="B915" s="52"/>
      <c r="C915" s="53"/>
      <c r="D915" s="52"/>
      <c r="E915" s="59"/>
    </row>
    <row r="916" spans="1:5" x14ac:dyDescent="0.45">
      <c r="A916" s="55" t="s">
        <v>60</v>
      </c>
      <c r="B916" s="52">
        <v>32548.39</v>
      </c>
      <c r="C916" s="53">
        <v>45519</v>
      </c>
      <c r="D916" s="52">
        <v>0</v>
      </c>
      <c r="E916" s="59"/>
    </row>
    <row r="917" spans="1:5" x14ac:dyDescent="0.45">
      <c r="A917" s="55" t="s">
        <v>62</v>
      </c>
      <c r="B917" s="52">
        <v>31475.45</v>
      </c>
      <c r="C917" s="53">
        <v>45519</v>
      </c>
      <c r="D917" s="52">
        <v>0</v>
      </c>
      <c r="E917" s="59"/>
    </row>
    <row r="918" spans="1:5" x14ac:dyDescent="0.45">
      <c r="A918" s="55" t="s">
        <v>64</v>
      </c>
      <c r="B918" s="52">
        <v>37203.32</v>
      </c>
      <c r="C918" s="53">
        <v>45519</v>
      </c>
      <c r="D918" s="52">
        <v>0</v>
      </c>
      <c r="E918" s="59"/>
    </row>
    <row r="919" spans="1:5" x14ac:dyDescent="0.45">
      <c r="A919" s="55" t="s">
        <v>66</v>
      </c>
      <c r="B919" s="52">
        <v>29165.23</v>
      </c>
      <c r="C919" s="53">
        <v>45519</v>
      </c>
      <c r="D919" s="52">
        <v>0</v>
      </c>
      <c r="E919" s="59"/>
    </row>
    <row r="920" spans="1:5" x14ac:dyDescent="0.45">
      <c r="A920" s="55" t="s">
        <v>57</v>
      </c>
      <c r="B920" s="52">
        <v>97524.25</v>
      </c>
      <c r="C920" s="53">
        <v>45504</v>
      </c>
      <c r="D920" s="52">
        <v>0</v>
      </c>
      <c r="E920" s="59"/>
    </row>
    <row r="921" spans="1:5" x14ac:dyDescent="0.45">
      <c r="A921" s="55" t="s">
        <v>80</v>
      </c>
      <c r="B921" s="52">
        <v>85245.06</v>
      </c>
      <c r="C921" s="53">
        <v>45488</v>
      </c>
      <c r="D921" s="52">
        <v>0</v>
      </c>
      <c r="E921" s="59"/>
    </row>
    <row r="922" spans="1:5" x14ac:dyDescent="0.45">
      <c r="A922" s="55" t="s">
        <v>82</v>
      </c>
      <c r="B922" s="52">
        <v>29565.46</v>
      </c>
      <c r="C922" s="53">
        <v>45519</v>
      </c>
      <c r="D922" s="52">
        <v>0</v>
      </c>
      <c r="E922" s="59"/>
    </row>
    <row r="923" spans="1:5" x14ac:dyDescent="0.45">
      <c r="A923" s="55" t="s">
        <v>84</v>
      </c>
      <c r="B923" s="52">
        <v>28664.39</v>
      </c>
      <c r="C923" s="53">
        <v>45519</v>
      </c>
      <c r="D923" s="52">
        <v>0</v>
      </c>
      <c r="E923" s="59"/>
    </row>
    <row r="924" spans="1:5" x14ac:dyDescent="0.45">
      <c r="A924" s="55" t="s">
        <v>86</v>
      </c>
      <c r="B924" s="52">
        <v>43648.03</v>
      </c>
      <c r="C924" s="53">
        <v>45519</v>
      </c>
      <c r="D924" s="52">
        <v>0</v>
      </c>
      <c r="E924" s="59"/>
    </row>
    <row r="925" spans="1:5" x14ac:dyDescent="0.45">
      <c r="A925" s="55" t="s">
        <v>88</v>
      </c>
      <c r="B925" s="52">
        <v>28810.62</v>
      </c>
      <c r="C925" s="53">
        <v>45519</v>
      </c>
      <c r="D925" s="52">
        <v>0</v>
      </c>
      <c r="E925" s="59"/>
    </row>
    <row r="926" spans="1:5" x14ac:dyDescent="0.45">
      <c r="A926" s="55" t="s">
        <v>92</v>
      </c>
      <c r="B926" s="52">
        <v>273976.5</v>
      </c>
      <c r="C926" s="53">
        <v>45519</v>
      </c>
      <c r="D926" s="52">
        <v>0</v>
      </c>
      <c r="E926" s="59"/>
    </row>
    <row r="927" spans="1:5" x14ac:dyDescent="0.45">
      <c r="A927" s="55" t="s">
        <v>90</v>
      </c>
      <c r="B927" s="52">
        <v>28810.62</v>
      </c>
      <c r="C927" s="53">
        <v>45762</v>
      </c>
      <c r="D927" s="52">
        <v>0</v>
      </c>
      <c r="E927" s="59"/>
    </row>
    <row r="928" spans="1:5" x14ac:dyDescent="0.45">
      <c r="A928" s="51" t="s">
        <v>157</v>
      </c>
      <c r="B928" s="52"/>
      <c r="C928" s="53"/>
      <c r="D928" s="52"/>
      <c r="E928" s="59"/>
    </row>
    <row r="929" spans="1:5" x14ac:dyDescent="0.45">
      <c r="A929" s="55" t="s">
        <v>60</v>
      </c>
      <c r="B929" s="52">
        <v>157994.51</v>
      </c>
      <c r="C929" s="53">
        <v>45519</v>
      </c>
      <c r="D929" s="52">
        <v>0</v>
      </c>
      <c r="E929" s="59"/>
    </row>
    <row r="930" spans="1:5" x14ac:dyDescent="0.45">
      <c r="A930" s="55" t="s">
        <v>61</v>
      </c>
      <c r="B930" s="52">
        <v>43008.93</v>
      </c>
      <c r="C930" s="53">
        <v>45519</v>
      </c>
      <c r="D930" s="52">
        <v>0</v>
      </c>
      <c r="E930" s="59"/>
    </row>
    <row r="931" spans="1:5" x14ac:dyDescent="0.45">
      <c r="A931" s="55" t="s">
        <v>62</v>
      </c>
      <c r="B931" s="52">
        <v>152786.26999999999</v>
      </c>
      <c r="C931" s="53">
        <v>45519</v>
      </c>
      <c r="D931" s="52">
        <v>0</v>
      </c>
      <c r="E931" s="59"/>
    </row>
    <row r="932" spans="1:5" x14ac:dyDescent="0.45">
      <c r="A932" s="55" t="s">
        <v>63</v>
      </c>
      <c r="B932" s="52">
        <v>41591.15</v>
      </c>
      <c r="C932" s="53">
        <v>45519</v>
      </c>
      <c r="D932" s="52">
        <v>0</v>
      </c>
      <c r="E932" s="59"/>
    </row>
    <row r="933" spans="1:5" x14ac:dyDescent="0.45">
      <c r="A933" s="55" t="s">
        <v>64</v>
      </c>
      <c r="B933" s="52">
        <v>180590.19</v>
      </c>
      <c r="C933" s="53">
        <v>45519</v>
      </c>
      <c r="D933" s="52">
        <v>0</v>
      </c>
      <c r="E933" s="59"/>
    </row>
    <row r="934" spans="1:5" x14ac:dyDescent="0.45">
      <c r="A934" s="55" t="s">
        <v>65</v>
      </c>
      <c r="B934" s="52">
        <v>47339.83</v>
      </c>
      <c r="C934" s="53">
        <v>45519</v>
      </c>
      <c r="D934" s="52">
        <v>0</v>
      </c>
      <c r="E934" s="59"/>
    </row>
    <row r="935" spans="1:5" x14ac:dyDescent="0.45">
      <c r="A935" s="55" t="s">
        <v>66</v>
      </c>
      <c r="B935" s="52">
        <v>141572.15</v>
      </c>
      <c r="C935" s="53">
        <v>45519</v>
      </c>
      <c r="D935" s="52">
        <v>0</v>
      </c>
      <c r="E935" s="59"/>
    </row>
    <row r="936" spans="1:5" x14ac:dyDescent="0.45">
      <c r="A936" s="55" t="s">
        <v>67</v>
      </c>
      <c r="B936" s="52">
        <v>37111.65</v>
      </c>
      <c r="C936" s="53">
        <v>45519</v>
      </c>
      <c r="D936" s="52">
        <v>0</v>
      </c>
      <c r="E936" s="59"/>
    </row>
    <row r="937" spans="1:5" x14ac:dyDescent="0.45">
      <c r="A937" s="55" t="s">
        <v>57</v>
      </c>
      <c r="B937" s="52">
        <v>473396.52</v>
      </c>
      <c r="C937" s="53">
        <v>45504</v>
      </c>
      <c r="D937" s="52">
        <v>0</v>
      </c>
      <c r="E937" s="59"/>
    </row>
    <row r="938" spans="1:5" x14ac:dyDescent="0.45">
      <c r="A938" s="55" t="s">
        <v>71</v>
      </c>
      <c r="B938" s="52">
        <v>36151.53</v>
      </c>
      <c r="C938" s="53">
        <v>45504</v>
      </c>
      <c r="D938" s="52">
        <v>0</v>
      </c>
      <c r="E938" s="59"/>
    </row>
    <row r="939" spans="1:5" x14ac:dyDescent="0.45">
      <c r="A939" s="55" t="s">
        <v>72</v>
      </c>
      <c r="B939" s="52">
        <v>72341.02</v>
      </c>
      <c r="C939" s="53">
        <v>45504</v>
      </c>
      <c r="D939" s="52">
        <v>16878.48</v>
      </c>
      <c r="E939" s="59"/>
    </row>
    <row r="940" spans="1:5" x14ac:dyDescent="0.45">
      <c r="A940" s="55" t="s">
        <v>80</v>
      </c>
      <c r="B940" s="52">
        <v>413791.56</v>
      </c>
      <c r="C940" s="53">
        <v>45488</v>
      </c>
      <c r="D940" s="52">
        <v>0</v>
      </c>
      <c r="E940" s="59"/>
    </row>
    <row r="941" spans="1:5" x14ac:dyDescent="0.45">
      <c r="A941" s="55" t="s">
        <v>81</v>
      </c>
      <c r="B941" s="52">
        <v>92803.24</v>
      </c>
      <c r="C941" s="53">
        <v>45488</v>
      </c>
      <c r="D941" s="52">
        <v>15667.88</v>
      </c>
      <c r="E941" s="59"/>
    </row>
    <row r="942" spans="1:5" x14ac:dyDescent="0.45">
      <c r="A942" s="55" t="s">
        <v>82</v>
      </c>
      <c r="B942" s="52">
        <v>143514.93</v>
      </c>
      <c r="C942" s="53">
        <v>45519</v>
      </c>
      <c r="D942" s="52">
        <v>0</v>
      </c>
      <c r="E942" s="59"/>
    </row>
    <row r="943" spans="1:5" x14ac:dyDescent="0.45">
      <c r="A943" s="55" t="s">
        <v>83</v>
      </c>
      <c r="B943" s="52">
        <v>39067.33</v>
      </c>
      <c r="C943" s="53">
        <v>45519</v>
      </c>
      <c r="D943" s="52">
        <v>0</v>
      </c>
      <c r="E943" s="59"/>
    </row>
    <row r="944" spans="1:5" x14ac:dyDescent="0.45">
      <c r="A944" s="55" t="s">
        <v>84</v>
      </c>
      <c r="B944" s="52">
        <v>139141</v>
      </c>
      <c r="C944" s="53">
        <v>45519</v>
      </c>
      <c r="D944" s="52">
        <v>0</v>
      </c>
      <c r="E944" s="59"/>
    </row>
    <row r="945" spans="1:5" x14ac:dyDescent="0.45">
      <c r="A945" s="55" t="s">
        <v>85</v>
      </c>
      <c r="B945" s="52">
        <v>37876.660000000003</v>
      </c>
      <c r="C945" s="53">
        <v>45519</v>
      </c>
      <c r="D945" s="52">
        <v>0</v>
      </c>
      <c r="E945" s="59"/>
    </row>
    <row r="946" spans="1:5" x14ac:dyDescent="0.45">
      <c r="A946" s="55" t="s">
        <v>86</v>
      </c>
      <c r="B946" s="52">
        <v>211873.73</v>
      </c>
      <c r="C946" s="53">
        <v>45519</v>
      </c>
      <c r="D946" s="52">
        <v>0</v>
      </c>
      <c r="E946" s="59"/>
    </row>
    <row r="947" spans="1:5" x14ac:dyDescent="0.45">
      <c r="A947" s="55" t="s">
        <v>87</v>
      </c>
      <c r="B947" s="52">
        <v>55540.480000000003</v>
      </c>
      <c r="C947" s="53">
        <v>45519</v>
      </c>
      <c r="D947" s="52">
        <v>0</v>
      </c>
      <c r="E947" s="59"/>
    </row>
    <row r="948" spans="1:5" x14ac:dyDescent="0.45">
      <c r="A948" s="55" t="s">
        <v>88</v>
      </c>
      <c r="B948" s="52">
        <v>139850.82</v>
      </c>
      <c r="C948" s="53">
        <v>45519</v>
      </c>
      <c r="D948" s="52">
        <v>0</v>
      </c>
      <c r="E948" s="59"/>
    </row>
    <row r="949" spans="1:5" x14ac:dyDescent="0.45">
      <c r="A949" s="55" t="s">
        <v>89</v>
      </c>
      <c r="B949" s="52">
        <v>36660.43</v>
      </c>
      <c r="C949" s="53">
        <v>45519</v>
      </c>
      <c r="D949" s="52">
        <v>0</v>
      </c>
      <c r="E949" s="59"/>
    </row>
    <row r="950" spans="1:5" x14ac:dyDescent="0.45">
      <c r="A950" s="55" t="s">
        <v>92</v>
      </c>
      <c r="B950" s="52">
        <v>1329920.68</v>
      </c>
      <c r="C950" s="53">
        <v>45519</v>
      </c>
      <c r="D950" s="52">
        <v>0</v>
      </c>
      <c r="E950" s="59"/>
    </row>
    <row r="951" spans="1:5" x14ac:dyDescent="0.45">
      <c r="A951" s="55" t="s">
        <v>93</v>
      </c>
      <c r="B951" s="52">
        <v>348624.77</v>
      </c>
      <c r="C951" s="53">
        <v>45519</v>
      </c>
      <c r="D951" s="52">
        <v>0</v>
      </c>
      <c r="E951" s="59"/>
    </row>
    <row r="952" spans="1:5" x14ac:dyDescent="0.45">
      <c r="A952" s="55" t="s">
        <v>90</v>
      </c>
      <c r="B952" s="52">
        <v>139850.82</v>
      </c>
      <c r="C952" s="53">
        <v>45762</v>
      </c>
      <c r="D952" s="52">
        <v>0</v>
      </c>
      <c r="E952" s="59"/>
    </row>
    <row r="953" spans="1:5" x14ac:dyDescent="0.45">
      <c r="A953" s="55" t="s">
        <v>91</v>
      </c>
      <c r="B953" s="52">
        <v>36660.43</v>
      </c>
      <c r="C953" s="53">
        <v>45762</v>
      </c>
      <c r="D953" s="52">
        <v>0</v>
      </c>
      <c r="E953" s="59"/>
    </row>
    <row r="954" spans="1:5" x14ac:dyDescent="0.45">
      <c r="A954" s="51" t="s">
        <v>158</v>
      </c>
      <c r="B954" s="52"/>
      <c r="C954" s="53"/>
      <c r="D954" s="52"/>
      <c r="E954" s="59"/>
    </row>
    <row r="955" spans="1:5" x14ac:dyDescent="0.45">
      <c r="A955" s="55" t="s">
        <v>60</v>
      </c>
      <c r="B955" s="52">
        <v>6315.5</v>
      </c>
      <c r="C955" s="53">
        <v>45580</v>
      </c>
      <c r="D955" s="52">
        <v>0</v>
      </c>
      <c r="E955" s="59"/>
    </row>
    <row r="956" spans="1:5" x14ac:dyDescent="0.45">
      <c r="A956" s="55" t="s">
        <v>61</v>
      </c>
      <c r="B956" s="52">
        <v>1719.19</v>
      </c>
      <c r="C956" s="53">
        <v>45580</v>
      </c>
      <c r="D956" s="52">
        <v>0</v>
      </c>
      <c r="E956" s="59"/>
    </row>
    <row r="957" spans="1:5" x14ac:dyDescent="0.45">
      <c r="A957" s="55" t="s">
        <v>62</v>
      </c>
      <c r="B957" s="52">
        <v>6107.31</v>
      </c>
      <c r="C957" s="53">
        <v>45580</v>
      </c>
      <c r="D957" s="52">
        <v>0</v>
      </c>
      <c r="E957" s="59"/>
    </row>
    <row r="958" spans="1:5" x14ac:dyDescent="0.45">
      <c r="A958" s="55" t="s">
        <v>63</v>
      </c>
      <c r="B958" s="52">
        <v>1662.52</v>
      </c>
      <c r="C958" s="53">
        <v>45580</v>
      </c>
      <c r="D958" s="52">
        <v>0</v>
      </c>
      <c r="E958" s="59"/>
    </row>
    <row r="959" spans="1:5" x14ac:dyDescent="0.45">
      <c r="A959" s="55" t="s">
        <v>64</v>
      </c>
      <c r="B959" s="52">
        <v>7218.71</v>
      </c>
      <c r="C959" s="53">
        <v>45519</v>
      </c>
      <c r="D959" s="52">
        <v>0</v>
      </c>
      <c r="E959" s="59"/>
    </row>
    <row r="960" spans="1:5" x14ac:dyDescent="0.45">
      <c r="A960" s="55" t="s">
        <v>65</v>
      </c>
      <c r="B960" s="52">
        <v>1892.31</v>
      </c>
      <c r="C960" s="53">
        <v>45519</v>
      </c>
      <c r="D960" s="52">
        <v>0</v>
      </c>
      <c r="E960" s="59"/>
    </row>
    <row r="961" spans="1:5" x14ac:dyDescent="0.45">
      <c r="A961" s="55" t="s">
        <v>66</v>
      </c>
      <c r="B961" s="52">
        <v>5659.05</v>
      </c>
      <c r="C961" s="53">
        <v>45519</v>
      </c>
      <c r="D961" s="52">
        <v>0</v>
      </c>
      <c r="E961" s="59"/>
    </row>
    <row r="962" spans="1:5" x14ac:dyDescent="0.45">
      <c r="A962" s="55" t="s">
        <v>67</v>
      </c>
      <c r="B962" s="52">
        <v>1483.46</v>
      </c>
      <c r="C962" s="53">
        <v>45519</v>
      </c>
      <c r="D962" s="52">
        <v>0</v>
      </c>
      <c r="E962" s="59"/>
    </row>
    <row r="963" spans="1:5" x14ac:dyDescent="0.45">
      <c r="A963" s="55" t="s">
        <v>57</v>
      </c>
      <c r="B963" s="52">
        <v>18923.03</v>
      </c>
      <c r="C963" s="53">
        <v>45504</v>
      </c>
      <c r="D963" s="52">
        <v>0</v>
      </c>
      <c r="E963" s="59"/>
    </row>
    <row r="964" spans="1:5" x14ac:dyDescent="0.45">
      <c r="A964" s="55" t="s">
        <v>72</v>
      </c>
      <c r="B964" s="52">
        <v>3566.36</v>
      </c>
      <c r="C964" s="53">
        <v>45504</v>
      </c>
      <c r="D964" s="52">
        <v>0</v>
      </c>
      <c r="E964" s="59"/>
    </row>
    <row r="965" spans="1:5" x14ac:dyDescent="0.45">
      <c r="A965" s="55" t="s">
        <v>80</v>
      </c>
      <c r="B965" s="52">
        <v>16540.45</v>
      </c>
      <c r="C965" s="53">
        <v>45488</v>
      </c>
      <c r="D965" s="52">
        <v>0</v>
      </c>
      <c r="E965" s="59"/>
    </row>
    <row r="966" spans="1:5" x14ac:dyDescent="0.45">
      <c r="A966" s="55" t="s">
        <v>81</v>
      </c>
      <c r="B966" s="52">
        <v>4335.8999999999996</v>
      </c>
      <c r="C966" s="53">
        <v>45488</v>
      </c>
      <c r="D966" s="52">
        <v>0</v>
      </c>
      <c r="E966" s="59"/>
    </row>
    <row r="967" spans="1:5" x14ac:dyDescent="0.45">
      <c r="A967" s="55" t="s">
        <v>82</v>
      </c>
      <c r="B967" s="52">
        <v>5736.71</v>
      </c>
      <c r="C967" s="53">
        <v>45646</v>
      </c>
      <c r="D967" s="52">
        <v>0</v>
      </c>
      <c r="E967" s="59"/>
    </row>
    <row r="968" spans="1:5" x14ac:dyDescent="0.45">
      <c r="A968" s="55" t="s">
        <v>83</v>
      </c>
      <c r="B968" s="52">
        <v>1561.63</v>
      </c>
      <c r="C968" s="53">
        <v>45646</v>
      </c>
      <c r="D968" s="52">
        <v>0</v>
      </c>
      <c r="E968" s="59"/>
    </row>
    <row r="969" spans="1:5" x14ac:dyDescent="0.45">
      <c r="A969" s="55" t="s">
        <v>84</v>
      </c>
      <c r="B969" s="52">
        <v>5561.87</v>
      </c>
      <c r="C969" s="53">
        <v>45646</v>
      </c>
      <c r="D969" s="52">
        <v>0</v>
      </c>
      <c r="E969" s="59"/>
    </row>
    <row r="970" spans="1:5" x14ac:dyDescent="0.45">
      <c r="A970" s="55" t="s">
        <v>85</v>
      </c>
      <c r="B970" s="52">
        <v>1514.04</v>
      </c>
      <c r="C970" s="53">
        <v>45646</v>
      </c>
      <c r="D970" s="52">
        <v>0</v>
      </c>
      <c r="E970" s="59"/>
    </row>
    <row r="971" spans="1:5" x14ac:dyDescent="0.45">
      <c r="A971" s="55" t="s">
        <v>86</v>
      </c>
      <c r="B971" s="52">
        <v>8469.2099999999991</v>
      </c>
      <c r="C971" s="53">
        <v>45519</v>
      </c>
      <c r="D971" s="52">
        <v>0</v>
      </c>
      <c r="E971" s="59"/>
    </row>
    <row r="972" spans="1:5" x14ac:dyDescent="0.45">
      <c r="A972" s="55" t="s">
        <v>87</v>
      </c>
      <c r="B972" s="52">
        <v>2220.11</v>
      </c>
      <c r="C972" s="53">
        <v>45519</v>
      </c>
      <c r="D972" s="52">
        <v>0</v>
      </c>
      <c r="E972" s="59"/>
    </row>
    <row r="973" spans="1:5" x14ac:dyDescent="0.45">
      <c r="A973" s="55" t="s">
        <v>88</v>
      </c>
      <c r="B973" s="52">
        <v>5590.24</v>
      </c>
      <c r="C973" s="53">
        <v>45519</v>
      </c>
      <c r="D973" s="52">
        <v>0</v>
      </c>
      <c r="E973" s="59"/>
    </row>
    <row r="974" spans="1:5" x14ac:dyDescent="0.45">
      <c r="A974" s="55" t="s">
        <v>89</v>
      </c>
      <c r="B974" s="52">
        <v>1465.42</v>
      </c>
      <c r="C974" s="53">
        <v>45519</v>
      </c>
      <c r="D974" s="52">
        <v>0</v>
      </c>
      <c r="E974" s="59"/>
    </row>
    <row r="975" spans="1:5" x14ac:dyDescent="0.45">
      <c r="A975" s="55" t="s">
        <v>92</v>
      </c>
      <c r="B975" s="52">
        <v>53160.78</v>
      </c>
      <c r="C975" s="53">
        <v>45519</v>
      </c>
      <c r="D975" s="52">
        <v>0</v>
      </c>
      <c r="E975" s="59"/>
    </row>
    <row r="976" spans="1:5" x14ac:dyDescent="0.45">
      <c r="A976" s="55" t="s">
        <v>93</v>
      </c>
      <c r="B976" s="52">
        <v>13935.54</v>
      </c>
      <c r="C976" s="53">
        <v>45519</v>
      </c>
      <c r="D976" s="52">
        <v>0</v>
      </c>
      <c r="E976" s="59"/>
    </row>
    <row r="977" spans="1:5" x14ac:dyDescent="0.45">
      <c r="A977" s="55" t="s">
        <v>90</v>
      </c>
      <c r="B977" s="52">
        <v>5590.24</v>
      </c>
      <c r="C977" s="53">
        <v>45762</v>
      </c>
      <c r="D977" s="52">
        <v>0</v>
      </c>
      <c r="E977" s="59"/>
    </row>
    <row r="978" spans="1:5" x14ac:dyDescent="0.45">
      <c r="A978" s="55" t="s">
        <v>91</v>
      </c>
      <c r="B978" s="52">
        <v>1465.42</v>
      </c>
      <c r="C978" s="53">
        <v>45762</v>
      </c>
      <c r="D978" s="52">
        <v>0</v>
      </c>
      <c r="E978" s="59"/>
    </row>
    <row r="979" spans="1:5" x14ac:dyDescent="0.45">
      <c r="A979" s="51" t="s">
        <v>159</v>
      </c>
      <c r="B979" s="52"/>
      <c r="C979" s="53"/>
      <c r="D979" s="52"/>
      <c r="E979" s="59"/>
    </row>
    <row r="980" spans="1:5" x14ac:dyDescent="0.45">
      <c r="A980" s="55" t="s">
        <v>60</v>
      </c>
      <c r="B980" s="52">
        <v>8832.43</v>
      </c>
      <c r="C980" s="53">
        <v>45519</v>
      </c>
      <c r="D980" s="52">
        <v>0</v>
      </c>
      <c r="E980" s="59"/>
    </row>
    <row r="981" spans="1:5" x14ac:dyDescent="0.45">
      <c r="A981" s="55" t="s">
        <v>62</v>
      </c>
      <c r="B981" s="52">
        <v>8541.2800000000007</v>
      </c>
      <c r="C981" s="53">
        <v>45519</v>
      </c>
      <c r="D981" s="52">
        <v>0</v>
      </c>
      <c r="E981" s="59"/>
    </row>
    <row r="982" spans="1:5" x14ac:dyDescent="0.45">
      <c r="A982" s="55" t="s">
        <v>64</v>
      </c>
      <c r="B982" s="52">
        <v>10095.61</v>
      </c>
      <c r="C982" s="53">
        <v>45519</v>
      </c>
      <c r="D982" s="52">
        <v>0</v>
      </c>
      <c r="E982" s="59"/>
    </row>
    <row r="983" spans="1:5" x14ac:dyDescent="0.45">
      <c r="A983" s="55" t="s">
        <v>66</v>
      </c>
      <c r="B983" s="52">
        <v>7914.37</v>
      </c>
      <c r="C983" s="53">
        <v>45519</v>
      </c>
      <c r="D983" s="52">
        <v>0</v>
      </c>
      <c r="E983" s="59"/>
    </row>
    <row r="984" spans="1:5" x14ac:dyDescent="0.45">
      <c r="A984" s="55" t="s">
        <v>57</v>
      </c>
      <c r="B984" s="52">
        <v>26464.49</v>
      </c>
      <c r="C984" s="53">
        <v>45504</v>
      </c>
      <c r="D984" s="52">
        <v>0</v>
      </c>
      <c r="E984" s="59"/>
    </row>
    <row r="985" spans="1:5" x14ac:dyDescent="0.45">
      <c r="A985" s="55" t="s">
        <v>82</v>
      </c>
      <c r="B985" s="52">
        <v>8022.98</v>
      </c>
      <c r="C985" s="53">
        <v>45519</v>
      </c>
      <c r="D985" s="52">
        <v>0</v>
      </c>
      <c r="E985" s="59"/>
    </row>
    <row r="986" spans="1:5" x14ac:dyDescent="0.45">
      <c r="A986" s="55" t="s">
        <v>84</v>
      </c>
      <c r="B986" s="52">
        <v>7778.46</v>
      </c>
      <c r="C986" s="53">
        <v>45519</v>
      </c>
      <c r="D986" s="52">
        <v>0</v>
      </c>
      <c r="E986" s="59"/>
    </row>
    <row r="987" spans="1:5" x14ac:dyDescent="0.45">
      <c r="A987" s="55" t="s">
        <v>86</v>
      </c>
      <c r="B987" s="52">
        <v>11844.47</v>
      </c>
      <c r="C987" s="53">
        <v>45519</v>
      </c>
      <c r="D987" s="52">
        <v>0</v>
      </c>
      <c r="E987" s="59"/>
    </row>
    <row r="988" spans="1:5" x14ac:dyDescent="0.45">
      <c r="A988" s="55" t="s">
        <v>88</v>
      </c>
      <c r="B988" s="52">
        <v>7818.14</v>
      </c>
      <c r="C988" s="53">
        <v>45519</v>
      </c>
      <c r="D988" s="52">
        <v>0</v>
      </c>
      <c r="E988" s="59"/>
    </row>
    <row r="989" spans="1:5" x14ac:dyDescent="0.45">
      <c r="A989" s="55" t="s">
        <v>92</v>
      </c>
      <c r="B989" s="52">
        <v>74347.12</v>
      </c>
      <c r="C989" s="53">
        <v>45519</v>
      </c>
      <c r="D989" s="52">
        <v>0</v>
      </c>
      <c r="E989" s="59"/>
    </row>
    <row r="990" spans="1:5" x14ac:dyDescent="0.45">
      <c r="A990" s="55" t="s">
        <v>90</v>
      </c>
      <c r="B990" s="52">
        <v>7818.14</v>
      </c>
      <c r="C990" s="53">
        <v>45762</v>
      </c>
      <c r="D990" s="52">
        <v>0</v>
      </c>
      <c r="E990" s="59"/>
    </row>
    <row r="991" spans="1:5" x14ac:dyDescent="0.45">
      <c r="A991" s="51" t="s">
        <v>160</v>
      </c>
      <c r="B991" s="52"/>
      <c r="C991" s="53"/>
      <c r="D991" s="52"/>
      <c r="E991" s="59"/>
    </row>
    <row r="992" spans="1:5" x14ac:dyDescent="0.45">
      <c r="A992" s="55" t="s">
        <v>60</v>
      </c>
      <c r="B992" s="52">
        <v>6697.49</v>
      </c>
      <c r="C992" s="53">
        <v>45519</v>
      </c>
      <c r="D992" s="52">
        <v>0</v>
      </c>
      <c r="E992" s="59"/>
    </row>
    <row r="993" spans="1:5" x14ac:dyDescent="0.45">
      <c r="A993" s="55" t="s">
        <v>62</v>
      </c>
      <c r="B993" s="52">
        <v>6476.71</v>
      </c>
      <c r="C993" s="53">
        <v>45519</v>
      </c>
      <c r="D993" s="52">
        <v>0</v>
      </c>
      <c r="E993" s="59"/>
    </row>
    <row r="994" spans="1:5" x14ac:dyDescent="0.45">
      <c r="A994" s="55" t="s">
        <v>64</v>
      </c>
      <c r="B994" s="52">
        <v>7655.33</v>
      </c>
      <c r="C994" s="53">
        <v>45519</v>
      </c>
      <c r="D994" s="52">
        <v>0</v>
      </c>
      <c r="E994" s="59"/>
    </row>
    <row r="995" spans="1:5" x14ac:dyDescent="0.45">
      <c r="A995" s="55" t="s">
        <v>66</v>
      </c>
      <c r="B995" s="52">
        <v>6001.33</v>
      </c>
      <c r="C995" s="53">
        <v>45519</v>
      </c>
      <c r="D995" s="52">
        <v>0</v>
      </c>
      <c r="E995" s="59"/>
    </row>
    <row r="996" spans="1:5" x14ac:dyDescent="0.45">
      <c r="A996" s="55" t="s">
        <v>57</v>
      </c>
      <c r="B996" s="52">
        <v>20067.580000000002</v>
      </c>
      <c r="C996" s="53">
        <v>45504</v>
      </c>
      <c r="D996" s="52">
        <v>0</v>
      </c>
      <c r="E996" s="59"/>
    </row>
    <row r="997" spans="1:5" x14ac:dyDescent="0.45">
      <c r="A997" s="55" t="s">
        <v>80</v>
      </c>
      <c r="B997" s="52">
        <v>17540.89</v>
      </c>
      <c r="C997" s="53">
        <v>45488</v>
      </c>
      <c r="D997" s="52">
        <v>0</v>
      </c>
      <c r="E997" s="59"/>
    </row>
    <row r="998" spans="1:5" x14ac:dyDescent="0.45">
      <c r="A998" s="55" t="s">
        <v>82</v>
      </c>
      <c r="B998" s="52">
        <v>6083.69</v>
      </c>
      <c r="C998" s="53">
        <v>45519</v>
      </c>
      <c r="D998" s="52">
        <v>0</v>
      </c>
      <c r="E998" s="59"/>
    </row>
    <row r="999" spans="1:5" x14ac:dyDescent="0.45">
      <c r="A999" s="55" t="s">
        <v>84</v>
      </c>
      <c r="B999" s="52">
        <v>5898.28</v>
      </c>
      <c r="C999" s="53">
        <v>45519</v>
      </c>
      <c r="D999" s="52">
        <v>0</v>
      </c>
      <c r="E999" s="59"/>
    </row>
    <row r="1000" spans="1:5" x14ac:dyDescent="0.45">
      <c r="A1000" s="55" t="s">
        <v>86</v>
      </c>
      <c r="B1000" s="52">
        <v>8981.4599999999991</v>
      </c>
      <c r="C1000" s="53">
        <v>45519</v>
      </c>
      <c r="D1000" s="52">
        <v>0</v>
      </c>
      <c r="E1000" s="59"/>
    </row>
    <row r="1001" spans="1:5" x14ac:dyDescent="0.45">
      <c r="A1001" s="55" t="s">
        <v>88</v>
      </c>
      <c r="B1001" s="52">
        <v>5928.37</v>
      </c>
      <c r="C1001" s="53">
        <v>45519</v>
      </c>
      <c r="D1001" s="52">
        <v>0</v>
      </c>
      <c r="E1001" s="59"/>
    </row>
    <row r="1002" spans="1:5" x14ac:dyDescent="0.45">
      <c r="A1002" s="55" t="s">
        <v>92</v>
      </c>
      <c r="B1002" s="52">
        <v>56376.19</v>
      </c>
      <c r="C1002" s="53">
        <v>45519</v>
      </c>
      <c r="D1002" s="52">
        <v>0</v>
      </c>
      <c r="E1002" s="59"/>
    </row>
    <row r="1003" spans="1:5" x14ac:dyDescent="0.45">
      <c r="A1003" s="55" t="s">
        <v>90</v>
      </c>
      <c r="B1003" s="52">
        <v>5928.37</v>
      </c>
      <c r="C1003" s="53">
        <v>45762</v>
      </c>
      <c r="D1003" s="52">
        <v>0</v>
      </c>
      <c r="E1003" s="59"/>
    </row>
    <row r="1004" spans="1:5" x14ac:dyDescent="0.45">
      <c r="A1004" s="51" t="s">
        <v>161</v>
      </c>
      <c r="B1004" s="52"/>
      <c r="C1004" s="53"/>
      <c r="D1004" s="52"/>
      <c r="E1004" s="59"/>
    </row>
    <row r="1005" spans="1:5" x14ac:dyDescent="0.45">
      <c r="A1005" s="55" t="s">
        <v>60</v>
      </c>
      <c r="B1005" s="52">
        <v>26662.84</v>
      </c>
      <c r="C1005" s="53">
        <v>45519</v>
      </c>
      <c r="D1005" s="52">
        <v>0</v>
      </c>
      <c r="E1005" s="59"/>
    </row>
    <row r="1006" spans="1:5" x14ac:dyDescent="0.45">
      <c r="A1006" s="55" t="s">
        <v>62</v>
      </c>
      <c r="B1006" s="52">
        <v>25783.91</v>
      </c>
      <c r="C1006" s="53">
        <v>45519</v>
      </c>
      <c r="D1006" s="52">
        <v>0</v>
      </c>
      <c r="E1006" s="59"/>
    </row>
    <row r="1007" spans="1:5" x14ac:dyDescent="0.45">
      <c r="A1007" s="55" t="s">
        <v>64</v>
      </c>
      <c r="B1007" s="52">
        <v>30476.04</v>
      </c>
      <c r="C1007" s="53">
        <v>45519</v>
      </c>
      <c r="D1007" s="52">
        <v>0</v>
      </c>
      <c r="E1007" s="59"/>
    </row>
    <row r="1008" spans="1:5" x14ac:dyDescent="0.45">
      <c r="A1008" s="55" t="s">
        <v>66</v>
      </c>
      <c r="B1008" s="52">
        <v>23891.439999999999</v>
      </c>
      <c r="C1008" s="53">
        <v>45519</v>
      </c>
      <c r="D1008" s="52">
        <v>0</v>
      </c>
      <c r="E1008" s="59"/>
    </row>
    <row r="1009" spans="1:5" x14ac:dyDescent="0.45">
      <c r="A1009" s="55" t="s">
        <v>57</v>
      </c>
      <c r="B1009" s="52">
        <v>79889.460000000006</v>
      </c>
      <c r="C1009" s="53">
        <v>45504</v>
      </c>
      <c r="D1009" s="52">
        <v>0</v>
      </c>
      <c r="E1009" s="59"/>
    </row>
    <row r="1010" spans="1:5" x14ac:dyDescent="0.45">
      <c r="A1010" s="55" t="s">
        <v>80</v>
      </c>
      <c r="B1010" s="52">
        <v>69830.649999999994</v>
      </c>
      <c r="C1010" s="53">
        <v>45488</v>
      </c>
      <c r="D1010" s="52">
        <v>0</v>
      </c>
      <c r="E1010" s="59"/>
    </row>
    <row r="1011" spans="1:5" x14ac:dyDescent="0.45">
      <c r="A1011" s="55" t="s">
        <v>82</v>
      </c>
      <c r="B1011" s="52">
        <v>24219.3</v>
      </c>
      <c r="C1011" s="53">
        <v>45519</v>
      </c>
      <c r="D1011" s="52">
        <v>0</v>
      </c>
      <c r="E1011" s="59"/>
    </row>
    <row r="1012" spans="1:5" x14ac:dyDescent="0.45">
      <c r="A1012" s="55" t="s">
        <v>84</v>
      </c>
      <c r="B1012" s="52">
        <v>23481.16</v>
      </c>
      <c r="C1012" s="53">
        <v>45519</v>
      </c>
      <c r="D1012" s="52">
        <v>0</v>
      </c>
      <c r="E1012" s="59"/>
    </row>
    <row r="1013" spans="1:5" x14ac:dyDescent="0.45">
      <c r="A1013" s="55" t="s">
        <v>86</v>
      </c>
      <c r="B1013" s="52">
        <v>35755.39</v>
      </c>
      <c r="C1013" s="53">
        <v>45519</v>
      </c>
      <c r="D1013" s="52">
        <v>0</v>
      </c>
      <c r="E1013" s="59"/>
    </row>
    <row r="1014" spans="1:5" x14ac:dyDescent="0.45">
      <c r="A1014" s="55" t="s">
        <v>88</v>
      </c>
      <c r="B1014" s="52">
        <v>23600.95</v>
      </c>
      <c r="C1014" s="53">
        <v>45519</v>
      </c>
      <c r="D1014" s="52">
        <v>0</v>
      </c>
      <c r="E1014" s="59"/>
    </row>
    <row r="1015" spans="1:5" x14ac:dyDescent="0.45">
      <c r="A1015" s="55" t="s">
        <v>92</v>
      </c>
      <c r="B1015" s="52">
        <v>224434.79</v>
      </c>
      <c r="C1015" s="53">
        <v>45519</v>
      </c>
      <c r="D1015" s="52">
        <v>0</v>
      </c>
      <c r="E1015" s="59"/>
    </row>
    <row r="1016" spans="1:5" x14ac:dyDescent="0.45">
      <c r="A1016" s="55" t="s">
        <v>90</v>
      </c>
      <c r="B1016" s="52">
        <v>23600.95</v>
      </c>
      <c r="C1016" s="53">
        <v>45762</v>
      </c>
      <c r="D1016" s="52">
        <v>0</v>
      </c>
      <c r="E1016" s="59"/>
    </row>
    <row r="1017" spans="1:5" x14ac:dyDescent="0.45">
      <c r="A1017" s="51" t="s">
        <v>162</v>
      </c>
      <c r="B1017" s="52"/>
      <c r="C1017" s="53"/>
      <c r="D1017" s="52"/>
      <c r="E1017" s="59"/>
    </row>
    <row r="1018" spans="1:5" x14ac:dyDescent="0.45">
      <c r="A1018" s="55" t="s">
        <v>60</v>
      </c>
      <c r="B1018" s="52">
        <v>4642.03</v>
      </c>
      <c r="C1018" s="53">
        <v>45519</v>
      </c>
      <c r="D1018" s="52">
        <v>0</v>
      </c>
      <c r="E1018" s="59"/>
    </row>
    <row r="1019" spans="1:5" x14ac:dyDescent="0.45">
      <c r="A1019" s="55" t="s">
        <v>62</v>
      </c>
      <c r="B1019" s="52">
        <v>4489.01</v>
      </c>
      <c r="C1019" s="53">
        <v>45519</v>
      </c>
      <c r="D1019" s="52">
        <v>0</v>
      </c>
      <c r="E1019" s="59"/>
    </row>
    <row r="1020" spans="1:5" x14ac:dyDescent="0.45">
      <c r="A1020" s="55" t="s">
        <v>64</v>
      </c>
      <c r="B1020" s="52">
        <v>5305.91</v>
      </c>
      <c r="C1020" s="53">
        <v>45519</v>
      </c>
      <c r="D1020" s="52">
        <v>0</v>
      </c>
      <c r="E1020" s="59"/>
    </row>
    <row r="1021" spans="1:5" x14ac:dyDescent="0.45">
      <c r="A1021" s="55" t="s">
        <v>66</v>
      </c>
      <c r="B1021" s="52">
        <v>4159.5200000000004</v>
      </c>
      <c r="C1021" s="53">
        <v>45519</v>
      </c>
      <c r="D1021" s="52">
        <v>0</v>
      </c>
      <c r="E1021" s="59"/>
    </row>
    <row r="1022" spans="1:5" x14ac:dyDescent="0.45">
      <c r="A1022" s="55" t="s">
        <v>57</v>
      </c>
      <c r="B1022" s="52">
        <v>13908.84</v>
      </c>
      <c r="C1022" s="53">
        <v>45504</v>
      </c>
      <c r="D1022" s="52">
        <v>0</v>
      </c>
      <c r="E1022" s="59"/>
    </row>
    <row r="1023" spans="1:5" x14ac:dyDescent="0.45">
      <c r="A1023" s="55" t="s">
        <v>80</v>
      </c>
      <c r="B1023" s="52">
        <v>12157.59</v>
      </c>
      <c r="C1023" s="53">
        <v>45488</v>
      </c>
      <c r="D1023" s="52">
        <v>0</v>
      </c>
      <c r="E1023" s="59"/>
    </row>
    <row r="1024" spans="1:5" x14ac:dyDescent="0.45">
      <c r="A1024" s="55" t="s">
        <v>82</v>
      </c>
      <c r="B1024" s="52">
        <v>4216.6000000000004</v>
      </c>
      <c r="C1024" s="53">
        <v>45519</v>
      </c>
      <c r="D1024" s="52">
        <v>0</v>
      </c>
      <c r="E1024" s="59"/>
    </row>
    <row r="1025" spans="1:5" x14ac:dyDescent="0.45">
      <c r="A1025" s="55" t="s">
        <v>84</v>
      </c>
      <c r="B1025" s="52">
        <v>4088.09</v>
      </c>
      <c r="C1025" s="53">
        <v>45519</v>
      </c>
      <c r="D1025" s="52">
        <v>0</v>
      </c>
      <c r="E1025" s="59"/>
    </row>
    <row r="1026" spans="1:5" x14ac:dyDescent="0.45">
      <c r="A1026" s="55" t="s">
        <v>86</v>
      </c>
      <c r="B1026" s="52">
        <v>6225.05</v>
      </c>
      <c r="C1026" s="53">
        <v>45519</v>
      </c>
      <c r="D1026" s="52">
        <v>0</v>
      </c>
      <c r="E1026" s="59"/>
    </row>
    <row r="1027" spans="1:5" x14ac:dyDescent="0.45">
      <c r="A1027" s="55" t="s">
        <v>88</v>
      </c>
      <c r="B1027" s="52">
        <v>4108.95</v>
      </c>
      <c r="C1027" s="53">
        <v>45519</v>
      </c>
      <c r="D1027" s="52">
        <v>0</v>
      </c>
      <c r="E1027" s="59"/>
    </row>
    <row r="1028" spans="1:5" x14ac:dyDescent="0.45">
      <c r="A1028" s="55" t="s">
        <v>92</v>
      </c>
      <c r="B1028" s="52">
        <v>39074.339999999997</v>
      </c>
      <c r="C1028" s="53">
        <v>45519</v>
      </c>
      <c r="D1028" s="52">
        <v>0</v>
      </c>
      <c r="E1028" s="59"/>
    </row>
    <row r="1029" spans="1:5" x14ac:dyDescent="0.45">
      <c r="A1029" s="55" t="s">
        <v>90</v>
      </c>
      <c r="B1029" s="52">
        <v>4108.95</v>
      </c>
      <c r="C1029" s="53">
        <v>45762</v>
      </c>
      <c r="D1029" s="52">
        <v>0</v>
      </c>
      <c r="E1029" s="59"/>
    </row>
    <row r="1030" spans="1:5" x14ac:dyDescent="0.45">
      <c r="A1030" s="51" t="s">
        <v>163</v>
      </c>
      <c r="B1030" s="52"/>
      <c r="C1030" s="53"/>
      <c r="D1030" s="52"/>
      <c r="E1030" s="59"/>
    </row>
    <row r="1031" spans="1:5" x14ac:dyDescent="0.45">
      <c r="A1031" s="55" t="s">
        <v>61</v>
      </c>
      <c r="B1031" s="52">
        <v>3396.99</v>
      </c>
      <c r="C1031" s="53">
        <v>45519</v>
      </c>
      <c r="D1031" s="52">
        <v>0</v>
      </c>
      <c r="E1031" s="59"/>
    </row>
    <row r="1032" spans="1:5" x14ac:dyDescent="0.45">
      <c r="A1032" s="55" t="s">
        <v>63</v>
      </c>
      <c r="B1032" s="52">
        <v>3285</v>
      </c>
      <c r="C1032" s="53">
        <v>45519</v>
      </c>
      <c r="D1032" s="52">
        <v>0</v>
      </c>
      <c r="E1032" s="59"/>
    </row>
    <row r="1033" spans="1:5" x14ac:dyDescent="0.45">
      <c r="A1033" s="55" t="s">
        <v>65</v>
      </c>
      <c r="B1033" s="52">
        <v>3739.05</v>
      </c>
      <c r="C1033" s="53">
        <v>45519</v>
      </c>
      <c r="D1033" s="52">
        <v>0</v>
      </c>
      <c r="E1033" s="59"/>
    </row>
    <row r="1034" spans="1:5" x14ac:dyDescent="0.45">
      <c r="A1034" s="55" t="s">
        <v>67</v>
      </c>
      <c r="B1034" s="52">
        <v>2931.2</v>
      </c>
      <c r="C1034" s="53">
        <v>45519</v>
      </c>
      <c r="D1034" s="52">
        <v>0</v>
      </c>
      <c r="E1034" s="59"/>
    </row>
    <row r="1035" spans="1:5" x14ac:dyDescent="0.45">
      <c r="A1035" s="55" t="s">
        <v>57</v>
      </c>
      <c r="B1035" s="52">
        <v>37390.400000000001</v>
      </c>
      <c r="C1035" s="53">
        <v>45504</v>
      </c>
      <c r="D1035" s="52">
        <v>0</v>
      </c>
      <c r="E1035" s="59"/>
    </row>
    <row r="1036" spans="1:5" x14ac:dyDescent="0.45">
      <c r="A1036" s="55" t="s">
        <v>72</v>
      </c>
      <c r="B1036" s="52">
        <v>381.26</v>
      </c>
      <c r="C1036" s="53">
        <v>45504</v>
      </c>
      <c r="D1036" s="52">
        <v>6665.59</v>
      </c>
      <c r="E1036" s="59"/>
    </row>
    <row r="1037" spans="1:5" x14ac:dyDescent="0.45">
      <c r="A1037" s="55" t="s">
        <v>81</v>
      </c>
      <c r="B1037" s="52">
        <v>2379.9</v>
      </c>
      <c r="C1037" s="53">
        <v>45488</v>
      </c>
      <c r="D1037" s="52">
        <v>6187.5</v>
      </c>
      <c r="E1037" s="59"/>
    </row>
    <row r="1038" spans="1:5" x14ac:dyDescent="0.45">
      <c r="A1038" s="55" t="s">
        <v>83</v>
      </c>
      <c r="B1038" s="52">
        <v>3085.66</v>
      </c>
      <c r="C1038" s="53">
        <v>45519</v>
      </c>
      <c r="D1038" s="52">
        <v>0</v>
      </c>
      <c r="E1038" s="59"/>
    </row>
    <row r="1039" spans="1:5" x14ac:dyDescent="0.45">
      <c r="A1039" s="55" t="s">
        <v>85</v>
      </c>
      <c r="B1039" s="52">
        <v>2991.62</v>
      </c>
      <c r="C1039" s="53">
        <v>45519</v>
      </c>
      <c r="D1039" s="52">
        <v>0</v>
      </c>
      <c r="E1039" s="59"/>
    </row>
    <row r="1040" spans="1:5" x14ac:dyDescent="0.45">
      <c r="A1040" s="55" t="s">
        <v>87</v>
      </c>
      <c r="B1040" s="52">
        <v>4386.7700000000004</v>
      </c>
      <c r="C1040" s="53">
        <v>45519</v>
      </c>
      <c r="D1040" s="52">
        <v>0</v>
      </c>
      <c r="E1040" s="59"/>
    </row>
    <row r="1041" spans="1:5" x14ac:dyDescent="0.45">
      <c r="A1041" s="55" t="s">
        <v>89</v>
      </c>
      <c r="B1041" s="52">
        <v>2895.56</v>
      </c>
      <c r="C1041" s="53">
        <v>45519</v>
      </c>
      <c r="D1041" s="52">
        <v>0</v>
      </c>
      <c r="E1041" s="59"/>
    </row>
    <row r="1042" spans="1:5" x14ac:dyDescent="0.45">
      <c r="A1042" s="55" t="s">
        <v>93</v>
      </c>
      <c r="B1042" s="52">
        <v>27535.52</v>
      </c>
      <c r="C1042" s="53">
        <v>45519</v>
      </c>
      <c r="D1042" s="52">
        <v>0</v>
      </c>
      <c r="E1042" s="59"/>
    </row>
    <row r="1043" spans="1:5" x14ac:dyDescent="0.45">
      <c r="A1043" s="55" t="s">
        <v>90</v>
      </c>
      <c r="B1043" s="52">
        <v>11045.87</v>
      </c>
      <c r="C1043" s="53">
        <v>45762</v>
      </c>
      <c r="D1043" s="52">
        <v>0</v>
      </c>
      <c r="E1043" s="59"/>
    </row>
    <row r="1044" spans="1:5" x14ac:dyDescent="0.45">
      <c r="A1044" s="55" t="s">
        <v>91</v>
      </c>
      <c r="B1044" s="52">
        <v>804.35</v>
      </c>
      <c r="C1044" s="53">
        <v>45762</v>
      </c>
      <c r="D1044" s="52">
        <v>2091.21</v>
      </c>
      <c r="E1044" s="59"/>
    </row>
    <row r="1045" spans="1:5" x14ac:dyDescent="0.45">
      <c r="A1045" s="51" t="s">
        <v>164</v>
      </c>
      <c r="B1045" s="52"/>
      <c r="C1045" s="53"/>
      <c r="D1045" s="52"/>
      <c r="E1045" s="59"/>
    </row>
    <row r="1046" spans="1:5" x14ac:dyDescent="0.45">
      <c r="A1046" s="55" t="s">
        <v>60</v>
      </c>
      <c r="B1046" s="52">
        <v>29791.69</v>
      </c>
      <c r="C1046" s="53">
        <v>45519</v>
      </c>
      <c r="D1046" s="52">
        <v>0</v>
      </c>
      <c r="E1046" s="59"/>
    </row>
    <row r="1047" spans="1:5" x14ac:dyDescent="0.45">
      <c r="A1047" s="55" t="s">
        <v>62</v>
      </c>
      <c r="B1047" s="52">
        <v>28809.61</v>
      </c>
      <c r="C1047" s="53">
        <v>45519</v>
      </c>
      <c r="D1047" s="52">
        <v>0</v>
      </c>
      <c r="E1047" s="59"/>
    </row>
    <row r="1048" spans="1:5" x14ac:dyDescent="0.45">
      <c r="A1048" s="55" t="s">
        <v>64</v>
      </c>
      <c r="B1048" s="52">
        <v>34052.36</v>
      </c>
      <c r="C1048" s="53">
        <v>45519</v>
      </c>
      <c r="D1048" s="52">
        <v>0</v>
      </c>
      <c r="E1048" s="59"/>
    </row>
    <row r="1049" spans="1:5" x14ac:dyDescent="0.45">
      <c r="A1049" s="55" t="s">
        <v>66</v>
      </c>
      <c r="B1049" s="52">
        <v>26695.06</v>
      </c>
      <c r="C1049" s="53">
        <v>45519</v>
      </c>
      <c r="D1049" s="52">
        <v>0</v>
      </c>
      <c r="E1049" s="59"/>
    </row>
    <row r="1050" spans="1:5" x14ac:dyDescent="0.45">
      <c r="A1050" s="55" t="s">
        <v>57</v>
      </c>
      <c r="B1050" s="52">
        <v>89264.37</v>
      </c>
      <c r="C1050" s="53">
        <v>45504</v>
      </c>
      <c r="D1050" s="52">
        <v>0</v>
      </c>
      <c r="E1050" s="59"/>
    </row>
    <row r="1051" spans="1:5" x14ac:dyDescent="0.45">
      <c r="A1051" s="55" t="s">
        <v>80</v>
      </c>
      <c r="B1051" s="52">
        <v>78025.17</v>
      </c>
      <c r="C1051" s="53">
        <v>45488</v>
      </c>
      <c r="D1051" s="52">
        <v>0</v>
      </c>
      <c r="E1051" s="59"/>
    </row>
    <row r="1052" spans="1:5" x14ac:dyDescent="0.45">
      <c r="A1052" s="55" t="s">
        <v>82</v>
      </c>
      <c r="B1052" s="52">
        <v>27061.39</v>
      </c>
      <c r="C1052" s="53">
        <v>45519</v>
      </c>
      <c r="D1052" s="52">
        <v>0</v>
      </c>
      <c r="E1052" s="59"/>
    </row>
    <row r="1053" spans="1:5" x14ac:dyDescent="0.45">
      <c r="A1053" s="55" t="s">
        <v>84</v>
      </c>
      <c r="B1053" s="52">
        <v>26236.639999999999</v>
      </c>
      <c r="C1053" s="53">
        <v>45519</v>
      </c>
      <c r="D1053" s="52">
        <v>0</v>
      </c>
      <c r="E1053" s="59"/>
    </row>
    <row r="1054" spans="1:5" x14ac:dyDescent="0.45">
      <c r="A1054" s="55" t="s">
        <v>86</v>
      </c>
      <c r="B1054" s="52">
        <v>39951.24</v>
      </c>
      <c r="C1054" s="53">
        <v>45519</v>
      </c>
      <c r="D1054" s="52">
        <v>0</v>
      </c>
      <c r="E1054" s="59"/>
    </row>
    <row r="1055" spans="1:5" x14ac:dyDescent="0.45">
      <c r="A1055" s="55" t="s">
        <v>88</v>
      </c>
      <c r="B1055" s="52">
        <v>26370.48</v>
      </c>
      <c r="C1055" s="53">
        <v>45519</v>
      </c>
      <c r="D1055" s="52">
        <v>0</v>
      </c>
      <c r="E1055" s="59"/>
    </row>
    <row r="1056" spans="1:5" x14ac:dyDescent="0.45">
      <c r="A1056" s="55" t="s">
        <v>92</v>
      </c>
      <c r="B1056" s="52">
        <v>250771.88</v>
      </c>
      <c r="C1056" s="53">
        <v>45519</v>
      </c>
      <c r="D1056" s="52">
        <v>0</v>
      </c>
      <c r="E1056" s="59"/>
    </row>
    <row r="1057" spans="1:5" x14ac:dyDescent="0.45">
      <c r="A1057" s="55" t="s">
        <v>90</v>
      </c>
      <c r="B1057" s="52">
        <v>26370.48</v>
      </c>
      <c r="C1057" s="53">
        <v>45762</v>
      </c>
      <c r="D1057" s="52">
        <v>0</v>
      </c>
      <c r="E1057" s="59"/>
    </row>
    <row r="1058" spans="1:5" x14ac:dyDescent="0.45">
      <c r="A1058" s="51" t="s">
        <v>165</v>
      </c>
      <c r="B1058" s="52"/>
      <c r="C1058" s="53"/>
      <c r="D1058" s="52"/>
      <c r="E1058" s="59"/>
    </row>
    <row r="1059" spans="1:5" x14ac:dyDescent="0.45">
      <c r="A1059" s="55" t="s">
        <v>60</v>
      </c>
      <c r="B1059" s="52">
        <v>24080.87</v>
      </c>
      <c r="C1059" s="53">
        <v>45519</v>
      </c>
      <c r="D1059" s="52">
        <v>0</v>
      </c>
      <c r="E1059" s="59"/>
    </row>
    <row r="1060" spans="1:5" x14ac:dyDescent="0.45">
      <c r="A1060" s="55" t="s">
        <v>61</v>
      </c>
      <c r="B1060" s="52">
        <v>6555.24</v>
      </c>
      <c r="C1060" s="53">
        <v>45519</v>
      </c>
      <c r="D1060" s="52">
        <v>0</v>
      </c>
      <c r="E1060" s="59"/>
    </row>
    <row r="1061" spans="1:5" x14ac:dyDescent="0.45">
      <c r="A1061" s="55" t="s">
        <v>62</v>
      </c>
      <c r="B1061" s="52">
        <v>23287.05</v>
      </c>
      <c r="C1061" s="53">
        <v>45519</v>
      </c>
      <c r="D1061" s="52">
        <v>0</v>
      </c>
      <c r="E1061" s="59"/>
    </row>
    <row r="1062" spans="1:5" x14ac:dyDescent="0.45">
      <c r="A1062" s="55" t="s">
        <v>63</v>
      </c>
      <c r="B1062" s="52">
        <v>6339.15</v>
      </c>
      <c r="C1062" s="53">
        <v>45519</v>
      </c>
      <c r="D1062" s="52">
        <v>0</v>
      </c>
      <c r="E1062" s="59"/>
    </row>
    <row r="1063" spans="1:5" x14ac:dyDescent="0.45">
      <c r="A1063" s="55" t="s">
        <v>64</v>
      </c>
      <c r="B1063" s="52">
        <v>27524.81</v>
      </c>
      <c r="C1063" s="53">
        <v>45519</v>
      </c>
      <c r="D1063" s="52">
        <v>0</v>
      </c>
      <c r="E1063" s="59"/>
    </row>
    <row r="1064" spans="1:5" x14ac:dyDescent="0.45">
      <c r="A1064" s="55" t="s">
        <v>65</v>
      </c>
      <c r="B1064" s="52">
        <v>7215.34</v>
      </c>
      <c r="C1064" s="53">
        <v>45519</v>
      </c>
      <c r="D1064" s="52">
        <v>0</v>
      </c>
      <c r="E1064" s="59"/>
    </row>
    <row r="1065" spans="1:5" x14ac:dyDescent="0.45">
      <c r="A1065" s="55" t="s">
        <v>66</v>
      </c>
      <c r="B1065" s="52">
        <v>21577.84</v>
      </c>
      <c r="C1065" s="53">
        <v>45519</v>
      </c>
      <c r="D1065" s="52">
        <v>0</v>
      </c>
      <c r="E1065" s="59"/>
    </row>
    <row r="1066" spans="1:5" x14ac:dyDescent="0.45">
      <c r="A1066" s="55" t="s">
        <v>67</v>
      </c>
      <c r="B1066" s="52">
        <v>5656.41</v>
      </c>
      <c r="C1066" s="53">
        <v>45519</v>
      </c>
      <c r="D1066" s="52">
        <v>0</v>
      </c>
      <c r="E1066" s="59"/>
    </row>
    <row r="1067" spans="1:5" x14ac:dyDescent="0.45">
      <c r="A1067" s="55" t="s">
        <v>57</v>
      </c>
      <c r="B1067" s="52">
        <v>72153.149999999994</v>
      </c>
      <c r="C1067" s="53">
        <v>45504</v>
      </c>
      <c r="D1067" s="52">
        <v>0</v>
      </c>
      <c r="E1067" s="59"/>
    </row>
    <row r="1068" spans="1:5" x14ac:dyDescent="0.45">
      <c r="A1068" s="55" t="s">
        <v>72</v>
      </c>
      <c r="B1068" s="52">
        <v>43938.91</v>
      </c>
      <c r="C1068" s="53">
        <v>45504</v>
      </c>
      <c r="D1068" s="52">
        <v>12862.74</v>
      </c>
      <c r="E1068" s="59"/>
    </row>
    <row r="1069" spans="1:5" x14ac:dyDescent="0.45">
      <c r="A1069" s="55" t="s">
        <v>80</v>
      </c>
      <c r="B1069" s="52">
        <v>63068.4</v>
      </c>
      <c r="C1069" s="53">
        <v>45488</v>
      </c>
      <c r="D1069" s="52">
        <v>0</v>
      </c>
      <c r="E1069" s="59"/>
    </row>
    <row r="1070" spans="1:5" x14ac:dyDescent="0.45">
      <c r="A1070" s="55" t="s">
        <v>81</v>
      </c>
      <c r="B1070" s="52">
        <v>16532.72</v>
      </c>
      <c r="C1070" s="53">
        <v>45488</v>
      </c>
      <c r="D1070" s="52">
        <v>11940.17</v>
      </c>
      <c r="E1070" s="59"/>
    </row>
    <row r="1071" spans="1:5" x14ac:dyDescent="0.45">
      <c r="A1071" s="55" t="s">
        <v>82</v>
      </c>
      <c r="B1071" s="52">
        <v>21873.95</v>
      </c>
      <c r="C1071" s="53">
        <v>45519</v>
      </c>
      <c r="D1071" s="52">
        <v>0</v>
      </c>
      <c r="E1071" s="59"/>
    </row>
    <row r="1072" spans="1:5" x14ac:dyDescent="0.45">
      <c r="A1072" s="55" t="s">
        <v>83</v>
      </c>
      <c r="B1072" s="52">
        <v>5954.48</v>
      </c>
      <c r="C1072" s="53">
        <v>45519</v>
      </c>
      <c r="D1072" s="52">
        <v>0</v>
      </c>
      <c r="E1072" s="59"/>
    </row>
    <row r="1073" spans="1:5" x14ac:dyDescent="0.45">
      <c r="A1073" s="55" t="s">
        <v>84</v>
      </c>
      <c r="B1073" s="52">
        <v>21207.3</v>
      </c>
      <c r="C1073" s="53">
        <v>45519</v>
      </c>
      <c r="D1073" s="52">
        <v>0</v>
      </c>
      <c r="E1073" s="59"/>
    </row>
    <row r="1074" spans="1:5" x14ac:dyDescent="0.45">
      <c r="A1074" s="55" t="s">
        <v>85</v>
      </c>
      <c r="B1074" s="52">
        <v>5773</v>
      </c>
      <c r="C1074" s="53">
        <v>45519</v>
      </c>
      <c r="D1074" s="52">
        <v>0</v>
      </c>
      <c r="E1074" s="59"/>
    </row>
    <row r="1075" spans="1:5" x14ac:dyDescent="0.45">
      <c r="A1075" s="55" t="s">
        <v>86</v>
      </c>
      <c r="B1075" s="52">
        <v>32292.92</v>
      </c>
      <c r="C1075" s="53">
        <v>45519</v>
      </c>
      <c r="D1075" s="52">
        <v>0</v>
      </c>
      <c r="E1075" s="59"/>
    </row>
    <row r="1076" spans="1:5" x14ac:dyDescent="0.45">
      <c r="A1076" s="55" t="s">
        <v>87</v>
      </c>
      <c r="B1076" s="52">
        <v>8465.25</v>
      </c>
      <c r="C1076" s="53">
        <v>45519</v>
      </c>
      <c r="D1076" s="52">
        <v>0</v>
      </c>
      <c r="E1076" s="59"/>
    </row>
    <row r="1077" spans="1:5" x14ac:dyDescent="0.45">
      <c r="A1077" s="55" t="s">
        <v>88</v>
      </c>
      <c r="B1077" s="52">
        <v>21315.49</v>
      </c>
      <c r="C1077" s="53">
        <v>45519</v>
      </c>
      <c r="D1077" s="52">
        <v>0</v>
      </c>
      <c r="E1077" s="59"/>
    </row>
    <row r="1078" spans="1:5" x14ac:dyDescent="0.45">
      <c r="A1078" s="55" t="s">
        <v>89</v>
      </c>
      <c r="B1078" s="52">
        <v>5587.63</v>
      </c>
      <c r="C1078" s="53">
        <v>45519</v>
      </c>
      <c r="D1078" s="52">
        <v>0</v>
      </c>
      <c r="E1078" s="59"/>
    </row>
    <row r="1079" spans="1:5" x14ac:dyDescent="0.45">
      <c r="A1079" s="55" t="s">
        <v>92</v>
      </c>
      <c r="B1079" s="52">
        <v>202701.03</v>
      </c>
      <c r="C1079" s="53">
        <v>45519</v>
      </c>
      <c r="D1079" s="52">
        <v>0</v>
      </c>
      <c r="E1079" s="59"/>
    </row>
    <row r="1080" spans="1:5" x14ac:dyDescent="0.45">
      <c r="A1080" s="55" t="s">
        <v>93</v>
      </c>
      <c r="B1080" s="52">
        <v>53135.95</v>
      </c>
      <c r="C1080" s="53">
        <v>45519</v>
      </c>
      <c r="D1080" s="52">
        <v>0</v>
      </c>
      <c r="E1080" s="59"/>
    </row>
    <row r="1081" spans="1:5" x14ac:dyDescent="0.45">
      <c r="A1081" s="55" t="s">
        <v>90</v>
      </c>
      <c r="B1081" s="52">
        <v>21315.49</v>
      </c>
      <c r="C1081" s="53">
        <v>45762</v>
      </c>
      <c r="D1081" s="52">
        <v>0</v>
      </c>
      <c r="E1081" s="59"/>
    </row>
    <row r="1082" spans="1:5" x14ac:dyDescent="0.45">
      <c r="A1082" s="55" t="s">
        <v>91</v>
      </c>
      <c r="B1082" s="52">
        <v>1552.16</v>
      </c>
      <c r="C1082" s="53">
        <v>45762</v>
      </c>
      <c r="D1082" s="52">
        <v>4035.47</v>
      </c>
      <c r="E1082" s="59"/>
    </row>
    <row r="1083" spans="1:5" x14ac:dyDescent="0.45">
      <c r="A1083" s="51" t="s">
        <v>166</v>
      </c>
      <c r="B1083" s="52"/>
      <c r="C1083" s="53"/>
      <c r="D1083" s="52"/>
      <c r="E1083" s="59"/>
    </row>
    <row r="1084" spans="1:5" x14ac:dyDescent="0.45">
      <c r="A1084" s="55" t="s">
        <v>60</v>
      </c>
      <c r="B1084" s="52">
        <v>22422.84</v>
      </c>
      <c r="C1084" s="53">
        <v>45519</v>
      </c>
      <c r="D1084" s="52">
        <v>0</v>
      </c>
      <c r="E1084" s="59"/>
    </row>
    <row r="1085" spans="1:5" x14ac:dyDescent="0.45">
      <c r="A1085" s="55" t="s">
        <v>62</v>
      </c>
      <c r="B1085" s="52">
        <v>21683.68</v>
      </c>
      <c r="C1085" s="53">
        <v>45519</v>
      </c>
      <c r="D1085" s="52">
        <v>0</v>
      </c>
      <c r="E1085" s="59"/>
    </row>
    <row r="1086" spans="1:5" x14ac:dyDescent="0.45">
      <c r="A1086" s="55" t="s">
        <v>64</v>
      </c>
      <c r="B1086" s="52">
        <v>25629.66</v>
      </c>
      <c r="C1086" s="53">
        <v>45519</v>
      </c>
      <c r="D1086" s="52">
        <v>0</v>
      </c>
      <c r="E1086" s="59"/>
    </row>
    <row r="1087" spans="1:5" x14ac:dyDescent="0.45">
      <c r="A1087" s="55" t="s">
        <v>66</v>
      </c>
      <c r="B1087" s="52">
        <v>20092.150000000001</v>
      </c>
      <c r="C1087" s="53">
        <v>45519</v>
      </c>
      <c r="D1087" s="52">
        <v>0</v>
      </c>
      <c r="E1087" s="59"/>
    </row>
    <row r="1088" spans="1:5" x14ac:dyDescent="0.45">
      <c r="A1088" s="55" t="s">
        <v>57</v>
      </c>
      <c r="B1088" s="52">
        <v>67185.210000000006</v>
      </c>
      <c r="C1088" s="53">
        <v>45504</v>
      </c>
      <c r="D1088" s="52">
        <v>0</v>
      </c>
      <c r="E1088" s="59"/>
    </row>
    <row r="1089" spans="1:5" x14ac:dyDescent="0.45">
      <c r="A1089" s="55" t="s">
        <v>82</v>
      </c>
      <c r="B1089" s="52">
        <v>20367.87</v>
      </c>
      <c r="C1089" s="53">
        <v>45519</v>
      </c>
      <c r="D1089" s="52">
        <v>0</v>
      </c>
      <c r="E1089" s="59"/>
    </row>
    <row r="1090" spans="1:5" x14ac:dyDescent="0.45">
      <c r="A1090" s="55" t="s">
        <v>84</v>
      </c>
      <c r="B1090" s="52">
        <v>19747.12</v>
      </c>
      <c r="C1090" s="53">
        <v>45519</v>
      </c>
      <c r="D1090" s="52">
        <v>0</v>
      </c>
      <c r="E1090" s="59"/>
    </row>
    <row r="1091" spans="1:5" x14ac:dyDescent="0.45">
      <c r="A1091" s="55" t="s">
        <v>86</v>
      </c>
      <c r="B1091" s="52">
        <v>30069.47</v>
      </c>
      <c r="C1091" s="53">
        <v>45519</v>
      </c>
      <c r="D1091" s="52">
        <v>0</v>
      </c>
      <c r="E1091" s="59"/>
    </row>
    <row r="1092" spans="1:5" x14ac:dyDescent="0.45">
      <c r="A1092" s="55" t="s">
        <v>88</v>
      </c>
      <c r="B1092" s="52">
        <v>19847.86</v>
      </c>
      <c r="C1092" s="53">
        <v>45519</v>
      </c>
      <c r="D1092" s="52">
        <v>0</v>
      </c>
      <c r="E1092" s="59"/>
    </row>
    <row r="1093" spans="1:5" x14ac:dyDescent="0.45">
      <c r="A1093" s="55" t="s">
        <v>92</v>
      </c>
      <c r="B1093" s="52">
        <v>188744.53</v>
      </c>
      <c r="C1093" s="53">
        <v>45519</v>
      </c>
      <c r="D1093" s="52">
        <v>0</v>
      </c>
      <c r="E1093" s="59"/>
    </row>
    <row r="1094" spans="1:5" x14ac:dyDescent="0.45">
      <c r="A1094" s="55" t="s">
        <v>90</v>
      </c>
      <c r="B1094" s="52">
        <v>19847.86</v>
      </c>
      <c r="C1094" s="53">
        <v>45762</v>
      </c>
      <c r="D1094" s="52">
        <v>0</v>
      </c>
      <c r="E1094" s="59"/>
    </row>
    <row r="1095" spans="1:5" x14ac:dyDescent="0.45">
      <c r="A1095" s="51" t="s">
        <v>167</v>
      </c>
      <c r="B1095" s="52"/>
      <c r="C1095" s="53"/>
      <c r="D1095" s="52"/>
      <c r="E1095" s="59"/>
    </row>
    <row r="1096" spans="1:5" x14ac:dyDescent="0.45">
      <c r="A1096" s="55" t="s">
        <v>60</v>
      </c>
      <c r="B1096" s="52">
        <v>696.65</v>
      </c>
      <c r="C1096" s="53">
        <v>45807</v>
      </c>
      <c r="D1096" s="52">
        <v>0</v>
      </c>
      <c r="E1096" s="59"/>
    </row>
    <row r="1097" spans="1:5" x14ac:dyDescent="0.45">
      <c r="A1097" s="55" t="s">
        <v>62</v>
      </c>
      <c r="B1097" s="52">
        <v>673.68</v>
      </c>
      <c r="C1097" s="53">
        <v>45807</v>
      </c>
      <c r="D1097" s="52">
        <v>0</v>
      </c>
      <c r="E1097" s="59"/>
    </row>
    <row r="1098" spans="1:5" x14ac:dyDescent="0.45">
      <c r="A1098" s="55" t="s">
        <v>64</v>
      </c>
      <c r="B1098" s="52">
        <v>796.28</v>
      </c>
      <c r="C1098" s="53">
        <v>45807</v>
      </c>
      <c r="D1098" s="52">
        <v>0</v>
      </c>
      <c r="E1098" s="59"/>
    </row>
    <row r="1099" spans="1:5" x14ac:dyDescent="0.45">
      <c r="A1099" s="55" t="s">
        <v>66</v>
      </c>
      <c r="B1099" s="52">
        <v>624.24</v>
      </c>
      <c r="C1099" s="53">
        <v>45807</v>
      </c>
      <c r="D1099" s="52">
        <v>0</v>
      </c>
      <c r="E1099" s="59"/>
    </row>
    <row r="1100" spans="1:5" x14ac:dyDescent="0.45">
      <c r="A1100" s="55" t="s">
        <v>57</v>
      </c>
      <c r="B1100" s="52">
        <v>2087.36</v>
      </c>
      <c r="C1100" s="53">
        <v>45807</v>
      </c>
      <c r="D1100" s="52">
        <v>0</v>
      </c>
      <c r="E1100" s="59"/>
    </row>
    <row r="1101" spans="1:5" x14ac:dyDescent="0.45">
      <c r="A1101" s="55" t="s">
        <v>80</v>
      </c>
      <c r="B1101" s="52">
        <v>1824.54</v>
      </c>
      <c r="C1101" s="53">
        <v>45807</v>
      </c>
      <c r="D1101" s="52">
        <v>0</v>
      </c>
      <c r="E1101" s="59"/>
    </row>
    <row r="1102" spans="1:5" x14ac:dyDescent="0.45">
      <c r="A1102" s="55" t="s">
        <v>82</v>
      </c>
      <c r="B1102" s="52">
        <v>632.79999999999995</v>
      </c>
      <c r="C1102" s="53">
        <v>45807</v>
      </c>
      <c r="D1102" s="52">
        <v>0</v>
      </c>
      <c r="E1102" s="59"/>
    </row>
    <row r="1103" spans="1:5" x14ac:dyDescent="0.45">
      <c r="A1103" s="55" t="s">
        <v>84</v>
      </c>
      <c r="B1103" s="52">
        <v>613.52</v>
      </c>
      <c r="C1103" s="53">
        <v>45807</v>
      </c>
      <c r="D1103" s="52">
        <v>0</v>
      </c>
      <c r="E1103" s="59"/>
    </row>
    <row r="1104" spans="1:5" x14ac:dyDescent="0.45">
      <c r="A1104" s="55" t="s">
        <v>86</v>
      </c>
      <c r="B1104" s="52">
        <v>934.22</v>
      </c>
      <c r="C1104" s="53">
        <v>45807</v>
      </c>
      <c r="D1104" s="52">
        <v>0</v>
      </c>
      <c r="E1104" s="59"/>
    </row>
    <row r="1105" spans="1:5" x14ac:dyDescent="0.45">
      <c r="A1105" s="55" t="s">
        <v>88</v>
      </c>
      <c r="B1105" s="52">
        <v>616.65</v>
      </c>
      <c r="C1105" s="53">
        <v>45807</v>
      </c>
      <c r="D1105" s="52">
        <v>0</v>
      </c>
      <c r="E1105" s="59"/>
    </row>
    <row r="1106" spans="1:5" x14ac:dyDescent="0.45">
      <c r="A1106" s="55" t="s">
        <v>92</v>
      </c>
      <c r="B1106" s="52">
        <v>5864.05</v>
      </c>
      <c r="C1106" s="53">
        <v>45807</v>
      </c>
      <c r="D1106" s="52">
        <v>0</v>
      </c>
      <c r="E1106" s="59"/>
    </row>
    <row r="1107" spans="1:5" x14ac:dyDescent="0.45">
      <c r="A1107" s="55" t="s">
        <v>90</v>
      </c>
      <c r="B1107" s="52">
        <v>616.65</v>
      </c>
      <c r="C1107" s="53">
        <v>45807</v>
      </c>
      <c r="D1107" s="52">
        <v>0</v>
      </c>
      <c r="E1107" s="59"/>
    </row>
    <row r="1108" spans="1:5" x14ac:dyDescent="0.45">
      <c r="A1108" s="55" t="s">
        <v>56</v>
      </c>
      <c r="B1108" s="52">
        <v>1650.31</v>
      </c>
      <c r="C1108" s="53">
        <v>45807</v>
      </c>
      <c r="D1108" s="52">
        <v>0</v>
      </c>
      <c r="E1108" s="59"/>
    </row>
    <row r="1109" spans="1:5" x14ac:dyDescent="0.45">
      <c r="A1109" s="55" t="s">
        <v>58</v>
      </c>
      <c r="B1109" s="52">
        <v>927.1</v>
      </c>
      <c r="C1109" s="53">
        <v>45807</v>
      </c>
      <c r="D1109" s="52">
        <v>0</v>
      </c>
      <c r="E1109" s="59"/>
    </row>
    <row r="1110" spans="1:5" x14ac:dyDescent="0.45">
      <c r="A1110" s="55" t="s">
        <v>78</v>
      </c>
      <c r="B1110" s="52">
        <v>1164.45</v>
      </c>
      <c r="C1110" s="53">
        <v>45807</v>
      </c>
      <c r="D1110" s="52">
        <v>0</v>
      </c>
      <c r="E1110" s="59"/>
    </row>
    <row r="1111" spans="1:5" x14ac:dyDescent="0.45">
      <c r="A1111" s="51" t="s">
        <v>168</v>
      </c>
      <c r="B1111" s="52"/>
      <c r="C1111" s="53"/>
      <c r="D1111" s="52"/>
      <c r="E1111" s="59"/>
    </row>
    <row r="1112" spans="1:5" x14ac:dyDescent="0.45">
      <c r="A1112" s="55" t="s">
        <v>60</v>
      </c>
      <c r="B1112" s="52">
        <v>22261.24</v>
      </c>
      <c r="C1112" s="53">
        <v>45519</v>
      </c>
      <c r="D1112" s="52">
        <v>0</v>
      </c>
      <c r="E1112" s="59"/>
    </row>
    <row r="1113" spans="1:5" x14ac:dyDescent="0.45">
      <c r="A1113" s="55" t="s">
        <v>62</v>
      </c>
      <c r="B1113" s="52">
        <v>21527.41</v>
      </c>
      <c r="C1113" s="53">
        <v>45519</v>
      </c>
      <c r="D1113" s="52">
        <v>0</v>
      </c>
      <c r="E1113" s="59"/>
    </row>
    <row r="1114" spans="1:5" x14ac:dyDescent="0.45">
      <c r="A1114" s="55" t="s">
        <v>64</v>
      </c>
      <c r="B1114" s="52">
        <v>25444.95</v>
      </c>
      <c r="C1114" s="53">
        <v>45519</v>
      </c>
      <c r="D1114" s="52">
        <v>0</v>
      </c>
      <c r="E1114" s="59"/>
    </row>
    <row r="1115" spans="1:5" x14ac:dyDescent="0.45">
      <c r="A1115" s="55" t="s">
        <v>66</v>
      </c>
      <c r="B1115" s="52">
        <v>19947.349999999999</v>
      </c>
      <c r="C1115" s="53">
        <v>45519</v>
      </c>
      <c r="D1115" s="52">
        <v>0</v>
      </c>
      <c r="E1115" s="59"/>
    </row>
    <row r="1116" spans="1:5" x14ac:dyDescent="0.45">
      <c r="A1116" s="55" t="s">
        <v>57</v>
      </c>
      <c r="B1116" s="52">
        <v>66701.02</v>
      </c>
      <c r="C1116" s="53">
        <v>45504</v>
      </c>
      <c r="D1116" s="52">
        <v>0</v>
      </c>
      <c r="E1116" s="59"/>
    </row>
    <row r="1117" spans="1:5" x14ac:dyDescent="0.45">
      <c r="A1117" s="55" t="s">
        <v>80</v>
      </c>
      <c r="B1117" s="52">
        <v>58302.75</v>
      </c>
      <c r="C1117" s="53">
        <v>45488</v>
      </c>
      <c r="D1117" s="52">
        <v>0</v>
      </c>
      <c r="E1117" s="59"/>
    </row>
    <row r="1118" spans="1:5" x14ac:dyDescent="0.45">
      <c r="A1118" s="55" t="s">
        <v>82</v>
      </c>
      <c r="B1118" s="52">
        <v>20221.09</v>
      </c>
      <c r="C1118" s="53">
        <v>45519</v>
      </c>
      <c r="D1118" s="52">
        <v>0</v>
      </c>
      <c r="E1118" s="59"/>
    </row>
    <row r="1119" spans="1:5" x14ac:dyDescent="0.45">
      <c r="A1119" s="55" t="s">
        <v>84</v>
      </c>
      <c r="B1119" s="52">
        <v>19604.8</v>
      </c>
      <c r="C1119" s="53">
        <v>45519</v>
      </c>
      <c r="D1119" s="52">
        <v>0</v>
      </c>
      <c r="E1119" s="59"/>
    </row>
    <row r="1120" spans="1:5" x14ac:dyDescent="0.45">
      <c r="A1120" s="55" t="s">
        <v>86</v>
      </c>
      <c r="B1120" s="52">
        <v>29852.76</v>
      </c>
      <c r="C1120" s="53">
        <v>45519</v>
      </c>
      <c r="D1120" s="52">
        <v>0</v>
      </c>
      <c r="E1120" s="59"/>
    </row>
    <row r="1121" spans="1:5" x14ac:dyDescent="0.45">
      <c r="A1121" s="55" t="s">
        <v>88</v>
      </c>
      <c r="B1121" s="52">
        <v>19704.82</v>
      </c>
      <c r="C1121" s="53">
        <v>45519</v>
      </c>
      <c r="D1121" s="52">
        <v>0</v>
      </c>
      <c r="E1121" s="59"/>
    </row>
    <row r="1122" spans="1:5" x14ac:dyDescent="0.45">
      <c r="A1122" s="55" t="s">
        <v>92</v>
      </c>
      <c r="B1122" s="52">
        <v>187384.26</v>
      </c>
      <c r="C1122" s="53">
        <v>45519</v>
      </c>
      <c r="D1122" s="52">
        <v>0</v>
      </c>
      <c r="E1122" s="59"/>
    </row>
    <row r="1123" spans="1:5" x14ac:dyDescent="0.45">
      <c r="A1123" s="55" t="s">
        <v>90</v>
      </c>
      <c r="B1123" s="52">
        <v>19704.82</v>
      </c>
      <c r="C1123" s="53">
        <v>45762</v>
      </c>
      <c r="D1123" s="52">
        <v>0</v>
      </c>
      <c r="E1123" s="59"/>
    </row>
    <row r="1124" spans="1:5" x14ac:dyDescent="0.45">
      <c r="A1124" s="51" t="s">
        <v>169</v>
      </c>
      <c r="B1124" s="52"/>
      <c r="C1124" s="53"/>
      <c r="D1124" s="52"/>
      <c r="E1124" s="59"/>
    </row>
    <row r="1125" spans="1:5" x14ac:dyDescent="0.45">
      <c r="A1125" s="55" t="s">
        <v>60</v>
      </c>
      <c r="B1125" s="52">
        <v>23003.22</v>
      </c>
      <c r="C1125" s="53">
        <v>45519</v>
      </c>
      <c r="D1125" s="52">
        <v>0</v>
      </c>
      <c r="E1125" s="59"/>
    </row>
    <row r="1126" spans="1:5" x14ac:dyDescent="0.45">
      <c r="A1126" s="55" t="s">
        <v>62</v>
      </c>
      <c r="B1126" s="52">
        <v>22244.92</v>
      </c>
      <c r="C1126" s="53">
        <v>45519</v>
      </c>
      <c r="D1126" s="52">
        <v>0</v>
      </c>
      <c r="E1126" s="59"/>
    </row>
    <row r="1127" spans="1:5" x14ac:dyDescent="0.45">
      <c r="A1127" s="55" t="s">
        <v>64</v>
      </c>
      <c r="B1127" s="52">
        <v>26293.040000000001</v>
      </c>
      <c r="C1127" s="53">
        <v>45519</v>
      </c>
      <c r="D1127" s="52">
        <v>0</v>
      </c>
      <c r="E1127" s="59"/>
    </row>
    <row r="1128" spans="1:5" x14ac:dyDescent="0.45">
      <c r="A1128" s="55" t="s">
        <v>66</v>
      </c>
      <c r="B1128" s="52">
        <v>20612.2</v>
      </c>
      <c r="C1128" s="53">
        <v>45519</v>
      </c>
      <c r="D1128" s="52">
        <v>0</v>
      </c>
      <c r="E1128" s="59"/>
    </row>
    <row r="1129" spans="1:5" x14ac:dyDescent="0.45">
      <c r="A1129" s="55" t="s">
        <v>57</v>
      </c>
      <c r="B1129" s="52">
        <v>68924.19</v>
      </c>
      <c r="C1129" s="53">
        <v>45504</v>
      </c>
      <c r="D1129" s="52">
        <v>0</v>
      </c>
      <c r="E1129" s="59"/>
    </row>
    <row r="1130" spans="1:5" x14ac:dyDescent="0.45">
      <c r="A1130" s="55" t="s">
        <v>80</v>
      </c>
      <c r="B1130" s="52">
        <v>60246</v>
      </c>
      <c r="C1130" s="53">
        <v>45488</v>
      </c>
      <c r="D1130" s="52">
        <v>0</v>
      </c>
      <c r="E1130" s="59"/>
    </row>
    <row r="1131" spans="1:5" x14ac:dyDescent="0.45">
      <c r="A1131" s="55" t="s">
        <v>82</v>
      </c>
      <c r="B1131" s="52">
        <v>20895.060000000001</v>
      </c>
      <c r="C1131" s="53">
        <v>45519</v>
      </c>
      <c r="D1131" s="52">
        <v>0</v>
      </c>
      <c r="E1131" s="59"/>
    </row>
    <row r="1132" spans="1:5" x14ac:dyDescent="0.45">
      <c r="A1132" s="55" t="s">
        <v>84</v>
      </c>
      <c r="B1132" s="52">
        <v>20258.240000000002</v>
      </c>
      <c r="C1132" s="53">
        <v>45519</v>
      </c>
      <c r="D1132" s="52">
        <v>0</v>
      </c>
      <c r="E1132" s="59"/>
    </row>
    <row r="1133" spans="1:5" x14ac:dyDescent="0.45">
      <c r="A1133" s="55" t="s">
        <v>86</v>
      </c>
      <c r="B1133" s="52">
        <v>30847.759999999998</v>
      </c>
      <c r="C1133" s="53">
        <v>45519</v>
      </c>
      <c r="D1133" s="52">
        <v>0</v>
      </c>
      <c r="E1133" s="59"/>
    </row>
    <row r="1134" spans="1:5" x14ac:dyDescent="0.45">
      <c r="A1134" s="55" t="s">
        <v>88</v>
      </c>
      <c r="B1134" s="52">
        <v>20361.59</v>
      </c>
      <c r="C1134" s="53">
        <v>45519</v>
      </c>
      <c r="D1134" s="52">
        <v>0</v>
      </c>
      <c r="E1134" s="59"/>
    </row>
    <row r="1135" spans="1:5" x14ac:dyDescent="0.45">
      <c r="A1135" s="55" t="s">
        <v>92</v>
      </c>
      <c r="B1135" s="52">
        <v>193629.86</v>
      </c>
      <c r="C1135" s="53">
        <v>45519</v>
      </c>
      <c r="D1135" s="52">
        <v>0</v>
      </c>
      <c r="E1135" s="59"/>
    </row>
    <row r="1136" spans="1:5" x14ac:dyDescent="0.45">
      <c r="A1136" s="55" t="s">
        <v>90</v>
      </c>
      <c r="B1136" s="52">
        <v>20361.59</v>
      </c>
      <c r="C1136" s="53">
        <v>45762</v>
      </c>
      <c r="D1136" s="52">
        <v>0</v>
      </c>
      <c r="E1136" s="59"/>
    </row>
    <row r="1137" spans="1:5" x14ac:dyDescent="0.45">
      <c r="A1137" s="51" t="s">
        <v>170</v>
      </c>
      <c r="B1137" s="52"/>
      <c r="C1137" s="53"/>
      <c r="D1137" s="52"/>
      <c r="E1137" s="59"/>
    </row>
    <row r="1138" spans="1:5" x14ac:dyDescent="0.45">
      <c r="A1138" s="55" t="s">
        <v>60</v>
      </c>
      <c r="B1138" s="52">
        <v>6667.93</v>
      </c>
      <c r="C1138" s="53">
        <v>45519</v>
      </c>
      <c r="D1138" s="52">
        <v>0</v>
      </c>
      <c r="E1138" s="59"/>
    </row>
    <row r="1139" spans="1:5" x14ac:dyDescent="0.45">
      <c r="A1139" s="55" t="s">
        <v>62</v>
      </c>
      <c r="B1139" s="52">
        <v>6448.12</v>
      </c>
      <c r="C1139" s="53">
        <v>45519</v>
      </c>
      <c r="D1139" s="52">
        <v>0</v>
      </c>
      <c r="E1139" s="59"/>
    </row>
    <row r="1140" spans="1:5" x14ac:dyDescent="0.45">
      <c r="A1140" s="55" t="s">
        <v>64</v>
      </c>
      <c r="B1140" s="52">
        <v>7621.55</v>
      </c>
      <c r="C1140" s="53">
        <v>45519</v>
      </c>
      <c r="D1140" s="52">
        <v>0</v>
      </c>
      <c r="E1140" s="59"/>
    </row>
    <row r="1141" spans="1:5" x14ac:dyDescent="0.45">
      <c r="A1141" s="55" t="s">
        <v>66</v>
      </c>
      <c r="B1141" s="52">
        <v>5974.85</v>
      </c>
      <c r="C1141" s="53">
        <v>45519</v>
      </c>
      <c r="D1141" s="52">
        <v>0</v>
      </c>
      <c r="E1141" s="59"/>
    </row>
    <row r="1142" spans="1:5" x14ac:dyDescent="0.45">
      <c r="A1142" s="55" t="s">
        <v>57</v>
      </c>
      <c r="B1142" s="52">
        <v>19979.009999999998</v>
      </c>
      <c r="C1142" s="53">
        <v>45504</v>
      </c>
      <c r="D1142" s="52">
        <v>0</v>
      </c>
      <c r="E1142" s="59"/>
    </row>
    <row r="1143" spans="1:5" x14ac:dyDescent="0.45">
      <c r="A1143" s="55" t="s">
        <v>80</v>
      </c>
      <c r="B1143" s="52">
        <v>17463.47</v>
      </c>
      <c r="C1143" s="53">
        <v>45488</v>
      </c>
      <c r="D1143" s="52">
        <v>0</v>
      </c>
      <c r="E1143" s="59"/>
    </row>
    <row r="1144" spans="1:5" x14ac:dyDescent="0.45">
      <c r="A1144" s="55" t="s">
        <v>82</v>
      </c>
      <c r="B1144" s="52">
        <v>6056.84</v>
      </c>
      <c r="C1144" s="53">
        <v>45519</v>
      </c>
      <c r="D1144" s="52">
        <v>0</v>
      </c>
      <c r="E1144" s="59"/>
    </row>
    <row r="1145" spans="1:5" x14ac:dyDescent="0.45">
      <c r="A1145" s="55" t="s">
        <v>84</v>
      </c>
      <c r="B1145" s="52">
        <v>5872.24</v>
      </c>
      <c r="C1145" s="53">
        <v>45519</v>
      </c>
      <c r="D1145" s="52">
        <v>0</v>
      </c>
      <c r="E1145" s="59"/>
    </row>
    <row r="1146" spans="1:5" x14ac:dyDescent="0.45">
      <c r="A1146" s="55" t="s">
        <v>86</v>
      </c>
      <c r="B1146" s="52">
        <v>8941.82</v>
      </c>
      <c r="C1146" s="53">
        <v>45519</v>
      </c>
      <c r="D1146" s="52">
        <v>0</v>
      </c>
      <c r="E1146" s="59"/>
    </row>
    <row r="1147" spans="1:5" x14ac:dyDescent="0.45">
      <c r="A1147" s="55" t="s">
        <v>88</v>
      </c>
      <c r="B1147" s="52">
        <v>5902.2</v>
      </c>
      <c r="C1147" s="53">
        <v>45519</v>
      </c>
      <c r="D1147" s="52">
        <v>0</v>
      </c>
      <c r="E1147" s="59"/>
    </row>
    <row r="1148" spans="1:5" x14ac:dyDescent="0.45">
      <c r="A1148" s="55" t="s">
        <v>92</v>
      </c>
      <c r="B1148" s="52">
        <v>56127.360000000001</v>
      </c>
      <c r="C1148" s="53">
        <v>45519</v>
      </c>
      <c r="D1148" s="52">
        <v>0</v>
      </c>
      <c r="E1148" s="59"/>
    </row>
    <row r="1149" spans="1:5" x14ac:dyDescent="0.45">
      <c r="A1149" s="55" t="s">
        <v>90</v>
      </c>
      <c r="B1149" s="52">
        <v>5902.2</v>
      </c>
      <c r="C1149" s="53">
        <v>45762</v>
      </c>
      <c r="D1149" s="52">
        <v>0</v>
      </c>
      <c r="E1149" s="59"/>
    </row>
    <row r="1150" spans="1:5" x14ac:dyDescent="0.45">
      <c r="A1150" s="51" t="s">
        <v>172</v>
      </c>
      <c r="B1150" s="52"/>
      <c r="C1150" s="53"/>
      <c r="D1150" s="52"/>
      <c r="E1150" s="59"/>
    </row>
    <row r="1151" spans="1:5" x14ac:dyDescent="0.45">
      <c r="A1151" s="55" t="s">
        <v>60</v>
      </c>
      <c r="B1151" s="52">
        <v>11394.37</v>
      </c>
      <c r="C1151" s="53">
        <v>45519</v>
      </c>
      <c r="D1151" s="52">
        <v>0</v>
      </c>
      <c r="E1151" s="59"/>
    </row>
    <row r="1152" spans="1:5" x14ac:dyDescent="0.45">
      <c r="A1152" s="55" t="s">
        <v>62</v>
      </c>
      <c r="B1152" s="52">
        <v>11018.76</v>
      </c>
      <c r="C1152" s="53">
        <v>45519</v>
      </c>
      <c r="D1152" s="52">
        <v>0</v>
      </c>
      <c r="E1152" s="59"/>
    </row>
    <row r="1153" spans="1:5" x14ac:dyDescent="0.45">
      <c r="A1153" s="55" t="s">
        <v>64</v>
      </c>
      <c r="B1153" s="52">
        <v>13023.94</v>
      </c>
      <c r="C1153" s="53">
        <v>45519</v>
      </c>
      <c r="D1153" s="52">
        <v>0</v>
      </c>
      <c r="E1153" s="59"/>
    </row>
    <row r="1154" spans="1:5" x14ac:dyDescent="0.45">
      <c r="A1154" s="55" t="s">
        <v>66</v>
      </c>
      <c r="B1154" s="52">
        <v>10210.01</v>
      </c>
      <c r="C1154" s="53">
        <v>45519</v>
      </c>
      <c r="D1154" s="52">
        <v>0</v>
      </c>
      <c r="E1154" s="59"/>
    </row>
    <row r="1155" spans="1:5" x14ac:dyDescent="0.45">
      <c r="A1155" s="55" t="s">
        <v>57</v>
      </c>
      <c r="B1155" s="52">
        <v>34140.769999999997</v>
      </c>
      <c r="C1155" s="53">
        <v>45504</v>
      </c>
      <c r="D1155" s="52">
        <v>0</v>
      </c>
      <c r="E1155" s="59"/>
    </row>
    <row r="1156" spans="1:5" x14ac:dyDescent="0.45">
      <c r="A1156" s="55" t="s">
        <v>80</v>
      </c>
      <c r="B1156" s="52">
        <v>29842.14</v>
      </c>
      <c r="C1156" s="53">
        <v>45488</v>
      </c>
      <c r="D1156" s="52">
        <v>0</v>
      </c>
      <c r="E1156" s="59"/>
    </row>
    <row r="1157" spans="1:5" x14ac:dyDescent="0.45">
      <c r="A1157" s="55" t="s">
        <v>82</v>
      </c>
      <c r="B1157" s="52">
        <v>10350.120000000001</v>
      </c>
      <c r="C1157" s="53">
        <v>45519</v>
      </c>
      <c r="D1157" s="52">
        <v>0</v>
      </c>
      <c r="E1157" s="59"/>
    </row>
    <row r="1158" spans="1:5" x14ac:dyDescent="0.45">
      <c r="A1158" s="55" t="s">
        <v>84</v>
      </c>
      <c r="B1158" s="52">
        <v>10034.68</v>
      </c>
      <c r="C1158" s="53">
        <v>45519</v>
      </c>
      <c r="D1158" s="52">
        <v>0</v>
      </c>
      <c r="E1158" s="59"/>
    </row>
    <row r="1159" spans="1:5" x14ac:dyDescent="0.45">
      <c r="A1159" s="55" t="s">
        <v>86</v>
      </c>
      <c r="B1159" s="52">
        <v>15280.07</v>
      </c>
      <c r="C1159" s="53">
        <v>45519</v>
      </c>
      <c r="D1159" s="52">
        <v>0</v>
      </c>
      <c r="E1159" s="59"/>
    </row>
    <row r="1160" spans="1:5" x14ac:dyDescent="0.45">
      <c r="A1160" s="55" t="s">
        <v>88</v>
      </c>
      <c r="B1160" s="52">
        <v>10085.870000000001</v>
      </c>
      <c r="C1160" s="53">
        <v>45519</v>
      </c>
      <c r="D1160" s="52">
        <v>0</v>
      </c>
      <c r="E1160" s="59"/>
    </row>
    <row r="1161" spans="1:5" x14ac:dyDescent="0.45">
      <c r="A1161" s="55" t="s">
        <v>92</v>
      </c>
      <c r="B1161" s="52">
        <v>95912.24</v>
      </c>
      <c r="C1161" s="53">
        <v>45519</v>
      </c>
      <c r="D1161" s="52">
        <v>0</v>
      </c>
      <c r="E1161" s="59"/>
    </row>
    <row r="1162" spans="1:5" x14ac:dyDescent="0.45">
      <c r="A1162" s="55" t="s">
        <v>90</v>
      </c>
      <c r="B1162" s="52">
        <v>10085.870000000001</v>
      </c>
      <c r="C1162" s="53">
        <v>45762</v>
      </c>
      <c r="D1162" s="52">
        <v>0</v>
      </c>
      <c r="E1162" s="59"/>
    </row>
    <row r="1163" spans="1:5" x14ac:dyDescent="0.45">
      <c r="A1163" s="51" t="s">
        <v>173</v>
      </c>
      <c r="B1163" s="52"/>
      <c r="C1163" s="53"/>
      <c r="D1163" s="52"/>
      <c r="E1163" s="59"/>
    </row>
    <row r="1164" spans="1:5" x14ac:dyDescent="0.45">
      <c r="A1164" s="55" t="s">
        <v>60</v>
      </c>
      <c r="B1164" s="52">
        <v>22204.42</v>
      </c>
      <c r="C1164" s="53">
        <v>45519</v>
      </c>
      <c r="D1164" s="52">
        <v>0</v>
      </c>
      <c r="E1164" s="59"/>
    </row>
    <row r="1165" spans="1:5" x14ac:dyDescent="0.45">
      <c r="A1165" s="55" t="s">
        <v>62</v>
      </c>
      <c r="B1165" s="52">
        <v>21472.46</v>
      </c>
      <c r="C1165" s="53">
        <v>45519</v>
      </c>
      <c r="D1165" s="52">
        <v>0</v>
      </c>
      <c r="E1165" s="59"/>
    </row>
    <row r="1166" spans="1:5" x14ac:dyDescent="0.45">
      <c r="A1166" s="55" t="s">
        <v>64</v>
      </c>
      <c r="B1166" s="52">
        <v>25380</v>
      </c>
      <c r="C1166" s="53">
        <v>45519</v>
      </c>
      <c r="D1166" s="52">
        <v>0</v>
      </c>
      <c r="E1166" s="59"/>
    </row>
    <row r="1167" spans="1:5" x14ac:dyDescent="0.45">
      <c r="A1167" s="55" t="s">
        <v>66</v>
      </c>
      <c r="B1167" s="52">
        <v>19896.43</v>
      </c>
      <c r="C1167" s="53">
        <v>45519</v>
      </c>
      <c r="D1167" s="52">
        <v>0</v>
      </c>
      <c r="E1167" s="59"/>
    </row>
    <row r="1168" spans="1:5" x14ac:dyDescent="0.45">
      <c r="A1168" s="55" t="s">
        <v>57</v>
      </c>
      <c r="B1168" s="52">
        <v>66530.759999999995</v>
      </c>
      <c r="C1168" s="53">
        <v>45504</v>
      </c>
      <c r="D1168" s="52">
        <v>0</v>
      </c>
      <c r="E1168" s="59"/>
    </row>
    <row r="1169" spans="1:5" x14ac:dyDescent="0.45">
      <c r="A1169" s="55" t="s">
        <v>80</v>
      </c>
      <c r="B1169" s="52">
        <v>58153.93</v>
      </c>
      <c r="C1169" s="53">
        <v>45488</v>
      </c>
      <c r="D1169" s="52">
        <v>0</v>
      </c>
      <c r="E1169" s="59"/>
    </row>
    <row r="1170" spans="1:5" x14ac:dyDescent="0.45">
      <c r="A1170" s="55" t="s">
        <v>82</v>
      </c>
      <c r="B1170" s="52">
        <v>20169.47</v>
      </c>
      <c r="C1170" s="53">
        <v>45519</v>
      </c>
      <c r="D1170" s="52">
        <v>0</v>
      </c>
      <c r="E1170" s="59"/>
    </row>
    <row r="1171" spans="1:5" x14ac:dyDescent="0.45">
      <c r="A1171" s="55" t="s">
        <v>84</v>
      </c>
      <c r="B1171" s="52">
        <v>19554.759999999998</v>
      </c>
      <c r="C1171" s="53">
        <v>45519</v>
      </c>
      <c r="D1171" s="52">
        <v>0</v>
      </c>
      <c r="E1171" s="59"/>
    </row>
    <row r="1172" spans="1:5" x14ac:dyDescent="0.45">
      <c r="A1172" s="55" t="s">
        <v>86</v>
      </c>
      <c r="B1172" s="52">
        <v>29776.560000000001</v>
      </c>
      <c r="C1172" s="53">
        <v>45519</v>
      </c>
      <c r="D1172" s="52">
        <v>0</v>
      </c>
      <c r="E1172" s="59"/>
    </row>
    <row r="1173" spans="1:5" x14ac:dyDescent="0.45">
      <c r="A1173" s="55" t="s">
        <v>88</v>
      </c>
      <c r="B1173" s="52">
        <v>19654.52</v>
      </c>
      <c r="C1173" s="53">
        <v>45519</v>
      </c>
      <c r="D1173" s="52">
        <v>0</v>
      </c>
      <c r="E1173" s="59"/>
    </row>
    <row r="1174" spans="1:5" x14ac:dyDescent="0.45">
      <c r="A1174" s="55" t="s">
        <v>92</v>
      </c>
      <c r="B1174" s="52">
        <v>186905.96</v>
      </c>
      <c r="C1174" s="53">
        <v>45519</v>
      </c>
      <c r="D1174" s="52">
        <v>0</v>
      </c>
      <c r="E1174" s="59"/>
    </row>
    <row r="1175" spans="1:5" x14ac:dyDescent="0.45">
      <c r="A1175" s="55" t="s">
        <v>90</v>
      </c>
      <c r="B1175" s="52">
        <v>19654.52</v>
      </c>
      <c r="C1175" s="53">
        <v>45762</v>
      </c>
      <c r="D1175" s="52">
        <v>0</v>
      </c>
      <c r="E1175" s="59"/>
    </row>
    <row r="1176" spans="1:5" x14ac:dyDescent="0.45">
      <c r="A1176" s="51" t="s">
        <v>174</v>
      </c>
      <c r="B1176" s="52"/>
      <c r="C1176" s="53"/>
      <c r="D1176" s="52"/>
      <c r="E1176" s="59"/>
    </row>
    <row r="1177" spans="1:5" x14ac:dyDescent="0.45">
      <c r="A1177" s="55" t="s">
        <v>60</v>
      </c>
      <c r="B1177" s="52">
        <v>81728.34</v>
      </c>
      <c r="C1177" s="53">
        <v>45519</v>
      </c>
      <c r="D1177" s="52">
        <v>0</v>
      </c>
      <c r="E1177" s="59"/>
    </row>
    <row r="1178" spans="1:5" x14ac:dyDescent="0.45">
      <c r="A1178" s="55" t="s">
        <v>62</v>
      </c>
      <c r="B1178" s="52">
        <v>79034.19</v>
      </c>
      <c r="C1178" s="53">
        <v>45519</v>
      </c>
      <c r="D1178" s="52">
        <v>0</v>
      </c>
      <c r="E1178" s="59"/>
    </row>
    <row r="1179" spans="1:5" x14ac:dyDescent="0.45">
      <c r="A1179" s="55" t="s">
        <v>64</v>
      </c>
      <c r="B1179" s="52">
        <v>93416.77</v>
      </c>
      <c r="C1179" s="53">
        <v>45519</v>
      </c>
      <c r="D1179" s="52">
        <v>0</v>
      </c>
      <c r="E1179" s="59"/>
    </row>
    <row r="1180" spans="1:5" x14ac:dyDescent="0.45">
      <c r="A1180" s="55" t="s">
        <v>66</v>
      </c>
      <c r="B1180" s="52">
        <v>73233.279999999999</v>
      </c>
      <c r="C1180" s="53">
        <v>45519</v>
      </c>
      <c r="D1180" s="52">
        <v>0</v>
      </c>
      <c r="E1180" s="59"/>
    </row>
    <row r="1181" spans="1:5" x14ac:dyDescent="0.45">
      <c r="A1181" s="55" t="s">
        <v>57</v>
      </c>
      <c r="B1181" s="52">
        <v>244881.38</v>
      </c>
      <c r="C1181" s="53">
        <v>45504</v>
      </c>
      <c r="D1181" s="52">
        <v>0</v>
      </c>
      <c r="E1181" s="59"/>
    </row>
    <row r="1182" spans="1:5" x14ac:dyDescent="0.45">
      <c r="A1182" s="55" t="s">
        <v>80</v>
      </c>
      <c r="B1182" s="52">
        <v>214048.57</v>
      </c>
      <c r="C1182" s="53">
        <v>45488</v>
      </c>
      <c r="D1182" s="52">
        <v>0</v>
      </c>
      <c r="E1182" s="59"/>
    </row>
    <row r="1183" spans="1:5" x14ac:dyDescent="0.45">
      <c r="A1183" s="55" t="s">
        <v>82</v>
      </c>
      <c r="B1183" s="52">
        <v>74238.259999999995</v>
      </c>
      <c r="C1183" s="53">
        <v>45519</v>
      </c>
      <c r="D1183" s="52">
        <v>0</v>
      </c>
      <c r="E1183" s="59"/>
    </row>
    <row r="1184" spans="1:5" x14ac:dyDescent="0.45">
      <c r="A1184" s="55" t="s">
        <v>84</v>
      </c>
      <c r="B1184" s="52">
        <v>71975.69</v>
      </c>
      <c r="C1184" s="53">
        <v>45519</v>
      </c>
      <c r="D1184" s="52">
        <v>0</v>
      </c>
      <c r="E1184" s="59"/>
    </row>
    <row r="1185" spans="1:5" x14ac:dyDescent="0.45">
      <c r="A1185" s="55" t="s">
        <v>86</v>
      </c>
      <c r="B1185" s="52">
        <v>109599.31</v>
      </c>
      <c r="C1185" s="53">
        <v>45519</v>
      </c>
      <c r="D1185" s="52">
        <v>0</v>
      </c>
      <c r="E1185" s="59"/>
    </row>
    <row r="1186" spans="1:5" x14ac:dyDescent="0.45">
      <c r="A1186" s="55" t="s">
        <v>88</v>
      </c>
      <c r="B1186" s="52">
        <v>72342.87</v>
      </c>
      <c r="C1186" s="53">
        <v>45519</v>
      </c>
      <c r="D1186" s="52">
        <v>0</v>
      </c>
      <c r="E1186" s="59"/>
    </row>
    <row r="1187" spans="1:5" x14ac:dyDescent="0.45">
      <c r="A1187" s="55" t="s">
        <v>92</v>
      </c>
      <c r="B1187" s="52">
        <v>687949.31</v>
      </c>
      <c r="C1187" s="53">
        <v>45519</v>
      </c>
      <c r="D1187" s="52">
        <v>0</v>
      </c>
      <c r="E1187" s="59"/>
    </row>
    <row r="1188" spans="1:5" x14ac:dyDescent="0.45">
      <c r="A1188" s="55" t="s">
        <v>90</v>
      </c>
      <c r="B1188" s="52">
        <v>72342.87</v>
      </c>
      <c r="C1188" s="53">
        <v>45762</v>
      </c>
      <c r="D1188" s="52">
        <v>0</v>
      </c>
      <c r="E1188" s="59"/>
    </row>
    <row r="1189" spans="1:5" x14ac:dyDescent="0.45">
      <c r="A1189" s="51" t="s">
        <v>175</v>
      </c>
      <c r="B1189" s="52"/>
      <c r="C1189" s="53"/>
      <c r="D1189" s="52"/>
      <c r="E1189" s="59"/>
    </row>
    <row r="1190" spans="1:5" x14ac:dyDescent="0.45">
      <c r="A1190" s="55" t="s">
        <v>60</v>
      </c>
      <c r="B1190" s="52">
        <v>404875.65</v>
      </c>
      <c r="C1190" s="53">
        <v>45519</v>
      </c>
      <c r="D1190" s="52">
        <v>0</v>
      </c>
      <c r="E1190" s="59"/>
    </row>
    <row r="1191" spans="1:5" x14ac:dyDescent="0.45">
      <c r="A1191" s="55" t="s">
        <v>61</v>
      </c>
      <c r="B1191" s="52">
        <v>106138.95</v>
      </c>
      <c r="C1191" s="53">
        <v>45519</v>
      </c>
      <c r="D1191" s="52">
        <v>0</v>
      </c>
      <c r="E1191" s="59"/>
    </row>
    <row r="1192" spans="1:5" x14ac:dyDescent="0.45">
      <c r="A1192" s="55" t="s">
        <v>62</v>
      </c>
      <c r="B1192" s="52">
        <v>391529.07</v>
      </c>
      <c r="C1192" s="53">
        <v>45519</v>
      </c>
      <c r="D1192" s="52">
        <v>0</v>
      </c>
      <c r="E1192" s="59"/>
    </row>
    <row r="1193" spans="1:5" x14ac:dyDescent="0.45">
      <c r="A1193" s="55" t="s">
        <v>63</v>
      </c>
      <c r="B1193" s="52">
        <v>102640.12</v>
      </c>
      <c r="C1193" s="53">
        <v>45519</v>
      </c>
      <c r="D1193" s="52">
        <v>0</v>
      </c>
      <c r="E1193" s="59"/>
    </row>
    <row r="1194" spans="1:5" x14ac:dyDescent="0.45">
      <c r="A1194" s="55" t="s">
        <v>64</v>
      </c>
      <c r="B1194" s="52">
        <v>462779.21</v>
      </c>
      <c r="C1194" s="53">
        <v>45519</v>
      </c>
      <c r="D1194" s="52">
        <v>0</v>
      </c>
      <c r="E1194" s="59"/>
    </row>
    <row r="1195" spans="1:5" x14ac:dyDescent="0.45">
      <c r="A1195" s="55" t="s">
        <v>65</v>
      </c>
      <c r="B1195" s="52">
        <v>116826.9</v>
      </c>
      <c r="C1195" s="53">
        <v>45519</v>
      </c>
      <c r="D1195" s="52">
        <v>0</v>
      </c>
      <c r="E1195" s="59"/>
    </row>
    <row r="1196" spans="1:5" x14ac:dyDescent="0.45">
      <c r="A1196" s="55" t="s">
        <v>66</v>
      </c>
      <c r="B1196" s="52">
        <v>362791.84</v>
      </c>
      <c r="C1196" s="53">
        <v>45519</v>
      </c>
      <c r="D1196" s="52">
        <v>0</v>
      </c>
      <c r="E1196" s="59"/>
    </row>
    <row r="1197" spans="1:5" x14ac:dyDescent="0.45">
      <c r="A1197" s="55" t="s">
        <v>67</v>
      </c>
      <c r="B1197" s="52">
        <v>91585.46</v>
      </c>
      <c r="C1197" s="53">
        <v>45519</v>
      </c>
      <c r="D1197" s="52">
        <v>0</v>
      </c>
      <c r="E1197" s="59"/>
    </row>
    <row r="1198" spans="1:5" x14ac:dyDescent="0.45">
      <c r="A1198" s="55" t="s">
        <v>57</v>
      </c>
      <c r="B1198" s="52">
        <v>1204292.06</v>
      </c>
      <c r="C1198" s="53">
        <v>45504</v>
      </c>
      <c r="D1198" s="52">
        <v>0</v>
      </c>
      <c r="E1198" s="59"/>
    </row>
    <row r="1199" spans="1:5" x14ac:dyDescent="0.45">
      <c r="A1199" s="55" t="s">
        <v>72</v>
      </c>
      <c r="B1199" s="52">
        <v>178525.74</v>
      </c>
      <c r="C1199" s="53">
        <v>45504</v>
      </c>
      <c r="D1199" s="52">
        <v>41653.31</v>
      </c>
      <c r="E1199" s="59"/>
    </row>
    <row r="1200" spans="1:5" x14ac:dyDescent="0.45">
      <c r="A1200" s="55" t="s">
        <v>80</v>
      </c>
      <c r="B1200" s="52">
        <v>1054991.02</v>
      </c>
      <c r="C1200" s="53">
        <v>45488</v>
      </c>
      <c r="D1200" s="52">
        <v>0</v>
      </c>
      <c r="E1200" s="59"/>
    </row>
    <row r="1201" spans="1:5" x14ac:dyDescent="0.45">
      <c r="A1201" s="55" t="s">
        <v>81</v>
      </c>
      <c r="B1201" s="52">
        <v>229023.13</v>
      </c>
      <c r="C1201" s="53">
        <v>45488</v>
      </c>
      <c r="D1201" s="52">
        <v>38665.75</v>
      </c>
      <c r="E1201" s="59"/>
    </row>
    <row r="1202" spans="1:5" x14ac:dyDescent="0.45">
      <c r="A1202" s="55" t="s">
        <v>82</v>
      </c>
      <c r="B1202" s="52">
        <v>367770.39</v>
      </c>
      <c r="C1202" s="53">
        <v>45519</v>
      </c>
      <c r="D1202" s="52">
        <v>0</v>
      </c>
      <c r="E1202" s="59"/>
    </row>
    <row r="1203" spans="1:5" x14ac:dyDescent="0.45">
      <c r="A1203" s="55" t="s">
        <v>83</v>
      </c>
      <c r="B1203" s="52">
        <v>96411.73</v>
      </c>
      <c r="C1203" s="53">
        <v>45519</v>
      </c>
      <c r="D1203" s="52">
        <v>0</v>
      </c>
      <c r="E1203" s="59"/>
    </row>
    <row r="1204" spans="1:5" x14ac:dyDescent="0.45">
      <c r="A1204" s="55" t="s">
        <v>84</v>
      </c>
      <c r="B1204" s="52">
        <v>356561.79</v>
      </c>
      <c r="C1204" s="53">
        <v>45519</v>
      </c>
      <c r="D1204" s="52">
        <v>0</v>
      </c>
      <c r="E1204" s="59"/>
    </row>
    <row r="1205" spans="1:5" x14ac:dyDescent="0.45">
      <c r="A1205" s="55" t="s">
        <v>85</v>
      </c>
      <c r="B1205" s="52">
        <v>93473.37</v>
      </c>
      <c r="C1205" s="53">
        <v>45519</v>
      </c>
      <c r="D1205" s="52">
        <v>0</v>
      </c>
      <c r="E1205" s="59"/>
    </row>
    <row r="1206" spans="1:5" x14ac:dyDescent="0.45">
      <c r="A1206" s="55" t="s">
        <v>86</v>
      </c>
      <c r="B1206" s="52">
        <v>542946.19999999995</v>
      </c>
      <c r="C1206" s="53">
        <v>45519</v>
      </c>
      <c r="D1206" s="52">
        <v>0</v>
      </c>
      <c r="E1206" s="59"/>
    </row>
    <row r="1207" spans="1:5" x14ac:dyDescent="0.45">
      <c r="A1207" s="55" t="s">
        <v>87</v>
      </c>
      <c r="B1207" s="52">
        <v>137064.76</v>
      </c>
      <c r="C1207" s="53">
        <v>45519</v>
      </c>
      <c r="D1207" s="52">
        <v>0</v>
      </c>
      <c r="E1207" s="59"/>
    </row>
    <row r="1208" spans="1:5" x14ac:dyDescent="0.45">
      <c r="A1208" s="55" t="s">
        <v>88</v>
      </c>
      <c r="B1208" s="52">
        <v>358380.78</v>
      </c>
      <c r="C1208" s="53">
        <v>45519</v>
      </c>
      <c r="D1208" s="52">
        <v>0</v>
      </c>
      <c r="E1208" s="59"/>
    </row>
    <row r="1209" spans="1:5" x14ac:dyDescent="0.45">
      <c r="A1209" s="55" t="s">
        <v>89</v>
      </c>
      <c r="B1209" s="52">
        <v>90471.9</v>
      </c>
      <c r="C1209" s="53">
        <v>45519</v>
      </c>
      <c r="D1209" s="52">
        <v>0</v>
      </c>
      <c r="E1209" s="59"/>
    </row>
    <row r="1210" spans="1:5" x14ac:dyDescent="0.45">
      <c r="A1210" s="55" t="s">
        <v>92</v>
      </c>
      <c r="B1210" s="52">
        <v>3408045.8</v>
      </c>
      <c r="C1210" s="53">
        <v>45519</v>
      </c>
      <c r="D1210" s="52">
        <v>0</v>
      </c>
      <c r="E1210" s="59"/>
    </row>
    <row r="1211" spans="1:5" x14ac:dyDescent="0.45">
      <c r="A1211" s="55" t="s">
        <v>93</v>
      </c>
      <c r="B1211" s="52">
        <v>860348.55</v>
      </c>
      <c r="C1211" s="53">
        <v>45519</v>
      </c>
      <c r="D1211" s="52">
        <v>0</v>
      </c>
      <c r="E1211" s="59"/>
    </row>
    <row r="1212" spans="1:5" x14ac:dyDescent="0.45">
      <c r="A1212" s="55" t="s">
        <v>90</v>
      </c>
      <c r="B1212" s="52">
        <v>355559.78</v>
      </c>
      <c r="C1212" s="53">
        <v>45762</v>
      </c>
      <c r="D1212" s="52">
        <v>0</v>
      </c>
      <c r="E1212" s="59"/>
    </row>
    <row r="1213" spans="1:5" x14ac:dyDescent="0.45">
      <c r="A1213" s="55" t="s">
        <v>91</v>
      </c>
      <c r="B1213" s="52">
        <v>90471.9</v>
      </c>
      <c r="C1213" s="53">
        <v>45762</v>
      </c>
      <c r="D1213" s="52">
        <v>0</v>
      </c>
      <c r="E1213" s="59"/>
    </row>
    <row r="1214" spans="1:5" x14ac:dyDescent="0.45">
      <c r="A1214" s="51" t="s">
        <v>177</v>
      </c>
      <c r="B1214" s="52"/>
      <c r="C1214" s="53"/>
      <c r="D1214" s="52"/>
      <c r="E1214" s="59"/>
    </row>
    <row r="1215" spans="1:5" x14ac:dyDescent="0.45">
      <c r="A1215" s="55" t="s">
        <v>60</v>
      </c>
      <c r="B1215" s="52">
        <v>28227.919999999998</v>
      </c>
      <c r="C1215" s="53">
        <v>45519</v>
      </c>
      <c r="D1215" s="52">
        <v>0</v>
      </c>
      <c r="E1215" s="59"/>
    </row>
    <row r="1216" spans="1:5" x14ac:dyDescent="0.45">
      <c r="A1216" s="55" t="s">
        <v>61</v>
      </c>
      <c r="B1216" s="52">
        <v>7684.14</v>
      </c>
      <c r="C1216" s="53">
        <v>45519</v>
      </c>
      <c r="D1216" s="52">
        <v>0</v>
      </c>
      <c r="E1216" s="59"/>
    </row>
    <row r="1217" spans="1:5" x14ac:dyDescent="0.45">
      <c r="A1217" s="55" t="s">
        <v>62</v>
      </c>
      <c r="B1217" s="52">
        <v>27297.4</v>
      </c>
      <c r="C1217" s="53">
        <v>45519</v>
      </c>
      <c r="D1217" s="52">
        <v>0</v>
      </c>
      <c r="E1217" s="59"/>
    </row>
    <row r="1218" spans="1:5" x14ac:dyDescent="0.45">
      <c r="A1218" s="55" t="s">
        <v>63</v>
      </c>
      <c r="B1218" s="52">
        <v>7430.84</v>
      </c>
      <c r="C1218" s="53">
        <v>45519</v>
      </c>
      <c r="D1218" s="52">
        <v>0</v>
      </c>
      <c r="E1218" s="59"/>
    </row>
    <row r="1219" spans="1:5" x14ac:dyDescent="0.45">
      <c r="A1219" s="55" t="s">
        <v>64</v>
      </c>
      <c r="B1219" s="52">
        <v>32264.95</v>
      </c>
      <c r="C1219" s="53">
        <v>45519</v>
      </c>
      <c r="D1219" s="52">
        <v>0</v>
      </c>
      <c r="E1219" s="59"/>
    </row>
    <row r="1220" spans="1:5" x14ac:dyDescent="0.45">
      <c r="A1220" s="55" t="s">
        <v>65</v>
      </c>
      <c r="B1220" s="52">
        <v>8457.92</v>
      </c>
      <c r="C1220" s="53">
        <v>45519</v>
      </c>
      <c r="D1220" s="52">
        <v>0</v>
      </c>
      <c r="E1220" s="59"/>
    </row>
    <row r="1221" spans="1:5" x14ac:dyDescent="0.45">
      <c r="A1221" s="55" t="s">
        <v>66</v>
      </c>
      <c r="B1221" s="52">
        <v>25293.84</v>
      </c>
      <c r="C1221" s="53">
        <v>45519</v>
      </c>
      <c r="D1221" s="52">
        <v>0</v>
      </c>
      <c r="E1221" s="59"/>
    </row>
    <row r="1222" spans="1:5" x14ac:dyDescent="0.45">
      <c r="A1222" s="55" t="s">
        <v>67</v>
      </c>
      <c r="B1222" s="52">
        <v>6630.51</v>
      </c>
      <c r="C1222" s="53">
        <v>45519</v>
      </c>
      <c r="D1222" s="52">
        <v>0</v>
      </c>
      <c r="E1222" s="59"/>
    </row>
    <row r="1223" spans="1:5" x14ac:dyDescent="0.45">
      <c r="A1223" s="55" t="s">
        <v>57</v>
      </c>
      <c r="B1223" s="52">
        <v>84578.89</v>
      </c>
      <c r="C1223" s="53">
        <v>45504</v>
      </c>
      <c r="D1223" s="52">
        <v>0</v>
      </c>
      <c r="E1223" s="59"/>
    </row>
    <row r="1224" spans="1:5" x14ac:dyDescent="0.45">
      <c r="A1224" s="55" t="s">
        <v>72</v>
      </c>
      <c r="B1224" s="52">
        <v>15940.31</v>
      </c>
      <c r="C1224" s="53">
        <v>45504</v>
      </c>
      <c r="D1224" s="52">
        <v>0</v>
      </c>
      <c r="E1224" s="59"/>
    </row>
    <row r="1225" spans="1:5" x14ac:dyDescent="0.45">
      <c r="A1225" s="55" t="s">
        <v>80</v>
      </c>
      <c r="B1225" s="52">
        <v>73929.63</v>
      </c>
      <c r="C1225" s="53">
        <v>45519</v>
      </c>
      <c r="D1225" s="52">
        <v>0</v>
      </c>
      <c r="E1225" s="59"/>
    </row>
    <row r="1226" spans="1:5" x14ac:dyDescent="0.45">
      <c r="A1226" s="55" t="s">
        <v>81</v>
      </c>
      <c r="B1226" s="52">
        <v>19379.88</v>
      </c>
      <c r="C1226" s="53">
        <v>45519</v>
      </c>
      <c r="D1226" s="52">
        <v>0</v>
      </c>
      <c r="E1226" s="59"/>
    </row>
    <row r="1227" spans="1:5" x14ac:dyDescent="0.45">
      <c r="A1227" s="55" t="s">
        <v>82</v>
      </c>
      <c r="B1227" s="52">
        <v>25640.94</v>
      </c>
      <c r="C1227" s="53">
        <v>45519</v>
      </c>
      <c r="D1227" s="52">
        <v>0</v>
      </c>
      <c r="E1227" s="59"/>
    </row>
    <row r="1228" spans="1:5" x14ac:dyDescent="0.45">
      <c r="A1228" s="55" t="s">
        <v>83</v>
      </c>
      <c r="B1228" s="52">
        <v>6979.92</v>
      </c>
      <c r="C1228" s="53">
        <v>45519</v>
      </c>
      <c r="D1228" s="52">
        <v>0</v>
      </c>
      <c r="E1228" s="59"/>
    </row>
    <row r="1229" spans="1:5" x14ac:dyDescent="0.45">
      <c r="A1229" s="55" t="s">
        <v>84</v>
      </c>
      <c r="B1229" s="52">
        <v>24859.48</v>
      </c>
      <c r="C1229" s="53">
        <v>45519</v>
      </c>
      <c r="D1229" s="52">
        <v>0</v>
      </c>
      <c r="E1229" s="59"/>
    </row>
    <row r="1230" spans="1:5" x14ac:dyDescent="0.45">
      <c r="A1230" s="55" t="s">
        <v>85</v>
      </c>
      <c r="B1230" s="52">
        <v>6767.19</v>
      </c>
      <c r="C1230" s="53">
        <v>45519</v>
      </c>
      <c r="D1230" s="52">
        <v>0</v>
      </c>
      <c r="E1230" s="59"/>
    </row>
    <row r="1231" spans="1:5" x14ac:dyDescent="0.45">
      <c r="A1231" s="55" t="s">
        <v>86</v>
      </c>
      <c r="B1231" s="52">
        <v>37854.199999999997</v>
      </c>
      <c r="C1231" s="53">
        <v>45519</v>
      </c>
      <c r="D1231" s="52">
        <v>0</v>
      </c>
      <c r="E1231" s="59"/>
    </row>
    <row r="1232" spans="1:5" x14ac:dyDescent="0.45">
      <c r="A1232" s="55" t="s">
        <v>87</v>
      </c>
      <c r="B1232" s="52">
        <v>9923.08</v>
      </c>
      <c r="C1232" s="53">
        <v>45519</v>
      </c>
      <c r="D1232" s="52">
        <v>0</v>
      </c>
      <c r="E1232" s="59"/>
    </row>
    <row r="1233" spans="1:5" x14ac:dyDescent="0.45">
      <c r="A1233" s="55" t="s">
        <v>88</v>
      </c>
      <c r="B1233" s="52">
        <v>24986.3</v>
      </c>
      <c r="C1233" s="53">
        <v>45519</v>
      </c>
      <c r="D1233" s="52">
        <v>0</v>
      </c>
      <c r="E1233" s="59"/>
    </row>
    <row r="1234" spans="1:5" x14ac:dyDescent="0.45">
      <c r="A1234" s="55" t="s">
        <v>89</v>
      </c>
      <c r="B1234" s="52">
        <v>6549.9</v>
      </c>
      <c r="C1234" s="53">
        <v>45519</v>
      </c>
      <c r="D1234" s="52">
        <v>0</v>
      </c>
      <c r="E1234" s="59"/>
    </row>
    <row r="1235" spans="1:5" x14ac:dyDescent="0.45">
      <c r="A1235" s="55" t="s">
        <v>92</v>
      </c>
      <c r="B1235" s="52">
        <v>237608.86</v>
      </c>
      <c r="C1235" s="53">
        <v>45519</v>
      </c>
      <c r="D1235" s="52">
        <v>0</v>
      </c>
      <c r="E1235" s="59"/>
    </row>
    <row r="1236" spans="1:5" x14ac:dyDescent="0.45">
      <c r="A1236" s="55" t="s">
        <v>93</v>
      </c>
      <c r="B1236" s="52">
        <v>62286.68</v>
      </c>
      <c r="C1236" s="53">
        <v>45519</v>
      </c>
      <c r="D1236" s="52">
        <v>0</v>
      </c>
      <c r="E1236" s="59"/>
    </row>
    <row r="1237" spans="1:5" x14ac:dyDescent="0.45">
      <c r="A1237" s="55" t="s">
        <v>90</v>
      </c>
      <c r="B1237" s="52">
        <v>24986.3</v>
      </c>
      <c r="C1237" s="53">
        <v>45762</v>
      </c>
      <c r="D1237" s="52">
        <v>0</v>
      </c>
      <c r="E1237" s="59"/>
    </row>
    <row r="1238" spans="1:5" x14ac:dyDescent="0.45">
      <c r="A1238" s="55" t="s">
        <v>91</v>
      </c>
      <c r="B1238" s="52">
        <v>1819.47</v>
      </c>
      <c r="C1238" s="53">
        <v>45762</v>
      </c>
      <c r="D1238" s="52">
        <v>4730.43</v>
      </c>
      <c r="E1238" s="59"/>
    </row>
    <row r="1239" spans="1:5" x14ac:dyDescent="0.45">
      <c r="A1239" s="51" t="s">
        <v>178</v>
      </c>
      <c r="B1239" s="52"/>
      <c r="C1239" s="53"/>
      <c r="D1239" s="52"/>
      <c r="E1239" s="59"/>
    </row>
    <row r="1240" spans="1:5" x14ac:dyDescent="0.45">
      <c r="A1240" s="55" t="s">
        <v>60</v>
      </c>
      <c r="B1240" s="52">
        <v>43792.33</v>
      </c>
      <c r="C1240" s="53">
        <v>45519</v>
      </c>
      <c r="D1240" s="52">
        <v>0</v>
      </c>
      <c r="E1240" s="59"/>
    </row>
    <row r="1241" spans="1:5" x14ac:dyDescent="0.45">
      <c r="A1241" s="55" t="s">
        <v>62</v>
      </c>
      <c r="B1241" s="52">
        <v>42348.73</v>
      </c>
      <c r="C1241" s="53">
        <v>45519</v>
      </c>
      <c r="D1241" s="52">
        <v>0</v>
      </c>
      <c r="E1241" s="59"/>
    </row>
    <row r="1242" spans="1:5" x14ac:dyDescent="0.45">
      <c r="A1242" s="55" t="s">
        <v>64</v>
      </c>
      <c r="B1242" s="52">
        <v>50055.32</v>
      </c>
      <c r="C1242" s="53">
        <v>45519</v>
      </c>
      <c r="D1242" s="52">
        <v>0</v>
      </c>
      <c r="E1242" s="59"/>
    </row>
    <row r="1243" spans="1:5" x14ac:dyDescent="0.45">
      <c r="A1243" s="55" t="s">
        <v>66</v>
      </c>
      <c r="B1243" s="52">
        <v>39240.44</v>
      </c>
      <c r="C1243" s="53">
        <v>45519</v>
      </c>
      <c r="D1243" s="52">
        <v>0</v>
      </c>
      <c r="E1243" s="59"/>
    </row>
    <row r="1244" spans="1:5" x14ac:dyDescent="0.45">
      <c r="A1244" s="55" t="s">
        <v>57</v>
      </c>
      <c r="B1244" s="52">
        <v>131214.29</v>
      </c>
      <c r="C1244" s="53">
        <v>45504</v>
      </c>
      <c r="D1244" s="52">
        <v>0</v>
      </c>
      <c r="E1244" s="59"/>
    </row>
    <row r="1245" spans="1:5" x14ac:dyDescent="0.45">
      <c r="A1245" s="55" t="s">
        <v>80</v>
      </c>
      <c r="B1245" s="52">
        <v>114693.21</v>
      </c>
      <c r="C1245" s="53">
        <v>45488</v>
      </c>
      <c r="D1245" s="52">
        <v>0</v>
      </c>
      <c r="E1245" s="59"/>
    </row>
    <row r="1246" spans="1:5" x14ac:dyDescent="0.45">
      <c r="A1246" s="55" t="s">
        <v>82</v>
      </c>
      <c r="B1246" s="52">
        <v>39778.93</v>
      </c>
      <c r="C1246" s="53">
        <v>45519</v>
      </c>
      <c r="D1246" s="52">
        <v>0</v>
      </c>
      <c r="E1246" s="59"/>
    </row>
    <row r="1247" spans="1:5" x14ac:dyDescent="0.45">
      <c r="A1247" s="55" t="s">
        <v>84</v>
      </c>
      <c r="B1247" s="52">
        <v>38566.58</v>
      </c>
      <c r="C1247" s="53">
        <v>45519</v>
      </c>
      <c r="D1247" s="52">
        <v>0</v>
      </c>
      <c r="E1247" s="59"/>
    </row>
    <row r="1248" spans="1:5" x14ac:dyDescent="0.45">
      <c r="A1248" s="55" t="s">
        <v>86</v>
      </c>
      <c r="B1248" s="52">
        <v>58726.37</v>
      </c>
      <c r="C1248" s="53">
        <v>45519</v>
      </c>
      <c r="D1248" s="52">
        <v>0</v>
      </c>
      <c r="E1248" s="59"/>
    </row>
    <row r="1249" spans="1:5" x14ac:dyDescent="0.45">
      <c r="A1249" s="55" t="s">
        <v>88</v>
      </c>
      <c r="B1249" s="52">
        <v>38763.33</v>
      </c>
      <c r="C1249" s="53">
        <v>45519</v>
      </c>
      <c r="D1249" s="52">
        <v>0</v>
      </c>
      <c r="E1249" s="59"/>
    </row>
    <row r="1250" spans="1:5" x14ac:dyDescent="0.45">
      <c r="A1250" s="55" t="s">
        <v>92</v>
      </c>
      <c r="B1250" s="52">
        <v>368622.48</v>
      </c>
      <c r="C1250" s="53">
        <v>45519</v>
      </c>
      <c r="D1250" s="52">
        <v>0</v>
      </c>
      <c r="E1250" s="59"/>
    </row>
    <row r="1251" spans="1:5" x14ac:dyDescent="0.45">
      <c r="A1251" s="55" t="s">
        <v>90</v>
      </c>
      <c r="B1251" s="52">
        <v>38763.33</v>
      </c>
      <c r="C1251" s="53">
        <v>45762</v>
      </c>
      <c r="D1251" s="52">
        <v>0</v>
      </c>
      <c r="E1251" s="59"/>
    </row>
    <row r="1252" spans="1:5" x14ac:dyDescent="0.45">
      <c r="A1252" s="51" t="s">
        <v>179</v>
      </c>
      <c r="B1252" s="52"/>
      <c r="C1252" s="53"/>
      <c r="D1252" s="52"/>
      <c r="E1252" s="59"/>
    </row>
    <row r="1253" spans="1:5" x14ac:dyDescent="0.45">
      <c r="A1253" s="55" t="s">
        <v>60</v>
      </c>
      <c r="B1253" s="52">
        <v>6949.08</v>
      </c>
      <c r="C1253" s="53">
        <v>45519</v>
      </c>
      <c r="D1253" s="52">
        <v>0</v>
      </c>
      <c r="E1253" s="59"/>
    </row>
    <row r="1254" spans="1:5" x14ac:dyDescent="0.45">
      <c r="A1254" s="55" t="s">
        <v>62</v>
      </c>
      <c r="B1254" s="52">
        <v>6720.01</v>
      </c>
      <c r="C1254" s="53">
        <v>45519</v>
      </c>
      <c r="D1254" s="52">
        <v>0</v>
      </c>
      <c r="E1254" s="59"/>
    </row>
    <row r="1255" spans="1:5" x14ac:dyDescent="0.45">
      <c r="A1255" s="55" t="s">
        <v>64</v>
      </c>
      <c r="B1255" s="52">
        <v>7942.91</v>
      </c>
      <c r="C1255" s="53">
        <v>45519</v>
      </c>
      <c r="D1255" s="52">
        <v>0</v>
      </c>
      <c r="E1255" s="59"/>
    </row>
    <row r="1256" spans="1:5" x14ac:dyDescent="0.45">
      <c r="A1256" s="55" t="s">
        <v>66</v>
      </c>
      <c r="B1256" s="52">
        <v>6226.78</v>
      </c>
      <c r="C1256" s="53">
        <v>45519</v>
      </c>
      <c r="D1256" s="52">
        <v>0</v>
      </c>
      <c r="E1256" s="59"/>
    </row>
    <row r="1257" spans="1:5" x14ac:dyDescent="0.45">
      <c r="A1257" s="55" t="s">
        <v>57</v>
      </c>
      <c r="B1257" s="52">
        <v>20821.43</v>
      </c>
      <c r="C1257" s="53">
        <v>45504</v>
      </c>
      <c r="D1257" s="52">
        <v>0</v>
      </c>
      <c r="E1257" s="59"/>
    </row>
    <row r="1258" spans="1:5" x14ac:dyDescent="0.45">
      <c r="A1258" s="55" t="s">
        <v>80</v>
      </c>
      <c r="B1258" s="52">
        <v>18199.82</v>
      </c>
      <c r="C1258" s="53">
        <v>45488</v>
      </c>
      <c r="D1258" s="52">
        <v>0</v>
      </c>
      <c r="E1258" s="59"/>
    </row>
    <row r="1259" spans="1:5" x14ac:dyDescent="0.45">
      <c r="A1259" s="55" t="s">
        <v>82</v>
      </c>
      <c r="B1259" s="52">
        <v>6312.23</v>
      </c>
      <c r="C1259" s="53">
        <v>45519</v>
      </c>
      <c r="D1259" s="52">
        <v>0</v>
      </c>
      <c r="E1259" s="59"/>
    </row>
    <row r="1260" spans="1:5" x14ac:dyDescent="0.45">
      <c r="A1260" s="55" t="s">
        <v>84</v>
      </c>
      <c r="B1260" s="52">
        <v>6119.85</v>
      </c>
      <c r="C1260" s="53">
        <v>45519</v>
      </c>
      <c r="D1260" s="52">
        <v>0</v>
      </c>
      <c r="E1260" s="59"/>
    </row>
    <row r="1261" spans="1:5" x14ac:dyDescent="0.45">
      <c r="A1261" s="55" t="s">
        <v>86</v>
      </c>
      <c r="B1261" s="52">
        <v>9318.86</v>
      </c>
      <c r="C1261" s="53">
        <v>45519</v>
      </c>
      <c r="D1261" s="52">
        <v>0</v>
      </c>
      <c r="E1261" s="59"/>
    </row>
    <row r="1262" spans="1:5" x14ac:dyDescent="0.45">
      <c r="A1262" s="55" t="s">
        <v>88</v>
      </c>
      <c r="B1262" s="52">
        <v>6151.07</v>
      </c>
      <c r="C1262" s="53">
        <v>45519</v>
      </c>
      <c r="D1262" s="52">
        <v>0</v>
      </c>
      <c r="E1262" s="59"/>
    </row>
    <row r="1263" spans="1:5" x14ac:dyDescent="0.45">
      <c r="A1263" s="55" t="s">
        <v>92</v>
      </c>
      <c r="B1263" s="52">
        <v>58493.99</v>
      </c>
      <c r="C1263" s="53">
        <v>45519</v>
      </c>
      <c r="D1263" s="52">
        <v>0</v>
      </c>
      <c r="E1263" s="59"/>
    </row>
    <row r="1264" spans="1:5" x14ac:dyDescent="0.45">
      <c r="A1264" s="55" t="s">
        <v>90</v>
      </c>
      <c r="B1264" s="52">
        <v>6151.07</v>
      </c>
      <c r="C1264" s="53">
        <v>45762</v>
      </c>
      <c r="D1264" s="52">
        <v>0</v>
      </c>
      <c r="E1264" s="59"/>
    </row>
    <row r="1265" spans="1:5" x14ac:dyDescent="0.45">
      <c r="A1265" s="51" t="s">
        <v>180</v>
      </c>
      <c r="B1265" s="52"/>
      <c r="C1265" s="53"/>
      <c r="D1265" s="52"/>
      <c r="E1265" s="59"/>
    </row>
    <row r="1266" spans="1:5" x14ac:dyDescent="0.45">
      <c r="A1266" s="55" t="s">
        <v>60</v>
      </c>
      <c r="B1266" s="52">
        <v>5070</v>
      </c>
      <c r="C1266" s="53">
        <v>45519</v>
      </c>
      <c r="D1266" s="52">
        <v>0</v>
      </c>
      <c r="E1266" s="59"/>
    </row>
    <row r="1267" spans="1:5" x14ac:dyDescent="0.45">
      <c r="A1267" s="55" t="s">
        <v>62</v>
      </c>
      <c r="B1267" s="52">
        <v>4902.87</v>
      </c>
      <c r="C1267" s="53">
        <v>45519</v>
      </c>
      <c r="D1267" s="52">
        <v>0</v>
      </c>
      <c r="E1267" s="59"/>
    </row>
    <row r="1268" spans="1:5" x14ac:dyDescent="0.45">
      <c r="A1268" s="55" t="s">
        <v>64</v>
      </c>
      <c r="B1268" s="52">
        <v>5795.09</v>
      </c>
      <c r="C1268" s="53">
        <v>45519</v>
      </c>
      <c r="D1268" s="52">
        <v>0</v>
      </c>
      <c r="E1268" s="59"/>
    </row>
    <row r="1269" spans="1:5" x14ac:dyDescent="0.45">
      <c r="A1269" s="55" t="s">
        <v>66</v>
      </c>
      <c r="B1269" s="52">
        <v>4543.01</v>
      </c>
      <c r="C1269" s="53">
        <v>45519</v>
      </c>
      <c r="D1269" s="52">
        <v>0</v>
      </c>
      <c r="E1269" s="59"/>
    </row>
    <row r="1270" spans="1:5" x14ac:dyDescent="0.45">
      <c r="A1270" s="55" t="s">
        <v>57</v>
      </c>
      <c r="B1270" s="52">
        <v>15191.17</v>
      </c>
      <c r="C1270" s="53">
        <v>45504</v>
      </c>
      <c r="D1270" s="52">
        <v>0</v>
      </c>
      <c r="E1270" s="59"/>
    </row>
    <row r="1271" spans="1:5" x14ac:dyDescent="0.45">
      <c r="A1271" s="55" t="s">
        <v>80</v>
      </c>
      <c r="B1271" s="52">
        <v>13278.46</v>
      </c>
      <c r="C1271" s="53">
        <v>45488</v>
      </c>
      <c r="D1271" s="52">
        <v>0</v>
      </c>
      <c r="E1271" s="59"/>
    </row>
    <row r="1272" spans="1:5" x14ac:dyDescent="0.45">
      <c r="A1272" s="55" t="s">
        <v>82</v>
      </c>
      <c r="B1272" s="52">
        <v>4605.3599999999997</v>
      </c>
      <c r="C1272" s="53">
        <v>45519</v>
      </c>
      <c r="D1272" s="52">
        <v>0</v>
      </c>
      <c r="E1272" s="59"/>
    </row>
    <row r="1273" spans="1:5" x14ac:dyDescent="0.45">
      <c r="A1273" s="55" t="s">
        <v>84</v>
      </c>
      <c r="B1273" s="52">
        <v>4465</v>
      </c>
      <c r="C1273" s="53">
        <v>45519</v>
      </c>
      <c r="D1273" s="52">
        <v>0</v>
      </c>
      <c r="E1273" s="59"/>
    </row>
    <row r="1274" spans="1:5" x14ac:dyDescent="0.45">
      <c r="A1274" s="55" t="s">
        <v>86</v>
      </c>
      <c r="B1274" s="52">
        <v>6798.97</v>
      </c>
      <c r="C1274" s="53">
        <v>45519</v>
      </c>
      <c r="D1274" s="52">
        <v>0</v>
      </c>
      <c r="E1274" s="59"/>
    </row>
    <row r="1275" spans="1:5" x14ac:dyDescent="0.45">
      <c r="A1275" s="55" t="s">
        <v>88</v>
      </c>
      <c r="B1275" s="52">
        <v>4487.78</v>
      </c>
      <c r="C1275" s="53">
        <v>45519</v>
      </c>
      <c r="D1275" s="52">
        <v>0</v>
      </c>
      <c r="E1275" s="59"/>
    </row>
    <row r="1276" spans="1:5" x14ac:dyDescent="0.45">
      <c r="A1276" s="55" t="s">
        <v>92</v>
      </c>
      <c r="B1276" s="52">
        <v>42676.81</v>
      </c>
      <c r="C1276" s="53">
        <v>45519</v>
      </c>
      <c r="D1276" s="52">
        <v>0</v>
      </c>
      <c r="E1276" s="59"/>
    </row>
    <row r="1277" spans="1:5" x14ac:dyDescent="0.45">
      <c r="A1277" s="55" t="s">
        <v>90</v>
      </c>
      <c r="B1277" s="52">
        <v>4487.78</v>
      </c>
      <c r="C1277" s="53">
        <v>45762</v>
      </c>
      <c r="D1277" s="52">
        <v>0</v>
      </c>
      <c r="E1277" s="59"/>
    </row>
    <row r="1278" spans="1:5" x14ac:dyDescent="0.45">
      <c r="A1278" s="51" t="s">
        <v>181</v>
      </c>
      <c r="B1278" s="52"/>
      <c r="C1278" s="53"/>
      <c r="D1278" s="52"/>
      <c r="E1278" s="59"/>
    </row>
    <row r="1279" spans="1:5" x14ac:dyDescent="0.45">
      <c r="A1279" s="55" t="s">
        <v>60</v>
      </c>
      <c r="B1279" s="52">
        <v>34149.269999999997</v>
      </c>
      <c r="C1279" s="53">
        <v>45519</v>
      </c>
      <c r="D1279" s="52">
        <v>0</v>
      </c>
      <c r="E1279" s="59"/>
    </row>
    <row r="1280" spans="1:5" x14ac:dyDescent="0.45">
      <c r="A1280" s="55" t="s">
        <v>62</v>
      </c>
      <c r="B1280" s="52">
        <v>33023.550000000003</v>
      </c>
      <c r="C1280" s="53">
        <v>45519</v>
      </c>
      <c r="D1280" s="52">
        <v>0</v>
      </c>
      <c r="E1280" s="59"/>
    </row>
    <row r="1281" spans="1:5" x14ac:dyDescent="0.45">
      <c r="A1281" s="55" t="s">
        <v>64</v>
      </c>
      <c r="B1281" s="52">
        <v>39033.15</v>
      </c>
      <c r="C1281" s="53">
        <v>45519</v>
      </c>
      <c r="D1281" s="52">
        <v>0</v>
      </c>
      <c r="E1281" s="59"/>
    </row>
    <row r="1282" spans="1:5" x14ac:dyDescent="0.45">
      <c r="A1282" s="55" t="s">
        <v>66</v>
      </c>
      <c r="B1282" s="52">
        <v>30599.71</v>
      </c>
      <c r="C1282" s="53">
        <v>45519</v>
      </c>
      <c r="D1282" s="52">
        <v>0</v>
      </c>
      <c r="E1282" s="59"/>
    </row>
    <row r="1283" spans="1:5" x14ac:dyDescent="0.45">
      <c r="A1283" s="55" t="s">
        <v>57</v>
      </c>
      <c r="B1283" s="52">
        <v>102320.95</v>
      </c>
      <c r="C1283" s="53">
        <v>45504</v>
      </c>
      <c r="D1283" s="52">
        <v>0</v>
      </c>
      <c r="E1283" s="59"/>
    </row>
    <row r="1284" spans="1:5" x14ac:dyDescent="0.45">
      <c r="A1284" s="55" t="s">
        <v>82</v>
      </c>
      <c r="B1284" s="52">
        <v>31019.63</v>
      </c>
      <c r="C1284" s="53">
        <v>45519</v>
      </c>
      <c r="D1284" s="52">
        <v>0</v>
      </c>
      <c r="E1284" s="59"/>
    </row>
    <row r="1285" spans="1:5" x14ac:dyDescent="0.45">
      <c r="A1285" s="55" t="s">
        <v>84</v>
      </c>
      <c r="B1285" s="52">
        <v>30074.240000000002</v>
      </c>
      <c r="C1285" s="53">
        <v>45519</v>
      </c>
      <c r="D1285" s="52">
        <v>0</v>
      </c>
      <c r="E1285" s="59"/>
    </row>
    <row r="1286" spans="1:5" x14ac:dyDescent="0.45">
      <c r="A1286" s="55" t="s">
        <v>86</v>
      </c>
      <c r="B1286" s="52">
        <v>45794.85</v>
      </c>
      <c r="C1286" s="53">
        <v>45519</v>
      </c>
      <c r="D1286" s="52">
        <v>0</v>
      </c>
      <c r="E1286" s="59"/>
    </row>
    <row r="1287" spans="1:5" x14ac:dyDescent="0.45">
      <c r="A1287" s="55" t="s">
        <v>88</v>
      </c>
      <c r="B1287" s="52">
        <v>30227.66</v>
      </c>
      <c r="C1287" s="53">
        <v>45519</v>
      </c>
      <c r="D1287" s="52">
        <v>0</v>
      </c>
      <c r="E1287" s="59"/>
    </row>
    <row r="1288" spans="1:5" x14ac:dyDescent="0.45">
      <c r="A1288" s="55" t="s">
        <v>92</v>
      </c>
      <c r="B1288" s="52">
        <v>287451.93</v>
      </c>
      <c r="C1288" s="53">
        <v>45519</v>
      </c>
      <c r="D1288" s="52">
        <v>0</v>
      </c>
      <c r="E1288" s="59"/>
    </row>
    <row r="1289" spans="1:5" x14ac:dyDescent="0.45">
      <c r="A1289" s="55" t="s">
        <v>90</v>
      </c>
      <c r="B1289" s="52">
        <v>30227.66</v>
      </c>
      <c r="C1289" s="53">
        <v>45762</v>
      </c>
      <c r="D1289" s="52">
        <v>0</v>
      </c>
      <c r="E1289" s="59"/>
    </row>
    <row r="1290" spans="1:5" x14ac:dyDescent="0.45">
      <c r="A1290" s="51" t="s">
        <v>182</v>
      </c>
      <c r="B1290" s="52"/>
      <c r="C1290" s="53"/>
      <c r="D1290" s="52"/>
      <c r="E1290" s="59"/>
    </row>
    <row r="1291" spans="1:5" x14ac:dyDescent="0.45">
      <c r="A1291" s="55" t="s">
        <v>60</v>
      </c>
      <c r="B1291" s="52">
        <v>3358.76</v>
      </c>
      <c r="C1291" s="53">
        <v>45519</v>
      </c>
      <c r="D1291" s="52">
        <v>0</v>
      </c>
      <c r="E1291" s="59"/>
    </row>
    <row r="1292" spans="1:5" x14ac:dyDescent="0.45">
      <c r="A1292" s="55" t="s">
        <v>62</v>
      </c>
      <c r="B1292" s="52">
        <v>3248.04</v>
      </c>
      <c r="C1292" s="53">
        <v>45519</v>
      </c>
      <c r="D1292" s="52">
        <v>0</v>
      </c>
      <c r="E1292" s="59"/>
    </row>
    <row r="1293" spans="1:5" x14ac:dyDescent="0.45">
      <c r="A1293" s="55" t="s">
        <v>64</v>
      </c>
      <c r="B1293" s="52">
        <v>3839.12</v>
      </c>
      <c r="C1293" s="53">
        <v>45519</v>
      </c>
      <c r="D1293" s="52">
        <v>0</v>
      </c>
      <c r="E1293" s="59"/>
    </row>
    <row r="1294" spans="1:5" x14ac:dyDescent="0.45">
      <c r="A1294" s="55" t="s">
        <v>66</v>
      </c>
      <c r="B1294" s="52">
        <v>3009.64</v>
      </c>
      <c r="C1294" s="53">
        <v>45519</v>
      </c>
      <c r="D1294" s="52">
        <v>0</v>
      </c>
      <c r="E1294" s="59"/>
    </row>
    <row r="1295" spans="1:5" x14ac:dyDescent="0.45">
      <c r="A1295" s="55" t="s">
        <v>57</v>
      </c>
      <c r="B1295" s="52">
        <v>10063.81</v>
      </c>
      <c r="C1295" s="53">
        <v>45504</v>
      </c>
      <c r="D1295" s="52">
        <v>0</v>
      </c>
      <c r="E1295" s="59"/>
    </row>
    <row r="1296" spans="1:5" x14ac:dyDescent="0.45">
      <c r="A1296" s="55" t="s">
        <v>80</v>
      </c>
      <c r="B1296" s="52">
        <v>8796.68</v>
      </c>
      <c r="C1296" s="53">
        <v>45488</v>
      </c>
      <c r="D1296" s="52">
        <v>0</v>
      </c>
      <c r="E1296" s="59"/>
    </row>
    <row r="1297" spans="1:5" x14ac:dyDescent="0.45">
      <c r="A1297" s="55" t="s">
        <v>82</v>
      </c>
      <c r="B1297" s="52">
        <v>3050.94</v>
      </c>
      <c r="C1297" s="53">
        <v>45519</v>
      </c>
      <c r="D1297" s="52">
        <v>0</v>
      </c>
      <c r="E1297" s="59"/>
    </row>
    <row r="1298" spans="1:5" x14ac:dyDescent="0.45">
      <c r="A1298" s="55" t="s">
        <v>84</v>
      </c>
      <c r="B1298" s="52">
        <v>2957.96</v>
      </c>
      <c r="C1298" s="53">
        <v>45519</v>
      </c>
      <c r="D1298" s="52">
        <v>0</v>
      </c>
      <c r="E1298" s="59"/>
    </row>
    <row r="1299" spans="1:5" x14ac:dyDescent="0.45">
      <c r="A1299" s="55" t="s">
        <v>86</v>
      </c>
      <c r="B1299" s="52">
        <v>4504.17</v>
      </c>
      <c r="C1299" s="53">
        <v>45519</v>
      </c>
      <c r="D1299" s="52">
        <v>0</v>
      </c>
      <c r="E1299" s="59"/>
    </row>
    <row r="1300" spans="1:5" x14ac:dyDescent="0.45">
      <c r="A1300" s="55" t="s">
        <v>88</v>
      </c>
      <c r="B1300" s="52">
        <v>2973.05</v>
      </c>
      <c r="C1300" s="53">
        <v>45519</v>
      </c>
      <c r="D1300" s="52">
        <v>0</v>
      </c>
      <c r="E1300" s="59"/>
    </row>
    <row r="1301" spans="1:5" x14ac:dyDescent="0.45">
      <c r="A1301" s="55" t="s">
        <v>92</v>
      </c>
      <c r="B1301" s="52">
        <v>28272.42</v>
      </c>
      <c r="C1301" s="53">
        <v>45519</v>
      </c>
      <c r="D1301" s="52">
        <v>0</v>
      </c>
      <c r="E1301" s="59"/>
    </row>
    <row r="1302" spans="1:5" x14ac:dyDescent="0.45">
      <c r="A1302" s="55" t="s">
        <v>90</v>
      </c>
      <c r="B1302" s="52">
        <v>2973.05</v>
      </c>
      <c r="C1302" s="53">
        <v>45762</v>
      </c>
      <c r="D1302" s="52">
        <v>0</v>
      </c>
      <c r="E1302" s="59"/>
    </row>
    <row r="1303" spans="1:5" x14ac:dyDescent="0.45">
      <c r="A1303" s="51" t="s">
        <v>183</v>
      </c>
      <c r="B1303" s="52"/>
      <c r="C1303" s="53"/>
      <c r="D1303" s="52"/>
      <c r="E1303" s="59"/>
    </row>
    <row r="1304" spans="1:5" x14ac:dyDescent="0.45">
      <c r="A1304" s="55" t="s">
        <v>60</v>
      </c>
      <c r="B1304" s="52">
        <v>22114.75</v>
      </c>
      <c r="C1304" s="53">
        <v>45519</v>
      </c>
      <c r="D1304" s="52">
        <v>0</v>
      </c>
      <c r="E1304" s="59"/>
    </row>
    <row r="1305" spans="1:5" x14ac:dyDescent="0.45">
      <c r="A1305" s="55" t="s">
        <v>61</v>
      </c>
      <c r="B1305" s="52">
        <v>6020.03</v>
      </c>
      <c r="C1305" s="53">
        <v>45519</v>
      </c>
      <c r="D1305" s="52">
        <v>0</v>
      </c>
      <c r="E1305" s="59"/>
    </row>
    <row r="1306" spans="1:5" x14ac:dyDescent="0.45">
      <c r="A1306" s="55" t="s">
        <v>62</v>
      </c>
      <c r="B1306" s="52">
        <v>21385.75</v>
      </c>
      <c r="C1306" s="53">
        <v>45519</v>
      </c>
      <c r="D1306" s="52">
        <v>0</v>
      </c>
      <c r="E1306" s="59"/>
    </row>
    <row r="1307" spans="1:5" x14ac:dyDescent="0.45">
      <c r="A1307" s="55" t="s">
        <v>63</v>
      </c>
      <c r="B1307" s="52">
        <v>5821.58</v>
      </c>
      <c r="C1307" s="53">
        <v>45519</v>
      </c>
      <c r="D1307" s="52">
        <v>0</v>
      </c>
      <c r="E1307" s="59"/>
    </row>
    <row r="1308" spans="1:5" x14ac:dyDescent="0.45">
      <c r="A1308" s="55" t="s">
        <v>64</v>
      </c>
      <c r="B1308" s="52">
        <v>25277.51</v>
      </c>
      <c r="C1308" s="53">
        <v>45519</v>
      </c>
      <c r="D1308" s="52">
        <v>0</v>
      </c>
      <c r="E1308" s="59"/>
    </row>
    <row r="1309" spans="1:5" x14ac:dyDescent="0.45">
      <c r="A1309" s="55" t="s">
        <v>65</v>
      </c>
      <c r="B1309" s="52">
        <v>6626.23</v>
      </c>
      <c r="C1309" s="53">
        <v>45519</v>
      </c>
      <c r="D1309" s="52">
        <v>0</v>
      </c>
      <c r="E1309" s="59"/>
    </row>
    <row r="1310" spans="1:5" x14ac:dyDescent="0.45">
      <c r="A1310" s="55" t="s">
        <v>66</v>
      </c>
      <c r="B1310" s="52">
        <v>19816.09</v>
      </c>
      <c r="C1310" s="53">
        <v>45519</v>
      </c>
      <c r="D1310" s="52">
        <v>0</v>
      </c>
      <c r="E1310" s="59"/>
    </row>
    <row r="1311" spans="1:5" x14ac:dyDescent="0.45">
      <c r="A1311" s="55" t="s">
        <v>67</v>
      </c>
      <c r="B1311" s="52">
        <v>5194.58</v>
      </c>
      <c r="C1311" s="53">
        <v>45519</v>
      </c>
      <c r="D1311" s="52">
        <v>0</v>
      </c>
      <c r="E1311" s="59"/>
    </row>
    <row r="1312" spans="1:5" x14ac:dyDescent="0.45">
      <c r="A1312" s="55" t="s">
        <v>57</v>
      </c>
      <c r="B1312" s="52">
        <v>66262.09</v>
      </c>
      <c r="C1312" s="53">
        <v>45504</v>
      </c>
      <c r="D1312" s="52">
        <v>0</v>
      </c>
      <c r="E1312" s="59"/>
    </row>
    <row r="1313" spans="1:5" x14ac:dyDescent="0.45">
      <c r="A1313" s="55" t="s">
        <v>71</v>
      </c>
      <c r="B1313" s="52">
        <v>29539.98</v>
      </c>
      <c r="C1313" s="53">
        <v>45504</v>
      </c>
      <c r="D1313" s="52">
        <v>0</v>
      </c>
      <c r="E1313" s="59"/>
    </row>
    <row r="1314" spans="1:5" x14ac:dyDescent="0.45">
      <c r="A1314" s="55" t="s">
        <v>72</v>
      </c>
      <c r="B1314" s="52">
        <v>10125.69</v>
      </c>
      <c r="C1314" s="53">
        <v>45504</v>
      </c>
      <c r="D1314" s="52">
        <v>2362.5100000000002</v>
      </c>
      <c r="E1314" s="59"/>
    </row>
    <row r="1315" spans="1:5" x14ac:dyDescent="0.45">
      <c r="A1315" s="55" t="s">
        <v>80</v>
      </c>
      <c r="B1315" s="52">
        <v>57919.09</v>
      </c>
      <c r="C1315" s="53">
        <v>45488</v>
      </c>
      <c r="D1315" s="52">
        <v>0</v>
      </c>
      <c r="E1315" s="59"/>
    </row>
    <row r="1316" spans="1:5" x14ac:dyDescent="0.45">
      <c r="A1316" s="55" t="s">
        <v>81</v>
      </c>
      <c r="B1316" s="52">
        <v>12989.82</v>
      </c>
      <c r="C1316" s="53">
        <v>45488</v>
      </c>
      <c r="D1316" s="52">
        <v>2193.06</v>
      </c>
      <c r="E1316" s="59"/>
    </row>
    <row r="1317" spans="1:5" x14ac:dyDescent="0.45">
      <c r="A1317" s="55" t="s">
        <v>82</v>
      </c>
      <c r="B1317" s="52">
        <v>20088.02</v>
      </c>
      <c r="C1317" s="53">
        <v>45519</v>
      </c>
      <c r="D1317" s="52">
        <v>0</v>
      </c>
      <c r="E1317" s="59"/>
    </row>
    <row r="1318" spans="1:5" x14ac:dyDescent="0.45">
      <c r="A1318" s="55" t="s">
        <v>83</v>
      </c>
      <c r="B1318" s="52">
        <v>5468.32</v>
      </c>
      <c r="C1318" s="53">
        <v>45519</v>
      </c>
      <c r="D1318" s="52">
        <v>0</v>
      </c>
      <c r="E1318" s="59"/>
    </row>
    <row r="1319" spans="1:5" x14ac:dyDescent="0.45">
      <c r="A1319" s="55" t="s">
        <v>84</v>
      </c>
      <c r="B1319" s="52">
        <v>19475.79</v>
      </c>
      <c r="C1319" s="53">
        <v>45519</v>
      </c>
      <c r="D1319" s="52">
        <v>0</v>
      </c>
      <c r="E1319" s="59"/>
    </row>
    <row r="1320" spans="1:5" x14ac:dyDescent="0.45">
      <c r="A1320" s="55" t="s">
        <v>85</v>
      </c>
      <c r="B1320" s="52">
        <v>5301.66</v>
      </c>
      <c r="C1320" s="53">
        <v>45519</v>
      </c>
      <c r="D1320" s="52">
        <v>0</v>
      </c>
      <c r="E1320" s="59"/>
    </row>
    <row r="1321" spans="1:5" x14ac:dyDescent="0.45">
      <c r="A1321" s="55" t="s">
        <v>86</v>
      </c>
      <c r="B1321" s="52">
        <v>29656.31</v>
      </c>
      <c r="C1321" s="53">
        <v>45519</v>
      </c>
      <c r="D1321" s="52">
        <v>0</v>
      </c>
      <c r="E1321" s="59"/>
    </row>
    <row r="1322" spans="1:5" x14ac:dyDescent="0.45">
      <c r="A1322" s="55" t="s">
        <v>87</v>
      </c>
      <c r="B1322" s="52">
        <v>7774.09</v>
      </c>
      <c r="C1322" s="53">
        <v>45519</v>
      </c>
      <c r="D1322" s="52">
        <v>0</v>
      </c>
      <c r="E1322" s="59"/>
    </row>
    <row r="1323" spans="1:5" x14ac:dyDescent="0.45">
      <c r="A1323" s="55" t="s">
        <v>88</v>
      </c>
      <c r="B1323" s="52">
        <v>19575.150000000001</v>
      </c>
      <c r="C1323" s="53">
        <v>45519</v>
      </c>
      <c r="D1323" s="52">
        <v>0</v>
      </c>
      <c r="E1323" s="59"/>
    </row>
    <row r="1324" spans="1:5" x14ac:dyDescent="0.45">
      <c r="A1324" s="55" t="s">
        <v>89</v>
      </c>
      <c r="B1324" s="52">
        <v>5131.42</v>
      </c>
      <c r="C1324" s="53">
        <v>45519</v>
      </c>
      <c r="D1324" s="52">
        <v>0</v>
      </c>
      <c r="E1324" s="59"/>
    </row>
    <row r="1325" spans="1:5" x14ac:dyDescent="0.45">
      <c r="A1325" s="55" t="s">
        <v>92</v>
      </c>
      <c r="B1325" s="52">
        <v>186151.18</v>
      </c>
      <c r="C1325" s="53">
        <v>45519</v>
      </c>
      <c r="D1325" s="52">
        <v>0</v>
      </c>
      <c r="E1325" s="59"/>
    </row>
    <row r="1326" spans="1:5" x14ac:dyDescent="0.45">
      <c r="A1326" s="55" t="s">
        <v>93</v>
      </c>
      <c r="B1326" s="52">
        <v>48797.58</v>
      </c>
      <c r="C1326" s="53">
        <v>45519</v>
      </c>
      <c r="D1326" s="52">
        <v>0</v>
      </c>
      <c r="E1326" s="59"/>
    </row>
    <row r="1327" spans="1:5" x14ac:dyDescent="0.45">
      <c r="A1327" s="55" t="s">
        <v>90</v>
      </c>
      <c r="B1327" s="52">
        <v>19575.150000000001</v>
      </c>
      <c r="C1327" s="53">
        <v>45762</v>
      </c>
      <c r="D1327" s="52">
        <v>0</v>
      </c>
      <c r="E1327" s="59"/>
    </row>
    <row r="1328" spans="1:5" x14ac:dyDescent="0.45">
      <c r="A1328" s="55" t="s">
        <v>91</v>
      </c>
      <c r="B1328" s="52">
        <v>5131.42</v>
      </c>
      <c r="C1328" s="53">
        <v>45762</v>
      </c>
      <c r="D1328" s="52">
        <v>0</v>
      </c>
      <c r="E1328" s="59"/>
    </row>
    <row r="1329" spans="1:5" x14ac:dyDescent="0.45">
      <c r="A1329" s="51" t="s">
        <v>184</v>
      </c>
      <c r="B1329" s="52"/>
      <c r="C1329" s="53"/>
      <c r="D1329" s="52"/>
      <c r="E1329" s="59"/>
    </row>
    <row r="1330" spans="1:5" x14ac:dyDescent="0.45">
      <c r="A1330" s="55" t="s">
        <v>60</v>
      </c>
      <c r="B1330" s="52">
        <v>1275.71</v>
      </c>
      <c r="C1330" s="53">
        <v>45519</v>
      </c>
      <c r="D1330" s="52">
        <v>0</v>
      </c>
      <c r="E1330" s="59"/>
    </row>
    <row r="1331" spans="1:5" x14ac:dyDescent="0.45">
      <c r="A1331" s="55" t="s">
        <v>62</v>
      </c>
      <c r="B1331" s="52">
        <v>1233.6600000000001</v>
      </c>
      <c r="C1331" s="53">
        <v>45519</v>
      </c>
      <c r="D1331" s="52">
        <v>0</v>
      </c>
      <c r="E1331" s="59"/>
    </row>
    <row r="1332" spans="1:5" x14ac:dyDescent="0.45">
      <c r="A1332" s="55" t="s">
        <v>64</v>
      </c>
      <c r="B1332" s="52">
        <v>1458.16</v>
      </c>
      <c r="C1332" s="53">
        <v>45519</v>
      </c>
      <c r="D1332" s="52">
        <v>0</v>
      </c>
      <c r="E1332" s="59"/>
    </row>
    <row r="1333" spans="1:5" x14ac:dyDescent="0.45">
      <c r="A1333" s="55" t="s">
        <v>66</v>
      </c>
      <c r="B1333" s="52">
        <v>1143.1099999999999</v>
      </c>
      <c r="C1333" s="53">
        <v>45519</v>
      </c>
      <c r="D1333" s="52">
        <v>0</v>
      </c>
      <c r="E1333" s="59"/>
    </row>
    <row r="1334" spans="1:5" x14ac:dyDescent="0.45">
      <c r="A1334" s="55" t="s">
        <v>57</v>
      </c>
      <c r="B1334" s="52">
        <v>3822.4</v>
      </c>
      <c r="C1334" s="53">
        <v>45504</v>
      </c>
      <c r="D1334" s="52">
        <v>0</v>
      </c>
      <c r="E1334" s="59"/>
    </row>
    <row r="1335" spans="1:5" x14ac:dyDescent="0.45">
      <c r="A1335" s="55" t="s">
        <v>82</v>
      </c>
      <c r="B1335" s="52">
        <v>1158.8</v>
      </c>
      <c r="C1335" s="53">
        <v>45519</v>
      </c>
      <c r="D1335" s="52">
        <v>0</v>
      </c>
      <c r="E1335" s="59"/>
    </row>
    <row r="1336" spans="1:5" x14ac:dyDescent="0.45">
      <c r="A1336" s="55" t="s">
        <v>84</v>
      </c>
      <c r="B1336" s="52">
        <v>1123.48</v>
      </c>
      <c r="C1336" s="53">
        <v>45519</v>
      </c>
      <c r="D1336" s="52">
        <v>0</v>
      </c>
      <c r="E1336" s="59"/>
    </row>
    <row r="1337" spans="1:5" x14ac:dyDescent="0.45">
      <c r="A1337" s="55" t="s">
        <v>86</v>
      </c>
      <c r="B1337" s="52">
        <v>1710.75</v>
      </c>
      <c r="C1337" s="53">
        <v>45519</v>
      </c>
      <c r="D1337" s="52">
        <v>0</v>
      </c>
      <c r="E1337" s="59"/>
    </row>
    <row r="1338" spans="1:5" x14ac:dyDescent="0.45">
      <c r="A1338" s="55" t="s">
        <v>88</v>
      </c>
      <c r="B1338" s="52">
        <v>1129.21</v>
      </c>
      <c r="C1338" s="53">
        <v>45519</v>
      </c>
      <c r="D1338" s="52">
        <v>0</v>
      </c>
      <c r="E1338" s="59"/>
    </row>
    <row r="1339" spans="1:5" x14ac:dyDescent="0.45">
      <c r="A1339" s="55" t="s">
        <v>92</v>
      </c>
      <c r="B1339" s="52">
        <v>10738.32</v>
      </c>
      <c r="C1339" s="53">
        <v>45519</v>
      </c>
      <c r="D1339" s="52">
        <v>0</v>
      </c>
      <c r="E1339" s="59"/>
    </row>
    <row r="1340" spans="1:5" x14ac:dyDescent="0.45">
      <c r="A1340" s="55" t="s">
        <v>90</v>
      </c>
      <c r="B1340" s="52">
        <v>1129.21</v>
      </c>
      <c r="C1340" s="53">
        <v>45762</v>
      </c>
      <c r="D1340" s="52">
        <v>0</v>
      </c>
      <c r="E1340" s="59"/>
    </row>
    <row r="1341" spans="1:5" x14ac:dyDescent="0.45">
      <c r="A1341" s="51" t="s">
        <v>185</v>
      </c>
      <c r="B1341" s="52"/>
      <c r="C1341" s="53"/>
      <c r="D1341" s="52"/>
      <c r="E1341" s="59"/>
    </row>
    <row r="1342" spans="1:5" x14ac:dyDescent="0.45">
      <c r="A1342" s="55" t="s">
        <v>60</v>
      </c>
      <c r="B1342" s="52">
        <v>3445.47</v>
      </c>
      <c r="C1342" s="53">
        <v>45519</v>
      </c>
      <c r="D1342" s="52">
        <v>0</v>
      </c>
      <c r="E1342" s="59"/>
    </row>
    <row r="1343" spans="1:5" x14ac:dyDescent="0.45">
      <c r="A1343" s="55" t="s">
        <v>62</v>
      </c>
      <c r="B1343" s="52">
        <v>3331.89</v>
      </c>
      <c r="C1343" s="53">
        <v>45519</v>
      </c>
      <c r="D1343" s="52">
        <v>0</v>
      </c>
      <c r="E1343" s="59"/>
    </row>
    <row r="1344" spans="1:5" x14ac:dyDescent="0.45">
      <c r="A1344" s="55" t="s">
        <v>64</v>
      </c>
      <c r="B1344" s="52">
        <v>3938.23</v>
      </c>
      <c r="C1344" s="53">
        <v>45519</v>
      </c>
      <c r="D1344" s="52">
        <v>0</v>
      </c>
      <c r="E1344" s="59"/>
    </row>
    <row r="1345" spans="1:5" x14ac:dyDescent="0.45">
      <c r="A1345" s="55" t="s">
        <v>66</v>
      </c>
      <c r="B1345" s="52">
        <v>3087.34</v>
      </c>
      <c r="C1345" s="53">
        <v>45519</v>
      </c>
      <c r="D1345" s="52">
        <v>0</v>
      </c>
      <c r="E1345" s="59"/>
    </row>
    <row r="1346" spans="1:5" x14ac:dyDescent="0.45">
      <c r="A1346" s="55" t="s">
        <v>57</v>
      </c>
      <c r="B1346" s="52">
        <v>7742.71</v>
      </c>
      <c r="C1346" s="53">
        <v>45504</v>
      </c>
      <c r="D1346" s="52">
        <v>0</v>
      </c>
      <c r="E1346" s="59"/>
    </row>
    <row r="1347" spans="1:5" x14ac:dyDescent="0.45">
      <c r="A1347" s="55" t="s">
        <v>80</v>
      </c>
      <c r="B1347" s="52">
        <v>6767.84</v>
      </c>
      <c r="C1347" s="53">
        <v>45488</v>
      </c>
      <c r="D1347" s="52">
        <v>0</v>
      </c>
      <c r="E1347" s="59"/>
    </row>
    <row r="1348" spans="1:5" x14ac:dyDescent="0.45">
      <c r="A1348" s="55" t="s">
        <v>82</v>
      </c>
      <c r="B1348" s="52">
        <v>3129.71</v>
      </c>
      <c r="C1348" s="53">
        <v>45519</v>
      </c>
      <c r="D1348" s="52">
        <v>0</v>
      </c>
      <c r="E1348" s="59"/>
    </row>
    <row r="1349" spans="1:5" x14ac:dyDescent="0.45">
      <c r="A1349" s="55" t="s">
        <v>84</v>
      </c>
      <c r="B1349" s="52">
        <v>3034.32</v>
      </c>
      <c r="C1349" s="53">
        <v>45519</v>
      </c>
      <c r="D1349" s="52">
        <v>0</v>
      </c>
      <c r="E1349" s="59"/>
    </row>
    <row r="1350" spans="1:5" x14ac:dyDescent="0.45">
      <c r="A1350" s="55" t="s">
        <v>86</v>
      </c>
      <c r="B1350" s="52">
        <v>4620.45</v>
      </c>
      <c r="C1350" s="53">
        <v>45519</v>
      </c>
      <c r="D1350" s="52">
        <v>0</v>
      </c>
      <c r="E1350" s="59"/>
    </row>
    <row r="1351" spans="1:5" x14ac:dyDescent="0.45">
      <c r="A1351" s="55" t="s">
        <v>88</v>
      </c>
      <c r="B1351" s="52">
        <v>3049.8</v>
      </c>
      <c r="C1351" s="53">
        <v>45519</v>
      </c>
      <c r="D1351" s="52">
        <v>0</v>
      </c>
      <c r="E1351" s="59"/>
    </row>
    <row r="1352" spans="1:5" x14ac:dyDescent="0.45">
      <c r="A1352" s="55" t="s">
        <v>92</v>
      </c>
      <c r="B1352" s="52">
        <v>29002.32</v>
      </c>
      <c r="C1352" s="53">
        <v>45519</v>
      </c>
      <c r="D1352" s="52">
        <v>0</v>
      </c>
      <c r="E1352" s="59"/>
    </row>
    <row r="1353" spans="1:5" x14ac:dyDescent="0.45">
      <c r="A1353" s="55" t="s">
        <v>90</v>
      </c>
      <c r="B1353" s="52">
        <v>3049.8</v>
      </c>
      <c r="C1353" s="53">
        <v>45762</v>
      </c>
      <c r="D1353" s="52">
        <v>0</v>
      </c>
      <c r="E1353" s="59"/>
    </row>
    <row r="1354" spans="1:5" x14ac:dyDescent="0.45">
      <c r="A1354" s="51" t="s">
        <v>187</v>
      </c>
      <c r="B1354" s="52"/>
      <c r="C1354" s="53"/>
      <c r="D1354" s="52"/>
      <c r="E1354" s="59"/>
    </row>
    <row r="1355" spans="1:5" x14ac:dyDescent="0.45">
      <c r="A1355" s="55" t="s">
        <v>60</v>
      </c>
      <c r="B1355" s="52">
        <v>10191.24</v>
      </c>
      <c r="C1355" s="53">
        <v>45519</v>
      </c>
      <c r="D1355" s="52">
        <v>0</v>
      </c>
      <c r="E1355" s="59"/>
    </row>
    <row r="1356" spans="1:5" x14ac:dyDescent="0.45">
      <c r="A1356" s="55" t="s">
        <v>62</v>
      </c>
      <c r="B1356" s="52">
        <v>9855.2900000000009</v>
      </c>
      <c r="C1356" s="53">
        <v>45519</v>
      </c>
      <c r="D1356" s="52">
        <v>0</v>
      </c>
      <c r="E1356" s="59"/>
    </row>
    <row r="1357" spans="1:5" x14ac:dyDescent="0.45">
      <c r="A1357" s="55" t="s">
        <v>64</v>
      </c>
      <c r="B1357" s="52">
        <v>11648.75</v>
      </c>
      <c r="C1357" s="53">
        <v>45519</v>
      </c>
      <c r="D1357" s="52">
        <v>0</v>
      </c>
      <c r="E1357" s="59"/>
    </row>
    <row r="1358" spans="1:5" x14ac:dyDescent="0.45">
      <c r="A1358" s="55" t="s">
        <v>66</v>
      </c>
      <c r="B1358" s="52">
        <v>9131.94</v>
      </c>
      <c r="C1358" s="53">
        <v>45519</v>
      </c>
      <c r="D1358" s="52">
        <v>0</v>
      </c>
      <c r="E1358" s="59"/>
    </row>
    <row r="1359" spans="1:5" x14ac:dyDescent="0.45">
      <c r="A1359" s="55" t="s">
        <v>57</v>
      </c>
      <c r="B1359" s="52">
        <v>30535.87</v>
      </c>
      <c r="C1359" s="53">
        <v>45504</v>
      </c>
      <c r="D1359" s="52">
        <v>0</v>
      </c>
      <c r="E1359" s="59"/>
    </row>
    <row r="1360" spans="1:5" x14ac:dyDescent="0.45">
      <c r="A1360" s="55" t="s">
        <v>80</v>
      </c>
      <c r="B1360" s="52">
        <v>26691.119999999999</v>
      </c>
      <c r="C1360" s="53">
        <v>45488</v>
      </c>
      <c r="D1360" s="52">
        <v>0</v>
      </c>
      <c r="E1360" s="59"/>
    </row>
    <row r="1361" spans="1:5" x14ac:dyDescent="0.45">
      <c r="A1361" s="55" t="s">
        <v>82</v>
      </c>
      <c r="B1361" s="52">
        <v>9257.26</v>
      </c>
      <c r="C1361" s="53">
        <v>45519</v>
      </c>
      <c r="D1361" s="52">
        <v>0</v>
      </c>
      <c r="E1361" s="59"/>
    </row>
    <row r="1362" spans="1:5" x14ac:dyDescent="0.45">
      <c r="A1362" s="55" t="s">
        <v>84</v>
      </c>
      <c r="B1362" s="52">
        <v>8975.1200000000008</v>
      </c>
      <c r="C1362" s="53">
        <v>45519</v>
      </c>
      <c r="D1362" s="52">
        <v>0</v>
      </c>
      <c r="E1362" s="59"/>
    </row>
    <row r="1363" spans="1:5" x14ac:dyDescent="0.45">
      <c r="A1363" s="55" t="s">
        <v>86</v>
      </c>
      <c r="B1363" s="52">
        <v>13666.66</v>
      </c>
      <c r="C1363" s="53">
        <v>45519</v>
      </c>
      <c r="D1363" s="52">
        <v>0</v>
      </c>
      <c r="E1363" s="59"/>
    </row>
    <row r="1364" spans="1:5" x14ac:dyDescent="0.45">
      <c r="A1364" s="55" t="s">
        <v>88</v>
      </c>
      <c r="B1364" s="52">
        <v>9020.91</v>
      </c>
      <c r="C1364" s="53">
        <v>45519</v>
      </c>
      <c r="D1364" s="52">
        <v>0</v>
      </c>
      <c r="E1364" s="59"/>
    </row>
    <row r="1365" spans="1:5" x14ac:dyDescent="0.45">
      <c r="A1365" s="55" t="s">
        <v>92</v>
      </c>
      <c r="B1365" s="52">
        <v>85784.92</v>
      </c>
      <c r="C1365" s="53">
        <v>45519</v>
      </c>
      <c r="D1365" s="52">
        <v>0</v>
      </c>
      <c r="E1365" s="59"/>
    </row>
    <row r="1366" spans="1:5" x14ac:dyDescent="0.45">
      <c r="A1366" s="55" t="s">
        <v>90</v>
      </c>
      <c r="B1366" s="52">
        <v>9020.91</v>
      </c>
      <c r="C1366" s="53">
        <v>45762</v>
      </c>
      <c r="D1366" s="52">
        <v>0</v>
      </c>
      <c r="E1366" s="59"/>
    </row>
    <row r="1367" spans="1:5" x14ac:dyDescent="0.45">
      <c r="A1367" s="51" t="s">
        <v>188</v>
      </c>
      <c r="B1367" s="52"/>
      <c r="C1367" s="53"/>
      <c r="D1367" s="52"/>
      <c r="E1367" s="59"/>
    </row>
    <row r="1368" spans="1:5" x14ac:dyDescent="0.45">
      <c r="A1368" s="55" t="s">
        <v>60</v>
      </c>
      <c r="B1368" s="52">
        <v>24144.59</v>
      </c>
      <c r="C1368" s="53">
        <v>45519</v>
      </c>
      <c r="D1368" s="52">
        <v>0</v>
      </c>
      <c r="E1368" s="59"/>
    </row>
    <row r="1369" spans="1:5" x14ac:dyDescent="0.45">
      <c r="A1369" s="55" t="s">
        <v>62</v>
      </c>
      <c r="B1369" s="52">
        <v>23348.67</v>
      </c>
      <c r="C1369" s="53">
        <v>45519</v>
      </c>
      <c r="D1369" s="52">
        <v>0</v>
      </c>
      <c r="E1369" s="59"/>
    </row>
    <row r="1370" spans="1:5" x14ac:dyDescent="0.45">
      <c r="A1370" s="55" t="s">
        <v>64</v>
      </c>
      <c r="B1370" s="52">
        <v>27597.65</v>
      </c>
      <c r="C1370" s="53">
        <v>45519</v>
      </c>
      <c r="D1370" s="52">
        <v>0</v>
      </c>
      <c r="E1370" s="59"/>
    </row>
    <row r="1371" spans="1:5" x14ac:dyDescent="0.45">
      <c r="A1371" s="55" t="s">
        <v>66</v>
      </c>
      <c r="B1371" s="52">
        <v>21634.94</v>
      </c>
      <c r="C1371" s="53">
        <v>45519</v>
      </c>
      <c r="D1371" s="52">
        <v>0</v>
      </c>
      <c r="E1371" s="59"/>
    </row>
    <row r="1372" spans="1:5" x14ac:dyDescent="0.45">
      <c r="A1372" s="55" t="s">
        <v>57</v>
      </c>
      <c r="B1372" s="52">
        <v>72344.070000000007</v>
      </c>
      <c r="C1372" s="53">
        <v>45504</v>
      </c>
      <c r="D1372" s="52">
        <v>0</v>
      </c>
      <c r="E1372" s="59"/>
    </row>
    <row r="1373" spans="1:5" x14ac:dyDescent="0.45">
      <c r="A1373" s="55" t="s">
        <v>80</v>
      </c>
      <c r="B1373" s="52">
        <v>63235.29</v>
      </c>
      <c r="C1373" s="53">
        <v>45488</v>
      </c>
      <c r="D1373" s="52">
        <v>0</v>
      </c>
      <c r="E1373" s="59"/>
    </row>
    <row r="1374" spans="1:5" x14ac:dyDescent="0.45">
      <c r="A1374" s="55" t="s">
        <v>82</v>
      </c>
      <c r="B1374" s="52">
        <v>21931.83</v>
      </c>
      <c r="C1374" s="53">
        <v>45519</v>
      </c>
      <c r="D1374" s="52">
        <v>0</v>
      </c>
      <c r="E1374" s="59"/>
    </row>
    <row r="1375" spans="1:5" x14ac:dyDescent="0.45">
      <c r="A1375" s="55" t="s">
        <v>84</v>
      </c>
      <c r="B1375" s="52">
        <v>21263.41</v>
      </c>
      <c r="C1375" s="53">
        <v>45519</v>
      </c>
      <c r="D1375" s="52">
        <v>0</v>
      </c>
      <c r="E1375" s="59"/>
    </row>
    <row r="1376" spans="1:5" x14ac:dyDescent="0.45">
      <c r="A1376" s="55" t="s">
        <v>86</v>
      </c>
      <c r="B1376" s="52">
        <v>32378.37</v>
      </c>
      <c r="C1376" s="53">
        <v>45519</v>
      </c>
      <c r="D1376" s="52">
        <v>0</v>
      </c>
      <c r="E1376" s="59"/>
    </row>
    <row r="1377" spans="1:5" x14ac:dyDescent="0.45">
      <c r="A1377" s="55" t="s">
        <v>88</v>
      </c>
      <c r="B1377" s="52">
        <v>21371.89</v>
      </c>
      <c r="C1377" s="53">
        <v>45519</v>
      </c>
      <c r="D1377" s="52">
        <v>0</v>
      </c>
      <c r="E1377" s="59"/>
    </row>
    <row r="1378" spans="1:5" x14ac:dyDescent="0.45">
      <c r="A1378" s="55" t="s">
        <v>92</v>
      </c>
      <c r="B1378" s="52">
        <v>203237.39</v>
      </c>
      <c r="C1378" s="53">
        <v>45519</v>
      </c>
      <c r="D1378" s="52">
        <v>0</v>
      </c>
      <c r="E1378" s="59"/>
    </row>
    <row r="1379" spans="1:5" x14ac:dyDescent="0.45">
      <c r="A1379" s="55" t="s">
        <v>90</v>
      </c>
      <c r="B1379" s="52">
        <v>21371.89</v>
      </c>
      <c r="C1379" s="53">
        <v>45762</v>
      </c>
      <c r="D1379" s="52">
        <v>0</v>
      </c>
      <c r="E1379" s="59"/>
    </row>
    <row r="1380" spans="1:5" x14ac:dyDescent="0.45">
      <c r="A1380" s="51" t="s">
        <v>189</v>
      </c>
      <c r="B1380" s="52"/>
      <c r="C1380" s="53"/>
      <c r="D1380" s="52"/>
      <c r="E1380" s="59"/>
    </row>
    <row r="1381" spans="1:5" x14ac:dyDescent="0.45">
      <c r="A1381" s="55" t="s">
        <v>60</v>
      </c>
      <c r="B1381" s="52">
        <v>6670.23</v>
      </c>
      <c r="C1381" s="53">
        <v>45519</v>
      </c>
      <c r="D1381" s="52">
        <v>0</v>
      </c>
      <c r="E1381" s="59"/>
    </row>
    <row r="1382" spans="1:5" x14ac:dyDescent="0.45">
      <c r="A1382" s="55" t="s">
        <v>62</v>
      </c>
      <c r="B1382" s="52">
        <v>6450.34</v>
      </c>
      <c r="C1382" s="53">
        <v>45519</v>
      </c>
      <c r="D1382" s="52">
        <v>0</v>
      </c>
      <c r="E1382" s="59"/>
    </row>
    <row r="1383" spans="1:5" x14ac:dyDescent="0.45">
      <c r="A1383" s="55" t="s">
        <v>64</v>
      </c>
      <c r="B1383" s="52">
        <v>7624.17</v>
      </c>
      <c r="C1383" s="53">
        <v>45519</v>
      </c>
      <c r="D1383" s="52">
        <v>0</v>
      </c>
      <c r="E1383" s="59"/>
    </row>
    <row r="1384" spans="1:5" x14ac:dyDescent="0.45">
      <c r="A1384" s="55" t="s">
        <v>66</v>
      </c>
      <c r="B1384" s="52">
        <v>5976.91</v>
      </c>
      <c r="C1384" s="53">
        <v>45519</v>
      </c>
      <c r="D1384" s="52">
        <v>0</v>
      </c>
      <c r="E1384" s="59"/>
    </row>
    <row r="1385" spans="1:5" x14ac:dyDescent="0.45">
      <c r="A1385" s="55" t="s">
        <v>57</v>
      </c>
      <c r="B1385" s="52">
        <v>19985.900000000001</v>
      </c>
      <c r="C1385" s="53">
        <v>45504</v>
      </c>
      <c r="D1385" s="52">
        <v>0</v>
      </c>
      <c r="E1385" s="59"/>
    </row>
    <row r="1386" spans="1:5" x14ac:dyDescent="0.45">
      <c r="A1386" s="55" t="s">
        <v>80</v>
      </c>
      <c r="B1386" s="52">
        <v>17469.490000000002</v>
      </c>
      <c r="C1386" s="53">
        <v>45488</v>
      </c>
      <c r="D1386" s="52">
        <v>0</v>
      </c>
      <c r="E1386" s="59"/>
    </row>
    <row r="1387" spans="1:5" x14ac:dyDescent="0.45">
      <c r="A1387" s="55" t="s">
        <v>82</v>
      </c>
      <c r="B1387" s="52">
        <v>6058.93</v>
      </c>
      <c r="C1387" s="53">
        <v>45519</v>
      </c>
      <c r="D1387" s="52">
        <v>0</v>
      </c>
      <c r="E1387" s="59"/>
    </row>
    <row r="1388" spans="1:5" x14ac:dyDescent="0.45">
      <c r="A1388" s="55" t="s">
        <v>84</v>
      </c>
      <c r="B1388" s="52">
        <v>5874.27</v>
      </c>
      <c r="C1388" s="53">
        <v>45519</v>
      </c>
      <c r="D1388" s="52">
        <v>0</v>
      </c>
      <c r="E1388" s="59"/>
    </row>
    <row r="1389" spans="1:5" x14ac:dyDescent="0.45">
      <c r="A1389" s="55" t="s">
        <v>86</v>
      </c>
      <c r="B1389" s="52">
        <v>8944.9</v>
      </c>
      <c r="C1389" s="53">
        <v>45519</v>
      </c>
      <c r="D1389" s="52">
        <v>0</v>
      </c>
      <c r="E1389" s="59"/>
    </row>
    <row r="1390" spans="1:5" x14ac:dyDescent="0.45">
      <c r="A1390" s="55" t="s">
        <v>88</v>
      </c>
      <c r="B1390" s="52">
        <v>5904.23</v>
      </c>
      <c r="C1390" s="53">
        <v>45519</v>
      </c>
      <c r="D1390" s="52">
        <v>0</v>
      </c>
      <c r="E1390" s="59"/>
    </row>
    <row r="1391" spans="1:5" x14ac:dyDescent="0.45">
      <c r="A1391" s="55" t="s">
        <v>92</v>
      </c>
      <c r="B1391" s="52">
        <v>56146.720000000001</v>
      </c>
      <c r="C1391" s="53">
        <v>45519</v>
      </c>
      <c r="D1391" s="52">
        <v>0</v>
      </c>
      <c r="E1391" s="59"/>
    </row>
    <row r="1392" spans="1:5" x14ac:dyDescent="0.45">
      <c r="A1392" s="55" t="s">
        <v>90</v>
      </c>
      <c r="B1392" s="52">
        <v>5904.23</v>
      </c>
      <c r="C1392" s="53">
        <v>45762</v>
      </c>
      <c r="D1392" s="52">
        <v>0</v>
      </c>
      <c r="E1392" s="59"/>
    </row>
    <row r="1393" spans="1:5" x14ac:dyDescent="0.45">
      <c r="A1393" s="51" t="s">
        <v>190</v>
      </c>
      <c r="B1393" s="52"/>
      <c r="C1393" s="53"/>
      <c r="D1393" s="52"/>
      <c r="E1393" s="59"/>
    </row>
    <row r="1394" spans="1:5" x14ac:dyDescent="0.45">
      <c r="A1394" s="55" t="s">
        <v>60</v>
      </c>
      <c r="B1394" s="52">
        <v>10540.06</v>
      </c>
      <c r="C1394" s="53">
        <v>45519</v>
      </c>
      <c r="D1394" s="52">
        <v>0</v>
      </c>
      <c r="E1394" s="59"/>
    </row>
    <row r="1395" spans="1:5" x14ac:dyDescent="0.45">
      <c r="A1395" s="55" t="s">
        <v>62</v>
      </c>
      <c r="B1395" s="52">
        <v>10192.61</v>
      </c>
      <c r="C1395" s="53">
        <v>45519</v>
      </c>
      <c r="D1395" s="52">
        <v>0</v>
      </c>
      <c r="E1395" s="59"/>
    </row>
    <row r="1396" spans="1:5" x14ac:dyDescent="0.45">
      <c r="A1396" s="55" t="s">
        <v>64</v>
      </c>
      <c r="B1396" s="52">
        <v>12047.46</v>
      </c>
      <c r="C1396" s="53">
        <v>45519</v>
      </c>
      <c r="D1396" s="52">
        <v>0</v>
      </c>
      <c r="E1396" s="59"/>
    </row>
    <row r="1397" spans="1:5" x14ac:dyDescent="0.45">
      <c r="A1397" s="55" t="s">
        <v>66</v>
      </c>
      <c r="B1397" s="52">
        <v>9444.5</v>
      </c>
      <c r="C1397" s="53">
        <v>45519</v>
      </c>
      <c r="D1397" s="52">
        <v>0</v>
      </c>
      <c r="E1397" s="59"/>
    </row>
    <row r="1398" spans="1:5" x14ac:dyDescent="0.45">
      <c r="A1398" s="55" t="s">
        <v>57</v>
      </c>
      <c r="B1398" s="52">
        <v>31581.03</v>
      </c>
      <c r="C1398" s="53">
        <v>45504</v>
      </c>
      <c r="D1398" s="52">
        <v>0</v>
      </c>
      <c r="E1398" s="59"/>
    </row>
    <row r="1399" spans="1:5" x14ac:dyDescent="0.45">
      <c r="A1399" s="55" t="s">
        <v>80</v>
      </c>
      <c r="B1399" s="52">
        <v>27604.69</v>
      </c>
      <c r="C1399" s="53">
        <v>45488</v>
      </c>
      <c r="D1399" s="52">
        <v>0</v>
      </c>
      <c r="E1399" s="59"/>
    </row>
    <row r="1400" spans="1:5" x14ac:dyDescent="0.45">
      <c r="A1400" s="55" t="s">
        <v>82</v>
      </c>
      <c r="B1400" s="52">
        <v>9574.11</v>
      </c>
      <c r="C1400" s="53">
        <v>45519</v>
      </c>
      <c r="D1400" s="52">
        <v>0</v>
      </c>
      <c r="E1400" s="59"/>
    </row>
    <row r="1401" spans="1:5" x14ac:dyDescent="0.45">
      <c r="A1401" s="55" t="s">
        <v>84</v>
      </c>
      <c r="B1401" s="52">
        <v>9282.31</v>
      </c>
      <c r="C1401" s="53">
        <v>45519</v>
      </c>
      <c r="D1401" s="52">
        <v>0</v>
      </c>
      <c r="E1401" s="59"/>
    </row>
    <row r="1402" spans="1:5" x14ac:dyDescent="0.45">
      <c r="A1402" s="55" t="s">
        <v>86</v>
      </c>
      <c r="B1402" s="52">
        <v>14134.43</v>
      </c>
      <c r="C1402" s="53">
        <v>45519</v>
      </c>
      <c r="D1402" s="52">
        <v>0</v>
      </c>
      <c r="E1402" s="59"/>
    </row>
    <row r="1403" spans="1:5" x14ac:dyDescent="0.45">
      <c r="A1403" s="55" t="s">
        <v>88</v>
      </c>
      <c r="B1403" s="52">
        <v>9329.67</v>
      </c>
      <c r="C1403" s="53">
        <v>45519</v>
      </c>
      <c r="D1403" s="52">
        <v>0</v>
      </c>
      <c r="E1403" s="59"/>
    </row>
    <row r="1404" spans="1:5" x14ac:dyDescent="0.45">
      <c r="A1404" s="55" t="s">
        <v>92</v>
      </c>
      <c r="B1404" s="52">
        <v>88721.1</v>
      </c>
      <c r="C1404" s="53">
        <v>45519</v>
      </c>
      <c r="D1404" s="52">
        <v>0</v>
      </c>
      <c r="E1404" s="59"/>
    </row>
    <row r="1405" spans="1:5" x14ac:dyDescent="0.45">
      <c r="A1405" s="55" t="s">
        <v>90</v>
      </c>
      <c r="B1405" s="52">
        <v>9329.67</v>
      </c>
      <c r="C1405" s="53">
        <v>45762</v>
      </c>
      <c r="D1405" s="52">
        <v>0</v>
      </c>
      <c r="E1405" s="59"/>
    </row>
    <row r="1406" spans="1:5" x14ac:dyDescent="0.45">
      <c r="A1406" s="51" t="s">
        <v>191</v>
      </c>
      <c r="B1406" s="52"/>
      <c r="C1406" s="53"/>
      <c r="D1406" s="52"/>
      <c r="E1406" s="59"/>
    </row>
    <row r="1407" spans="1:5" x14ac:dyDescent="0.45">
      <c r="A1407" s="55" t="s">
        <v>60</v>
      </c>
      <c r="B1407" s="52">
        <v>1955.94</v>
      </c>
      <c r="C1407" s="53">
        <v>45519</v>
      </c>
      <c r="D1407" s="52">
        <v>0</v>
      </c>
      <c r="E1407" s="59"/>
    </row>
    <row r="1408" spans="1:5" x14ac:dyDescent="0.45">
      <c r="A1408" s="55" t="s">
        <v>62</v>
      </c>
      <c r="B1408" s="52">
        <v>1891.46</v>
      </c>
      <c r="C1408" s="53">
        <v>45519</v>
      </c>
      <c r="D1408" s="52">
        <v>0</v>
      </c>
      <c r="E1408" s="59"/>
    </row>
    <row r="1409" spans="1:5" x14ac:dyDescent="0.45">
      <c r="A1409" s="55" t="s">
        <v>64</v>
      </c>
      <c r="B1409" s="52">
        <v>2235.67</v>
      </c>
      <c r="C1409" s="53">
        <v>45519</v>
      </c>
      <c r="D1409" s="52">
        <v>0</v>
      </c>
      <c r="E1409" s="59"/>
    </row>
    <row r="1410" spans="1:5" x14ac:dyDescent="0.45">
      <c r="A1410" s="55" t="s">
        <v>66</v>
      </c>
      <c r="B1410" s="52">
        <v>1752.63</v>
      </c>
      <c r="C1410" s="53">
        <v>45519</v>
      </c>
      <c r="D1410" s="52">
        <v>0</v>
      </c>
      <c r="E1410" s="59"/>
    </row>
    <row r="1411" spans="1:5" x14ac:dyDescent="0.45">
      <c r="A1411" s="55" t="s">
        <v>57</v>
      </c>
      <c r="B1411" s="52">
        <v>5860.55</v>
      </c>
      <c r="C1411" s="53">
        <v>45504</v>
      </c>
      <c r="D1411" s="52">
        <v>0</v>
      </c>
      <c r="E1411" s="59"/>
    </row>
    <row r="1412" spans="1:5" x14ac:dyDescent="0.45">
      <c r="A1412" s="55" t="s">
        <v>82</v>
      </c>
      <c r="B1412" s="52">
        <v>1776.68</v>
      </c>
      <c r="C1412" s="53">
        <v>45519</v>
      </c>
      <c r="D1412" s="52">
        <v>0</v>
      </c>
      <c r="E1412" s="59"/>
    </row>
    <row r="1413" spans="1:5" x14ac:dyDescent="0.45">
      <c r="A1413" s="55" t="s">
        <v>84</v>
      </c>
      <c r="B1413" s="52">
        <v>1722.54</v>
      </c>
      <c r="C1413" s="53">
        <v>45519</v>
      </c>
      <c r="D1413" s="52">
        <v>0</v>
      </c>
      <c r="E1413" s="59"/>
    </row>
    <row r="1414" spans="1:5" x14ac:dyDescent="0.45">
      <c r="A1414" s="55" t="s">
        <v>86</v>
      </c>
      <c r="B1414" s="52">
        <v>2622.95</v>
      </c>
      <c r="C1414" s="53">
        <v>45519</v>
      </c>
      <c r="D1414" s="52">
        <v>0</v>
      </c>
      <c r="E1414" s="59"/>
    </row>
    <row r="1415" spans="1:5" x14ac:dyDescent="0.45">
      <c r="A1415" s="55" t="s">
        <v>88</v>
      </c>
      <c r="B1415" s="52">
        <v>1731.32</v>
      </c>
      <c r="C1415" s="53">
        <v>45519</v>
      </c>
      <c r="D1415" s="52">
        <v>0</v>
      </c>
      <c r="E1415" s="59"/>
    </row>
    <row r="1416" spans="1:5" x14ac:dyDescent="0.45">
      <c r="A1416" s="55" t="s">
        <v>92</v>
      </c>
      <c r="B1416" s="52">
        <v>16464.13</v>
      </c>
      <c r="C1416" s="53">
        <v>45519</v>
      </c>
      <c r="D1416" s="52">
        <v>0</v>
      </c>
      <c r="E1416" s="59"/>
    </row>
    <row r="1417" spans="1:5" x14ac:dyDescent="0.45">
      <c r="A1417" s="55" t="s">
        <v>90</v>
      </c>
      <c r="B1417" s="52">
        <v>1731.32</v>
      </c>
      <c r="C1417" s="53">
        <v>45762</v>
      </c>
      <c r="D1417" s="52">
        <v>0</v>
      </c>
      <c r="E1417" s="59"/>
    </row>
    <row r="1418" spans="1:5" x14ac:dyDescent="0.45">
      <c r="A1418" s="51" t="s">
        <v>192</v>
      </c>
      <c r="B1418" s="52"/>
      <c r="C1418" s="53"/>
      <c r="D1418" s="52"/>
      <c r="E1418" s="59"/>
    </row>
    <row r="1419" spans="1:5" x14ac:dyDescent="0.45">
      <c r="A1419" s="55" t="s">
        <v>60</v>
      </c>
      <c r="B1419" s="52">
        <v>3631.05</v>
      </c>
      <c r="C1419" s="53">
        <v>45519</v>
      </c>
      <c r="D1419" s="52">
        <v>0</v>
      </c>
      <c r="E1419" s="59"/>
    </row>
    <row r="1420" spans="1:5" x14ac:dyDescent="0.45">
      <c r="A1420" s="55" t="s">
        <v>62</v>
      </c>
      <c r="B1420" s="52">
        <v>3511.35</v>
      </c>
      <c r="C1420" s="53">
        <v>45519</v>
      </c>
      <c r="D1420" s="52">
        <v>0</v>
      </c>
      <c r="E1420" s="59"/>
    </row>
    <row r="1421" spans="1:5" x14ac:dyDescent="0.45">
      <c r="A1421" s="55" t="s">
        <v>64</v>
      </c>
      <c r="B1421" s="52">
        <v>4150.3500000000004</v>
      </c>
      <c r="C1421" s="53">
        <v>45519</v>
      </c>
      <c r="D1421" s="52">
        <v>0</v>
      </c>
      <c r="E1421" s="59"/>
    </row>
    <row r="1422" spans="1:5" x14ac:dyDescent="0.45">
      <c r="A1422" s="55" t="s">
        <v>66</v>
      </c>
      <c r="B1422" s="52">
        <v>3253.63</v>
      </c>
      <c r="C1422" s="53">
        <v>45519</v>
      </c>
      <c r="D1422" s="52">
        <v>0</v>
      </c>
      <c r="E1422" s="59"/>
    </row>
    <row r="1423" spans="1:5" x14ac:dyDescent="0.45">
      <c r="A1423" s="55" t="s">
        <v>57</v>
      </c>
      <c r="B1423" s="52">
        <v>10879.66</v>
      </c>
      <c r="C1423" s="53">
        <v>45504</v>
      </c>
      <c r="D1423" s="52">
        <v>0</v>
      </c>
      <c r="E1423" s="59"/>
    </row>
    <row r="1424" spans="1:5" x14ac:dyDescent="0.45">
      <c r="A1424" s="55" t="s">
        <v>80</v>
      </c>
      <c r="B1424" s="52">
        <v>9509.81</v>
      </c>
      <c r="C1424" s="53">
        <v>45488</v>
      </c>
      <c r="D1424" s="52">
        <v>0</v>
      </c>
      <c r="E1424" s="59"/>
    </row>
    <row r="1425" spans="1:5" x14ac:dyDescent="0.45">
      <c r="A1425" s="55" t="s">
        <v>82</v>
      </c>
      <c r="B1425" s="52">
        <v>3298.28</v>
      </c>
      <c r="C1425" s="53">
        <v>45519</v>
      </c>
      <c r="D1425" s="52">
        <v>0</v>
      </c>
      <c r="E1425" s="59"/>
    </row>
    <row r="1426" spans="1:5" x14ac:dyDescent="0.45">
      <c r="A1426" s="55" t="s">
        <v>84</v>
      </c>
      <c r="B1426" s="52">
        <v>3197.76</v>
      </c>
      <c r="C1426" s="53">
        <v>45519</v>
      </c>
      <c r="D1426" s="52">
        <v>0</v>
      </c>
      <c r="E1426" s="59"/>
    </row>
    <row r="1427" spans="1:5" x14ac:dyDescent="0.45">
      <c r="A1427" s="55" t="s">
        <v>86</v>
      </c>
      <c r="B1427" s="52">
        <v>4869.3100000000004</v>
      </c>
      <c r="C1427" s="53">
        <v>45519</v>
      </c>
      <c r="D1427" s="52">
        <v>0</v>
      </c>
      <c r="E1427" s="59"/>
    </row>
    <row r="1428" spans="1:5" x14ac:dyDescent="0.45">
      <c r="A1428" s="55" t="s">
        <v>88</v>
      </c>
      <c r="B1428" s="52">
        <v>3214.07</v>
      </c>
      <c r="C1428" s="53">
        <v>45519</v>
      </c>
      <c r="D1428" s="52">
        <v>0</v>
      </c>
      <c r="E1428" s="59"/>
    </row>
    <row r="1429" spans="1:5" x14ac:dyDescent="0.45">
      <c r="A1429" s="55" t="s">
        <v>92</v>
      </c>
      <c r="B1429" s="52">
        <v>30564.400000000001</v>
      </c>
      <c r="C1429" s="53">
        <v>45519</v>
      </c>
      <c r="D1429" s="52">
        <v>0</v>
      </c>
      <c r="E1429" s="59"/>
    </row>
    <row r="1430" spans="1:5" x14ac:dyDescent="0.45">
      <c r="A1430" s="55" t="s">
        <v>90</v>
      </c>
      <c r="B1430" s="52">
        <v>3214.07</v>
      </c>
      <c r="C1430" s="53">
        <v>45762</v>
      </c>
      <c r="D1430" s="52">
        <v>0</v>
      </c>
      <c r="E1430" s="59"/>
    </row>
    <row r="1431" spans="1:5" x14ac:dyDescent="0.45">
      <c r="A1431" s="51" t="s">
        <v>193</v>
      </c>
      <c r="B1431" s="52"/>
      <c r="C1431" s="53"/>
      <c r="D1431" s="52"/>
      <c r="E1431" s="59"/>
    </row>
    <row r="1432" spans="1:5" x14ac:dyDescent="0.45">
      <c r="A1432" s="55" t="s">
        <v>60</v>
      </c>
      <c r="B1432" s="52">
        <v>7284.76</v>
      </c>
      <c r="C1432" s="53">
        <v>45519</v>
      </c>
      <c r="D1432" s="52">
        <v>0</v>
      </c>
      <c r="E1432" s="59"/>
    </row>
    <row r="1433" spans="1:5" x14ac:dyDescent="0.45">
      <c r="A1433" s="55" t="s">
        <v>62</v>
      </c>
      <c r="B1433" s="52">
        <v>7044.62</v>
      </c>
      <c r="C1433" s="53">
        <v>45519</v>
      </c>
      <c r="D1433" s="52">
        <v>0</v>
      </c>
      <c r="E1433" s="59"/>
    </row>
    <row r="1434" spans="1:5" x14ac:dyDescent="0.45">
      <c r="A1434" s="55" t="s">
        <v>64</v>
      </c>
      <c r="B1434" s="52">
        <v>8326.6</v>
      </c>
      <c r="C1434" s="53">
        <v>45519</v>
      </c>
      <c r="D1434" s="52">
        <v>0</v>
      </c>
      <c r="E1434" s="59"/>
    </row>
    <row r="1435" spans="1:5" x14ac:dyDescent="0.45">
      <c r="A1435" s="55" t="s">
        <v>66</v>
      </c>
      <c r="B1435" s="52">
        <v>6527.57</v>
      </c>
      <c r="C1435" s="53">
        <v>45519</v>
      </c>
      <c r="D1435" s="52">
        <v>0</v>
      </c>
      <c r="E1435" s="59"/>
    </row>
    <row r="1436" spans="1:5" x14ac:dyDescent="0.45">
      <c r="A1436" s="55" t="s">
        <v>57</v>
      </c>
      <c r="B1436" s="52">
        <v>21827.22</v>
      </c>
      <c r="C1436" s="53">
        <v>45504</v>
      </c>
      <c r="D1436" s="52">
        <v>0</v>
      </c>
      <c r="E1436" s="59"/>
    </row>
    <row r="1437" spans="1:5" x14ac:dyDescent="0.45">
      <c r="A1437" s="55" t="s">
        <v>82</v>
      </c>
      <c r="B1437" s="52">
        <v>6617.14</v>
      </c>
      <c r="C1437" s="53">
        <v>45519</v>
      </c>
      <c r="D1437" s="52">
        <v>0</v>
      </c>
      <c r="E1437" s="59"/>
    </row>
    <row r="1438" spans="1:5" x14ac:dyDescent="0.45">
      <c r="A1438" s="55" t="s">
        <v>84</v>
      </c>
      <c r="B1438" s="52">
        <v>6415.47</v>
      </c>
      <c r="C1438" s="53">
        <v>45519</v>
      </c>
      <c r="D1438" s="52">
        <v>0</v>
      </c>
      <c r="E1438" s="59"/>
    </row>
    <row r="1439" spans="1:5" x14ac:dyDescent="0.45">
      <c r="A1439" s="55" t="s">
        <v>86</v>
      </c>
      <c r="B1439" s="52">
        <v>9769.01</v>
      </c>
      <c r="C1439" s="53">
        <v>45519</v>
      </c>
      <c r="D1439" s="52">
        <v>0</v>
      </c>
      <c r="E1439" s="59"/>
    </row>
    <row r="1440" spans="1:5" x14ac:dyDescent="0.45">
      <c r="A1440" s="55" t="s">
        <v>88</v>
      </c>
      <c r="B1440" s="52">
        <v>6448.2</v>
      </c>
      <c r="C1440" s="53">
        <v>45519</v>
      </c>
      <c r="D1440" s="52">
        <v>0</v>
      </c>
      <c r="E1440" s="59"/>
    </row>
    <row r="1441" spans="1:5" x14ac:dyDescent="0.45">
      <c r="A1441" s="55" t="s">
        <v>92</v>
      </c>
      <c r="B1441" s="52">
        <v>61319.58</v>
      </c>
      <c r="C1441" s="53">
        <v>45519</v>
      </c>
      <c r="D1441" s="52">
        <v>0</v>
      </c>
      <c r="E1441" s="59"/>
    </row>
    <row r="1442" spans="1:5" x14ac:dyDescent="0.45">
      <c r="A1442" s="55" t="s">
        <v>90</v>
      </c>
      <c r="B1442" s="52">
        <v>6448.2</v>
      </c>
      <c r="C1442" s="53">
        <v>45762</v>
      </c>
      <c r="D1442" s="52">
        <v>0</v>
      </c>
      <c r="E1442" s="59"/>
    </row>
    <row r="1443" spans="1:5" x14ac:dyDescent="0.45">
      <c r="A1443" s="51" t="s">
        <v>194</v>
      </c>
      <c r="B1443" s="52"/>
      <c r="C1443" s="53"/>
      <c r="D1443" s="52"/>
      <c r="E1443" s="59"/>
    </row>
    <row r="1444" spans="1:5" x14ac:dyDescent="0.45">
      <c r="A1444" s="55" t="s">
        <v>60</v>
      </c>
      <c r="B1444" s="52">
        <v>5631.33</v>
      </c>
      <c r="C1444" s="53">
        <v>45519</v>
      </c>
      <c r="D1444" s="52">
        <v>0</v>
      </c>
      <c r="E1444" s="59"/>
    </row>
    <row r="1445" spans="1:5" x14ac:dyDescent="0.45">
      <c r="A1445" s="55" t="s">
        <v>62</v>
      </c>
      <c r="B1445" s="52">
        <v>5445.69</v>
      </c>
      <c r="C1445" s="53">
        <v>45519</v>
      </c>
      <c r="D1445" s="52">
        <v>0</v>
      </c>
      <c r="E1445" s="59"/>
    </row>
    <row r="1446" spans="1:5" x14ac:dyDescent="0.45">
      <c r="A1446" s="55" t="s">
        <v>64</v>
      </c>
      <c r="B1446" s="52">
        <v>6436.7</v>
      </c>
      <c r="C1446" s="53">
        <v>45519</v>
      </c>
      <c r="D1446" s="52">
        <v>0</v>
      </c>
      <c r="E1446" s="59"/>
    </row>
    <row r="1447" spans="1:5" x14ac:dyDescent="0.45">
      <c r="A1447" s="55" t="s">
        <v>66</v>
      </c>
      <c r="B1447" s="52">
        <v>5045.99</v>
      </c>
      <c r="C1447" s="53">
        <v>45519</v>
      </c>
      <c r="D1447" s="52">
        <v>0</v>
      </c>
      <c r="E1447" s="59"/>
    </row>
    <row r="1448" spans="1:5" x14ac:dyDescent="0.45">
      <c r="A1448" s="55" t="s">
        <v>57</v>
      </c>
      <c r="B1448" s="52">
        <v>16873.07</v>
      </c>
      <c r="C1448" s="53">
        <v>45504</v>
      </c>
      <c r="D1448" s="52">
        <v>0</v>
      </c>
      <c r="E1448" s="59"/>
    </row>
    <row r="1449" spans="1:5" x14ac:dyDescent="0.45">
      <c r="A1449" s="55" t="s">
        <v>80</v>
      </c>
      <c r="B1449" s="52">
        <v>14748.59</v>
      </c>
      <c r="C1449" s="53">
        <v>45488</v>
      </c>
      <c r="D1449" s="52">
        <v>0</v>
      </c>
      <c r="E1449" s="59"/>
    </row>
    <row r="1450" spans="1:5" x14ac:dyDescent="0.45">
      <c r="A1450" s="55" t="s">
        <v>82</v>
      </c>
      <c r="B1450" s="52">
        <v>5115.24</v>
      </c>
      <c r="C1450" s="53">
        <v>45519</v>
      </c>
      <c r="D1450" s="52">
        <v>0</v>
      </c>
      <c r="E1450" s="59"/>
    </row>
    <row r="1451" spans="1:5" x14ac:dyDescent="0.45">
      <c r="A1451" s="55" t="s">
        <v>84</v>
      </c>
      <c r="B1451" s="52">
        <v>4959.34</v>
      </c>
      <c r="C1451" s="53">
        <v>45519</v>
      </c>
      <c r="D1451" s="52">
        <v>0</v>
      </c>
      <c r="E1451" s="59"/>
    </row>
    <row r="1452" spans="1:5" x14ac:dyDescent="0.45">
      <c r="A1452" s="55" t="s">
        <v>86</v>
      </c>
      <c r="B1452" s="52">
        <v>7551.72</v>
      </c>
      <c r="C1452" s="53">
        <v>45519</v>
      </c>
      <c r="D1452" s="52">
        <v>0</v>
      </c>
      <c r="E1452" s="59"/>
    </row>
    <row r="1453" spans="1:5" x14ac:dyDescent="0.45">
      <c r="A1453" s="55" t="s">
        <v>88</v>
      </c>
      <c r="B1453" s="52">
        <v>4984.6400000000003</v>
      </c>
      <c r="C1453" s="53">
        <v>45519</v>
      </c>
      <c r="D1453" s="52">
        <v>0</v>
      </c>
      <c r="E1453" s="59"/>
    </row>
    <row r="1454" spans="1:5" x14ac:dyDescent="0.45">
      <c r="A1454" s="55" t="s">
        <v>92</v>
      </c>
      <c r="B1454" s="52">
        <v>47401.78</v>
      </c>
      <c r="C1454" s="53">
        <v>45519</v>
      </c>
      <c r="D1454" s="52">
        <v>0</v>
      </c>
      <c r="E1454" s="59"/>
    </row>
    <row r="1455" spans="1:5" x14ac:dyDescent="0.45">
      <c r="A1455" s="55" t="s">
        <v>90</v>
      </c>
      <c r="B1455" s="52">
        <v>4984.6400000000003</v>
      </c>
      <c r="C1455" s="53">
        <v>45762</v>
      </c>
      <c r="D1455" s="52">
        <v>0</v>
      </c>
      <c r="E1455" s="59"/>
    </row>
    <row r="1456" spans="1:5" x14ac:dyDescent="0.45">
      <c r="A1456" s="51" t="s">
        <v>195</v>
      </c>
      <c r="B1456" s="52"/>
      <c r="C1456" s="53"/>
      <c r="D1456" s="52"/>
      <c r="E1456" s="59"/>
    </row>
    <row r="1457" spans="1:5" x14ac:dyDescent="0.45">
      <c r="A1457" s="55" t="s">
        <v>60</v>
      </c>
      <c r="B1457" s="52">
        <v>211909.43</v>
      </c>
      <c r="C1457" s="53">
        <v>45519</v>
      </c>
      <c r="D1457" s="52">
        <v>0</v>
      </c>
      <c r="E1457" s="59"/>
    </row>
    <row r="1458" spans="1:5" x14ac:dyDescent="0.45">
      <c r="A1458" s="55" t="s">
        <v>61</v>
      </c>
      <c r="B1458" s="52">
        <v>57685.53</v>
      </c>
      <c r="C1458" s="53">
        <v>45519</v>
      </c>
      <c r="D1458" s="52">
        <v>0</v>
      </c>
      <c r="E1458" s="59"/>
    </row>
    <row r="1459" spans="1:5" x14ac:dyDescent="0.45">
      <c r="A1459" s="55" t="s">
        <v>62</v>
      </c>
      <c r="B1459" s="52">
        <v>204923.91</v>
      </c>
      <c r="C1459" s="53">
        <v>45519</v>
      </c>
      <c r="D1459" s="52">
        <v>0</v>
      </c>
      <c r="E1459" s="59"/>
    </row>
    <row r="1460" spans="1:5" x14ac:dyDescent="0.45">
      <c r="A1460" s="55" t="s">
        <v>63</v>
      </c>
      <c r="B1460" s="52">
        <v>55783.95</v>
      </c>
      <c r="C1460" s="53">
        <v>45519</v>
      </c>
      <c r="D1460" s="52">
        <v>0</v>
      </c>
      <c r="E1460" s="59"/>
    </row>
    <row r="1461" spans="1:5" x14ac:dyDescent="0.45">
      <c r="A1461" s="55" t="s">
        <v>64</v>
      </c>
      <c r="B1461" s="52">
        <v>242215.8</v>
      </c>
      <c r="C1461" s="53">
        <v>45519</v>
      </c>
      <c r="D1461" s="52">
        <v>0</v>
      </c>
      <c r="E1461" s="59"/>
    </row>
    <row r="1462" spans="1:5" x14ac:dyDescent="0.45">
      <c r="A1462" s="55" t="s">
        <v>65</v>
      </c>
      <c r="B1462" s="52">
        <v>63494.33</v>
      </c>
      <c r="C1462" s="53">
        <v>45519</v>
      </c>
      <c r="D1462" s="52">
        <v>0</v>
      </c>
      <c r="E1462" s="59"/>
    </row>
    <row r="1463" spans="1:5" x14ac:dyDescent="0.45">
      <c r="A1463" s="55" t="s">
        <v>66</v>
      </c>
      <c r="B1463" s="52">
        <v>189883.02</v>
      </c>
      <c r="C1463" s="53">
        <v>45519</v>
      </c>
      <c r="D1463" s="52">
        <v>0</v>
      </c>
      <c r="E1463" s="59"/>
    </row>
    <row r="1464" spans="1:5" x14ac:dyDescent="0.45">
      <c r="A1464" s="55" t="s">
        <v>67</v>
      </c>
      <c r="B1464" s="52">
        <v>49775.839999999997</v>
      </c>
      <c r="C1464" s="53">
        <v>45519</v>
      </c>
      <c r="D1464" s="52">
        <v>0</v>
      </c>
      <c r="E1464" s="59"/>
    </row>
    <row r="1465" spans="1:5" x14ac:dyDescent="0.45">
      <c r="A1465" s="55" t="s">
        <v>57</v>
      </c>
      <c r="B1465" s="52">
        <v>634941</v>
      </c>
      <c r="C1465" s="53">
        <v>45504</v>
      </c>
      <c r="D1465" s="52">
        <v>0</v>
      </c>
      <c r="E1465" s="59"/>
    </row>
    <row r="1466" spans="1:5" x14ac:dyDescent="0.45">
      <c r="A1466" s="55" t="s">
        <v>71</v>
      </c>
      <c r="B1466" s="52">
        <v>15991.95</v>
      </c>
      <c r="C1466" s="53">
        <v>45504</v>
      </c>
      <c r="D1466" s="52">
        <v>0</v>
      </c>
      <c r="E1466" s="59"/>
    </row>
    <row r="1467" spans="1:5" x14ac:dyDescent="0.45">
      <c r="A1467" s="55" t="s">
        <v>72</v>
      </c>
      <c r="B1467" s="52">
        <v>6474.33</v>
      </c>
      <c r="C1467" s="53">
        <v>45504</v>
      </c>
      <c r="D1467" s="52">
        <v>113190.94</v>
      </c>
      <c r="E1467" s="59"/>
    </row>
    <row r="1468" spans="1:5" x14ac:dyDescent="0.45">
      <c r="A1468" s="55" t="s">
        <v>80</v>
      </c>
      <c r="B1468" s="52">
        <v>584293.72</v>
      </c>
      <c r="C1468" s="53">
        <v>45488</v>
      </c>
      <c r="D1468" s="52">
        <v>0</v>
      </c>
      <c r="E1468" s="59"/>
    </row>
    <row r="1469" spans="1:5" x14ac:dyDescent="0.45">
      <c r="A1469" s="55" t="s">
        <v>81</v>
      </c>
      <c r="B1469" s="52">
        <v>40414.03</v>
      </c>
      <c r="C1469" s="53">
        <v>45488</v>
      </c>
      <c r="D1469" s="52">
        <v>105072.38</v>
      </c>
      <c r="E1469" s="59"/>
    </row>
    <row r="1470" spans="1:5" x14ac:dyDescent="0.45">
      <c r="A1470" s="55" t="s">
        <v>82</v>
      </c>
      <c r="B1470" s="52">
        <v>192488.76</v>
      </c>
      <c r="C1470" s="53">
        <v>45519</v>
      </c>
      <c r="D1470" s="52">
        <v>0</v>
      </c>
      <c r="E1470" s="59"/>
    </row>
    <row r="1471" spans="1:5" x14ac:dyDescent="0.45">
      <c r="A1471" s="55" t="s">
        <v>83</v>
      </c>
      <c r="B1471" s="52">
        <v>52398.879999999997</v>
      </c>
      <c r="C1471" s="53">
        <v>45519</v>
      </c>
      <c r="D1471" s="52">
        <v>0</v>
      </c>
      <c r="E1471" s="59"/>
    </row>
    <row r="1472" spans="1:5" x14ac:dyDescent="0.45">
      <c r="A1472" s="55" t="s">
        <v>84</v>
      </c>
      <c r="B1472" s="52">
        <v>186622.25</v>
      </c>
      <c r="C1472" s="53">
        <v>45519</v>
      </c>
      <c r="D1472" s="52">
        <v>0</v>
      </c>
      <c r="E1472" s="59"/>
    </row>
    <row r="1473" spans="1:5" x14ac:dyDescent="0.45">
      <c r="A1473" s="55" t="s">
        <v>85</v>
      </c>
      <c r="B1473" s="52">
        <v>50801.91</v>
      </c>
      <c r="C1473" s="53">
        <v>45519</v>
      </c>
      <c r="D1473" s="52">
        <v>0</v>
      </c>
      <c r="E1473" s="59"/>
    </row>
    <row r="1474" spans="1:5" x14ac:dyDescent="0.45">
      <c r="A1474" s="55" t="s">
        <v>86</v>
      </c>
      <c r="B1474" s="52">
        <v>284174.71000000002</v>
      </c>
      <c r="C1474" s="53">
        <v>45519</v>
      </c>
      <c r="D1474" s="52">
        <v>0</v>
      </c>
      <c r="E1474" s="59"/>
    </row>
    <row r="1475" spans="1:5" x14ac:dyDescent="0.45">
      <c r="A1475" s="55" t="s">
        <v>87</v>
      </c>
      <c r="B1475" s="52">
        <v>74493.42</v>
      </c>
      <c r="C1475" s="53">
        <v>45519</v>
      </c>
      <c r="D1475" s="52">
        <v>0</v>
      </c>
      <c r="E1475" s="59"/>
    </row>
    <row r="1476" spans="1:5" x14ac:dyDescent="0.45">
      <c r="A1476" s="55" t="s">
        <v>88</v>
      </c>
      <c r="B1476" s="52">
        <v>187574.29</v>
      </c>
      <c r="C1476" s="53">
        <v>45519</v>
      </c>
      <c r="D1476" s="52">
        <v>0</v>
      </c>
      <c r="E1476" s="59"/>
    </row>
    <row r="1477" spans="1:5" x14ac:dyDescent="0.45">
      <c r="A1477" s="55" t="s">
        <v>89</v>
      </c>
      <c r="B1477" s="52">
        <v>49170.63</v>
      </c>
      <c r="C1477" s="53">
        <v>45519</v>
      </c>
      <c r="D1477" s="52">
        <v>0</v>
      </c>
      <c r="E1477" s="59"/>
    </row>
    <row r="1478" spans="1:5" x14ac:dyDescent="0.45">
      <c r="A1478" s="55" t="s">
        <v>92</v>
      </c>
      <c r="B1478" s="52">
        <v>1783750.24</v>
      </c>
      <c r="C1478" s="53">
        <v>45519</v>
      </c>
      <c r="D1478" s="52">
        <v>0</v>
      </c>
      <c r="E1478" s="59"/>
    </row>
    <row r="1479" spans="1:5" x14ac:dyDescent="0.45">
      <c r="A1479" s="55" t="s">
        <v>93</v>
      </c>
      <c r="B1479" s="52">
        <v>467591.43</v>
      </c>
      <c r="C1479" s="53">
        <v>45519</v>
      </c>
      <c r="D1479" s="52">
        <v>0</v>
      </c>
      <c r="E1479" s="59"/>
    </row>
    <row r="1480" spans="1:5" x14ac:dyDescent="0.45">
      <c r="A1480" s="55" t="s">
        <v>90</v>
      </c>
      <c r="B1480" s="52">
        <v>187574.29</v>
      </c>
      <c r="C1480" s="53">
        <v>45762</v>
      </c>
      <c r="D1480" s="52">
        <v>0</v>
      </c>
      <c r="E1480" s="59"/>
    </row>
    <row r="1481" spans="1:5" x14ac:dyDescent="0.45">
      <c r="A1481" s="55" t="s">
        <v>91</v>
      </c>
      <c r="B1481" s="52">
        <v>13658.89</v>
      </c>
      <c r="C1481" s="53">
        <v>45762</v>
      </c>
      <c r="D1481" s="52">
        <v>35511.74</v>
      </c>
      <c r="E1481" s="59"/>
    </row>
    <row r="1482" spans="1:5" x14ac:dyDescent="0.45">
      <c r="A1482" s="51" t="s">
        <v>196</v>
      </c>
      <c r="B1482" s="52"/>
      <c r="C1482" s="53"/>
      <c r="D1482" s="52"/>
      <c r="E1482" s="59"/>
    </row>
    <row r="1483" spans="1:5" x14ac:dyDescent="0.45">
      <c r="A1483" s="55" t="s">
        <v>60</v>
      </c>
      <c r="B1483" s="52">
        <v>50851.45</v>
      </c>
      <c r="C1483" s="53">
        <v>45519</v>
      </c>
      <c r="D1483" s="52">
        <v>0</v>
      </c>
      <c r="E1483" s="59"/>
    </row>
    <row r="1484" spans="1:5" x14ac:dyDescent="0.45">
      <c r="A1484" s="55" t="s">
        <v>61</v>
      </c>
      <c r="B1484" s="52">
        <v>13842.67</v>
      </c>
      <c r="C1484" s="53">
        <v>45519</v>
      </c>
      <c r="D1484" s="52">
        <v>0</v>
      </c>
      <c r="E1484" s="59"/>
    </row>
    <row r="1485" spans="1:5" x14ac:dyDescent="0.45">
      <c r="A1485" s="55" t="s">
        <v>62</v>
      </c>
      <c r="B1485" s="52">
        <v>49175.14</v>
      </c>
      <c r="C1485" s="53">
        <v>45519</v>
      </c>
      <c r="D1485" s="52">
        <v>0</v>
      </c>
      <c r="E1485" s="59"/>
    </row>
    <row r="1486" spans="1:5" x14ac:dyDescent="0.45">
      <c r="A1486" s="55" t="s">
        <v>63</v>
      </c>
      <c r="B1486" s="52">
        <v>13386.35</v>
      </c>
      <c r="C1486" s="53">
        <v>45519</v>
      </c>
      <c r="D1486" s="52">
        <v>0</v>
      </c>
      <c r="E1486" s="59"/>
    </row>
    <row r="1487" spans="1:5" x14ac:dyDescent="0.45">
      <c r="A1487" s="55" t="s">
        <v>64</v>
      </c>
      <c r="B1487" s="52">
        <v>58124</v>
      </c>
      <c r="C1487" s="53">
        <v>45519</v>
      </c>
      <c r="D1487" s="52">
        <v>0</v>
      </c>
      <c r="E1487" s="59"/>
    </row>
    <row r="1488" spans="1:5" x14ac:dyDescent="0.45">
      <c r="A1488" s="55" t="s">
        <v>65</v>
      </c>
      <c r="B1488" s="52">
        <v>15236.6</v>
      </c>
      <c r="C1488" s="53">
        <v>45519</v>
      </c>
      <c r="D1488" s="52">
        <v>0</v>
      </c>
      <c r="E1488" s="59"/>
    </row>
    <row r="1489" spans="1:5" x14ac:dyDescent="0.45">
      <c r="A1489" s="55" t="s">
        <v>66</v>
      </c>
      <c r="B1489" s="52">
        <v>45565.81</v>
      </c>
      <c r="C1489" s="53">
        <v>45519</v>
      </c>
      <c r="D1489" s="52">
        <v>0</v>
      </c>
      <c r="E1489" s="59"/>
    </row>
    <row r="1490" spans="1:5" x14ac:dyDescent="0.45">
      <c r="A1490" s="55" t="s">
        <v>67</v>
      </c>
      <c r="B1490" s="52">
        <v>11944.6</v>
      </c>
      <c r="C1490" s="53">
        <v>45519</v>
      </c>
      <c r="D1490" s="52">
        <v>0</v>
      </c>
      <c r="E1490" s="59"/>
    </row>
    <row r="1491" spans="1:5" x14ac:dyDescent="0.45">
      <c r="A1491" s="55" t="s">
        <v>57</v>
      </c>
      <c r="B1491" s="52">
        <v>152365.41</v>
      </c>
      <c r="C1491" s="53">
        <v>45504</v>
      </c>
      <c r="D1491" s="52">
        <v>0</v>
      </c>
      <c r="E1491" s="59"/>
    </row>
    <row r="1492" spans="1:5" x14ac:dyDescent="0.45">
      <c r="A1492" s="55" t="s">
        <v>72</v>
      </c>
      <c r="B1492" s="52">
        <v>28715.81</v>
      </c>
      <c r="C1492" s="53">
        <v>45504</v>
      </c>
      <c r="D1492" s="52">
        <v>0</v>
      </c>
      <c r="E1492" s="59"/>
    </row>
    <row r="1493" spans="1:5" x14ac:dyDescent="0.45">
      <c r="A1493" s="55" t="s">
        <v>80</v>
      </c>
      <c r="B1493" s="52">
        <v>133181.21</v>
      </c>
      <c r="C1493" s="53">
        <v>45519</v>
      </c>
      <c r="D1493" s="52">
        <v>0</v>
      </c>
      <c r="E1493" s="59"/>
    </row>
    <row r="1494" spans="1:5" x14ac:dyDescent="0.45">
      <c r="A1494" s="55" t="s">
        <v>81</v>
      </c>
      <c r="B1494" s="52">
        <v>34912.06</v>
      </c>
      <c r="C1494" s="53">
        <v>45519</v>
      </c>
      <c r="D1494" s="52">
        <v>0</v>
      </c>
      <c r="E1494" s="59"/>
    </row>
    <row r="1495" spans="1:5" x14ac:dyDescent="0.45">
      <c r="A1495" s="55" t="s">
        <v>82</v>
      </c>
      <c r="B1495" s="52">
        <v>46191.11</v>
      </c>
      <c r="C1495" s="53">
        <v>45519</v>
      </c>
      <c r="D1495" s="52">
        <v>0</v>
      </c>
      <c r="E1495" s="59"/>
    </row>
    <row r="1496" spans="1:5" x14ac:dyDescent="0.45">
      <c r="A1496" s="55" t="s">
        <v>83</v>
      </c>
      <c r="B1496" s="52">
        <v>12574.04</v>
      </c>
      <c r="C1496" s="53">
        <v>45519</v>
      </c>
      <c r="D1496" s="52">
        <v>0</v>
      </c>
      <c r="E1496" s="59"/>
    </row>
    <row r="1497" spans="1:5" x14ac:dyDescent="0.45">
      <c r="A1497" s="55" t="s">
        <v>84</v>
      </c>
      <c r="B1497" s="52">
        <v>44783.33</v>
      </c>
      <c r="C1497" s="53">
        <v>45519</v>
      </c>
      <c r="D1497" s="52">
        <v>0</v>
      </c>
      <c r="E1497" s="59"/>
    </row>
    <row r="1498" spans="1:5" x14ac:dyDescent="0.45">
      <c r="A1498" s="55" t="s">
        <v>85</v>
      </c>
      <c r="B1498" s="52">
        <v>12190.82</v>
      </c>
      <c r="C1498" s="53">
        <v>45519</v>
      </c>
      <c r="D1498" s="52">
        <v>0</v>
      </c>
      <c r="E1498" s="59"/>
    </row>
    <row r="1499" spans="1:5" x14ac:dyDescent="0.45">
      <c r="A1499" s="55" t="s">
        <v>86</v>
      </c>
      <c r="B1499" s="52">
        <v>68192.789999999994</v>
      </c>
      <c r="C1499" s="53">
        <v>45519</v>
      </c>
      <c r="D1499" s="52">
        <v>0</v>
      </c>
      <c r="E1499" s="59"/>
    </row>
    <row r="1500" spans="1:5" x14ac:dyDescent="0.45">
      <c r="A1500" s="55" t="s">
        <v>87</v>
      </c>
      <c r="B1500" s="52">
        <v>17876.02</v>
      </c>
      <c r="C1500" s="53">
        <v>45519</v>
      </c>
      <c r="D1500" s="52">
        <v>0</v>
      </c>
      <c r="E1500" s="59"/>
    </row>
    <row r="1501" spans="1:5" x14ac:dyDescent="0.45">
      <c r="A1501" s="55" t="s">
        <v>88</v>
      </c>
      <c r="B1501" s="52">
        <v>45011.79</v>
      </c>
      <c r="C1501" s="53">
        <v>45519</v>
      </c>
      <c r="D1501" s="52">
        <v>0</v>
      </c>
      <c r="E1501" s="59"/>
    </row>
    <row r="1502" spans="1:5" x14ac:dyDescent="0.45">
      <c r="A1502" s="55" t="s">
        <v>89</v>
      </c>
      <c r="B1502" s="52">
        <v>11799.37</v>
      </c>
      <c r="C1502" s="53">
        <v>45519</v>
      </c>
      <c r="D1502" s="52">
        <v>0</v>
      </c>
      <c r="E1502" s="59"/>
    </row>
    <row r="1503" spans="1:5" x14ac:dyDescent="0.45">
      <c r="A1503" s="55" t="s">
        <v>92</v>
      </c>
      <c r="B1503" s="52">
        <v>428042.66</v>
      </c>
      <c r="C1503" s="53">
        <v>45519</v>
      </c>
      <c r="D1503" s="52">
        <v>0</v>
      </c>
      <c r="E1503" s="59"/>
    </row>
    <row r="1504" spans="1:5" x14ac:dyDescent="0.45">
      <c r="A1504" s="55" t="s">
        <v>93</v>
      </c>
      <c r="B1504" s="52">
        <v>112206.9</v>
      </c>
      <c r="C1504" s="53">
        <v>45519</v>
      </c>
      <c r="D1504" s="52">
        <v>0</v>
      </c>
      <c r="E1504" s="59"/>
    </row>
    <row r="1505" spans="1:5" x14ac:dyDescent="0.45">
      <c r="A1505" s="55" t="s">
        <v>90</v>
      </c>
      <c r="B1505" s="52">
        <v>45011.79</v>
      </c>
      <c r="C1505" s="53">
        <v>45762</v>
      </c>
      <c r="D1505" s="52">
        <v>0</v>
      </c>
      <c r="E1505" s="59"/>
    </row>
    <row r="1506" spans="1:5" x14ac:dyDescent="0.45">
      <c r="A1506" s="55" t="s">
        <v>91</v>
      </c>
      <c r="B1506" s="52">
        <v>11799.37</v>
      </c>
      <c r="C1506" s="53">
        <v>45762</v>
      </c>
      <c r="D1506" s="52">
        <v>0</v>
      </c>
      <c r="E1506" s="59"/>
    </row>
    <row r="1507" spans="1:5" x14ac:dyDescent="0.45">
      <c r="A1507" s="51" t="s">
        <v>197</v>
      </c>
      <c r="B1507" s="52"/>
      <c r="C1507" s="53"/>
      <c r="D1507" s="52"/>
      <c r="E1507" s="59"/>
    </row>
    <row r="1508" spans="1:5" x14ac:dyDescent="0.45">
      <c r="A1508" s="55" t="s">
        <v>60</v>
      </c>
      <c r="B1508" s="52">
        <v>4764.54</v>
      </c>
      <c r="C1508" s="53">
        <v>45519</v>
      </c>
      <c r="D1508" s="52">
        <v>0</v>
      </c>
      <c r="E1508" s="59"/>
    </row>
    <row r="1509" spans="1:5" x14ac:dyDescent="0.45">
      <c r="A1509" s="55" t="s">
        <v>62</v>
      </c>
      <c r="B1509" s="52">
        <v>4607.4799999999996</v>
      </c>
      <c r="C1509" s="53">
        <v>45519</v>
      </c>
      <c r="D1509" s="52">
        <v>0</v>
      </c>
      <c r="E1509" s="59"/>
    </row>
    <row r="1510" spans="1:5" x14ac:dyDescent="0.45">
      <c r="A1510" s="55" t="s">
        <v>64</v>
      </c>
      <c r="B1510" s="52">
        <v>5445.95</v>
      </c>
      <c r="C1510" s="53">
        <v>45519</v>
      </c>
      <c r="D1510" s="52">
        <v>0</v>
      </c>
      <c r="E1510" s="59"/>
    </row>
    <row r="1511" spans="1:5" x14ac:dyDescent="0.45">
      <c r="A1511" s="55" t="s">
        <v>66</v>
      </c>
      <c r="B1511" s="52">
        <v>4269.3</v>
      </c>
      <c r="C1511" s="53">
        <v>45519</v>
      </c>
      <c r="D1511" s="52">
        <v>0</v>
      </c>
      <c r="E1511" s="59"/>
    </row>
    <row r="1512" spans="1:5" x14ac:dyDescent="0.45">
      <c r="A1512" s="55" t="s">
        <v>57</v>
      </c>
      <c r="B1512" s="52">
        <v>14275.92</v>
      </c>
      <c r="C1512" s="53">
        <v>45504</v>
      </c>
      <c r="D1512" s="52">
        <v>0</v>
      </c>
      <c r="E1512" s="59"/>
    </row>
    <row r="1513" spans="1:5" x14ac:dyDescent="0.45">
      <c r="A1513" s="55" t="s">
        <v>80</v>
      </c>
      <c r="B1513" s="52">
        <v>12478.45</v>
      </c>
      <c r="C1513" s="53">
        <v>45488</v>
      </c>
      <c r="D1513" s="52">
        <v>0</v>
      </c>
      <c r="E1513" s="59"/>
    </row>
    <row r="1514" spans="1:5" x14ac:dyDescent="0.45">
      <c r="A1514" s="55" t="s">
        <v>82</v>
      </c>
      <c r="B1514" s="52">
        <v>4327.8900000000003</v>
      </c>
      <c r="C1514" s="53">
        <v>45519</v>
      </c>
      <c r="D1514" s="52">
        <v>0</v>
      </c>
      <c r="E1514" s="59"/>
    </row>
    <row r="1515" spans="1:5" x14ac:dyDescent="0.45">
      <c r="A1515" s="55" t="s">
        <v>84</v>
      </c>
      <c r="B1515" s="52">
        <v>4195.99</v>
      </c>
      <c r="C1515" s="53">
        <v>45519</v>
      </c>
      <c r="D1515" s="52">
        <v>0</v>
      </c>
      <c r="E1515" s="59"/>
    </row>
    <row r="1516" spans="1:5" x14ac:dyDescent="0.45">
      <c r="A1516" s="55" t="s">
        <v>86</v>
      </c>
      <c r="B1516" s="52">
        <v>6389.34</v>
      </c>
      <c r="C1516" s="53">
        <v>45519</v>
      </c>
      <c r="D1516" s="52">
        <v>0</v>
      </c>
      <c r="E1516" s="59"/>
    </row>
    <row r="1517" spans="1:5" x14ac:dyDescent="0.45">
      <c r="A1517" s="55" t="s">
        <v>88</v>
      </c>
      <c r="B1517" s="52">
        <v>4217.3900000000003</v>
      </c>
      <c r="C1517" s="53">
        <v>45519</v>
      </c>
      <c r="D1517" s="52">
        <v>0</v>
      </c>
      <c r="E1517" s="59"/>
    </row>
    <row r="1518" spans="1:5" x14ac:dyDescent="0.45">
      <c r="A1518" s="55" t="s">
        <v>92</v>
      </c>
      <c r="B1518" s="52">
        <v>40105.589999999997</v>
      </c>
      <c r="C1518" s="53">
        <v>45519</v>
      </c>
      <c r="D1518" s="52">
        <v>0</v>
      </c>
      <c r="E1518" s="59"/>
    </row>
    <row r="1519" spans="1:5" x14ac:dyDescent="0.45">
      <c r="A1519" s="55" t="s">
        <v>90</v>
      </c>
      <c r="B1519" s="52">
        <v>4217.3900000000003</v>
      </c>
      <c r="C1519" s="53">
        <v>45762</v>
      </c>
      <c r="D1519" s="52">
        <v>0</v>
      </c>
      <c r="E1519" s="59"/>
    </row>
    <row r="1520" spans="1:5" x14ac:dyDescent="0.45">
      <c r="A1520" s="51" t="s">
        <v>198</v>
      </c>
      <c r="B1520" s="52"/>
      <c r="C1520" s="53"/>
      <c r="D1520" s="52"/>
      <c r="E1520" s="59"/>
    </row>
    <row r="1521" spans="1:5" x14ac:dyDescent="0.45">
      <c r="A1521" s="55" t="s">
        <v>60</v>
      </c>
      <c r="B1521" s="52">
        <v>1219.22</v>
      </c>
      <c r="C1521" s="53">
        <v>45519</v>
      </c>
      <c r="D1521" s="52">
        <v>0</v>
      </c>
      <c r="E1521" s="59"/>
    </row>
    <row r="1522" spans="1:5" x14ac:dyDescent="0.45">
      <c r="A1522" s="55" t="s">
        <v>62</v>
      </c>
      <c r="B1522" s="52">
        <v>1179.03</v>
      </c>
      <c r="C1522" s="53">
        <v>45519</v>
      </c>
      <c r="D1522" s="52">
        <v>0</v>
      </c>
      <c r="E1522" s="59"/>
    </row>
    <row r="1523" spans="1:5" x14ac:dyDescent="0.45">
      <c r="A1523" s="55" t="s">
        <v>64</v>
      </c>
      <c r="B1523" s="52">
        <v>1393.59</v>
      </c>
      <c r="C1523" s="53">
        <v>45519</v>
      </c>
      <c r="D1523" s="52">
        <v>0</v>
      </c>
      <c r="E1523" s="59"/>
    </row>
    <row r="1524" spans="1:5" x14ac:dyDescent="0.45">
      <c r="A1524" s="55" t="s">
        <v>66</v>
      </c>
      <c r="B1524" s="52">
        <v>1092.49</v>
      </c>
      <c r="C1524" s="53">
        <v>45519</v>
      </c>
      <c r="D1524" s="52">
        <v>0</v>
      </c>
      <c r="E1524" s="59"/>
    </row>
    <row r="1525" spans="1:5" x14ac:dyDescent="0.45">
      <c r="A1525" s="55" t="s">
        <v>57</v>
      </c>
      <c r="B1525" s="52">
        <v>3653.12</v>
      </c>
      <c r="C1525" s="53">
        <v>45504</v>
      </c>
      <c r="D1525" s="52">
        <v>0</v>
      </c>
      <c r="E1525" s="59"/>
    </row>
    <row r="1526" spans="1:5" x14ac:dyDescent="0.45">
      <c r="A1526" s="55" t="s">
        <v>80</v>
      </c>
      <c r="B1526" s="52">
        <v>3193.16</v>
      </c>
      <c r="C1526" s="53">
        <v>45488</v>
      </c>
      <c r="D1526" s="52">
        <v>0</v>
      </c>
      <c r="E1526" s="59"/>
    </row>
    <row r="1527" spans="1:5" x14ac:dyDescent="0.45">
      <c r="A1527" s="55" t="s">
        <v>82</v>
      </c>
      <c r="B1527" s="52">
        <v>1107.48</v>
      </c>
      <c r="C1527" s="53">
        <v>45519</v>
      </c>
      <c r="D1527" s="52">
        <v>0</v>
      </c>
      <c r="E1527" s="59"/>
    </row>
    <row r="1528" spans="1:5" x14ac:dyDescent="0.45">
      <c r="A1528" s="55" t="s">
        <v>84</v>
      </c>
      <c r="B1528" s="52">
        <v>1073.73</v>
      </c>
      <c r="C1528" s="53">
        <v>45519</v>
      </c>
      <c r="D1528" s="52">
        <v>0</v>
      </c>
      <c r="E1528" s="59"/>
    </row>
    <row r="1529" spans="1:5" x14ac:dyDescent="0.45">
      <c r="A1529" s="55" t="s">
        <v>86</v>
      </c>
      <c r="B1529" s="52">
        <v>1635</v>
      </c>
      <c r="C1529" s="53">
        <v>45519</v>
      </c>
      <c r="D1529" s="52">
        <v>0</v>
      </c>
      <c r="E1529" s="59"/>
    </row>
    <row r="1530" spans="1:5" x14ac:dyDescent="0.45">
      <c r="A1530" s="55" t="s">
        <v>88</v>
      </c>
      <c r="B1530" s="52">
        <v>1079.21</v>
      </c>
      <c r="C1530" s="53">
        <v>45519</v>
      </c>
      <c r="D1530" s="52">
        <v>0</v>
      </c>
      <c r="E1530" s="59"/>
    </row>
    <row r="1531" spans="1:5" x14ac:dyDescent="0.45">
      <c r="A1531" s="55" t="s">
        <v>92</v>
      </c>
      <c r="B1531" s="52">
        <v>10262.790000000001</v>
      </c>
      <c r="C1531" s="53">
        <v>45519</v>
      </c>
      <c r="D1531" s="52">
        <v>0</v>
      </c>
      <c r="E1531" s="59"/>
    </row>
    <row r="1532" spans="1:5" x14ac:dyDescent="0.45">
      <c r="A1532" s="55" t="s">
        <v>90</v>
      </c>
      <c r="B1532" s="52">
        <v>1079.21</v>
      </c>
      <c r="C1532" s="53">
        <v>45762</v>
      </c>
      <c r="D1532" s="52">
        <v>0</v>
      </c>
      <c r="E1532" s="59"/>
    </row>
    <row r="1533" spans="1:5" x14ac:dyDescent="0.45">
      <c r="A1533" s="51" t="s">
        <v>199</v>
      </c>
      <c r="B1533" s="52"/>
      <c r="C1533" s="53"/>
      <c r="D1533" s="52"/>
      <c r="E1533" s="59"/>
    </row>
    <row r="1534" spans="1:5" x14ac:dyDescent="0.45">
      <c r="A1534" s="55" t="s">
        <v>60</v>
      </c>
      <c r="B1534" s="52">
        <v>53040.91</v>
      </c>
      <c r="C1534" s="53">
        <v>45519</v>
      </c>
      <c r="D1534" s="52">
        <v>0</v>
      </c>
      <c r="E1534" s="59"/>
    </row>
    <row r="1535" spans="1:5" x14ac:dyDescent="0.45">
      <c r="A1535" s="55" t="s">
        <v>61</v>
      </c>
      <c r="B1535" s="52">
        <v>14438.68</v>
      </c>
      <c r="C1535" s="53">
        <v>45519</v>
      </c>
      <c r="D1535" s="52">
        <v>0</v>
      </c>
      <c r="E1535" s="59"/>
    </row>
    <row r="1536" spans="1:5" x14ac:dyDescent="0.45">
      <c r="A1536" s="55" t="s">
        <v>62</v>
      </c>
      <c r="B1536" s="52">
        <v>51292.44</v>
      </c>
      <c r="C1536" s="53">
        <v>45519</v>
      </c>
      <c r="D1536" s="52">
        <v>0</v>
      </c>
      <c r="E1536" s="59"/>
    </row>
    <row r="1537" spans="1:5" x14ac:dyDescent="0.45">
      <c r="A1537" s="55" t="s">
        <v>63</v>
      </c>
      <c r="B1537" s="52">
        <v>13962.72</v>
      </c>
      <c r="C1537" s="53">
        <v>45519</v>
      </c>
      <c r="D1537" s="52">
        <v>0</v>
      </c>
      <c r="E1537" s="59"/>
    </row>
    <row r="1538" spans="1:5" x14ac:dyDescent="0.45">
      <c r="A1538" s="55" t="s">
        <v>64</v>
      </c>
      <c r="B1538" s="52">
        <v>60626.59</v>
      </c>
      <c r="C1538" s="53">
        <v>45519</v>
      </c>
      <c r="D1538" s="52">
        <v>0</v>
      </c>
      <c r="E1538" s="59"/>
    </row>
    <row r="1539" spans="1:5" x14ac:dyDescent="0.45">
      <c r="A1539" s="55" t="s">
        <v>65</v>
      </c>
      <c r="B1539" s="52">
        <v>15892.63</v>
      </c>
      <c r="C1539" s="53">
        <v>45519</v>
      </c>
      <c r="D1539" s="52">
        <v>0</v>
      </c>
      <c r="E1539" s="59"/>
    </row>
    <row r="1540" spans="1:5" x14ac:dyDescent="0.45">
      <c r="A1540" s="55" t="s">
        <v>66</v>
      </c>
      <c r="B1540" s="52">
        <v>47527.7</v>
      </c>
      <c r="C1540" s="53">
        <v>45519</v>
      </c>
      <c r="D1540" s="52">
        <v>0</v>
      </c>
      <c r="E1540" s="59"/>
    </row>
    <row r="1541" spans="1:5" x14ac:dyDescent="0.45">
      <c r="A1541" s="55" t="s">
        <v>67</v>
      </c>
      <c r="B1541" s="52">
        <v>12458.89</v>
      </c>
      <c r="C1541" s="53">
        <v>45519</v>
      </c>
      <c r="D1541" s="52">
        <v>0</v>
      </c>
      <c r="E1541" s="59"/>
    </row>
    <row r="1542" spans="1:5" x14ac:dyDescent="0.45">
      <c r="A1542" s="55" t="s">
        <v>57</v>
      </c>
      <c r="B1542" s="52">
        <v>158925.68</v>
      </c>
      <c r="C1542" s="53">
        <v>45504</v>
      </c>
      <c r="D1542" s="52">
        <v>0</v>
      </c>
      <c r="E1542" s="59"/>
    </row>
    <row r="1543" spans="1:5" x14ac:dyDescent="0.45">
      <c r="A1543" s="55" t="s">
        <v>72</v>
      </c>
      <c r="B1543" s="52">
        <v>24285.87</v>
      </c>
      <c r="C1543" s="53">
        <v>45504</v>
      </c>
      <c r="D1543" s="52">
        <v>5666.34</v>
      </c>
      <c r="E1543" s="59"/>
    </row>
    <row r="1544" spans="1:5" x14ac:dyDescent="0.45">
      <c r="A1544" s="55" t="s">
        <v>80</v>
      </c>
      <c r="B1544" s="52">
        <v>138915.48000000001</v>
      </c>
      <c r="C1544" s="53">
        <v>45488</v>
      </c>
      <c r="D1544" s="52">
        <v>0</v>
      </c>
      <c r="E1544" s="59"/>
    </row>
    <row r="1545" spans="1:5" x14ac:dyDescent="0.45">
      <c r="A1545" s="55" t="s">
        <v>81</v>
      </c>
      <c r="B1545" s="52">
        <v>31155.32</v>
      </c>
      <c r="C1545" s="53">
        <v>45488</v>
      </c>
      <c r="D1545" s="52">
        <v>5259.92</v>
      </c>
      <c r="E1545" s="59"/>
    </row>
    <row r="1546" spans="1:5" x14ac:dyDescent="0.45">
      <c r="A1546" s="55" t="s">
        <v>82</v>
      </c>
      <c r="B1546" s="52">
        <v>48179.92</v>
      </c>
      <c r="C1546" s="53">
        <v>45519</v>
      </c>
      <c r="D1546" s="52">
        <v>0</v>
      </c>
      <c r="E1546" s="59"/>
    </row>
    <row r="1547" spans="1:5" x14ac:dyDescent="0.45">
      <c r="A1547" s="55" t="s">
        <v>83</v>
      </c>
      <c r="B1547" s="52">
        <v>13115.43</v>
      </c>
      <c r="C1547" s="53">
        <v>45519</v>
      </c>
      <c r="D1547" s="52">
        <v>0</v>
      </c>
      <c r="E1547" s="59"/>
    </row>
    <row r="1548" spans="1:5" x14ac:dyDescent="0.45">
      <c r="A1548" s="55" t="s">
        <v>84</v>
      </c>
      <c r="B1548" s="52">
        <v>46711.53</v>
      </c>
      <c r="C1548" s="53">
        <v>45519</v>
      </c>
      <c r="D1548" s="52">
        <v>0</v>
      </c>
      <c r="E1548" s="59"/>
    </row>
    <row r="1549" spans="1:5" x14ac:dyDescent="0.45">
      <c r="A1549" s="55" t="s">
        <v>85</v>
      </c>
      <c r="B1549" s="52">
        <v>12715.71</v>
      </c>
      <c r="C1549" s="53">
        <v>45519</v>
      </c>
      <c r="D1549" s="52">
        <v>0</v>
      </c>
      <c r="E1549" s="59"/>
    </row>
    <row r="1550" spans="1:5" x14ac:dyDescent="0.45">
      <c r="A1550" s="55" t="s">
        <v>86</v>
      </c>
      <c r="B1550" s="52">
        <v>71128.91</v>
      </c>
      <c r="C1550" s="53">
        <v>45519</v>
      </c>
      <c r="D1550" s="52">
        <v>0</v>
      </c>
      <c r="E1550" s="59"/>
    </row>
    <row r="1551" spans="1:5" x14ac:dyDescent="0.45">
      <c r="A1551" s="55" t="s">
        <v>87</v>
      </c>
      <c r="B1551" s="52">
        <v>18645.7</v>
      </c>
      <c r="C1551" s="53">
        <v>45519</v>
      </c>
      <c r="D1551" s="52">
        <v>0</v>
      </c>
      <c r="E1551" s="59"/>
    </row>
    <row r="1552" spans="1:5" x14ac:dyDescent="0.45">
      <c r="A1552" s="55" t="s">
        <v>88</v>
      </c>
      <c r="B1552" s="52">
        <v>46949.83</v>
      </c>
      <c r="C1552" s="53">
        <v>45519</v>
      </c>
      <c r="D1552" s="52">
        <v>0</v>
      </c>
      <c r="E1552" s="59"/>
    </row>
    <row r="1553" spans="1:5" x14ac:dyDescent="0.45">
      <c r="A1553" s="55" t="s">
        <v>89</v>
      </c>
      <c r="B1553" s="52">
        <v>12307.41</v>
      </c>
      <c r="C1553" s="53">
        <v>45519</v>
      </c>
      <c r="D1553" s="52">
        <v>0</v>
      </c>
      <c r="E1553" s="59"/>
    </row>
    <row r="1554" spans="1:5" x14ac:dyDescent="0.45">
      <c r="A1554" s="55" t="s">
        <v>92</v>
      </c>
      <c r="B1554" s="52">
        <v>446472.54</v>
      </c>
      <c r="C1554" s="53">
        <v>45519</v>
      </c>
      <c r="D1554" s="52">
        <v>0</v>
      </c>
      <c r="E1554" s="59"/>
    </row>
    <row r="1555" spans="1:5" x14ac:dyDescent="0.45">
      <c r="A1555" s="55" t="s">
        <v>93</v>
      </c>
      <c r="B1555" s="52">
        <v>117038.1</v>
      </c>
      <c r="C1555" s="53">
        <v>45519</v>
      </c>
      <c r="D1555" s="52">
        <v>0</v>
      </c>
      <c r="E1555" s="59"/>
    </row>
    <row r="1556" spans="1:5" x14ac:dyDescent="0.45">
      <c r="A1556" s="55" t="s">
        <v>90</v>
      </c>
      <c r="B1556" s="52">
        <v>46949.83</v>
      </c>
      <c r="C1556" s="53">
        <v>45762</v>
      </c>
      <c r="D1556" s="52">
        <v>0</v>
      </c>
      <c r="E1556" s="59"/>
    </row>
    <row r="1557" spans="1:5" x14ac:dyDescent="0.45">
      <c r="A1557" s="55" t="s">
        <v>91</v>
      </c>
      <c r="B1557" s="52">
        <v>12307.41</v>
      </c>
      <c r="C1557" s="53">
        <v>45762</v>
      </c>
      <c r="D1557" s="52">
        <v>0</v>
      </c>
      <c r="E1557" s="59"/>
    </row>
    <row r="1558" spans="1:5" x14ac:dyDescent="0.45">
      <c r="A1558" s="51" t="s">
        <v>200</v>
      </c>
      <c r="B1558" s="52"/>
      <c r="C1558" s="53"/>
      <c r="D1558" s="52"/>
      <c r="E1558" s="59"/>
    </row>
    <row r="1559" spans="1:5" x14ac:dyDescent="0.45">
      <c r="A1559" s="55" t="s">
        <v>60</v>
      </c>
      <c r="B1559" s="52">
        <v>11439.69</v>
      </c>
      <c r="C1559" s="53">
        <v>45519</v>
      </c>
      <c r="D1559" s="52">
        <v>0</v>
      </c>
      <c r="E1559" s="59"/>
    </row>
    <row r="1560" spans="1:5" x14ac:dyDescent="0.45">
      <c r="A1560" s="55" t="s">
        <v>62</v>
      </c>
      <c r="B1560" s="52">
        <v>11062.59</v>
      </c>
      <c r="C1560" s="53">
        <v>45519</v>
      </c>
      <c r="D1560" s="52">
        <v>0</v>
      </c>
      <c r="E1560" s="59"/>
    </row>
    <row r="1561" spans="1:5" x14ac:dyDescent="0.45">
      <c r="A1561" s="55" t="s">
        <v>64</v>
      </c>
      <c r="B1561" s="52">
        <v>13075.75</v>
      </c>
      <c r="C1561" s="53">
        <v>45519</v>
      </c>
      <c r="D1561" s="52">
        <v>0</v>
      </c>
      <c r="E1561" s="59"/>
    </row>
    <row r="1562" spans="1:5" x14ac:dyDescent="0.45">
      <c r="A1562" s="55" t="s">
        <v>66</v>
      </c>
      <c r="B1562" s="52">
        <v>10250.620000000001</v>
      </c>
      <c r="C1562" s="53">
        <v>45519</v>
      </c>
      <c r="D1562" s="52">
        <v>0</v>
      </c>
      <c r="E1562" s="59"/>
    </row>
    <row r="1563" spans="1:5" x14ac:dyDescent="0.45">
      <c r="A1563" s="55" t="s">
        <v>57</v>
      </c>
      <c r="B1563" s="52">
        <v>34276.58</v>
      </c>
      <c r="C1563" s="53">
        <v>45504</v>
      </c>
      <c r="D1563" s="52">
        <v>0</v>
      </c>
      <c r="E1563" s="59"/>
    </row>
    <row r="1564" spans="1:5" x14ac:dyDescent="0.45">
      <c r="A1564" s="55" t="s">
        <v>80</v>
      </c>
      <c r="B1564" s="52">
        <v>29960.85</v>
      </c>
      <c r="C1564" s="53">
        <v>45488</v>
      </c>
      <c r="D1564" s="52">
        <v>0</v>
      </c>
      <c r="E1564" s="59"/>
    </row>
    <row r="1565" spans="1:5" x14ac:dyDescent="0.45">
      <c r="A1565" s="55" t="s">
        <v>82</v>
      </c>
      <c r="B1565" s="52">
        <v>10391.290000000001</v>
      </c>
      <c r="C1565" s="53">
        <v>45519</v>
      </c>
      <c r="D1565" s="52">
        <v>0</v>
      </c>
      <c r="E1565" s="59"/>
    </row>
    <row r="1566" spans="1:5" x14ac:dyDescent="0.45">
      <c r="A1566" s="55" t="s">
        <v>84</v>
      </c>
      <c r="B1566" s="52">
        <v>10074.59</v>
      </c>
      <c r="C1566" s="53">
        <v>45519</v>
      </c>
      <c r="D1566" s="52">
        <v>0</v>
      </c>
      <c r="E1566" s="59"/>
    </row>
    <row r="1567" spans="1:5" x14ac:dyDescent="0.45">
      <c r="A1567" s="55" t="s">
        <v>86</v>
      </c>
      <c r="B1567" s="52">
        <v>15340.86</v>
      </c>
      <c r="C1567" s="53">
        <v>45519</v>
      </c>
      <c r="D1567" s="52">
        <v>0</v>
      </c>
      <c r="E1567" s="59"/>
    </row>
    <row r="1568" spans="1:5" x14ac:dyDescent="0.45">
      <c r="A1568" s="55" t="s">
        <v>88</v>
      </c>
      <c r="B1568" s="52">
        <v>10125.99</v>
      </c>
      <c r="C1568" s="53">
        <v>45519</v>
      </c>
      <c r="D1568" s="52">
        <v>0</v>
      </c>
      <c r="E1568" s="59"/>
    </row>
    <row r="1569" spans="1:5" x14ac:dyDescent="0.45">
      <c r="A1569" s="55" t="s">
        <v>92</v>
      </c>
      <c r="B1569" s="52">
        <v>96293.77</v>
      </c>
      <c r="C1569" s="53">
        <v>45519</v>
      </c>
      <c r="D1569" s="52">
        <v>0</v>
      </c>
      <c r="E1569" s="59"/>
    </row>
    <row r="1570" spans="1:5" x14ac:dyDescent="0.45">
      <c r="A1570" s="55" t="s">
        <v>90</v>
      </c>
      <c r="B1570" s="52">
        <v>10125.99</v>
      </c>
      <c r="C1570" s="53">
        <v>45762</v>
      </c>
      <c r="D1570" s="52">
        <v>0</v>
      </c>
      <c r="E1570" s="59"/>
    </row>
    <row r="1571" spans="1:5" x14ac:dyDescent="0.45">
      <c r="A1571" s="51" t="s">
        <v>201</v>
      </c>
      <c r="B1571" s="52"/>
      <c r="C1571" s="53"/>
      <c r="D1571" s="52"/>
      <c r="E1571" s="59"/>
    </row>
    <row r="1572" spans="1:5" x14ac:dyDescent="0.45">
      <c r="A1572" s="55" t="s">
        <v>60</v>
      </c>
      <c r="B1572" s="52">
        <v>12224.37</v>
      </c>
      <c r="C1572" s="53">
        <v>45519</v>
      </c>
      <c r="D1572" s="52">
        <v>0</v>
      </c>
      <c r="E1572" s="59"/>
    </row>
    <row r="1573" spans="1:5" x14ac:dyDescent="0.45">
      <c r="A1573" s="55" t="s">
        <v>62</v>
      </c>
      <c r="B1573" s="52">
        <v>11821.4</v>
      </c>
      <c r="C1573" s="53">
        <v>45519</v>
      </c>
      <c r="D1573" s="52">
        <v>0</v>
      </c>
      <c r="E1573" s="59"/>
    </row>
    <row r="1574" spans="1:5" x14ac:dyDescent="0.45">
      <c r="A1574" s="55" t="s">
        <v>64</v>
      </c>
      <c r="B1574" s="52">
        <v>13972.65</v>
      </c>
      <c r="C1574" s="53">
        <v>45519</v>
      </c>
      <c r="D1574" s="52">
        <v>0</v>
      </c>
      <c r="E1574" s="59"/>
    </row>
    <row r="1575" spans="1:5" x14ac:dyDescent="0.45">
      <c r="A1575" s="55" t="s">
        <v>66</v>
      </c>
      <c r="B1575" s="52">
        <v>10953.74</v>
      </c>
      <c r="C1575" s="53">
        <v>45519</v>
      </c>
      <c r="D1575" s="52">
        <v>0</v>
      </c>
      <c r="E1575" s="59"/>
    </row>
    <row r="1576" spans="1:5" x14ac:dyDescent="0.45">
      <c r="A1576" s="55" t="s">
        <v>57</v>
      </c>
      <c r="B1576" s="52">
        <v>36627.69</v>
      </c>
      <c r="C1576" s="53">
        <v>45504</v>
      </c>
      <c r="D1576" s="52">
        <v>0</v>
      </c>
      <c r="E1576" s="59"/>
    </row>
    <row r="1577" spans="1:5" x14ac:dyDescent="0.45">
      <c r="A1577" s="55" t="s">
        <v>82</v>
      </c>
      <c r="B1577" s="52">
        <v>11104.05</v>
      </c>
      <c r="C1577" s="53">
        <v>45519</v>
      </c>
      <c r="D1577" s="52">
        <v>0</v>
      </c>
      <c r="E1577" s="59"/>
    </row>
    <row r="1578" spans="1:5" x14ac:dyDescent="0.45">
      <c r="A1578" s="55" t="s">
        <v>84</v>
      </c>
      <c r="B1578" s="52">
        <v>10765.63</v>
      </c>
      <c r="C1578" s="53">
        <v>45519</v>
      </c>
      <c r="D1578" s="52">
        <v>0</v>
      </c>
      <c r="E1578" s="59"/>
    </row>
    <row r="1579" spans="1:5" x14ac:dyDescent="0.45">
      <c r="A1579" s="55" t="s">
        <v>86</v>
      </c>
      <c r="B1579" s="52">
        <v>16393.12</v>
      </c>
      <c r="C1579" s="53">
        <v>45519</v>
      </c>
      <c r="D1579" s="52">
        <v>0</v>
      </c>
      <c r="E1579" s="59"/>
    </row>
    <row r="1580" spans="1:5" x14ac:dyDescent="0.45">
      <c r="A1580" s="55" t="s">
        <v>88</v>
      </c>
      <c r="B1580" s="52">
        <v>10820.55</v>
      </c>
      <c r="C1580" s="53">
        <v>45519</v>
      </c>
      <c r="D1580" s="52">
        <v>0</v>
      </c>
      <c r="E1580" s="59"/>
    </row>
    <row r="1581" spans="1:5" x14ac:dyDescent="0.45">
      <c r="A1581" s="55" t="s">
        <v>92</v>
      </c>
      <c r="B1581" s="52">
        <v>102898.78</v>
      </c>
      <c r="C1581" s="53">
        <v>45519</v>
      </c>
      <c r="D1581" s="52">
        <v>0</v>
      </c>
      <c r="E1581" s="59"/>
    </row>
    <row r="1582" spans="1:5" x14ac:dyDescent="0.45">
      <c r="A1582" s="55" t="s">
        <v>90</v>
      </c>
      <c r="B1582" s="52">
        <v>10820.55</v>
      </c>
      <c r="C1582" s="53">
        <v>45762</v>
      </c>
      <c r="D1582" s="52">
        <v>0</v>
      </c>
      <c r="E1582" s="59"/>
    </row>
    <row r="1583" spans="1:5" x14ac:dyDescent="0.45">
      <c r="A1583" s="51" t="s">
        <v>202</v>
      </c>
      <c r="B1583" s="52"/>
      <c r="C1583" s="53"/>
      <c r="D1583" s="52"/>
      <c r="E1583" s="59"/>
    </row>
    <row r="1584" spans="1:5" x14ac:dyDescent="0.45">
      <c r="A1584" s="55" t="s">
        <v>60</v>
      </c>
      <c r="B1584" s="52">
        <v>14936.41</v>
      </c>
      <c r="C1584" s="53">
        <v>45519</v>
      </c>
      <c r="D1584" s="52">
        <v>0</v>
      </c>
      <c r="E1584" s="59"/>
    </row>
    <row r="1585" spans="1:5" x14ac:dyDescent="0.45">
      <c r="A1585" s="55" t="s">
        <v>61</v>
      </c>
      <c r="B1585" s="52">
        <v>4065.96</v>
      </c>
      <c r="C1585" s="53">
        <v>45519</v>
      </c>
      <c r="D1585" s="52">
        <v>0</v>
      </c>
      <c r="E1585" s="59"/>
    </row>
    <row r="1586" spans="1:5" x14ac:dyDescent="0.45">
      <c r="A1586" s="55" t="s">
        <v>62</v>
      </c>
      <c r="B1586" s="52">
        <v>14444.03</v>
      </c>
      <c r="C1586" s="53">
        <v>45519</v>
      </c>
      <c r="D1586" s="52">
        <v>0</v>
      </c>
      <c r="E1586" s="59"/>
    </row>
    <row r="1587" spans="1:5" x14ac:dyDescent="0.45">
      <c r="A1587" s="55" t="s">
        <v>63</v>
      </c>
      <c r="B1587" s="52">
        <v>3931.92</v>
      </c>
      <c r="C1587" s="53">
        <v>45519</v>
      </c>
      <c r="D1587" s="52">
        <v>0</v>
      </c>
      <c r="E1587" s="59"/>
    </row>
    <row r="1588" spans="1:5" x14ac:dyDescent="0.45">
      <c r="A1588" s="55" t="s">
        <v>64</v>
      </c>
      <c r="B1588" s="52">
        <v>17072.55</v>
      </c>
      <c r="C1588" s="53">
        <v>45519</v>
      </c>
      <c r="D1588" s="52">
        <v>0</v>
      </c>
      <c r="E1588" s="59"/>
    </row>
    <row r="1589" spans="1:5" x14ac:dyDescent="0.45">
      <c r="A1589" s="55" t="s">
        <v>65</v>
      </c>
      <c r="B1589" s="52">
        <v>4475.3900000000003</v>
      </c>
      <c r="C1589" s="53">
        <v>45519</v>
      </c>
      <c r="D1589" s="52">
        <v>0</v>
      </c>
      <c r="E1589" s="59"/>
    </row>
    <row r="1590" spans="1:5" x14ac:dyDescent="0.45">
      <c r="A1590" s="55" t="s">
        <v>66</v>
      </c>
      <c r="B1590" s="52">
        <v>13383.88</v>
      </c>
      <c r="C1590" s="53">
        <v>45519</v>
      </c>
      <c r="D1590" s="52">
        <v>0</v>
      </c>
      <c r="E1590" s="59"/>
    </row>
    <row r="1591" spans="1:5" x14ac:dyDescent="0.45">
      <c r="A1591" s="55" t="s">
        <v>67</v>
      </c>
      <c r="B1591" s="52">
        <v>3508.44</v>
      </c>
      <c r="C1591" s="53">
        <v>45519</v>
      </c>
      <c r="D1591" s="52">
        <v>0</v>
      </c>
      <c r="E1591" s="59"/>
    </row>
    <row r="1592" spans="1:5" x14ac:dyDescent="0.45">
      <c r="A1592" s="55" t="s">
        <v>57</v>
      </c>
      <c r="B1592" s="52">
        <v>44753.73</v>
      </c>
      <c r="C1592" s="53">
        <v>45504</v>
      </c>
      <c r="D1592" s="52">
        <v>0</v>
      </c>
      <c r="E1592" s="59"/>
    </row>
    <row r="1593" spans="1:5" x14ac:dyDescent="0.45">
      <c r="A1593" s="55" t="s">
        <v>72</v>
      </c>
      <c r="B1593" s="52">
        <v>6838.94</v>
      </c>
      <c r="C1593" s="53">
        <v>45504</v>
      </c>
      <c r="D1593" s="52">
        <v>1595.65</v>
      </c>
      <c r="E1593" s="59"/>
    </row>
    <row r="1594" spans="1:5" x14ac:dyDescent="0.45">
      <c r="A1594" s="55" t="s">
        <v>80</v>
      </c>
      <c r="B1594" s="52">
        <v>39118.82</v>
      </c>
      <c r="C1594" s="53">
        <v>45488</v>
      </c>
      <c r="D1594" s="52">
        <v>0</v>
      </c>
      <c r="E1594" s="59"/>
    </row>
    <row r="1595" spans="1:5" x14ac:dyDescent="0.45">
      <c r="A1595" s="55" t="s">
        <v>81</v>
      </c>
      <c r="B1595" s="52">
        <v>8773.39</v>
      </c>
      <c r="C1595" s="53">
        <v>45488</v>
      </c>
      <c r="D1595" s="52">
        <v>1481.2</v>
      </c>
      <c r="E1595" s="59"/>
    </row>
    <row r="1596" spans="1:5" x14ac:dyDescent="0.45">
      <c r="A1596" s="55" t="s">
        <v>82</v>
      </c>
      <c r="B1596" s="52">
        <v>13567.54</v>
      </c>
      <c r="C1596" s="53">
        <v>45519</v>
      </c>
      <c r="D1596" s="52">
        <v>0</v>
      </c>
      <c r="E1596" s="59"/>
    </row>
    <row r="1597" spans="1:5" x14ac:dyDescent="0.45">
      <c r="A1597" s="55" t="s">
        <v>83</v>
      </c>
      <c r="B1597" s="52">
        <v>3693.33</v>
      </c>
      <c r="C1597" s="53">
        <v>45519</v>
      </c>
      <c r="D1597" s="52">
        <v>0</v>
      </c>
      <c r="E1597" s="59"/>
    </row>
    <row r="1598" spans="1:5" x14ac:dyDescent="0.45">
      <c r="A1598" s="55" t="s">
        <v>84</v>
      </c>
      <c r="B1598" s="52">
        <v>13154.04</v>
      </c>
      <c r="C1598" s="53">
        <v>45519</v>
      </c>
      <c r="D1598" s="52">
        <v>0</v>
      </c>
      <c r="E1598" s="59"/>
    </row>
    <row r="1599" spans="1:5" x14ac:dyDescent="0.45">
      <c r="A1599" s="55" t="s">
        <v>85</v>
      </c>
      <c r="B1599" s="52">
        <v>3580.77</v>
      </c>
      <c r="C1599" s="53">
        <v>45519</v>
      </c>
      <c r="D1599" s="52">
        <v>0</v>
      </c>
      <c r="E1599" s="59"/>
    </row>
    <row r="1600" spans="1:5" x14ac:dyDescent="0.45">
      <c r="A1600" s="55" t="s">
        <v>86</v>
      </c>
      <c r="B1600" s="52">
        <v>20030.009999999998</v>
      </c>
      <c r="C1600" s="53">
        <v>45519</v>
      </c>
      <c r="D1600" s="52">
        <v>0</v>
      </c>
      <c r="E1600" s="59"/>
    </row>
    <row r="1601" spans="1:5" x14ac:dyDescent="0.45">
      <c r="A1601" s="55" t="s">
        <v>87</v>
      </c>
      <c r="B1601" s="52">
        <v>5250.66</v>
      </c>
      <c r="C1601" s="53">
        <v>45519</v>
      </c>
      <c r="D1601" s="52">
        <v>0</v>
      </c>
      <c r="E1601" s="59"/>
    </row>
    <row r="1602" spans="1:5" x14ac:dyDescent="0.45">
      <c r="A1602" s="55" t="s">
        <v>88</v>
      </c>
      <c r="B1602" s="52">
        <v>13221.15</v>
      </c>
      <c r="C1602" s="53">
        <v>45519</v>
      </c>
      <c r="D1602" s="52">
        <v>0</v>
      </c>
      <c r="E1602" s="59"/>
    </row>
    <row r="1603" spans="1:5" x14ac:dyDescent="0.45">
      <c r="A1603" s="55" t="s">
        <v>89</v>
      </c>
      <c r="B1603" s="52">
        <v>3465.79</v>
      </c>
      <c r="C1603" s="53">
        <v>45519</v>
      </c>
      <c r="D1603" s="52">
        <v>0</v>
      </c>
      <c r="E1603" s="59"/>
    </row>
    <row r="1604" spans="1:5" x14ac:dyDescent="0.45">
      <c r="A1604" s="55" t="s">
        <v>92</v>
      </c>
      <c r="B1604" s="52">
        <v>125727.39</v>
      </c>
      <c r="C1604" s="53">
        <v>45519</v>
      </c>
      <c r="D1604" s="52">
        <v>0</v>
      </c>
      <c r="E1604" s="59"/>
    </row>
    <row r="1605" spans="1:5" x14ac:dyDescent="0.45">
      <c r="A1605" s="55" t="s">
        <v>93</v>
      </c>
      <c r="B1605" s="52">
        <v>32958.120000000003</v>
      </c>
      <c r="C1605" s="53">
        <v>45519</v>
      </c>
      <c r="D1605" s="52">
        <v>0</v>
      </c>
      <c r="E1605" s="59"/>
    </row>
    <row r="1606" spans="1:5" x14ac:dyDescent="0.45">
      <c r="A1606" s="55" t="s">
        <v>90</v>
      </c>
      <c r="B1606" s="52">
        <v>13221.15</v>
      </c>
      <c r="C1606" s="53">
        <v>45762</v>
      </c>
      <c r="D1606" s="52">
        <v>0</v>
      </c>
      <c r="E1606" s="59"/>
    </row>
    <row r="1607" spans="1:5" x14ac:dyDescent="0.45">
      <c r="A1607" s="55" t="s">
        <v>91</v>
      </c>
      <c r="B1607" s="52">
        <v>3465.79</v>
      </c>
      <c r="C1607" s="53">
        <v>45762</v>
      </c>
      <c r="D1607" s="52">
        <v>0</v>
      </c>
      <c r="E1607" s="59"/>
    </row>
    <row r="1608" spans="1:5" x14ac:dyDescent="0.45">
      <c r="A1608" s="51" t="s">
        <v>203</v>
      </c>
      <c r="B1608" s="52"/>
      <c r="C1608" s="53"/>
      <c r="D1608" s="52"/>
      <c r="E1608" s="59"/>
    </row>
    <row r="1609" spans="1:5" x14ac:dyDescent="0.45">
      <c r="A1609" s="55" t="s">
        <v>60</v>
      </c>
      <c r="B1609" s="52">
        <v>28556.7</v>
      </c>
      <c r="C1609" s="53">
        <v>45519</v>
      </c>
      <c r="D1609" s="52">
        <v>0</v>
      </c>
      <c r="E1609" s="59"/>
    </row>
    <row r="1610" spans="1:5" x14ac:dyDescent="0.45">
      <c r="A1610" s="55" t="s">
        <v>61</v>
      </c>
      <c r="B1610" s="52">
        <v>7773.64</v>
      </c>
      <c r="C1610" s="53">
        <v>45519</v>
      </c>
      <c r="D1610" s="52">
        <v>0</v>
      </c>
      <c r="E1610" s="59"/>
    </row>
    <row r="1611" spans="1:5" x14ac:dyDescent="0.45">
      <c r="A1611" s="55" t="s">
        <v>62</v>
      </c>
      <c r="B1611" s="52">
        <v>27615.34</v>
      </c>
      <c r="C1611" s="53">
        <v>45519</v>
      </c>
      <c r="D1611" s="52">
        <v>0</v>
      </c>
      <c r="E1611" s="59"/>
    </row>
    <row r="1612" spans="1:5" x14ac:dyDescent="0.45">
      <c r="A1612" s="55" t="s">
        <v>63</v>
      </c>
      <c r="B1612" s="52">
        <v>7517.39</v>
      </c>
      <c r="C1612" s="53">
        <v>45519</v>
      </c>
      <c r="D1612" s="52">
        <v>0</v>
      </c>
      <c r="E1612" s="59"/>
    </row>
    <row r="1613" spans="1:5" x14ac:dyDescent="0.45">
      <c r="A1613" s="55" t="s">
        <v>64</v>
      </c>
      <c r="B1613" s="52">
        <v>32640.76</v>
      </c>
      <c r="C1613" s="53">
        <v>45519</v>
      </c>
      <c r="D1613" s="52">
        <v>0</v>
      </c>
      <c r="E1613" s="59"/>
    </row>
    <row r="1614" spans="1:5" x14ac:dyDescent="0.45">
      <c r="A1614" s="55" t="s">
        <v>65</v>
      </c>
      <c r="B1614" s="52">
        <v>8556.43</v>
      </c>
      <c r="C1614" s="53">
        <v>45519</v>
      </c>
      <c r="D1614" s="52">
        <v>0</v>
      </c>
      <c r="E1614" s="59"/>
    </row>
    <row r="1615" spans="1:5" x14ac:dyDescent="0.45">
      <c r="A1615" s="55" t="s">
        <v>66</v>
      </c>
      <c r="B1615" s="52">
        <v>25588.44</v>
      </c>
      <c r="C1615" s="53">
        <v>45519</v>
      </c>
      <c r="D1615" s="52">
        <v>0</v>
      </c>
      <c r="E1615" s="59"/>
    </row>
    <row r="1616" spans="1:5" x14ac:dyDescent="0.45">
      <c r="A1616" s="55" t="s">
        <v>67</v>
      </c>
      <c r="B1616" s="52">
        <v>6707.74</v>
      </c>
      <c r="C1616" s="53">
        <v>45519</v>
      </c>
      <c r="D1616" s="52">
        <v>0</v>
      </c>
      <c r="E1616" s="59"/>
    </row>
    <row r="1617" spans="1:5" x14ac:dyDescent="0.45">
      <c r="A1617" s="55" t="s">
        <v>57</v>
      </c>
      <c r="B1617" s="52">
        <v>85564.01</v>
      </c>
      <c r="C1617" s="53">
        <v>45504</v>
      </c>
      <c r="D1617" s="52">
        <v>0</v>
      </c>
      <c r="E1617" s="59"/>
    </row>
    <row r="1618" spans="1:5" x14ac:dyDescent="0.45">
      <c r="A1618" s="55" t="s">
        <v>72</v>
      </c>
      <c r="B1618" s="52">
        <v>16125.97</v>
      </c>
      <c r="C1618" s="53">
        <v>45504</v>
      </c>
      <c r="D1618" s="52">
        <v>0</v>
      </c>
      <c r="E1618" s="59"/>
    </row>
    <row r="1619" spans="1:5" x14ac:dyDescent="0.45">
      <c r="A1619" s="55" t="s">
        <v>80</v>
      </c>
      <c r="B1619" s="52">
        <v>74790.720000000001</v>
      </c>
      <c r="C1619" s="53">
        <v>45488</v>
      </c>
      <c r="D1619" s="52">
        <v>0</v>
      </c>
      <c r="E1619" s="59"/>
    </row>
    <row r="1620" spans="1:5" x14ac:dyDescent="0.45">
      <c r="A1620" s="55" t="s">
        <v>81</v>
      </c>
      <c r="B1620" s="52">
        <v>19605.599999999999</v>
      </c>
      <c r="C1620" s="53">
        <v>45488</v>
      </c>
      <c r="D1620" s="52">
        <v>0</v>
      </c>
      <c r="E1620" s="59"/>
    </row>
    <row r="1621" spans="1:5" x14ac:dyDescent="0.45">
      <c r="A1621" s="55" t="s">
        <v>82</v>
      </c>
      <c r="B1621" s="52">
        <v>25939.59</v>
      </c>
      <c r="C1621" s="53">
        <v>45519</v>
      </c>
      <c r="D1621" s="52">
        <v>0</v>
      </c>
      <c r="E1621" s="59"/>
    </row>
    <row r="1622" spans="1:5" x14ac:dyDescent="0.45">
      <c r="A1622" s="55" t="s">
        <v>83</v>
      </c>
      <c r="B1622" s="52">
        <v>7061.22</v>
      </c>
      <c r="C1622" s="53">
        <v>45519</v>
      </c>
      <c r="D1622" s="52">
        <v>0</v>
      </c>
      <c r="E1622" s="59"/>
    </row>
    <row r="1623" spans="1:5" x14ac:dyDescent="0.45">
      <c r="A1623" s="55" t="s">
        <v>84</v>
      </c>
      <c r="B1623" s="52">
        <v>25149.03</v>
      </c>
      <c r="C1623" s="53">
        <v>45519</v>
      </c>
      <c r="D1623" s="52">
        <v>0</v>
      </c>
      <c r="E1623" s="59"/>
    </row>
    <row r="1624" spans="1:5" x14ac:dyDescent="0.45">
      <c r="A1624" s="55" t="s">
        <v>85</v>
      </c>
      <c r="B1624" s="52">
        <v>6846.01</v>
      </c>
      <c r="C1624" s="53">
        <v>45519</v>
      </c>
      <c r="D1624" s="52">
        <v>0</v>
      </c>
      <c r="E1624" s="59"/>
    </row>
    <row r="1625" spans="1:5" x14ac:dyDescent="0.45">
      <c r="A1625" s="55" t="s">
        <v>86</v>
      </c>
      <c r="B1625" s="52">
        <v>38295.1</v>
      </c>
      <c r="C1625" s="53">
        <v>45519</v>
      </c>
      <c r="D1625" s="52">
        <v>0</v>
      </c>
      <c r="E1625" s="59"/>
    </row>
    <row r="1626" spans="1:5" x14ac:dyDescent="0.45">
      <c r="A1626" s="55" t="s">
        <v>87</v>
      </c>
      <c r="B1626" s="52">
        <v>10038.66</v>
      </c>
      <c r="C1626" s="53">
        <v>45519</v>
      </c>
      <c r="D1626" s="52">
        <v>0</v>
      </c>
      <c r="E1626" s="59"/>
    </row>
    <row r="1627" spans="1:5" x14ac:dyDescent="0.45">
      <c r="A1627" s="55" t="s">
        <v>88</v>
      </c>
      <c r="B1627" s="52">
        <v>25277.32</v>
      </c>
      <c r="C1627" s="53">
        <v>45519</v>
      </c>
      <c r="D1627" s="52">
        <v>0</v>
      </c>
      <c r="E1627" s="59"/>
    </row>
    <row r="1628" spans="1:5" x14ac:dyDescent="0.45">
      <c r="A1628" s="55" t="s">
        <v>89</v>
      </c>
      <c r="B1628" s="52">
        <v>6626.19</v>
      </c>
      <c r="C1628" s="53">
        <v>45519</v>
      </c>
      <c r="D1628" s="52">
        <v>0</v>
      </c>
      <c r="E1628" s="59"/>
    </row>
    <row r="1629" spans="1:5" x14ac:dyDescent="0.45">
      <c r="A1629" s="55" t="s">
        <v>92</v>
      </c>
      <c r="B1629" s="52">
        <v>240376.39</v>
      </c>
      <c r="C1629" s="53">
        <v>45519</v>
      </c>
      <c r="D1629" s="52">
        <v>0</v>
      </c>
      <c r="E1629" s="59"/>
    </row>
    <row r="1630" spans="1:5" x14ac:dyDescent="0.45">
      <c r="A1630" s="55" t="s">
        <v>93</v>
      </c>
      <c r="B1630" s="52">
        <v>63012.15</v>
      </c>
      <c r="C1630" s="53">
        <v>45519</v>
      </c>
      <c r="D1630" s="52">
        <v>0</v>
      </c>
      <c r="E1630" s="59"/>
    </row>
    <row r="1631" spans="1:5" x14ac:dyDescent="0.45">
      <c r="A1631" s="55" t="s">
        <v>90</v>
      </c>
      <c r="B1631" s="52">
        <v>25277.32</v>
      </c>
      <c r="C1631" s="53">
        <v>45762</v>
      </c>
      <c r="D1631" s="52">
        <v>0</v>
      </c>
      <c r="E1631" s="59"/>
    </row>
    <row r="1632" spans="1:5" x14ac:dyDescent="0.45">
      <c r="A1632" s="55" t="s">
        <v>91</v>
      </c>
      <c r="B1632" s="52">
        <v>1840.66</v>
      </c>
      <c r="C1632" s="53">
        <v>45762</v>
      </c>
      <c r="D1632" s="52">
        <v>4785.53</v>
      </c>
      <c r="E1632" s="59"/>
    </row>
    <row r="1633" spans="1:5" x14ac:dyDescent="0.45">
      <c r="A1633" s="51" t="s">
        <v>204</v>
      </c>
      <c r="B1633" s="52"/>
      <c r="C1633" s="53"/>
      <c r="D1633" s="52"/>
      <c r="E1633" s="59"/>
    </row>
    <row r="1634" spans="1:5" x14ac:dyDescent="0.45">
      <c r="A1634" s="55" t="s">
        <v>60</v>
      </c>
      <c r="B1634" s="52">
        <v>224.66</v>
      </c>
      <c r="C1634" s="53">
        <v>45519</v>
      </c>
      <c r="D1634" s="52">
        <v>0</v>
      </c>
      <c r="E1634" s="59"/>
    </row>
    <row r="1635" spans="1:5" x14ac:dyDescent="0.45">
      <c r="A1635" s="55" t="s">
        <v>62</v>
      </c>
      <c r="B1635" s="52">
        <v>217.26</v>
      </c>
      <c r="C1635" s="53">
        <v>45519</v>
      </c>
      <c r="D1635" s="52">
        <v>0</v>
      </c>
      <c r="E1635" s="59"/>
    </row>
    <row r="1636" spans="1:5" x14ac:dyDescent="0.45">
      <c r="A1636" s="55" t="s">
        <v>64</v>
      </c>
      <c r="B1636" s="52">
        <v>256.79000000000002</v>
      </c>
      <c r="C1636" s="53">
        <v>45519</v>
      </c>
      <c r="D1636" s="52">
        <v>0</v>
      </c>
      <c r="E1636" s="59"/>
    </row>
    <row r="1637" spans="1:5" x14ac:dyDescent="0.45">
      <c r="A1637" s="55" t="s">
        <v>66</v>
      </c>
      <c r="B1637" s="52">
        <v>201.31</v>
      </c>
      <c r="C1637" s="53">
        <v>45519</v>
      </c>
      <c r="D1637" s="52">
        <v>0</v>
      </c>
      <c r="E1637" s="59"/>
    </row>
    <row r="1638" spans="1:5" x14ac:dyDescent="0.45">
      <c r="A1638" s="55" t="s">
        <v>57</v>
      </c>
      <c r="B1638" s="52">
        <v>673.15</v>
      </c>
      <c r="C1638" s="53">
        <v>45504</v>
      </c>
      <c r="D1638" s="52">
        <v>0</v>
      </c>
      <c r="E1638" s="59"/>
    </row>
    <row r="1639" spans="1:5" x14ac:dyDescent="0.45">
      <c r="A1639" s="55" t="s">
        <v>80</v>
      </c>
      <c r="B1639" s="52">
        <v>588.4</v>
      </c>
      <c r="C1639" s="53">
        <v>45488</v>
      </c>
      <c r="D1639" s="52">
        <v>0</v>
      </c>
      <c r="E1639" s="59"/>
    </row>
    <row r="1640" spans="1:5" x14ac:dyDescent="0.45">
      <c r="A1640" s="55" t="s">
        <v>82</v>
      </c>
      <c r="B1640" s="52">
        <v>204.07</v>
      </c>
      <c r="C1640" s="53">
        <v>45519</v>
      </c>
      <c r="D1640" s="52">
        <v>0</v>
      </c>
      <c r="E1640" s="59"/>
    </row>
    <row r="1641" spans="1:5" x14ac:dyDescent="0.45">
      <c r="A1641" s="55" t="s">
        <v>84</v>
      </c>
      <c r="B1641" s="52">
        <v>197.85</v>
      </c>
      <c r="C1641" s="53">
        <v>45519</v>
      </c>
      <c r="D1641" s="52">
        <v>0</v>
      </c>
      <c r="E1641" s="59"/>
    </row>
    <row r="1642" spans="1:5" x14ac:dyDescent="0.45">
      <c r="A1642" s="55" t="s">
        <v>86</v>
      </c>
      <c r="B1642" s="52">
        <v>301.27999999999997</v>
      </c>
      <c r="C1642" s="53">
        <v>45519</v>
      </c>
      <c r="D1642" s="52">
        <v>0</v>
      </c>
      <c r="E1642" s="59"/>
    </row>
    <row r="1643" spans="1:5" x14ac:dyDescent="0.45">
      <c r="A1643" s="55" t="s">
        <v>88</v>
      </c>
      <c r="B1643" s="52">
        <v>198.86</v>
      </c>
      <c r="C1643" s="53">
        <v>45519</v>
      </c>
      <c r="D1643" s="52">
        <v>0</v>
      </c>
      <c r="E1643" s="59"/>
    </row>
    <row r="1644" spans="1:5" x14ac:dyDescent="0.45">
      <c r="A1644" s="55" t="s">
        <v>92</v>
      </c>
      <c r="B1644" s="52">
        <v>1891.1</v>
      </c>
      <c r="C1644" s="53">
        <v>45519</v>
      </c>
      <c r="D1644" s="52">
        <v>0</v>
      </c>
      <c r="E1644" s="59"/>
    </row>
    <row r="1645" spans="1:5" x14ac:dyDescent="0.45">
      <c r="A1645" s="55" t="s">
        <v>90</v>
      </c>
      <c r="B1645" s="52">
        <v>198.86</v>
      </c>
      <c r="C1645" s="53">
        <v>45762</v>
      </c>
      <c r="D1645" s="52">
        <v>0</v>
      </c>
      <c r="E1645" s="59"/>
    </row>
    <row r="1646" spans="1:5" x14ac:dyDescent="0.45">
      <c r="A1646" s="51" t="s">
        <v>206</v>
      </c>
      <c r="B1646" s="52"/>
      <c r="C1646" s="53"/>
      <c r="D1646" s="52"/>
      <c r="E1646" s="59"/>
    </row>
    <row r="1647" spans="1:5" x14ac:dyDescent="0.45">
      <c r="A1647" s="55" t="s">
        <v>60</v>
      </c>
      <c r="B1647" s="52">
        <v>523271.86</v>
      </c>
      <c r="C1647" s="53">
        <v>45580</v>
      </c>
      <c r="D1647" s="52">
        <v>0</v>
      </c>
      <c r="E1647" s="59"/>
    </row>
    <row r="1648" spans="1:5" x14ac:dyDescent="0.45">
      <c r="A1648" s="55" t="s">
        <v>61</v>
      </c>
      <c r="B1648" s="52">
        <v>140986.46</v>
      </c>
      <c r="C1648" s="53">
        <v>45580</v>
      </c>
      <c r="D1648" s="52">
        <v>0</v>
      </c>
      <c r="E1648" s="59"/>
    </row>
    <row r="1649" spans="1:5" x14ac:dyDescent="0.45">
      <c r="A1649" s="55" t="s">
        <v>62</v>
      </c>
      <c r="B1649" s="52">
        <v>506022.37</v>
      </c>
      <c r="C1649" s="53">
        <v>45580</v>
      </c>
      <c r="D1649" s="52">
        <v>0</v>
      </c>
      <c r="E1649" s="59"/>
    </row>
    <row r="1650" spans="1:5" x14ac:dyDescent="0.45">
      <c r="A1650" s="55" t="s">
        <v>63</v>
      </c>
      <c r="B1650" s="52">
        <v>136338.89000000001</v>
      </c>
      <c r="C1650" s="53">
        <v>45580</v>
      </c>
      <c r="D1650" s="52">
        <v>0</v>
      </c>
      <c r="E1650" s="59"/>
    </row>
    <row r="1651" spans="1:5" x14ac:dyDescent="0.45">
      <c r="A1651" s="55" t="s">
        <v>64</v>
      </c>
      <c r="B1651" s="52">
        <v>598107.91</v>
      </c>
      <c r="C1651" s="53">
        <v>45519</v>
      </c>
      <c r="D1651" s="52">
        <v>0</v>
      </c>
      <c r="E1651" s="59"/>
    </row>
    <row r="1652" spans="1:5" x14ac:dyDescent="0.45">
      <c r="A1652" s="55" t="s">
        <v>65</v>
      </c>
      <c r="B1652" s="52">
        <v>155183.47</v>
      </c>
      <c r="C1652" s="53">
        <v>45519</v>
      </c>
      <c r="D1652" s="52">
        <v>0</v>
      </c>
      <c r="E1652" s="59"/>
    </row>
    <row r="1653" spans="1:5" x14ac:dyDescent="0.45">
      <c r="A1653" s="55" t="s">
        <v>66</v>
      </c>
      <c r="B1653" s="52">
        <v>468881.61</v>
      </c>
      <c r="C1653" s="53">
        <v>45519</v>
      </c>
      <c r="D1653" s="52">
        <v>0</v>
      </c>
      <c r="E1653" s="59"/>
    </row>
    <row r="1654" spans="1:5" x14ac:dyDescent="0.45">
      <c r="A1654" s="55" t="s">
        <v>67</v>
      </c>
      <c r="B1654" s="52">
        <v>121654.76</v>
      </c>
      <c r="C1654" s="53">
        <v>45519</v>
      </c>
      <c r="D1654" s="52">
        <v>0</v>
      </c>
      <c r="E1654" s="59"/>
    </row>
    <row r="1655" spans="1:5" x14ac:dyDescent="0.45">
      <c r="A1655" s="55" t="s">
        <v>57</v>
      </c>
      <c r="B1655" s="52">
        <v>1562568.91</v>
      </c>
      <c r="C1655" s="53">
        <v>45504</v>
      </c>
      <c r="D1655" s="52">
        <v>0</v>
      </c>
      <c r="E1655" s="59"/>
    </row>
    <row r="1656" spans="1:5" x14ac:dyDescent="0.45">
      <c r="A1656" s="55" t="s">
        <v>72</v>
      </c>
      <c r="B1656" s="52">
        <v>15823.59</v>
      </c>
      <c r="C1656" s="53">
        <v>45504</v>
      </c>
      <c r="D1656" s="52">
        <v>276644.58</v>
      </c>
      <c r="E1656" s="59"/>
    </row>
    <row r="1657" spans="1:5" x14ac:dyDescent="0.45">
      <c r="A1657" s="55" t="s">
        <v>80</v>
      </c>
      <c r="B1657" s="52">
        <v>1382143.97</v>
      </c>
      <c r="C1657" s="53">
        <v>45488</v>
      </c>
      <c r="D1657" s="52">
        <v>0</v>
      </c>
      <c r="E1657" s="59"/>
    </row>
    <row r="1658" spans="1:5" x14ac:dyDescent="0.45">
      <c r="A1658" s="55" t="s">
        <v>81</v>
      </c>
      <c r="B1658" s="52">
        <v>98774.01</v>
      </c>
      <c r="C1658" s="53">
        <v>45488</v>
      </c>
      <c r="D1658" s="52">
        <v>256802.39</v>
      </c>
      <c r="E1658" s="59"/>
    </row>
    <row r="1659" spans="1:5" x14ac:dyDescent="0.45">
      <c r="A1659" s="55" t="s">
        <v>82</v>
      </c>
      <c r="B1659" s="52">
        <v>475316.03</v>
      </c>
      <c r="C1659" s="53">
        <v>45646</v>
      </c>
      <c r="D1659" s="52">
        <v>0</v>
      </c>
      <c r="E1659" s="59"/>
    </row>
    <row r="1660" spans="1:5" x14ac:dyDescent="0.45">
      <c r="A1660" s="55" t="s">
        <v>83</v>
      </c>
      <c r="B1660" s="52">
        <v>128065.60000000001</v>
      </c>
      <c r="C1660" s="53">
        <v>45646</v>
      </c>
      <c r="D1660" s="52">
        <v>0</v>
      </c>
      <c r="E1660" s="59"/>
    </row>
    <row r="1661" spans="1:5" x14ac:dyDescent="0.45">
      <c r="A1661" s="55" t="s">
        <v>84</v>
      </c>
      <c r="B1661" s="52">
        <v>460829.75</v>
      </c>
      <c r="C1661" s="53">
        <v>45646</v>
      </c>
      <c r="D1661" s="52">
        <v>0</v>
      </c>
      <c r="E1661" s="59"/>
    </row>
    <row r="1662" spans="1:5" x14ac:dyDescent="0.45">
      <c r="A1662" s="55" t="s">
        <v>85</v>
      </c>
      <c r="B1662" s="52">
        <v>124162.52</v>
      </c>
      <c r="C1662" s="53">
        <v>45646</v>
      </c>
      <c r="D1662" s="52">
        <v>0</v>
      </c>
      <c r="E1662" s="59"/>
    </row>
    <row r="1663" spans="1:5" x14ac:dyDescent="0.45">
      <c r="A1663" s="55" t="s">
        <v>86</v>
      </c>
      <c r="B1663" s="52">
        <v>701717.82</v>
      </c>
      <c r="C1663" s="53">
        <v>45519</v>
      </c>
      <c r="D1663" s="52">
        <v>0</v>
      </c>
      <c r="E1663" s="59"/>
    </row>
    <row r="1664" spans="1:5" x14ac:dyDescent="0.45">
      <c r="A1664" s="55" t="s">
        <v>87</v>
      </c>
      <c r="B1664" s="52">
        <v>182065.82</v>
      </c>
      <c r="C1664" s="53">
        <v>45519</v>
      </c>
      <c r="D1664" s="52">
        <v>0</v>
      </c>
      <c r="E1664" s="59"/>
    </row>
    <row r="1665" spans="1:5" x14ac:dyDescent="0.45">
      <c r="A1665" s="55" t="s">
        <v>88</v>
      </c>
      <c r="B1665" s="52">
        <v>463180.64</v>
      </c>
      <c r="C1665" s="53">
        <v>45519</v>
      </c>
      <c r="D1665" s="52">
        <v>0</v>
      </c>
      <c r="E1665" s="59"/>
    </row>
    <row r="1666" spans="1:5" x14ac:dyDescent="0.45">
      <c r="A1666" s="55" t="s">
        <v>89</v>
      </c>
      <c r="B1666" s="52">
        <v>120175.6</v>
      </c>
      <c r="C1666" s="53">
        <v>45519</v>
      </c>
      <c r="D1666" s="52">
        <v>0</v>
      </c>
      <c r="E1666" s="59"/>
    </row>
    <row r="1667" spans="1:5" x14ac:dyDescent="0.45">
      <c r="A1667" s="55" t="s">
        <v>92</v>
      </c>
      <c r="B1667" s="52">
        <v>4404647.2</v>
      </c>
      <c r="C1667" s="53">
        <v>45519</v>
      </c>
      <c r="D1667" s="52">
        <v>0</v>
      </c>
      <c r="E1667" s="59"/>
    </row>
    <row r="1668" spans="1:5" x14ac:dyDescent="0.45">
      <c r="A1668" s="55" t="s">
        <v>93</v>
      </c>
      <c r="B1668" s="52">
        <v>1142817.92</v>
      </c>
      <c r="C1668" s="53">
        <v>45519</v>
      </c>
      <c r="D1668" s="52">
        <v>0</v>
      </c>
      <c r="E1668" s="59"/>
    </row>
    <row r="1669" spans="1:5" x14ac:dyDescent="0.45">
      <c r="A1669" s="55" t="s">
        <v>90</v>
      </c>
      <c r="B1669" s="52">
        <v>463180.64</v>
      </c>
      <c r="C1669" s="53">
        <v>45762</v>
      </c>
      <c r="D1669" s="52">
        <v>0</v>
      </c>
      <c r="E1669" s="59"/>
    </row>
    <row r="1670" spans="1:5" x14ac:dyDescent="0.45">
      <c r="A1670" s="55" t="s">
        <v>91</v>
      </c>
      <c r="B1670" s="52">
        <v>33383.050000000003</v>
      </c>
      <c r="C1670" s="53">
        <v>45762</v>
      </c>
      <c r="D1670" s="52">
        <v>86792.55</v>
      </c>
      <c r="E1670" s="59"/>
    </row>
    <row r="1671" spans="1:5" x14ac:dyDescent="0.45">
      <c r="A1671" s="51" t="s">
        <v>207</v>
      </c>
      <c r="B1671" s="52"/>
      <c r="C1671" s="53"/>
      <c r="D1671" s="52"/>
      <c r="E1671" s="59"/>
    </row>
    <row r="1672" spans="1:5" x14ac:dyDescent="0.45">
      <c r="A1672" s="55" t="s">
        <v>60</v>
      </c>
      <c r="B1672" s="52">
        <v>933.46</v>
      </c>
      <c r="C1672" s="53">
        <v>45519</v>
      </c>
      <c r="D1672" s="52">
        <v>0</v>
      </c>
      <c r="E1672" s="59"/>
    </row>
    <row r="1673" spans="1:5" x14ac:dyDescent="0.45">
      <c r="A1673" s="55" t="s">
        <v>62</v>
      </c>
      <c r="B1673" s="52">
        <v>902.69</v>
      </c>
      <c r="C1673" s="53">
        <v>45519</v>
      </c>
      <c r="D1673" s="52">
        <v>0</v>
      </c>
      <c r="E1673" s="59"/>
    </row>
    <row r="1674" spans="1:5" x14ac:dyDescent="0.45">
      <c r="A1674" s="55" t="s">
        <v>64</v>
      </c>
      <c r="B1674" s="52">
        <v>1066.96</v>
      </c>
      <c r="C1674" s="53">
        <v>45519</v>
      </c>
      <c r="D1674" s="52">
        <v>0</v>
      </c>
      <c r="E1674" s="59"/>
    </row>
    <row r="1675" spans="1:5" x14ac:dyDescent="0.45">
      <c r="A1675" s="55" t="s">
        <v>66</v>
      </c>
      <c r="B1675" s="52">
        <v>836.44</v>
      </c>
      <c r="C1675" s="53">
        <v>45519</v>
      </c>
      <c r="D1675" s="52">
        <v>0</v>
      </c>
      <c r="E1675" s="59"/>
    </row>
    <row r="1676" spans="1:5" x14ac:dyDescent="0.45">
      <c r="A1676" s="55" t="s">
        <v>57</v>
      </c>
      <c r="B1676" s="52">
        <v>2796.92</v>
      </c>
      <c r="C1676" s="53">
        <v>45504</v>
      </c>
      <c r="D1676" s="52">
        <v>0</v>
      </c>
      <c r="E1676" s="59"/>
    </row>
    <row r="1677" spans="1:5" x14ac:dyDescent="0.45">
      <c r="A1677" s="55" t="s">
        <v>80</v>
      </c>
      <c r="B1677" s="52">
        <v>2444.77</v>
      </c>
      <c r="C1677" s="53">
        <v>45488</v>
      </c>
      <c r="D1677" s="52">
        <v>0</v>
      </c>
      <c r="E1677" s="59"/>
    </row>
    <row r="1678" spans="1:5" x14ac:dyDescent="0.45">
      <c r="A1678" s="55" t="s">
        <v>82</v>
      </c>
      <c r="B1678" s="52">
        <v>847.92</v>
      </c>
      <c r="C1678" s="53">
        <v>45519</v>
      </c>
      <c r="D1678" s="52">
        <v>0</v>
      </c>
      <c r="E1678" s="59"/>
    </row>
    <row r="1679" spans="1:5" x14ac:dyDescent="0.45">
      <c r="A1679" s="55" t="s">
        <v>84</v>
      </c>
      <c r="B1679" s="52">
        <v>822.07</v>
      </c>
      <c r="C1679" s="53">
        <v>45519</v>
      </c>
      <c r="D1679" s="52">
        <v>0</v>
      </c>
      <c r="E1679" s="59"/>
    </row>
    <row r="1680" spans="1:5" x14ac:dyDescent="0.45">
      <c r="A1680" s="55" t="s">
        <v>86</v>
      </c>
      <c r="B1680" s="52">
        <v>1251.79</v>
      </c>
      <c r="C1680" s="53">
        <v>45519</v>
      </c>
      <c r="D1680" s="52">
        <v>0</v>
      </c>
      <c r="E1680" s="59"/>
    </row>
    <row r="1681" spans="1:5" x14ac:dyDescent="0.45">
      <c r="A1681" s="55" t="s">
        <v>88</v>
      </c>
      <c r="B1681" s="52">
        <v>826.27</v>
      </c>
      <c r="C1681" s="53">
        <v>45519</v>
      </c>
      <c r="D1681" s="52">
        <v>0</v>
      </c>
      <c r="E1681" s="59"/>
    </row>
    <row r="1682" spans="1:5" x14ac:dyDescent="0.45">
      <c r="A1682" s="55" t="s">
        <v>92</v>
      </c>
      <c r="B1682" s="52">
        <v>7857.45</v>
      </c>
      <c r="C1682" s="53">
        <v>45519</v>
      </c>
      <c r="D1682" s="52">
        <v>0</v>
      </c>
      <c r="E1682" s="59"/>
    </row>
    <row r="1683" spans="1:5" x14ac:dyDescent="0.45">
      <c r="A1683" s="55" t="s">
        <v>90</v>
      </c>
      <c r="B1683" s="52">
        <v>826.27</v>
      </c>
      <c r="C1683" s="53">
        <v>45762</v>
      </c>
      <c r="D1683" s="52">
        <v>0</v>
      </c>
      <c r="E1683" s="59"/>
    </row>
    <row r="1684" spans="1:5" x14ac:dyDescent="0.45">
      <c r="A1684" s="51" t="s">
        <v>208</v>
      </c>
      <c r="B1684" s="52"/>
      <c r="C1684" s="53"/>
      <c r="D1684" s="52"/>
      <c r="E1684" s="59"/>
    </row>
    <row r="1685" spans="1:5" x14ac:dyDescent="0.45">
      <c r="A1685" s="55" t="s">
        <v>60</v>
      </c>
      <c r="B1685" s="52">
        <v>65957.990000000005</v>
      </c>
      <c r="C1685" s="53">
        <v>45519</v>
      </c>
      <c r="D1685" s="52">
        <v>0</v>
      </c>
      <c r="E1685" s="59"/>
    </row>
    <row r="1686" spans="1:5" x14ac:dyDescent="0.45">
      <c r="A1686" s="55" t="s">
        <v>62</v>
      </c>
      <c r="B1686" s="52">
        <v>63783.71</v>
      </c>
      <c r="C1686" s="53">
        <v>45519</v>
      </c>
      <c r="D1686" s="52">
        <v>0</v>
      </c>
      <c r="E1686" s="59"/>
    </row>
    <row r="1687" spans="1:5" x14ac:dyDescent="0.45">
      <c r="A1687" s="55" t="s">
        <v>64</v>
      </c>
      <c r="B1687" s="52">
        <v>75391.02</v>
      </c>
      <c r="C1687" s="53">
        <v>45519</v>
      </c>
      <c r="D1687" s="52">
        <v>0</v>
      </c>
      <c r="E1687" s="59"/>
    </row>
    <row r="1688" spans="1:5" x14ac:dyDescent="0.45">
      <c r="A1688" s="55" t="s">
        <v>66</v>
      </c>
      <c r="B1688" s="52">
        <v>59102.15</v>
      </c>
      <c r="C1688" s="53">
        <v>45519</v>
      </c>
      <c r="D1688" s="52">
        <v>0</v>
      </c>
      <c r="E1688" s="59"/>
    </row>
    <row r="1689" spans="1:5" x14ac:dyDescent="0.45">
      <c r="A1689" s="55" t="s">
        <v>57</v>
      </c>
      <c r="B1689" s="52">
        <v>197628.92</v>
      </c>
      <c r="C1689" s="53">
        <v>45504</v>
      </c>
      <c r="D1689" s="52">
        <v>0</v>
      </c>
      <c r="E1689" s="59"/>
    </row>
    <row r="1690" spans="1:5" x14ac:dyDescent="0.45">
      <c r="A1690" s="55" t="s">
        <v>80</v>
      </c>
      <c r="B1690" s="52">
        <v>176432.56</v>
      </c>
      <c r="C1690" s="53">
        <v>45488</v>
      </c>
      <c r="D1690" s="52">
        <v>0</v>
      </c>
      <c r="E1690" s="59"/>
    </row>
    <row r="1691" spans="1:5" x14ac:dyDescent="0.45">
      <c r="A1691" s="55" t="s">
        <v>82</v>
      </c>
      <c r="B1691" s="52">
        <v>59913.19</v>
      </c>
      <c r="C1691" s="53">
        <v>45519</v>
      </c>
      <c r="D1691" s="52">
        <v>0</v>
      </c>
      <c r="E1691" s="59"/>
    </row>
    <row r="1692" spans="1:5" x14ac:dyDescent="0.45">
      <c r="A1692" s="55" t="s">
        <v>84</v>
      </c>
      <c r="B1692" s="52">
        <v>58087.21</v>
      </c>
      <c r="C1692" s="53">
        <v>45519</v>
      </c>
      <c r="D1692" s="52">
        <v>0</v>
      </c>
      <c r="E1692" s="59"/>
    </row>
    <row r="1693" spans="1:5" x14ac:dyDescent="0.45">
      <c r="A1693" s="55" t="s">
        <v>86</v>
      </c>
      <c r="B1693" s="52">
        <v>88450.96</v>
      </c>
      <c r="C1693" s="53">
        <v>45519</v>
      </c>
      <c r="D1693" s="52">
        <v>0</v>
      </c>
      <c r="E1693" s="59"/>
    </row>
    <row r="1694" spans="1:5" x14ac:dyDescent="0.45">
      <c r="A1694" s="55" t="s">
        <v>88</v>
      </c>
      <c r="B1694" s="52">
        <v>58383.54</v>
      </c>
      <c r="C1694" s="53">
        <v>45519</v>
      </c>
      <c r="D1694" s="52">
        <v>0</v>
      </c>
      <c r="E1694" s="59"/>
    </row>
    <row r="1695" spans="1:5" x14ac:dyDescent="0.45">
      <c r="A1695" s="55" t="s">
        <v>92</v>
      </c>
      <c r="B1695" s="52">
        <v>555202.19999999995</v>
      </c>
      <c r="C1695" s="53">
        <v>45519</v>
      </c>
      <c r="D1695" s="52">
        <v>0</v>
      </c>
      <c r="E1695" s="59"/>
    </row>
    <row r="1696" spans="1:5" x14ac:dyDescent="0.45">
      <c r="A1696" s="55" t="s">
        <v>90</v>
      </c>
      <c r="B1696" s="52">
        <v>58383.54</v>
      </c>
      <c r="C1696" s="53">
        <v>45762</v>
      </c>
      <c r="D1696" s="52">
        <v>0</v>
      </c>
      <c r="E1696" s="59"/>
    </row>
    <row r="1697" spans="1:5" x14ac:dyDescent="0.45">
      <c r="A1697" s="51" t="s">
        <v>209</v>
      </c>
      <c r="B1697" s="52"/>
      <c r="C1697" s="53"/>
      <c r="D1697" s="52"/>
      <c r="E1697" s="59"/>
    </row>
    <row r="1698" spans="1:5" x14ac:dyDescent="0.45">
      <c r="A1698" s="55" t="s">
        <v>61</v>
      </c>
      <c r="B1698" s="52">
        <v>3347.18</v>
      </c>
      <c r="C1698" s="53">
        <v>45519</v>
      </c>
      <c r="D1698" s="52">
        <v>0</v>
      </c>
      <c r="E1698" s="59"/>
    </row>
    <row r="1699" spans="1:5" x14ac:dyDescent="0.45">
      <c r="A1699" s="55" t="s">
        <v>63</v>
      </c>
      <c r="B1699" s="52">
        <v>3236.84</v>
      </c>
      <c r="C1699" s="53">
        <v>45519</v>
      </c>
      <c r="D1699" s="52">
        <v>0</v>
      </c>
      <c r="E1699" s="59"/>
    </row>
    <row r="1700" spans="1:5" x14ac:dyDescent="0.45">
      <c r="A1700" s="55" t="s">
        <v>65</v>
      </c>
      <c r="B1700" s="52">
        <v>3684.24</v>
      </c>
      <c r="C1700" s="53">
        <v>45519</v>
      </c>
      <c r="D1700" s="52">
        <v>0</v>
      </c>
      <c r="E1700" s="59"/>
    </row>
    <row r="1701" spans="1:5" x14ac:dyDescent="0.45">
      <c r="A1701" s="55" t="s">
        <v>67</v>
      </c>
      <c r="B1701" s="52">
        <v>2888.23</v>
      </c>
      <c r="C1701" s="53">
        <v>45519</v>
      </c>
      <c r="D1701" s="52">
        <v>0</v>
      </c>
      <c r="E1701" s="59"/>
    </row>
    <row r="1702" spans="1:5" x14ac:dyDescent="0.45">
      <c r="A1702" s="55" t="s">
        <v>72</v>
      </c>
      <c r="B1702" s="52">
        <v>6943.54</v>
      </c>
      <c r="C1702" s="53">
        <v>45504</v>
      </c>
      <c r="D1702" s="52">
        <v>0</v>
      </c>
      <c r="E1702" s="59"/>
    </row>
    <row r="1703" spans="1:5" x14ac:dyDescent="0.45">
      <c r="A1703" s="55" t="s">
        <v>81</v>
      </c>
      <c r="B1703" s="52">
        <v>8441.7999999999993</v>
      </c>
      <c r="C1703" s="53">
        <v>45488</v>
      </c>
      <c r="D1703" s="52">
        <v>0</v>
      </c>
      <c r="E1703" s="59"/>
    </row>
    <row r="1704" spans="1:5" x14ac:dyDescent="0.45">
      <c r="A1704" s="55" t="s">
        <v>83</v>
      </c>
      <c r="B1704" s="52">
        <v>3040.43</v>
      </c>
      <c r="C1704" s="53">
        <v>45519</v>
      </c>
      <c r="D1704" s="52">
        <v>0</v>
      </c>
      <c r="E1704" s="59"/>
    </row>
    <row r="1705" spans="1:5" x14ac:dyDescent="0.45">
      <c r="A1705" s="55" t="s">
        <v>85</v>
      </c>
      <c r="B1705" s="52">
        <v>2947.76</v>
      </c>
      <c r="C1705" s="53">
        <v>45519</v>
      </c>
      <c r="D1705" s="52">
        <v>0</v>
      </c>
      <c r="E1705" s="59"/>
    </row>
    <row r="1706" spans="1:5" x14ac:dyDescent="0.45">
      <c r="A1706" s="55" t="s">
        <v>87</v>
      </c>
      <c r="B1706" s="52">
        <v>4322.46</v>
      </c>
      <c r="C1706" s="53">
        <v>45519</v>
      </c>
      <c r="D1706" s="52">
        <v>0</v>
      </c>
      <c r="E1706" s="59"/>
    </row>
    <row r="1707" spans="1:5" x14ac:dyDescent="0.45">
      <c r="A1707" s="55" t="s">
        <v>89</v>
      </c>
      <c r="B1707" s="52">
        <v>2853.11</v>
      </c>
      <c r="C1707" s="53">
        <v>45519</v>
      </c>
      <c r="D1707" s="52">
        <v>0</v>
      </c>
      <c r="E1707" s="59"/>
    </row>
    <row r="1708" spans="1:5" x14ac:dyDescent="0.45">
      <c r="A1708" s="55" t="s">
        <v>93</v>
      </c>
      <c r="B1708" s="52">
        <v>27131.84</v>
      </c>
      <c r="C1708" s="53">
        <v>45519</v>
      </c>
      <c r="D1708" s="52">
        <v>0</v>
      </c>
      <c r="E1708" s="59"/>
    </row>
    <row r="1709" spans="1:5" x14ac:dyDescent="0.45">
      <c r="A1709" s="55" t="s">
        <v>90</v>
      </c>
      <c r="B1709" s="52">
        <v>10883.93</v>
      </c>
      <c r="C1709" s="53">
        <v>45762</v>
      </c>
      <c r="D1709" s="52">
        <v>0</v>
      </c>
      <c r="E1709" s="59"/>
    </row>
    <row r="1710" spans="1:5" x14ac:dyDescent="0.45">
      <c r="A1710" s="55" t="s">
        <v>91</v>
      </c>
      <c r="B1710" s="52">
        <v>792.55</v>
      </c>
      <c r="C1710" s="53">
        <v>45762</v>
      </c>
      <c r="D1710" s="52">
        <v>2060.56</v>
      </c>
      <c r="E1710" s="59"/>
    </row>
    <row r="1711" spans="1:5" x14ac:dyDescent="0.45">
      <c r="A1711" s="51" t="s">
        <v>210</v>
      </c>
      <c r="B1711" s="52"/>
      <c r="C1711" s="53"/>
      <c r="D1711" s="52"/>
      <c r="E1711" s="59"/>
    </row>
    <row r="1712" spans="1:5" x14ac:dyDescent="0.45">
      <c r="A1712" s="55" t="s">
        <v>60</v>
      </c>
      <c r="B1712" s="52">
        <v>11396.01</v>
      </c>
      <c r="C1712" s="53">
        <v>45519</v>
      </c>
      <c r="D1712" s="52">
        <v>0</v>
      </c>
      <c r="E1712" s="59"/>
    </row>
    <row r="1713" spans="1:5" x14ac:dyDescent="0.45">
      <c r="A1713" s="55" t="s">
        <v>61</v>
      </c>
      <c r="B1713" s="52">
        <v>3102.2</v>
      </c>
      <c r="C1713" s="53">
        <v>45519</v>
      </c>
      <c r="D1713" s="52">
        <v>0</v>
      </c>
      <c r="E1713" s="59"/>
    </row>
    <row r="1714" spans="1:5" x14ac:dyDescent="0.45">
      <c r="A1714" s="55" t="s">
        <v>62</v>
      </c>
      <c r="B1714" s="52">
        <v>11020.34</v>
      </c>
      <c r="C1714" s="53">
        <v>45519</v>
      </c>
      <c r="D1714" s="52">
        <v>0</v>
      </c>
      <c r="E1714" s="59"/>
    </row>
    <row r="1715" spans="1:5" x14ac:dyDescent="0.45">
      <c r="A1715" s="55" t="s">
        <v>63</v>
      </c>
      <c r="B1715" s="52">
        <v>2999.93</v>
      </c>
      <c r="C1715" s="53">
        <v>45519</v>
      </c>
      <c r="D1715" s="52">
        <v>0</v>
      </c>
      <c r="E1715" s="59"/>
    </row>
    <row r="1716" spans="1:5" x14ac:dyDescent="0.45">
      <c r="A1716" s="55" t="s">
        <v>64</v>
      </c>
      <c r="B1716" s="52">
        <v>13025.82</v>
      </c>
      <c r="C1716" s="53">
        <v>45519</v>
      </c>
      <c r="D1716" s="52">
        <v>0</v>
      </c>
      <c r="E1716" s="59"/>
    </row>
    <row r="1717" spans="1:5" x14ac:dyDescent="0.45">
      <c r="A1717" s="55" t="s">
        <v>65</v>
      </c>
      <c r="B1717" s="52">
        <v>948.52</v>
      </c>
      <c r="C1717" s="53">
        <v>45519</v>
      </c>
      <c r="D1717" s="52">
        <v>2466.06</v>
      </c>
      <c r="E1717" s="59"/>
    </row>
    <row r="1718" spans="1:5" x14ac:dyDescent="0.45">
      <c r="A1718" s="55" t="s">
        <v>66</v>
      </c>
      <c r="B1718" s="52">
        <v>10211.48</v>
      </c>
      <c r="C1718" s="53">
        <v>45519</v>
      </c>
      <c r="D1718" s="52">
        <v>0</v>
      </c>
      <c r="E1718" s="59"/>
    </row>
    <row r="1719" spans="1:5" x14ac:dyDescent="0.45">
      <c r="A1719" s="55" t="s">
        <v>67</v>
      </c>
      <c r="B1719" s="52">
        <v>743.58</v>
      </c>
      <c r="C1719" s="53">
        <v>45519</v>
      </c>
      <c r="D1719" s="52">
        <v>1933.25</v>
      </c>
      <c r="E1719" s="59"/>
    </row>
    <row r="1720" spans="1:5" x14ac:dyDescent="0.45">
      <c r="A1720" s="55" t="s">
        <v>57</v>
      </c>
      <c r="B1720" s="52">
        <v>34145.69</v>
      </c>
      <c r="C1720" s="53">
        <v>45504</v>
      </c>
      <c r="D1720" s="52">
        <v>0</v>
      </c>
      <c r="E1720" s="59"/>
    </row>
    <row r="1721" spans="1:5" x14ac:dyDescent="0.45">
      <c r="A1721" s="55" t="s">
        <v>72</v>
      </c>
      <c r="B1721" s="52">
        <v>6435.33</v>
      </c>
      <c r="C1721" s="53">
        <v>45504</v>
      </c>
      <c r="D1721" s="52">
        <v>0</v>
      </c>
      <c r="E1721" s="59"/>
    </row>
    <row r="1722" spans="1:5" x14ac:dyDescent="0.45">
      <c r="A1722" s="55" t="s">
        <v>80</v>
      </c>
      <c r="B1722" s="52">
        <v>29846.44</v>
      </c>
      <c r="C1722" s="53">
        <v>45488</v>
      </c>
      <c r="D1722" s="52">
        <v>0</v>
      </c>
      <c r="E1722" s="59"/>
    </row>
    <row r="1723" spans="1:5" x14ac:dyDescent="0.45">
      <c r="A1723" s="55" t="s">
        <v>81</v>
      </c>
      <c r="B1723" s="52">
        <v>7823.93</v>
      </c>
      <c r="C1723" s="53">
        <v>45488</v>
      </c>
      <c r="D1723" s="52">
        <v>0</v>
      </c>
      <c r="E1723" s="59"/>
    </row>
    <row r="1724" spans="1:5" x14ac:dyDescent="0.45">
      <c r="A1724" s="55" t="s">
        <v>82</v>
      </c>
      <c r="B1724" s="52">
        <v>10351.61</v>
      </c>
      <c r="C1724" s="53">
        <v>45519</v>
      </c>
      <c r="D1724" s="52">
        <v>0</v>
      </c>
      <c r="E1724" s="59"/>
    </row>
    <row r="1725" spans="1:5" x14ac:dyDescent="0.45">
      <c r="A1725" s="55" t="s">
        <v>83</v>
      </c>
      <c r="B1725" s="52">
        <v>2817.89</v>
      </c>
      <c r="C1725" s="53">
        <v>45519</v>
      </c>
      <c r="D1725" s="52">
        <v>0</v>
      </c>
      <c r="E1725" s="59"/>
    </row>
    <row r="1726" spans="1:5" x14ac:dyDescent="0.45">
      <c r="A1726" s="55" t="s">
        <v>84</v>
      </c>
      <c r="B1726" s="52">
        <v>10036.120000000001</v>
      </c>
      <c r="C1726" s="53">
        <v>45519</v>
      </c>
      <c r="D1726" s="52">
        <v>0</v>
      </c>
      <c r="E1726" s="59"/>
    </row>
    <row r="1727" spans="1:5" x14ac:dyDescent="0.45">
      <c r="A1727" s="55" t="s">
        <v>85</v>
      </c>
      <c r="B1727" s="52">
        <v>2732.01</v>
      </c>
      <c r="C1727" s="53">
        <v>45519</v>
      </c>
      <c r="D1727" s="52">
        <v>0</v>
      </c>
      <c r="E1727" s="59"/>
    </row>
    <row r="1728" spans="1:5" x14ac:dyDescent="0.45">
      <c r="A1728" s="55" t="s">
        <v>86</v>
      </c>
      <c r="B1728" s="52">
        <v>15282.27</v>
      </c>
      <c r="C1728" s="53">
        <v>45519</v>
      </c>
      <c r="D1728" s="52">
        <v>0</v>
      </c>
      <c r="E1728" s="59"/>
    </row>
    <row r="1729" spans="1:5" x14ac:dyDescent="0.45">
      <c r="A1729" s="55" t="s">
        <v>87</v>
      </c>
      <c r="B1729" s="52">
        <v>1112.8399999999999</v>
      </c>
      <c r="C1729" s="53">
        <v>45519</v>
      </c>
      <c r="D1729" s="52">
        <v>2893.25</v>
      </c>
      <c r="E1729" s="59"/>
    </row>
    <row r="1730" spans="1:5" x14ac:dyDescent="0.45">
      <c r="A1730" s="55" t="s">
        <v>88</v>
      </c>
      <c r="B1730" s="52">
        <v>10087.32</v>
      </c>
      <c r="C1730" s="53">
        <v>45519</v>
      </c>
      <c r="D1730" s="52">
        <v>0</v>
      </c>
      <c r="E1730" s="59"/>
    </row>
    <row r="1731" spans="1:5" x14ac:dyDescent="0.45">
      <c r="A1731" s="55" t="s">
        <v>89</v>
      </c>
      <c r="B1731" s="52">
        <v>734.55</v>
      </c>
      <c r="C1731" s="53">
        <v>45519</v>
      </c>
      <c r="D1731" s="52">
        <v>1909.74</v>
      </c>
      <c r="E1731" s="59"/>
    </row>
    <row r="1732" spans="1:5" x14ac:dyDescent="0.45">
      <c r="A1732" s="55" t="s">
        <v>92</v>
      </c>
      <c r="B1732" s="52">
        <v>95926.05</v>
      </c>
      <c r="C1732" s="53">
        <v>45519</v>
      </c>
      <c r="D1732" s="52">
        <v>0</v>
      </c>
      <c r="E1732" s="59"/>
    </row>
    <row r="1733" spans="1:5" x14ac:dyDescent="0.45">
      <c r="A1733" s="55" t="s">
        <v>93</v>
      </c>
      <c r="B1733" s="52">
        <v>6985.2</v>
      </c>
      <c r="C1733" s="53">
        <v>45519</v>
      </c>
      <c r="D1733" s="52">
        <v>18160.810000000001</v>
      </c>
      <c r="E1733" s="59"/>
    </row>
    <row r="1734" spans="1:5" x14ac:dyDescent="0.45">
      <c r="A1734" s="55" t="s">
        <v>90</v>
      </c>
      <c r="B1734" s="52">
        <v>10087.32</v>
      </c>
      <c r="C1734" s="53">
        <v>45762</v>
      </c>
      <c r="D1734" s="52">
        <v>0</v>
      </c>
      <c r="E1734" s="59"/>
    </row>
    <row r="1735" spans="1:5" x14ac:dyDescent="0.45">
      <c r="A1735" s="55" t="s">
        <v>91</v>
      </c>
      <c r="B1735" s="52">
        <v>734.55</v>
      </c>
      <c r="C1735" s="53">
        <v>45762</v>
      </c>
      <c r="D1735" s="52">
        <v>1909.74</v>
      </c>
      <c r="E1735" s="59"/>
    </row>
    <row r="1736" spans="1:5" x14ac:dyDescent="0.45">
      <c r="A1736" s="51" t="s">
        <v>211</v>
      </c>
      <c r="B1736" s="52"/>
      <c r="C1736" s="53"/>
      <c r="D1736" s="52"/>
      <c r="E1736" s="59"/>
    </row>
    <row r="1737" spans="1:5" x14ac:dyDescent="0.45">
      <c r="A1737" s="55" t="s">
        <v>60</v>
      </c>
      <c r="B1737" s="52">
        <v>324.83999999999997</v>
      </c>
      <c r="C1737" s="53">
        <v>45519</v>
      </c>
      <c r="D1737" s="52">
        <v>0</v>
      </c>
      <c r="E1737" s="59"/>
    </row>
    <row r="1738" spans="1:5" x14ac:dyDescent="0.45">
      <c r="A1738" s="55" t="s">
        <v>62</v>
      </c>
      <c r="B1738" s="52">
        <v>314.13</v>
      </c>
      <c r="C1738" s="53">
        <v>45519</v>
      </c>
      <c r="D1738" s="52">
        <v>0</v>
      </c>
      <c r="E1738" s="59"/>
    </row>
    <row r="1739" spans="1:5" x14ac:dyDescent="0.45">
      <c r="A1739" s="55" t="s">
        <v>64</v>
      </c>
      <c r="B1739" s="52">
        <v>371.3</v>
      </c>
      <c r="C1739" s="53">
        <v>45519</v>
      </c>
      <c r="D1739" s="52">
        <v>0</v>
      </c>
      <c r="E1739" s="59"/>
    </row>
    <row r="1740" spans="1:5" x14ac:dyDescent="0.45">
      <c r="A1740" s="55" t="s">
        <v>66</v>
      </c>
      <c r="B1740" s="52">
        <v>291.08</v>
      </c>
      <c r="C1740" s="53">
        <v>45519</v>
      </c>
      <c r="D1740" s="52">
        <v>0</v>
      </c>
      <c r="E1740" s="59"/>
    </row>
    <row r="1741" spans="1:5" x14ac:dyDescent="0.45">
      <c r="A1741" s="55" t="s">
        <v>57</v>
      </c>
      <c r="B1741" s="52">
        <v>973.31</v>
      </c>
      <c r="C1741" s="53">
        <v>45504</v>
      </c>
      <c r="D1741" s="52">
        <v>0</v>
      </c>
      <c r="E1741" s="59"/>
    </row>
    <row r="1742" spans="1:5" x14ac:dyDescent="0.45">
      <c r="A1742" s="55" t="s">
        <v>80</v>
      </c>
      <c r="B1742" s="52">
        <v>850.76</v>
      </c>
      <c r="C1742" s="53">
        <v>45488</v>
      </c>
      <c r="D1742" s="52">
        <v>0</v>
      </c>
      <c r="E1742" s="59"/>
    </row>
    <row r="1743" spans="1:5" x14ac:dyDescent="0.45">
      <c r="A1743" s="55" t="s">
        <v>82</v>
      </c>
      <c r="B1743" s="52">
        <v>295.07</v>
      </c>
      <c r="C1743" s="53">
        <v>45519</v>
      </c>
      <c r="D1743" s="52">
        <v>0</v>
      </c>
      <c r="E1743" s="59"/>
    </row>
    <row r="1744" spans="1:5" x14ac:dyDescent="0.45">
      <c r="A1744" s="55" t="s">
        <v>84</v>
      </c>
      <c r="B1744" s="52">
        <v>286.08</v>
      </c>
      <c r="C1744" s="53">
        <v>45519</v>
      </c>
      <c r="D1744" s="52">
        <v>0</v>
      </c>
      <c r="E1744" s="59"/>
    </row>
    <row r="1745" spans="1:5" x14ac:dyDescent="0.45">
      <c r="A1745" s="55" t="s">
        <v>86</v>
      </c>
      <c r="B1745" s="52">
        <v>435.62</v>
      </c>
      <c r="C1745" s="53">
        <v>45519</v>
      </c>
      <c r="D1745" s="52">
        <v>0</v>
      </c>
      <c r="E1745" s="59"/>
    </row>
    <row r="1746" spans="1:5" x14ac:dyDescent="0.45">
      <c r="A1746" s="55" t="s">
        <v>88</v>
      </c>
      <c r="B1746" s="52">
        <v>287.54000000000002</v>
      </c>
      <c r="C1746" s="53">
        <v>45519</v>
      </c>
      <c r="D1746" s="52">
        <v>0</v>
      </c>
      <c r="E1746" s="59"/>
    </row>
    <row r="1747" spans="1:5" x14ac:dyDescent="0.45">
      <c r="A1747" s="55" t="s">
        <v>92</v>
      </c>
      <c r="B1747" s="52">
        <v>2734.35</v>
      </c>
      <c r="C1747" s="53">
        <v>45519</v>
      </c>
      <c r="D1747" s="52">
        <v>0</v>
      </c>
      <c r="E1747" s="59"/>
    </row>
    <row r="1748" spans="1:5" x14ac:dyDescent="0.45">
      <c r="A1748" s="55" t="s">
        <v>90</v>
      </c>
      <c r="B1748" s="52">
        <v>287.54000000000002</v>
      </c>
      <c r="C1748" s="53">
        <v>45762</v>
      </c>
      <c r="D1748" s="52">
        <v>0</v>
      </c>
      <c r="E1748" s="59"/>
    </row>
    <row r="1749" spans="1:5" x14ac:dyDescent="0.45">
      <c r="A1749" s="51" t="s">
        <v>212</v>
      </c>
      <c r="B1749" s="52"/>
      <c r="C1749" s="53"/>
      <c r="D1749" s="52"/>
      <c r="E1749" s="59"/>
    </row>
    <row r="1750" spans="1:5" x14ac:dyDescent="0.45">
      <c r="A1750" s="55" t="s">
        <v>60</v>
      </c>
      <c r="B1750" s="52">
        <v>12912.48</v>
      </c>
      <c r="C1750" s="53">
        <v>45519</v>
      </c>
      <c r="D1750" s="52">
        <v>0</v>
      </c>
      <c r="E1750" s="59"/>
    </row>
    <row r="1751" spans="1:5" x14ac:dyDescent="0.45">
      <c r="A1751" s="55" t="s">
        <v>62</v>
      </c>
      <c r="B1751" s="52">
        <v>12486.82</v>
      </c>
      <c r="C1751" s="53">
        <v>45519</v>
      </c>
      <c r="D1751" s="52">
        <v>0</v>
      </c>
      <c r="E1751" s="59"/>
    </row>
    <row r="1752" spans="1:5" x14ac:dyDescent="0.45">
      <c r="A1752" s="55" t="s">
        <v>64</v>
      </c>
      <c r="B1752" s="52">
        <v>14759.17</v>
      </c>
      <c r="C1752" s="53">
        <v>45519</v>
      </c>
      <c r="D1752" s="52">
        <v>0</v>
      </c>
      <c r="E1752" s="59"/>
    </row>
    <row r="1753" spans="1:5" x14ac:dyDescent="0.45">
      <c r="A1753" s="55" t="s">
        <v>66</v>
      </c>
      <c r="B1753" s="52">
        <v>11570.32</v>
      </c>
      <c r="C1753" s="53">
        <v>45519</v>
      </c>
      <c r="D1753" s="52">
        <v>0</v>
      </c>
      <c r="E1753" s="59"/>
    </row>
    <row r="1754" spans="1:5" x14ac:dyDescent="0.45">
      <c r="A1754" s="55" t="s">
        <v>57</v>
      </c>
      <c r="B1754" s="52">
        <v>38689.46</v>
      </c>
      <c r="C1754" s="53">
        <v>45504</v>
      </c>
      <c r="D1754" s="52">
        <v>0</v>
      </c>
      <c r="E1754" s="59"/>
    </row>
    <row r="1755" spans="1:5" x14ac:dyDescent="0.45">
      <c r="A1755" s="55" t="s">
        <v>82</v>
      </c>
      <c r="B1755" s="52">
        <v>11729.1</v>
      </c>
      <c r="C1755" s="53">
        <v>45519</v>
      </c>
      <c r="D1755" s="52">
        <v>0</v>
      </c>
      <c r="E1755" s="59"/>
    </row>
    <row r="1756" spans="1:5" x14ac:dyDescent="0.45">
      <c r="A1756" s="55" t="s">
        <v>84</v>
      </c>
      <c r="B1756" s="52">
        <v>11371.63</v>
      </c>
      <c r="C1756" s="53">
        <v>45519</v>
      </c>
      <c r="D1756" s="52">
        <v>0</v>
      </c>
      <c r="E1756" s="59"/>
    </row>
    <row r="1757" spans="1:5" x14ac:dyDescent="0.45">
      <c r="A1757" s="55" t="s">
        <v>86</v>
      </c>
      <c r="B1757" s="52">
        <v>17315.89</v>
      </c>
      <c r="C1757" s="53">
        <v>45519</v>
      </c>
      <c r="D1757" s="52">
        <v>0</v>
      </c>
      <c r="E1757" s="59"/>
    </row>
    <row r="1758" spans="1:5" x14ac:dyDescent="0.45">
      <c r="A1758" s="55" t="s">
        <v>88</v>
      </c>
      <c r="B1758" s="52">
        <v>11429.64</v>
      </c>
      <c r="C1758" s="53">
        <v>45519</v>
      </c>
      <c r="D1758" s="52">
        <v>0</v>
      </c>
      <c r="E1758" s="59"/>
    </row>
    <row r="1759" spans="1:5" x14ac:dyDescent="0.45">
      <c r="A1759" s="55" t="s">
        <v>92</v>
      </c>
      <c r="B1759" s="52">
        <v>108690.94</v>
      </c>
      <c r="C1759" s="53">
        <v>45519</v>
      </c>
      <c r="D1759" s="52">
        <v>0</v>
      </c>
      <c r="E1759" s="59"/>
    </row>
    <row r="1760" spans="1:5" x14ac:dyDescent="0.45">
      <c r="A1760" s="55" t="s">
        <v>90</v>
      </c>
      <c r="B1760" s="52">
        <v>11429.64</v>
      </c>
      <c r="C1760" s="53">
        <v>45762</v>
      </c>
      <c r="D1760" s="52">
        <v>0</v>
      </c>
      <c r="E1760" s="59"/>
    </row>
    <row r="1761" spans="1:5" x14ac:dyDescent="0.45">
      <c r="A1761" s="51" t="s">
        <v>213</v>
      </c>
      <c r="B1761" s="52"/>
      <c r="C1761" s="53"/>
      <c r="D1761" s="52"/>
      <c r="E1761" s="59"/>
    </row>
    <row r="1762" spans="1:5" x14ac:dyDescent="0.45">
      <c r="A1762" s="55" t="s">
        <v>61</v>
      </c>
      <c r="B1762" s="52">
        <v>2657.29</v>
      </c>
      <c r="C1762" s="53">
        <v>45519</v>
      </c>
      <c r="D1762" s="52">
        <v>0</v>
      </c>
      <c r="E1762" s="59"/>
    </row>
    <row r="1763" spans="1:5" x14ac:dyDescent="0.45">
      <c r="A1763" s="55" t="s">
        <v>63</v>
      </c>
      <c r="B1763" s="52">
        <v>2569.69</v>
      </c>
      <c r="C1763" s="53">
        <v>45519</v>
      </c>
      <c r="D1763" s="52">
        <v>0</v>
      </c>
      <c r="E1763" s="59"/>
    </row>
    <row r="1764" spans="1:5" x14ac:dyDescent="0.45">
      <c r="A1764" s="55" t="s">
        <v>65</v>
      </c>
      <c r="B1764" s="52">
        <v>2924.87</v>
      </c>
      <c r="C1764" s="53">
        <v>45519</v>
      </c>
      <c r="D1764" s="52">
        <v>0</v>
      </c>
      <c r="E1764" s="59"/>
    </row>
    <row r="1765" spans="1:5" x14ac:dyDescent="0.45">
      <c r="A1765" s="55" t="s">
        <v>67</v>
      </c>
      <c r="B1765" s="52">
        <v>2292.9299999999998</v>
      </c>
      <c r="C1765" s="53">
        <v>45519</v>
      </c>
      <c r="D1765" s="52">
        <v>0</v>
      </c>
      <c r="E1765" s="59"/>
    </row>
    <row r="1766" spans="1:5" x14ac:dyDescent="0.45">
      <c r="A1766" s="55" t="s">
        <v>72</v>
      </c>
      <c r="B1766" s="52">
        <v>5512.39</v>
      </c>
      <c r="C1766" s="53">
        <v>45504</v>
      </c>
      <c r="D1766" s="52">
        <v>0</v>
      </c>
      <c r="E1766" s="59"/>
    </row>
    <row r="1767" spans="1:5" x14ac:dyDescent="0.45">
      <c r="A1767" s="55" t="s">
        <v>81</v>
      </c>
      <c r="B1767" s="52">
        <v>6701.85</v>
      </c>
      <c r="C1767" s="53">
        <v>45488</v>
      </c>
      <c r="D1767" s="52">
        <v>0</v>
      </c>
      <c r="E1767" s="59"/>
    </row>
    <row r="1768" spans="1:5" x14ac:dyDescent="0.45">
      <c r="A1768" s="55" t="s">
        <v>83</v>
      </c>
      <c r="B1768" s="52">
        <v>2413.7600000000002</v>
      </c>
      <c r="C1768" s="53">
        <v>45519</v>
      </c>
      <c r="D1768" s="52">
        <v>0</v>
      </c>
      <c r="E1768" s="59"/>
    </row>
    <row r="1769" spans="1:5" x14ac:dyDescent="0.45">
      <c r="A1769" s="55" t="s">
        <v>85</v>
      </c>
      <c r="B1769" s="52">
        <v>2340.19</v>
      </c>
      <c r="C1769" s="53">
        <v>45519</v>
      </c>
      <c r="D1769" s="52">
        <v>0</v>
      </c>
      <c r="E1769" s="59"/>
    </row>
    <row r="1770" spans="1:5" x14ac:dyDescent="0.45">
      <c r="A1770" s="55" t="s">
        <v>87</v>
      </c>
      <c r="B1770" s="52">
        <v>3431.55</v>
      </c>
      <c r="C1770" s="53">
        <v>45519</v>
      </c>
      <c r="D1770" s="52">
        <v>0</v>
      </c>
      <c r="E1770" s="59"/>
    </row>
    <row r="1771" spans="1:5" x14ac:dyDescent="0.45">
      <c r="A1771" s="55" t="s">
        <v>89</v>
      </c>
      <c r="B1771" s="52">
        <v>2265.0500000000002</v>
      </c>
      <c r="C1771" s="53">
        <v>45519</v>
      </c>
      <c r="D1771" s="52">
        <v>0</v>
      </c>
      <c r="E1771" s="59"/>
    </row>
    <row r="1772" spans="1:5" x14ac:dyDescent="0.45">
      <c r="A1772" s="55" t="s">
        <v>93</v>
      </c>
      <c r="B1772" s="52">
        <v>21539.64</v>
      </c>
      <c r="C1772" s="53">
        <v>45519</v>
      </c>
      <c r="D1772" s="52">
        <v>0</v>
      </c>
      <c r="E1772" s="59"/>
    </row>
    <row r="1773" spans="1:5" x14ac:dyDescent="0.45">
      <c r="A1773" s="55" t="s">
        <v>91</v>
      </c>
      <c r="B1773" s="52">
        <v>2265.0500000000002</v>
      </c>
      <c r="C1773" s="53">
        <v>45762</v>
      </c>
      <c r="D1773" s="52">
        <v>0</v>
      </c>
      <c r="E1773" s="59"/>
    </row>
    <row r="1774" spans="1:5" x14ac:dyDescent="0.45">
      <c r="A1774" s="51" t="s">
        <v>214</v>
      </c>
      <c r="B1774" s="52"/>
      <c r="C1774" s="53"/>
      <c r="D1774" s="52"/>
      <c r="E1774" s="59"/>
    </row>
    <row r="1775" spans="1:5" x14ac:dyDescent="0.45">
      <c r="A1775" s="55" t="s">
        <v>60</v>
      </c>
      <c r="B1775" s="52">
        <v>163.57</v>
      </c>
      <c r="C1775" s="53">
        <v>45519</v>
      </c>
      <c r="D1775" s="52">
        <v>0</v>
      </c>
      <c r="E1775" s="59"/>
    </row>
    <row r="1776" spans="1:5" x14ac:dyDescent="0.45">
      <c r="A1776" s="55" t="s">
        <v>62</v>
      </c>
      <c r="B1776" s="52">
        <v>158.18</v>
      </c>
      <c r="C1776" s="53">
        <v>45519</v>
      </c>
      <c r="D1776" s="52">
        <v>0</v>
      </c>
      <c r="E1776" s="59"/>
    </row>
    <row r="1777" spans="1:5" x14ac:dyDescent="0.45">
      <c r="A1777" s="55" t="s">
        <v>64</v>
      </c>
      <c r="B1777" s="52">
        <v>186.96</v>
      </c>
      <c r="C1777" s="53">
        <v>45519</v>
      </c>
      <c r="D1777" s="52">
        <v>0</v>
      </c>
      <c r="E1777" s="59"/>
    </row>
    <row r="1778" spans="1:5" x14ac:dyDescent="0.45">
      <c r="A1778" s="55" t="s">
        <v>66</v>
      </c>
      <c r="B1778" s="52">
        <v>146.57</v>
      </c>
      <c r="C1778" s="53">
        <v>45519</v>
      </c>
      <c r="D1778" s="52">
        <v>0</v>
      </c>
      <c r="E1778" s="59"/>
    </row>
    <row r="1779" spans="1:5" x14ac:dyDescent="0.45">
      <c r="A1779" s="55" t="s">
        <v>57</v>
      </c>
      <c r="B1779" s="52">
        <v>490.1</v>
      </c>
      <c r="C1779" s="53">
        <v>45504</v>
      </c>
      <c r="D1779" s="52">
        <v>0</v>
      </c>
      <c r="E1779" s="59"/>
    </row>
    <row r="1780" spans="1:5" x14ac:dyDescent="0.45">
      <c r="A1780" s="55" t="s">
        <v>80</v>
      </c>
      <c r="B1780" s="52">
        <v>428.39</v>
      </c>
      <c r="C1780" s="53">
        <v>45488</v>
      </c>
      <c r="D1780" s="52">
        <v>0</v>
      </c>
      <c r="E1780" s="59"/>
    </row>
    <row r="1781" spans="1:5" x14ac:dyDescent="0.45">
      <c r="A1781" s="55" t="s">
        <v>82</v>
      </c>
      <c r="B1781" s="52">
        <v>148.58000000000001</v>
      </c>
      <c r="C1781" s="53">
        <v>45519</v>
      </c>
      <c r="D1781" s="52">
        <v>0</v>
      </c>
      <c r="E1781" s="59"/>
    </row>
    <row r="1782" spans="1:5" x14ac:dyDescent="0.45">
      <c r="A1782" s="55" t="s">
        <v>84</v>
      </c>
      <c r="B1782" s="52">
        <v>144.05000000000001</v>
      </c>
      <c r="C1782" s="53">
        <v>45519</v>
      </c>
      <c r="D1782" s="52">
        <v>0</v>
      </c>
      <c r="E1782" s="59"/>
    </row>
    <row r="1783" spans="1:5" x14ac:dyDescent="0.45">
      <c r="A1783" s="55" t="s">
        <v>86</v>
      </c>
      <c r="B1783" s="52">
        <v>219.35</v>
      </c>
      <c r="C1783" s="53">
        <v>45519</v>
      </c>
      <c r="D1783" s="52">
        <v>0</v>
      </c>
      <c r="E1783" s="59"/>
    </row>
    <row r="1784" spans="1:5" x14ac:dyDescent="0.45">
      <c r="A1784" s="55" t="s">
        <v>88</v>
      </c>
      <c r="B1784" s="52">
        <v>144.79</v>
      </c>
      <c r="C1784" s="53">
        <v>45519</v>
      </c>
      <c r="D1784" s="52">
        <v>0</v>
      </c>
      <c r="E1784" s="59"/>
    </row>
    <row r="1785" spans="1:5" x14ac:dyDescent="0.45">
      <c r="A1785" s="55" t="s">
        <v>92</v>
      </c>
      <c r="B1785" s="52">
        <v>1376.85</v>
      </c>
      <c r="C1785" s="53">
        <v>45519</v>
      </c>
      <c r="D1785" s="52">
        <v>0</v>
      </c>
      <c r="E1785" s="59"/>
    </row>
    <row r="1786" spans="1:5" x14ac:dyDescent="0.45">
      <c r="A1786" s="55" t="s">
        <v>90</v>
      </c>
      <c r="B1786" s="52">
        <v>144.79</v>
      </c>
      <c r="C1786" s="53">
        <v>45762</v>
      </c>
      <c r="D1786" s="52">
        <v>0</v>
      </c>
      <c r="E1786" s="59"/>
    </row>
    <row r="1787" spans="1:5" x14ac:dyDescent="0.45">
      <c r="A1787" s="51" t="s">
        <v>215</v>
      </c>
      <c r="B1787" s="52"/>
      <c r="C1787" s="53"/>
      <c r="D1787" s="52"/>
      <c r="E1787" s="59"/>
    </row>
    <row r="1788" spans="1:5" x14ac:dyDescent="0.45">
      <c r="A1788" s="55" t="s">
        <v>60</v>
      </c>
      <c r="B1788" s="52">
        <v>163561.13</v>
      </c>
      <c r="C1788" s="53">
        <v>45519</v>
      </c>
      <c r="D1788" s="52">
        <v>0</v>
      </c>
      <c r="E1788" s="59"/>
    </row>
    <row r="1789" spans="1:5" x14ac:dyDescent="0.45">
      <c r="A1789" s="55" t="s">
        <v>62</v>
      </c>
      <c r="B1789" s="52">
        <v>158169.39000000001</v>
      </c>
      <c r="C1789" s="53">
        <v>45519</v>
      </c>
      <c r="D1789" s="52">
        <v>0</v>
      </c>
      <c r="E1789" s="59"/>
    </row>
    <row r="1790" spans="1:5" x14ac:dyDescent="0.45">
      <c r="A1790" s="55" t="s">
        <v>64</v>
      </c>
      <c r="B1790" s="52">
        <v>186952.93</v>
      </c>
      <c r="C1790" s="53">
        <v>45519</v>
      </c>
      <c r="D1790" s="52">
        <v>0</v>
      </c>
      <c r="E1790" s="59"/>
    </row>
    <row r="1791" spans="1:5" x14ac:dyDescent="0.45">
      <c r="A1791" s="55" t="s">
        <v>66</v>
      </c>
      <c r="B1791" s="52">
        <v>146560.16</v>
      </c>
      <c r="C1791" s="53">
        <v>45519</v>
      </c>
      <c r="D1791" s="52">
        <v>0</v>
      </c>
      <c r="E1791" s="59"/>
    </row>
    <row r="1792" spans="1:5" x14ac:dyDescent="0.45">
      <c r="A1792" s="55" t="s">
        <v>57</v>
      </c>
      <c r="B1792" s="52">
        <v>490075.71</v>
      </c>
      <c r="C1792" s="53">
        <v>45504</v>
      </c>
      <c r="D1792" s="52">
        <v>0</v>
      </c>
      <c r="E1792" s="59"/>
    </row>
    <row r="1793" spans="1:5" x14ac:dyDescent="0.45">
      <c r="A1793" s="55" t="s">
        <v>80</v>
      </c>
      <c r="B1793" s="52">
        <v>428370.69</v>
      </c>
      <c r="C1793" s="53">
        <v>45488</v>
      </c>
      <c r="D1793" s="52">
        <v>0</v>
      </c>
      <c r="E1793" s="59"/>
    </row>
    <row r="1794" spans="1:5" x14ac:dyDescent="0.45">
      <c r="A1794" s="55" t="s">
        <v>82</v>
      </c>
      <c r="B1794" s="52">
        <v>148571.39000000001</v>
      </c>
      <c r="C1794" s="53">
        <v>45519</v>
      </c>
      <c r="D1794" s="52">
        <v>0</v>
      </c>
      <c r="E1794" s="59"/>
    </row>
    <row r="1795" spans="1:5" x14ac:dyDescent="0.45">
      <c r="A1795" s="55" t="s">
        <v>84</v>
      </c>
      <c r="B1795" s="52">
        <v>144043.35</v>
      </c>
      <c r="C1795" s="53">
        <v>45519</v>
      </c>
      <c r="D1795" s="52">
        <v>0</v>
      </c>
      <c r="E1795" s="59"/>
    </row>
    <row r="1796" spans="1:5" x14ac:dyDescent="0.45">
      <c r="A1796" s="55" t="s">
        <v>86</v>
      </c>
      <c r="B1796" s="52">
        <v>219338.68</v>
      </c>
      <c r="C1796" s="53">
        <v>45519</v>
      </c>
      <c r="D1796" s="52">
        <v>0</v>
      </c>
      <c r="E1796" s="59"/>
    </row>
    <row r="1797" spans="1:5" x14ac:dyDescent="0.45">
      <c r="A1797" s="55" t="s">
        <v>88</v>
      </c>
      <c r="B1797" s="52">
        <v>144778.18</v>
      </c>
      <c r="C1797" s="53">
        <v>45519</v>
      </c>
      <c r="D1797" s="52">
        <v>0</v>
      </c>
      <c r="E1797" s="59"/>
    </row>
    <row r="1798" spans="1:5" x14ac:dyDescent="0.45">
      <c r="A1798" s="55" t="s">
        <v>92</v>
      </c>
      <c r="B1798" s="52">
        <v>1376777.8</v>
      </c>
      <c r="C1798" s="53">
        <v>45519</v>
      </c>
      <c r="D1798" s="52">
        <v>0</v>
      </c>
      <c r="E1798" s="59"/>
    </row>
    <row r="1799" spans="1:5" x14ac:dyDescent="0.45">
      <c r="A1799" s="55" t="s">
        <v>90</v>
      </c>
      <c r="B1799" s="52">
        <v>144778.18</v>
      </c>
      <c r="C1799" s="53">
        <v>45762</v>
      </c>
      <c r="D1799" s="52">
        <v>0</v>
      </c>
      <c r="E1799" s="59"/>
    </row>
    <row r="1800" spans="1:5" x14ac:dyDescent="0.45">
      <c r="A1800" s="51" t="s">
        <v>216</v>
      </c>
      <c r="B1800" s="52"/>
      <c r="C1800" s="53"/>
      <c r="D1800" s="52"/>
      <c r="E1800" s="59"/>
    </row>
    <row r="1801" spans="1:5" x14ac:dyDescent="0.45">
      <c r="A1801" s="55" t="s">
        <v>60</v>
      </c>
      <c r="B1801" s="52">
        <v>4321.79</v>
      </c>
      <c r="C1801" s="53">
        <v>45519</v>
      </c>
      <c r="D1801" s="52">
        <v>0</v>
      </c>
      <c r="E1801" s="59"/>
    </row>
    <row r="1802" spans="1:5" x14ac:dyDescent="0.45">
      <c r="A1802" s="55" t="s">
        <v>62</v>
      </c>
      <c r="B1802" s="52">
        <v>4179.32</v>
      </c>
      <c r="C1802" s="53">
        <v>45519</v>
      </c>
      <c r="D1802" s="52">
        <v>0</v>
      </c>
      <c r="E1802" s="59"/>
    </row>
    <row r="1803" spans="1:5" x14ac:dyDescent="0.45">
      <c r="A1803" s="55" t="s">
        <v>64</v>
      </c>
      <c r="B1803" s="52">
        <v>4939.87</v>
      </c>
      <c r="C1803" s="53">
        <v>45519</v>
      </c>
      <c r="D1803" s="52">
        <v>0</v>
      </c>
      <c r="E1803" s="59"/>
    </row>
    <row r="1804" spans="1:5" x14ac:dyDescent="0.45">
      <c r="A1804" s="55" t="s">
        <v>66</v>
      </c>
      <c r="B1804" s="52">
        <v>3872.57</v>
      </c>
      <c r="C1804" s="53">
        <v>45519</v>
      </c>
      <c r="D1804" s="52">
        <v>0</v>
      </c>
      <c r="E1804" s="59"/>
    </row>
    <row r="1805" spans="1:5" x14ac:dyDescent="0.45">
      <c r="A1805" s="55" t="s">
        <v>57</v>
      </c>
      <c r="B1805" s="52">
        <v>12949.3</v>
      </c>
      <c r="C1805" s="53">
        <v>45504</v>
      </c>
      <c r="D1805" s="52">
        <v>0</v>
      </c>
      <c r="E1805" s="59"/>
    </row>
    <row r="1806" spans="1:5" x14ac:dyDescent="0.45">
      <c r="A1806" s="55" t="s">
        <v>80</v>
      </c>
      <c r="B1806" s="52">
        <v>11318.87</v>
      </c>
      <c r="C1806" s="53">
        <v>45488</v>
      </c>
      <c r="D1806" s="52">
        <v>0</v>
      </c>
      <c r="E1806" s="59"/>
    </row>
    <row r="1807" spans="1:5" x14ac:dyDescent="0.45">
      <c r="A1807" s="55" t="s">
        <v>82</v>
      </c>
      <c r="B1807" s="52">
        <v>3925.71</v>
      </c>
      <c r="C1807" s="53">
        <v>45519</v>
      </c>
      <c r="D1807" s="52">
        <v>0</v>
      </c>
      <c r="E1807" s="59"/>
    </row>
    <row r="1808" spans="1:5" x14ac:dyDescent="0.45">
      <c r="A1808" s="55" t="s">
        <v>84</v>
      </c>
      <c r="B1808" s="52">
        <v>3806.07</v>
      </c>
      <c r="C1808" s="53">
        <v>45519</v>
      </c>
      <c r="D1808" s="52">
        <v>0</v>
      </c>
      <c r="E1808" s="59"/>
    </row>
    <row r="1809" spans="1:5" x14ac:dyDescent="0.45">
      <c r="A1809" s="55" t="s">
        <v>86</v>
      </c>
      <c r="B1809" s="52">
        <v>5795.6</v>
      </c>
      <c r="C1809" s="53">
        <v>45519</v>
      </c>
      <c r="D1809" s="52">
        <v>0</v>
      </c>
      <c r="E1809" s="59"/>
    </row>
    <row r="1810" spans="1:5" x14ac:dyDescent="0.45">
      <c r="A1810" s="55" t="s">
        <v>88</v>
      </c>
      <c r="B1810" s="52">
        <v>3825.48</v>
      </c>
      <c r="C1810" s="53">
        <v>45519</v>
      </c>
      <c r="D1810" s="52">
        <v>0</v>
      </c>
      <c r="E1810" s="59"/>
    </row>
    <row r="1811" spans="1:5" x14ac:dyDescent="0.45">
      <c r="A1811" s="55" t="s">
        <v>92</v>
      </c>
      <c r="B1811" s="52">
        <v>36378.69</v>
      </c>
      <c r="C1811" s="53">
        <v>45519</v>
      </c>
      <c r="D1811" s="52">
        <v>0</v>
      </c>
      <c r="E1811" s="59"/>
    </row>
    <row r="1812" spans="1:5" x14ac:dyDescent="0.45">
      <c r="A1812" s="55" t="s">
        <v>90</v>
      </c>
      <c r="B1812" s="52">
        <v>3825.48</v>
      </c>
      <c r="C1812" s="53">
        <v>45762</v>
      </c>
      <c r="D1812" s="52">
        <v>0</v>
      </c>
      <c r="E1812" s="59"/>
    </row>
    <row r="1813" spans="1:5" x14ac:dyDescent="0.45">
      <c r="A1813" s="51" t="s">
        <v>217</v>
      </c>
      <c r="B1813" s="52"/>
      <c r="C1813" s="53"/>
      <c r="D1813" s="52"/>
      <c r="E1813" s="59"/>
    </row>
    <row r="1814" spans="1:5" x14ac:dyDescent="0.45">
      <c r="A1814" s="55" t="s">
        <v>60</v>
      </c>
      <c r="B1814" s="52">
        <v>4414.41</v>
      </c>
      <c r="C1814" s="53">
        <v>45519</v>
      </c>
      <c r="D1814" s="52">
        <v>0</v>
      </c>
      <c r="E1814" s="59"/>
    </row>
    <row r="1815" spans="1:5" x14ac:dyDescent="0.45">
      <c r="A1815" s="55" t="s">
        <v>61</v>
      </c>
      <c r="B1815" s="52">
        <v>1201.68</v>
      </c>
      <c r="C1815" s="53">
        <v>45519</v>
      </c>
      <c r="D1815" s="52">
        <v>0</v>
      </c>
      <c r="E1815" s="59"/>
    </row>
    <row r="1816" spans="1:5" x14ac:dyDescent="0.45">
      <c r="A1816" s="55" t="s">
        <v>62</v>
      </c>
      <c r="B1816" s="52">
        <v>4268.8900000000003</v>
      </c>
      <c r="C1816" s="53">
        <v>45519</v>
      </c>
      <c r="D1816" s="52">
        <v>0</v>
      </c>
      <c r="E1816" s="59"/>
    </row>
    <row r="1817" spans="1:5" x14ac:dyDescent="0.45">
      <c r="A1817" s="55" t="s">
        <v>63</v>
      </c>
      <c r="B1817" s="52">
        <v>1162.07</v>
      </c>
      <c r="C1817" s="53">
        <v>45519</v>
      </c>
      <c r="D1817" s="52">
        <v>0</v>
      </c>
      <c r="E1817" s="59"/>
    </row>
    <row r="1818" spans="1:5" x14ac:dyDescent="0.45">
      <c r="A1818" s="55" t="s">
        <v>64</v>
      </c>
      <c r="B1818" s="52">
        <v>5045.74</v>
      </c>
      <c r="C1818" s="53">
        <v>45519</v>
      </c>
      <c r="D1818" s="52">
        <v>0</v>
      </c>
      <c r="E1818" s="59"/>
    </row>
    <row r="1819" spans="1:5" x14ac:dyDescent="0.45">
      <c r="A1819" s="55" t="s">
        <v>65</v>
      </c>
      <c r="B1819" s="52">
        <v>1322.69</v>
      </c>
      <c r="C1819" s="53">
        <v>45519</v>
      </c>
      <c r="D1819" s="52">
        <v>0</v>
      </c>
      <c r="E1819" s="59"/>
    </row>
    <row r="1820" spans="1:5" x14ac:dyDescent="0.45">
      <c r="A1820" s="55" t="s">
        <v>66</v>
      </c>
      <c r="B1820" s="52">
        <v>3955.57</v>
      </c>
      <c r="C1820" s="53">
        <v>45519</v>
      </c>
      <c r="D1820" s="52">
        <v>0</v>
      </c>
      <c r="E1820" s="59"/>
    </row>
    <row r="1821" spans="1:5" x14ac:dyDescent="0.45">
      <c r="A1821" s="55" t="s">
        <v>67</v>
      </c>
      <c r="B1821" s="52">
        <v>1036.9100000000001</v>
      </c>
      <c r="C1821" s="53">
        <v>45519</v>
      </c>
      <c r="D1821" s="52">
        <v>0</v>
      </c>
      <c r="E1821" s="59"/>
    </row>
    <row r="1822" spans="1:5" x14ac:dyDescent="0.45">
      <c r="A1822" s="55" t="s">
        <v>57</v>
      </c>
      <c r="B1822" s="52">
        <v>13226.83</v>
      </c>
      <c r="C1822" s="53">
        <v>45504</v>
      </c>
      <c r="D1822" s="52">
        <v>0</v>
      </c>
      <c r="E1822" s="59"/>
    </row>
    <row r="1823" spans="1:5" x14ac:dyDescent="0.45">
      <c r="A1823" s="55" t="s">
        <v>71</v>
      </c>
      <c r="B1823" s="52">
        <v>19592.400000000001</v>
      </c>
      <c r="C1823" s="53">
        <v>45504</v>
      </c>
      <c r="D1823" s="52">
        <v>0</v>
      </c>
      <c r="E1823" s="59"/>
    </row>
    <row r="1824" spans="1:5" x14ac:dyDescent="0.45">
      <c r="A1824" s="55" t="s">
        <v>72</v>
      </c>
      <c r="B1824" s="52">
        <v>2021.23</v>
      </c>
      <c r="C1824" s="53">
        <v>45504</v>
      </c>
      <c r="D1824" s="52">
        <v>471.59</v>
      </c>
      <c r="E1824" s="59"/>
    </row>
    <row r="1825" spans="1:5" x14ac:dyDescent="0.45">
      <c r="A1825" s="55" t="s">
        <v>80</v>
      </c>
      <c r="B1825" s="52">
        <v>11561.45</v>
      </c>
      <c r="C1825" s="53">
        <v>45488</v>
      </c>
      <c r="D1825" s="52">
        <v>0</v>
      </c>
      <c r="E1825" s="59"/>
    </row>
    <row r="1826" spans="1:5" x14ac:dyDescent="0.45">
      <c r="A1826" s="55" t="s">
        <v>81</v>
      </c>
      <c r="B1826" s="52">
        <v>2592.9499999999998</v>
      </c>
      <c r="C1826" s="53">
        <v>45488</v>
      </c>
      <c r="D1826" s="52">
        <v>437.76</v>
      </c>
      <c r="E1826" s="59"/>
    </row>
    <row r="1827" spans="1:5" x14ac:dyDescent="0.45">
      <c r="A1827" s="55" t="s">
        <v>82</v>
      </c>
      <c r="B1827" s="52">
        <v>4009.85</v>
      </c>
      <c r="C1827" s="53">
        <v>45519</v>
      </c>
      <c r="D1827" s="52">
        <v>0</v>
      </c>
      <c r="E1827" s="59"/>
    </row>
    <row r="1828" spans="1:5" x14ac:dyDescent="0.45">
      <c r="A1828" s="55" t="s">
        <v>83</v>
      </c>
      <c r="B1828" s="52">
        <v>1091.55</v>
      </c>
      <c r="C1828" s="53">
        <v>45519</v>
      </c>
      <c r="D1828" s="52">
        <v>0</v>
      </c>
      <c r="E1828" s="59"/>
    </row>
    <row r="1829" spans="1:5" x14ac:dyDescent="0.45">
      <c r="A1829" s="55" t="s">
        <v>84</v>
      </c>
      <c r="B1829" s="52">
        <v>3887.64</v>
      </c>
      <c r="C1829" s="53">
        <v>45519</v>
      </c>
      <c r="D1829" s="52">
        <v>0</v>
      </c>
      <c r="E1829" s="59"/>
    </row>
    <row r="1830" spans="1:5" x14ac:dyDescent="0.45">
      <c r="A1830" s="55" t="s">
        <v>85</v>
      </c>
      <c r="B1830" s="52">
        <v>1058.28</v>
      </c>
      <c r="C1830" s="53">
        <v>45519</v>
      </c>
      <c r="D1830" s="52">
        <v>0</v>
      </c>
      <c r="E1830" s="59"/>
    </row>
    <row r="1831" spans="1:5" x14ac:dyDescent="0.45">
      <c r="A1831" s="55" t="s">
        <v>86</v>
      </c>
      <c r="B1831" s="52">
        <v>5919.81</v>
      </c>
      <c r="C1831" s="53">
        <v>45519</v>
      </c>
      <c r="D1831" s="52">
        <v>0</v>
      </c>
      <c r="E1831" s="59"/>
    </row>
    <row r="1832" spans="1:5" x14ac:dyDescent="0.45">
      <c r="A1832" s="55" t="s">
        <v>87</v>
      </c>
      <c r="B1832" s="52">
        <v>1551.82</v>
      </c>
      <c r="C1832" s="53">
        <v>45519</v>
      </c>
      <c r="D1832" s="52">
        <v>0</v>
      </c>
      <c r="E1832" s="59"/>
    </row>
    <row r="1833" spans="1:5" x14ac:dyDescent="0.45">
      <c r="A1833" s="55" t="s">
        <v>88</v>
      </c>
      <c r="B1833" s="52">
        <v>3907.47</v>
      </c>
      <c r="C1833" s="53">
        <v>45519</v>
      </c>
      <c r="D1833" s="52">
        <v>0</v>
      </c>
      <c r="E1833" s="59"/>
    </row>
    <row r="1834" spans="1:5" x14ac:dyDescent="0.45">
      <c r="A1834" s="55" t="s">
        <v>89</v>
      </c>
      <c r="B1834" s="52">
        <v>1024.3</v>
      </c>
      <c r="C1834" s="53">
        <v>45519</v>
      </c>
      <c r="D1834" s="52">
        <v>0</v>
      </c>
      <c r="E1834" s="59"/>
    </row>
    <row r="1835" spans="1:5" x14ac:dyDescent="0.45">
      <c r="A1835" s="55" t="s">
        <v>92</v>
      </c>
      <c r="B1835" s="52">
        <v>37158.35</v>
      </c>
      <c r="C1835" s="53">
        <v>45519</v>
      </c>
      <c r="D1835" s="52">
        <v>0</v>
      </c>
      <c r="E1835" s="59"/>
    </row>
    <row r="1836" spans="1:5" x14ac:dyDescent="0.45">
      <c r="A1836" s="55" t="s">
        <v>93</v>
      </c>
      <c r="B1836" s="52">
        <v>9740.67</v>
      </c>
      <c r="C1836" s="53">
        <v>45519</v>
      </c>
      <c r="D1836" s="52">
        <v>0</v>
      </c>
      <c r="E1836" s="59"/>
    </row>
    <row r="1837" spans="1:5" x14ac:dyDescent="0.45">
      <c r="A1837" s="55" t="s">
        <v>90</v>
      </c>
      <c r="B1837" s="52">
        <v>3907.47</v>
      </c>
      <c r="C1837" s="53">
        <v>45762</v>
      </c>
      <c r="D1837" s="52">
        <v>0</v>
      </c>
      <c r="E1837" s="59"/>
    </row>
    <row r="1838" spans="1:5" x14ac:dyDescent="0.45">
      <c r="A1838" s="55" t="s">
        <v>91</v>
      </c>
      <c r="B1838" s="52">
        <v>1024.3</v>
      </c>
      <c r="C1838" s="53">
        <v>45762</v>
      </c>
      <c r="D1838" s="52">
        <v>0</v>
      </c>
      <c r="E1838" s="59"/>
    </row>
    <row r="1839" spans="1:5" x14ac:dyDescent="0.45">
      <c r="A1839" s="51" t="s">
        <v>219</v>
      </c>
      <c r="B1839" s="52"/>
      <c r="C1839" s="53"/>
      <c r="D1839" s="52"/>
      <c r="E1839" s="59"/>
    </row>
    <row r="1840" spans="1:5" x14ac:dyDescent="0.45">
      <c r="A1840" s="55" t="s">
        <v>60</v>
      </c>
      <c r="B1840" s="52">
        <v>9238.07</v>
      </c>
      <c r="C1840" s="53">
        <v>45519</v>
      </c>
      <c r="D1840" s="52">
        <v>0</v>
      </c>
      <c r="E1840" s="59"/>
    </row>
    <row r="1841" spans="1:5" x14ac:dyDescent="0.45">
      <c r="A1841" s="55" t="s">
        <v>62</v>
      </c>
      <c r="B1841" s="52">
        <v>8933.5400000000009</v>
      </c>
      <c r="C1841" s="53">
        <v>45519</v>
      </c>
      <c r="D1841" s="52">
        <v>0</v>
      </c>
      <c r="E1841" s="59"/>
    </row>
    <row r="1842" spans="1:5" x14ac:dyDescent="0.45">
      <c r="A1842" s="55" t="s">
        <v>64</v>
      </c>
      <c r="B1842" s="52">
        <v>10559.26</v>
      </c>
      <c r="C1842" s="53">
        <v>45519</v>
      </c>
      <c r="D1842" s="52">
        <v>0</v>
      </c>
      <c r="E1842" s="59"/>
    </row>
    <row r="1843" spans="1:5" x14ac:dyDescent="0.45">
      <c r="A1843" s="55" t="s">
        <v>66</v>
      </c>
      <c r="B1843" s="52">
        <v>8277.84</v>
      </c>
      <c r="C1843" s="53">
        <v>45519</v>
      </c>
      <c r="D1843" s="52">
        <v>0</v>
      </c>
      <c r="E1843" s="59"/>
    </row>
    <row r="1844" spans="1:5" x14ac:dyDescent="0.45">
      <c r="A1844" s="55" t="s">
        <v>57</v>
      </c>
      <c r="B1844" s="52">
        <v>27679.9</v>
      </c>
      <c r="C1844" s="53">
        <v>45504</v>
      </c>
      <c r="D1844" s="52">
        <v>0</v>
      </c>
      <c r="E1844" s="59"/>
    </row>
    <row r="1845" spans="1:5" x14ac:dyDescent="0.45">
      <c r="A1845" s="55" t="s">
        <v>80</v>
      </c>
      <c r="B1845" s="52">
        <v>24194.75</v>
      </c>
      <c r="C1845" s="53">
        <v>45488</v>
      </c>
      <c r="D1845" s="52">
        <v>0</v>
      </c>
      <c r="E1845" s="59"/>
    </row>
    <row r="1846" spans="1:5" x14ac:dyDescent="0.45">
      <c r="A1846" s="55" t="s">
        <v>82</v>
      </c>
      <c r="B1846" s="52">
        <v>8391.44</v>
      </c>
      <c r="C1846" s="53">
        <v>45519</v>
      </c>
      <c r="D1846" s="52">
        <v>0</v>
      </c>
      <c r="E1846" s="59"/>
    </row>
    <row r="1847" spans="1:5" x14ac:dyDescent="0.45">
      <c r="A1847" s="55" t="s">
        <v>84</v>
      </c>
      <c r="B1847" s="52">
        <v>8135.69</v>
      </c>
      <c r="C1847" s="53">
        <v>45519</v>
      </c>
      <c r="D1847" s="52">
        <v>0</v>
      </c>
      <c r="E1847" s="59"/>
    </row>
    <row r="1848" spans="1:5" x14ac:dyDescent="0.45">
      <c r="A1848" s="55" t="s">
        <v>86</v>
      </c>
      <c r="B1848" s="52">
        <v>12388.44</v>
      </c>
      <c r="C1848" s="53">
        <v>45519</v>
      </c>
      <c r="D1848" s="52">
        <v>0</v>
      </c>
      <c r="E1848" s="59"/>
    </row>
    <row r="1849" spans="1:5" x14ac:dyDescent="0.45">
      <c r="A1849" s="55" t="s">
        <v>88</v>
      </c>
      <c r="B1849" s="52">
        <v>8177.2</v>
      </c>
      <c r="C1849" s="53">
        <v>45519</v>
      </c>
      <c r="D1849" s="52">
        <v>0</v>
      </c>
      <c r="E1849" s="59"/>
    </row>
    <row r="1850" spans="1:5" x14ac:dyDescent="0.45">
      <c r="A1850" s="55" t="s">
        <v>92</v>
      </c>
      <c r="B1850" s="52">
        <v>77761.59</v>
      </c>
      <c r="C1850" s="53">
        <v>45519</v>
      </c>
      <c r="D1850" s="52">
        <v>0</v>
      </c>
      <c r="E1850" s="59"/>
    </row>
    <row r="1851" spans="1:5" x14ac:dyDescent="0.45">
      <c r="A1851" s="55" t="s">
        <v>90</v>
      </c>
      <c r="B1851" s="52">
        <v>8177.2</v>
      </c>
      <c r="C1851" s="53">
        <v>45762</v>
      </c>
      <c r="D1851" s="52">
        <v>0</v>
      </c>
      <c r="E1851" s="59"/>
    </row>
    <row r="1852" spans="1:5" x14ac:dyDescent="0.45">
      <c r="A1852" s="51" t="s">
        <v>220</v>
      </c>
      <c r="B1852" s="52"/>
      <c r="C1852" s="53"/>
      <c r="D1852" s="52"/>
      <c r="E1852" s="59"/>
    </row>
    <row r="1853" spans="1:5" x14ac:dyDescent="0.45">
      <c r="A1853" s="55" t="s">
        <v>60</v>
      </c>
      <c r="B1853" s="52">
        <v>65743.839999999997</v>
      </c>
      <c r="C1853" s="53">
        <v>45519</v>
      </c>
      <c r="D1853" s="52">
        <v>0</v>
      </c>
      <c r="E1853" s="59"/>
    </row>
    <row r="1854" spans="1:5" x14ac:dyDescent="0.45">
      <c r="A1854" s="55" t="s">
        <v>61</v>
      </c>
      <c r="B1854" s="52">
        <v>17896.650000000001</v>
      </c>
      <c r="C1854" s="53">
        <v>45519</v>
      </c>
      <c r="D1854" s="52">
        <v>0</v>
      </c>
      <c r="E1854" s="59"/>
    </row>
    <row r="1855" spans="1:5" x14ac:dyDescent="0.45">
      <c r="A1855" s="55" t="s">
        <v>62</v>
      </c>
      <c r="B1855" s="52">
        <v>63576.62</v>
      </c>
      <c r="C1855" s="53">
        <v>45519</v>
      </c>
      <c r="D1855" s="52">
        <v>0</v>
      </c>
      <c r="E1855" s="59"/>
    </row>
    <row r="1856" spans="1:5" x14ac:dyDescent="0.45">
      <c r="A1856" s="55" t="s">
        <v>63</v>
      </c>
      <c r="B1856" s="52">
        <v>17306.689999999999</v>
      </c>
      <c r="C1856" s="53">
        <v>45519</v>
      </c>
      <c r="D1856" s="52">
        <v>0</v>
      </c>
      <c r="E1856" s="59"/>
    </row>
    <row r="1857" spans="1:5" x14ac:dyDescent="0.45">
      <c r="A1857" s="55" t="s">
        <v>64</v>
      </c>
      <c r="B1857" s="52">
        <v>75146.240000000005</v>
      </c>
      <c r="C1857" s="53">
        <v>45519</v>
      </c>
      <c r="D1857" s="52">
        <v>0</v>
      </c>
      <c r="E1857" s="59"/>
    </row>
    <row r="1858" spans="1:5" x14ac:dyDescent="0.45">
      <c r="A1858" s="55" t="s">
        <v>65</v>
      </c>
      <c r="B1858" s="52">
        <v>19698.8</v>
      </c>
      <c r="C1858" s="53">
        <v>45519</v>
      </c>
      <c r="D1858" s="52">
        <v>0</v>
      </c>
      <c r="E1858" s="59"/>
    </row>
    <row r="1859" spans="1:5" x14ac:dyDescent="0.45">
      <c r="A1859" s="55" t="s">
        <v>66</v>
      </c>
      <c r="B1859" s="52">
        <v>58910.25</v>
      </c>
      <c r="C1859" s="53">
        <v>45519</v>
      </c>
      <c r="D1859" s="52">
        <v>0</v>
      </c>
      <c r="E1859" s="59"/>
    </row>
    <row r="1860" spans="1:5" x14ac:dyDescent="0.45">
      <c r="A1860" s="55" t="s">
        <v>67</v>
      </c>
      <c r="B1860" s="52">
        <v>15442.71</v>
      </c>
      <c r="C1860" s="53">
        <v>45519</v>
      </c>
      <c r="D1860" s="52">
        <v>0</v>
      </c>
      <c r="E1860" s="59"/>
    </row>
    <row r="1861" spans="1:5" x14ac:dyDescent="0.45">
      <c r="A1861" s="55" t="s">
        <v>57</v>
      </c>
      <c r="B1861" s="52">
        <v>209301.79</v>
      </c>
      <c r="C1861" s="53">
        <v>45504</v>
      </c>
      <c r="D1861" s="52">
        <v>0</v>
      </c>
      <c r="E1861" s="59"/>
    </row>
    <row r="1862" spans="1:5" x14ac:dyDescent="0.45">
      <c r="A1862" s="55" t="s">
        <v>71</v>
      </c>
      <c r="B1862" s="52">
        <v>400</v>
      </c>
      <c r="C1862" s="53">
        <v>45504</v>
      </c>
      <c r="D1862" s="52">
        <v>0</v>
      </c>
      <c r="E1862" s="59"/>
    </row>
    <row r="1863" spans="1:5" x14ac:dyDescent="0.45">
      <c r="A1863" s="55" t="s">
        <v>72</v>
      </c>
      <c r="B1863" s="52">
        <v>30102.17</v>
      </c>
      <c r="C1863" s="53">
        <v>45504</v>
      </c>
      <c r="D1863" s="52">
        <v>7023.38</v>
      </c>
      <c r="E1863" s="59"/>
    </row>
    <row r="1864" spans="1:5" x14ac:dyDescent="0.45">
      <c r="A1864" s="55" t="s">
        <v>80</v>
      </c>
      <c r="B1864" s="52">
        <v>172184.76</v>
      </c>
      <c r="C1864" s="53">
        <v>45488</v>
      </c>
      <c r="D1864" s="52">
        <v>0</v>
      </c>
      <c r="E1864" s="59"/>
    </row>
    <row r="1865" spans="1:5" x14ac:dyDescent="0.45">
      <c r="A1865" s="55" t="s">
        <v>81</v>
      </c>
      <c r="B1865" s="52">
        <v>38616.79</v>
      </c>
      <c r="C1865" s="53">
        <v>45488</v>
      </c>
      <c r="D1865" s="52">
        <v>6519.64</v>
      </c>
      <c r="E1865" s="59"/>
    </row>
    <row r="1866" spans="1:5" x14ac:dyDescent="0.45">
      <c r="A1866" s="55" t="s">
        <v>82</v>
      </c>
      <c r="B1866" s="52">
        <v>59718.67</v>
      </c>
      <c r="C1866" s="53">
        <v>45519</v>
      </c>
      <c r="D1866" s="52">
        <v>0</v>
      </c>
      <c r="E1866" s="59"/>
    </row>
    <row r="1867" spans="1:5" x14ac:dyDescent="0.45">
      <c r="A1867" s="55" t="s">
        <v>83</v>
      </c>
      <c r="B1867" s="52">
        <v>16256.49</v>
      </c>
      <c r="C1867" s="53">
        <v>45519</v>
      </c>
      <c r="D1867" s="52">
        <v>0</v>
      </c>
      <c r="E1867" s="59"/>
    </row>
    <row r="1868" spans="1:5" x14ac:dyDescent="0.45">
      <c r="A1868" s="55" t="s">
        <v>84</v>
      </c>
      <c r="B1868" s="52">
        <v>57898.62</v>
      </c>
      <c r="C1868" s="53">
        <v>45519</v>
      </c>
      <c r="D1868" s="52">
        <v>0</v>
      </c>
      <c r="E1868" s="59"/>
    </row>
    <row r="1869" spans="1:5" x14ac:dyDescent="0.45">
      <c r="A1869" s="55" t="s">
        <v>85</v>
      </c>
      <c r="B1869" s="52">
        <v>15761.04</v>
      </c>
      <c r="C1869" s="53">
        <v>45519</v>
      </c>
      <c r="D1869" s="52">
        <v>0</v>
      </c>
      <c r="E1869" s="59"/>
    </row>
    <row r="1870" spans="1:5" x14ac:dyDescent="0.45">
      <c r="A1870" s="55" t="s">
        <v>86</v>
      </c>
      <c r="B1870" s="52">
        <v>88163.78</v>
      </c>
      <c r="C1870" s="53">
        <v>45519</v>
      </c>
      <c r="D1870" s="52">
        <v>0</v>
      </c>
      <c r="E1870" s="59"/>
    </row>
    <row r="1871" spans="1:5" x14ac:dyDescent="0.45">
      <c r="A1871" s="55" t="s">
        <v>87</v>
      </c>
      <c r="B1871" s="52">
        <v>23111.21</v>
      </c>
      <c r="C1871" s="53">
        <v>45519</v>
      </c>
      <c r="D1871" s="52">
        <v>0</v>
      </c>
      <c r="E1871" s="59"/>
    </row>
    <row r="1872" spans="1:5" x14ac:dyDescent="0.45">
      <c r="A1872" s="55" t="s">
        <v>88</v>
      </c>
      <c r="B1872" s="52">
        <v>58193.98</v>
      </c>
      <c r="C1872" s="53">
        <v>45519</v>
      </c>
      <c r="D1872" s="52">
        <v>0</v>
      </c>
      <c r="E1872" s="59"/>
    </row>
    <row r="1873" spans="1:5" x14ac:dyDescent="0.45">
      <c r="A1873" s="55" t="s">
        <v>89</v>
      </c>
      <c r="B1873" s="52">
        <v>15254.94</v>
      </c>
      <c r="C1873" s="53">
        <v>45519</v>
      </c>
      <c r="D1873" s="52">
        <v>0</v>
      </c>
      <c r="E1873" s="59"/>
    </row>
    <row r="1874" spans="1:5" x14ac:dyDescent="0.45">
      <c r="A1874" s="55" t="s">
        <v>92</v>
      </c>
      <c r="B1874" s="52">
        <v>553399.57999999996</v>
      </c>
      <c r="C1874" s="53">
        <v>45519</v>
      </c>
      <c r="D1874" s="52">
        <v>0</v>
      </c>
      <c r="E1874" s="59"/>
    </row>
    <row r="1875" spans="1:5" x14ac:dyDescent="0.45">
      <c r="A1875" s="55" t="s">
        <v>93</v>
      </c>
      <c r="B1875" s="52">
        <v>145067.9</v>
      </c>
      <c r="C1875" s="53">
        <v>45519</v>
      </c>
      <c r="D1875" s="52">
        <v>0</v>
      </c>
      <c r="E1875" s="59"/>
    </row>
    <row r="1876" spans="1:5" x14ac:dyDescent="0.45">
      <c r="A1876" s="55" t="s">
        <v>90</v>
      </c>
      <c r="B1876" s="52">
        <v>58193.98</v>
      </c>
      <c r="C1876" s="53">
        <v>45762</v>
      </c>
      <c r="D1876" s="52">
        <v>0</v>
      </c>
      <c r="E1876" s="59"/>
    </row>
    <row r="1877" spans="1:5" x14ac:dyDescent="0.45">
      <c r="A1877" s="55" t="s">
        <v>91</v>
      </c>
      <c r="B1877" s="52">
        <v>15254.94</v>
      </c>
      <c r="C1877" s="53">
        <v>45762</v>
      </c>
      <c r="D1877" s="52">
        <v>0</v>
      </c>
      <c r="E1877" s="59"/>
    </row>
    <row r="1878" spans="1:5" x14ac:dyDescent="0.45">
      <c r="A1878" s="51" t="s">
        <v>221</v>
      </c>
      <c r="B1878" s="52"/>
      <c r="C1878" s="53"/>
      <c r="D1878" s="52"/>
      <c r="E1878" s="59"/>
    </row>
    <row r="1879" spans="1:5" x14ac:dyDescent="0.45">
      <c r="A1879" s="55" t="s">
        <v>60</v>
      </c>
      <c r="B1879" s="52">
        <v>4595.72</v>
      </c>
      <c r="C1879" s="53">
        <v>45519</v>
      </c>
      <c r="D1879" s="52">
        <v>0</v>
      </c>
      <c r="E1879" s="59"/>
    </row>
    <row r="1880" spans="1:5" x14ac:dyDescent="0.45">
      <c r="A1880" s="55" t="s">
        <v>62</v>
      </c>
      <c r="B1880" s="52">
        <v>4444.22</v>
      </c>
      <c r="C1880" s="53">
        <v>45519</v>
      </c>
      <c r="D1880" s="52">
        <v>0</v>
      </c>
      <c r="E1880" s="59"/>
    </row>
    <row r="1881" spans="1:5" x14ac:dyDescent="0.45">
      <c r="A1881" s="55" t="s">
        <v>64</v>
      </c>
      <c r="B1881" s="52">
        <v>5252.98</v>
      </c>
      <c r="C1881" s="53">
        <v>45519</v>
      </c>
      <c r="D1881" s="52">
        <v>0</v>
      </c>
      <c r="E1881" s="59"/>
    </row>
    <row r="1882" spans="1:5" x14ac:dyDescent="0.45">
      <c r="A1882" s="55" t="s">
        <v>66</v>
      </c>
      <c r="B1882" s="52">
        <v>4118.03</v>
      </c>
      <c r="C1882" s="53">
        <v>45519</v>
      </c>
      <c r="D1882" s="52">
        <v>0</v>
      </c>
      <c r="E1882" s="59"/>
    </row>
    <row r="1883" spans="1:5" x14ac:dyDescent="0.45">
      <c r="A1883" s="55" t="s">
        <v>57</v>
      </c>
      <c r="B1883" s="52">
        <v>13770.08</v>
      </c>
      <c r="C1883" s="53">
        <v>45504</v>
      </c>
      <c r="D1883" s="52">
        <v>0</v>
      </c>
      <c r="E1883" s="59"/>
    </row>
    <row r="1884" spans="1:5" x14ac:dyDescent="0.45">
      <c r="A1884" s="55" t="s">
        <v>82</v>
      </c>
      <c r="B1884" s="52">
        <v>4174.54</v>
      </c>
      <c r="C1884" s="53">
        <v>45519</v>
      </c>
      <c r="D1884" s="52">
        <v>0</v>
      </c>
      <c r="E1884" s="59"/>
    </row>
    <row r="1885" spans="1:5" x14ac:dyDescent="0.45">
      <c r="A1885" s="55" t="s">
        <v>84</v>
      </c>
      <c r="B1885" s="52">
        <v>4047.31</v>
      </c>
      <c r="C1885" s="53">
        <v>45519</v>
      </c>
      <c r="D1885" s="52">
        <v>0</v>
      </c>
      <c r="E1885" s="59"/>
    </row>
    <row r="1886" spans="1:5" x14ac:dyDescent="0.45">
      <c r="A1886" s="55" t="s">
        <v>86</v>
      </c>
      <c r="B1886" s="52">
        <v>6162.95</v>
      </c>
      <c r="C1886" s="53">
        <v>45519</v>
      </c>
      <c r="D1886" s="52">
        <v>0</v>
      </c>
      <c r="E1886" s="59"/>
    </row>
    <row r="1887" spans="1:5" x14ac:dyDescent="0.45">
      <c r="A1887" s="55" t="s">
        <v>88</v>
      </c>
      <c r="B1887" s="52">
        <v>4067.96</v>
      </c>
      <c r="C1887" s="53">
        <v>45519</v>
      </c>
      <c r="D1887" s="52">
        <v>0</v>
      </c>
      <c r="E1887" s="59"/>
    </row>
    <row r="1888" spans="1:5" x14ac:dyDescent="0.45">
      <c r="A1888" s="55" t="s">
        <v>92</v>
      </c>
      <c r="B1888" s="52">
        <v>38684.5</v>
      </c>
      <c r="C1888" s="53">
        <v>45519</v>
      </c>
      <c r="D1888" s="52">
        <v>0</v>
      </c>
      <c r="E1888" s="59"/>
    </row>
    <row r="1889" spans="1:5" x14ac:dyDescent="0.45">
      <c r="A1889" s="55" t="s">
        <v>90</v>
      </c>
      <c r="B1889" s="52">
        <v>4067.96</v>
      </c>
      <c r="C1889" s="53">
        <v>45762</v>
      </c>
      <c r="D1889" s="52">
        <v>0</v>
      </c>
      <c r="E1889" s="59"/>
    </row>
    <row r="1890" spans="1:5" x14ac:dyDescent="0.45">
      <c r="A1890" s="51" t="s">
        <v>222</v>
      </c>
      <c r="B1890" s="52"/>
      <c r="C1890" s="53"/>
      <c r="D1890" s="52"/>
      <c r="E1890" s="59"/>
    </row>
    <row r="1891" spans="1:5" x14ac:dyDescent="0.45">
      <c r="A1891" s="55" t="s">
        <v>60</v>
      </c>
      <c r="B1891" s="52">
        <v>3296.03</v>
      </c>
      <c r="C1891" s="53">
        <v>45519</v>
      </c>
      <c r="D1891" s="52">
        <v>0</v>
      </c>
      <c r="E1891" s="59"/>
    </row>
    <row r="1892" spans="1:5" x14ac:dyDescent="0.45">
      <c r="A1892" s="55" t="s">
        <v>62</v>
      </c>
      <c r="B1892" s="52">
        <v>3187.37</v>
      </c>
      <c r="C1892" s="53">
        <v>45519</v>
      </c>
      <c r="D1892" s="52">
        <v>0</v>
      </c>
      <c r="E1892" s="59"/>
    </row>
    <row r="1893" spans="1:5" x14ac:dyDescent="0.45">
      <c r="A1893" s="55" t="s">
        <v>64</v>
      </c>
      <c r="B1893" s="52">
        <v>3767.41</v>
      </c>
      <c r="C1893" s="53">
        <v>45519</v>
      </c>
      <c r="D1893" s="52">
        <v>0</v>
      </c>
      <c r="E1893" s="59"/>
    </row>
    <row r="1894" spans="1:5" x14ac:dyDescent="0.45">
      <c r="A1894" s="55" t="s">
        <v>66</v>
      </c>
      <c r="B1894" s="52">
        <v>2953.43</v>
      </c>
      <c r="C1894" s="53">
        <v>45519</v>
      </c>
      <c r="D1894" s="52">
        <v>0</v>
      </c>
      <c r="E1894" s="59"/>
    </row>
    <row r="1895" spans="1:5" x14ac:dyDescent="0.45">
      <c r="A1895" s="55" t="s">
        <v>57</v>
      </c>
      <c r="B1895" s="52">
        <v>9875.84</v>
      </c>
      <c r="C1895" s="53">
        <v>45504</v>
      </c>
      <c r="D1895" s="52">
        <v>0</v>
      </c>
      <c r="E1895" s="59"/>
    </row>
    <row r="1896" spans="1:5" x14ac:dyDescent="0.45">
      <c r="A1896" s="55" t="s">
        <v>80</v>
      </c>
      <c r="B1896" s="52">
        <v>8632.3799999999992</v>
      </c>
      <c r="C1896" s="53">
        <v>45488</v>
      </c>
      <c r="D1896" s="52">
        <v>0</v>
      </c>
      <c r="E1896" s="59"/>
    </row>
    <row r="1897" spans="1:5" x14ac:dyDescent="0.45">
      <c r="A1897" s="55" t="s">
        <v>82</v>
      </c>
      <c r="B1897" s="52">
        <v>2993.96</v>
      </c>
      <c r="C1897" s="53">
        <v>45519</v>
      </c>
      <c r="D1897" s="52">
        <v>0</v>
      </c>
      <c r="E1897" s="59"/>
    </row>
    <row r="1898" spans="1:5" x14ac:dyDescent="0.45">
      <c r="A1898" s="55" t="s">
        <v>84</v>
      </c>
      <c r="B1898" s="52">
        <v>2902.71</v>
      </c>
      <c r="C1898" s="53">
        <v>45519</v>
      </c>
      <c r="D1898" s="52">
        <v>0</v>
      </c>
      <c r="E1898" s="59"/>
    </row>
    <row r="1899" spans="1:5" x14ac:dyDescent="0.45">
      <c r="A1899" s="55" t="s">
        <v>86</v>
      </c>
      <c r="B1899" s="52">
        <v>4420.04</v>
      </c>
      <c r="C1899" s="53">
        <v>45519</v>
      </c>
      <c r="D1899" s="52">
        <v>0</v>
      </c>
      <c r="E1899" s="59"/>
    </row>
    <row r="1900" spans="1:5" x14ac:dyDescent="0.45">
      <c r="A1900" s="55" t="s">
        <v>88</v>
      </c>
      <c r="B1900" s="52">
        <v>2917.52</v>
      </c>
      <c r="C1900" s="53">
        <v>45519</v>
      </c>
      <c r="D1900" s="52">
        <v>0</v>
      </c>
      <c r="E1900" s="59"/>
    </row>
    <row r="1901" spans="1:5" x14ac:dyDescent="0.45">
      <c r="A1901" s="55" t="s">
        <v>92</v>
      </c>
      <c r="B1901" s="52">
        <v>27744.35</v>
      </c>
      <c r="C1901" s="53">
        <v>45519</v>
      </c>
      <c r="D1901" s="52">
        <v>0</v>
      </c>
      <c r="E1901" s="59"/>
    </row>
    <row r="1902" spans="1:5" x14ac:dyDescent="0.45">
      <c r="A1902" s="55" t="s">
        <v>90</v>
      </c>
      <c r="B1902" s="52">
        <v>2917.52</v>
      </c>
      <c r="C1902" s="53">
        <v>45762</v>
      </c>
      <c r="D1902" s="52">
        <v>0</v>
      </c>
      <c r="E1902" s="59"/>
    </row>
    <row r="1903" spans="1:5" x14ac:dyDescent="0.45">
      <c r="A1903" s="51" t="s">
        <v>223</v>
      </c>
      <c r="B1903" s="52"/>
      <c r="C1903" s="53"/>
      <c r="D1903" s="52"/>
      <c r="E1903" s="59"/>
    </row>
    <row r="1904" spans="1:5" x14ac:dyDescent="0.45">
      <c r="A1904" s="55" t="s">
        <v>60</v>
      </c>
      <c r="B1904" s="52">
        <v>1427.13</v>
      </c>
      <c r="C1904" s="53">
        <v>45519</v>
      </c>
      <c r="D1904" s="52">
        <v>0</v>
      </c>
      <c r="E1904" s="59"/>
    </row>
    <row r="1905" spans="1:5" x14ac:dyDescent="0.45">
      <c r="A1905" s="55" t="s">
        <v>62</v>
      </c>
      <c r="B1905" s="52">
        <v>1380.08</v>
      </c>
      <c r="C1905" s="53">
        <v>45519</v>
      </c>
      <c r="D1905" s="52">
        <v>0</v>
      </c>
      <c r="E1905" s="59"/>
    </row>
    <row r="1906" spans="1:5" x14ac:dyDescent="0.45">
      <c r="A1906" s="55" t="s">
        <v>64</v>
      </c>
      <c r="B1906" s="52">
        <v>1631.23</v>
      </c>
      <c r="C1906" s="53">
        <v>45519</v>
      </c>
      <c r="D1906" s="52">
        <v>0</v>
      </c>
      <c r="E1906" s="59"/>
    </row>
    <row r="1907" spans="1:5" x14ac:dyDescent="0.45">
      <c r="A1907" s="55" t="s">
        <v>66</v>
      </c>
      <c r="B1907" s="52">
        <v>1278.79</v>
      </c>
      <c r="C1907" s="53">
        <v>45519</v>
      </c>
      <c r="D1907" s="52">
        <v>0</v>
      </c>
      <c r="E1907" s="59"/>
    </row>
    <row r="1908" spans="1:5" x14ac:dyDescent="0.45">
      <c r="A1908" s="55" t="s">
        <v>57</v>
      </c>
      <c r="B1908" s="52">
        <v>4276.08</v>
      </c>
      <c r="C1908" s="53">
        <v>45504</v>
      </c>
      <c r="D1908" s="52">
        <v>0</v>
      </c>
      <c r="E1908" s="59"/>
    </row>
    <row r="1909" spans="1:5" x14ac:dyDescent="0.45">
      <c r="A1909" s="55" t="s">
        <v>80</v>
      </c>
      <c r="B1909" s="52">
        <v>3737.69</v>
      </c>
      <c r="C1909" s="53">
        <v>45488</v>
      </c>
      <c r="D1909" s="52">
        <v>0</v>
      </c>
      <c r="E1909" s="59"/>
    </row>
    <row r="1910" spans="1:5" x14ac:dyDescent="0.45">
      <c r="A1910" s="55" t="s">
        <v>82</v>
      </c>
      <c r="B1910" s="52">
        <v>1296.3399999999999</v>
      </c>
      <c r="C1910" s="53">
        <v>45519</v>
      </c>
      <c r="D1910" s="52">
        <v>0</v>
      </c>
      <c r="E1910" s="59"/>
    </row>
    <row r="1911" spans="1:5" x14ac:dyDescent="0.45">
      <c r="A1911" s="55" t="s">
        <v>84</v>
      </c>
      <c r="B1911" s="52">
        <v>1256.83</v>
      </c>
      <c r="C1911" s="53">
        <v>45519</v>
      </c>
      <c r="D1911" s="52">
        <v>0</v>
      </c>
      <c r="E1911" s="59"/>
    </row>
    <row r="1912" spans="1:5" x14ac:dyDescent="0.45">
      <c r="A1912" s="55" t="s">
        <v>86</v>
      </c>
      <c r="B1912" s="52">
        <v>1913.81</v>
      </c>
      <c r="C1912" s="53">
        <v>45519</v>
      </c>
      <c r="D1912" s="52">
        <v>0</v>
      </c>
      <c r="E1912" s="59"/>
    </row>
    <row r="1913" spans="1:5" x14ac:dyDescent="0.45">
      <c r="A1913" s="55" t="s">
        <v>88</v>
      </c>
      <c r="B1913" s="52">
        <v>1263.24</v>
      </c>
      <c r="C1913" s="53">
        <v>45519</v>
      </c>
      <c r="D1913" s="52">
        <v>0</v>
      </c>
      <c r="E1913" s="59"/>
    </row>
    <row r="1914" spans="1:5" x14ac:dyDescent="0.45">
      <c r="A1914" s="55" t="s">
        <v>92</v>
      </c>
      <c r="B1914" s="52">
        <v>12012.88</v>
      </c>
      <c r="C1914" s="53">
        <v>45519</v>
      </c>
      <c r="D1914" s="52">
        <v>0</v>
      </c>
      <c r="E1914" s="59"/>
    </row>
    <row r="1915" spans="1:5" x14ac:dyDescent="0.45">
      <c r="A1915" s="55" t="s">
        <v>90</v>
      </c>
      <c r="B1915" s="52">
        <v>1263.24</v>
      </c>
      <c r="C1915" s="53">
        <v>45762</v>
      </c>
      <c r="D1915" s="52">
        <v>0</v>
      </c>
      <c r="E1915" s="59"/>
    </row>
    <row r="1916" spans="1:5" x14ac:dyDescent="0.45">
      <c r="A1916" s="51" t="s">
        <v>224</v>
      </c>
      <c r="B1916" s="52"/>
      <c r="C1916" s="53"/>
      <c r="D1916" s="52"/>
      <c r="E1916" s="59"/>
    </row>
    <row r="1917" spans="1:5" x14ac:dyDescent="0.45">
      <c r="A1917" s="55" t="s">
        <v>60</v>
      </c>
      <c r="B1917" s="52">
        <v>11163.47</v>
      </c>
      <c r="C1917" s="53">
        <v>45519</v>
      </c>
      <c r="D1917" s="52">
        <v>0</v>
      </c>
      <c r="E1917" s="59"/>
    </row>
    <row r="1918" spans="1:5" x14ac:dyDescent="0.45">
      <c r="A1918" s="55" t="s">
        <v>62</v>
      </c>
      <c r="B1918" s="52">
        <v>10795.47</v>
      </c>
      <c r="C1918" s="53">
        <v>45519</v>
      </c>
      <c r="D1918" s="52">
        <v>0</v>
      </c>
      <c r="E1918" s="59"/>
    </row>
    <row r="1919" spans="1:5" x14ac:dyDescent="0.45">
      <c r="A1919" s="55" t="s">
        <v>64</v>
      </c>
      <c r="B1919" s="52">
        <v>12760.02</v>
      </c>
      <c r="C1919" s="53">
        <v>45519</v>
      </c>
      <c r="D1919" s="52">
        <v>0</v>
      </c>
      <c r="E1919" s="59"/>
    </row>
    <row r="1920" spans="1:5" x14ac:dyDescent="0.45">
      <c r="A1920" s="55" t="s">
        <v>66</v>
      </c>
      <c r="B1920" s="52">
        <v>10003.11</v>
      </c>
      <c r="C1920" s="53">
        <v>45519</v>
      </c>
      <c r="D1920" s="52">
        <v>0</v>
      </c>
      <c r="E1920" s="59"/>
    </row>
    <row r="1921" spans="1:5" x14ac:dyDescent="0.45">
      <c r="A1921" s="55" t="s">
        <v>57</v>
      </c>
      <c r="B1921" s="52">
        <v>33448.92</v>
      </c>
      <c r="C1921" s="53">
        <v>45504</v>
      </c>
      <c r="D1921" s="52">
        <v>0</v>
      </c>
      <c r="E1921" s="59"/>
    </row>
    <row r="1922" spans="1:5" x14ac:dyDescent="0.45">
      <c r="A1922" s="55" t="s">
        <v>80</v>
      </c>
      <c r="B1922" s="52">
        <v>29237.4</v>
      </c>
      <c r="C1922" s="53">
        <v>45488</v>
      </c>
      <c r="D1922" s="52">
        <v>0</v>
      </c>
      <c r="E1922" s="59"/>
    </row>
    <row r="1923" spans="1:5" x14ac:dyDescent="0.45">
      <c r="A1923" s="55" t="s">
        <v>82</v>
      </c>
      <c r="B1923" s="52">
        <v>10140.379999999999</v>
      </c>
      <c r="C1923" s="53">
        <v>45519</v>
      </c>
      <c r="D1923" s="52">
        <v>0</v>
      </c>
      <c r="E1923" s="59"/>
    </row>
    <row r="1924" spans="1:5" x14ac:dyDescent="0.45">
      <c r="A1924" s="55" t="s">
        <v>84</v>
      </c>
      <c r="B1924" s="52">
        <v>9831.33</v>
      </c>
      <c r="C1924" s="53">
        <v>45519</v>
      </c>
      <c r="D1924" s="52">
        <v>0</v>
      </c>
      <c r="E1924" s="59"/>
    </row>
    <row r="1925" spans="1:5" x14ac:dyDescent="0.45">
      <c r="A1925" s="55" t="s">
        <v>86</v>
      </c>
      <c r="B1925" s="52">
        <v>14970.43</v>
      </c>
      <c r="C1925" s="53">
        <v>45519</v>
      </c>
      <c r="D1925" s="52">
        <v>0</v>
      </c>
      <c r="E1925" s="59"/>
    </row>
    <row r="1926" spans="1:5" x14ac:dyDescent="0.45">
      <c r="A1926" s="55" t="s">
        <v>88</v>
      </c>
      <c r="B1926" s="52">
        <v>9881.48</v>
      </c>
      <c r="C1926" s="53">
        <v>45519</v>
      </c>
      <c r="D1926" s="52">
        <v>0</v>
      </c>
      <c r="E1926" s="59"/>
    </row>
    <row r="1927" spans="1:5" x14ac:dyDescent="0.45">
      <c r="A1927" s="55" t="s">
        <v>92</v>
      </c>
      <c r="B1927" s="52">
        <v>93968.61</v>
      </c>
      <c r="C1927" s="53">
        <v>45519</v>
      </c>
      <c r="D1927" s="52">
        <v>0</v>
      </c>
      <c r="E1927" s="59"/>
    </row>
    <row r="1928" spans="1:5" x14ac:dyDescent="0.45">
      <c r="A1928" s="55" t="s">
        <v>90</v>
      </c>
      <c r="B1928" s="52">
        <v>9881.48</v>
      </c>
      <c r="C1928" s="53">
        <v>45762</v>
      </c>
      <c r="D1928" s="52">
        <v>0</v>
      </c>
      <c r="E1928" s="59"/>
    </row>
    <row r="1929" spans="1:5" x14ac:dyDescent="0.45">
      <c r="A1929" s="51" t="s">
        <v>225</v>
      </c>
      <c r="B1929" s="52"/>
      <c r="C1929" s="53"/>
      <c r="D1929" s="52"/>
      <c r="E1929" s="59"/>
    </row>
    <row r="1930" spans="1:5" x14ac:dyDescent="0.45">
      <c r="A1930" s="55" t="s">
        <v>60</v>
      </c>
      <c r="B1930" s="52">
        <v>9730.1</v>
      </c>
      <c r="C1930" s="53">
        <v>45519</v>
      </c>
      <c r="D1930" s="52">
        <v>0</v>
      </c>
      <c r="E1930" s="59"/>
    </row>
    <row r="1931" spans="1:5" x14ac:dyDescent="0.45">
      <c r="A1931" s="55" t="s">
        <v>62</v>
      </c>
      <c r="B1931" s="52">
        <v>9409.35</v>
      </c>
      <c r="C1931" s="53">
        <v>45519</v>
      </c>
      <c r="D1931" s="52">
        <v>0</v>
      </c>
      <c r="E1931" s="59"/>
    </row>
    <row r="1932" spans="1:5" x14ac:dyDescent="0.45">
      <c r="A1932" s="55" t="s">
        <v>64</v>
      </c>
      <c r="B1932" s="52">
        <v>11121.65</v>
      </c>
      <c r="C1932" s="53">
        <v>45519</v>
      </c>
      <c r="D1932" s="52">
        <v>0</v>
      </c>
      <c r="E1932" s="59"/>
    </row>
    <row r="1933" spans="1:5" x14ac:dyDescent="0.45">
      <c r="A1933" s="55" t="s">
        <v>66</v>
      </c>
      <c r="B1933" s="52">
        <v>8718.7199999999993</v>
      </c>
      <c r="C1933" s="53">
        <v>45519</v>
      </c>
      <c r="D1933" s="52">
        <v>0</v>
      </c>
      <c r="E1933" s="59"/>
    </row>
    <row r="1934" spans="1:5" x14ac:dyDescent="0.45">
      <c r="A1934" s="55" t="s">
        <v>57</v>
      </c>
      <c r="B1934" s="52">
        <v>29154.14</v>
      </c>
      <c r="C1934" s="53">
        <v>45504</v>
      </c>
      <c r="D1934" s="52">
        <v>0</v>
      </c>
      <c r="E1934" s="59"/>
    </row>
    <row r="1935" spans="1:5" x14ac:dyDescent="0.45">
      <c r="A1935" s="55" t="s">
        <v>80</v>
      </c>
      <c r="B1935" s="52">
        <v>25483.37</v>
      </c>
      <c r="C1935" s="53">
        <v>45488</v>
      </c>
      <c r="D1935" s="52">
        <v>0</v>
      </c>
      <c r="E1935" s="59"/>
    </row>
    <row r="1936" spans="1:5" x14ac:dyDescent="0.45">
      <c r="A1936" s="55" t="s">
        <v>82</v>
      </c>
      <c r="B1936" s="52">
        <v>8838.3700000000008</v>
      </c>
      <c r="C1936" s="53">
        <v>45519</v>
      </c>
      <c r="D1936" s="52">
        <v>0</v>
      </c>
      <c r="E1936" s="59"/>
    </row>
    <row r="1937" spans="1:5" x14ac:dyDescent="0.45">
      <c r="A1937" s="55" t="s">
        <v>84</v>
      </c>
      <c r="B1937" s="52">
        <v>8569</v>
      </c>
      <c r="C1937" s="53">
        <v>45519</v>
      </c>
      <c r="D1937" s="52">
        <v>0</v>
      </c>
      <c r="E1937" s="59"/>
    </row>
    <row r="1938" spans="1:5" x14ac:dyDescent="0.45">
      <c r="A1938" s="55" t="s">
        <v>86</v>
      </c>
      <c r="B1938" s="52">
        <v>13048.25</v>
      </c>
      <c r="C1938" s="53">
        <v>45519</v>
      </c>
      <c r="D1938" s="52">
        <v>0</v>
      </c>
      <c r="E1938" s="59"/>
    </row>
    <row r="1939" spans="1:5" x14ac:dyDescent="0.45">
      <c r="A1939" s="55" t="s">
        <v>88</v>
      </c>
      <c r="B1939" s="52">
        <v>8612.7199999999993</v>
      </c>
      <c r="C1939" s="53">
        <v>45519</v>
      </c>
      <c r="D1939" s="52">
        <v>0</v>
      </c>
      <c r="E1939" s="59"/>
    </row>
    <row r="1940" spans="1:5" x14ac:dyDescent="0.45">
      <c r="A1940" s="55" t="s">
        <v>92</v>
      </c>
      <c r="B1940" s="52">
        <v>81903.199999999997</v>
      </c>
      <c r="C1940" s="53">
        <v>45519</v>
      </c>
      <c r="D1940" s="52">
        <v>0</v>
      </c>
      <c r="E1940" s="59"/>
    </row>
    <row r="1941" spans="1:5" x14ac:dyDescent="0.45">
      <c r="A1941" s="55" t="s">
        <v>90</v>
      </c>
      <c r="B1941" s="52">
        <v>8612.7199999999993</v>
      </c>
      <c r="C1941" s="53">
        <v>45762</v>
      </c>
      <c r="D1941" s="52">
        <v>0</v>
      </c>
      <c r="E1941" s="59"/>
    </row>
    <row r="1942" spans="1:5" x14ac:dyDescent="0.45">
      <c r="A1942" s="51" t="s">
        <v>226</v>
      </c>
      <c r="B1942" s="52"/>
      <c r="C1942" s="53"/>
      <c r="D1942" s="52"/>
      <c r="E1942" s="59"/>
    </row>
    <row r="1943" spans="1:5" x14ac:dyDescent="0.45">
      <c r="A1943" s="55" t="s">
        <v>60</v>
      </c>
      <c r="B1943" s="52">
        <v>90313.12</v>
      </c>
      <c r="C1943" s="53">
        <v>45519</v>
      </c>
      <c r="D1943" s="52">
        <v>0</v>
      </c>
      <c r="E1943" s="59"/>
    </row>
    <row r="1944" spans="1:5" x14ac:dyDescent="0.45">
      <c r="A1944" s="55" t="s">
        <v>62</v>
      </c>
      <c r="B1944" s="52">
        <v>87335.98</v>
      </c>
      <c r="C1944" s="53">
        <v>45519</v>
      </c>
      <c r="D1944" s="52">
        <v>0</v>
      </c>
      <c r="E1944" s="59"/>
    </row>
    <row r="1945" spans="1:5" x14ac:dyDescent="0.45">
      <c r="A1945" s="55" t="s">
        <v>64</v>
      </c>
      <c r="B1945" s="52">
        <v>103229.31</v>
      </c>
      <c r="C1945" s="53">
        <v>45519</v>
      </c>
      <c r="D1945" s="52">
        <v>0</v>
      </c>
      <c r="E1945" s="59"/>
    </row>
    <row r="1946" spans="1:5" x14ac:dyDescent="0.45">
      <c r="A1946" s="55" t="s">
        <v>66</v>
      </c>
      <c r="B1946" s="52">
        <v>80925.740000000005</v>
      </c>
      <c r="C1946" s="53">
        <v>45519</v>
      </c>
      <c r="D1946" s="52">
        <v>0</v>
      </c>
      <c r="E1946" s="59"/>
    </row>
    <row r="1947" spans="1:5" x14ac:dyDescent="0.45">
      <c r="A1947" s="55" t="s">
        <v>57</v>
      </c>
      <c r="B1947" s="52">
        <v>270603.82</v>
      </c>
      <c r="C1947" s="53">
        <v>45504</v>
      </c>
      <c r="D1947" s="52">
        <v>0</v>
      </c>
      <c r="E1947" s="59"/>
    </row>
    <row r="1948" spans="1:5" x14ac:dyDescent="0.45">
      <c r="A1948" s="55" t="s">
        <v>80</v>
      </c>
      <c r="B1948" s="52">
        <v>236532.32</v>
      </c>
      <c r="C1948" s="53">
        <v>45488</v>
      </c>
      <c r="D1948" s="52">
        <v>0</v>
      </c>
      <c r="E1948" s="59"/>
    </row>
    <row r="1949" spans="1:5" x14ac:dyDescent="0.45">
      <c r="A1949" s="55" t="s">
        <v>82</v>
      </c>
      <c r="B1949" s="52">
        <v>82036.28</v>
      </c>
      <c r="C1949" s="53">
        <v>45519</v>
      </c>
      <c r="D1949" s="52">
        <v>0</v>
      </c>
      <c r="E1949" s="59"/>
    </row>
    <row r="1950" spans="1:5" x14ac:dyDescent="0.45">
      <c r="A1950" s="55" t="s">
        <v>84</v>
      </c>
      <c r="B1950" s="52">
        <v>79536.039999999994</v>
      </c>
      <c r="C1950" s="53">
        <v>45519</v>
      </c>
      <c r="D1950" s="52">
        <v>0</v>
      </c>
      <c r="E1950" s="59"/>
    </row>
    <row r="1951" spans="1:5" x14ac:dyDescent="0.45">
      <c r="A1951" s="55" t="s">
        <v>86</v>
      </c>
      <c r="B1951" s="52">
        <v>121111.67</v>
      </c>
      <c r="C1951" s="53">
        <v>45519</v>
      </c>
      <c r="D1951" s="52">
        <v>0</v>
      </c>
      <c r="E1951" s="59"/>
    </row>
    <row r="1952" spans="1:5" x14ac:dyDescent="0.45">
      <c r="A1952" s="55" t="s">
        <v>88</v>
      </c>
      <c r="B1952" s="52">
        <v>79941.789999999994</v>
      </c>
      <c r="C1952" s="53">
        <v>45519</v>
      </c>
      <c r="D1952" s="52">
        <v>0</v>
      </c>
      <c r="E1952" s="59"/>
    </row>
    <row r="1953" spans="1:5" x14ac:dyDescent="0.45">
      <c r="A1953" s="55" t="s">
        <v>92</v>
      </c>
      <c r="B1953" s="52">
        <v>760211.79</v>
      </c>
      <c r="C1953" s="53">
        <v>45519</v>
      </c>
      <c r="D1953" s="52">
        <v>0</v>
      </c>
      <c r="E1953" s="59"/>
    </row>
    <row r="1954" spans="1:5" x14ac:dyDescent="0.45">
      <c r="A1954" s="55" t="s">
        <v>90</v>
      </c>
      <c r="B1954" s="52">
        <v>79941.789999999994</v>
      </c>
      <c r="C1954" s="53">
        <v>45762</v>
      </c>
      <c r="D1954" s="52">
        <v>0</v>
      </c>
      <c r="E1954" s="59"/>
    </row>
    <row r="1955" spans="1:5" x14ac:dyDescent="0.45">
      <c r="A1955" s="51" t="s">
        <v>227</v>
      </c>
      <c r="B1955" s="52"/>
      <c r="C1955" s="53"/>
      <c r="D1955" s="52"/>
      <c r="E1955" s="59"/>
    </row>
    <row r="1956" spans="1:5" x14ac:dyDescent="0.45">
      <c r="A1956" s="55" t="s">
        <v>60</v>
      </c>
      <c r="B1956" s="52">
        <v>1728.98</v>
      </c>
      <c r="C1956" s="53">
        <v>45519</v>
      </c>
      <c r="D1956" s="52">
        <v>0</v>
      </c>
      <c r="E1956" s="59"/>
    </row>
    <row r="1957" spans="1:5" x14ac:dyDescent="0.45">
      <c r="A1957" s="55" t="s">
        <v>62</v>
      </c>
      <c r="B1957" s="52">
        <v>1671.98</v>
      </c>
      <c r="C1957" s="53">
        <v>45519</v>
      </c>
      <c r="D1957" s="52">
        <v>0</v>
      </c>
      <c r="E1957" s="59"/>
    </row>
    <row r="1958" spans="1:5" x14ac:dyDescent="0.45">
      <c r="A1958" s="55" t="s">
        <v>64</v>
      </c>
      <c r="B1958" s="52">
        <v>1976.25</v>
      </c>
      <c r="C1958" s="53">
        <v>45519</v>
      </c>
      <c r="D1958" s="52">
        <v>0</v>
      </c>
      <c r="E1958" s="59"/>
    </row>
    <row r="1959" spans="1:5" x14ac:dyDescent="0.45">
      <c r="A1959" s="55" t="s">
        <v>66</v>
      </c>
      <c r="B1959" s="52">
        <v>1549.26</v>
      </c>
      <c r="C1959" s="53">
        <v>45519</v>
      </c>
      <c r="D1959" s="52">
        <v>0</v>
      </c>
      <c r="E1959" s="59"/>
    </row>
    <row r="1960" spans="1:5" x14ac:dyDescent="0.45">
      <c r="A1960" s="55" t="s">
        <v>57</v>
      </c>
      <c r="B1960" s="52">
        <v>5180.51</v>
      </c>
      <c r="C1960" s="53">
        <v>45504</v>
      </c>
      <c r="D1960" s="52">
        <v>0</v>
      </c>
      <c r="E1960" s="59"/>
    </row>
    <row r="1961" spans="1:5" x14ac:dyDescent="0.45">
      <c r="A1961" s="55" t="s">
        <v>82</v>
      </c>
      <c r="B1961" s="52">
        <v>1570.52</v>
      </c>
      <c r="C1961" s="53">
        <v>45519</v>
      </c>
      <c r="D1961" s="52">
        <v>0</v>
      </c>
      <c r="E1961" s="59"/>
    </row>
    <row r="1962" spans="1:5" x14ac:dyDescent="0.45">
      <c r="A1962" s="55" t="s">
        <v>84</v>
      </c>
      <c r="B1962" s="52">
        <v>1522.66</v>
      </c>
      <c r="C1962" s="53">
        <v>45519</v>
      </c>
      <c r="D1962" s="52">
        <v>0</v>
      </c>
      <c r="E1962" s="59"/>
    </row>
    <row r="1963" spans="1:5" x14ac:dyDescent="0.45">
      <c r="A1963" s="55" t="s">
        <v>86</v>
      </c>
      <c r="B1963" s="52">
        <v>2318.59</v>
      </c>
      <c r="C1963" s="53">
        <v>45519</v>
      </c>
      <c r="D1963" s="52">
        <v>0</v>
      </c>
      <c r="E1963" s="59"/>
    </row>
    <row r="1964" spans="1:5" x14ac:dyDescent="0.45">
      <c r="A1964" s="55" t="s">
        <v>88</v>
      </c>
      <c r="B1964" s="52">
        <v>1530.43</v>
      </c>
      <c r="C1964" s="53">
        <v>45519</v>
      </c>
      <c r="D1964" s="52">
        <v>0</v>
      </c>
      <c r="E1964" s="59"/>
    </row>
    <row r="1965" spans="1:5" x14ac:dyDescent="0.45">
      <c r="A1965" s="55" t="s">
        <v>92</v>
      </c>
      <c r="B1965" s="52">
        <v>14553.69</v>
      </c>
      <c r="C1965" s="53">
        <v>45519</v>
      </c>
      <c r="D1965" s="52">
        <v>0</v>
      </c>
      <c r="E1965" s="59"/>
    </row>
    <row r="1966" spans="1:5" x14ac:dyDescent="0.45">
      <c r="A1966" s="55" t="s">
        <v>90</v>
      </c>
      <c r="B1966" s="52">
        <v>1530.43</v>
      </c>
      <c r="C1966" s="53">
        <v>45762</v>
      </c>
      <c r="D1966" s="52">
        <v>0</v>
      </c>
      <c r="E1966" s="59"/>
    </row>
    <row r="1967" spans="1:5" x14ac:dyDescent="0.45">
      <c r="A1967" s="51" t="s">
        <v>228</v>
      </c>
      <c r="B1967" s="52"/>
      <c r="C1967" s="53"/>
      <c r="D1967" s="52"/>
      <c r="E1967" s="59"/>
    </row>
    <row r="1968" spans="1:5" x14ac:dyDescent="0.45">
      <c r="A1968" s="55" t="s">
        <v>60</v>
      </c>
      <c r="B1968" s="52">
        <v>558696.51</v>
      </c>
      <c r="C1968" s="53">
        <v>45519</v>
      </c>
      <c r="D1968" s="52">
        <v>0</v>
      </c>
      <c r="E1968" s="59"/>
    </row>
    <row r="1969" spans="1:5" x14ac:dyDescent="0.45">
      <c r="A1969" s="55" t="s">
        <v>61</v>
      </c>
      <c r="B1969" s="52">
        <v>152087.17000000001</v>
      </c>
      <c r="C1969" s="53">
        <v>45519</v>
      </c>
      <c r="D1969" s="52">
        <v>0</v>
      </c>
      <c r="E1969" s="59"/>
    </row>
    <row r="1970" spans="1:5" x14ac:dyDescent="0.45">
      <c r="A1970" s="55" t="s">
        <v>62</v>
      </c>
      <c r="B1970" s="52">
        <v>540279.27</v>
      </c>
      <c r="C1970" s="53">
        <v>45519</v>
      </c>
      <c r="D1970" s="52">
        <v>0</v>
      </c>
      <c r="E1970" s="59"/>
    </row>
    <row r="1971" spans="1:5" x14ac:dyDescent="0.45">
      <c r="A1971" s="55" t="s">
        <v>63</v>
      </c>
      <c r="B1971" s="52">
        <v>147073.66</v>
      </c>
      <c r="C1971" s="53">
        <v>45519</v>
      </c>
      <c r="D1971" s="52">
        <v>0</v>
      </c>
      <c r="E1971" s="59"/>
    </row>
    <row r="1972" spans="1:5" x14ac:dyDescent="0.45">
      <c r="A1972" s="55" t="s">
        <v>64</v>
      </c>
      <c r="B1972" s="52">
        <v>638598.85</v>
      </c>
      <c r="C1972" s="53">
        <v>45519</v>
      </c>
      <c r="D1972" s="52">
        <v>0</v>
      </c>
      <c r="E1972" s="59"/>
    </row>
    <row r="1973" spans="1:5" x14ac:dyDescent="0.45">
      <c r="A1973" s="55" t="s">
        <v>65</v>
      </c>
      <c r="B1973" s="52">
        <v>167402</v>
      </c>
      <c r="C1973" s="53">
        <v>45519</v>
      </c>
      <c r="D1973" s="52">
        <v>0</v>
      </c>
      <c r="E1973" s="59"/>
    </row>
    <row r="1974" spans="1:5" x14ac:dyDescent="0.45">
      <c r="A1974" s="55" t="s">
        <v>66</v>
      </c>
      <c r="B1974" s="52">
        <v>500624.14</v>
      </c>
      <c r="C1974" s="53">
        <v>45519</v>
      </c>
      <c r="D1974" s="52">
        <v>0</v>
      </c>
      <c r="E1974" s="59"/>
    </row>
    <row r="1975" spans="1:5" x14ac:dyDescent="0.45">
      <c r="A1975" s="55" t="s">
        <v>67</v>
      </c>
      <c r="B1975" s="52">
        <v>131233.37</v>
      </c>
      <c r="C1975" s="53">
        <v>45519</v>
      </c>
      <c r="D1975" s="52">
        <v>0</v>
      </c>
      <c r="E1975" s="59"/>
    </row>
    <row r="1976" spans="1:5" x14ac:dyDescent="0.45">
      <c r="A1976" s="55" t="s">
        <v>57</v>
      </c>
      <c r="B1976" s="52">
        <v>1674013.82</v>
      </c>
      <c r="C1976" s="53">
        <v>45504</v>
      </c>
      <c r="D1976" s="52">
        <v>0</v>
      </c>
      <c r="E1976" s="59"/>
    </row>
    <row r="1977" spans="1:5" x14ac:dyDescent="0.45">
      <c r="A1977" s="55" t="s">
        <v>71</v>
      </c>
      <c r="B1977" s="52">
        <v>61573.120000000003</v>
      </c>
      <c r="C1977" s="53">
        <v>45504</v>
      </c>
      <c r="D1977" s="52">
        <v>0</v>
      </c>
      <c r="E1977" s="59"/>
    </row>
    <row r="1978" spans="1:5" x14ac:dyDescent="0.45">
      <c r="A1978" s="55" t="s">
        <v>72</v>
      </c>
      <c r="B1978" s="52">
        <v>315495.95</v>
      </c>
      <c r="C1978" s="53">
        <v>45504</v>
      </c>
      <c r="D1978" s="52">
        <v>0</v>
      </c>
      <c r="E1978" s="59"/>
    </row>
    <row r="1979" spans="1:5" x14ac:dyDescent="0.45">
      <c r="A1979" s="55" t="s">
        <v>80</v>
      </c>
      <c r="B1979" s="52">
        <v>1463240.14</v>
      </c>
      <c r="C1979" s="53">
        <v>45488</v>
      </c>
      <c r="D1979" s="52">
        <v>0</v>
      </c>
      <c r="E1979" s="59"/>
    </row>
    <row r="1980" spans="1:5" x14ac:dyDescent="0.45">
      <c r="A1980" s="55" t="s">
        <v>81</v>
      </c>
      <c r="B1980" s="52">
        <v>383573.07</v>
      </c>
      <c r="C1980" s="53">
        <v>45488</v>
      </c>
      <c r="D1980" s="52">
        <v>0</v>
      </c>
      <c r="E1980" s="59"/>
    </row>
    <row r="1981" spans="1:5" x14ac:dyDescent="0.45">
      <c r="A1981" s="55" t="s">
        <v>82</v>
      </c>
      <c r="B1981" s="52">
        <v>507494.16</v>
      </c>
      <c r="C1981" s="53">
        <v>45519</v>
      </c>
      <c r="D1981" s="52">
        <v>0</v>
      </c>
      <c r="E1981" s="59"/>
    </row>
    <row r="1982" spans="1:5" x14ac:dyDescent="0.45">
      <c r="A1982" s="55" t="s">
        <v>83</v>
      </c>
      <c r="B1982" s="52">
        <v>138148.97</v>
      </c>
      <c r="C1982" s="53">
        <v>45519</v>
      </c>
      <c r="D1982" s="52">
        <v>0</v>
      </c>
      <c r="E1982" s="59"/>
    </row>
    <row r="1983" spans="1:5" x14ac:dyDescent="0.45">
      <c r="A1983" s="55" t="s">
        <v>84</v>
      </c>
      <c r="B1983" s="52">
        <v>492027.17</v>
      </c>
      <c r="C1983" s="53">
        <v>45519</v>
      </c>
      <c r="D1983" s="52">
        <v>0</v>
      </c>
      <c r="E1983" s="59"/>
    </row>
    <row r="1984" spans="1:5" x14ac:dyDescent="0.45">
      <c r="A1984" s="55" t="s">
        <v>85</v>
      </c>
      <c r="B1984" s="52">
        <v>133938.57999999999</v>
      </c>
      <c r="C1984" s="53">
        <v>45519</v>
      </c>
      <c r="D1984" s="52">
        <v>0</v>
      </c>
      <c r="E1984" s="59"/>
    </row>
    <row r="1985" spans="1:5" x14ac:dyDescent="0.45">
      <c r="A1985" s="55" t="s">
        <v>86</v>
      </c>
      <c r="B1985" s="52">
        <v>749222.98</v>
      </c>
      <c r="C1985" s="53">
        <v>45519</v>
      </c>
      <c r="D1985" s="52">
        <v>0</v>
      </c>
      <c r="E1985" s="59"/>
    </row>
    <row r="1986" spans="1:5" x14ac:dyDescent="0.45">
      <c r="A1986" s="55" t="s">
        <v>87</v>
      </c>
      <c r="B1986" s="52">
        <v>196400.95</v>
      </c>
      <c r="C1986" s="53">
        <v>45519</v>
      </c>
      <c r="D1986" s="52">
        <v>0</v>
      </c>
      <c r="E1986" s="59"/>
    </row>
    <row r="1987" spans="1:5" x14ac:dyDescent="0.45">
      <c r="A1987" s="55" t="s">
        <v>88</v>
      </c>
      <c r="B1987" s="52">
        <v>494537.22</v>
      </c>
      <c r="C1987" s="53">
        <v>45519</v>
      </c>
      <c r="D1987" s="52">
        <v>0</v>
      </c>
      <c r="E1987" s="59"/>
    </row>
    <row r="1988" spans="1:5" x14ac:dyDescent="0.45">
      <c r="A1988" s="55" t="s">
        <v>89</v>
      </c>
      <c r="B1988" s="52">
        <v>129637.75</v>
      </c>
      <c r="C1988" s="53">
        <v>45519</v>
      </c>
      <c r="D1988" s="52">
        <v>0</v>
      </c>
      <c r="E1988" s="59"/>
    </row>
    <row r="1989" spans="1:5" x14ac:dyDescent="0.45">
      <c r="A1989" s="55" t="s">
        <v>92</v>
      </c>
      <c r="B1989" s="52">
        <v>4702834.7</v>
      </c>
      <c r="C1989" s="53">
        <v>45519</v>
      </c>
      <c r="D1989" s="52">
        <v>0</v>
      </c>
      <c r="E1989" s="59"/>
    </row>
    <row r="1990" spans="1:5" x14ac:dyDescent="0.45">
      <c r="A1990" s="55" t="s">
        <v>93</v>
      </c>
      <c r="B1990" s="52">
        <v>1232798.83</v>
      </c>
      <c r="C1990" s="53">
        <v>45519</v>
      </c>
      <c r="D1990" s="52">
        <v>0</v>
      </c>
      <c r="E1990" s="59"/>
    </row>
    <row r="1991" spans="1:5" x14ac:dyDescent="0.45">
      <c r="A1991" s="55" t="s">
        <v>90</v>
      </c>
      <c r="B1991" s="52">
        <v>494537.22</v>
      </c>
      <c r="C1991" s="53">
        <v>45762</v>
      </c>
      <c r="D1991" s="52">
        <v>0</v>
      </c>
      <c r="E1991" s="59"/>
    </row>
    <row r="1992" spans="1:5" x14ac:dyDescent="0.45">
      <c r="A1992" s="55" t="s">
        <v>91</v>
      </c>
      <c r="B1992" s="52">
        <v>129637.75</v>
      </c>
      <c r="C1992" s="53">
        <v>45762</v>
      </c>
      <c r="D1992" s="52">
        <v>0</v>
      </c>
      <c r="E1992" s="59"/>
    </row>
    <row r="1993" spans="1:5" x14ac:dyDescent="0.45">
      <c r="A1993" s="51" t="s">
        <v>229</v>
      </c>
      <c r="B1993" s="52"/>
      <c r="C1993" s="53"/>
      <c r="D1993" s="52"/>
      <c r="E1993" s="59"/>
    </row>
    <row r="1994" spans="1:5" x14ac:dyDescent="0.45">
      <c r="A1994" s="55" t="s">
        <v>60</v>
      </c>
      <c r="B1994" s="52">
        <v>2922652.34</v>
      </c>
      <c r="C1994" s="53">
        <v>45534</v>
      </c>
      <c r="D1994" s="52">
        <v>0</v>
      </c>
      <c r="E1994" s="59"/>
    </row>
    <row r="1995" spans="1:5" x14ac:dyDescent="0.45">
      <c r="A1995" s="55" t="s">
        <v>61</v>
      </c>
      <c r="B1995" s="52">
        <v>778455.87</v>
      </c>
      <c r="C1995" s="53">
        <v>45534</v>
      </c>
      <c r="D1995" s="52">
        <v>0</v>
      </c>
      <c r="E1995" s="59"/>
    </row>
    <row r="1996" spans="1:5" x14ac:dyDescent="0.45">
      <c r="A1996" s="55" t="s">
        <v>62</v>
      </c>
      <c r="B1996" s="52">
        <v>2826308.09</v>
      </c>
      <c r="C1996" s="53">
        <v>45534</v>
      </c>
      <c r="D1996" s="52">
        <v>0</v>
      </c>
      <c r="E1996" s="59"/>
    </row>
    <row r="1997" spans="1:5" x14ac:dyDescent="0.45">
      <c r="A1997" s="55" t="s">
        <v>63</v>
      </c>
      <c r="B1997" s="52">
        <v>752794.33</v>
      </c>
      <c r="C1997" s="53">
        <v>45534</v>
      </c>
      <c r="D1997" s="52">
        <v>0</v>
      </c>
      <c r="E1997" s="59"/>
    </row>
    <row r="1998" spans="1:5" x14ac:dyDescent="0.45">
      <c r="A1998" s="55" t="s">
        <v>64</v>
      </c>
      <c r="B1998" s="52">
        <v>3340637.36</v>
      </c>
      <c r="C1998" s="53">
        <v>45519</v>
      </c>
      <c r="D1998" s="52">
        <v>0</v>
      </c>
      <c r="E1998" s="59"/>
    </row>
    <row r="1999" spans="1:5" x14ac:dyDescent="0.45">
      <c r="A1999" s="55" t="s">
        <v>65</v>
      </c>
      <c r="B1999" s="52">
        <v>856844.59</v>
      </c>
      <c r="C1999" s="53">
        <v>45519</v>
      </c>
      <c r="D1999" s="52">
        <v>0</v>
      </c>
      <c r="E1999" s="59"/>
    </row>
    <row r="2000" spans="1:5" x14ac:dyDescent="0.45">
      <c r="A2000" s="55" t="s">
        <v>66</v>
      </c>
      <c r="B2000" s="52">
        <v>2618864.2599999998</v>
      </c>
      <c r="C2000" s="53">
        <v>45519</v>
      </c>
      <c r="D2000" s="52">
        <v>0</v>
      </c>
      <c r="E2000" s="59"/>
    </row>
    <row r="2001" spans="1:5" x14ac:dyDescent="0.45">
      <c r="A2001" s="55" t="s">
        <v>67</v>
      </c>
      <c r="B2001" s="52">
        <v>671716.04</v>
      </c>
      <c r="C2001" s="53">
        <v>45519</v>
      </c>
      <c r="D2001" s="52">
        <v>0</v>
      </c>
      <c r="E2001" s="59"/>
    </row>
    <row r="2002" spans="1:5" x14ac:dyDescent="0.45">
      <c r="A2002" s="55" t="s">
        <v>57</v>
      </c>
      <c r="B2002" s="52">
        <v>8756515.9499999993</v>
      </c>
      <c r="C2002" s="53">
        <v>45504</v>
      </c>
      <c r="D2002" s="52">
        <v>0</v>
      </c>
      <c r="E2002" s="59"/>
    </row>
    <row r="2003" spans="1:5" x14ac:dyDescent="0.45">
      <c r="A2003" s="55" t="s">
        <v>71</v>
      </c>
      <c r="B2003" s="52">
        <v>19161.3</v>
      </c>
      <c r="C2003" s="53">
        <v>45504</v>
      </c>
      <c r="D2003" s="52">
        <v>0</v>
      </c>
      <c r="E2003" s="59"/>
    </row>
    <row r="2004" spans="1:5" x14ac:dyDescent="0.45">
      <c r="A2004" s="55" t="s">
        <v>72</v>
      </c>
      <c r="B2004" s="52">
        <v>1614861.24</v>
      </c>
      <c r="C2004" s="53">
        <v>45504</v>
      </c>
      <c r="D2004" s="52">
        <v>0</v>
      </c>
      <c r="E2004" s="59"/>
    </row>
    <row r="2005" spans="1:5" x14ac:dyDescent="0.45">
      <c r="A2005" s="55" t="s">
        <v>80</v>
      </c>
      <c r="B2005" s="52">
        <v>7895050.9100000001</v>
      </c>
      <c r="C2005" s="53">
        <v>45488</v>
      </c>
      <c r="D2005" s="52">
        <v>0</v>
      </c>
      <c r="E2005" s="59"/>
    </row>
    <row r="2006" spans="1:5" x14ac:dyDescent="0.45">
      <c r="A2006" s="55" t="s">
        <v>81</v>
      </c>
      <c r="B2006" s="52">
        <v>1963312.96</v>
      </c>
      <c r="C2006" s="53">
        <v>45488</v>
      </c>
      <c r="D2006" s="52">
        <v>0</v>
      </c>
      <c r="E2006" s="59"/>
    </row>
    <row r="2007" spans="1:5" x14ac:dyDescent="0.45">
      <c r="A2007" s="55" t="s">
        <v>82</v>
      </c>
      <c r="B2007" s="52">
        <v>2654802.67</v>
      </c>
      <c r="C2007" s="53">
        <v>45534</v>
      </c>
      <c r="D2007" s="52">
        <v>0</v>
      </c>
      <c r="E2007" s="59"/>
    </row>
    <row r="2008" spans="1:5" x14ac:dyDescent="0.45">
      <c r="A2008" s="55" t="s">
        <v>83</v>
      </c>
      <c r="B2008" s="52">
        <v>707113.43</v>
      </c>
      <c r="C2008" s="53">
        <v>45534</v>
      </c>
      <c r="D2008" s="52">
        <v>0</v>
      </c>
      <c r="E2008" s="59"/>
    </row>
    <row r="2009" spans="1:5" x14ac:dyDescent="0.45">
      <c r="A2009" s="55" t="s">
        <v>84</v>
      </c>
      <c r="B2009" s="52">
        <v>2573891.79</v>
      </c>
      <c r="C2009" s="53">
        <v>45534</v>
      </c>
      <c r="D2009" s="52">
        <v>0</v>
      </c>
      <c r="E2009" s="59"/>
    </row>
    <row r="2010" spans="1:5" x14ac:dyDescent="0.45">
      <c r="A2010" s="55" t="s">
        <v>85</v>
      </c>
      <c r="B2010" s="52">
        <v>685562.61</v>
      </c>
      <c r="C2010" s="53">
        <v>45534</v>
      </c>
      <c r="D2010" s="52">
        <v>0</v>
      </c>
      <c r="E2010" s="59"/>
    </row>
    <row r="2011" spans="1:5" x14ac:dyDescent="0.45">
      <c r="A2011" s="55" t="s">
        <v>86</v>
      </c>
      <c r="B2011" s="52">
        <v>3919334.1</v>
      </c>
      <c r="C2011" s="53">
        <v>45519</v>
      </c>
      <c r="D2011" s="52">
        <v>0</v>
      </c>
      <c r="E2011" s="59"/>
    </row>
    <row r="2012" spans="1:5" x14ac:dyDescent="0.45">
      <c r="A2012" s="55" t="s">
        <v>87</v>
      </c>
      <c r="B2012" s="52">
        <v>1005275.31</v>
      </c>
      <c r="C2012" s="53">
        <v>45519</v>
      </c>
      <c r="D2012" s="52">
        <v>0</v>
      </c>
      <c r="E2012" s="59"/>
    </row>
    <row r="2013" spans="1:5" x14ac:dyDescent="0.45">
      <c r="A2013" s="55" t="s">
        <v>88</v>
      </c>
      <c r="B2013" s="52">
        <v>2587022.38</v>
      </c>
      <c r="C2013" s="53">
        <v>45519</v>
      </c>
      <c r="D2013" s="52">
        <v>0</v>
      </c>
      <c r="E2013" s="59"/>
    </row>
    <row r="2014" spans="1:5" x14ac:dyDescent="0.45">
      <c r="A2014" s="55" t="s">
        <v>89</v>
      </c>
      <c r="B2014" s="52">
        <v>663548.86</v>
      </c>
      <c r="C2014" s="53">
        <v>45519</v>
      </c>
      <c r="D2014" s="52">
        <v>0</v>
      </c>
      <c r="E2014" s="59"/>
    </row>
    <row r="2015" spans="1:5" x14ac:dyDescent="0.45">
      <c r="A2015" s="55" t="s">
        <v>92</v>
      </c>
      <c r="B2015" s="52">
        <v>24601461.73</v>
      </c>
      <c r="C2015" s="53">
        <v>45519</v>
      </c>
      <c r="D2015" s="52">
        <v>0</v>
      </c>
      <c r="E2015" s="59"/>
    </row>
    <row r="2016" spans="1:5" x14ac:dyDescent="0.45">
      <c r="A2016" s="55" t="s">
        <v>93</v>
      </c>
      <c r="B2016" s="52">
        <v>6310062.1900000004</v>
      </c>
      <c r="C2016" s="53">
        <v>45519</v>
      </c>
      <c r="D2016" s="52">
        <v>0</v>
      </c>
      <c r="E2016" s="59"/>
    </row>
    <row r="2017" spans="1:5" x14ac:dyDescent="0.45">
      <c r="A2017" s="55" t="s">
        <v>90</v>
      </c>
      <c r="B2017" s="52">
        <v>2587022.38</v>
      </c>
      <c r="C2017" s="53">
        <v>45762</v>
      </c>
      <c r="D2017" s="52">
        <v>0</v>
      </c>
      <c r="E2017" s="59"/>
    </row>
    <row r="2018" spans="1:5" x14ac:dyDescent="0.45">
      <c r="A2018" s="55" t="s">
        <v>91</v>
      </c>
      <c r="B2018" s="52">
        <v>663548.86</v>
      </c>
      <c r="C2018" s="53">
        <v>45762</v>
      </c>
      <c r="D2018" s="52">
        <v>0</v>
      </c>
      <c r="E2018" s="59"/>
    </row>
    <row r="2019" spans="1:5" x14ac:dyDescent="0.45">
      <c r="A2019" s="51" t="s">
        <v>232</v>
      </c>
      <c r="B2019" s="52"/>
      <c r="C2019" s="53"/>
      <c r="D2019" s="52"/>
      <c r="E2019" s="59"/>
    </row>
    <row r="2020" spans="1:5" x14ac:dyDescent="0.45">
      <c r="A2020" s="55" t="s">
        <v>60</v>
      </c>
      <c r="B2020" s="52">
        <v>2579.34</v>
      </c>
      <c r="C2020" s="53">
        <v>45519</v>
      </c>
      <c r="D2020" s="52">
        <v>0</v>
      </c>
      <c r="E2020" s="59"/>
    </row>
    <row r="2021" spans="1:5" x14ac:dyDescent="0.45">
      <c r="A2021" s="55" t="s">
        <v>62</v>
      </c>
      <c r="B2021" s="52">
        <v>2494.3200000000002</v>
      </c>
      <c r="C2021" s="53">
        <v>45519</v>
      </c>
      <c r="D2021" s="52">
        <v>0</v>
      </c>
      <c r="E2021" s="59"/>
    </row>
    <row r="2022" spans="1:5" x14ac:dyDescent="0.45">
      <c r="A2022" s="55" t="s">
        <v>64</v>
      </c>
      <c r="B2022" s="52">
        <v>2948.23</v>
      </c>
      <c r="C2022" s="53">
        <v>45519</v>
      </c>
      <c r="D2022" s="52">
        <v>0</v>
      </c>
      <c r="E2022" s="59"/>
    </row>
    <row r="2023" spans="1:5" x14ac:dyDescent="0.45">
      <c r="A2023" s="55" t="s">
        <v>66</v>
      </c>
      <c r="B2023" s="52">
        <v>2311.2399999999998</v>
      </c>
      <c r="C2023" s="53">
        <v>45519</v>
      </c>
      <c r="D2023" s="52">
        <v>0</v>
      </c>
      <c r="E2023" s="59"/>
    </row>
    <row r="2024" spans="1:5" x14ac:dyDescent="0.45">
      <c r="A2024" s="55" t="s">
        <v>57</v>
      </c>
      <c r="B2024" s="52">
        <v>7728.44</v>
      </c>
      <c r="C2024" s="53">
        <v>45504</v>
      </c>
      <c r="D2024" s="52">
        <v>0</v>
      </c>
      <c r="E2024" s="59"/>
    </row>
    <row r="2025" spans="1:5" x14ac:dyDescent="0.45">
      <c r="A2025" s="55" t="s">
        <v>80</v>
      </c>
      <c r="B2025" s="52">
        <v>6755.36</v>
      </c>
      <c r="C2025" s="53">
        <v>45488</v>
      </c>
      <c r="D2025" s="52">
        <v>0</v>
      </c>
      <c r="E2025" s="59"/>
    </row>
    <row r="2026" spans="1:5" x14ac:dyDescent="0.45">
      <c r="A2026" s="55" t="s">
        <v>82</v>
      </c>
      <c r="B2026" s="52">
        <v>2342.96</v>
      </c>
      <c r="C2026" s="53">
        <v>45519</v>
      </c>
      <c r="D2026" s="52">
        <v>0</v>
      </c>
      <c r="E2026" s="59"/>
    </row>
    <row r="2027" spans="1:5" x14ac:dyDescent="0.45">
      <c r="A2027" s="55" t="s">
        <v>84</v>
      </c>
      <c r="B2027" s="52">
        <v>2271.5500000000002</v>
      </c>
      <c r="C2027" s="53">
        <v>45519</v>
      </c>
      <c r="D2027" s="52">
        <v>0</v>
      </c>
      <c r="E2027" s="59"/>
    </row>
    <row r="2028" spans="1:5" x14ac:dyDescent="0.45">
      <c r="A2028" s="55" t="s">
        <v>86</v>
      </c>
      <c r="B2028" s="52">
        <v>3458.95</v>
      </c>
      <c r="C2028" s="53">
        <v>45519</v>
      </c>
      <c r="D2028" s="52">
        <v>0</v>
      </c>
      <c r="E2028" s="59"/>
    </row>
    <row r="2029" spans="1:5" x14ac:dyDescent="0.45">
      <c r="A2029" s="55" t="s">
        <v>88</v>
      </c>
      <c r="B2029" s="52">
        <v>2283.14</v>
      </c>
      <c r="C2029" s="53">
        <v>45519</v>
      </c>
      <c r="D2029" s="52">
        <v>0</v>
      </c>
      <c r="E2029" s="59"/>
    </row>
    <row r="2030" spans="1:5" x14ac:dyDescent="0.45">
      <c r="A2030" s="55" t="s">
        <v>92</v>
      </c>
      <c r="B2030" s="52">
        <v>21711.65</v>
      </c>
      <c r="C2030" s="53">
        <v>45519</v>
      </c>
      <c r="D2030" s="52">
        <v>0</v>
      </c>
      <c r="E2030" s="59"/>
    </row>
    <row r="2031" spans="1:5" x14ac:dyDescent="0.45">
      <c r="A2031" s="55" t="s">
        <v>90</v>
      </c>
      <c r="B2031" s="52">
        <v>2283.14</v>
      </c>
      <c r="C2031" s="53">
        <v>45762</v>
      </c>
      <c r="D2031" s="52">
        <v>0</v>
      </c>
      <c r="E2031" s="59"/>
    </row>
    <row r="2032" spans="1:5" x14ac:dyDescent="0.45">
      <c r="A2032" s="51" t="s">
        <v>233</v>
      </c>
      <c r="B2032" s="52"/>
      <c r="C2032" s="53"/>
      <c r="D2032" s="52"/>
      <c r="E2032" s="59"/>
    </row>
    <row r="2033" spans="1:5" x14ac:dyDescent="0.45">
      <c r="A2033" s="55" t="s">
        <v>60</v>
      </c>
      <c r="B2033" s="52">
        <v>7957.43</v>
      </c>
      <c r="C2033" s="53">
        <v>45519</v>
      </c>
      <c r="D2033" s="52">
        <v>0</v>
      </c>
      <c r="E2033" s="59"/>
    </row>
    <row r="2034" spans="1:5" x14ac:dyDescent="0.45">
      <c r="A2034" s="55" t="s">
        <v>62</v>
      </c>
      <c r="B2034" s="52">
        <v>7695.12</v>
      </c>
      <c r="C2034" s="53">
        <v>45519</v>
      </c>
      <c r="D2034" s="52">
        <v>0</v>
      </c>
      <c r="E2034" s="59"/>
    </row>
    <row r="2035" spans="1:5" x14ac:dyDescent="0.45">
      <c r="A2035" s="55" t="s">
        <v>64</v>
      </c>
      <c r="B2035" s="52">
        <v>9095.4699999999993</v>
      </c>
      <c r="C2035" s="53">
        <v>45519</v>
      </c>
      <c r="D2035" s="52">
        <v>0</v>
      </c>
      <c r="E2035" s="59"/>
    </row>
    <row r="2036" spans="1:5" x14ac:dyDescent="0.45">
      <c r="A2036" s="55" t="s">
        <v>66</v>
      </c>
      <c r="B2036" s="52">
        <v>7130.32</v>
      </c>
      <c r="C2036" s="53">
        <v>45519</v>
      </c>
      <c r="D2036" s="52">
        <v>0</v>
      </c>
      <c r="E2036" s="59"/>
    </row>
    <row r="2037" spans="1:5" x14ac:dyDescent="0.45">
      <c r="A2037" s="55" t="s">
        <v>57</v>
      </c>
      <c r="B2037" s="52">
        <v>23842.74</v>
      </c>
      <c r="C2037" s="53">
        <v>45504</v>
      </c>
      <c r="D2037" s="52">
        <v>0</v>
      </c>
      <c r="E2037" s="59"/>
    </row>
    <row r="2038" spans="1:5" x14ac:dyDescent="0.45">
      <c r="A2038" s="55" t="s">
        <v>80</v>
      </c>
      <c r="B2038" s="52">
        <v>20840.72</v>
      </c>
      <c r="C2038" s="53">
        <v>45488</v>
      </c>
      <c r="D2038" s="52">
        <v>0</v>
      </c>
      <c r="E2038" s="59"/>
    </row>
    <row r="2039" spans="1:5" x14ac:dyDescent="0.45">
      <c r="A2039" s="55" t="s">
        <v>82</v>
      </c>
      <c r="B2039" s="52">
        <v>7228.17</v>
      </c>
      <c r="C2039" s="53">
        <v>45519</v>
      </c>
      <c r="D2039" s="52">
        <v>0</v>
      </c>
      <c r="E2039" s="59"/>
    </row>
    <row r="2040" spans="1:5" x14ac:dyDescent="0.45">
      <c r="A2040" s="55" t="s">
        <v>84</v>
      </c>
      <c r="B2040" s="52">
        <v>7007.87</v>
      </c>
      <c r="C2040" s="53">
        <v>45519</v>
      </c>
      <c r="D2040" s="52">
        <v>0</v>
      </c>
      <c r="E2040" s="59"/>
    </row>
    <row r="2041" spans="1:5" x14ac:dyDescent="0.45">
      <c r="A2041" s="55" t="s">
        <v>86</v>
      </c>
      <c r="B2041" s="52">
        <v>10671.08</v>
      </c>
      <c r="C2041" s="53">
        <v>45519</v>
      </c>
      <c r="D2041" s="52">
        <v>0</v>
      </c>
      <c r="E2041" s="59"/>
    </row>
    <row r="2042" spans="1:5" x14ac:dyDescent="0.45">
      <c r="A2042" s="55" t="s">
        <v>88</v>
      </c>
      <c r="B2042" s="52">
        <v>7043.62</v>
      </c>
      <c r="C2042" s="53">
        <v>45519</v>
      </c>
      <c r="D2042" s="52">
        <v>0</v>
      </c>
      <c r="E2042" s="59"/>
    </row>
    <row r="2043" spans="1:5" x14ac:dyDescent="0.45">
      <c r="A2043" s="55" t="s">
        <v>92</v>
      </c>
      <c r="B2043" s="52">
        <v>66981.8</v>
      </c>
      <c r="C2043" s="53">
        <v>45519</v>
      </c>
      <c r="D2043" s="52">
        <v>0</v>
      </c>
      <c r="E2043" s="59"/>
    </row>
    <row r="2044" spans="1:5" x14ac:dyDescent="0.45">
      <c r="A2044" s="55" t="s">
        <v>90</v>
      </c>
      <c r="B2044" s="52">
        <v>7043.62</v>
      </c>
      <c r="C2044" s="53">
        <v>45762</v>
      </c>
      <c r="D2044" s="52">
        <v>0</v>
      </c>
      <c r="E2044" s="59"/>
    </row>
    <row r="2045" spans="1:5" x14ac:dyDescent="0.45">
      <c r="A2045" s="51" t="s">
        <v>234</v>
      </c>
      <c r="B2045" s="52"/>
      <c r="C2045" s="53"/>
      <c r="D2045" s="52"/>
      <c r="E2045" s="59"/>
    </row>
    <row r="2046" spans="1:5" x14ac:dyDescent="0.45">
      <c r="A2046" s="55" t="s">
        <v>60</v>
      </c>
      <c r="B2046" s="52">
        <v>71882.63</v>
      </c>
      <c r="C2046" s="53">
        <v>45519</v>
      </c>
      <c r="D2046" s="52">
        <v>0</v>
      </c>
      <c r="E2046" s="59"/>
    </row>
    <row r="2047" spans="1:5" x14ac:dyDescent="0.45">
      <c r="A2047" s="55" t="s">
        <v>61</v>
      </c>
      <c r="B2047" s="52">
        <v>19567.740000000002</v>
      </c>
      <c r="C2047" s="53">
        <v>45519</v>
      </c>
      <c r="D2047" s="52">
        <v>0</v>
      </c>
      <c r="E2047" s="59"/>
    </row>
    <row r="2048" spans="1:5" x14ac:dyDescent="0.45">
      <c r="A2048" s="55" t="s">
        <v>62</v>
      </c>
      <c r="B2048" s="52">
        <v>69513.039999999994</v>
      </c>
      <c r="C2048" s="53">
        <v>45519</v>
      </c>
      <c r="D2048" s="52">
        <v>0</v>
      </c>
      <c r="E2048" s="59"/>
    </row>
    <row r="2049" spans="1:5" x14ac:dyDescent="0.45">
      <c r="A2049" s="55" t="s">
        <v>63</v>
      </c>
      <c r="B2049" s="52">
        <v>18922.689999999999</v>
      </c>
      <c r="C2049" s="53">
        <v>45519</v>
      </c>
      <c r="D2049" s="52">
        <v>0</v>
      </c>
      <c r="E2049" s="59"/>
    </row>
    <row r="2050" spans="1:5" x14ac:dyDescent="0.45">
      <c r="A2050" s="55" t="s">
        <v>64</v>
      </c>
      <c r="B2050" s="52">
        <v>82162.97</v>
      </c>
      <c r="C2050" s="53">
        <v>45519</v>
      </c>
      <c r="D2050" s="52">
        <v>0</v>
      </c>
      <c r="E2050" s="59"/>
    </row>
    <row r="2051" spans="1:5" x14ac:dyDescent="0.45">
      <c r="A2051" s="55" t="s">
        <v>65</v>
      </c>
      <c r="B2051" s="52">
        <v>21538.16</v>
      </c>
      <c r="C2051" s="53">
        <v>45519</v>
      </c>
      <c r="D2051" s="52">
        <v>0</v>
      </c>
      <c r="E2051" s="59"/>
    </row>
    <row r="2052" spans="1:5" x14ac:dyDescent="0.45">
      <c r="A2052" s="55" t="s">
        <v>66</v>
      </c>
      <c r="B2052" s="52">
        <v>64410.96</v>
      </c>
      <c r="C2052" s="53">
        <v>45519</v>
      </c>
      <c r="D2052" s="52">
        <v>0</v>
      </c>
      <c r="E2052" s="59"/>
    </row>
    <row r="2053" spans="1:5" x14ac:dyDescent="0.45">
      <c r="A2053" s="55" t="s">
        <v>67</v>
      </c>
      <c r="B2053" s="52">
        <v>16884.66</v>
      </c>
      <c r="C2053" s="53">
        <v>45519</v>
      </c>
      <c r="D2053" s="52">
        <v>0</v>
      </c>
      <c r="E2053" s="59"/>
    </row>
    <row r="2054" spans="1:5" x14ac:dyDescent="0.45">
      <c r="A2054" s="55" t="s">
        <v>57</v>
      </c>
      <c r="B2054" s="52">
        <v>222668.37</v>
      </c>
      <c r="C2054" s="53">
        <v>45504</v>
      </c>
      <c r="D2054" s="52">
        <v>0</v>
      </c>
      <c r="E2054" s="59"/>
    </row>
    <row r="2055" spans="1:5" x14ac:dyDescent="0.45">
      <c r="A2055" s="55" t="s">
        <v>71</v>
      </c>
      <c r="B2055" s="52">
        <v>51116</v>
      </c>
      <c r="C2055" s="53">
        <v>45504</v>
      </c>
      <c r="D2055" s="52">
        <v>0</v>
      </c>
      <c r="E2055" s="59"/>
    </row>
    <row r="2056" spans="1:5" x14ac:dyDescent="0.45">
      <c r="A2056" s="55" t="s">
        <v>72</v>
      </c>
      <c r="B2056" s="52">
        <v>32912.93</v>
      </c>
      <c r="C2056" s="53">
        <v>45504</v>
      </c>
      <c r="D2056" s="52">
        <v>7679.19</v>
      </c>
      <c r="E2056" s="59"/>
    </row>
    <row r="2057" spans="1:5" x14ac:dyDescent="0.45">
      <c r="A2057" s="55" t="s">
        <v>80</v>
      </c>
      <c r="B2057" s="52">
        <v>194632.38</v>
      </c>
      <c r="C2057" s="53">
        <v>45488</v>
      </c>
      <c r="D2057" s="52">
        <v>0</v>
      </c>
      <c r="E2057" s="59"/>
    </row>
    <row r="2058" spans="1:5" x14ac:dyDescent="0.45">
      <c r="A2058" s="55" t="s">
        <v>81</v>
      </c>
      <c r="B2058" s="52">
        <v>42222.62</v>
      </c>
      <c r="C2058" s="53">
        <v>45488</v>
      </c>
      <c r="D2058" s="52">
        <v>7128.4</v>
      </c>
      <c r="E2058" s="59"/>
    </row>
    <row r="2059" spans="1:5" x14ac:dyDescent="0.45">
      <c r="A2059" s="55" t="s">
        <v>82</v>
      </c>
      <c r="B2059" s="52">
        <v>65294.87</v>
      </c>
      <c r="C2059" s="53">
        <v>45519</v>
      </c>
      <c r="D2059" s="52">
        <v>0</v>
      </c>
      <c r="E2059" s="59"/>
    </row>
    <row r="2060" spans="1:5" x14ac:dyDescent="0.45">
      <c r="A2060" s="55" t="s">
        <v>83</v>
      </c>
      <c r="B2060" s="52">
        <v>17774.43</v>
      </c>
      <c r="C2060" s="53">
        <v>45519</v>
      </c>
      <c r="D2060" s="52">
        <v>0</v>
      </c>
      <c r="E2060" s="59"/>
    </row>
    <row r="2061" spans="1:5" x14ac:dyDescent="0.45">
      <c r="A2061" s="55" t="s">
        <v>84</v>
      </c>
      <c r="B2061" s="52">
        <v>63304.86</v>
      </c>
      <c r="C2061" s="53">
        <v>45519</v>
      </c>
      <c r="D2061" s="52">
        <v>0</v>
      </c>
      <c r="E2061" s="59"/>
    </row>
    <row r="2062" spans="1:5" x14ac:dyDescent="0.45">
      <c r="A2062" s="55" t="s">
        <v>85</v>
      </c>
      <c r="B2062" s="52">
        <v>17232.71</v>
      </c>
      <c r="C2062" s="53">
        <v>45519</v>
      </c>
      <c r="D2062" s="52">
        <v>0</v>
      </c>
      <c r="E2062" s="59"/>
    </row>
    <row r="2063" spans="1:5" x14ac:dyDescent="0.45">
      <c r="A2063" s="55" t="s">
        <v>86</v>
      </c>
      <c r="B2063" s="52">
        <v>96396.02</v>
      </c>
      <c r="C2063" s="53">
        <v>45519</v>
      </c>
      <c r="D2063" s="52">
        <v>0</v>
      </c>
      <c r="E2063" s="59"/>
    </row>
    <row r="2064" spans="1:5" x14ac:dyDescent="0.45">
      <c r="A2064" s="55" t="s">
        <v>87</v>
      </c>
      <c r="B2064" s="52">
        <v>25269.21</v>
      </c>
      <c r="C2064" s="53">
        <v>45519</v>
      </c>
      <c r="D2064" s="52">
        <v>0</v>
      </c>
      <c r="E2064" s="59"/>
    </row>
    <row r="2065" spans="1:5" x14ac:dyDescent="0.45">
      <c r="A2065" s="55" t="s">
        <v>88</v>
      </c>
      <c r="B2065" s="52">
        <v>63627.81</v>
      </c>
      <c r="C2065" s="53">
        <v>45519</v>
      </c>
      <c r="D2065" s="52">
        <v>0</v>
      </c>
      <c r="E2065" s="59"/>
    </row>
    <row r="2066" spans="1:5" x14ac:dyDescent="0.45">
      <c r="A2066" s="55" t="s">
        <v>89</v>
      </c>
      <c r="B2066" s="52">
        <v>16679.36</v>
      </c>
      <c r="C2066" s="53">
        <v>45519</v>
      </c>
      <c r="D2066" s="52">
        <v>0</v>
      </c>
      <c r="E2066" s="59"/>
    </row>
    <row r="2067" spans="1:5" x14ac:dyDescent="0.45">
      <c r="A2067" s="55" t="s">
        <v>92</v>
      </c>
      <c r="B2067" s="52">
        <v>605072.91</v>
      </c>
      <c r="C2067" s="53">
        <v>45519</v>
      </c>
      <c r="D2067" s="52">
        <v>0</v>
      </c>
      <c r="E2067" s="59"/>
    </row>
    <row r="2068" spans="1:5" x14ac:dyDescent="0.45">
      <c r="A2068" s="55" t="s">
        <v>93</v>
      </c>
      <c r="B2068" s="52">
        <v>158613.53</v>
      </c>
      <c r="C2068" s="53">
        <v>45519</v>
      </c>
      <c r="D2068" s="52">
        <v>0</v>
      </c>
      <c r="E2068" s="59"/>
    </row>
    <row r="2069" spans="1:5" x14ac:dyDescent="0.45">
      <c r="A2069" s="55" t="s">
        <v>90</v>
      </c>
      <c r="B2069" s="52">
        <v>63627.81</v>
      </c>
      <c r="C2069" s="53">
        <v>45762</v>
      </c>
      <c r="D2069" s="52">
        <v>0</v>
      </c>
      <c r="E2069" s="59"/>
    </row>
    <row r="2070" spans="1:5" x14ac:dyDescent="0.45">
      <c r="A2070" s="55" t="s">
        <v>91</v>
      </c>
      <c r="B2070" s="52">
        <v>16679.36</v>
      </c>
      <c r="C2070" s="53">
        <v>45762</v>
      </c>
      <c r="D2070" s="52">
        <v>0</v>
      </c>
      <c r="E2070" s="59"/>
    </row>
    <row r="2071" spans="1:5" x14ac:dyDescent="0.45">
      <c r="A2071" s="51" t="s">
        <v>235</v>
      </c>
      <c r="B2071" s="52"/>
      <c r="C2071" s="53"/>
      <c r="D2071" s="52"/>
      <c r="E2071" s="59"/>
    </row>
    <row r="2072" spans="1:5" x14ac:dyDescent="0.45">
      <c r="A2072" s="55" t="s">
        <v>60</v>
      </c>
      <c r="B2072" s="52">
        <v>6514.21</v>
      </c>
      <c r="C2072" s="53">
        <v>45519</v>
      </c>
      <c r="D2072" s="52">
        <v>0</v>
      </c>
      <c r="E2072" s="59"/>
    </row>
    <row r="2073" spans="1:5" x14ac:dyDescent="0.45">
      <c r="A2073" s="55" t="s">
        <v>62</v>
      </c>
      <c r="B2073" s="52">
        <v>6299.47</v>
      </c>
      <c r="C2073" s="53">
        <v>45519</v>
      </c>
      <c r="D2073" s="52">
        <v>0</v>
      </c>
      <c r="E2073" s="59"/>
    </row>
    <row r="2074" spans="1:5" x14ac:dyDescent="0.45">
      <c r="A2074" s="55" t="s">
        <v>64</v>
      </c>
      <c r="B2074" s="52">
        <v>7445.85</v>
      </c>
      <c r="C2074" s="53">
        <v>45519</v>
      </c>
      <c r="D2074" s="52">
        <v>0</v>
      </c>
      <c r="E2074" s="59"/>
    </row>
    <row r="2075" spans="1:5" x14ac:dyDescent="0.45">
      <c r="A2075" s="55" t="s">
        <v>66</v>
      </c>
      <c r="B2075" s="52">
        <v>5837.11</v>
      </c>
      <c r="C2075" s="53">
        <v>45519</v>
      </c>
      <c r="D2075" s="52">
        <v>0</v>
      </c>
      <c r="E2075" s="59"/>
    </row>
    <row r="2076" spans="1:5" x14ac:dyDescent="0.45">
      <c r="A2076" s="55" t="s">
        <v>57</v>
      </c>
      <c r="B2076" s="52">
        <v>19518.43</v>
      </c>
      <c r="C2076" s="53">
        <v>45504</v>
      </c>
      <c r="D2076" s="52">
        <v>0</v>
      </c>
      <c r="E2076" s="59"/>
    </row>
    <row r="2077" spans="1:5" x14ac:dyDescent="0.45">
      <c r="A2077" s="55" t="s">
        <v>80</v>
      </c>
      <c r="B2077" s="52">
        <v>17060.88</v>
      </c>
      <c r="C2077" s="53">
        <v>45488</v>
      </c>
      <c r="D2077" s="52">
        <v>0</v>
      </c>
      <c r="E2077" s="59"/>
    </row>
    <row r="2078" spans="1:5" x14ac:dyDescent="0.45">
      <c r="A2078" s="55" t="s">
        <v>82</v>
      </c>
      <c r="B2078" s="52">
        <v>5917.21</v>
      </c>
      <c r="C2078" s="53">
        <v>45519</v>
      </c>
      <c r="D2078" s="52">
        <v>0</v>
      </c>
      <c r="E2078" s="59"/>
    </row>
    <row r="2079" spans="1:5" x14ac:dyDescent="0.45">
      <c r="A2079" s="55" t="s">
        <v>84</v>
      </c>
      <c r="B2079" s="52">
        <v>5736.87</v>
      </c>
      <c r="C2079" s="53">
        <v>45519</v>
      </c>
      <c r="D2079" s="52">
        <v>0</v>
      </c>
      <c r="E2079" s="59"/>
    </row>
    <row r="2080" spans="1:5" x14ac:dyDescent="0.45">
      <c r="A2080" s="55" t="s">
        <v>86</v>
      </c>
      <c r="B2080" s="52">
        <v>8735.69</v>
      </c>
      <c r="C2080" s="53">
        <v>45519</v>
      </c>
      <c r="D2080" s="52">
        <v>0</v>
      </c>
      <c r="E2080" s="59"/>
    </row>
    <row r="2081" spans="1:5" x14ac:dyDescent="0.45">
      <c r="A2081" s="55" t="s">
        <v>88</v>
      </c>
      <c r="B2081" s="52">
        <v>5766.14</v>
      </c>
      <c r="C2081" s="53">
        <v>45519</v>
      </c>
      <c r="D2081" s="52">
        <v>0</v>
      </c>
      <c r="E2081" s="59"/>
    </row>
    <row r="2082" spans="1:5" x14ac:dyDescent="0.45">
      <c r="A2082" s="55" t="s">
        <v>92</v>
      </c>
      <c r="B2082" s="52">
        <v>54833.46</v>
      </c>
      <c r="C2082" s="53">
        <v>45519</v>
      </c>
      <c r="D2082" s="52">
        <v>0</v>
      </c>
      <c r="E2082" s="59"/>
    </row>
    <row r="2083" spans="1:5" x14ac:dyDescent="0.45">
      <c r="A2083" s="55" t="s">
        <v>90</v>
      </c>
      <c r="B2083" s="52">
        <v>5766.14</v>
      </c>
      <c r="C2083" s="53">
        <v>45762</v>
      </c>
      <c r="D2083" s="52">
        <v>0</v>
      </c>
      <c r="E2083" s="59"/>
    </row>
    <row r="2084" spans="1:5" x14ac:dyDescent="0.45">
      <c r="A2084" s="51" t="s">
        <v>236</v>
      </c>
      <c r="B2084" s="52"/>
      <c r="C2084" s="53"/>
      <c r="D2084" s="52"/>
      <c r="E2084" s="59"/>
    </row>
    <row r="2085" spans="1:5" x14ac:dyDescent="0.45">
      <c r="A2085" s="55" t="s">
        <v>60</v>
      </c>
      <c r="B2085" s="52">
        <v>11081.35</v>
      </c>
      <c r="C2085" s="53">
        <v>45519</v>
      </c>
      <c r="D2085" s="52">
        <v>0</v>
      </c>
      <c r="E2085" s="59"/>
    </row>
    <row r="2086" spans="1:5" x14ac:dyDescent="0.45">
      <c r="A2086" s="55" t="s">
        <v>62</v>
      </c>
      <c r="B2086" s="52">
        <v>10716.06</v>
      </c>
      <c r="C2086" s="53">
        <v>45519</v>
      </c>
      <c r="D2086" s="52">
        <v>0</v>
      </c>
      <c r="E2086" s="59"/>
    </row>
    <row r="2087" spans="1:5" x14ac:dyDescent="0.45">
      <c r="A2087" s="55" t="s">
        <v>64</v>
      </c>
      <c r="B2087" s="52">
        <v>12666.16</v>
      </c>
      <c r="C2087" s="53">
        <v>45519</v>
      </c>
      <c r="D2087" s="52">
        <v>0</v>
      </c>
      <c r="E2087" s="59"/>
    </row>
    <row r="2088" spans="1:5" x14ac:dyDescent="0.45">
      <c r="A2088" s="55" t="s">
        <v>66</v>
      </c>
      <c r="B2088" s="52">
        <v>9929.5300000000007</v>
      </c>
      <c r="C2088" s="53">
        <v>45519</v>
      </c>
      <c r="D2088" s="52">
        <v>0</v>
      </c>
      <c r="E2088" s="59"/>
    </row>
    <row r="2089" spans="1:5" x14ac:dyDescent="0.45">
      <c r="A2089" s="55" t="s">
        <v>57</v>
      </c>
      <c r="B2089" s="52">
        <v>33202.89</v>
      </c>
      <c r="C2089" s="53">
        <v>45504</v>
      </c>
      <c r="D2089" s="52">
        <v>0</v>
      </c>
      <c r="E2089" s="59"/>
    </row>
    <row r="2090" spans="1:5" x14ac:dyDescent="0.45">
      <c r="A2090" s="55" t="s">
        <v>80</v>
      </c>
      <c r="B2090" s="52">
        <v>29022.34</v>
      </c>
      <c r="C2090" s="53">
        <v>45488</v>
      </c>
      <c r="D2090" s="52">
        <v>0</v>
      </c>
      <c r="E2090" s="59"/>
    </row>
    <row r="2091" spans="1:5" x14ac:dyDescent="0.45">
      <c r="A2091" s="55" t="s">
        <v>82</v>
      </c>
      <c r="B2091" s="52">
        <v>10065.790000000001</v>
      </c>
      <c r="C2091" s="53">
        <v>45519</v>
      </c>
      <c r="D2091" s="52">
        <v>0</v>
      </c>
      <c r="E2091" s="59"/>
    </row>
    <row r="2092" spans="1:5" x14ac:dyDescent="0.45">
      <c r="A2092" s="55" t="s">
        <v>84</v>
      </c>
      <c r="B2092" s="52">
        <v>9759.01</v>
      </c>
      <c r="C2092" s="53">
        <v>45519</v>
      </c>
      <c r="D2092" s="52">
        <v>0</v>
      </c>
      <c r="E2092" s="59"/>
    </row>
    <row r="2093" spans="1:5" x14ac:dyDescent="0.45">
      <c r="A2093" s="55" t="s">
        <v>86</v>
      </c>
      <c r="B2093" s="52">
        <v>14860.31</v>
      </c>
      <c r="C2093" s="53">
        <v>45519</v>
      </c>
      <c r="D2093" s="52">
        <v>0</v>
      </c>
      <c r="E2093" s="59"/>
    </row>
    <row r="2094" spans="1:5" x14ac:dyDescent="0.45">
      <c r="A2094" s="55" t="s">
        <v>88</v>
      </c>
      <c r="B2094" s="52">
        <v>9808.7999999999993</v>
      </c>
      <c r="C2094" s="53">
        <v>45519</v>
      </c>
      <c r="D2094" s="52">
        <v>0</v>
      </c>
      <c r="E2094" s="59"/>
    </row>
    <row r="2095" spans="1:5" x14ac:dyDescent="0.45">
      <c r="A2095" s="55" t="s">
        <v>92</v>
      </c>
      <c r="B2095" s="52">
        <v>93277.42</v>
      </c>
      <c r="C2095" s="53">
        <v>45519</v>
      </c>
      <c r="D2095" s="52">
        <v>0</v>
      </c>
      <c r="E2095" s="59"/>
    </row>
    <row r="2096" spans="1:5" x14ac:dyDescent="0.45">
      <c r="A2096" s="55" t="s">
        <v>90</v>
      </c>
      <c r="B2096" s="52">
        <v>9808.7999999999993</v>
      </c>
      <c r="C2096" s="53">
        <v>45762</v>
      </c>
      <c r="D2096" s="52">
        <v>0</v>
      </c>
      <c r="E2096" s="59"/>
    </row>
    <row r="2097" spans="1:5" x14ac:dyDescent="0.45">
      <c r="A2097" s="51" t="s">
        <v>237</v>
      </c>
      <c r="B2097" s="52"/>
      <c r="C2097" s="53"/>
      <c r="D2097" s="52"/>
      <c r="E2097" s="59"/>
    </row>
    <row r="2098" spans="1:5" x14ac:dyDescent="0.45">
      <c r="A2098" s="55" t="s">
        <v>60</v>
      </c>
      <c r="B2098" s="52">
        <v>131064.63</v>
      </c>
      <c r="C2098" s="53">
        <v>45519</v>
      </c>
      <c r="D2098" s="52">
        <v>0</v>
      </c>
      <c r="E2098" s="59"/>
    </row>
    <row r="2099" spans="1:5" x14ac:dyDescent="0.45">
      <c r="A2099" s="55" t="s">
        <v>61</v>
      </c>
      <c r="B2099" s="52">
        <v>31590</v>
      </c>
      <c r="C2099" s="53">
        <v>45519</v>
      </c>
      <c r="D2099" s="52">
        <v>0</v>
      </c>
      <c r="E2099" s="59"/>
    </row>
    <row r="2100" spans="1:5" x14ac:dyDescent="0.45">
      <c r="A2100" s="55" t="s">
        <v>62</v>
      </c>
      <c r="B2100" s="52">
        <v>126744.14</v>
      </c>
      <c r="C2100" s="53">
        <v>45519</v>
      </c>
      <c r="D2100" s="52">
        <v>0</v>
      </c>
      <c r="E2100" s="59"/>
    </row>
    <row r="2101" spans="1:5" x14ac:dyDescent="0.45">
      <c r="A2101" s="55" t="s">
        <v>63</v>
      </c>
      <c r="B2101" s="52">
        <v>30548.65</v>
      </c>
      <c r="C2101" s="53">
        <v>45519</v>
      </c>
      <c r="D2101" s="52">
        <v>0</v>
      </c>
      <c r="E2101" s="59"/>
    </row>
    <row r="2102" spans="1:5" x14ac:dyDescent="0.45">
      <c r="A2102" s="55" t="s">
        <v>64</v>
      </c>
      <c r="B2102" s="52">
        <v>149808.92000000001</v>
      </c>
      <c r="C2102" s="53">
        <v>45519</v>
      </c>
      <c r="D2102" s="52">
        <v>0</v>
      </c>
      <c r="E2102" s="59"/>
    </row>
    <row r="2103" spans="1:5" x14ac:dyDescent="0.45">
      <c r="A2103" s="55" t="s">
        <v>65</v>
      </c>
      <c r="B2103" s="52">
        <v>34771.040000000001</v>
      </c>
      <c r="C2103" s="53">
        <v>45519</v>
      </c>
      <c r="D2103" s="52">
        <v>0</v>
      </c>
      <c r="E2103" s="59"/>
    </row>
    <row r="2104" spans="1:5" x14ac:dyDescent="0.45">
      <c r="A2104" s="55" t="s">
        <v>66</v>
      </c>
      <c r="B2104" s="52">
        <v>117441.44</v>
      </c>
      <c r="C2104" s="53">
        <v>45519</v>
      </c>
      <c r="D2104" s="52">
        <v>0</v>
      </c>
      <c r="E2104" s="59"/>
    </row>
    <row r="2105" spans="1:5" x14ac:dyDescent="0.45">
      <c r="A2105" s="55" t="s">
        <v>67</v>
      </c>
      <c r="B2105" s="52">
        <v>27258.46</v>
      </c>
      <c r="C2105" s="53">
        <v>45519</v>
      </c>
      <c r="D2105" s="52">
        <v>0</v>
      </c>
      <c r="E2105" s="59"/>
    </row>
    <row r="2106" spans="1:5" x14ac:dyDescent="0.45">
      <c r="A2106" s="55" t="s">
        <v>57</v>
      </c>
      <c r="B2106" s="52">
        <v>392706.95</v>
      </c>
      <c r="C2106" s="53">
        <v>45504</v>
      </c>
      <c r="D2106" s="52">
        <v>0</v>
      </c>
      <c r="E2106" s="59"/>
    </row>
    <row r="2107" spans="1:5" x14ac:dyDescent="0.45">
      <c r="A2107" s="55" t="s">
        <v>71</v>
      </c>
      <c r="B2107" s="52">
        <v>85233</v>
      </c>
      <c r="C2107" s="53">
        <v>45504</v>
      </c>
      <c r="D2107" s="52">
        <v>0</v>
      </c>
      <c r="E2107" s="59"/>
    </row>
    <row r="2108" spans="1:5" x14ac:dyDescent="0.45">
      <c r="A2108" s="55" t="s">
        <v>72</v>
      </c>
      <c r="B2108" s="52">
        <v>65531.62</v>
      </c>
      <c r="C2108" s="53">
        <v>45504</v>
      </c>
      <c r="D2108" s="52">
        <v>0</v>
      </c>
      <c r="E2108" s="59"/>
    </row>
    <row r="2109" spans="1:5" x14ac:dyDescent="0.45">
      <c r="A2109" s="55" t="s">
        <v>80</v>
      </c>
      <c r="B2109" s="52">
        <v>343261.55</v>
      </c>
      <c r="C2109" s="53">
        <v>45488</v>
      </c>
      <c r="D2109" s="52">
        <v>0</v>
      </c>
      <c r="E2109" s="59"/>
    </row>
    <row r="2110" spans="1:5" x14ac:dyDescent="0.45">
      <c r="A2110" s="55" t="s">
        <v>81</v>
      </c>
      <c r="B2110" s="52">
        <v>79671.899999999994</v>
      </c>
      <c r="C2110" s="53">
        <v>45488</v>
      </c>
      <c r="D2110" s="52">
        <v>0</v>
      </c>
      <c r="E2110" s="59"/>
    </row>
    <row r="2111" spans="1:5" x14ac:dyDescent="0.45">
      <c r="A2111" s="55" t="s">
        <v>82</v>
      </c>
      <c r="B2111" s="52">
        <v>119053.07</v>
      </c>
      <c r="C2111" s="53">
        <v>45519</v>
      </c>
      <c r="D2111" s="52">
        <v>0</v>
      </c>
      <c r="E2111" s="59"/>
    </row>
    <row r="2112" spans="1:5" x14ac:dyDescent="0.45">
      <c r="A2112" s="55" t="s">
        <v>83</v>
      </c>
      <c r="B2112" s="52">
        <v>28694.9</v>
      </c>
      <c r="C2112" s="53">
        <v>45519</v>
      </c>
      <c r="D2112" s="52">
        <v>0</v>
      </c>
      <c r="E2112" s="59"/>
    </row>
    <row r="2113" spans="1:5" x14ac:dyDescent="0.45">
      <c r="A2113" s="55" t="s">
        <v>84</v>
      </c>
      <c r="B2113" s="52">
        <v>115424.67</v>
      </c>
      <c r="C2113" s="53">
        <v>45519</v>
      </c>
      <c r="D2113" s="52">
        <v>0</v>
      </c>
      <c r="E2113" s="59"/>
    </row>
    <row r="2114" spans="1:5" x14ac:dyDescent="0.45">
      <c r="A2114" s="55" t="s">
        <v>85</v>
      </c>
      <c r="B2114" s="52">
        <v>27820.36</v>
      </c>
      <c r="C2114" s="53">
        <v>45519</v>
      </c>
      <c r="D2114" s="52">
        <v>0</v>
      </c>
      <c r="E2114" s="59"/>
    </row>
    <row r="2115" spans="1:5" x14ac:dyDescent="0.45">
      <c r="A2115" s="55" t="s">
        <v>86</v>
      </c>
      <c r="B2115" s="52">
        <v>175760.23</v>
      </c>
      <c r="C2115" s="53">
        <v>45519</v>
      </c>
      <c r="D2115" s="52">
        <v>0</v>
      </c>
      <c r="E2115" s="59"/>
    </row>
    <row r="2116" spans="1:5" x14ac:dyDescent="0.45">
      <c r="A2116" s="55" t="s">
        <v>87</v>
      </c>
      <c r="B2116" s="52">
        <v>40794.410000000003</v>
      </c>
      <c r="C2116" s="53">
        <v>45519</v>
      </c>
      <c r="D2116" s="52">
        <v>0</v>
      </c>
      <c r="E2116" s="59"/>
    </row>
    <row r="2117" spans="1:5" x14ac:dyDescent="0.45">
      <c r="A2117" s="55" t="s">
        <v>88</v>
      </c>
      <c r="B2117" s="52">
        <v>116013.5</v>
      </c>
      <c r="C2117" s="53">
        <v>45519</v>
      </c>
      <c r="D2117" s="52">
        <v>0</v>
      </c>
      <c r="E2117" s="59"/>
    </row>
    <row r="2118" spans="1:5" x14ac:dyDescent="0.45">
      <c r="A2118" s="55" t="s">
        <v>89</v>
      </c>
      <c r="B2118" s="52">
        <v>26927.040000000001</v>
      </c>
      <c r="C2118" s="53">
        <v>45519</v>
      </c>
      <c r="D2118" s="52">
        <v>0</v>
      </c>
      <c r="E2118" s="59"/>
    </row>
    <row r="2119" spans="1:5" x14ac:dyDescent="0.45">
      <c r="A2119" s="55" t="s">
        <v>92</v>
      </c>
      <c r="B2119" s="52">
        <v>1103238.1299999999</v>
      </c>
      <c r="C2119" s="53">
        <v>45519</v>
      </c>
      <c r="D2119" s="52">
        <v>0</v>
      </c>
      <c r="E2119" s="59"/>
    </row>
    <row r="2120" spans="1:5" x14ac:dyDescent="0.45">
      <c r="A2120" s="55" t="s">
        <v>93</v>
      </c>
      <c r="B2120" s="52">
        <v>256064.46</v>
      </c>
      <c r="C2120" s="53">
        <v>45519</v>
      </c>
      <c r="D2120" s="52">
        <v>0</v>
      </c>
      <c r="E2120" s="59"/>
    </row>
    <row r="2121" spans="1:5" x14ac:dyDescent="0.45">
      <c r="A2121" s="55" t="s">
        <v>90</v>
      </c>
      <c r="B2121" s="52">
        <v>116013.5</v>
      </c>
      <c r="C2121" s="53">
        <v>45762</v>
      </c>
      <c r="D2121" s="52">
        <v>0</v>
      </c>
      <c r="E2121" s="59"/>
    </row>
    <row r="2122" spans="1:5" x14ac:dyDescent="0.45">
      <c r="A2122" s="55" t="s">
        <v>91</v>
      </c>
      <c r="B2122" s="52">
        <v>26927.040000000001</v>
      </c>
      <c r="C2122" s="53">
        <v>45762</v>
      </c>
      <c r="D2122" s="52">
        <v>0</v>
      </c>
      <c r="E2122" s="59"/>
    </row>
    <row r="2123" spans="1:5" x14ac:dyDescent="0.45">
      <c r="A2123" s="51" t="s">
        <v>238</v>
      </c>
      <c r="B2123" s="52"/>
      <c r="C2123" s="53"/>
      <c r="D2123" s="52"/>
      <c r="E2123" s="59"/>
    </row>
    <row r="2124" spans="1:5" x14ac:dyDescent="0.45">
      <c r="A2124" s="55" t="s">
        <v>60</v>
      </c>
      <c r="B2124" s="52">
        <v>3600.83</v>
      </c>
      <c r="C2124" s="53">
        <v>45519</v>
      </c>
      <c r="D2124" s="52">
        <v>0</v>
      </c>
      <c r="E2124" s="59"/>
    </row>
    <row r="2125" spans="1:5" x14ac:dyDescent="0.45">
      <c r="A2125" s="55" t="s">
        <v>62</v>
      </c>
      <c r="B2125" s="52">
        <v>3482.13</v>
      </c>
      <c r="C2125" s="53">
        <v>45519</v>
      </c>
      <c r="D2125" s="52">
        <v>0</v>
      </c>
      <c r="E2125" s="59"/>
    </row>
    <row r="2126" spans="1:5" x14ac:dyDescent="0.45">
      <c r="A2126" s="55" t="s">
        <v>64</v>
      </c>
      <c r="B2126" s="52">
        <v>4115.8100000000004</v>
      </c>
      <c r="C2126" s="53">
        <v>45519</v>
      </c>
      <c r="D2126" s="52">
        <v>0</v>
      </c>
      <c r="E2126" s="59"/>
    </row>
    <row r="2127" spans="1:5" x14ac:dyDescent="0.45">
      <c r="A2127" s="55" t="s">
        <v>66</v>
      </c>
      <c r="B2127" s="52">
        <v>3226.55</v>
      </c>
      <c r="C2127" s="53">
        <v>45519</v>
      </c>
      <c r="D2127" s="52">
        <v>0</v>
      </c>
      <c r="E2127" s="59"/>
    </row>
    <row r="2128" spans="1:5" x14ac:dyDescent="0.45">
      <c r="A2128" s="55" t="s">
        <v>57</v>
      </c>
      <c r="B2128" s="52">
        <v>10789.12</v>
      </c>
      <c r="C2128" s="53">
        <v>45504</v>
      </c>
      <c r="D2128" s="52">
        <v>0</v>
      </c>
      <c r="E2128" s="59"/>
    </row>
    <row r="2129" spans="1:5" x14ac:dyDescent="0.45">
      <c r="A2129" s="55" t="s">
        <v>80</v>
      </c>
      <c r="B2129" s="52">
        <v>9430.67</v>
      </c>
      <c r="C2129" s="53">
        <v>45488</v>
      </c>
      <c r="D2129" s="52">
        <v>0</v>
      </c>
      <c r="E2129" s="59"/>
    </row>
    <row r="2130" spans="1:5" x14ac:dyDescent="0.45">
      <c r="A2130" s="55" t="s">
        <v>82</v>
      </c>
      <c r="B2130" s="52">
        <v>3270.83</v>
      </c>
      <c r="C2130" s="53">
        <v>45519</v>
      </c>
      <c r="D2130" s="52">
        <v>0</v>
      </c>
      <c r="E2130" s="59"/>
    </row>
    <row r="2131" spans="1:5" x14ac:dyDescent="0.45">
      <c r="A2131" s="55" t="s">
        <v>84</v>
      </c>
      <c r="B2131" s="52">
        <v>3171.14</v>
      </c>
      <c r="C2131" s="53">
        <v>45519</v>
      </c>
      <c r="D2131" s="52">
        <v>0</v>
      </c>
      <c r="E2131" s="59"/>
    </row>
    <row r="2132" spans="1:5" x14ac:dyDescent="0.45">
      <c r="A2132" s="55" t="s">
        <v>86</v>
      </c>
      <c r="B2132" s="52">
        <v>4828.79</v>
      </c>
      <c r="C2132" s="53">
        <v>45519</v>
      </c>
      <c r="D2132" s="52">
        <v>0</v>
      </c>
      <c r="E2132" s="59"/>
    </row>
    <row r="2133" spans="1:5" x14ac:dyDescent="0.45">
      <c r="A2133" s="55" t="s">
        <v>88</v>
      </c>
      <c r="B2133" s="52">
        <v>3187.32</v>
      </c>
      <c r="C2133" s="53">
        <v>45519</v>
      </c>
      <c r="D2133" s="52">
        <v>0</v>
      </c>
      <c r="E2133" s="59"/>
    </row>
    <row r="2134" spans="1:5" x14ac:dyDescent="0.45">
      <c r="A2134" s="55" t="s">
        <v>92</v>
      </c>
      <c r="B2134" s="52">
        <v>30310.05</v>
      </c>
      <c r="C2134" s="53">
        <v>45519</v>
      </c>
      <c r="D2134" s="52">
        <v>0</v>
      </c>
      <c r="E2134" s="59"/>
    </row>
    <row r="2135" spans="1:5" x14ac:dyDescent="0.45">
      <c r="A2135" s="55" t="s">
        <v>90</v>
      </c>
      <c r="B2135" s="52">
        <v>3187.32</v>
      </c>
      <c r="C2135" s="53">
        <v>45762</v>
      </c>
      <c r="D2135" s="52">
        <v>0</v>
      </c>
      <c r="E2135" s="59"/>
    </row>
    <row r="2136" spans="1:5" x14ac:dyDescent="0.45">
      <c r="A2136" s="51" t="s">
        <v>239</v>
      </c>
      <c r="B2136" s="52"/>
      <c r="C2136" s="53"/>
      <c r="D2136" s="52"/>
      <c r="E2136" s="59"/>
    </row>
    <row r="2137" spans="1:5" x14ac:dyDescent="0.45">
      <c r="A2137" s="55" t="s">
        <v>60</v>
      </c>
      <c r="B2137" s="52">
        <v>17346.27</v>
      </c>
      <c r="C2137" s="53">
        <v>45519</v>
      </c>
      <c r="D2137" s="52">
        <v>0</v>
      </c>
      <c r="E2137" s="59"/>
    </row>
    <row r="2138" spans="1:5" x14ac:dyDescent="0.45">
      <c r="A2138" s="55" t="s">
        <v>61</v>
      </c>
      <c r="B2138" s="52">
        <v>4721.96</v>
      </c>
      <c r="C2138" s="53">
        <v>45519</v>
      </c>
      <c r="D2138" s="52">
        <v>0</v>
      </c>
      <c r="E2138" s="59"/>
    </row>
    <row r="2139" spans="1:5" x14ac:dyDescent="0.45">
      <c r="A2139" s="55" t="s">
        <v>62</v>
      </c>
      <c r="B2139" s="52">
        <v>16774.45</v>
      </c>
      <c r="C2139" s="53">
        <v>45519</v>
      </c>
      <c r="D2139" s="52">
        <v>0</v>
      </c>
      <c r="E2139" s="59"/>
    </row>
    <row r="2140" spans="1:5" x14ac:dyDescent="0.45">
      <c r="A2140" s="55" t="s">
        <v>63</v>
      </c>
      <c r="B2140" s="52">
        <v>4566.3100000000004</v>
      </c>
      <c r="C2140" s="53">
        <v>45519</v>
      </c>
      <c r="D2140" s="52">
        <v>0</v>
      </c>
      <c r="E2140" s="59"/>
    </row>
    <row r="2141" spans="1:5" x14ac:dyDescent="0.45">
      <c r="A2141" s="55" t="s">
        <v>64</v>
      </c>
      <c r="B2141" s="52">
        <v>19827.060000000001</v>
      </c>
      <c r="C2141" s="53">
        <v>45519</v>
      </c>
      <c r="D2141" s="52">
        <v>0</v>
      </c>
      <c r="E2141" s="59"/>
    </row>
    <row r="2142" spans="1:5" x14ac:dyDescent="0.45">
      <c r="A2142" s="55" t="s">
        <v>65</v>
      </c>
      <c r="B2142" s="52">
        <v>5197.45</v>
      </c>
      <c r="C2142" s="53">
        <v>45519</v>
      </c>
      <c r="D2142" s="52">
        <v>0</v>
      </c>
      <c r="E2142" s="59"/>
    </row>
    <row r="2143" spans="1:5" x14ac:dyDescent="0.45">
      <c r="A2143" s="55" t="s">
        <v>66</v>
      </c>
      <c r="B2143" s="52">
        <v>15543.25</v>
      </c>
      <c r="C2143" s="53">
        <v>45519</v>
      </c>
      <c r="D2143" s="52">
        <v>0</v>
      </c>
      <c r="E2143" s="59"/>
    </row>
    <row r="2144" spans="1:5" x14ac:dyDescent="0.45">
      <c r="A2144" s="55" t="s">
        <v>67</v>
      </c>
      <c r="B2144" s="52">
        <v>4074.5</v>
      </c>
      <c r="C2144" s="53">
        <v>45519</v>
      </c>
      <c r="D2144" s="52">
        <v>0</v>
      </c>
      <c r="E2144" s="59"/>
    </row>
    <row r="2145" spans="1:5" x14ac:dyDescent="0.45">
      <c r="A2145" s="55" t="s">
        <v>57</v>
      </c>
      <c r="B2145" s="52">
        <v>51974.36</v>
      </c>
      <c r="C2145" s="53">
        <v>45504</v>
      </c>
      <c r="D2145" s="52">
        <v>0</v>
      </c>
      <c r="E2145" s="59"/>
    </row>
    <row r="2146" spans="1:5" x14ac:dyDescent="0.45">
      <c r="A2146" s="55" t="s">
        <v>72</v>
      </c>
      <c r="B2146" s="52">
        <v>7942.35</v>
      </c>
      <c r="C2146" s="53">
        <v>45504</v>
      </c>
      <c r="D2146" s="52">
        <v>1853.09</v>
      </c>
      <c r="E2146" s="59"/>
    </row>
    <row r="2147" spans="1:5" x14ac:dyDescent="0.45">
      <c r="A2147" s="55" t="s">
        <v>80</v>
      </c>
      <c r="B2147" s="52">
        <v>45430.31</v>
      </c>
      <c r="C2147" s="53">
        <v>45488</v>
      </c>
      <c r="D2147" s="52">
        <v>0</v>
      </c>
      <c r="E2147" s="59"/>
    </row>
    <row r="2148" spans="1:5" x14ac:dyDescent="0.45">
      <c r="A2148" s="55" t="s">
        <v>81</v>
      </c>
      <c r="B2148" s="52">
        <v>10188.9</v>
      </c>
      <c r="C2148" s="53">
        <v>45488</v>
      </c>
      <c r="D2148" s="52">
        <v>1720.18</v>
      </c>
      <c r="E2148" s="59"/>
    </row>
    <row r="2149" spans="1:5" x14ac:dyDescent="0.45">
      <c r="A2149" s="55" t="s">
        <v>82</v>
      </c>
      <c r="B2149" s="52">
        <v>15756.55</v>
      </c>
      <c r="C2149" s="53">
        <v>45519</v>
      </c>
      <c r="D2149" s="52">
        <v>0</v>
      </c>
      <c r="E2149" s="59"/>
    </row>
    <row r="2150" spans="1:5" x14ac:dyDescent="0.45">
      <c r="A2150" s="55" t="s">
        <v>83</v>
      </c>
      <c r="B2150" s="52">
        <v>4289.21</v>
      </c>
      <c r="C2150" s="53">
        <v>45519</v>
      </c>
      <c r="D2150" s="52">
        <v>0</v>
      </c>
      <c r="E2150" s="59"/>
    </row>
    <row r="2151" spans="1:5" x14ac:dyDescent="0.45">
      <c r="A2151" s="55" t="s">
        <v>84</v>
      </c>
      <c r="B2151" s="52">
        <v>15276.34</v>
      </c>
      <c r="C2151" s="53">
        <v>45519</v>
      </c>
      <c r="D2151" s="52">
        <v>0</v>
      </c>
      <c r="E2151" s="59"/>
    </row>
    <row r="2152" spans="1:5" x14ac:dyDescent="0.45">
      <c r="A2152" s="55" t="s">
        <v>85</v>
      </c>
      <c r="B2152" s="52">
        <v>4158.49</v>
      </c>
      <c r="C2152" s="53">
        <v>45519</v>
      </c>
      <c r="D2152" s="52">
        <v>0</v>
      </c>
      <c r="E2152" s="59"/>
    </row>
    <row r="2153" spans="1:5" x14ac:dyDescent="0.45">
      <c r="A2153" s="55" t="s">
        <v>86</v>
      </c>
      <c r="B2153" s="52">
        <v>23261.69</v>
      </c>
      <c r="C2153" s="53">
        <v>45519</v>
      </c>
      <c r="D2153" s="52">
        <v>0</v>
      </c>
      <c r="E2153" s="59"/>
    </row>
    <row r="2154" spans="1:5" x14ac:dyDescent="0.45">
      <c r="A2154" s="55" t="s">
        <v>87</v>
      </c>
      <c r="B2154" s="52">
        <v>6097.81</v>
      </c>
      <c r="C2154" s="53">
        <v>45519</v>
      </c>
      <c r="D2154" s="52">
        <v>0</v>
      </c>
      <c r="E2154" s="59"/>
    </row>
    <row r="2155" spans="1:5" x14ac:dyDescent="0.45">
      <c r="A2155" s="55" t="s">
        <v>88</v>
      </c>
      <c r="B2155" s="52">
        <v>15354.27</v>
      </c>
      <c r="C2155" s="53">
        <v>45519</v>
      </c>
      <c r="D2155" s="52">
        <v>0</v>
      </c>
      <c r="E2155" s="59"/>
    </row>
    <row r="2156" spans="1:5" x14ac:dyDescent="0.45">
      <c r="A2156" s="55" t="s">
        <v>89</v>
      </c>
      <c r="B2156" s="52">
        <v>4024.96</v>
      </c>
      <c r="C2156" s="53">
        <v>45519</v>
      </c>
      <c r="D2156" s="52">
        <v>0</v>
      </c>
      <c r="E2156" s="59"/>
    </row>
    <row r="2157" spans="1:5" x14ac:dyDescent="0.45">
      <c r="A2157" s="55" t="s">
        <v>92</v>
      </c>
      <c r="B2157" s="52">
        <v>146012.42000000001</v>
      </c>
      <c r="C2157" s="53">
        <v>45519</v>
      </c>
      <c r="D2157" s="52">
        <v>0</v>
      </c>
      <c r="E2157" s="59"/>
    </row>
    <row r="2158" spans="1:5" x14ac:dyDescent="0.45">
      <c r="A2158" s="55" t="s">
        <v>93</v>
      </c>
      <c r="B2158" s="52">
        <v>38275.620000000003</v>
      </c>
      <c r="C2158" s="53">
        <v>45519</v>
      </c>
      <c r="D2158" s="52">
        <v>0</v>
      </c>
      <c r="E2158" s="59"/>
    </row>
    <row r="2159" spans="1:5" x14ac:dyDescent="0.45">
      <c r="A2159" s="55" t="s">
        <v>90</v>
      </c>
      <c r="B2159" s="52">
        <v>15354.27</v>
      </c>
      <c r="C2159" s="53">
        <v>45762</v>
      </c>
      <c r="D2159" s="52">
        <v>0</v>
      </c>
      <c r="E2159" s="59"/>
    </row>
    <row r="2160" spans="1:5" x14ac:dyDescent="0.45">
      <c r="A2160" s="55" t="s">
        <v>91</v>
      </c>
      <c r="B2160" s="52">
        <v>4024.96</v>
      </c>
      <c r="C2160" s="53">
        <v>45762</v>
      </c>
      <c r="D2160" s="52">
        <v>0</v>
      </c>
      <c r="E2160" s="59"/>
    </row>
    <row r="2161" spans="1:5" x14ac:dyDescent="0.45">
      <c r="A2161" s="51" t="s">
        <v>241</v>
      </c>
      <c r="B2161" s="52"/>
      <c r="C2161" s="53"/>
      <c r="D2161" s="52"/>
      <c r="E2161" s="59"/>
    </row>
    <row r="2162" spans="1:5" x14ac:dyDescent="0.45">
      <c r="A2162" s="55" t="s">
        <v>60</v>
      </c>
      <c r="B2162" s="52">
        <v>640.80999999999995</v>
      </c>
      <c r="C2162" s="53">
        <v>45519</v>
      </c>
      <c r="D2162" s="52">
        <v>0</v>
      </c>
      <c r="E2162" s="59"/>
    </row>
    <row r="2163" spans="1:5" x14ac:dyDescent="0.45">
      <c r="A2163" s="55" t="s">
        <v>62</v>
      </c>
      <c r="B2163" s="52">
        <v>619.69000000000005</v>
      </c>
      <c r="C2163" s="53">
        <v>45519</v>
      </c>
      <c r="D2163" s="52">
        <v>0</v>
      </c>
      <c r="E2163" s="59"/>
    </row>
    <row r="2164" spans="1:5" x14ac:dyDescent="0.45">
      <c r="A2164" s="55" t="s">
        <v>64</v>
      </c>
      <c r="B2164" s="52">
        <v>732.46</v>
      </c>
      <c r="C2164" s="53">
        <v>45519</v>
      </c>
      <c r="D2164" s="52">
        <v>0</v>
      </c>
      <c r="E2164" s="59"/>
    </row>
    <row r="2165" spans="1:5" x14ac:dyDescent="0.45">
      <c r="A2165" s="55" t="s">
        <v>66</v>
      </c>
      <c r="B2165" s="52">
        <v>574.20000000000005</v>
      </c>
      <c r="C2165" s="53">
        <v>45519</v>
      </c>
      <c r="D2165" s="52">
        <v>0</v>
      </c>
      <c r="E2165" s="59"/>
    </row>
    <row r="2166" spans="1:5" x14ac:dyDescent="0.45">
      <c r="A2166" s="55" t="s">
        <v>57</v>
      </c>
      <c r="B2166" s="52">
        <v>1920.06</v>
      </c>
      <c r="C2166" s="53">
        <v>45504</v>
      </c>
      <c r="D2166" s="52">
        <v>0</v>
      </c>
      <c r="E2166" s="59"/>
    </row>
    <row r="2167" spans="1:5" x14ac:dyDescent="0.45">
      <c r="A2167" s="55" t="s">
        <v>80</v>
      </c>
      <c r="B2167" s="52">
        <v>1678.3</v>
      </c>
      <c r="C2167" s="53">
        <v>45488</v>
      </c>
      <c r="D2167" s="52">
        <v>0</v>
      </c>
      <c r="E2167" s="59"/>
    </row>
    <row r="2168" spans="1:5" x14ac:dyDescent="0.45">
      <c r="A2168" s="55" t="s">
        <v>82</v>
      </c>
      <c r="B2168" s="52">
        <v>582.08000000000004</v>
      </c>
      <c r="C2168" s="53">
        <v>45519</v>
      </c>
      <c r="D2168" s="52">
        <v>0</v>
      </c>
      <c r="E2168" s="59"/>
    </row>
    <row r="2169" spans="1:5" x14ac:dyDescent="0.45">
      <c r="A2169" s="55" t="s">
        <v>84</v>
      </c>
      <c r="B2169" s="52">
        <v>564.34</v>
      </c>
      <c r="C2169" s="53">
        <v>45519</v>
      </c>
      <c r="D2169" s="52">
        <v>0</v>
      </c>
      <c r="E2169" s="59"/>
    </row>
    <row r="2170" spans="1:5" x14ac:dyDescent="0.45">
      <c r="A2170" s="55" t="s">
        <v>86</v>
      </c>
      <c r="B2170" s="52">
        <v>859.34</v>
      </c>
      <c r="C2170" s="53">
        <v>45519</v>
      </c>
      <c r="D2170" s="52">
        <v>0</v>
      </c>
      <c r="E2170" s="59"/>
    </row>
    <row r="2171" spans="1:5" x14ac:dyDescent="0.45">
      <c r="A2171" s="55" t="s">
        <v>88</v>
      </c>
      <c r="B2171" s="52">
        <v>567.22</v>
      </c>
      <c r="C2171" s="53">
        <v>45519</v>
      </c>
      <c r="D2171" s="52">
        <v>0</v>
      </c>
      <c r="E2171" s="59"/>
    </row>
    <row r="2172" spans="1:5" x14ac:dyDescent="0.45">
      <c r="A2172" s="55" t="s">
        <v>92</v>
      </c>
      <c r="B2172" s="52">
        <v>5394.05</v>
      </c>
      <c r="C2172" s="53">
        <v>45519</v>
      </c>
      <c r="D2172" s="52">
        <v>0</v>
      </c>
      <c r="E2172" s="59"/>
    </row>
    <row r="2173" spans="1:5" x14ac:dyDescent="0.45">
      <c r="A2173" s="55" t="s">
        <v>90</v>
      </c>
      <c r="B2173" s="52">
        <v>567.22</v>
      </c>
      <c r="C2173" s="53">
        <v>45762</v>
      </c>
      <c r="D2173" s="52">
        <v>0</v>
      </c>
      <c r="E2173" s="59"/>
    </row>
    <row r="2174" spans="1:5" x14ac:dyDescent="0.45">
      <c r="A2174" s="51" t="s">
        <v>242</v>
      </c>
      <c r="B2174" s="52"/>
      <c r="C2174" s="53"/>
      <c r="D2174" s="52"/>
      <c r="E2174" s="59"/>
    </row>
    <row r="2175" spans="1:5" x14ac:dyDescent="0.45">
      <c r="A2175" s="55" t="s">
        <v>60</v>
      </c>
      <c r="B2175" s="52">
        <v>90250.39</v>
      </c>
      <c r="C2175" s="53">
        <v>45519</v>
      </c>
      <c r="D2175" s="52">
        <v>0</v>
      </c>
      <c r="E2175" s="59"/>
    </row>
    <row r="2176" spans="1:5" x14ac:dyDescent="0.45">
      <c r="A2176" s="55" t="s">
        <v>61</v>
      </c>
      <c r="B2176" s="52">
        <v>24567.77</v>
      </c>
      <c r="C2176" s="53">
        <v>45519</v>
      </c>
      <c r="D2176" s="52">
        <v>0</v>
      </c>
      <c r="E2176" s="59"/>
    </row>
    <row r="2177" spans="1:5" x14ac:dyDescent="0.45">
      <c r="A2177" s="55" t="s">
        <v>62</v>
      </c>
      <c r="B2177" s="52">
        <v>87275.31</v>
      </c>
      <c r="C2177" s="53">
        <v>45519</v>
      </c>
      <c r="D2177" s="52">
        <v>0</v>
      </c>
      <c r="E2177" s="59"/>
    </row>
    <row r="2178" spans="1:5" x14ac:dyDescent="0.45">
      <c r="A2178" s="55" t="s">
        <v>63</v>
      </c>
      <c r="B2178" s="52">
        <v>23757.9</v>
      </c>
      <c r="C2178" s="53">
        <v>45519</v>
      </c>
      <c r="D2178" s="52">
        <v>0</v>
      </c>
      <c r="E2178" s="59"/>
    </row>
    <row r="2179" spans="1:5" x14ac:dyDescent="0.45">
      <c r="A2179" s="55" t="s">
        <v>64</v>
      </c>
      <c r="B2179" s="52">
        <v>103157.6</v>
      </c>
      <c r="C2179" s="53">
        <v>45519</v>
      </c>
      <c r="D2179" s="52">
        <v>0</v>
      </c>
      <c r="E2179" s="59"/>
    </row>
    <row r="2180" spans="1:5" x14ac:dyDescent="0.45">
      <c r="A2180" s="55" t="s">
        <v>65</v>
      </c>
      <c r="B2180" s="52">
        <v>27041.68</v>
      </c>
      <c r="C2180" s="53">
        <v>45519</v>
      </c>
      <c r="D2180" s="52">
        <v>0</v>
      </c>
      <c r="E2180" s="59"/>
    </row>
    <row r="2181" spans="1:5" x14ac:dyDescent="0.45">
      <c r="A2181" s="55" t="s">
        <v>66</v>
      </c>
      <c r="B2181" s="52">
        <v>80869.53</v>
      </c>
      <c r="C2181" s="53">
        <v>45519</v>
      </c>
      <c r="D2181" s="52">
        <v>0</v>
      </c>
      <c r="E2181" s="59"/>
    </row>
    <row r="2182" spans="1:5" x14ac:dyDescent="0.45">
      <c r="A2182" s="55" t="s">
        <v>67</v>
      </c>
      <c r="B2182" s="52">
        <v>21199.1</v>
      </c>
      <c r="C2182" s="53">
        <v>45519</v>
      </c>
      <c r="D2182" s="52">
        <v>0</v>
      </c>
      <c r="E2182" s="59"/>
    </row>
    <row r="2183" spans="1:5" x14ac:dyDescent="0.45">
      <c r="A2183" s="55" t="s">
        <v>57</v>
      </c>
      <c r="B2183" s="52">
        <v>270415.84999999998</v>
      </c>
      <c r="C2183" s="53">
        <v>45504</v>
      </c>
      <c r="D2183" s="52">
        <v>0</v>
      </c>
      <c r="E2183" s="59"/>
    </row>
    <row r="2184" spans="1:5" x14ac:dyDescent="0.45">
      <c r="A2184" s="55" t="s">
        <v>71</v>
      </c>
      <c r="B2184" s="52">
        <v>28874.26</v>
      </c>
      <c r="C2184" s="53">
        <v>45504</v>
      </c>
      <c r="D2184" s="52">
        <v>0</v>
      </c>
      <c r="E2184" s="59"/>
    </row>
    <row r="2185" spans="1:5" x14ac:dyDescent="0.45">
      <c r="A2185" s="55" t="s">
        <v>72</v>
      </c>
      <c r="B2185" s="52">
        <v>41322.99</v>
      </c>
      <c r="C2185" s="53">
        <v>45504</v>
      </c>
      <c r="D2185" s="52">
        <v>9641.41</v>
      </c>
      <c r="E2185" s="59"/>
    </row>
    <row r="2186" spans="1:5" x14ac:dyDescent="0.45">
      <c r="A2186" s="55" t="s">
        <v>80</v>
      </c>
      <c r="B2186" s="52">
        <v>236368.02</v>
      </c>
      <c r="C2186" s="53">
        <v>45488</v>
      </c>
      <c r="D2186" s="52">
        <v>0</v>
      </c>
      <c r="E2186" s="59"/>
    </row>
    <row r="2187" spans="1:5" x14ac:dyDescent="0.45">
      <c r="A2187" s="55" t="s">
        <v>81</v>
      </c>
      <c r="B2187" s="52">
        <v>53011.519999999997</v>
      </c>
      <c r="C2187" s="53">
        <v>45488</v>
      </c>
      <c r="D2187" s="52">
        <v>8949.8799999999992</v>
      </c>
      <c r="E2187" s="59"/>
    </row>
    <row r="2188" spans="1:5" x14ac:dyDescent="0.45">
      <c r="A2188" s="55" t="s">
        <v>82</v>
      </c>
      <c r="B2188" s="52">
        <v>81979.289999999994</v>
      </c>
      <c r="C2188" s="53">
        <v>45519</v>
      </c>
      <c r="D2188" s="52">
        <v>0</v>
      </c>
      <c r="E2188" s="59"/>
    </row>
    <row r="2189" spans="1:5" x14ac:dyDescent="0.45">
      <c r="A2189" s="55" t="s">
        <v>83</v>
      </c>
      <c r="B2189" s="52">
        <v>22316.23</v>
      </c>
      <c r="C2189" s="53">
        <v>45519</v>
      </c>
      <c r="D2189" s="52">
        <v>0</v>
      </c>
      <c r="E2189" s="59"/>
    </row>
    <row r="2190" spans="1:5" x14ac:dyDescent="0.45">
      <c r="A2190" s="55" t="s">
        <v>84</v>
      </c>
      <c r="B2190" s="52">
        <v>79480.789999999994</v>
      </c>
      <c r="C2190" s="53">
        <v>45519</v>
      </c>
      <c r="D2190" s="52">
        <v>0</v>
      </c>
      <c r="E2190" s="59"/>
    </row>
    <row r="2191" spans="1:5" x14ac:dyDescent="0.45">
      <c r="A2191" s="55" t="s">
        <v>85</v>
      </c>
      <c r="B2191" s="52">
        <v>21636.09</v>
      </c>
      <c r="C2191" s="53">
        <v>45519</v>
      </c>
      <c r="D2191" s="52">
        <v>0</v>
      </c>
      <c r="E2191" s="59"/>
    </row>
    <row r="2192" spans="1:5" x14ac:dyDescent="0.45">
      <c r="A2192" s="55" t="s">
        <v>86</v>
      </c>
      <c r="B2192" s="52">
        <v>121027.54</v>
      </c>
      <c r="C2192" s="53">
        <v>45519</v>
      </c>
      <c r="D2192" s="52">
        <v>0</v>
      </c>
      <c r="E2192" s="59"/>
    </row>
    <row r="2193" spans="1:5" x14ac:dyDescent="0.45">
      <c r="A2193" s="55" t="s">
        <v>87</v>
      </c>
      <c r="B2193" s="52">
        <v>31726.1</v>
      </c>
      <c r="C2193" s="53">
        <v>45519</v>
      </c>
      <c r="D2193" s="52">
        <v>0</v>
      </c>
      <c r="E2193" s="59"/>
    </row>
    <row r="2194" spans="1:5" x14ac:dyDescent="0.45">
      <c r="A2194" s="55" t="s">
        <v>88</v>
      </c>
      <c r="B2194" s="52">
        <v>79886.259999999995</v>
      </c>
      <c r="C2194" s="53">
        <v>45519</v>
      </c>
      <c r="D2194" s="52">
        <v>0</v>
      </c>
      <c r="E2194" s="59"/>
    </row>
    <row r="2195" spans="1:5" x14ac:dyDescent="0.45">
      <c r="A2195" s="55" t="s">
        <v>89</v>
      </c>
      <c r="B2195" s="52">
        <v>20941.349999999999</v>
      </c>
      <c r="C2195" s="53">
        <v>45519</v>
      </c>
      <c r="D2195" s="52">
        <v>0</v>
      </c>
      <c r="E2195" s="59"/>
    </row>
    <row r="2196" spans="1:5" x14ac:dyDescent="0.45">
      <c r="A2196" s="55" t="s">
        <v>92</v>
      </c>
      <c r="B2196" s="52">
        <v>759683.72</v>
      </c>
      <c r="C2196" s="53">
        <v>45519</v>
      </c>
      <c r="D2196" s="52">
        <v>0</v>
      </c>
      <c r="E2196" s="59"/>
    </row>
    <row r="2197" spans="1:5" x14ac:dyDescent="0.45">
      <c r="A2197" s="55" t="s">
        <v>93</v>
      </c>
      <c r="B2197" s="52">
        <v>199143.13</v>
      </c>
      <c r="C2197" s="53">
        <v>45519</v>
      </c>
      <c r="D2197" s="52">
        <v>0</v>
      </c>
      <c r="E2197" s="59"/>
    </row>
    <row r="2198" spans="1:5" x14ac:dyDescent="0.45">
      <c r="A2198" s="55" t="s">
        <v>90</v>
      </c>
      <c r="B2198" s="52">
        <v>79886.259999999995</v>
      </c>
      <c r="C2198" s="53">
        <v>45762</v>
      </c>
      <c r="D2198" s="52">
        <v>0</v>
      </c>
      <c r="E2198" s="59"/>
    </row>
    <row r="2199" spans="1:5" x14ac:dyDescent="0.45">
      <c r="A2199" s="55" t="s">
        <v>91</v>
      </c>
      <c r="B2199" s="52">
        <v>20941.349999999999</v>
      </c>
      <c r="C2199" s="53">
        <v>45762</v>
      </c>
      <c r="D2199" s="52">
        <v>0</v>
      </c>
      <c r="E2199" s="59"/>
    </row>
    <row r="2200" spans="1:5" x14ac:dyDescent="0.45">
      <c r="A2200" s="51" t="s">
        <v>243</v>
      </c>
      <c r="B2200" s="52"/>
      <c r="C2200" s="53"/>
      <c r="D2200" s="52"/>
      <c r="E2200" s="59"/>
    </row>
    <row r="2201" spans="1:5" x14ac:dyDescent="0.45">
      <c r="A2201" s="55" t="s">
        <v>60</v>
      </c>
      <c r="B2201" s="52">
        <v>6519.8</v>
      </c>
      <c r="C2201" s="53">
        <v>45519</v>
      </c>
      <c r="D2201" s="52">
        <v>0</v>
      </c>
      <c r="E2201" s="59"/>
    </row>
    <row r="2202" spans="1:5" x14ac:dyDescent="0.45">
      <c r="A2202" s="55" t="s">
        <v>62</v>
      </c>
      <c r="B2202" s="52">
        <v>6304.87</v>
      </c>
      <c r="C2202" s="53">
        <v>45519</v>
      </c>
      <c r="D2202" s="52">
        <v>0</v>
      </c>
      <c r="E2202" s="59"/>
    </row>
    <row r="2203" spans="1:5" x14ac:dyDescent="0.45">
      <c r="A2203" s="55" t="s">
        <v>64</v>
      </c>
      <c r="B2203" s="52">
        <v>7452.23</v>
      </c>
      <c r="C2203" s="53">
        <v>45519</v>
      </c>
      <c r="D2203" s="52">
        <v>0</v>
      </c>
      <c r="E2203" s="59"/>
    </row>
    <row r="2204" spans="1:5" x14ac:dyDescent="0.45">
      <c r="A2204" s="55" t="s">
        <v>66</v>
      </c>
      <c r="B2204" s="52">
        <v>5842.11</v>
      </c>
      <c r="C2204" s="53">
        <v>45519</v>
      </c>
      <c r="D2204" s="52">
        <v>0</v>
      </c>
      <c r="E2204" s="59"/>
    </row>
    <row r="2205" spans="1:5" x14ac:dyDescent="0.45">
      <c r="A2205" s="55" t="s">
        <v>57</v>
      </c>
      <c r="B2205" s="52">
        <v>19535.16</v>
      </c>
      <c r="C2205" s="53">
        <v>45504</v>
      </c>
      <c r="D2205" s="52">
        <v>0</v>
      </c>
      <c r="E2205" s="59"/>
    </row>
    <row r="2206" spans="1:5" x14ac:dyDescent="0.45">
      <c r="A2206" s="55" t="s">
        <v>80</v>
      </c>
      <c r="B2206" s="52">
        <v>17075.509999999998</v>
      </c>
      <c r="C2206" s="53">
        <v>45488</v>
      </c>
      <c r="D2206" s="52">
        <v>0</v>
      </c>
      <c r="E2206" s="59"/>
    </row>
    <row r="2207" spans="1:5" x14ac:dyDescent="0.45">
      <c r="A2207" s="55" t="s">
        <v>82</v>
      </c>
      <c r="B2207" s="52">
        <v>5922.28</v>
      </c>
      <c r="C2207" s="53">
        <v>45519</v>
      </c>
      <c r="D2207" s="52">
        <v>0</v>
      </c>
      <c r="E2207" s="59"/>
    </row>
    <row r="2208" spans="1:5" x14ac:dyDescent="0.45">
      <c r="A2208" s="55" t="s">
        <v>84</v>
      </c>
      <c r="B2208" s="52">
        <v>5741.79</v>
      </c>
      <c r="C2208" s="53">
        <v>45519</v>
      </c>
      <c r="D2208" s="52">
        <v>0</v>
      </c>
      <c r="E2208" s="59"/>
    </row>
    <row r="2209" spans="1:5" x14ac:dyDescent="0.45">
      <c r="A2209" s="55" t="s">
        <v>86</v>
      </c>
      <c r="B2209" s="52">
        <v>8743.17</v>
      </c>
      <c r="C2209" s="53">
        <v>45519</v>
      </c>
      <c r="D2209" s="52">
        <v>0</v>
      </c>
      <c r="E2209" s="59"/>
    </row>
    <row r="2210" spans="1:5" x14ac:dyDescent="0.45">
      <c r="A2210" s="55" t="s">
        <v>88</v>
      </c>
      <c r="B2210" s="52">
        <v>5771.08</v>
      </c>
      <c r="C2210" s="53">
        <v>45519</v>
      </c>
      <c r="D2210" s="52">
        <v>0</v>
      </c>
      <c r="E2210" s="59"/>
    </row>
    <row r="2211" spans="1:5" x14ac:dyDescent="0.45">
      <c r="A2211" s="55" t="s">
        <v>92</v>
      </c>
      <c r="B2211" s="52">
        <v>54880.45</v>
      </c>
      <c r="C2211" s="53">
        <v>45519</v>
      </c>
      <c r="D2211" s="52">
        <v>0</v>
      </c>
      <c r="E2211" s="59"/>
    </row>
    <row r="2212" spans="1:5" x14ac:dyDescent="0.45">
      <c r="A2212" s="55" t="s">
        <v>90</v>
      </c>
      <c r="B2212" s="52">
        <v>5771.08</v>
      </c>
      <c r="C2212" s="53">
        <v>45762</v>
      </c>
      <c r="D2212" s="52">
        <v>0</v>
      </c>
      <c r="E2212" s="59"/>
    </row>
    <row r="2213" spans="1:5" x14ac:dyDescent="0.45">
      <c r="A2213" s="51" t="s">
        <v>244</v>
      </c>
      <c r="B2213" s="52"/>
      <c r="C2213" s="53"/>
      <c r="D2213" s="52"/>
      <c r="E2213" s="59"/>
    </row>
    <row r="2214" spans="1:5" x14ac:dyDescent="0.45">
      <c r="A2214" s="55" t="s">
        <v>60</v>
      </c>
      <c r="B2214" s="52">
        <v>12513.41</v>
      </c>
      <c r="C2214" s="53">
        <v>45519</v>
      </c>
      <c r="D2214" s="52">
        <v>0</v>
      </c>
      <c r="E2214" s="59"/>
    </row>
    <row r="2215" spans="1:5" x14ac:dyDescent="0.45">
      <c r="A2215" s="55" t="s">
        <v>62</v>
      </c>
      <c r="B2215" s="52">
        <v>12100.91</v>
      </c>
      <c r="C2215" s="53">
        <v>45519</v>
      </c>
      <c r="D2215" s="52">
        <v>0</v>
      </c>
      <c r="E2215" s="59"/>
    </row>
    <row r="2216" spans="1:5" x14ac:dyDescent="0.45">
      <c r="A2216" s="55" t="s">
        <v>64</v>
      </c>
      <c r="B2216" s="52">
        <v>14303.02</v>
      </c>
      <c r="C2216" s="53">
        <v>45519</v>
      </c>
      <c r="D2216" s="52">
        <v>0</v>
      </c>
      <c r="E2216" s="59"/>
    </row>
    <row r="2217" spans="1:5" x14ac:dyDescent="0.45">
      <c r="A2217" s="55" t="s">
        <v>66</v>
      </c>
      <c r="B2217" s="52">
        <v>11212.73</v>
      </c>
      <c r="C2217" s="53">
        <v>45519</v>
      </c>
      <c r="D2217" s="52">
        <v>0</v>
      </c>
      <c r="E2217" s="59"/>
    </row>
    <row r="2218" spans="1:5" x14ac:dyDescent="0.45">
      <c r="A2218" s="55" t="s">
        <v>57</v>
      </c>
      <c r="B2218" s="52">
        <v>37493.730000000003</v>
      </c>
      <c r="C2218" s="53">
        <v>45504</v>
      </c>
      <c r="D2218" s="52">
        <v>0</v>
      </c>
      <c r="E2218" s="59"/>
    </row>
    <row r="2219" spans="1:5" x14ac:dyDescent="0.45">
      <c r="A2219" s="55" t="s">
        <v>80</v>
      </c>
      <c r="B2219" s="52">
        <v>32772.93</v>
      </c>
      <c r="C2219" s="53">
        <v>45488</v>
      </c>
      <c r="D2219" s="52">
        <v>0</v>
      </c>
      <c r="E2219" s="59"/>
    </row>
    <row r="2220" spans="1:5" x14ac:dyDescent="0.45">
      <c r="A2220" s="55" t="s">
        <v>82</v>
      </c>
      <c r="B2220" s="52">
        <v>11366.6</v>
      </c>
      <c r="C2220" s="53">
        <v>45519</v>
      </c>
      <c r="D2220" s="52">
        <v>0</v>
      </c>
      <c r="E2220" s="59"/>
    </row>
    <row r="2221" spans="1:5" x14ac:dyDescent="0.45">
      <c r="A2221" s="55" t="s">
        <v>84</v>
      </c>
      <c r="B2221" s="52">
        <v>11020.18</v>
      </c>
      <c r="C2221" s="53">
        <v>45519</v>
      </c>
      <c r="D2221" s="52">
        <v>0</v>
      </c>
      <c r="E2221" s="59"/>
    </row>
    <row r="2222" spans="1:5" x14ac:dyDescent="0.45">
      <c r="A2222" s="55" t="s">
        <v>86</v>
      </c>
      <c r="B2222" s="52">
        <v>16780.73</v>
      </c>
      <c r="C2222" s="53">
        <v>45519</v>
      </c>
      <c r="D2222" s="52">
        <v>0</v>
      </c>
      <c r="E2222" s="59"/>
    </row>
    <row r="2223" spans="1:5" x14ac:dyDescent="0.45">
      <c r="A2223" s="55" t="s">
        <v>88</v>
      </c>
      <c r="B2223" s="52">
        <v>11076.4</v>
      </c>
      <c r="C2223" s="53">
        <v>45519</v>
      </c>
      <c r="D2223" s="52">
        <v>0</v>
      </c>
      <c r="E2223" s="59"/>
    </row>
    <row r="2224" spans="1:5" x14ac:dyDescent="0.45">
      <c r="A2224" s="55" t="s">
        <v>92</v>
      </c>
      <c r="B2224" s="52">
        <v>105331.77</v>
      </c>
      <c r="C2224" s="53">
        <v>45519</v>
      </c>
      <c r="D2224" s="52">
        <v>0</v>
      </c>
      <c r="E2224" s="59"/>
    </row>
    <row r="2225" spans="1:5" x14ac:dyDescent="0.45">
      <c r="A2225" s="55" t="s">
        <v>90</v>
      </c>
      <c r="B2225" s="52">
        <v>11076.4</v>
      </c>
      <c r="C2225" s="53">
        <v>45762</v>
      </c>
      <c r="D2225" s="52">
        <v>0</v>
      </c>
      <c r="E2225" s="59"/>
    </row>
    <row r="2226" spans="1:5" x14ac:dyDescent="0.45">
      <c r="A2226" s="51" t="s">
        <v>245</v>
      </c>
      <c r="B2226" s="52"/>
      <c r="C2226" s="53"/>
      <c r="D2226" s="52"/>
      <c r="E2226" s="59"/>
    </row>
    <row r="2227" spans="1:5" x14ac:dyDescent="0.45">
      <c r="A2227" s="55" t="s">
        <v>60</v>
      </c>
      <c r="B2227" s="52">
        <v>118606.08</v>
      </c>
      <c r="C2227" s="53">
        <v>45519</v>
      </c>
      <c r="D2227" s="52">
        <v>0</v>
      </c>
      <c r="E2227" s="59"/>
    </row>
    <row r="2228" spans="1:5" x14ac:dyDescent="0.45">
      <c r="A2228" s="55" t="s">
        <v>61</v>
      </c>
      <c r="B2228" s="52">
        <v>30851.29</v>
      </c>
      <c r="C2228" s="53">
        <v>45519</v>
      </c>
      <c r="D2228" s="52">
        <v>0</v>
      </c>
      <c r="E2228" s="59"/>
    </row>
    <row r="2229" spans="1:5" x14ac:dyDescent="0.45">
      <c r="A2229" s="55" t="s">
        <v>62</v>
      </c>
      <c r="B2229" s="52">
        <v>114696.26</v>
      </c>
      <c r="C2229" s="53">
        <v>45519</v>
      </c>
      <c r="D2229" s="52">
        <v>0</v>
      </c>
      <c r="E2229" s="59"/>
    </row>
    <row r="2230" spans="1:5" x14ac:dyDescent="0.45">
      <c r="A2230" s="55" t="s">
        <v>63</v>
      </c>
      <c r="B2230" s="52">
        <v>29834.29</v>
      </c>
      <c r="C2230" s="53">
        <v>45519</v>
      </c>
      <c r="D2230" s="52">
        <v>0</v>
      </c>
      <c r="E2230" s="59"/>
    </row>
    <row r="2231" spans="1:5" x14ac:dyDescent="0.45">
      <c r="A2231" s="55" t="s">
        <v>64</v>
      </c>
      <c r="B2231" s="52">
        <v>135568.6</v>
      </c>
      <c r="C2231" s="53">
        <v>45519</v>
      </c>
      <c r="D2231" s="52">
        <v>0</v>
      </c>
      <c r="E2231" s="59"/>
    </row>
    <row r="2232" spans="1:5" x14ac:dyDescent="0.45">
      <c r="A2232" s="55" t="s">
        <v>65</v>
      </c>
      <c r="B2232" s="52">
        <v>33957.94</v>
      </c>
      <c r="C2232" s="53">
        <v>45519</v>
      </c>
      <c r="D2232" s="52">
        <v>0</v>
      </c>
      <c r="E2232" s="59"/>
    </row>
    <row r="2233" spans="1:5" x14ac:dyDescent="0.45">
      <c r="A2233" s="55" t="s">
        <v>66</v>
      </c>
      <c r="B2233" s="52">
        <v>106277.85</v>
      </c>
      <c r="C2233" s="53">
        <v>45519</v>
      </c>
      <c r="D2233" s="52">
        <v>0</v>
      </c>
      <c r="E2233" s="59"/>
    </row>
    <row r="2234" spans="1:5" x14ac:dyDescent="0.45">
      <c r="A2234" s="55" t="s">
        <v>67</v>
      </c>
      <c r="B2234" s="52">
        <v>26621.040000000001</v>
      </c>
      <c r="C2234" s="53">
        <v>45519</v>
      </c>
      <c r="D2234" s="52">
        <v>0</v>
      </c>
      <c r="E2234" s="59"/>
    </row>
    <row r="2235" spans="1:5" x14ac:dyDescent="0.45">
      <c r="A2235" s="55" t="s">
        <v>57</v>
      </c>
      <c r="B2235" s="52">
        <v>370041.24</v>
      </c>
      <c r="C2235" s="53">
        <v>45504</v>
      </c>
      <c r="D2235" s="52">
        <v>0</v>
      </c>
      <c r="E2235" s="59"/>
    </row>
    <row r="2236" spans="1:5" x14ac:dyDescent="0.45">
      <c r="A2236" s="55" t="s">
        <v>71</v>
      </c>
      <c r="B2236" s="52">
        <v>74099.16</v>
      </c>
      <c r="C2236" s="53">
        <v>45504</v>
      </c>
      <c r="D2236" s="52">
        <v>0</v>
      </c>
      <c r="E2236" s="59"/>
    </row>
    <row r="2237" spans="1:5" x14ac:dyDescent="0.45">
      <c r="A2237" s="55" t="s">
        <v>72</v>
      </c>
      <c r="B2237" s="52">
        <v>51891.88</v>
      </c>
      <c r="C2237" s="53">
        <v>45504</v>
      </c>
      <c r="D2237" s="52">
        <v>12107.32</v>
      </c>
      <c r="E2237" s="59"/>
    </row>
    <row r="2238" spans="1:5" x14ac:dyDescent="0.45">
      <c r="A2238" s="55" t="s">
        <v>80</v>
      </c>
      <c r="B2238" s="52">
        <v>323449.65000000002</v>
      </c>
      <c r="C2238" s="53">
        <v>45488</v>
      </c>
      <c r="D2238" s="52">
        <v>0</v>
      </c>
      <c r="E2238" s="59"/>
    </row>
    <row r="2239" spans="1:5" x14ac:dyDescent="0.45">
      <c r="A2239" s="55" t="s">
        <v>81</v>
      </c>
      <c r="B2239" s="52">
        <v>66569.899999999994</v>
      </c>
      <c r="C2239" s="53">
        <v>45488</v>
      </c>
      <c r="D2239" s="52">
        <v>11238.93</v>
      </c>
      <c r="E2239" s="59"/>
    </row>
    <row r="2240" spans="1:5" x14ac:dyDescent="0.45">
      <c r="A2240" s="55" t="s">
        <v>82</v>
      </c>
      <c r="B2240" s="52">
        <v>107736.29</v>
      </c>
      <c r="C2240" s="53">
        <v>45519</v>
      </c>
      <c r="D2240" s="52">
        <v>0</v>
      </c>
      <c r="E2240" s="59"/>
    </row>
    <row r="2241" spans="1:5" x14ac:dyDescent="0.45">
      <c r="A2241" s="55" t="s">
        <v>83</v>
      </c>
      <c r="B2241" s="52">
        <v>28023.89</v>
      </c>
      <c r="C2241" s="53">
        <v>45519</v>
      </c>
      <c r="D2241" s="52">
        <v>0</v>
      </c>
      <c r="E2241" s="59"/>
    </row>
    <row r="2242" spans="1:5" x14ac:dyDescent="0.45">
      <c r="A2242" s="55" t="s">
        <v>84</v>
      </c>
      <c r="B2242" s="52">
        <v>104452.79</v>
      </c>
      <c r="C2242" s="53">
        <v>45519</v>
      </c>
      <c r="D2242" s="52">
        <v>0</v>
      </c>
      <c r="E2242" s="59"/>
    </row>
    <row r="2243" spans="1:5" x14ac:dyDescent="0.45">
      <c r="A2243" s="55" t="s">
        <v>85</v>
      </c>
      <c r="B2243" s="52">
        <v>27169.8</v>
      </c>
      <c r="C2243" s="53">
        <v>45519</v>
      </c>
      <c r="D2243" s="52">
        <v>0</v>
      </c>
      <c r="E2243" s="59"/>
    </row>
    <row r="2244" spans="1:5" x14ac:dyDescent="0.45">
      <c r="A2244" s="55" t="s">
        <v>86</v>
      </c>
      <c r="B2244" s="52">
        <v>159053.07</v>
      </c>
      <c r="C2244" s="53">
        <v>45519</v>
      </c>
      <c r="D2244" s="52">
        <v>0</v>
      </c>
      <c r="E2244" s="59"/>
    </row>
    <row r="2245" spans="1:5" x14ac:dyDescent="0.45">
      <c r="A2245" s="55" t="s">
        <v>87</v>
      </c>
      <c r="B2245" s="52">
        <v>39840.46</v>
      </c>
      <c r="C2245" s="53">
        <v>45519</v>
      </c>
      <c r="D2245" s="52">
        <v>0</v>
      </c>
      <c r="E2245" s="59"/>
    </row>
    <row r="2246" spans="1:5" x14ac:dyDescent="0.45">
      <c r="A2246" s="55" t="s">
        <v>88</v>
      </c>
      <c r="B2246" s="52">
        <v>104985.65</v>
      </c>
      <c r="C2246" s="53">
        <v>45519</v>
      </c>
      <c r="D2246" s="52">
        <v>0</v>
      </c>
      <c r="E2246" s="59"/>
    </row>
    <row r="2247" spans="1:5" x14ac:dyDescent="0.45">
      <c r="A2247" s="55" t="s">
        <v>89</v>
      </c>
      <c r="B2247" s="52">
        <v>26297.37</v>
      </c>
      <c r="C2247" s="53">
        <v>45519</v>
      </c>
      <c r="D2247" s="52">
        <v>0</v>
      </c>
      <c r="E2247" s="59"/>
    </row>
    <row r="2248" spans="1:5" x14ac:dyDescent="0.45">
      <c r="A2248" s="55" t="s">
        <v>92</v>
      </c>
      <c r="B2248" s="52">
        <v>998368.08</v>
      </c>
      <c r="C2248" s="53">
        <v>45519</v>
      </c>
      <c r="D2248" s="52">
        <v>0</v>
      </c>
      <c r="E2248" s="59"/>
    </row>
    <row r="2249" spans="1:5" x14ac:dyDescent="0.45">
      <c r="A2249" s="55" t="s">
        <v>93</v>
      </c>
      <c r="B2249" s="52">
        <v>250076.56</v>
      </c>
      <c r="C2249" s="53">
        <v>45519</v>
      </c>
      <c r="D2249" s="52">
        <v>0</v>
      </c>
      <c r="E2249" s="59"/>
    </row>
    <row r="2250" spans="1:5" x14ac:dyDescent="0.45">
      <c r="A2250" s="55" t="s">
        <v>90</v>
      </c>
      <c r="B2250" s="52">
        <v>104985.65</v>
      </c>
      <c r="C2250" s="53">
        <v>45762</v>
      </c>
      <c r="D2250" s="52">
        <v>0</v>
      </c>
      <c r="E2250" s="59"/>
    </row>
    <row r="2251" spans="1:5" x14ac:dyDescent="0.45">
      <c r="A2251" s="55" t="s">
        <v>91</v>
      </c>
      <c r="B2251" s="52">
        <v>26297.37</v>
      </c>
      <c r="C2251" s="53">
        <v>45762</v>
      </c>
      <c r="D2251" s="52">
        <v>0</v>
      </c>
      <c r="E2251" s="59"/>
    </row>
    <row r="2252" spans="1:5" x14ac:dyDescent="0.45">
      <c r="A2252" s="51" t="s">
        <v>246</v>
      </c>
      <c r="B2252" s="52"/>
      <c r="C2252" s="53"/>
      <c r="D2252" s="52"/>
      <c r="E2252" s="59"/>
    </row>
    <row r="2253" spans="1:5" x14ac:dyDescent="0.45">
      <c r="A2253" s="55" t="s">
        <v>60</v>
      </c>
      <c r="B2253" s="52">
        <v>2644.7</v>
      </c>
      <c r="C2253" s="53">
        <v>45519</v>
      </c>
      <c r="D2253" s="52">
        <v>0</v>
      </c>
      <c r="E2253" s="59"/>
    </row>
    <row r="2254" spans="1:5" x14ac:dyDescent="0.45">
      <c r="A2254" s="55" t="s">
        <v>62</v>
      </c>
      <c r="B2254" s="52">
        <v>2557.52</v>
      </c>
      <c r="C2254" s="53">
        <v>45519</v>
      </c>
      <c r="D2254" s="52">
        <v>0</v>
      </c>
      <c r="E2254" s="59"/>
    </row>
    <row r="2255" spans="1:5" x14ac:dyDescent="0.45">
      <c r="A2255" s="55" t="s">
        <v>64</v>
      </c>
      <c r="B2255" s="52">
        <v>3022.94</v>
      </c>
      <c r="C2255" s="53">
        <v>45519</v>
      </c>
      <c r="D2255" s="52">
        <v>0</v>
      </c>
      <c r="E2255" s="59"/>
    </row>
    <row r="2256" spans="1:5" x14ac:dyDescent="0.45">
      <c r="A2256" s="55" t="s">
        <v>66</v>
      </c>
      <c r="B2256" s="52">
        <v>2369.81</v>
      </c>
      <c r="C2256" s="53">
        <v>45519</v>
      </c>
      <c r="D2256" s="52">
        <v>0</v>
      </c>
      <c r="E2256" s="59"/>
    </row>
    <row r="2257" spans="1:5" x14ac:dyDescent="0.45">
      <c r="A2257" s="55" t="s">
        <v>57</v>
      </c>
      <c r="B2257" s="52">
        <v>7924.29</v>
      </c>
      <c r="C2257" s="53">
        <v>45504</v>
      </c>
      <c r="D2257" s="52">
        <v>0</v>
      </c>
      <c r="E2257" s="59"/>
    </row>
    <row r="2258" spans="1:5" x14ac:dyDescent="0.45">
      <c r="A2258" s="55" t="s">
        <v>80</v>
      </c>
      <c r="B2258" s="52">
        <v>6926.55</v>
      </c>
      <c r="C2258" s="53">
        <v>45488</v>
      </c>
      <c r="D2258" s="52">
        <v>0</v>
      </c>
      <c r="E2258" s="59"/>
    </row>
    <row r="2259" spans="1:5" x14ac:dyDescent="0.45">
      <c r="A2259" s="55" t="s">
        <v>82</v>
      </c>
      <c r="B2259" s="52">
        <v>2402.33</v>
      </c>
      <c r="C2259" s="53">
        <v>45519</v>
      </c>
      <c r="D2259" s="52">
        <v>0</v>
      </c>
      <c r="E2259" s="59"/>
    </row>
    <row r="2260" spans="1:5" x14ac:dyDescent="0.45">
      <c r="A2260" s="55" t="s">
        <v>84</v>
      </c>
      <c r="B2260" s="52">
        <v>2329.11</v>
      </c>
      <c r="C2260" s="53">
        <v>45519</v>
      </c>
      <c r="D2260" s="52">
        <v>0</v>
      </c>
      <c r="E2260" s="59"/>
    </row>
    <row r="2261" spans="1:5" x14ac:dyDescent="0.45">
      <c r="A2261" s="55" t="s">
        <v>86</v>
      </c>
      <c r="B2261" s="52">
        <v>3546.6</v>
      </c>
      <c r="C2261" s="53">
        <v>45519</v>
      </c>
      <c r="D2261" s="52">
        <v>0</v>
      </c>
      <c r="E2261" s="59"/>
    </row>
    <row r="2262" spans="1:5" x14ac:dyDescent="0.45">
      <c r="A2262" s="55" t="s">
        <v>88</v>
      </c>
      <c r="B2262" s="52">
        <v>2340.9899999999998</v>
      </c>
      <c r="C2262" s="53">
        <v>45519</v>
      </c>
      <c r="D2262" s="52">
        <v>0</v>
      </c>
      <c r="E2262" s="59"/>
    </row>
    <row r="2263" spans="1:5" x14ac:dyDescent="0.45">
      <c r="A2263" s="55" t="s">
        <v>92</v>
      </c>
      <c r="B2263" s="52">
        <v>22261.83</v>
      </c>
      <c r="C2263" s="53">
        <v>45519</v>
      </c>
      <c r="D2263" s="52">
        <v>0</v>
      </c>
      <c r="E2263" s="59"/>
    </row>
    <row r="2264" spans="1:5" x14ac:dyDescent="0.45">
      <c r="A2264" s="55" t="s">
        <v>90</v>
      </c>
      <c r="B2264" s="52">
        <v>2340.9899999999998</v>
      </c>
      <c r="C2264" s="53">
        <v>45762</v>
      </c>
      <c r="D2264" s="52">
        <v>0</v>
      </c>
      <c r="E2264" s="59"/>
    </row>
    <row r="2265" spans="1:5" x14ac:dyDescent="0.45">
      <c r="A2265" s="51" t="s">
        <v>247</v>
      </c>
      <c r="B2265" s="52"/>
      <c r="C2265" s="53"/>
      <c r="D2265" s="52"/>
      <c r="E2265" s="59"/>
    </row>
    <row r="2266" spans="1:5" x14ac:dyDescent="0.45">
      <c r="A2266" s="55" t="s">
        <v>60</v>
      </c>
      <c r="B2266" s="52">
        <v>2937.68</v>
      </c>
      <c r="C2266" s="53">
        <v>45519</v>
      </c>
      <c r="D2266" s="52">
        <v>0</v>
      </c>
      <c r="E2266" s="59"/>
    </row>
    <row r="2267" spans="1:5" x14ac:dyDescent="0.45">
      <c r="A2267" s="55" t="s">
        <v>62</v>
      </c>
      <c r="B2267" s="52">
        <v>2840.85</v>
      </c>
      <c r="C2267" s="53">
        <v>45519</v>
      </c>
      <c r="D2267" s="52">
        <v>0</v>
      </c>
      <c r="E2267" s="59"/>
    </row>
    <row r="2268" spans="1:5" x14ac:dyDescent="0.45">
      <c r="A2268" s="55" t="s">
        <v>64</v>
      </c>
      <c r="B2268" s="52">
        <v>3357.82</v>
      </c>
      <c r="C2268" s="53">
        <v>45519</v>
      </c>
      <c r="D2268" s="52">
        <v>0</v>
      </c>
      <c r="E2268" s="59"/>
    </row>
    <row r="2269" spans="1:5" x14ac:dyDescent="0.45">
      <c r="A2269" s="55" t="s">
        <v>66</v>
      </c>
      <c r="B2269" s="52">
        <v>2632.33</v>
      </c>
      <c r="C2269" s="53">
        <v>45519</v>
      </c>
      <c r="D2269" s="52">
        <v>0</v>
      </c>
      <c r="E2269" s="59"/>
    </row>
    <row r="2270" spans="1:5" x14ac:dyDescent="0.45">
      <c r="A2270" s="55" t="s">
        <v>57</v>
      </c>
      <c r="B2270" s="52">
        <v>8802.14</v>
      </c>
      <c r="C2270" s="53">
        <v>45504</v>
      </c>
      <c r="D2270" s="52">
        <v>0</v>
      </c>
      <c r="E2270" s="59"/>
    </row>
    <row r="2271" spans="1:5" x14ac:dyDescent="0.45">
      <c r="A2271" s="55" t="s">
        <v>80</v>
      </c>
      <c r="B2271" s="52">
        <v>7693.87</v>
      </c>
      <c r="C2271" s="53">
        <v>45488</v>
      </c>
      <c r="D2271" s="52">
        <v>0</v>
      </c>
      <c r="E2271" s="59"/>
    </row>
    <row r="2272" spans="1:5" x14ac:dyDescent="0.45">
      <c r="A2272" s="55" t="s">
        <v>82</v>
      </c>
      <c r="B2272" s="52">
        <v>2668.46</v>
      </c>
      <c r="C2272" s="53">
        <v>45519</v>
      </c>
      <c r="D2272" s="52">
        <v>0</v>
      </c>
      <c r="E2272" s="59"/>
    </row>
    <row r="2273" spans="1:5" x14ac:dyDescent="0.45">
      <c r="A2273" s="55" t="s">
        <v>84</v>
      </c>
      <c r="B2273" s="52">
        <v>2587.13</v>
      </c>
      <c r="C2273" s="53">
        <v>45519</v>
      </c>
      <c r="D2273" s="52">
        <v>0</v>
      </c>
      <c r="E2273" s="59"/>
    </row>
    <row r="2274" spans="1:5" x14ac:dyDescent="0.45">
      <c r="A2274" s="55" t="s">
        <v>86</v>
      </c>
      <c r="B2274" s="52">
        <v>3939.49</v>
      </c>
      <c r="C2274" s="53">
        <v>45519</v>
      </c>
      <c r="D2274" s="52">
        <v>0</v>
      </c>
      <c r="E2274" s="59"/>
    </row>
    <row r="2275" spans="1:5" x14ac:dyDescent="0.45">
      <c r="A2275" s="55" t="s">
        <v>88</v>
      </c>
      <c r="B2275" s="52">
        <v>2600.33</v>
      </c>
      <c r="C2275" s="53">
        <v>45519</v>
      </c>
      <c r="D2275" s="52">
        <v>0</v>
      </c>
      <c r="E2275" s="59"/>
    </row>
    <row r="2276" spans="1:5" x14ac:dyDescent="0.45">
      <c r="A2276" s="55" t="s">
        <v>92</v>
      </c>
      <c r="B2276" s="52">
        <v>24728</v>
      </c>
      <c r="C2276" s="53">
        <v>45519</v>
      </c>
      <c r="D2276" s="52">
        <v>0</v>
      </c>
      <c r="E2276" s="59"/>
    </row>
    <row r="2277" spans="1:5" x14ac:dyDescent="0.45">
      <c r="A2277" s="55" t="s">
        <v>90</v>
      </c>
      <c r="B2277" s="52">
        <v>2600.33</v>
      </c>
      <c r="C2277" s="53">
        <v>45762</v>
      </c>
      <c r="D2277" s="52">
        <v>0</v>
      </c>
      <c r="E2277" s="59"/>
    </row>
    <row r="2278" spans="1:5" x14ac:dyDescent="0.45">
      <c r="A2278" s="51" t="s">
        <v>248</v>
      </c>
      <c r="B2278" s="52"/>
      <c r="C2278" s="53"/>
      <c r="D2278" s="52"/>
      <c r="E2278" s="59"/>
    </row>
    <row r="2279" spans="1:5" x14ac:dyDescent="0.45">
      <c r="A2279" s="55" t="s">
        <v>60</v>
      </c>
      <c r="B2279" s="52">
        <v>44698.86</v>
      </c>
      <c r="C2279" s="53">
        <v>45519</v>
      </c>
      <c r="D2279" s="52">
        <v>0</v>
      </c>
      <c r="E2279" s="59"/>
    </row>
    <row r="2280" spans="1:5" x14ac:dyDescent="0.45">
      <c r="A2280" s="55" t="s">
        <v>62</v>
      </c>
      <c r="B2280" s="52">
        <v>43225.38</v>
      </c>
      <c r="C2280" s="53">
        <v>45519</v>
      </c>
      <c r="D2280" s="52">
        <v>0</v>
      </c>
      <c r="E2280" s="59"/>
    </row>
    <row r="2281" spans="1:5" x14ac:dyDescent="0.45">
      <c r="A2281" s="55" t="s">
        <v>64</v>
      </c>
      <c r="B2281" s="52">
        <v>51091.5</v>
      </c>
      <c r="C2281" s="53">
        <v>45519</v>
      </c>
      <c r="D2281" s="52">
        <v>0</v>
      </c>
      <c r="E2281" s="59"/>
    </row>
    <row r="2282" spans="1:5" x14ac:dyDescent="0.45">
      <c r="A2282" s="55" t="s">
        <v>66</v>
      </c>
      <c r="B2282" s="52">
        <v>40052.75</v>
      </c>
      <c r="C2282" s="53">
        <v>45519</v>
      </c>
      <c r="D2282" s="52">
        <v>0</v>
      </c>
      <c r="E2282" s="59"/>
    </row>
    <row r="2283" spans="1:5" x14ac:dyDescent="0.45">
      <c r="A2283" s="55" t="s">
        <v>57</v>
      </c>
      <c r="B2283" s="52">
        <v>133930.51</v>
      </c>
      <c r="C2283" s="53">
        <v>45504</v>
      </c>
      <c r="D2283" s="52">
        <v>0</v>
      </c>
      <c r="E2283" s="59"/>
    </row>
    <row r="2284" spans="1:5" x14ac:dyDescent="0.45">
      <c r="A2284" s="55" t="s">
        <v>80</v>
      </c>
      <c r="B2284" s="52">
        <v>117067.44</v>
      </c>
      <c r="C2284" s="53">
        <v>45488</v>
      </c>
      <c r="D2284" s="52">
        <v>0</v>
      </c>
      <c r="E2284" s="59"/>
    </row>
    <row r="2285" spans="1:5" x14ac:dyDescent="0.45">
      <c r="A2285" s="55" t="s">
        <v>82</v>
      </c>
      <c r="B2285" s="52">
        <v>40602.379999999997</v>
      </c>
      <c r="C2285" s="53">
        <v>45519</v>
      </c>
      <c r="D2285" s="52">
        <v>0</v>
      </c>
      <c r="E2285" s="59"/>
    </row>
    <row r="2286" spans="1:5" x14ac:dyDescent="0.45">
      <c r="A2286" s="55" t="s">
        <v>84</v>
      </c>
      <c r="B2286" s="52">
        <v>39364.94</v>
      </c>
      <c r="C2286" s="53">
        <v>45519</v>
      </c>
      <c r="D2286" s="52">
        <v>0</v>
      </c>
      <c r="E2286" s="59"/>
    </row>
    <row r="2287" spans="1:5" x14ac:dyDescent="0.45">
      <c r="A2287" s="55" t="s">
        <v>86</v>
      </c>
      <c r="B2287" s="52">
        <v>59942.05</v>
      </c>
      <c r="C2287" s="53">
        <v>45519</v>
      </c>
      <c r="D2287" s="52">
        <v>0</v>
      </c>
      <c r="E2287" s="59"/>
    </row>
    <row r="2288" spans="1:5" x14ac:dyDescent="0.45">
      <c r="A2288" s="55" t="s">
        <v>88</v>
      </c>
      <c r="B2288" s="52">
        <v>39565.760000000002</v>
      </c>
      <c r="C2288" s="53">
        <v>45519</v>
      </c>
      <c r="D2288" s="52">
        <v>0</v>
      </c>
      <c r="E2288" s="59"/>
    </row>
    <row r="2289" spans="1:5" x14ac:dyDescent="0.45">
      <c r="A2289" s="55" t="s">
        <v>92</v>
      </c>
      <c r="B2289" s="52">
        <v>376253.21</v>
      </c>
      <c r="C2289" s="53">
        <v>45519</v>
      </c>
      <c r="D2289" s="52">
        <v>0</v>
      </c>
      <c r="E2289" s="59"/>
    </row>
    <row r="2290" spans="1:5" x14ac:dyDescent="0.45">
      <c r="A2290" s="55" t="s">
        <v>90</v>
      </c>
      <c r="B2290" s="52">
        <v>39565.760000000002</v>
      </c>
      <c r="C2290" s="53">
        <v>45762</v>
      </c>
      <c r="D2290" s="52">
        <v>0</v>
      </c>
      <c r="E2290" s="59"/>
    </row>
    <row r="2291" spans="1:5" x14ac:dyDescent="0.45">
      <c r="A2291" s="51" t="s">
        <v>249</v>
      </c>
      <c r="B2291" s="52"/>
      <c r="C2291" s="53"/>
      <c r="D2291" s="52"/>
      <c r="E2291" s="59"/>
    </row>
    <row r="2292" spans="1:5" x14ac:dyDescent="0.45">
      <c r="A2292" s="55" t="s">
        <v>60</v>
      </c>
      <c r="B2292" s="52">
        <v>13428.48</v>
      </c>
      <c r="C2292" s="53">
        <v>45519</v>
      </c>
      <c r="D2292" s="52">
        <v>0</v>
      </c>
      <c r="E2292" s="59"/>
    </row>
    <row r="2293" spans="1:5" x14ac:dyDescent="0.45">
      <c r="A2293" s="55" t="s">
        <v>61</v>
      </c>
      <c r="B2293" s="52">
        <v>3655.47</v>
      </c>
      <c r="C2293" s="53">
        <v>45519</v>
      </c>
      <c r="D2293" s="52">
        <v>0</v>
      </c>
      <c r="E2293" s="59"/>
    </row>
    <row r="2294" spans="1:5" x14ac:dyDescent="0.45">
      <c r="A2294" s="55" t="s">
        <v>62</v>
      </c>
      <c r="B2294" s="52">
        <v>12985.81</v>
      </c>
      <c r="C2294" s="53">
        <v>45519</v>
      </c>
      <c r="D2294" s="52">
        <v>0</v>
      </c>
      <c r="E2294" s="59"/>
    </row>
    <row r="2295" spans="1:5" x14ac:dyDescent="0.45">
      <c r="A2295" s="55" t="s">
        <v>63</v>
      </c>
      <c r="B2295" s="52">
        <v>3534.97</v>
      </c>
      <c r="C2295" s="53">
        <v>45519</v>
      </c>
      <c r="D2295" s="52">
        <v>0</v>
      </c>
      <c r="E2295" s="59"/>
    </row>
    <row r="2296" spans="1:5" x14ac:dyDescent="0.45">
      <c r="A2296" s="55" t="s">
        <v>64</v>
      </c>
      <c r="B2296" s="52">
        <v>15348.96</v>
      </c>
      <c r="C2296" s="53">
        <v>45519</v>
      </c>
      <c r="D2296" s="52">
        <v>0</v>
      </c>
      <c r="E2296" s="59"/>
    </row>
    <row r="2297" spans="1:5" x14ac:dyDescent="0.45">
      <c r="A2297" s="55" t="s">
        <v>65</v>
      </c>
      <c r="B2297" s="52">
        <v>4023.57</v>
      </c>
      <c r="C2297" s="53">
        <v>45519</v>
      </c>
      <c r="D2297" s="52">
        <v>0</v>
      </c>
      <c r="E2297" s="59"/>
    </row>
    <row r="2298" spans="1:5" x14ac:dyDescent="0.45">
      <c r="A2298" s="55" t="s">
        <v>66</v>
      </c>
      <c r="B2298" s="52">
        <v>12032.69</v>
      </c>
      <c r="C2298" s="53">
        <v>45519</v>
      </c>
      <c r="D2298" s="52">
        <v>0</v>
      </c>
      <c r="E2298" s="59"/>
    </row>
    <row r="2299" spans="1:5" x14ac:dyDescent="0.45">
      <c r="A2299" s="55" t="s">
        <v>67</v>
      </c>
      <c r="B2299" s="52">
        <v>3154.24</v>
      </c>
      <c r="C2299" s="53">
        <v>45519</v>
      </c>
      <c r="D2299" s="52">
        <v>0</v>
      </c>
      <c r="E2299" s="59"/>
    </row>
    <row r="2300" spans="1:5" x14ac:dyDescent="0.45">
      <c r="A2300" s="55" t="s">
        <v>57</v>
      </c>
      <c r="B2300" s="52">
        <v>40235.550000000003</v>
      </c>
      <c r="C2300" s="53">
        <v>45504</v>
      </c>
      <c r="D2300" s="52">
        <v>0</v>
      </c>
      <c r="E2300" s="59"/>
    </row>
    <row r="2301" spans="1:5" x14ac:dyDescent="0.45">
      <c r="A2301" s="55" t="s">
        <v>71</v>
      </c>
      <c r="B2301" s="52">
        <v>23260</v>
      </c>
      <c r="C2301" s="53">
        <v>45504</v>
      </c>
      <c r="D2301" s="52">
        <v>0</v>
      </c>
      <c r="E2301" s="59"/>
    </row>
    <row r="2302" spans="1:5" x14ac:dyDescent="0.45">
      <c r="A2302" s="55" t="s">
        <v>72</v>
      </c>
      <c r="B2302" s="52">
        <v>6148.5</v>
      </c>
      <c r="C2302" s="53">
        <v>45504</v>
      </c>
      <c r="D2302" s="52">
        <v>1434.56</v>
      </c>
      <c r="E2302" s="59"/>
    </row>
    <row r="2303" spans="1:5" x14ac:dyDescent="0.45">
      <c r="A2303" s="55" t="s">
        <v>80</v>
      </c>
      <c r="B2303" s="52">
        <v>35169.519999999997</v>
      </c>
      <c r="C2303" s="53">
        <v>45488</v>
      </c>
      <c r="D2303" s="52">
        <v>0</v>
      </c>
      <c r="E2303" s="59"/>
    </row>
    <row r="2304" spans="1:5" x14ac:dyDescent="0.45">
      <c r="A2304" s="55" t="s">
        <v>81</v>
      </c>
      <c r="B2304" s="52">
        <v>7887.65</v>
      </c>
      <c r="C2304" s="53">
        <v>45488</v>
      </c>
      <c r="D2304" s="52">
        <v>1331.67</v>
      </c>
      <c r="E2304" s="59"/>
    </row>
    <row r="2305" spans="1:5" x14ac:dyDescent="0.45">
      <c r="A2305" s="55" t="s">
        <v>82</v>
      </c>
      <c r="B2305" s="52">
        <v>12197.81</v>
      </c>
      <c r="C2305" s="53">
        <v>45519</v>
      </c>
      <c r="D2305" s="52">
        <v>0</v>
      </c>
      <c r="E2305" s="59"/>
    </row>
    <row r="2306" spans="1:5" x14ac:dyDescent="0.45">
      <c r="A2306" s="55" t="s">
        <v>83</v>
      </c>
      <c r="B2306" s="52">
        <v>3320.46</v>
      </c>
      <c r="C2306" s="53">
        <v>45519</v>
      </c>
      <c r="D2306" s="52">
        <v>0</v>
      </c>
      <c r="E2306" s="59"/>
    </row>
    <row r="2307" spans="1:5" x14ac:dyDescent="0.45">
      <c r="A2307" s="55" t="s">
        <v>84</v>
      </c>
      <c r="B2307" s="52">
        <v>11826.06</v>
      </c>
      <c r="C2307" s="53">
        <v>45519</v>
      </c>
      <c r="D2307" s="52">
        <v>0</v>
      </c>
      <c r="E2307" s="59"/>
    </row>
    <row r="2308" spans="1:5" x14ac:dyDescent="0.45">
      <c r="A2308" s="55" t="s">
        <v>85</v>
      </c>
      <c r="B2308" s="52">
        <v>3219.26</v>
      </c>
      <c r="C2308" s="53">
        <v>45519</v>
      </c>
      <c r="D2308" s="52">
        <v>0</v>
      </c>
      <c r="E2308" s="59"/>
    </row>
    <row r="2309" spans="1:5" x14ac:dyDescent="0.45">
      <c r="A2309" s="55" t="s">
        <v>86</v>
      </c>
      <c r="B2309" s="52">
        <v>18007.849999999999</v>
      </c>
      <c r="C2309" s="53">
        <v>45519</v>
      </c>
      <c r="D2309" s="52">
        <v>0</v>
      </c>
      <c r="E2309" s="59"/>
    </row>
    <row r="2310" spans="1:5" x14ac:dyDescent="0.45">
      <c r="A2310" s="55" t="s">
        <v>87</v>
      </c>
      <c r="B2310" s="52">
        <v>4720.57</v>
      </c>
      <c r="C2310" s="53">
        <v>45519</v>
      </c>
      <c r="D2310" s="52">
        <v>0</v>
      </c>
      <c r="E2310" s="59"/>
    </row>
    <row r="2311" spans="1:5" x14ac:dyDescent="0.45">
      <c r="A2311" s="55" t="s">
        <v>88</v>
      </c>
      <c r="B2311" s="52">
        <v>11886.39</v>
      </c>
      <c r="C2311" s="53">
        <v>45519</v>
      </c>
      <c r="D2311" s="52">
        <v>0</v>
      </c>
      <c r="E2311" s="59"/>
    </row>
    <row r="2312" spans="1:5" x14ac:dyDescent="0.45">
      <c r="A2312" s="55" t="s">
        <v>89</v>
      </c>
      <c r="B2312" s="52">
        <v>3115.89</v>
      </c>
      <c r="C2312" s="53">
        <v>45519</v>
      </c>
      <c r="D2312" s="52">
        <v>0</v>
      </c>
      <c r="E2312" s="59"/>
    </row>
    <row r="2313" spans="1:5" x14ac:dyDescent="0.45">
      <c r="A2313" s="55" t="s">
        <v>92</v>
      </c>
      <c r="B2313" s="52">
        <v>113034.38</v>
      </c>
      <c r="C2313" s="53">
        <v>45519</v>
      </c>
      <c r="D2313" s="52">
        <v>0</v>
      </c>
      <c r="E2313" s="59"/>
    </row>
    <row r="2314" spans="1:5" x14ac:dyDescent="0.45">
      <c r="A2314" s="55" t="s">
        <v>93</v>
      </c>
      <c r="B2314" s="52">
        <v>29630.78</v>
      </c>
      <c r="C2314" s="53">
        <v>45519</v>
      </c>
      <c r="D2314" s="52">
        <v>0</v>
      </c>
      <c r="E2314" s="59"/>
    </row>
    <row r="2315" spans="1:5" x14ac:dyDescent="0.45">
      <c r="A2315" s="55" t="s">
        <v>90</v>
      </c>
      <c r="B2315" s="52">
        <v>11886.39</v>
      </c>
      <c r="C2315" s="53">
        <v>45762</v>
      </c>
      <c r="D2315" s="52">
        <v>0</v>
      </c>
      <c r="E2315" s="59"/>
    </row>
    <row r="2316" spans="1:5" x14ac:dyDescent="0.45">
      <c r="A2316" s="55" t="s">
        <v>91</v>
      </c>
      <c r="B2316" s="52">
        <v>3115.89</v>
      </c>
      <c r="C2316" s="53">
        <v>45762</v>
      </c>
      <c r="D2316" s="52">
        <v>0</v>
      </c>
      <c r="E2316" s="59"/>
    </row>
    <row r="2317" spans="1:5" x14ac:dyDescent="0.45">
      <c r="A2317" s="51" t="s">
        <v>250</v>
      </c>
      <c r="B2317" s="52"/>
      <c r="C2317" s="53"/>
      <c r="D2317" s="52"/>
      <c r="E2317" s="59"/>
    </row>
    <row r="2318" spans="1:5" x14ac:dyDescent="0.45">
      <c r="A2318" s="55" t="s">
        <v>60</v>
      </c>
      <c r="B2318" s="52">
        <v>4803.3</v>
      </c>
      <c r="C2318" s="53">
        <v>45519</v>
      </c>
      <c r="D2318" s="52">
        <v>0</v>
      </c>
      <c r="E2318" s="59"/>
    </row>
    <row r="2319" spans="1:5" x14ac:dyDescent="0.45">
      <c r="A2319" s="55" t="s">
        <v>61</v>
      </c>
      <c r="B2319" s="52">
        <v>1307.54</v>
      </c>
      <c r="C2319" s="53">
        <v>45519</v>
      </c>
      <c r="D2319" s="52">
        <v>0</v>
      </c>
      <c r="E2319" s="59"/>
    </row>
    <row r="2320" spans="1:5" x14ac:dyDescent="0.45">
      <c r="A2320" s="55" t="s">
        <v>62</v>
      </c>
      <c r="B2320" s="52">
        <v>4644.96</v>
      </c>
      <c r="C2320" s="53">
        <v>45519</v>
      </c>
      <c r="D2320" s="52">
        <v>0</v>
      </c>
      <c r="E2320" s="59"/>
    </row>
    <row r="2321" spans="1:5" x14ac:dyDescent="0.45">
      <c r="A2321" s="55" t="s">
        <v>63</v>
      </c>
      <c r="B2321" s="52">
        <v>1264.44</v>
      </c>
      <c r="C2321" s="53">
        <v>45519</v>
      </c>
      <c r="D2321" s="52">
        <v>0</v>
      </c>
      <c r="E2321" s="59"/>
    </row>
    <row r="2322" spans="1:5" x14ac:dyDescent="0.45">
      <c r="A2322" s="55" t="s">
        <v>64</v>
      </c>
      <c r="B2322" s="52">
        <v>5490.25</v>
      </c>
      <c r="C2322" s="53">
        <v>45519</v>
      </c>
      <c r="D2322" s="52">
        <v>0</v>
      </c>
      <c r="E2322" s="59"/>
    </row>
    <row r="2323" spans="1:5" x14ac:dyDescent="0.45">
      <c r="A2323" s="55" t="s">
        <v>65</v>
      </c>
      <c r="B2323" s="52">
        <v>1439.21</v>
      </c>
      <c r="C2323" s="53">
        <v>45519</v>
      </c>
      <c r="D2323" s="52">
        <v>0</v>
      </c>
      <c r="E2323" s="59"/>
    </row>
    <row r="2324" spans="1:5" x14ac:dyDescent="0.45">
      <c r="A2324" s="55" t="s">
        <v>66</v>
      </c>
      <c r="B2324" s="52">
        <v>4304.03</v>
      </c>
      <c r="C2324" s="53">
        <v>45519</v>
      </c>
      <c r="D2324" s="52">
        <v>0</v>
      </c>
      <c r="E2324" s="59"/>
    </row>
    <row r="2325" spans="1:5" x14ac:dyDescent="0.45">
      <c r="A2325" s="55" t="s">
        <v>67</v>
      </c>
      <c r="B2325" s="52">
        <v>1128.26</v>
      </c>
      <c r="C2325" s="53">
        <v>45519</v>
      </c>
      <c r="D2325" s="52">
        <v>0</v>
      </c>
      <c r="E2325" s="59"/>
    </row>
    <row r="2326" spans="1:5" x14ac:dyDescent="0.45">
      <c r="A2326" s="55" t="s">
        <v>57</v>
      </c>
      <c r="B2326" s="52">
        <v>14392.05</v>
      </c>
      <c r="C2326" s="53">
        <v>45504</v>
      </c>
      <c r="D2326" s="52">
        <v>0</v>
      </c>
      <c r="E2326" s="59"/>
    </row>
    <row r="2327" spans="1:5" x14ac:dyDescent="0.45">
      <c r="A2327" s="55" t="s">
        <v>71</v>
      </c>
      <c r="B2327" s="52">
        <v>8686.23</v>
      </c>
      <c r="C2327" s="53">
        <v>45504</v>
      </c>
      <c r="D2327" s="52">
        <v>0</v>
      </c>
      <c r="E2327" s="59"/>
    </row>
    <row r="2328" spans="1:5" x14ac:dyDescent="0.45">
      <c r="A2328" s="55" t="s">
        <v>72</v>
      </c>
      <c r="B2328" s="52">
        <v>2199.29</v>
      </c>
      <c r="C2328" s="53">
        <v>45504</v>
      </c>
      <c r="D2328" s="52">
        <v>513.13</v>
      </c>
      <c r="E2328" s="59"/>
    </row>
    <row r="2329" spans="1:5" x14ac:dyDescent="0.45">
      <c r="A2329" s="55" t="s">
        <v>80</v>
      </c>
      <c r="B2329" s="52">
        <v>12579.96</v>
      </c>
      <c r="C2329" s="53">
        <v>45488</v>
      </c>
      <c r="D2329" s="52">
        <v>0</v>
      </c>
      <c r="E2329" s="59"/>
    </row>
    <row r="2330" spans="1:5" x14ac:dyDescent="0.45">
      <c r="A2330" s="55" t="s">
        <v>81</v>
      </c>
      <c r="B2330" s="52">
        <v>2821.37</v>
      </c>
      <c r="C2330" s="53">
        <v>45488</v>
      </c>
      <c r="D2330" s="52">
        <v>476.33</v>
      </c>
      <c r="E2330" s="59"/>
    </row>
    <row r="2331" spans="1:5" x14ac:dyDescent="0.45">
      <c r="A2331" s="55" t="s">
        <v>82</v>
      </c>
      <c r="B2331" s="52">
        <v>4363.1000000000004</v>
      </c>
      <c r="C2331" s="53">
        <v>45519</v>
      </c>
      <c r="D2331" s="52">
        <v>0</v>
      </c>
      <c r="E2331" s="59"/>
    </row>
    <row r="2332" spans="1:5" x14ac:dyDescent="0.45">
      <c r="A2332" s="55" t="s">
        <v>83</v>
      </c>
      <c r="B2332" s="52">
        <v>1187.71</v>
      </c>
      <c r="C2332" s="53">
        <v>45519</v>
      </c>
      <c r="D2332" s="52">
        <v>0</v>
      </c>
      <c r="E2332" s="59"/>
    </row>
    <row r="2333" spans="1:5" x14ac:dyDescent="0.45">
      <c r="A2333" s="55" t="s">
        <v>84</v>
      </c>
      <c r="B2333" s="52">
        <v>4230.12</v>
      </c>
      <c r="C2333" s="53">
        <v>45519</v>
      </c>
      <c r="D2333" s="52">
        <v>0</v>
      </c>
      <c r="E2333" s="59"/>
    </row>
    <row r="2334" spans="1:5" x14ac:dyDescent="0.45">
      <c r="A2334" s="55" t="s">
        <v>85</v>
      </c>
      <c r="B2334" s="52">
        <v>1151.51</v>
      </c>
      <c r="C2334" s="53">
        <v>45519</v>
      </c>
      <c r="D2334" s="52">
        <v>0</v>
      </c>
      <c r="E2334" s="59"/>
    </row>
    <row r="2335" spans="1:5" x14ac:dyDescent="0.45">
      <c r="A2335" s="55" t="s">
        <v>86</v>
      </c>
      <c r="B2335" s="52">
        <v>6441.32</v>
      </c>
      <c r="C2335" s="53">
        <v>45519</v>
      </c>
      <c r="D2335" s="52">
        <v>0</v>
      </c>
      <c r="E2335" s="59"/>
    </row>
    <row r="2336" spans="1:5" x14ac:dyDescent="0.45">
      <c r="A2336" s="55" t="s">
        <v>87</v>
      </c>
      <c r="B2336" s="52">
        <v>1688.52</v>
      </c>
      <c r="C2336" s="53">
        <v>45519</v>
      </c>
      <c r="D2336" s="52">
        <v>0</v>
      </c>
      <c r="E2336" s="59"/>
    </row>
    <row r="2337" spans="1:5" x14ac:dyDescent="0.45">
      <c r="A2337" s="55" t="s">
        <v>88</v>
      </c>
      <c r="B2337" s="52">
        <v>4251.7</v>
      </c>
      <c r="C2337" s="53">
        <v>45519</v>
      </c>
      <c r="D2337" s="52">
        <v>0</v>
      </c>
      <c r="E2337" s="59"/>
    </row>
    <row r="2338" spans="1:5" x14ac:dyDescent="0.45">
      <c r="A2338" s="55" t="s">
        <v>89</v>
      </c>
      <c r="B2338" s="52">
        <v>1114.54</v>
      </c>
      <c r="C2338" s="53">
        <v>45519</v>
      </c>
      <c r="D2338" s="52">
        <v>0</v>
      </c>
      <c r="E2338" s="59"/>
    </row>
    <row r="2339" spans="1:5" x14ac:dyDescent="0.45">
      <c r="A2339" s="55" t="s">
        <v>92</v>
      </c>
      <c r="B2339" s="52">
        <v>40431.83</v>
      </c>
      <c r="C2339" s="53">
        <v>45519</v>
      </c>
      <c r="D2339" s="52">
        <v>0</v>
      </c>
      <c r="E2339" s="59"/>
    </row>
    <row r="2340" spans="1:5" x14ac:dyDescent="0.45">
      <c r="A2340" s="55" t="s">
        <v>93</v>
      </c>
      <c r="B2340" s="52">
        <v>10598.78</v>
      </c>
      <c r="C2340" s="53">
        <v>45519</v>
      </c>
      <c r="D2340" s="52">
        <v>0</v>
      </c>
      <c r="E2340" s="59"/>
    </row>
    <row r="2341" spans="1:5" x14ac:dyDescent="0.45">
      <c r="A2341" s="55" t="s">
        <v>90</v>
      </c>
      <c r="B2341" s="52">
        <v>4251.7</v>
      </c>
      <c r="C2341" s="53">
        <v>45762</v>
      </c>
      <c r="D2341" s="52">
        <v>0</v>
      </c>
      <c r="E2341" s="59"/>
    </row>
    <row r="2342" spans="1:5" x14ac:dyDescent="0.45">
      <c r="A2342" s="55" t="s">
        <v>91</v>
      </c>
      <c r="B2342" s="52">
        <v>1114.54</v>
      </c>
      <c r="C2342" s="53">
        <v>45762</v>
      </c>
      <c r="D2342" s="52">
        <v>0</v>
      </c>
      <c r="E2342" s="59"/>
    </row>
    <row r="2343" spans="1:5" x14ac:dyDescent="0.45">
      <c r="A2343" s="51" t="s">
        <v>251</v>
      </c>
      <c r="B2343" s="52"/>
      <c r="C2343" s="53"/>
      <c r="D2343" s="52"/>
      <c r="E2343" s="59"/>
    </row>
    <row r="2344" spans="1:5" x14ac:dyDescent="0.45">
      <c r="A2344" s="55" t="s">
        <v>60</v>
      </c>
      <c r="B2344" s="52">
        <v>6358.52</v>
      </c>
      <c r="C2344" s="53">
        <v>45519</v>
      </c>
      <c r="D2344" s="52">
        <v>0</v>
      </c>
      <c r="E2344" s="59"/>
    </row>
    <row r="2345" spans="1:5" x14ac:dyDescent="0.45">
      <c r="A2345" s="55" t="s">
        <v>62</v>
      </c>
      <c r="B2345" s="52">
        <v>6148.92</v>
      </c>
      <c r="C2345" s="53">
        <v>45519</v>
      </c>
      <c r="D2345" s="52">
        <v>0</v>
      </c>
      <c r="E2345" s="59"/>
    </row>
    <row r="2346" spans="1:5" x14ac:dyDescent="0.45">
      <c r="A2346" s="55" t="s">
        <v>64</v>
      </c>
      <c r="B2346" s="52">
        <v>7267.89</v>
      </c>
      <c r="C2346" s="53">
        <v>45519</v>
      </c>
      <c r="D2346" s="52">
        <v>0</v>
      </c>
      <c r="E2346" s="59"/>
    </row>
    <row r="2347" spans="1:5" x14ac:dyDescent="0.45">
      <c r="A2347" s="55" t="s">
        <v>66</v>
      </c>
      <c r="B2347" s="52">
        <v>5697.6</v>
      </c>
      <c r="C2347" s="53">
        <v>45519</v>
      </c>
      <c r="D2347" s="52">
        <v>0</v>
      </c>
      <c r="E2347" s="59"/>
    </row>
    <row r="2348" spans="1:5" x14ac:dyDescent="0.45">
      <c r="A2348" s="55" t="s">
        <v>57</v>
      </c>
      <c r="B2348" s="52">
        <v>19051.95</v>
      </c>
      <c r="C2348" s="53">
        <v>45504</v>
      </c>
      <c r="D2348" s="52">
        <v>0</v>
      </c>
      <c r="E2348" s="59"/>
    </row>
    <row r="2349" spans="1:5" x14ac:dyDescent="0.45">
      <c r="A2349" s="55" t="s">
        <v>80</v>
      </c>
      <c r="B2349" s="52">
        <v>16653.13</v>
      </c>
      <c r="C2349" s="53">
        <v>45488</v>
      </c>
      <c r="D2349" s="52">
        <v>0</v>
      </c>
      <c r="E2349" s="59"/>
    </row>
    <row r="2350" spans="1:5" x14ac:dyDescent="0.45">
      <c r="A2350" s="55" t="s">
        <v>82</v>
      </c>
      <c r="B2350" s="52">
        <v>5775.79</v>
      </c>
      <c r="C2350" s="53">
        <v>45519</v>
      </c>
      <c r="D2350" s="52">
        <v>0</v>
      </c>
      <c r="E2350" s="59"/>
    </row>
    <row r="2351" spans="1:5" x14ac:dyDescent="0.45">
      <c r="A2351" s="55" t="s">
        <v>84</v>
      </c>
      <c r="B2351" s="52">
        <v>5599.76</v>
      </c>
      <c r="C2351" s="53">
        <v>45519</v>
      </c>
      <c r="D2351" s="52">
        <v>0</v>
      </c>
      <c r="E2351" s="59"/>
    </row>
    <row r="2352" spans="1:5" x14ac:dyDescent="0.45">
      <c r="A2352" s="55" t="s">
        <v>86</v>
      </c>
      <c r="B2352" s="52">
        <v>8526.91</v>
      </c>
      <c r="C2352" s="53">
        <v>45519</v>
      </c>
      <c r="D2352" s="52">
        <v>0</v>
      </c>
      <c r="E2352" s="59"/>
    </row>
    <row r="2353" spans="1:5" x14ac:dyDescent="0.45">
      <c r="A2353" s="55" t="s">
        <v>88</v>
      </c>
      <c r="B2353" s="52">
        <v>5628.33</v>
      </c>
      <c r="C2353" s="53">
        <v>45519</v>
      </c>
      <c r="D2353" s="52">
        <v>0</v>
      </c>
      <c r="E2353" s="59"/>
    </row>
    <row r="2354" spans="1:5" x14ac:dyDescent="0.45">
      <c r="A2354" s="55" t="s">
        <v>92</v>
      </c>
      <c r="B2354" s="52">
        <v>53522.96</v>
      </c>
      <c r="C2354" s="53">
        <v>45519</v>
      </c>
      <c r="D2354" s="52">
        <v>0</v>
      </c>
      <c r="E2354" s="59"/>
    </row>
    <row r="2355" spans="1:5" x14ac:dyDescent="0.45">
      <c r="A2355" s="55" t="s">
        <v>90</v>
      </c>
      <c r="B2355" s="52">
        <v>5628.33</v>
      </c>
      <c r="C2355" s="53">
        <v>45762</v>
      </c>
      <c r="D2355" s="52">
        <v>0</v>
      </c>
      <c r="E2355" s="59"/>
    </row>
    <row r="2356" spans="1:5" x14ac:dyDescent="0.45">
      <c r="A2356" s="51" t="s">
        <v>252</v>
      </c>
      <c r="B2356" s="52"/>
      <c r="C2356" s="53"/>
      <c r="D2356" s="52"/>
      <c r="E2356" s="59"/>
    </row>
    <row r="2357" spans="1:5" x14ac:dyDescent="0.45">
      <c r="A2357" s="55" t="s">
        <v>60</v>
      </c>
      <c r="B2357" s="52">
        <v>6263.93</v>
      </c>
      <c r="C2357" s="53">
        <v>45519</v>
      </c>
      <c r="D2357" s="52">
        <v>0</v>
      </c>
      <c r="E2357" s="59"/>
    </row>
    <row r="2358" spans="1:5" x14ac:dyDescent="0.45">
      <c r="A2358" s="55" t="s">
        <v>62</v>
      </c>
      <c r="B2358" s="52">
        <v>6057.44</v>
      </c>
      <c r="C2358" s="53">
        <v>45519</v>
      </c>
      <c r="D2358" s="52">
        <v>0</v>
      </c>
      <c r="E2358" s="59"/>
    </row>
    <row r="2359" spans="1:5" x14ac:dyDescent="0.45">
      <c r="A2359" s="55" t="s">
        <v>64</v>
      </c>
      <c r="B2359" s="52">
        <v>7159.77</v>
      </c>
      <c r="C2359" s="53">
        <v>45519</v>
      </c>
      <c r="D2359" s="52">
        <v>0</v>
      </c>
      <c r="E2359" s="59"/>
    </row>
    <row r="2360" spans="1:5" x14ac:dyDescent="0.45">
      <c r="A2360" s="55" t="s">
        <v>66</v>
      </c>
      <c r="B2360" s="52">
        <v>5612.84</v>
      </c>
      <c r="C2360" s="53">
        <v>45519</v>
      </c>
      <c r="D2360" s="52">
        <v>0</v>
      </c>
      <c r="E2360" s="59"/>
    </row>
    <row r="2361" spans="1:5" x14ac:dyDescent="0.45">
      <c r="A2361" s="55" t="s">
        <v>57</v>
      </c>
      <c r="B2361" s="52">
        <v>18768.52</v>
      </c>
      <c r="C2361" s="53">
        <v>45504</v>
      </c>
      <c r="D2361" s="52">
        <v>0</v>
      </c>
      <c r="E2361" s="59"/>
    </row>
    <row r="2362" spans="1:5" x14ac:dyDescent="0.45">
      <c r="A2362" s="55" t="s">
        <v>80</v>
      </c>
      <c r="B2362" s="52">
        <v>16405.39</v>
      </c>
      <c r="C2362" s="53">
        <v>45488</v>
      </c>
      <c r="D2362" s="52">
        <v>0</v>
      </c>
      <c r="E2362" s="59"/>
    </row>
    <row r="2363" spans="1:5" x14ac:dyDescent="0.45">
      <c r="A2363" s="55" t="s">
        <v>82</v>
      </c>
      <c r="B2363" s="52">
        <v>5689.87</v>
      </c>
      <c r="C2363" s="53">
        <v>45519</v>
      </c>
      <c r="D2363" s="52">
        <v>0</v>
      </c>
      <c r="E2363" s="59"/>
    </row>
    <row r="2364" spans="1:5" x14ac:dyDescent="0.45">
      <c r="A2364" s="55" t="s">
        <v>84</v>
      </c>
      <c r="B2364" s="52">
        <v>5516.45</v>
      </c>
      <c r="C2364" s="53">
        <v>45519</v>
      </c>
      <c r="D2364" s="52">
        <v>0</v>
      </c>
      <c r="E2364" s="59"/>
    </row>
    <row r="2365" spans="1:5" x14ac:dyDescent="0.45">
      <c r="A2365" s="55" t="s">
        <v>86</v>
      </c>
      <c r="B2365" s="52">
        <v>8400.0499999999993</v>
      </c>
      <c r="C2365" s="53">
        <v>45519</v>
      </c>
      <c r="D2365" s="52">
        <v>0</v>
      </c>
      <c r="E2365" s="59"/>
    </row>
    <row r="2366" spans="1:5" x14ac:dyDescent="0.45">
      <c r="A2366" s="55" t="s">
        <v>88</v>
      </c>
      <c r="B2366" s="52">
        <v>5544.6</v>
      </c>
      <c r="C2366" s="53">
        <v>45519</v>
      </c>
      <c r="D2366" s="52">
        <v>0</v>
      </c>
      <c r="E2366" s="59"/>
    </row>
    <row r="2367" spans="1:5" x14ac:dyDescent="0.45">
      <c r="A2367" s="55" t="s">
        <v>92</v>
      </c>
      <c r="B2367" s="52">
        <v>52726.71</v>
      </c>
      <c r="C2367" s="53">
        <v>45519</v>
      </c>
      <c r="D2367" s="52">
        <v>0</v>
      </c>
      <c r="E2367" s="59"/>
    </row>
    <row r="2368" spans="1:5" x14ac:dyDescent="0.45">
      <c r="A2368" s="55" t="s">
        <v>90</v>
      </c>
      <c r="B2368" s="52">
        <v>5544.6</v>
      </c>
      <c r="C2368" s="53">
        <v>45762</v>
      </c>
      <c r="D2368" s="52">
        <v>0</v>
      </c>
      <c r="E2368" s="59"/>
    </row>
    <row r="2369" spans="1:5" x14ac:dyDescent="0.45">
      <c r="A2369" s="51" t="s">
        <v>253</v>
      </c>
      <c r="B2369" s="52"/>
      <c r="C2369" s="53"/>
      <c r="D2369" s="52"/>
      <c r="E2369" s="59"/>
    </row>
    <row r="2370" spans="1:5" x14ac:dyDescent="0.45">
      <c r="A2370" s="55" t="s">
        <v>60</v>
      </c>
      <c r="B2370" s="52">
        <v>8409.7099999999991</v>
      </c>
      <c r="C2370" s="53">
        <v>45519</v>
      </c>
      <c r="D2370" s="52">
        <v>0</v>
      </c>
      <c r="E2370" s="59"/>
    </row>
    <row r="2371" spans="1:5" x14ac:dyDescent="0.45">
      <c r="A2371" s="55" t="s">
        <v>62</v>
      </c>
      <c r="B2371" s="52">
        <v>8132.49</v>
      </c>
      <c r="C2371" s="53">
        <v>45519</v>
      </c>
      <c r="D2371" s="52">
        <v>0</v>
      </c>
      <c r="E2371" s="59"/>
    </row>
    <row r="2372" spans="1:5" x14ac:dyDescent="0.45">
      <c r="A2372" s="55" t="s">
        <v>64</v>
      </c>
      <c r="B2372" s="52">
        <v>9612.44</v>
      </c>
      <c r="C2372" s="53">
        <v>45519</v>
      </c>
      <c r="D2372" s="52">
        <v>0</v>
      </c>
      <c r="E2372" s="59"/>
    </row>
    <row r="2373" spans="1:5" x14ac:dyDescent="0.45">
      <c r="A2373" s="55" t="s">
        <v>66</v>
      </c>
      <c r="B2373" s="52">
        <v>7535.59</v>
      </c>
      <c r="C2373" s="53">
        <v>45519</v>
      </c>
      <c r="D2373" s="52">
        <v>0</v>
      </c>
      <c r="E2373" s="59"/>
    </row>
    <row r="2374" spans="1:5" x14ac:dyDescent="0.45">
      <c r="A2374" s="55" t="s">
        <v>57</v>
      </c>
      <c r="B2374" s="52">
        <v>25197.9</v>
      </c>
      <c r="C2374" s="53">
        <v>45504</v>
      </c>
      <c r="D2374" s="52">
        <v>0</v>
      </c>
      <c r="E2374" s="59"/>
    </row>
    <row r="2375" spans="1:5" x14ac:dyDescent="0.45">
      <c r="A2375" s="55" t="s">
        <v>80</v>
      </c>
      <c r="B2375" s="52">
        <v>22025.25</v>
      </c>
      <c r="C2375" s="53">
        <v>45488</v>
      </c>
      <c r="D2375" s="52">
        <v>0</v>
      </c>
      <c r="E2375" s="59"/>
    </row>
    <row r="2376" spans="1:5" x14ac:dyDescent="0.45">
      <c r="A2376" s="55" t="s">
        <v>82</v>
      </c>
      <c r="B2376" s="52">
        <v>7639</v>
      </c>
      <c r="C2376" s="53">
        <v>45519</v>
      </c>
      <c r="D2376" s="52">
        <v>0</v>
      </c>
      <c r="E2376" s="59"/>
    </row>
    <row r="2377" spans="1:5" x14ac:dyDescent="0.45">
      <c r="A2377" s="55" t="s">
        <v>84</v>
      </c>
      <c r="B2377" s="52">
        <v>7406.18</v>
      </c>
      <c r="C2377" s="53">
        <v>45519</v>
      </c>
      <c r="D2377" s="52">
        <v>0</v>
      </c>
      <c r="E2377" s="59"/>
    </row>
    <row r="2378" spans="1:5" x14ac:dyDescent="0.45">
      <c r="A2378" s="55" t="s">
        <v>86</v>
      </c>
      <c r="B2378" s="52">
        <v>11277.59</v>
      </c>
      <c r="C2378" s="53">
        <v>45519</v>
      </c>
      <c r="D2378" s="52">
        <v>0</v>
      </c>
      <c r="E2378" s="59"/>
    </row>
    <row r="2379" spans="1:5" x14ac:dyDescent="0.45">
      <c r="A2379" s="55" t="s">
        <v>88</v>
      </c>
      <c r="B2379" s="52">
        <v>7443.96</v>
      </c>
      <c r="C2379" s="53">
        <v>45519</v>
      </c>
      <c r="D2379" s="52">
        <v>0</v>
      </c>
      <c r="E2379" s="59"/>
    </row>
    <row r="2380" spans="1:5" x14ac:dyDescent="0.45">
      <c r="A2380" s="55" t="s">
        <v>92</v>
      </c>
      <c r="B2380" s="52">
        <v>70788.88</v>
      </c>
      <c r="C2380" s="53">
        <v>45519</v>
      </c>
      <c r="D2380" s="52">
        <v>0</v>
      </c>
      <c r="E2380" s="59"/>
    </row>
    <row r="2381" spans="1:5" x14ac:dyDescent="0.45">
      <c r="A2381" s="55" t="s">
        <v>90</v>
      </c>
      <c r="B2381" s="52">
        <v>7443.96</v>
      </c>
      <c r="C2381" s="53">
        <v>45762</v>
      </c>
      <c r="D2381" s="52">
        <v>0</v>
      </c>
      <c r="E2381" s="59"/>
    </row>
    <row r="2382" spans="1:5" x14ac:dyDescent="0.45">
      <c r="A2382" s="51" t="s">
        <v>254</v>
      </c>
      <c r="B2382" s="52"/>
      <c r="C2382" s="53"/>
      <c r="D2382" s="52"/>
      <c r="E2382" s="59"/>
    </row>
    <row r="2383" spans="1:5" x14ac:dyDescent="0.45">
      <c r="A2383" s="55" t="s">
        <v>60</v>
      </c>
      <c r="B2383" s="52">
        <v>188712.43</v>
      </c>
      <c r="C2383" s="53">
        <v>45519</v>
      </c>
      <c r="D2383" s="52">
        <v>0</v>
      </c>
      <c r="E2383" s="59"/>
    </row>
    <row r="2384" spans="1:5" x14ac:dyDescent="0.45">
      <c r="A2384" s="55" t="s">
        <v>61</v>
      </c>
      <c r="B2384" s="52">
        <v>50861.79</v>
      </c>
      <c r="C2384" s="53">
        <v>45519</v>
      </c>
      <c r="D2384" s="52">
        <v>0</v>
      </c>
      <c r="E2384" s="59"/>
    </row>
    <row r="2385" spans="1:5" x14ac:dyDescent="0.45">
      <c r="A2385" s="55" t="s">
        <v>62</v>
      </c>
      <c r="B2385" s="52">
        <v>182491.59</v>
      </c>
      <c r="C2385" s="53">
        <v>45519</v>
      </c>
      <c r="D2385" s="52">
        <v>0</v>
      </c>
      <c r="E2385" s="59"/>
    </row>
    <row r="2386" spans="1:5" x14ac:dyDescent="0.45">
      <c r="A2386" s="55" t="s">
        <v>63</v>
      </c>
      <c r="B2386" s="52">
        <v>49185.15</v>
      </c>
      <c r="C2386" s="53">
        <v>45519</v>
      </c>
      <c r="D2386" s="52">
        <v>0</v>
      </c>
      <c r="E2386" s="59"/>
    </row>
    <row r="2387" spans="1:5" x14ac:dyDescent="0.45">
      <c r="A2387" s="55" t="s">
        <v>64</v>
      </c>
      <c r="B2387" s="52">
        <v>215701.26</v>
      </c>
      <c r="C2387" s="53">
        <v>45519</v>
      </c>
      <c r="D2387" s="52">
        <v>0</v>
      </c>
      <c r="E2387" s="59"/>
    </row>
    <row r="2388" spans="1:5" x14ac:dyDescent="0.45">
      <c r="A2388" s="55" t="s">
        <v>65</v>
      </c>
      <c r="B2388" s="52">
        <v>55983.45</v>
      </c>
      <c r="C2388" s="53">
        <v>45519</v>
      </c>
      <c r="D2388" s="52">
        <v>0</v>
      </c>
      <c r="E2388" s="59"/>
    </row>
    <row r="2389" spans="1:5" x14ac:dyDescent="0.45">
      <c r="A2389" s="55" t="s">
        <v>66</v>
      </c>
      <c r="B2389" s="52">
        <v>169097.17</v>
      </c>
      <c r="C2389" s="53">
        <v>45519</v>
      </c>
      <c r="D2389" s="52">
        <v>0</v>
      </c>
      <c r="E2389" s="59"/>
    </row>
    <row r="2390" spans="1:5" x14ac:dyDescent="0.45">
      <c r="A2390" s="55" t="s">
        <v>67</v>
      </c>
      <c r="B2390" s="52">
        <v>43887.75</v>
      </c>
      <c r="C2390" s="53">
        <v>45519</v>
      </c>
      <c r="D2390" s="52">
        <v>0</v>
      </c>
      <c r="E2390" s="59"/>
    </row>
    <row r="2391" spans="1:5" x14ac:dyDescent="0.45">
      <c r="A2391" s="55" t="s">
        <v>57</v>
      </c>
      <c r="B2391" s="52">
        <v>563617.48</v>
      </c>
      <c r="C2391" s="53">
        <v>45504</v>
      </c>
      <c r="D2391" s="52">
        <v>0</v>
      </c>
      <c r="E2391" s="59"/>
    </row>
    <row r="2392" spans="1:5" x14ac:dyDescent="0.45">
      <c r="A2392" s="55" t="s">
        <v>71</v>
      </c>
      <c r="B2392" s="52">
        <v>178242.93</v>
      </c>
      <c r="C2392" s="53">
        <v>45504</v>
      </c>
      <c r="D2392" s="52">
        <v>0</v>
      </c>
      <c r="E2392" s="59"/>
    </row>
    <row r="2393" spans="1:5" x14ac:dyDescent="0.45">
      <c r="A2393" s="55" t="s">
        <v>72</v>
      </c>
      <c r="B2393" s="52">
        <v>85549.54</v>
      </c>
      <c r="C2393" s="53">
        <v>45504</v>
      </c>
      <c r="D2393" s="52">
        <v>19960.27</v>
      </c>
      <c r="E2393" s="59"/>
    </row>
    <row r="2394" spans="1:5" x14ac:dyDescent="0.45">
      <c r="A2394" s="55" t="s">
        <v>80</v>
      </c>
      <c r="B2394" s="52">
        <v>502065.9</v>
      </c>
      <c r="C2394" s="53">
        <v>45488</v>
      </c>
      <c r="D2394" s="52">
        <v>0</v>
      </c>
      <c r="E2394" s="59"/>
    </row>
    <row r="2395" spans="1:5" x14ac:dyDescent="0.45">
      <c r="A2395" s="55" t="s">
        <v>81</v>
      </c>
      <c r="B2395" s="52">
        <v>109747.89</v>
      </c>
      <c r="C2395" s="53">
        <v>45488</v>
      </c>
      <c r="D2395" s="52">
        <v>18528.63</v>
      </c>
      <c r="E2395" s="59"/>
    </row>
    <row r="2396" spans="1:5" x14ac:dyDescent="0.45">
      <c r="A2396" s="55" t="s">
        <v>82</v>
      </c>
      <c r="B2396" s="52">
        <v>171417.67</v>
      </c>
      <c r="C2396" s="53">
        <v>45519</v>
      </c>
      <c r="D2396" s="52">
        <v>0</v>
      </c>
      <c r="E2396" s="59"/>
    </row>
    <row r="2397" spans="1:5" x14ac:dyDescent="0.45">
      <c r="A2397" s="55" t="s">
        <v>83</v>
      </c>
      <c r="B2397" s="52">
        <v>46200.5</v>
      </c>
      <c r="C2397" s="53">
        <v>45519</v>
      </c>
      <c r="D2397" s="52">
        <v>0</v>
      </c>
      <c r="E2397" s="59"/>
    </row>
    <row r="2398" spans="1:5" x14ac:dyDescent="0.45">
      <c r="A2398" s="55" t="s">
        <v>84</v>
      </c>
      <c r="B2398" s="52">
        <v>166193.35</v>
      </c>
      <c r="C2398" s="53">
        <v>45519</v>
      </c>
      <c r="D2398" s="52">
        <v>0</v>
      </c>
      <c r="E2398" s="59"/>
    </row>
    <row r="2399" spans="1:5" x14ac:dyDescent="0.45">
      <c r="A2399" s="55" t="s">
        <v>85</v>
      </c>
      <c r="B2399" s="52">
        <v>44792.44</v>
      </c>
      <c r="C2399" s="53">
        <v>45519</v>
      </c>
      <c r="D2399" s="52">
        <v>0</v>
      </c>
      <c r="E2399" s="59"/>
    </row>
    <row r="2400" spans="1:5" x14ac:dyDescent="0.45">
      <c r="A2400" s="55" t="s">
        <v>86</v>
      </c>
      <c r="B2400" s="52">
        <v>253067.07</v>
      </c>
      <c r="C2400" s="53">
        <v>45519</v>
      </c>
      <c r="D2400" s="52">
        <v>0</v>
      </c>
      <c r="E2400" s="59"/>
    </row>
    <row r="2401" spans="1:5" x14ac:dyDescent="0.45">
      <c r="A2401" s="55" t="s">
        <v>87</v>
      </c>
      <c r="B2401" s="52">
        <v>65681.440000000002</v>
      </c>
      <c r="C2401" s="53">
        <v>45519</v>
      </c>
      <c r="D2401" s="52">
        <v>0</v>
      </c>
      <c r="E2401" s="59"/>
    </row>
    <row r="2402" spans="1:5" x14ac:dyDescent="0.45">
      <c r="A2402" s="55" t="s">
        <v>88</v>
      </c>
      <c r="B2402" s="52">
        <v>167041.17000000001</v>
      </c>
      <c r="C2402" s="53">
        <v>45519</v>
      </c>
      <c r="D2402" s="52">
        <v>0</v>
      </c>
      <c r="E2402" s="59"/>
    </row>
    <row r="2403" spans="1:5" x14ac:dyDescent="0.45">
      <c r="A2403" s="55" t="s">
        <v>89</v>
      </c>
      <c r="B2403" s="52">
        <v>43354.14</v>
      </c>
      <c r="C2403" s="53">
        <v>45519</v>
      </c>
      <c r="D2403" s="52">
        <v>0</v>
      </c>
      <c r="E2403" s="59"/>
    </row>
    <row r="2404" spans="1:5" x14ac:dyDescent="0.45">
      <c r="A2404" s="55" t="s">
        <v>92</v>
      </c>
      <c r="B2404" s="52">
        <v>1588489.17</v>
      </c>
      <c r="C2404" s="53">
        <v>45519</v>
      </c>
      <c r="D2404" s="52">
        <v>0</v>
      </c>
      <c r="E2404" s="59"/>
    </row>
    <row r="2405" spans="1:5" x14ac:dyDescent="0.45">
      <c r="A2405" s="55" t="s">
        <v>93</v>
      </c>
      <c r="B2405" s="52">
        <v>412279.05</v>
      </c>
      <c r="C2405" s="53">
        <v>45519</v>
      </c>
      <c r="D2405" s="52">
        <v>0</v>
      </c>
      <c r="E2405" s="59"/>
    </row>
    <row r="2406" spans="1:5" x14ac:dyDescent="0.45">
      <c r="A2406" s="55" t="s">
        <v>90</v>
      </c>
      <c r="B2406" s="52">
        <v>167041.17000000001</v>
      </c>
      <c r="C2406" s="53">
        <v>45762</v>
      </c>
      <c r="D2406" s="52">
        <v>0</v>
      </c>
      <c r="E2406" s="59"/>
    </row>
    <row r="2407" spans="1:5" x14ac:dyDescent="0.45">
      <c r="A2407" s="55" t="s">
        <v>91</v>
      </c>
      <c r="B2407" s="52">
        <v>43354.14</v>
      </c>
      <c r="C2407" s="53">
        <v>45762</v>
      </c>
      <c r="D2407" s="52">
        <v>0</v>
      </c>
      <c r="E2407" s="59"/>
    </row>
    <row r="2408" spans="1:5" x14ac:dyDescent="0.45">
      <c r="A2408" s="51" t="s">
        <v>255</v>
      </c>
      <c r="B2408" s="52"/>
      <c r="C2408" s="53"/>
      <c r="D2408" s="52"/>
      <c r="E2408" s="59"/>
    </row>
    <row r="2409" spans="1:5" x14ac:dyDescent="0.45">
      <c r="A2409" s="55" t="s">
        <v>60</v>
      </c>
      <c r="B2409" s="52">
        <v>6414.03</v>
      </c>
      <c r="C2409" s="53">
        <v>45519</v>
      </c>
      <c r="D2409" s="52">
        <v>0</v>
      </c>
      <c r="E2409" s="59"/>
    </row>
    <row r="2410" spans="1:5" x14ac:dyDescent="0.45">
      <c r="A2410" s="55" t="s">
        <v>62</v>
      </c>
      <c r="B2410" s="52">
        <v>6202.6</v>
      </c>
      <c r="C2410" s="53">
        <v>45519</v>
      </c>
      <c r="D2410" s="52">
        <v>0</v>
      </c>
      <c r="E2410" s="59"/>
    </row>
    <row r="2411" spans="1:5" x14ac:dyDescent="0.45">
      <c r="A2411" s="55" t="s">
        <v>64</v>
      </c>
      <c r="B2411" s="52">
        <v>7331.34</v>
      </c>
      <c r="C2411" s="53">
        <v>45519</v>
      </c>
      <c r="D2411" s="52">
        <v>0</v>
      </c>
      <c r="E2411" s="59"/>
    </row>
    <row r="2412" spans="1:5" x14ac:dyDescent="0.45">
      <c r="A2412" s="55" t="s">
        <v>66</v>
      </c>
      <c r="B2412" s="52">
        <v>5747.34</v>
      </c>
      <c r="C2412" s="53">
        <v>45519</v>
      </c>
      <c r="D2412" s="52">
        <v>0</v>
      </c>
      <c r="E2412" s="59"/>
    </row>
    <row r="2413" spans="1:5" x14ac:dyDescent="0.45">
      <c r="A2413" s="55" t="s">
        <v>57</v>
      </c>
      <c r="B2413" s="52">
        <v>19218.27</v>
      </c>
      <c r="C2413" s="53">
        <v>45504</v>
      </c>
      <c r="D2413" s="52">
        <v>0</v>
      </c>
      <c r="E2413" s="59"/>
    </row>
    <row r="2414" spans="1:5" x14ac:dyDescent="0.45">
      <c r="A2414" s="55" t="s">
        <v>80</v>
      </c>
      <c r="B2414" s="52">
        <v>16798.509999999998</v>
      </c>
      <c r="C2414" s="53">
        <v>45488</v>
      </c>
      <c r="D2414" s="52">
        <v>0</v>
      </c>
      <c r="E2414" s="59"/>
    </row>
    <row r="2415" spans="1:5" x14ac:dyDescent="0.45">
      <c r="A2415" s="55" t="s">
        <v>82</v>
      </c>
      <c r="B2415" s="52">
        <v>5826.21</v>
      </c>
      <c r="C2415" s="53">
        <v>45519</v>
      </c>
      <c r="D2415" s="52">
        <v>0</v>
      </c>
      <c r="E2415" s="59"/>
    </row>
    <row r="2416" spans="1:5" x14ac:dyDescent="0.45">
      <c r="A2416" s="55" t="s">
        <v>84</v>
      </c>
      <c r="B2416" s="52">
        <v>5648.65</v>
      </c>
      <c r="C2416" s="53">
        <v>45519</v>
      </c>
      <c r="D2416" s="52">
        <v>0</v>
      </c>
      <c r="E2416" s="59"/>
    </row>
    <row r="2417" spans="1:5" x14ac:dyDescent="0.45">
      <c r="A2417" s="55" t="s">
        <v>86</v>
      </c>
      <c r="B2417" s="52">
        <v>8601.34</v>
      </c>
      <c r="C2417" s="53">
        <v>45519</v>
      </c>
      <c r="D2417" s="52">
        <v>0</v>
      </c>
      <c r="E2417" s="59"/>
    </row>
    <row r="2418" spans="1:5" x14ac:dyDescent="0.45">
      <c r="A2418" s="55" t="s">
        <v>88</v>
      </c>
      <c r="B2418" s="52">
        <v>5677.46</v>
      </c>
      <c r="C2418" s="53">
        <v>45519</v>
      </c>
      <c r="D2418" s="52">
        <v>0</v>
      </c>
      <c r="E2418" s="59"/>
    </row>
    <row r="2419" spans="1:5" x14ac:dyDescent="0.45">
      <c r="A2419" s="55" t="s">
        <v>92</v>
      </c>
      <c r="B2419" s="52">
        <v>53990.2</v>
      </c>
      <c r="C2419" s="53">
        <v>45519</v>
      </c>
      <c r="D2419" s="52">
        <v>0</v>
      </c>
      <c r="E2419" s="59"/>
    </row>
    <row r="2420" spans="1:5" x14ac:dyDescent="0.45">
      <c r="A2420" s="55" t="s">
        <v>90</v>
      </c>
      <c r="B2420" s="52">
        <v>5677.46</v>
      </c>
      <c r="C2420" s="53">
        <v>45762</v>
      </c>
      <c r="D2420" s="52">
        <v>0</v>
      </c>
      <c r="E2420" s="59"/>
    </row>
    <row r="2421" spans="1:5" x14ac:dyDescent="0.45">
      <c r="A2421" s="51" t="s">
        <v>256</v>
      </c>
      <c r="B2421" s="52"/>
      <c r="C2421" s="53"/>
      <c r="D2421" s="52"/>
      <c r="E2421" s="59"/>
    </row>
    <row r="2422" spans="1:5" x14ac:dyDescent="0.45">
      <c r="A2422" s="55" t="s">
        <v>60</v>
      </c>
      <c r="B2422" s="52">
        <v>774.82</v>
      </c>
      <c r="C2422" s="53">
        <v>45519</v>
      </c>
      <c r="D2422" s="52">
        <v>0</v>
      </c>
      <c r="E2422" s="59"/>
    </row>
    <row r="2423" spans="1:5" x14ac:dyDescent="0.45">
      <c r="A2423" s="55" t="s">
        <v>62</v>
      </c>
      <c r="B2423" s="52">
        <v>749.28</v>
      </c>
      <c r="C2423" s="53">
        <v>45519</v>
      </c>
      <c r="D2423" s="52">
        <v>0</v>
      </c>
      <c r="E2423" s="59"/>
    </row>
    <row r="2424" spans="1:5" x14ac:dyDescent="0.45">
      <c r="A2424" s="55" t="s">
        <v>64</v>
      </c>
      <c r="B2424" s="52">
        <v>885.63</v>
      </c>
      <c r="C2424" s="53">
        <v>45519</v>
      </c>
      <c r="D2424" s="52">
        <v>0</v>
      </c>
      <c r="E2424" s="59"/>
    </row>
    <row r="2425" spans="1:5" x14ac:dyDescent="0.45">
      <c r="A2425" s="55" t="s">
        <v>66</v>
      </c>
      <c r="B2425" s="52">
        <v>694.28</v>
      </c>
      <c r="C2425" s="53">
        <v>45519</v>
      </c>
      <c r="D2425" s="52">
        <v>0</v>
      </c>
      <c r="E2425" s="59"/>
    </row>
    <row r="2426" spans="1:5" x14ac:dyDescent="0.45">
      <c r="A2426" s="55" t="s">
        <v>57</v>
      </c>
      <c r="B2426" s="52">
        <v>2321.58</v>
      </c>
      <c r="C2426" s="53">
        <v>45504</v>
      </c>
      <c r="D2426" s="52">
        <v>0</v>
      </c>
      <c r="E2426" s="59"/>
    </row>
    <row r="2427" spans="1:5" x14ac:dyDescent="0.45">
      <c r="A2427" s="55" t="s">
        <v>80</v>
      </c>
      <c r="B2427" s="52">
        <v>2029.28</v>
      </c>
      <c r="C2427" s="53">
        <v>45488</v>
      </c>
      <c r="D2427" s="52">
        <v>0</v>
      </c>
      <c r="E2427" s="59"/>
    </row>
    <row r="2428" spans="1:5" x14ac:dyDescent="0.45">
      <c r="A2428" s="55" t="s">
        <v>82</v>
      </c>
      <c r="B2428" s="52">
        <v>703.81</v>
      </c>
      <c r="C2428" s="53">
        <v>45519</v>
      </c>
      <c r="D2428" s="52">
        <v>0</v>
      </c>
      <c r="E2428" s="59"/>
    </row>
    <row r="2429" spans="1:5" x14ac:dyDescent="0.45">
      <c r="A2429" s="55" t="s">
        <v>84</v>
      </c>
      <c r="B2429" s="52">
        <v>682.36</v>
      </c>
      <c r="C2429" s="53">
        <v>45519</v>
      </c>
      <c r="D2429" s="52">
        <v>0</v>
      </c>
      <c r="E2429" s="59"/>
    </row>
    <row r="2430" spans="1:5" x14ac:dyDescent="0.45">
      <c r="A2430" s="55" t="s">
        <v>86</v>
      </c>
      <c r="B2430" s="52">
        <v>1039.05</v>
      </c>
      <c r="C2430" s="53">
        <v>45519</v>
      </c>
      <c r="D2430" s="52">
        <v>0</v>
      </c>
      <c r="E2430" s="59"/>
    </row>
    <row r="2431" spans="1:5" x14ac:dyDescent="0.45">
      <c r="A2431" s="55" t="s">
        <v>88</v>
      </c>
      <c r="B2431" s="52">
        <v>685.84</v>
      </c>
      <c r="C2431" s="53">
        <v>45519</v>
      </c>
      <c r="D2431" s="52">
        <v>0</v>
      </c>
      <c r="E2431" s="59"/>
    </row>
    <row r="2432" spans="1:5" x14ac:dyDescent="0.45">
      <c r="A2432" s="55" t="s">
        <v>92</v>
      </c>
      <c r="B2432" s="52">
        <v>6522.07</v>
      </c>
      <c r="C2432" s="53">
        <v>45519</v>
      </c>
      <c r="D2432" s="52">
        <v>0</v>
      </c>
      <c r="E2432" s="59"/>
    </row>
    <row r="2433" spans="1:5" x14ac:dyDescent="0.45">
      <c r="A2433" s="55" t="s">
        <v>90</v>
      </c>
      <c r="B2433" s="52">
        <v>685.84</v>
      </c>
      <c r="C2433" s="53">
        <v>45762</v>
      </c>
      <c r="D2433" s="52">
        <v>0</v>
      </c>
      <c r="E2433" s="59"/>
    </row>
    <row r="2434" spans="1:5" x14ac:dyDescent="0.45">
      <c r="A2434" s="51" t="s">
        <v>257</v>
      </c>
      <c r="B2434" s="52"/>
      <c r="C2434" s="53"/>
      <c r="D2434" s="52"/>
      <c r="E2434" s="59"/>
    </row>
    <row r="2435" spans="1:5" x14ac:dyDescent="0.45">
      <c r="A2435" s="55" t="s">
        <v>60</v>
      </c>
      <c r="B2435" s="52">
        <v>28245.99</v>
      </c>
      <c r="C2435" s="53">
        <v>45519</v>
      </c>
      <c r="D2435" s="52">
        <v>0</v>
      </c>
      <c r="E2435" s="59"/>
    </row>
    <row r="2436" spans="1:5" x14ac:dyDescent="0.45">
      <c r="A2436" s="55" t="s">
        <v>62</v>
      </c>
      <c r="B2436" s="52">
        <v>27314.87</v>
      </c>
      <c r="C2436" s="53">
        <v>45519</v>
      </c>
      <c r="D2436" s="52">
        <v>0</v>
      </c>
      <c r="E2436" s="59"/>
    </row>
    <row r="2437" spans="1:5" x14ac:dyDescent="0.45">
      <c r="A2437" s="55" t="s">
        <v>64</v>
      </c>
      <c r="B2437" s="52">
        <v>32285.599999999999</v>
      </c>
      <c r="C2437" s="53">
        <v>45519</v>
      </c>
      <c r="D2437" s="52">
        <v>0</v>
      </c>
      <c r="E2437" s="59"/>
    </row>
    <row r="2438" spans="1:5" x14ac:dyDescent="0.45">
      <c r="A2438" s="55" t="s">
        <v>66</v>
      </c>
      <c r="B2438" s="52">
        <v>25310.02</v>
      </c>
      <c r="C2438" s="53">
        <v>45519</v>
      </c>
      <c r="D2438" s="52">
        <v>0</v>
      </c>
      <c r="E2438" s="59"/>
    </row>
    <row r="2439" spans="1:5" x14ac:dyDescent="0.45">
      <c r="A2439" s="55" t="s">
        <v>57</v>
      </c>
      <c r="B2439" s="52">
        <v>84633.02</v>
      </c>
      <c r="C2439" s="53">
        <v>45504</v>
      </c>
      <c r="D2439" s="52">
        <v>0</v>
      </c>
      <c r="E2439" s="59"/>
    </row>
    <row r="2440" spans="1:5" x14ac:dyDescent="0.45">
      <c r="A2440" s="55" t="s">
        <v>80</v>
      </c>
      <c r="B2440" s="52">
        <v>73976.94</v>
      </c>
      <c r="C2440" s="53">
        <v>45488</v>
      </c>
      <c r="D2440" s="52">
        <v>0</v>
      </c>
      <c r="E2440" s="59"/>
    </row>
    <row r="2441" spans="1:5" x14ac:dyDescent="0.45">
      <c r="A2441" s="55" t="s">
        <v>82</v>
      </c>
      <c r="B2441" s="52">
        <v>25657.35</v>
      </c>
      <c r="C2441" s="53">
        <v>45519</v>
      </c>
      <c r="D2441" s="52">
        <v>0</v>
      </c>
      <c r="E2441" s="59"/>
    </row>
    <row r="2442" spans="1:5" x14ac:dyDescent="0.45">
      <c r="A2442" s="55" t="s">
        <v>84</v>
      </c>
      <c r="B2442" s="52">
        <v>24875.39</v>
      </c>
      <c r="C2442" s="53">
        <v>45519</v>
      </c>
      <c r="D2442" s="52">
        <v>0</v>
      </c>
      <c r="E2442" s="59"/>
    </row>
    <row r="2443" spans="1:5" x14ac:dyDescent="0.45">
      <c r="A2443" s="55" t="s">
        <v>86</v>
      </c>
      <c r="B2443" s="52">
        <v>37878.42</v>
      </c>
      <c r="C2443" s="53">
        <v>45519</v>
      </c>
      <c r="D2443" s="52">
        <v>0</v>
      </c>
      <c r="E2443" s="59"/>
    </row>
    <row r="2444" spans="1:5" x14ac:dyDescent="0.45">
      <c r="A2444" s="55" t="s">
        <v>88</v>
      </c>
      <c r="B2444" s="52">
        <v>25002.29</v>
      </c>
      <c r="C2444" s="53">
        <v>45519</v>
      </c>
      <c r="D2444" s="52">
        <v>0</v>
      </c>
      <c r="E2444" s="59"/>
    </row>
    <row r="2445" spans="1:5" x14ac:dyDescent="0.45">
      <c r="A2445" s="55" t="s">
        <v>92</v>
      </c>
      <c r="B2445" s="52">
        <v>237760.93</v>
      </c>
      <c r="C2445" s="53">
        <v>45519</v>
      </c>
      <c r="D2445" s="52">
        <v>0</v>
      </c>
      <c r="E2445" s="59"/>
    </row>
    <row r="2446" spans="1:5" x14ac:dyDescent="0.45">
      <c r="A2446" s="55" t="s">
        <v>90</v>
      </c>
      <c r="B2446" s="52">
        <v>25002.29</v>
      </c>
      <c r="C2446" s="53">
        <v>45762</v>
      </c>
      <c r="D2446" s="52">
        <v>0</v>
      </c>
      <c r="E2446" s="59"/>
    </row>
    <row r="2447" spans="1:5" x14ac:dyDescent="0.45">
      <c r="A2447" s="51" t="s">
        <v>258</v>
      </c>
      <c r="B2447" s="52"/>
      <c r="C2447" s="53"/>
      <c r="D2447" s="52"/>
      <c r="E2447" s="59"/>
    </row>
    <row r="2448" spans="1:5" x14ac:dyDescent="0.45">
      <c r="A2448" s="55" t="s">
        <v>60</v>
      </c>
      <c r="B2448" s="52">
        <v>9848.34</v>
      </c>
      <c r="C2448" s="53">
        <v>45519</v>
      </c>
      <c r="D2448" s="52">
        <v>0</v>
      </c>
      <c r="E2448" s="59"/>
    </row>
    <row r="2449" spans="1:5" x14ac:dyDescent="0.45">
      <c r="A2449" s="55" t="s">
        <v>61</v>
      </c>
      <c r="B2449" s="52">
        <v>2680.89</v>
      </c>
      <c r="C2449" s="53">
        <v>45519</v>
      </c>
      <c r="D2449" s="52">
        <v>0</v>
      </c>
      <c r="E2449" s="59"/>
    </row>
    <row r="2450" spans="1:5" x14ac:dyDescent="0.45">
      <c r="A2450" s="55" t="s">
        <v>62</v>
      </c>
      <c r="B2450" s="52">
        <v>9523.69</v>
      </c>
      <c r="C2450" s="53">
        <v>45519</v>
      </c>
      <c r="D2450" s="52">
        <v>0</v>
      </c>
      <c r="E2450" s="59"/>
    </row>
    <row r="2451" spans="1:5" x14ac:dyDescent="0.45">
      <c r="A2451" s="55" t="s">
        <v>63</v>
      </c>
      <c r="B2451" s="52">
        <v>2592.52</v>
      </c>
      <c r="C2451" s="53">
        <v>45519</v>
      </c>
      <c r="D2451" s="52">
        <v>0</v>
      </c>
      <c r="E2451" s="59"/>
    </row>
    <row r="2452" spans="1:5" x14ac:dyDescent="0.45">
      <c r="A2452" s="55" t="s">
        <v>64</v>
      </c>
      <c r="B2452" s="52">
        <v>11256.81</v>
      </c>
      <c r="C2452" s="53">
        <v>45519</v>
      </c>
      <c r="D2452" s="52">
        <v>0</v>
      </c>
      <c r="E2452" s="59"/>
    </row>
    <row r="2453" spans="1:5" x14ac:dyDescent="0.45">
      <c r="A2453" s="55" t="s">
        <v>65</v>
      </c>
      <c r="B2453" s="52">
        <v>2950.85</v>
      </c>
      <c r="C2453" s="53">
        <v>45519</v>
      </c>
      <c r="D2453" s="52">
        <v>0</v>
      </c>
      <c r="E2453" s="59"/>
    </row>
    <row r="2454" spans="1:5" x14ac:dyDescent="0.45">
      <c r="A2454" s="55" t="s">
        <v>66</v>
      </c>
      <c r="B2454" s="52">
        <v>8824.68</v>
      </c>
      <c r="C2454" s="53">
        <v>45519</v>
      </c>
      <c r="D2454" s="52">
        <v>0</v>
      </c>
      <c r="E2454" s="59"/>
    </row>
    <row r="2455" spans="1:5" x14ac:dyDescent="0.45">
      <c r="A2455" s="55" t="s">
        <v>67</v>
      </c>
      <c r="B2455" s="52">
        <v>2313.3000000000002</v>
      </c>
      <c r="C2455" s="53">
        <v>45519</v>
      </c>
      <c r="D2455" s="52">
        <v>0</v>
      </c>
      <c r="E2455" s="59"/>
    </row>
    <row r="2456" spans="1:5" x14ac:dyDescent="0.45">
      <c r="A2456" s="55" t="s">
        <v>57</v>
      </c>
      <c r="B2456" s="52">
        <v>29508.43</v>
      </c>
      <c r="C2456" s="53">
        <v>45504</v>
      </c>
      <c r="D2456" s="52">
        <v>0</v>
      </c>
      <c r="E2456" s="59"/>
    </row>
    <row r="2457" spans="1:5" x14ac:dyDescent="0.45">
      <c r="A2457" s="55" t="s">
        <v>72</v>
      </c>
      <c r="B2457" s="52">
        <v>300.89</v>
      </c>
      <c r="C2457" s="53">
        <v>45504</v>
      </c>
      <c r="D2457" s="52">
        <v>5260.47</v>
      </c>
      <c r="E2457" s="59"/>
    </row>
    <row r="2458" spans="1:5" x14ac:dyDescent="0.45">
      <c r="A2458" s="55" t="s">
        <v>80</v>
      </c>
      <c r="B2458" s="52">
        <v>25793.05</v>
      </c>
      <c r="C2458" s="53">
        <v>45488</v>
      </c>
      <c r="D2458" s="52">
        <v>0</v>
      </c>
      <c r="E2458" s="59"/>
    </row>
    <row r="2459" spans="1:5" x14ac:dyDescent="0.45">
      <c r="A2459" s="55" t="s">
        <v>81</v>
      </c>
      <c r="B2459" s="52">
        <v>1878.22</v>
      </c>
      <c r="C2459" s="53">
        <v>45488</v>
      </c>
      <c r="D2459" s="52">
        <v>4883.16</v>
      </c>
      <c r="E2459" s="59"/>
    </row>
    <row r="2460" spans="1:5" x14ac:dyDescent="0.45">
      <c r="A2460" s="55" t="s">
        <v>82</v>
      </c>
      <c r="B2460" s="52">
        <v>8945.7800000000007</v>
      </c>
      <c r="C2460" s="53">
        <v>45519</v>
      </c>
      <c r="D2460" s="52">
        <v>0</v>
      </c>
      <c r="E2460" s="59"/>
    </row>
    <row r="2461" spans="1:5" x14ac:dyDescent="0.45">
      <c r="A2461" s="55" t="s">
        <v>83</v>
      </c>
      <c r="B2461" s="52">
        <v>2435.1999999999998</v>
      </c>
      <c r="C2461" s="53">
        <v>45519</v>
      </c>
      <c r="D2461" s="52">
        <v>0</v>
      </c>
      <c r="E2461" s="59"/>
    </row>
    <row r="2462" spans="1:5" x14ac:dyDescent="0.45">
      <c r="A2462" s="55" t="s">
        <v>84</v>
      </c>
      <c r="B2462" s="52">
        <v>8673.14</v>
      </c>
      <c r="C2462" s="53">
        <v>45519</v>
      </c>
      <c r="D2462" s="52">
        <v>0</v>
      </c>
      <c r="E2462" s="59"/>
    </row>
    <row r="2463" spans="1:5" x14ac:dyDescent="0.45">
      <c r="A2463" s="55" t="s">
        <v>85</v>
      </c>
      <c r="B2463" s="52">
        <v>2360.98</v>
      </c>
      <c r="C2463" s="53">
        <v>45519</v>
      </c>
      <c r="D2463" s="52">
        <v>0</v>
      </c>
      <c r="E2463" s="59"/>
    </row>
    <row r="2464" spans="1:5" x14ac:dyDescent="0.45">
      <c r="A2464" s="55" t="s">
        <v>86</v>
      </c>
      <c r="B2464" s="52">
        <v>13206.82</v>
      </c>
      <c r="C2464" s="53">
        <v>45519</v>
      </c>
      <c r="D2464" s="52">
        <v>0</v>
      </c>
      <c r="E2464" s="59"/>
    </row>
    <row r="2465" spans="1:5" x14ac:dyDescent="0.45">
      <c r="A2465" s="55" t="s">
        <v>87</v>
      </c>
      <c r="B2465" s="52">
        <v>3462.03</v>
      </c>
      <c r="C2465" s="53">
        <v>45519</v>
      </c>
      <c r="D2465" s="52">
        <v>0</v>
      </c>
      <c r="E2465" s="59"/>
    </row>
    <row r="2466" spans="1:5" x14ac:dyDescent="0.45">
      <c r="A2466" s="55" t="s">
        <v>88</v>
      </c>
      <c r="B2466" s="52">
        <v>8717.3799999999992</v>
      </c>
      <c r="C2466" s="53">
        <v>45519</v>
      </c>
      <c r="D2466" s="52">
        <v>0</v>
      </c>
      <c r="E2466" s="59"/>
    </row>
    <row r="2467" spans="1:5" x14ac:dyDescent="0.45">
      <c r="A2467" s="55" t="s">
        <v>89</v>
      </c>
      <c r="B2467" s="52">
        <v>2285.17</v>
      </c>
      <c r="C2467" s="53">
        <v>45519</v>
      </c>
      <c r="D2467" s="52">
        <v>0</v>
      </c>
      <c r="E2467" s="59"/>
    </row>
    <row r="2468" spans="1:5" x14ac:dyDescent="0.45">
      <c r="A2468" s="55" t="s">
        <v>92</v>
      </c>
      <c r="B2468" s="52">
        <v>82898.509999999995</v>
      </c>
      <c r="C2468" s="53">
        <v>45519</v>
      </c>
      <c r="D2468" s="52">
        <v>0</v>
      </c>
      <c r="E2468" s="59"/>
    </row>
    <row r="2469" spans="1:5" x14ac:dyDescent="0.45">
      <c r="A2469" s="55" t="s">
        <v>93</v>
      </c>
      <c r="B2469" s="52">
        <v>21730.97</v>
      </c>
      <c r="C2469" s="53">
        <v>45519</v>
      </c>
      <c r="D2469" s="52">
        <v>0</v>
      </c>
      <c r="E2469" s="59"/>
    </row>
    <row r="2470" spans="1:5" x14ac:dyDescent="0.45">
      <c r="A2470" s="55" t="s">
        <v>90</v>
      </c>
      <c r="B2470" s="52">
        <v>8717.3799999999992</v>
      </c>
      <c r="C2470" s="53">
        <v>45762</v>
      </c>
      <c r="D2470" s="52">
        <v>0</v>
      </c>
      <c r="E2470" s="59"/>
    </row>
    <row r="2471" spans="1:5" x14ac:dyDescent="0.45">
      <c r="A2471" s="55" t="s">
        <v>91</v>
      </c>
      <c r="B2471" s="52">
        <v>634.79</v>
      </c>
      <c r="C2471" s="53">
        <v>45762</v>
      </c>
      <c r="D2471" s="52">
        <v>1650.38</v>
      </c>
      <c r="E2471" s="59"/>
    </row>
    <row r="2472" spans="1:5" x14ac:dyDescent="0.45">
      <c r="A2472" s="51" t="s">
        <v>259</v>
      </c>
      <c r="B2472" s="52"/>
      <c r="C2472" s="53"/>
      <c r="D2472" s="52"/>
      <c r="E2472" s="59"/>
    </row>
    <row r="2473" spans="1:5" x14ac:dyDescent="0.45">
      <c r="A2473" s="55" t="s">
        <v>60</v>
      </c>
      <c r="B2473" s="52">
        <v>16062.34</v>
      </c>
      <c r="C2473" s="53">
        <v>45519</v>
      </c>
      <c r="D2473" s="52">
        <v>0</v>
      </c>
      <c r="E2473" s="59"/>
    </row>
    <row r="2474" spans="1:5" x14ac:dyDescent="0.45">
      <c r="A2474" s="55" t="s">
        <v>62</v>
      </c>
      <c r="B2474" s="52">
        <v>15532.85</v>
      </c>
      <c r="C2474" s="53">
        <v>45519</v>
      </c>
      <c r="D2474" s="52">
        <v>0</v>
      </c>
      <c r="E2474" s="59"/>
    </row>
    <row r="2475" spans="1:5" x14ac:dyDescent="0.45">
      <c r="A2475" s="55" t="s">
        <v>64</v>
      </c>
      <c r="B2475" s="52">
        <v>18359.509999999998</v>
      </c>
      <c r="C2475" s="53">
        <v>45519</v>
      </c>
      <c r="D2475" s="52">
        <v>0</v>
      </c>
      <c r="E2475" s="59"/>
    </row>
    <row r="2476" spans="1:5" x14ac:dyDescent="0.45">
      <c r="A2476" s="55" t="s">
        <v>66</v>
      </c>
      <c r="B2476" s="52">
        <v>14392.78</v>
      </c>
      <c r="C2476" s="53">
        <v>45519</v>
      </c>
      <c r="D2476" s="52">
        <v>0</v>
      </c>
      <c r="E2476" s="59"/>
    </row>
    <row r="2477" spans="1:5" x14ac:dyDescent="0.45">
      <c r="A2477" s="55" t="s">
        <v>57</v>
      </c>
      <c r="B2477" s="52">
        <v>48127.360000000001</v>
      </c>
      <c r="C2477" s="53">
        <v>45504</v>
      </c>
      <c r="D2477" s="52">
        <v>0</v>
      </c>
      <c r="E2477" s="59"/>
    </row>
    <row r="2478" spans="1:5" x14ac:dyDescent="0.45">
      <c r="A2478" s="55" t="s">
        <v>80</v>
      </c>
      <c r="B2478" s="52">
        <v>42067.68</v>
      </c>
      <c r="C2478" s="53">
        <v>45488</v>
      </c>
      <c r="D2478" s="52">
        <v>0</v>
      </c>
      <c r="E2478" s="59"/>
    </row>
    <row r="2479" spans="1:5" x14ac:dyDescent="0.45">
      <c r="A2479" s="55" t="s">
        <v>82</v>
      </c>
      <c r="B2479" s="52">
        <v>14590.29</v>
      </c>
      <c r="C2479" s="53">
        <v>45519</v>
      </c>
      <c r="D2479" s="52">
        <v>0</v>
      </c>
      <c r="E2479" s="59"/>
    </row>
    <row r="2480" spans="1:5" x14ac:dyDescent="0.45">
      <c r="A2480" s="55" t="s">
        <v>84</v>
      </c>
      <c r="B2480" s="52">
        <v>14145.62</v>
      </c>
      <c r="C2480" s="53">
        <v>45519</v>
      </c>
      <c r="D2480" s="52">
        <v>0</v>
      </c>
      <c r="E2480" s="59"/>
    </row>
    <row r="2481" spans="1:5" x14ac:dyDescent="0.45">
      <c r="A2481" s="55" t="s">
        <v>86</v>
      </c>
      <c r="B2481" s="52">
        <v>21539.919999999998</v>
      </c>
      <c r="C2481" s="53">
        <v>45519</v>
      </c>
      <c r="D2481" s="52">
        <v>0</v>
      </c>
      <c r="E2481" s="59"/>
    </row>
    <row r="2482" spans="1:5" x14ac:dyDescent="0.45">
      <c r="A2482" s="55" t="s">
        <v>88</v>
      </c>
      <c r="B2482" s="52">
        <v>14217.79</v>
      </c>
      <c r="C2482" s="53">
        <v>45519</v>
      </c>
      <c r="D2482" s="52">
        <v>0</v>
      </c>
      <c r="E2482" s="59"/>
    </row>
    <row r="2483" spans="1:5" x14ac:dyDescent="0.45">
      <c r="A2483" s="55" t="s">
        <v>92</v>
      </c>
      <c r="B2483" s="52">
        <v>135204.98000000001</v>
      </c>
      <c r="C2483" s="53">
        <v>45519</v>
      </c>
      <c r="D2483" s="52">
        <v>0</v>
      </c>
      <c r="E2483" s="59"/>
    </row>
    <row r="2484" spans="1:5" x14ac:dyDescent="0.45">
      <c r="A2484" s="55" t="s">
        <v>90</v>
      </c>
      <c r="B2484" s="52">
        <v>14217.79</v>
      </c>
      <c r="C2484" s="53">
        <v>45762</v>
      </c>
      <c r="D2484" s="52">
        <v>0</v>
      </c>
      <c r="E2484" s="59"/>
    </row>
    <row r="2485" spans="1:5" x14ac:dyDescent="0.45">
      <c r="A2485" s="51" t="s">
        <v>260</v>
      </c>
      <c r="B2485" s="52"/>
      <c r="C2485" s="53"/>
      <c r="D2485" s="52"/>
      <c r="E2485" s="59"/>
    </row>
    <row r="2486" spans="1:5" x14ac:dyDescent="0.45">
      <c r="A2486" s="55" t="s">
        <v>60</v>
      </c>
      <c r="B2486" s="52">
        <v>59283.82</v>
      </c>
      <c r="C2486" s="53">
        <v>45519</v>
      </c>
      <c r="D2486" s="52">
        <v>0</v>
      </c>
      <c r="E2486" s="59"/>
    </row>
    <row r="2487" spans="1:5" x14ac:dyDescent="0.45">
      <c r="A2487" s="55" t="s">
        <v>61</v>
      </c>
      <c r="B2487" s="52">
        <v>16138.12</v>
      </c>
      <c r="C2487" s="53">
        <v>45519</v>
      </c>
      <c r="D2487" s="52">
        <v>0</v>
      </c>
      <c r="E2487" s="59"/>
    </row>
    <row r="2488" spans="1:5" x14ac:dyDescent="0.45">
      <c r="A2488" s="55" t="s">
        <v>62</v>
      </c>
      <c r="B2488" s="52">
        <v>57329.55</v>
      </c>
      <c r="C2488" s="53">
        <v>45519</v>
      </c>
      <c r="D2488" s="52">
        <v>0</v>
      </c>
      <c r="E2488" s="59"/>
    </row>
    <row r="2489" spans="1:5" x14ac:dyDescent="0.45">
      <c r="A2489" s="55" t="s">
        <v>63</v>
      </c>
      <c r="B2489" s="52">
        <v>15606.13</v>
      </c>
      <c r="C2489" s="53">
        <v>45519</v>
      </c>
      <c r="D2489" s="52">
        <v>0</v>
      </c>
      <c r="E2489" s="59"/>
    </row>
    <row r="2490" spans="1:5" x14ac:dyDescent="0.45">
      <c r="A2490" s="55" t="s">
        <v>64</v>
      </c>
      <c r="B2490" s="52">
        <v>67762.34</v>
      </c>
      <c r="C2490" s="53">
        <v>45519</v>
      </c>
      <c r="D2490" s="52">
        <v>0</v>
      </c>
      <c r="E2490" s="59"/>
    </row>
    <row r="2491" spans="1:5" x14ac:dyDescent="0.45">
      <c r="A2491" s="55" t="s">
        <v>65</v>
      </c>
      <c r="B2491" s="52">
        <v>17763.189999999999</v>
      </c>
      <c r="C2491" s="53">
        <v>45519</v>
      </c>
      <c r="D2491" s="52">
        <v>0</v>
      </c>
      <c r="E2491" s="59"/>
    </row>
    <row r="2492" spans="1:5" x14ac:dyDescent="0.45">
      <c r="A2492" s="55" t="s">
        <v>66</v>
      </c>
      <c r="B2492" s="52">
        <v>53121.71</v>
      </c>
      <c r="C2492" s="53">
        <v>45519</v>
      </c>
      <c r="D2492" s="52">
        <v>0</v>
      </c>
      <c r="E2492" s="59"/>
    </row>
    <row r="2493" spans="1:5" x14ac:dyDescent="0.45">
      <c r="A2493" s="55" t="s">
        <v>67</v>
      </c>
      <c r="B2493" s="52">
        <v>13925.3</v>
      </c>
      <c r="C2493" s="53">
        <v>45519</v>
      </c>
      <c r="D2493" s="52">
        <v>0</v>
      </c>
      <c r="E2493" s="59"/>
    </row>
    <row r="2494" spans="1:5" x14ac:dyDescent="0.45">
      <c r="A2494" s="55" t="s">
        <v>57</v>
      </c>
      <c r="B2494" s="52">
        <v>177631.21</v>
      </c>
      <c r="C2494" s="53">
        <v>45504</v>
      </c>
      <c r="D2494" s="52">
        <v>0</v>
      </c>
      <c r="E2494" s="59"/>
    </row>
    <row r="2495" spans="1:5" x14ac:dyDescent="0.45">
      <c r="A2495" s="55" t="s">
        <v>72</v>
      </c>
      <c r="B2495" s="52">
        <v>33477.58</v>
      </c>
      <c r="C2495" s="53">
        <v>45504</v>
      </c>
      <c r="D2495" s="52">
        <v>0</v>
      </c>
      <c r="E2495" s="59"/>
    </row>
    <row r="2496" spans="1:5" x14ac:dyDescent="0.45">
      <c r="A2496" s="55" t="s">
        <v>80</v>
      </c>
      <c r="B2496" s="52">
        <v>155265.82</v>
      </c>
      <c r="C2496" s="53">
        <v>45488</v>
      </c>
      <c r="D2496" s="52">
        <v>0</v>
      </c>
      <c r="E2496" s="59"/>
    </row>
    <row r="2497" spans="1:5" x14ac:dyDescent="0.45">
      <c r="A2497" s="55" t="s">
        <v>81</v>
      </c>
      <c r="B2497" s="52">
        <v>40701.31</v>
      </c>
      <c r="C2497" s="53">
        <v>45488</v>
      </c>
      <c r="D2497" s="52">
        <v>0</v>
      </c>
      <c r="E2497" s="59"/>
    </row>
    <row r="2498" spans="1:5" x14ac:dyDescent="0.45">
      <c r="A2498" s="55" t="s">
        <v>82</v>
      </c>
      <c r="B2498" s="52">
        <v>53850.69</v>
      </c>
      <c r="C2498" s="53">
        <v>45519</v>
      </c>
      <c r="D2498" s="52">
        <v>0</v>
      </c>
      <c r="E2498" s="59"/>
    </row>
    <row r="2499" spans="1:5" x14ac:dyDescent="0.45">
      <c r="A2499" s="55" t="s">
        <v>83</v>
      </c>
      <c r="B2499" s="52">
        <v>14659.12</v>
      </c>
      <c r="C2499" s="53">
        <v>45519</v>
      </c>
      <c r="D2499" s="52">
        <v>0</v>
      </c>
      <c r="E2499" s="59"/>
    </row>
    <row r="2500" spans="1:5" x14ac:dyDescent="0.45">
      <c r="A2500" s="55" t="s">
        <v>84</v>
      </c>
      <c r="B2500" s="52">
        <v>52209.48</v>
      </c>
      <c r="C2500" s="53">
        <v>45519</v>
      </c>
      <c r="D2500" s="52">
        <v>0</v>
      </c>
      <c r="E2500" s="59"/>
    </row>
    <row r="2501" spans="1:5" x14ac:dyDescent="0.45">
      <c r="A2501" s="55" t="s">
        <v>85</v>
      </c>
      <c r="B2501" s="52">
        <v>14212.35</v>
      </c>
      <c r="C2501" s="53">
        <v>45519</v>
      </c>
      <c r="D2501" s="52">
        <v>0</v>
      </c>
      <c r="E2501" s="59"/>
    </row>
    <row r="2502" spans="1:5" x14ac:dyDescent="0.45">
      <c r="A2502" s="55" t="s">
        <v>86</v>
      </c>
      <c r="B2502" s="52">
        <v>79500.77</v>
      </c>
      <c r="C2502" s="53">
        <v>45519</v>
      </c>
      <c r="D2502" s="52">
        <v>0</v>
      </c>
      <c r="E2502" s="59"/>
    </row>
    <row r="2503" spans="1:5" x14ac:dyDescent="0.45">
      <c r="A2503" s="55" t="s">
        <v>87</v>
      </c>
      <c r="B2503" s="52">
        <v>20840.29</v>
      </c>
      <c r="C2503" s="53">
        <v>45519</v>
      </c>
      <c r="D2503" s="52">
        <v>0</v>
      </c>
      <c r="E2503" s="59"/>
    </row>
    <row r="2504" spans="1:5" x14ac:dyDescent="0.45">
      <c r="A2504" s="55" t="s">
        <v>88</v>
      </c>
      <c r="B2504" s="52">
        <v>52475.82</v>
      </c>
      <c r="C2504" s="53">
        <v>45519</v>
      </c>
      <c r="D2504" s="52">
        <v>0</v>
      </c>
      <c r="E2504" s="59"/>
    </row>
    <row r="2505" spans="1:5" x14ac:dyDescent="0.45">
      <c r="A2505" s="55" t="s">
        <v>89</v>
      </c>
      <c r="B2505" s="52">
        <v>13755.99</v>
      </c>
      <c r="C2505" s="53">
        <v>45519</v>
      </c>
      <c r="D2505" s="52">
        <v>0</v>
      </c>
      <c r="E2505" s="59"/>
    </row>
    <row r="2506" spans="1:5" x14ac:dyDescent="0.45">
      <c r="A2506" s="55" t="s">
        <v>92</v>
      </c>
      <c r="B2506" s="52">
        <v>499022.31</v>
      </c>
      <c r="C2506" s="53">
        <v>45519</v>
      </c>
      <c r="D2506" s="52">
        <v>0</v>
      </c>
      <c r="E2506" s="59"/>
    </row>
    <row r="2507" spans="1:5" x14ac:dyDescent="0.45">
      <c r="A2507" s="55" t="s">
        <v>93</v>
      </c>
      <c r="B2507" s="52">
        <v>130813.46</v>
      </c>
      <c r="C2507" s="53">
        <v>45519</v>
      </c>
      <c r="D2507" s="52">
        <v>0</v>
      </c>
      <c r="E2507" s="59"/>
    </row>
    <row r="2508" spans="1:5" x14ac:dyDescent="0.45">
      <c r="A2508" s="55" t="s">
        <v>90</v>
      </c>
      <c r="B2508" s="52">
        <v>52475.82</v>
      </c>
      <c r="C2508" s="53">
        <v>45762</v>
      </c>
      <c r="D2508" s="52">
        <v>0</v>
      </c>
      <c r="E2508" s="59"/>
    </row>
    <row r="2509" spans="1:5" x14ac:dyDescent="0.45">
      <c r="A2509" s="55" t="s">
        <v>91</v>
      </c>
      <c r="B2509" s="52">
        <v>13755.99</v>
      </c>
      <c r="C2509" s="53">
        <v>45762</v>
      </c>
      <c r="D2509" s="52">
        <v>0</v>
      </c>
      <c r="E2509" s="59"/>
    </row>
    <row r="2510" spans="1:5" x14ac:dyDescent="0.45">
      <c r="A2510" s="51" t="s">
        <v>261</v>
      </c>
      <c r="B2510" s="52"/>
      <c r="C2510" s="53"/>
      <c r="D2510" s="52"/>
      <c r="E2510" s="59"/>
    </row>
    <row r="2511" spans="1:5" x14ac:dyDescent="0.45">
      <c r="A2511" s="55" t="s">
        <v>60</v>
      </c>
      <c r="B2511" s="52">
        <v>16412.8</v>
      </c>
      <c r="C2511" s="53">
        <v>45519</v>
      </c>
      <c r="D2511" s="52">
        <v>0</v>
      </c>
      <c r="E2511" s="59"/>
    </row>
    <row r="2512" spans="1:5" x14ac:dyDescent="0.45">
      <c r="A2512" s="55" t="s">
        <v>62</v>
      </c>
      <c r="B2512" s="52">
        <v>15871.76</v>
      </c>
      <c r="C2512" s="53">
        <v>45519</v>
      </c>
      <c r="D2512" s="52">
        <v>0</v>
      </c>
      <c r="E2512" s="59"/>
    </row>
    <row r="2513" spans="1:5" x14ac:dyDescent="0.45">
      <c r="A2513" s="55" t="s">
        <v>64</v>
      </c>
      <c r="B2513" s="52">
        <v>18760.09</v>
      </c>
      <c r="C2513" s="53">
        <v>45519</v>
      </c>
      <c r="D2513" s="52">
        <v>0</v>
      </c>
      <c r="E2513" s="59"/>
    </row>
    <row r="2514" spans="1:5" x14ac:dyDescent="0.45">
      <c r="A2514" s="55" t="s">
        <v>66</v>
      </c>
      <c r="B2514" s="52">
        <v>14706.81</v>
      </c>
      <c r="C2514" s="53">
        <v>45519</v>
      </c>
      <c r="D2514" s="52">
        <v>0</v>
      </c>
      <c r="E2514" s="59"/>
    </row>
    <row r="2515" spans="1:5" x14ac:dyDescent="0.45">
      <c r="A2515" s="55" t="s">
        <v>57</v>
      </c>
      <c r="B2515" s="52">
        <v>49177.43</v>
      </c>
      <c r="C2515" s="53">
        <v>45504</v>
      </c>
      <c r="D2515" s="52">
        <v>0</v>
      </c>
      <c r="E2515" s="59"/>
    </row>
    <row r="2516" spans="1:5" x14ac:dyDescent="0.45">
      <c r="A2516" s="55" t="s">
        <v>82</v>
      </c>
      <c r="B2516" s="52">
        <v>14908.63</v>
      </c>
      <c r="C2516" s="53">
        <v>45519</v>
      </c>
      <c r="D2516" s="52">
        <v>0</v>
      </c>
      <c r="E2516" s="59"/>
    </row>
    <row r="2517" spans="1:5" x14ac:dyDescent="0.45">
      <c r="A2517" s="55" t="s">
        <v>84</v>
      </c>
      <c r="B2517" s="52">
        <v>14454.26</v>
      </c>
      <c r="C2517" s="53">
        <v>45519</v>
      </c>
      <c r="D2517" s="52">
        <v>0</v>
      </c>
      <c r="E2517" s="59"/>
    </row>
    <row r="2518" spans="1:5" x14ac:dyDescent="0.45">
      <c r="A2518" s="55" t="s">
        <v>86</v>
      </c>
      <c r="B2518" s="52">
        <v>22009.89</v>
      </c>
      <c r="C2518" s="53">
        <v>45519</v>
      </c>
      <c r="D2518" s="52">
        <v>0</v>
      </c>
      <c r="E2518" s="59"/>
    </row>
    <row r="2519" spans="1:5" x14ac:dyDescent="0.45">
      <c r="A2519" s="55" t="s">
        <v>88</v>
      </c>
      <c r="B2519" s="52">
        <v>14528</v>
      </c>
      <c r="C2519" s="53">
        <v>45519</v>
      </c>
      <c r="D2519" s="52">
        <v>0</v>
      </c>
      <c r="E2519" s="59"/>
    </row>
    <row r="2520" spans="1:5" x14ac:dyDescent="0.45">
      <c r="A2520" s="55" t="s">
        <v>92</v>
      </c>
      <c r="B2520" s="52">
        <v>138154.98000000001</v>
      </c>
      <c r="C2520" s="53">
        <v>45519</v>
      </c>
      <c r="D2520" s="52">
        <v>0</v>
      </c>
      <c r="E2520" s="59"/>
    </row>
    <row r="2521" spans="1:5" x14ac:dyDescent="0.45">
      <c r="A2521" s="55" t="s">
        <v>90</v>
      </c>
      <c r="B2521" s="52">
        <v>14528</v>
      </c>
      <c r="C2521" s="53">
        <v>45762</v>
      </c>
      <c r="D2521" s="52">
        <v>0</v>
      </c>
      <c r="E2521" s="59"/>
    </row>
    <row r="2522" spans="1:5" x14ac:dyDescent="0.45">
      <c r="A2522" s="51" t="s">
        <v>262</v>
      </c>
      <c r="B2522" s="52"/>
      <c r="C2522" s="53"/>
      <c r="D2522" s="52"/>
      <c r="E2522" s="59"/>
    </row>
    <row r="2523" spans="1:5" x14ac:dyDescent="0.45">
      <c r="A2523" s="55" t="s">
        <v>60</v>
      </c>
      <c r="B2523" s="52">
        <v>96213.45</v>
      </c>
      <c r="C2523" s="53">
        <v>45519</v>
      </c>
      <c r="D2523" s="52">
        <v>0</v>
      </c>
      <c r="E2523" s="59"/>
    </row>
    <row r="2524" spans="1:5" x14ac:dyDescent="0.45">
      <c r="A2524" s="55" t="s">
        <v>61</v>
      </c>
      <c r="B2524" s="52">
        <v>24683.29</v>
      </c>
      <c r="C2524" s="53">
        <v>45519</v>
      </c>
      <c r="D2524" s="52">
        <v>0</v>
      </c>
      <c r="E2524" s="59"/>
    </row>
    <row r="2525" spans="1:5" x14ac:dyDescent="0.45">
      <c r="A2525" s="55" t="s">
        <v>62</v>
      </c>
      <c r="B2525" s="52">
        <v>93041.81</v>
      </c>
      <c r="C2525" s="53">
        <v>45519</v>
      </c>
      <c r="D2525" s="52">
        <v>0</v>
      </c>
      <c r="E2525" s="59"/>
    </row>
    <row r="2526" spans="1:5" x14ac:dyDescent="0.45">
      <c r="A2526" s="55" t="s">
        <v>63</v>
      </c>
      <c r="B2526" s="52">
        <v>23869.61</v>
      </c>
      <c r="C2526" s="53">
        <v>45519</v>
      </c>
      <c r="D2526" s="52">
        <v>0</v>
      </c>
      <c r="E2526" s="59"/>
    </row>
    <row r="2527" spans="1:5" x14ac:dyDescent="0.45">
      <c r="A2527" s="55" t="s">
        <v>64</v>
      </c>
      <c r="B2527" s="52">
        <v>109973.48</v>
      </c>
      <c r="C2527" s="53">
        <v>45519</v>
      </c>
      <c r="D2527" s="52">
        <v>0</v>
      </c>
      <c r="E2527" s="59"/>
    </row>
    <row r="2528" spans="1:5" x14ac:dyDescent="0.45">
      <c r="A2528" s="55" t="s">
        <v>65</v>
      </c>
      <c r="B2528" s="52">
        <v>27168.84</v>
      </c>
      <c r="C2528" s="53">
        <v>45519</v>
      </c>
      <c r="D2528" s="52">
        <v>0</v>
      </c>
      <c r="E2528" s="59"/>
    </row>
    <row r="2529" spans="1:5" x14ac:dyDescent="0.45">
      <c r="A2529" s="55" t="s">
        <v>66</v>
      </c>
      <c r="B2529" s="52">
        <v>86212.77</v>
      </c>
      <c r="C2529" s="53">
        <v>45519</v>
      </c>
      <c r="D2529" s="52">
        <v>0</v>
      </c>
      <c r="E2529" s="59"/>
    </row>
    <row r="2530" spans="1:5" x14ac:dyDescent="0.45">
      <c r="A2530" s="55" t="s">
        <v>67</v>
      </c>
      <c r="B2530" s="52">
        <v>21298.78</v>
      </c>
      <c r="C2530" s="53">
        <v>45519</v>
      </c>
      <c r="D2530" s="52">
        <v>0</v>
      </c>
      <c r="E2530" s="59"/>
    </row>
    <row r="2531" spans="1:5" x14ac:dyDescent="0.45">
      <c r="A2531" s="55" t="s">
        <v>57</v>
      </c>
      <c r="B2531" s="52">
        <v>288282.90000000002</v>
      </c>
      <c r="C2531" s="53">
        <v>45504</v>
      </c>
      <c r="D2531" s="52">
        <v>0</v>
      </c>
      <c r="E2531" s="59"/>
    </row>
    <row r="2532" spans="1:5" x14ac:dyDescent="0.45">
      <c r="A2532" s="55" t="s">
        <v>71</v>
      </c>
      <c r="B2532" s="52">
        <v>48985.78</v>
      </c>
      <c r="C2532" s="53">
        <v>45504</v>
      </c>
      <c r="D2532" s="52">
        <v>0</v>
      </c>
      <c r="E2532" s="59"/>
    </row>
    <row r="2533" spans="1:5" x14ac:dyDescent="0.45">
      <c r="A2533" s="55" t="s">
        <v>72</v>
      </c>
      <c r="B2533" s="52">
        <v>41517.29</v>
      </c>
      <c r="C2533" s="53">
        <v>45504</v>
      </c>
      <c r="D2533" s="52">
        <v>9686.74</v>
      </c>
      <c r="E2533" s="59"/>
    </row>
    <row r="2534" spans="1:5" x14ac:dyDescent="0.45">
      <c r="A2534" s="55" t="s">
        <v>80</v>
      </c>
      <c r="B2534" s="52">
        <v>251985.44</v>
      </c>
      <c r="C2534" s="53">
        <v>45488</v>
      </c>
      <c r="D2534" s="52">
        <v>0</v>
      </c>
      <c r="E2534" s="59"/>
    </row>
    <row r="2535" spans="1:5" x14ac:dyDescent="0.45">
      <c r="A2535" s="55" t="s">
        <v>81</v>
      </c>
      <c r="B2535" s="52">
        <v>53260.77</v>
      </c>
      <c r="C2535" s="53">
        <v>45488</v>
      </c>
      <c r="D2535" s="52">
        <v>8991.9699999999993</v>
      </c>
      <c r="E2535" s="59"/>
    </row>
    <row r="2536" spans="1:5" x14ac:dyDescent="0.45">
      <c r="A2536" s="55" t="s">
        <v>82</v>
      </c>
      <c r="B2536" s="52">
        <v>87395.86</v>
      </c>
      <c r="C2536" s="53">
        <v>45519</v>
      </c>
      <c r="D2536" s="52">
        <v>0</v>
      </c>
      <c r="E2536" s="59"/>
    </row>
    <row r="2537" spans="1:5" x14ac:dyDescent="0.45">
      <c r="A2537" s="55" t="s">
        <v>83</v>
      </c>
      <c r="B2537" s="52">
        <v>22421.16</v>
      </c>
      <c r="C2537" s="53">
        <v>45519</v>
      </c>
      <c r="D2537" s="52">
        <v>0</v>
      </c>
      <c r="E2537" s="59"/>
    </row>
    <row r="2538" spans="1:5" x14ac:dyDescent="0.45">
      <c r="A2538" s="55" t="s">
        <v>84</v>
      </c>
      <c r="B2538" s="52">
        <v>84732.3</v>
      </c>
      <c r="C2538" s="53">
        <v>45519</v>
      </c>
      <c r="D2538" s="52">
        <v>0</v>
      </c>
      <c r="E2538" s="59"/>
    </row>
    <row r="2539" spans="1:5" x14ac:dyDescent="0.45">
      <c r="A2539" s="55" t="s">
        <v>85</v>
      </c>
      <c r="B2539" s="52">
        <v>21737.83</v>
      </c>
      <c r="C2539" s="53">
        <v>45519</v>
      </c>
      <c r="D2539" s="52">
        <v>0</v>
      </c>
      <c r="E2539" s="59"/>
    </row>
    <row r="2540" spans="1:5" x14ac:dyDescent="0.45">
      <c r="A2540" s="55" t="s">
        <v>86</v>
      </c>
      <c r="B2540" s="52">
        <v>129024.12</v>
      </c>
      <c r="C2540" s="53">
        <v>45519</v>
      </c>
      <c r="D2540" s="52">
        <v>0</v>
      </c>
      <c r="E2540" s="59"/>
    </row>
    <row r="2541" spans="1:5" x14ac:dyDescent="0.45">
      <c r="A2541" s="55" t="s">
        <v>87</v>
      </c>
      <c r="B2541" s="52">
        <v>31875.279999999999</v>
      </c>
      <c r="C2541" s="53">
        <v>45519</v>
      </c>
      <c r="D2541" s="52">
        <v>0</v>
      </c>
      <c r="E2541" s="59"/>
    </row>
    <row r="2542" spans="1:5" x14ac:dyDescent="0.45">
      <c r="A2542" s="55" t="s">
        <v>88</v>
      </c>
      <c r="B2542" s="52">
        <v>85164.54</v>
      </c>
      <c r="C2542" s="53">
        <v>45519</v>
      </c>
      <c r="D2542" s="52">
        <v>0</v>
      </c>
      <c r="E2542" s="59"/>
    </row>
    <row r="2543" spans="1:5" x14ac:dyDescent="0.45">
      <c r="A2543" s="55" t="s">
        <v>89</v>
      </c>
      <c r="B2543" s="52">
        <v>21039.81</v>
      </c>
      <c r="C2543" s="53">
        <v>45519</v>
      </c>
      <c r="D2543" s="52">
        <v>0</v>
      </c>
      <c r="E2543" s="59"/>
    </row>
    <row r="2544" spans="1:5" x14ac:dyDescent="0.45">
      <c r="A2544" s="55" t="s">
        <v>92</v>
      </c>
      <c r="B2544" s="52">
        <v>809877.92</v>
      </c>
      <c r="C2544" s="53">
        <v>45519</v>
      </c>
      <c r="D2544" s="52">
        <v>0</v>
      </c>
      <c r="E2544" s="59"/>
    </row>
    <row r="2545" spans="1:5" x14ac:dyDescent="0.45">
      <c r="A2545" s="55" t="s">
        <v>93</v>
      </c>
      <c r="B2545" s="52">
        <v>200079.51</v>
      </c>
      <c r="C2545" s="53">
        <v>45519</v>
      </c>
      <c r="D2545" s="52">
        <v>0</v>
      </c>
      <c r="E2545" s="59"/>
    </row>
    <row r="2546" spans="1:5" x14ac:dyDescent="0.45">
      <c r="A2546" s="55" t="s">
        <v>90</v>
      </c>
      <c r="B2546" s="52">
        <v>85164.54</v>
      </c>
      <c r="C2546" s="53">
        <v>45762</v>
      </c>
      <c r="D2546" s="52">
        <v>0</v>
      </c>
      <c r="E2546" s="59"/>
    </row>
    <row r="2547" spans="1:5" x14ac:dyDescent="0.45">
      <c r="A2547" s="55" t="s">
        <v>91</v>
      </c>
      <c r="B2547" s="52">
        <v>21039.81</v>
      </c>
      <c r="C2547" s="53">
        <v>45762</v>
      </c>
      <c r="D2547" s="52">
        <v>0</v>
      </c>
      <c r="E2547" s="59"/>
    </row>
    <row r="2548" spans="1:5" x14ac:dyDescent="0.45">
      <c r="A2548" s="51" t="s">
        <v>263</v>
      </c>
      <c r="B2548" s="52"/>
      <c r="C2548" s="53"/>
      <c r="D2548" s="52"/>
      <c r="E2548" s="59"/>
    </row>
    <row r="2549" spans="1:5" x14ac:dyDescent="0.45">
      <c r="A2549" s="55" t="s">
        <v>60</v>
      </c>
      <c r="B2549" s="52">
        <v>36736.83</v>
      </c>
      <c r="C2549" s="53">
        <v>45519</v>
      </c>
      <c r="D2549" s="52">
        <v>0</v>
      </c>
      <c r="E2549" s="59"/>
    </row>
    <row r="2550" spans="1:5" x14ac:dyDescent="0.45">
      <c r="A2550" s="55" t="s">
        <v>62</v>
      </c>
      <c r="B2550" s="52">
        <v>35525.81</v>
      </c>
      <c r="C2550" s="53">
        <v>45519</v>
      </c>
      <c r="D2550" s="52">
        <v>0</v>
      </c>
      <c r="E2550" s="59"/>
    </row>
    <row r="2551" spans="1:5" x14ac:dyDescent="0.45">
      <c r="A2551" s="55" t="s">
        <v>64</v>
      </c>
      <c r="B2551" s="52">
        <v>41990.77</v>
      </c>
      <c r="C2551" s="53">
        <v>45519</v>
      </c>
      <c r="D2551" s="52">
        <v>0</v>
      </c>
      <c r="E2551" s="59"/>
    </row>
    <row r="2552" spans="1:5" x14ac:dyDescent="0.45">
      <c r="A2552" s="55" t="s">
        <v>66</v>
      </c>
      <c r="B2552" s="52">
        <v>32918.31</v>
      </c>
      <c r="C2552" s="53">
        <v>45519</v>
      </c>
      <c r="D2552" s="52">
        <v>0</v>
      </c>
      <c r="E2552" s="59"/>
    </row>
    <row r="2553" spans="1:5" x14ac:dyDescent="0.45">
      <c r="A2553" s="55" t="s">
        <v>57</v>
      </c>
      <c r="B2553" s="52">
        <v>110074</v>
      </c>
      <c r="C2553" s="53">
        <v>45504</v>
      </c>
      <c r="D2553" s="52">
        <v>0</v>
      </c>
      <c r="E2553" s="59"/>
    </row>
    <row r="2554" spans="1:5" x14ac:dyDescent="0.45">
      <c r="A2554" s="55" t="s">
        <v>80</v>
      </c>
      <c r="B2554" s="52">
        <v>96214.67</v>
      </c>
      <c r="C2554" s="53">
        <v>45488</v>
      </c>
      <c r="D2554" s="52">
        <v>0</v>
      </c>
      <c r="E2554" s="59"/>
    </row>
    <row r="2555" spans="1:5" x14ac:dyDescent="0.45">
      <c r="A2555" s="55" t="s">
        <v>82</v>
      </c>
      <c r="B2555" s="52">
        <v>33370.04</v>
      </c>
      <c r="C2555" s="53">
        <v>45519</v>
      </c>
      <c r="D2555" s="52">
        <v>0</v>
      </c>
      <c r="E2555" s="59"/>
    </row>
    <row r="2556" spans="1:5" x14ac:dyDescent="0.45">
      <c r="A2556" s="55" t="s">
        <v>84</v>
      </c>
      <c r="B2556" s="52">
        <v>32353.02</v>
      </c>
      <c r="C2556" s="53">
        <v>45519</v>
      </c>
      <c r="D2556" s="52">
        <v>0</v>
      </c>
      <c r="E2556" s="59"/>
    </row>
    <row r="2557" spans="1:5" x14ac:dyDescent="0.45">
      <c r="A2557" s="55" t="s">
        <v>86</v>
      </c>
      <c r="B2557" s="52">
        <v>49264.81</v>
      </c>
      <c r="C2557" s="53">
        <v>45519</v>
      </c>
      <c r="D2557" s="52">
        <v>0</v>
      </c>
      <c r="E2557" s="59"/>
    </row>
    <row r="2558" spans="1:5" x14ac:dyDescent="0.45">
      <c r="A2558" s="55" t="s">
        <v>88</v>
      </c>
      <c r="B2558" s="52">
        <v>32518.06</v>
      </c>
      <c r="C2558" s="53">
        <v>45519</v>
      </c>
      <c r="D2558" s="52">
        <v>0</v>
      </c>
      <c r="E2558" s="59"/>
    </row>
    <row r="2559" spans="1:5" x14ac:dyDescent="0.45">
      <c r="A2559" s="55" t="s">
        <v>92</v>
      </c>
      <c r="B2559" s="52">
        <v>309232.7</v>
      </c>
      <c r="C2559" s="53">
        <v>45519</v>
      </c>
      <c r="D2559" s="52">
        <v>0</v>
      </c>
      <c r="E2559" s="59"/>
    </row>
    <row r="2560" spans="1:5" x14ac:dyDescent="0.45">
      <c r="A2560" s="55" t="s">
        <v>90</v>
      </c>
      <c r="B2560" s="52">
        <v>32518.06</v>
      </c>
      <c r="C2560" s="53">
        <v>45762</v>
      </c>
      <c r="D2560" s="52">
        <v>0</v>
      </c>
      <c r="E2560" s="59"/>
    </row>
    <row r="2561" spans="1:5" x14ac:dyDescent="0.45">
      <c r="A2561" s="51" t="s">
        <v>264</v>
      </c>
      <c r="B2561" s="52"/>
      <c r="C2561" s="53"/>
      <c r="D2561" s="52"/>
      <c r="E2561" s="59"/>
    </row>
    <row r="2562" spans="1:5" x14ac:dyDescent="0.45">
      <c r="A2562" s="55" t="s">
        <v>60</v>
      </c>
      <c r="B2562" s="52">
        <v>3362.05</v>
      </c>
      <c r="C2562" s="53">
        <v>45519</v>
      </c>
      <c r="D2562" s="52">
        <v>0</v>
      </c>
      <c r="E2562" s="59"/>
    </row>
    <row r="2563" spans="1:5" x14ac:dyDescent="0.45">
      <c r="A2563" s="55" t="s">
        <v>62</v>
      </c>
      <c r="B2563" s="52">
        <v>3251.22</v>
      </c>
      <c r="C2563" s="53">
        <v>45519</v>
      </c>
      <c r="D2563" s="52">
        <v>0</v>
      </c>
      <c r="E2563" s="59"/>
    </row>
    <row r="2564" spans="1:5" x14ac:dyDescent="0.45">
      <c r="A2564" s="55" t="s">
        <v>64</v>
      </c>
      <c r="B2564" s="52">
        <v>3842.87</v>
      </c>
      <c r="C2564" s="53">
        <v>45519</v>
      </c>
      <c r="D2564" s="52">
        <v>0</v>
      </c>
      <c r="E2564" s="59"/>
    </row>
    <row r="2565" spans="1:5" x14ac:dyDescent="0.45">
      <c r="A2565" s="55" t="s">
        <v>66</v>
      </c>
      <c r="B2565" s="52">
        <v>3012.59</v>
      </c>
      <c r="C2565" s="53">
        <v>45519</v>
      </c>
      <c r="D2565" s="52">
        <v>0</v>
      </c>
      <c r="E2565" s="59"/>
    </row>
    <row r="2566" spans="1:5" x14ac:dyDescent="0.45">
      <c r="A2566" s="55" t="s">
        <v>57</v>
      </c>
      <c r="B2566" s="52">
        <v>10073.65</v>
      </c>
      <c r="C2566" s="53">
        <v>45504</v>
      </c>
      <c r="D2566" s="52">
        <v>0</v>
      </c>
      <c r="E2566" s="59"/>
    </row>
    <row r="2567" spans="1:5" x14ac:dyDescent="0.45">
      <c r="A2567" s="55" t="s">
        <v>82</v>
      </c>
      <c r="B2567" s="52">
        <v>3053.93</v>
      </c>
      <c r="C2567" s="53">
        <v>45519</v>
      </c>
      <c r="D2567" s="52">
        <v>0</v>
      </c>
      <c r="E2567" s="59"/>
    </row>
    <row r="2568" spans="1:5" x14ac:dyDescent="0.45">
      <c r="A2568" s="55" t="s">
        <v>84</v>
      </c>
      <c r="B2568" s="52">
        <v>2960.85</v>
      </c>
      <c r="C2568" s="53">
        <v>45519</v>
      </c>
      <c r="D2568" s="52">
        <v>0</v>
      </c>
      <c r="E2568" s="59"/>
    </row>
    <row r="2569" spans="1:5" x14ac:dyDescent="0.45">
      <c r="A2569" s="55" t="s">
        <v>86</v>
      </c>
      <c r="B2569" s="52">
        <v>4508.57</v>
      </c>
      <c r="C2569" s="53">
        <v>45519</v>
      </c>
      <c r="D2569" s="52">
        <v>0</v>
      </c>
      <c r="E2569" s="59"/>
    </row>
    <row r="2570" spans="1:5" x14ac:dyDescent="0.45">
      <c r="A2570" s="55" t="s">
        <v>88</v>
      </c>
      <c r="B2570" s="52">
        <v>2975.96</v>
      </c>
      <c r="C2570" s="53">
        <v>45519</v>
      </c>
      <c r="D2570" s="52">
        <v>0</v>
      </c>
      <c r="E2570" s="59"/>
    </row>
    <row r="2571" spans="1:5" x14ac:dyDescent="0.45">
      <c r="A2571" s="55" t="s">
        <v>92</v>
      </c>
      <c r="B2571" s="52">
        <v>28300.07</v>
      </c>
      <c r="C2571" s="53">
        <v>45519</v>
      </c>
      <c r="D2571" s="52">
        <v>0</v>
      </c>
      <c r="E2571" s="59"/>
    </row>
    <row r="2572" spans="1:5" x14ac:dyDescent="0.45">
      <c r="A2572" s="55" t="s">
        <v>90</v>
      </c>
      <c r="B2572" s="52">
        <v>2975.96</v>
      </c>
      <c r="C2572" s="53">
        <v>45762</v>
      </c>
      <c r="D2572" s="52">
        <v>0</v>
      </c>
      <c r="E2572" s="59"/>
    </row>
    <row r="2573" spans="1:5" x14ac:dyDescent="0.45">
      <c r="A2573" s="51" t="s">
        <v>265</v>
      </c>
      <c r="B2573" s="52"/>
      <c r="C2573" s="53"/>
      <c r="D2573" s="52"/>
      <c r="E2573" s="59"/>
    </row>
    <row r="2574" spans="1:5" x14ac:dyDescent="0.45">
      <c r="A2574" s="55" t="s">
        <v>60</v>
      </c>
      <c r="B2574" s="52">
        <v>100094.46</v>
      </c>
      <c r="C2574" s="53">
        <v>45534</v>
      </c>
      <c r="D2574" s="52">
        <v>0</v>
      </c>
      <c r="E2574" s="59"/>
    </row>
    <row r="2575" spans="1:5" x14ac:dyDescent="0.45">
      <c r="A2575" s="55" t="s">
        <v>61</v>
      </c>
      <c r="B2575" s="52">
        <v>27247.5</v>
      </c>
      <c r="C2575" s="53">
        <v>45534</v>
      </c>
      <c r="D2575" s="52">
        <v>0</v>
      </c>
      <c r="E2575" s="59"/>
    </row>
    <row r="2576" spans="1:5" x14ac:dyDescent="0.45">
      <c r="A2576" s="55" t="s">
        <v>62</v>
      </c>
      <c r="B2576" s="52">
        <v>96794.880000000005</v>
      </c>
      <c r="C2576" s="53">
        <v>45534</v>
      </c>
      <c r="D2576" s="52">
        <v>0</v>
      </c>
      <c r="E2576" s="59"/>
    </row>
    <row r="2577" spans="1:5" x14ac:dyDescent="0.45">
      <c r="A2577" s="55" t="s">
        <v>63</v>
      </c>
      <c r="B2577" s="52">
        <v>26349.29</v>
      </c>
      <c r="C2577" s="53">
        <v>45534</v>
      </c>
      <c r="D2577" s="52">
        <v>0</v>
      </c>
      <c r="E2577" s="59"/>
    </row>
    <row r="2578" spans="1:5" x14ac:dyDescent="0.45">
      <c r="A2578" s="55" t="s">
        <v>64</v>
      </c>
      <c r="B2578" s="52">
        <v>114409.53</v>
      </c>
      <c r="C2578" s="53">
        <v>45519</v>
      </c>
      <c r="D2578" s="52">
        <v>0</v>
      </c>
      <c r="E2578" s="59"/>
    </row>
    <row r="2579" spans="1:5" x14ac:dyDescent="0.45">
      <c r="A2579" s="55" t="s">
        <v>65</v>
      </c>
      <c r="B2579" s="52">
        <v>29991.26</v>
      </c>
      <c r="C2579" s="53">
        <v>45519</v>
      </c>
      <c r="D2579" s="52">
        <v>0</v>
      </c>
      <c r="E2579" s="59"/>
    </row>
    <row r="2580" spans="1:5" x14ac:dyDescent="0.45">
      <c r="A2580" s="55" t="s">
        <v>66</v>
      </c>
      <c r="B2580" s="52">
        <v>89690.38</v>
      </c>
      <c r="C2580" s="53">
        <v>45519</v>
      </c>
      <c r="D2580" s="52">
        <v>0</v>
      </c>
      <c r="E2580" s="59"/>
    </row>
    <row r="2581" spans="1:5" x14ac:dyDescent="0.45">
      <c r="A2581" s="55" t="s">
        <v>67</v>
      </c>
      <c r="B2581" s="52">
        <v>23511.39</v>
      </c>
      <c r="C2581" s="53">
        <v>45519</v>
      </c>
      <c r="D2581" s="52">
        <v>0</v>
      </c>
      <c r="E2581" s="59"/>
    </row>
    <row r="2582" spans="1:5" x14ac:dyDescent="0.45">
      <c r="A2582" s="55" t="s">
        <v>57</v>
      </c>
      <c r="B2582" s="52">
        <v>299911.49</v>
      </c>
      <c r="C2582" s="53">
        <v>45504</v>
      </c>
      <c r="D2582" s="52">
        <v>0</v>
      </c>
      <c r="E2582" s="59"/>
    </row>
    <row r="2583" spans="1:5" x14ac:dyDescent="0.45">
      <c r="A2583" s="55" t="s">
        <v>71</v>
      </c>
      <c r="B2583" s="52">
        <v>10264.43</v>
      </c>
      <c r="C2583" s="53">
        <v>45504</v>
      </c>
      <c r="D2583" s="52">
        <v>0</v>
      </c>
      <c r="E2583" s="59"/>
    </row>
    <row r="2584" spans="1:5" x14ac:dyDescent="0.45">
      <c r="A2584" s="55" t="s">
        <v>72</v>
      </c>
      <c r="B2584" s="52">
        <v>56523.34</v>
      </c>
      <c r="C2584" s="53">
        <v>45504</v>
      </c>
      <c r="D2584" s="52">
        <v>0</v>
      </c>
      <c r="E2584" s="59"/>
    </row>
    <row r="2585" spans="1:5" x14ac:dyDescent="0.45">
      <c r="A2585" s="55" t="s">
        <v>80</v>
      </c>
      <c r="B2585" s="52">
        <v>262149.88</v>
      </c>
      <c r="C2585" s="53">
        <v>45488</v>
      </c>
      <c r="D2585" s="52">
        <v>0</v>
      </c>
      <c r="E2585" s="59"/>
    </row>
    <row r="2586" spans="1:5" x14ac:dyDescent="0.45">
      <c r="A2586" s="55" t="s">
        <v>81</v>
      </c>
      <c r="B2586" s="52">
        <v>68719.839999999997</v>
      </c>
      <c r="C2586" s="53">
        <v>45488</v>
      </c>
      <c r="D2586" s="52">
        <v>0</v>
      </c>
      <c r="E2586" s="59"/>
    </row>
    <row r="2587" spans="1:5" x14ac:dyDescent="0.45">
      <c r="A2587" s="55" t="s">
        <v>82</v>
      </c>
      <c r="B2587" s="52">
        <v>90921.19</v>
      </c>
      <c r="C2587" s="53">
        <v>45534</v>
      </c>
      <c r="D2587" s="52">
        <v>0</v>
      </c>
      <c r="E2587" s="59"/>
    </row>
    <row r="2588" spans="1:5" x14ac:dyDescent="0.45">
      <c r="A2588" s="55" t="s">
        <v>83</v>
      </c>
      <c r="B2588" s="52">
        <v>24750.37</v>
      </c>
      <c r="C2588" s="53">
        <v>45534</v>
      </c>
      <c r="D2588" s="52">
        <v>0</v>
      </c>
      <c r="E2588" s="59"/>
    </row>
    <row r="2589" spans="1:5" x14ac:dyDescent="0.45">
      <c r="A2589" s="55" t="s">
        <v>84</v>
      </c>
      <c r="B2589" s="52">
        <v>88150.17</v>
      </c>
      <c r="C2589" s="53">
        <v>45534</v>
      </c>
      <c r="D2589" s="52">
        <v>0</v>
      </c>
      <c r="E2589" s="59"/>
    </row>
    <row r="2590" spans="1:5" x14ac:dyDescent="0.45">
      <c r="A2590" s="55" t="s">
        <v>85</v>
      </c>
      <c r="B2590" s="52">
        <v>23996.05</v>
      </c>
      <c r="C2590" s="53">
        <v>45534</v>
      </c>
      <c r="D2590" s="52">
        <v>0</v>
      </c>
      <c r="E2590" s="59"/>
    </row>
    <row r="2591" spans="1:5" x14ac:dyDescent="0.45">
      <c r="A2591" s="55" t="s">
        <v>86</v>
      </c>
      <c r="B2591" s="52">
        <v>134228.63</v>
      </c>
      <c r="C2591" s="53">
        <v>45519</v>
      </c>
      <c r="D2591" s="52">
        <v>0</v>
      </c>
      <c r="E2591" s="59"/>
    </row>
    <row r="2592" spans="1:5" x14ac:dyDescent="0.45">
      <c r="A2592" s="55" t="s">
        <v>87</v>
      </c>
      <c r="B2592" s="52">
        <v>35186.629999999997</v>
      </c>
      <c r="C2592" s="53">
        <v>45519</v>
      </c>
      <c r="D2592" s="52">
        <v>0</v>
      </c>
      <c r="E2592" s="59"/>
    </row>
    <row r="2593" spans="1:5" x14ac:dyDescent="0.45">
      <c r="A2593" s="55" t="s">
        <v>88</v>
      </c>
      <c r="B2593" s="52">
        <v>88599.86</v>
      </c>
      <c r="C2593" s="53">
        <v>45519</v>
      </c>
      <c r="D2593" s="52">
        <v>0</v>
      </c>
      <c r="E2593" s="59"/>
    </row>
    <row r="2594" spans="1:5" x14ac:dyDescent="0.45">
      <c r="A2594" s="55" t="s">
        <v>89</v>
      </c>
      <c r="B2594" s="52">
        <v>23225.53</v>
      </c>
      <c r="C2594" s="53">
        <v>45519</v>
      </c>
      <c r="D2594" s="52">
        <v>0</v>
      </c>
      <c r="E2594" s="59"/>
    </row>
    <row r="2595" spans="1:5" x14ac:dyDescent="0.45">
      <c r="A2595" s="55" t="s">
        <v>92</v>
      </c>
      <c r="B2595" s="52">
        <v>842546.3</v>
      </c>
      <c r="C2595" s="53">
        <v>45519</v>
      </c>
      <c r="D2595" s="52">
        <v>0</v>
      </c>
      <c r="E2595" s="59"/>
    </row>
    <row r="2596" spans="1:5" x14ac:dyDescent="0.45">
      <c r="A2596" s="55" t="s">
        <v>93</v>
      </c>
      <c r="B2596" s="52">
        <v>220864.68</v>
      </c>
      <c r="C2596" s="53">
        <v>45519</v>
      </c>
      <c r="D2596" s="52">
        <v>0</v>
      </c>
      <c r="E2596" s="59"/>
    </row>
    <row r="2597" spans="1:5" x14ac:dyDescent="0.45">
      <c r="A2597" s="55" t="s">
        <v>90</v>
      </c>
      <c r="B2597" s="52">
        <v>88599.86</v>
      </c>
      <c r="C2597" s="53">
        <v>45762</v>
      </c>
      <c r="D2597" s="52">
        <v>0</v>
      </c>
      <c r="E2597" s="59"/>
    </row>
    <row r="2598" spans="1:5" x14ac:dyDescent="0.45">
      <c r="A2598" s="55" t="s">
        <v>91</v>
      </c>
      <c r="B2598" s="52">
        <v>23225.53</v>
      </c>
      <c r="C2598" s="53">
        <v>45762</v>
      </c>
      <c r="D2598" s="52">
        <v>0</v>
      </c>
      <c r="E2598" s="59"/>
    </row>
    <row r="2599" spans="1:5" x14ac:dyDescent="0.45">
      <c r="A2599" s="51" t="s">
        <v>267</v>
      </c>
      <c r="B2599" s="52"/>
      <c r="C2599" s="53"/>
      <c r="D2599" s="52"/>
      <c r="E2599" s="59"/>
    </row>
    <row r="2600" spans="1:5" x14ac:dyDescent="0.45">
      <c r="A2600" s="55" t="s">
        <v>60</v>
      </c>
      <c r="B2600" s="52">
        <v>43815.98</v>
      </c>
      <c r="C2600" s="53">
        <v>45519</v>
      </c>
      <c r="D2600" s="52">
        <v>0</v>
      </c>
      <c r="E2600" s="59"/>
    </row>
    <row r="2601" spans="1:5" x14ac:dyDescent="0.45">
      <c r="A2601" s="55" t="s">
        <v>62</v>
      </c>
      <c r="B2601" s="52">
        <v>42371.6</v>
      </c>
      <c r="C2601" s="53">
        <v>45519</v>
      </c>
      <c r="D2601" s="52">
        <v>0</v>
      </c>
      <c r="E2601" s="59"/>
    </row>
    <row r="2602" spans="1:5" x14ac:dyDescent="0.45">
      <c r="A2602" s="55" t="s">
        <v>64</v>
      </c>
      <c r="B2602" s="52">
        <v>50082.35</v>
      </c>
      <c r="C2602" s="53">
        <v>45519</v>
      </c>
      <c r="D2602" s="52">
        <v>0</v>
      </c>
      <c r="E2602" s="59"/>
    </row>
    <row r="2603" spans="1:5" x14ac:dyDescent="0.45">
      <c r="A2603" s="55" t="s">
        <v>66</v>
      </c>
      <c r="B2603" s="52">
        <v>39261.629999999997</v>
      </c>
      <c r="C2603" s="53">
        <v>45519</v>
      </c>
      <c r="D2603" s="52">
        <v>0</v>
      </c>
      <c r="E2603" s="59"/>
    </row>
    <row r="2604" spans="1:5" x14ac:dyDescent="0.45">
      <c r="A2604" s="55" t="s">
        <v>57</v>
      </c>
      <c r="B2604" s="52">
        <v>131285.15</v>
      </c>
      <c r="C2604" s="53">
        <v>45504</v>
      </c>
      <c r="D2604" s="52">
        <v>0</v>
      </c>
      <c r="E2604" s="59"/>
    </row>
    <row r="2605" spans="1:5" x14ac:dyDescent="0.45">
      <c r="A2605" s="55" t="s">
        <v>82</v>
      </c>
      <c r="B2605" s="52">
        <v>39800.42</v>
      </c>
      <c r="C2605" s="53">
        <v>45519</v>
      </c>
      <c r="D2605" s="52">
        <v>0</v>
      </c>
      <c r="E2605" s="59"/>
    </row>
    <row r="2606" spans="1:5" x14ac:dyDescent="0.45">
      <c r="A2606" s="55" t="s">
        <v>84</v>
      </c>
      <c r="B2606" s="52">
        <v>38587.410000000003</v>
      </c>
      <c r="C2606" s="53">
        <v>45519</v>
      </c>
      <c r="D2606" s="52">
        <v>0</v>
      </c>
      <c r="E2606" s="59"/>
    </row>
    <row r="2607" spans="1:5" x14ac:dyDescent="0.45">
      <c r="A2607" s="55" t="s">
        <v>86</v>
      </c>
      <c r="B2607" s="52">
        <v>58758.09</v>
      </c>
      <c r="C2607" s="53">
        <v>45519</v>
      </c>
      <c r="D2607" s="52">
        <v>0</v>
      </c>
      <c r="E2607" s="59"/>
    </row>
    <row r="2608" spans="1:5" x14ac:dyDescent="0.45">
      <c r="A2608" s="55" t="s">
        <v>88</v>
      </c>
      <c r="B2608" s="52">
        <v>38784.26</v>
      </c>
      <c r="C2608" s="53">
        <v>45519</v>
      </c>
      <c r="D2608" s="52">
        <v>0</v>
      </c>
      <c r="E2608" s="59"/>
    </row>
    <row r="2609" spans="1:5" x14ac:dyDescent="0.45">
      <c r="A2609" s="55" t="s">
        <v>92</v>
      </c>
      <c r="B2609" s="52">
        <v>368821.53</v>
      </c>
      <c r="C2609" s="53">
        <v>45519</v>
      </c>
      <c r="D2609" s="52">
        <v>0</v>
      </c>
      <c r="E2609" s="59"/>
    </row>
    <row r="2610" spans="1:5" x14ac:dyDescent="0.45">
      <c r="A2610" s="55" t="s">
        <v>90</v>
      </c>
      <c r="B2610" s="52">
        <v>38784.26</v>
      </c>
      <c r="C2610" s="53">
        <v>45762</v>
      </c>
      <c r="D2610" s="52">
        <v>0</v>
      </c>
      <c r="E2610" s="59"/>
    </row>
    <row r="2611" spans="1:5" x14ac:dyDescent="0.45">
      <c r="A2611" s="51" t="s">
        <v>268</v>
      </c>
      <c r="B2611" s="52"/>
      <c r="C2611" s="53"/>
      <c r="D2611" s="52"/>
      <c r="E2611" s="59"/>
    </row>
    <row r="2612" spans="1:5" x14ac:dyDescent="0.45">
      <c r="A2612" s="55" t="s">
        <v>60</v>
      </c>
      <c r="B2612" s="52">
        <v>36806.79</v>
      </c>
      <c r="C2612" s="53">
        <v>45519</v>
      </c>
      <c r="D2612" s="52">
        <v>0</v>
      </c>
      <c r="E2612" s="59"/>
    </row>
    <row r="2613" spans="1:5" x14ac:dyDescent="0.45">
      <c r="A2613" s="55" t="s">
        <v>62</v>
      </c>
      <c r="B2613" s="52">
        <v>35593.47</v>
      </c>
      <c r="C2613" s="53">
        <v>45519</v>
      </c>
      <c r="D2613" s="52">
        <v>0</v>
      </c>
      <c r="E2613" s="59"/>
    </row>
    <row r="2614" spans="1:5" x14ac:dyDescent="0.45">
      <c r="A2614" s="55" t="s">
        <v>64</v>
      </c>
      <c r="B2614" s="52">
        <v>42070.74</v>
      </c>
      <c r="C2614" s="53">
        <v>45519</v>
      </c>
      <c r="D2614" s="52">
        <v>0</v>
      </c>
      <c r="E2614" s="59"/>
    </row>
    <row r="2615" spans="1:5" x14ac:dyDescent="0.45">
      <c r="A2615" s="55" t="s">
        <v>66</v>
      </c>
      <c r="B2615" s="52">
        <v>32981</v>
      </c>
      <c r="C2615" s="53">
        <v>45519</v>
      </c>
      <c r="D2615" s="52">
        <v>0</v>
      </c>
      <c r="E2615" s="59"/>
    </row>
    <row r="2616" spans="1:5" x14ac:dyDescent="0.45">
      <c r="A2616" s="55" t="s">
        <v>57</v>
      </c>
      <c r="B2616" s="52">
        <v>110283.62</v>
      </c>
      <c r="C2616" s="53">
        <v>45504</v>
      </c>
      <c r="D2616" s="52">
        <v>0</v>
      </c>
      <c r="E2616" s="59"/>
    </row>
    <row r="2617" spans="1:5" x14ac:dyDescent="0.45">
      <c r="A2617" s="55" t="s">
        <v>80</v>
      </c>
      <c r="B2617" s="52">
        <v>96397.9</v>
      </c>
      <c r="C2617" s="53">
        <v>45488</v>
      </c>
      <c r="D2617" s="52">
        <v>0</v>
      </c>
      <c r="E2617" s="59"/>
    </row>
    <row r="2618" spans="1:5" x14ac:dyDescent="0.45">
      <c r="A2618" s="55" t="s">
        <v>82</v>
      </c>
      <c r="B2618" s="52">
        <v>33433.589999999997</v>
      </c>
      <c r="C2618" s="53">
        <v>45519</v>
      </c>
      <c r="D2618" s="52">
        <v>0</v>
      </c>
      <c r="E2618" s="59"/>
    </row>
    <row r="2619" spans="1:5" x14ac:dyDescent="0.45">
      <c r="A2619" s="55" t="s">
        <v>84</v>
      </c>
      <c r="B2619" s="52">
        <v>32414.63</v>
      </c>
      <c r="C2619" s="53">
        <v>45519</v>
      </c>
      <c r="D2619" s="52">
        <v>0</v>
      </c>
      <c r="E2619" s="59"/>
    </row>
    <row r="2620" spans="1:5" x14ac:dyDescent="0.45">
      <c r="A2620" s="55" t="s">
        <v>86</v>
      </c>
      <c r="B2620" s="52">
        <v>49358.63</v>
      </c>
      <c r="C2620" s="53">
        <v>45519</v>
      </c>
      <c r="D2620" s="52">
        <v>0</v>
      </c>
      <c r="E2620" s="59"/>
    </row>
    <row r="2621" spans="1:5" x14ac:dyDescent="0.45">
      <c r="A2621" s="55" t="s">
        <v>88</v>
      </c>
      <c r="B2621" s="52">
        <v>32579.99</v>
      </c>
      <c r="C2621" s="53">
        <v>45519</v>
      </c>
      <c r="D2621" s="52">
        <v>0</v>
      </c>
      <c r="E2621" s="59"/>
    </row>
    <row r="2622" spans="1:5" x14ac:dyDescent="0.45">
      <c r="A2622" s="55" t="s">
        <v>92</v>
      </c>
      <c r="B2622" s="52">
        <v>309821.59000000003</v>
      </c>
      <c r="C2622" s="53">
        <v>45519</v>
      </c>
      <c r="D2622" s="52">
        <v>0</v>
      </c>
      <c r="E2622" s="59"/>
    </row>
    <row r="2623" spans="1:5" x14ac:dyDescent="0.45">
      <c r="A2623" s="55" t="s">
        <v>90</v>
      </c>
      <c r="B2623" s="52">
        <v>32579.99</v>
      </c>
      <c r="C2623" s="53">
        <v>45762</v>
      </c>
      <c r="D2623" s="52">
        <v>0</v>
      </c>
      <c r="E2623" s="59"/>
    </row>
    <row r="2624" spans="1:5" x14ac:dyDescent="0.45">
      <c r="A2624" s="51" t="s">
        <v>269</v>
      </c>
      <c r="B2624" s="52"/>
      <c r="C2624" s="53"/>
      <c r="D2624" s="52"/>
      <c r="E2624" s="59"/>
    </row>
    <row r="2625" spans="1:5" x14ac:dyDescent="0.45">
      <c r="A2625" s="55" t="s">
        <v>60</v>
      </c>
      <c r="B2625" s="52">
        <v>30769.16</v>
      </c>
      <c r="C2625" s="53">
        <v>45519</v>
      </c>
      <c r="D2625" s="52">
        <v>0</v>
      </c>
      <c r="E2625" s="59"/>
    </row>
    <row r="2626" spans="1:5" x14ac:dyDescent="0.45">
      <c r="A2626" s="55" t="s">
        <v>62</v>
      </c>
      <c r="B2626" s="52">
        <v>29754.87</v>
      </c>
      <c r="C2626" s="53">
        <v>45519</v>
      </c>
      <c r="D2626" s="52">
        <v>0</v>
      </c>
      <c r="E2626" s="59"/>
    </row>
    <row r="2627" spans="1:5" x14ac:dyDescent="0.45">
      <c r="A2627" s="55" t="s">
        <v>64</v>
      </c>
      <c r="B2627" s="52">
        <v>35169.629999999997</v>
      </c>
      <c r="C2627" s="53">
        <v>45519</v>
      </c>
      <c r="D2627" s="52">
        <v>0</v>
      </c>
      <c r="E2627" s="59"/>
    </row>
    <row r="2628" spans="1:5" x14ac:dyDescent="0.45">
      <c r="A2628" s="55" t="s">
        <v>66</v>
      </c>
      <c r="B2628" s="52">
        <v>27570.94</v>
      </c>
      <c r="C2628" s="53">
        <v>45519</v>
      </c>
      <c r="D2628" s="52">
        <v>0</v>
      </c>
      <c r="E2628" s="59"/>
    </row>
    <row r="2629" spans="1:5" x14ac:dyDescent="0.45">
      <c r="A2629" s="55" t="s">
        <v>57</v>
      </c>
      <c r="B2629" s="52">
        <v>92193.17</v>
      </c>
      <c r="C2629" s="53">
        <v>45504</v>
      </c>
      <c r="D2629" s="52">
        <v>0</v>
      </c>
      <c r="E2629" s="59"/>
    </row>
    <row r="2630" spans="1:5" x14ac:dyDescent="0.45">
      <c r="A2630" s="55" t="s">
        <v>80</v>
      </c>
      <c r="B2630" s="52">
        <v>80585.210000000006</v>
      </c>
      <c r="C2630" s="53">
        <v>45488</v>
      </c>
      <c r="D2630" s="52">
        <v>0</v>
      </c>
      <c r="E2630" s="59"/>
    </row>
    <row r="2631" spans="1:5" x14ac:dyDescent="0.45">
      <c r="A2631" s="55" t="s">
        <v>82</v>
      </c>
      <c r="B2631" s="52">
        <v>27949.29</v>
      </c>
      <c r="C2631" s="53">
        <v>45519</v>
      </c>
      <c r="D2631" s="52">
        <v>0</v>
      </c>
      <c r="E2631" s="59"/>
    </row>
    <row r="2632" spans="1:5" x14ac:dyDescent="0.45">
      <c r="A2632" s="55" t="s">
        <v>84</v>
      </c>
      <c r="B2632" s="52">
        <v>27097.47</v>
      </c>
      <c r="C2632" s="53">
        <v>45519</v>
      </c>
      <c r="D2632" s="52">
        <v>0</v>
      </c>
      <c r="E2632" s="59"/>
    </row>
    <row r="2633" spans="1:5" x14ac:dyDescent="0.45">
      <c r="A2633" s="55" t="s">
        <v>86</v>
      </c>
      <c r="B2633" s="52">
        <v>41262.050000000003</v>
      </c>
      <c r="C2633" s="53">
        <v>45519</v>
      </c>
      <c r="D2633" s="52">
        <v>0</v>
      </c>
      <c r="E2633" s="59"/>
    </row>
    <row r="2634" spans="1:5" x14ac:dyDescent="0.45">
      <c r="A2634" s="55" t="s">
        <v>88</v>
      </c>
      <c r="B2634" s="52">
        <v>27235.71</v>
      </c>
      <c r="C2634" s="53">
        <v>45519</v>
      </c>
      <c r="D2634" s="52">
        <v>0</v>
      </c>
      <c r="E2634" s="59"/>
    </row>
    <row r="2635" spans="1:5" x14ac:dyDescent="0.45">
      <c r="A2635" s="55" t="s">
        <v>92</v>
      </c>
      <c r="B2635" s="52">
        <v>258999.81</v>
      </c>
      <c r="C2635" s="53">
        <v>45519</v>
      </c>
      <c r="D2635" s="52">
        <v>0</v>
      </c>
      <c r="E2635" s="59"/>
    </row>
    <row r="2636" spans="1:5" x14ac:dyDescent="0.45">
      <c r="A2636" s="55" t="s">
        <v>90</v>
      </c>
      <c r="B2636" s="52">
        <v>27235.71</v>
      </c>
      <c r="C2636" s="53">
        <v>45762</v>
      </c>
      <c r="D2636" s="52">
        <v>0</v>
      </c>
      <c r="E2636" s="59"/>
    </row>
    <row r="2637" spans="1:5" x14ac:dyDescent="0.45">
      <c r="A2637" s="51" t="s">
        <v>270</v>
      </c>
      <c r="B2637" s="52"/>
      <c r="C2637" s="53"/>
      <c r="D2637" s="52"/>
      <c r="E2637" s="59"/>
    </row>
    <row r="2638" spans="1:5" x14ac:dyDescent="0.45">
      <c r="A2638" s="55" t="s">
        <v>60</v>
      </c>
      <c r="B2638" s="52">
        <v>961945.67</v>
      </c>
      <c r="C2638" s="53">
        <v>45519</v>
      </c>
      <c r="D2638" s="52">
        <v>0</v>
      </c>
      <c r="E2638" s="59"/>
    </row>
    <row r="2639" spans="1:5" x14ac:dyDescent="0.45">
      <c r="A2639" s="55" t="s">
        <v>61</v>
      </c>
      <c r="B2639" s="52">
        <v>244490.02</v>
      </c>
      <c r="C2639" s="53">
        <v>45519</v>
      </c>
      <c r="D2639" s="52">
        <v>0</v>
      </c>
      <c r="E2639" s="59"/>
    </row>
    <row r="2640" spans="1:5" x14ac:dyDescent="0.45">
      <c r="A2640" s="55" t="s">
        <v>62</v>
      </c>
      <c r="B2640" s="52">
        <v>930235.46</v>
      </c>
      <c r="C2640" s="53">
        <v>45519</v>
      </c>
      <c r="D2640" s="52">
        <v>0</v>
      </c>
      <c r="E2640" s="59"/>
    </row>
    <row r="2641" spans="1:5" x14ac:dyDescent="0.45">
      <c r="A2641" s="55" t="s">
        <v>63</v>
      </c>
      <c r="B2641" s="52">
        <v>236430.49</v>
      </c>
      <c r="C2641" s="53">
        <v>45519</v>
      </c>
      <c r="D2641" s="52">
        <v>0</v>
      </c>
      <c r="E2641" s="59"/>
    </row>
    <row r="2642" spans="1:5" x14ac:dyDescent="0.45">
      <c r="A2642" s="55" t="s">
        <v>64</v>
      </c>
      <c r="B2642" s="52">
        <v>1099518.96</v>
      </c>
      <c r="C2642" s="53">
        <v>45519</v>
      </c>
      <c r="D2642" s="52">
        <v>0</v>
      </c>
      <c r="E2642" s="59"/>
    </row>
    <row r="2643" spans="1:5" x14ac:dyDescent="0.45">
      <c r="A2643" s="55" t="s">
        <v>65</v>
      </c>
      <c r="B2643" s="52">
        <v>269109.61</v>
      </c>
      <c r="C2643" s="53">
        <v>45519</v>
      </c>
      <c r="D2643" s="52">
        <v>0</v>
      </c>
      <c r="E2643" s="59"/>
    </row>
    <row r="2644" spans="1:5" x14ac:dyDescent="0.45">
      <c r="A2644" s="55" t="s">
        <v>66</v>
      </c>
      <c r="B2644" s="52">
        <v>861958.54</v>
      </c>
      <c r="C2644" s="53">
        <v>45519</v>
      </c>
      <c r="D2644" s="52">
        <v>0</v>
      </c>
      <c r="E2644" s="59"/>
    </row>
    <row r="2645" spans="1:5" x14ac:dyDescent="0.45">
      <c r="A2645" s="55" t="s">
        <v>67</v>
      </c>
      <c r="B2645" s="52">
        <v>210966.19</v>
      </c>
      <c r="C2645" s="53">
        <v>45519</v>
      </c>
      <c r="D2645" s="52">
        <v>0</v>
      </c>
      <c r="E2645" s="59"/>
    </row>
    <row r="2646" spans="1:5" x14ac:dyDescent="0.45">
      <c r="A2646" s="55" t="s">
        <v>57</v>
      </c>
      <c r="B2646" s="52">
        <v>2882263.12</v>
      </c>
      <c r="C2646" s="53">
        <v>45504</v>
      </c>
      <c r="D2646" s="52">
        <v>0</v>
      </c>
      <c r="E2646" s="59"/>
    </row>
    <row r="2647" spans="1:5" x14ac:dyDescent="0.45">
      <c r="A2647" s="55" t="s">
        <v>71</v>
      </c>
      <c r="B2647" s="52">
        <v>244399.37</v>
      </c>
      <c r="C2647" s="53">
        <v>45504</v>
      </c>
      <c r="D2647" s="52">
        <v>0</v>
      </c>
      <c r="E2647" s="59"/>
    </row>
    <row r="2648" spans="1:5" x14ac:dyDescent="0.45">
      <c r="A2648" s="55" t="s">
        <v>72</v>
      </c>
      <c r="B2648" s="52">
        <v>507180.28</v>
      </c>
      <c r="C2648" s="53">
        <v>45504</v>
      </c>
      <c r="D2648" s="52">
        <v>0</v>
      </c>
      <c r="E2648" s="59"/>
    </row>
    <row r="2649" spans="1:5" x14ac:dyDescent="0.45">
      <c r="A2649" s="55" t="s">
        <v>80</v>
      </c>
      <c r="B2649" s="52">
        <v>2523888.04</v>
      </c>
      <c r="C2649" s="53">
        <v>45488</v>
      </c>
      <c r="D2649" s="52">
        <v>0</v>
      </c>
      <c r="E2649" s="59"/>
    </row>
    <row r="2650" spans="1:5" x14ac:dyDescent="0.45">
      <c r="A2650" s="55" t="s">
        <v>81</v>
      </c>
      <c r="B2650" s="52">
        <v>616618.68000000005</v>
      </c>
      <c r="C2650" s="53">
        <v>45488</v>
      </c>
      <c r="D2650" s="52">
        <v>0</v>
      </c>
      <c r="E2650" s="59"/>
    </row>
    <row r="2651" spans="1:5" x14ac:dyDescent="0.45">
      <c r="A2651" s="55" t="s">
        <v>82</v>
      </c>
      <c r="B2651" s="52">
        <v>873787.09</v>
      </c>
      <c r="C2651" s="53">
        <v>45580</v>
      </c>
      <c r="D2651" s="52">
        <v>0</v>
      </c>
      <c r="E2651" s="59"/>
    </row>
    <row r="2652" spans="1:5" x14ac:dyDescent="0.45">
      <c r="A2652" s="55" t="s">
        <v>83</v>
      </c>
      <c r="B2652" s="52">
        <v>222083.47</v>
      </c>
      <c r="C2652" s="53">
        <v>45580</v>
      </c>
      <c r="D2652" s="52">
        <v>0</v>
      </c>
      <c r="E2652" s="59"/>
    </row>
    <row r="2653" spans="1:5" x14ac:dyDescent="0.45">
      <c r="A2653" s="55" t="s">
        <v>84</v>
      </c>
      <c r="B2653" s="52">
        <v>847156.55</v>
      </c>
      <c r="C2653" s="53">
        <v>45580</v>
      </c>
      <c r="D2653" s="52">
        <v>0</v>
      </c>
      <c r="E2653" s="59"/>
    </row>
    <row r="2654" spans="1:5" x14ac:dyDescent="0.45">
      <c r="A2654" s="55" t="s">
        <v>85</v>
      </c>
      <c r="B2654" s="52">
        <v>215314.99</v>
      </c>
      <c r="C2654" s="53">
        <v>45580</v>
      </c>
      <c r="D2654" s="52">
        <v>0</v>
      </c>
      <c r="E2654" s="59"/>
    </row>
    <row r="2655" spans="1:5" x14ac:dyDescent="0.45">
      <c r="A2655" s="55" t="s">
        <v>86</v>
      </c>
      <c r="B2655" s="52">
        <v>1289988.01</v>
      </c>
      <c r="C2655" s="53">
        <v>45519</v>
      </c>
      <c r="D2655" s="52">
        <v>0</v>
      </c>
      <c r="E2655" s="59"/>
    </row>
    <row r="2656" spans="1:5" x14ac:dyDescent="0.45">
      <c r="A2656" s="55" t="s">
        <v>87</v>
      </c>
      <c r="B2656" s="52">
        <v>315727.32</v>
      </c>
      <c r="C2656" s="53">
        <v>45519</v>
      </c>
      <c r="D2656" s="52">
        <v>0</v>
      </c>
      <c r="E2656" s="59"/>
    </row>
    <row r="2657" spans="1:5" x14ac:dyDescent="0.45">
      <c r="A2657" s="55" t="s">
        <v>88</v>
      </c>
      <c r="B2657" s="52">
        <v>851478.26</v>
      </c>
      <c r="C2657" s="53">
        <v>45519</v>
      </c>
      <c r="D2657" s="52">
        <v>0</v>
      </c>
      <c r="E2657" s="59"/>
    </row>
    <row r="2658" spans="1:5" x14ac:dyDescent="0.45">
      <c r="A2658" s="55" t="s">
        <v>89</v>
      </c>
      <c r="B2658" s="52">
        <v>208401.12</v>
      </c>
      <c r="C2658" s="53">
        <v>45519</v>
      </c>
      <c r="D2658" s="52">
        <v>0</v>
      </c>
      <c r="E2658" s="59"/>
    </row>
    <row r="2659" spans="1:5" x14ac:dyDescent="0.45">
      <c r="A2659" s="55" t="s">
        <v>92</v>
      </c>
      <c r="B2659" s="52">
        <v>8097189.4100000001</v>
      </c>
      <c r="C2659" s="53">
        <v>45519</v>
      </c>
      <c r="D2659" s="52">
        <v>0</v>
      </c>
      <c r="E2659" s="59"/>
    </row>
    <row r="2660" spans="1:5" x14ac:dyDescent="0.45">
      <c r="A2660" s="55" t="s">
        <v>93</v>
      </c>
      <c r="B2660" s="52">
        <v>1981804.38</v>
      </c>
      <c r="C2660" s="53">
        <v>45519</v>
      </c>
      <c r="D2660" s="52">
        <v>0</v>
      </c>
      <c r="E2660" s="59"/>
    </row>
    <row r="2661" spans="1:5" x14ac:dyDescent="0.45">
      <c r="A2661" s="55" t="s">
        <v>90</v>
      </c>
      <c r="B2661" s="52">
        <v>840594.33</v>
      </c>
      <c r="C2661" s="53">
        <v>45762</v>
      </c>
      <c r="D2661" s="52">
        <v>0</v>
      </c>
      <c r="E2661" s="59"/>
    </row>
    <row r="2662" spans="1:5" x14ac:dyDescent="0.45">
      <c r="A2662" s="55" t="s">
        <v>91</v>
      </c>
      <c r="B2662" s="52">
        <v>208401.12</v>
      </c>
      <c r="C2662" s="53">
        <v>45762</v>
      </c>
      <c r="D2662" s="52">
        <v>0</v>
      </c>
      <c r="E2662" s="59"/>
    </row>
    <row r="2663" spans="1:5" x14ac:dyDescent="0.45">
      <c r="A2663" s="51" t="s">
        <v>271</v>
      </c>
      <c r="B2663" s="52"/>
      <c r="C2663" s="53"/>
      <c r="D2663" s="52"/>
      <c r="E2663" s="59"/>
    </row>
    <row r="2664" spans="1:5" x14ac:dyDescent="0.45">
      <c r="A2664" s="55" t="s">
        <v>57</v>
      </c>
      <c r="B2664" s="52">
        <v>2666.03</v>
      </c>
      <c r="C2664" s="53">
        <v>45504</v>
      </c>
      <c r="D2664" s="52">
        <v>0</v>
      </c>
      <c r="E2664" s="59"/>
    </row>
    <row r="2665" spans="1:5" x14ac:dyDescent="0.45">
      <c r="A2665" s="51" t="s">
        <v>272</v>
      </c>
      <c r="B2665" s="52"/>
      <c r="C2665" s="53"/>
      <c r="D2665" s="52"/>
      <c r="E2665" s="59"/>
    </row>
    <row r="2666" spans="1:5" x14ac:dyDescent="0.45">
      <c r="A2666" s="55" t="s">
        <v>60</v>
      </c>
      <c r="B2666" s="52">
        <v>16157.6</v>
      </c>
      <c r="C2666" s="53">
        <v>45519</v>
      </c>
      <c r="D2666" s="52">
        <v>0</v>
      </c>
      <c r="E2666" s="59"/>
    </row>
    <row r="2667" spans="1:5" x14ac:dyDescent="0.45">
      <c r="A2667" s="55" t="s">
        <v>62</v>
      </c>
      <c r="B2667" s="52">
        <v>15624.97</v>
      </c>
      <c r="C2667" s="53">
        <v>45519</v>
      </c>
      <c r="D2667" s="52">
        <v>0</v>
      </c>
      <c r="E2667" s="59"/>
    </row>
    <row r="2668" spans="1:5" x14ac:dyDescent="0.45">
      <c r="A2668" s="55" t="s">
        <v>64</v>
      </c>
      <c r="B2668" s="52">
        <v>18468.38</v>
      </c>
      <c r="C2668" s="53">
        <v>45519</v>
      </c>
      <c r="D2668" s="52">
        <v>0</v>
      </c>
      <c r="E2668" s="59"/>
    </row>
    <row r="2669" spans="1:5" x14ac:dyDescent="0.45">
      <c r="A2669" s="55" t="s">
        <v>66</v>
      </c>
      <c r="B2669" s="52">
        <v>14478.13</v>
      </c>
      <c r="C2669" s="53">
        <v>45519</v>
      </c>
      <c r="D2669" s="52">
        <v>0</v>
      </c>
      <c r="E2669" s="59"/>
    </row>
    <row r="2670" spans="1:5" x14ac:dyDescent="0.45">
      <c r="A2670" s="55" t="s">
        <v>57</v>
      </c>
      <c r="B2670" s="52">
        <v>48412.76</v>
      </c>
      <c r="C2670" s="53">
        <v>45504</v>
      </c>
      <c r="D2670" s="52">
        <v>0</v>
      </c>
      <c r="E2670" s="59"/>
    </row>
    <row r="2671" spans="1:5" x14ac:dyDescent="0.45">
      <c r="A2671" s="55" t="s">
        <v>80</v>
      </c>
      <c r="B2671" s="52">
        <v>42317.15</v>
      </c>
      <c r="C2671" s="53">
        <v>45488</v>
      </c>
      <c r="D2671" s="52">
        <v>0</v>
      </c>
      <c r="E2671" s="59"/>
    </row>
    <row r="2672" spans="1:5" x14ac:dyDescent="0.45">
      <c r="A2672" s="55" t="s">
        <v>82</v>
      </c>
      <c r="B2672" s="52">
        <v>14676.82</v>
      </c>
      <c r="C2672" s="53">
        <v>45519</v>
      </c>
      <c r="D2672" s="52">
        <v>0</v>
      </c>
      <c r="E2672" s="59"/>
    </row>
    <row r="2673" spans="1:5" x14ac:dyDescent="0.45">
      <c r="A2673" s="55" t="s">
        <v>84</v>
      </c>
      <c r="B2673" s="52">
        <v>14229.51</v>
      </c>
      <c r="C2673" s="53">
        <v>45519</v>
      </c>
      <c r="D2673" s="52">
        <v>0</v>
      </c>
      <c r="E2673" s="59"/>
    </row>
    <row r="2674" spans="1:5" x14ac:dyDescent="0.45">
      <c r="A2674" s="55" t="s">
        <v>86</v>
      </c>
      <c r="B2674" s="52">
        <v>21667.65</v>
      </c>
      <c r="C2674" s="53">
        <v>45519</v>
      </c>
      <c r="D2674" s="52">
        <v>0</v>
      </c>
      <c r="E2674" s="59"/>
    </row>
    <row r="2675" spans="1:5" x14ac:dyDescent="0.45">
      <c r="A2675" s="55" t="s">
        <v>88</v>
      </c>
      <c r="B2675" s="52">
        <v>14302.1</v>
      </c>
      <c r="C2675" s="53">
        <v>45519</v>
      </c>
      <c r="D2675" s="52">
        <v>0</v>
      </c>
      <c r="E2675" s="59"/>
    </row>
    <row r="2676" spans="1:5" x14ac:dyDescent="0.45">
      <c r="A2676" s="55" t="s">
        <v>92</v>
      </c>
      <c r="B2676" s="52">
        <v>136006.76</v>
      </c>
      <c r="C2676" s="53">
        <v>45519</v>
      </c>
      <c r="D2676" s="52">
        <v>0</v>
      </c>
      <c r="E2676" s="59"/>
    </row>
    <row r="2677" spans="1:5" x14ac:dyDescent="0.45">
      <c r="A2677" s="55" t="s">
        <v>90</v>
      </c>
      <c r="B2677" s="52">
        <v>14302.1</v>
      </c>
      <c r="C2677" s="53">
        <v>45762</v>
      </c>
      <c r="D2677" s="52">
        <v>0</v>
      </c>
      <c r="E2677" s="59"/>
    </row>
    <row r="2678" spans="1:5" x14ac:dyDescent="0.45">
      <c r="A2678" s="51" t="s">
        <v>273</v>
      </c>
      <c r="B2678" s="52"/>
      <c r="C2678" s="53"/>
      <c r="D2678" s="52"/>
      <c r="E2678" s="59"/>
    </row>
    <row r="2679" spans="1:5" x14ac:dyDescent="0.45">
      <c r="A2679" s="55" t="s">
        <v>61</v>
      </c>
      <c r="B2679" s="52">
        <v>8716.75</v>
      </c>
      <c r="C2679" s="53">
        <v>45519</v>
      </c>
      <c r="D2679" s="52">
        <v>0</v>
      </c>
      <c r="E2679" s="59"/>
    </row>
    <row r="2680" spans="1:5" x14ac:dyDescent="0.45">
      <c r="A2680" s="55" t="s">
        <v>63</v>
      </c>
      <c r="B2680" s="52">
        <v>8429.4</v>
      </c>
      <c r="C2680" s="53">
        <v>45519</v>
      </c>
      <c r="D2680" s="52">
        <v>0</v>
      </c>
      <c r="E2680" s="59"/>
    </row>
    <row r="2681" spans="1:5" x14ac:dyDescent="0.45">
      <c r="A2681" s="55" t="s">
        <v>65</v>
      </c>
      <c r="B2681" s="52">
        <v>9594.51</v>
      </c>
      <c r="C2681" s="53">
        <v>45519</v>
      </c>
      <c r="D2681" s="52">
        <v>0</v>
      </c>
      <c r="E2681" s="59"/>
    </row>
    <row r="2682" spans="1:5" x14ac:dyDescent="0.45">
      <c r="A2682" s="55" t="s">
        <v>67</v>
      </c>
      <c r="B2682" s="52">
        <v>7521.53</v>
      </c>
      <c r="C2682" s="53">
        <v>45519</v>
      </c>
      <c r="D2682" s="52">
        <v>0</v>
      </c>
      <c r="E2682" s="59"/>
    </row>
    <row r="2683" spans="1:5" x14ac:dyDescent="0.45">
      <c r="A2683" s="55" t="s">
        <v>72</v>
      </c>
      <c r="B2683" s="52">
        <v>18082.39</v>
      </c>
      <c r="C2683" s="53">
        <v>45504</v>
      </c>
      <c r="D2683" s="52">
        <v>0</v>
      </c>
      <c r="E2683" s="59"/>
    </row>
    <row r="2684" spans="1:5" x14ac:dyDescent="0.45">
      <c r="A2684" s="55" t="s">
        <v>81</v>
      </c>
      <c r="B2684" s="52">
        <v>21984.17</v>
      </c>
      <c r="C2684" s="53">
        <v>45488</v>
      </c>
      <c r="D2684" s="52">
        <v>0</v>
      </c>
      <c r="E2684" s="59"/>
    </row>
    <row r="2685" spans="1:5" x14ac:dyDescent="0.45">
      <c r="A2685" s="55" t="s">
        <v>83</v>
      </c>
      <c r="B2685" s="52">
        <v>7917.89</v>
      </c>
      <c r="C2685" s="53">
        <v>45519</v>
      </c>
      <c r="D2685" s="52">
        <v>0</v>
      </c>
      <c r="E2685" s="59"/>
    </row>
    <row r="2686" spans="1:5" x14ac:dyDescent="0.45">
      <c r="A2686" s="55" t="s">
        <v>85</v>
      </c>
      <c r="B2686" s="52">
        <v>7676.58</v>
      </c>
      <c r="C2686" s="53">
        <v>45519</v>
      </c>
      <c r="D2686" s="52">
        <v>0</v>
      </c>
      <c r="E2686" s="59"/>
    </row>
    <row r="2687" spans="1:5" x14ac:dyDescent="0.45">
      <c r="A2687" s="55" t="s">
        <v>87</v>
      </c>
      <c r="B2687" s="52">
        <v>11256.56</v>
      </c>
      <c r="C2687" s="53">
        <v>45519</v>
      </c>
      <c r="D2687" s="52">
        <v>0</v>
      </c>
      <c r="E2687" s="59"/>
    </row>
    <row r="2688" spans="1:5" x14ac:dyDescent="0.45">
      <c r="A2688" s="55" t="s">
        <v>89</v>
      </c>
      <c r="B2688" s="52">
        <v>7430.08</v>
      </c>
      <c r="C2688" s="53">
        <v>45519</v>
      </c>
      <c r="D2688" s="52">
        <v>0</v>
      </c>
      <c r="E2688" s="59"/>
    </row>
    <row r="2689" spans="1:5" x14ac:dyDescent="0.45">
      <c r="A2689" s="55" t="s">
        <v>93</v>
      </c>
      <c r="B2689" s="52">
        <v>70656.84</v>
      </c>
      <c r="C2689" s="53">
        <v>45519</v>
      </c>
      <c r="D2689" s="52">
        <v>0</v>
      </c>
      <c r="E2689" s="59"/>
    </row>
    <row r="2690" spans="1:5" x14ac:dyDescent="0.45">
      <c r="A2690" s="55" t="s">
        <v>91</v>
      </c>
      <c r="B2690" s="52">
        <v>2063.9699999999998</v>
      </c>
      <c r="C2690" s="53">
        <v>45762</v>
      </c>
      <c r="D2690" s="52">
        <v>5366.11</v>
      </c>
      <c r="E2690" s="59"/>
    </row>
    <row r="2691" spans="1:5" x14ac:dyDescent="0.45">
      <c r="A2691" s="51" t="s">
        <v>274</v>
      </c>
      <c r="B2691" s="52"/>
      <c r="C2691" s="53"/>
      <c r="D2691" s="52"/>
      <c r="E2691" s="59"/>
    </row>
    <row r="2692" spans="1:5" x14ac:dyDescent="0.45">
      <c r="A2692" s="55" t="s">
        <v>60</v>
      </c>
      <c r="B2692" s="52">
        <v>3264.17</v>
      </c>
      <c r="C2692" s="53">
        <v>45519</v>
      </c>
      <c r="D2692" s="52">
        <v>0</v>
      </c>
      <c r="E2692" s="59"/>
    </row>
    <row r="2693" spans="1:5" x14ac:dyDescent="0.45">
      <c r="A2693" s="55" t="s">
        <v>62</v>
      </c>
      <c r="B2693" s="52">
        <v>3156.57</v>
      </c>
      <c r="C2693" s="53">
        <v>45519</v>
      </c>
      <c r="D2693" s="52">
        <v>0</v>
      </c>
      <c r="E2693" s="59"/>
    </row>
    <row r="2694" spans="1:5" x14ac:dyDescent="0.45">
      <c r="A2694" s="55" t="s">
        <v>64</v>
      </c>
      <c r="B2694" s="52">
        <v>3730.99</v>
      </c>
      <c r="C2694" s="53">
        <v>45519</v>
      </c>
      <c r="D2694" s="52">
        <v>0</v>
      </c>
      <c r="E2694" s="59"/>
    </row>
    <row r="2695" spans="1:5" x14ac:dyDescent="0.45">
      <c r="A2695" s="55" t="s">
        <v>66</v>
      </c>
      <c r="B2695" s="52">
        <v>2924.88</v>
      </c>
      <c r="C2695" s="53">
        <v>45519</v>
      </c>
      <c r="D2695" s="52">
        <v>0</v>
      </c>
      <c r="E2695" s="59"/>
    </row>
    <row r="2696" spans="1:5" x14ac:dyDescent="0.45">
      <c r="A2696" s="55" t="s">
        <v>57</v>
      </c>
      <c r="B2696" s="52">
        <v>9780.3700000000008</v>
      </c>
      <c r="C2696" s="53">
        <v>45504</v>
      </c>
      <c r="D2696" s="52">
        <v>0</v>
      </c>
      <c r="E2696" s="59"/>
    </row>
    <row r="2697" spans="1:5" x14ac:dyDescent="0.45">
      <c r="A2697" s="55" t="s">
        <v>80</v>
      </c>
      <c r="B2697" s="52">
        <v>8548.94</v>
      </c>
      <c r="C2697" s="53">
        <v>45488</v>
      </c>
      <c r="D2697" s="52">
        <v>0</v>
      </c>
      <c r="E2697" s="59"/>
    </row>
    <row r="2698" spans="1:5" x14ac:dyDescent="0.45">
      <c r="A2698" s="55" t="s">
        <v>82</v>
      </c>
      <c r="B2698" s="52">
        <v>2965.02</v>
      </c>
      <c r="C2698" s="53">
        <v>45519</v>
      </c>
      <c r="D2698" s="52">
        <v>0</v>
      </c>
      <c r="E2698" s="59"/>
    </row>
    <row r="2699" spans="1:5" x14ac:dyDescent="0.45">
      <c r="A2699" s="55" t="s">
        <v>84</v>
      </c>
      <c r="B2699" s="52">
        <v>2874.65</v>
      </c>
      <c r="C2699" s="53">
        <v>45519</v>
      </c>
      <c r="D2699" s="52">
        <v>0</v>
      </c>
      <c r="E2699" s="59"/>
    </row>
    <row r="2700" spans="1:5" x14ac:dyDescent="0.45">
      <c r="A2700" s="55" t="s">
        <v>86</v>
      </c>
      <c r="B2700" s="52">
        <v>4377.3100000000004</v>
      </c>
      <c r="C2700" s="53">
        <v>45519</v>
      </c>
      <c r="D2700" s="52">
        <v>0</v>
      </c>
      <c r="E2700" s="59"/>
    </row>
    <row r="2701" spans="1:5" x14ac:dyDescent="0.45">
      <c r="A2701" s="55" t="s">
        <v>88</v>
      </c>
      <c r="B2701" s="52">
        <v>2889.32</v>
      </c>
      <c r="C2701" s="53">
        <v>45519</v>
      </c>
      <c r="D2701" s="52">
        <v>0</v>
      </c>
      <c r="E2701" s="59"/>
    </row>
    <row r="2702" spans="1:5" x14ac:dyDescent="0.45">
      <c r="A2702" s="55" t="s">
        <v>92</v>
      </c>
      <c r="B2702" s="52">
        <v>27476.17</v>
      </c>
      <c r="C2702" s="53">
        <v>45519</v>
      </c>
      <c r="D2702" s="52">
        <v>0</v>
      </c>
      <c r="E2702" s="59"/>
    </row>
    <row r="2703" spans="1:5" x14ac:dyDescent="0.45">
      <c r="A2703" s="55" t="s">
        <v>90</v>
      </c>
      <c r="B2703" s="52">
        <v>2889.32</v>
      </c>
      <c r="C2703" s="53">
        <v>45762</v>
      </c>
      <c r="D2703" s="52">
        <v>0</v>
      </c>
      <c r="E2703" s="59"/>
    </row>
    <row r="2704" spans="1:5" x14ac:dyDescent="0.45">
      <c r="A2704" s="51" t="s">
        <v>275</v>
      </c>
      <c r="B2704" s="52"/>
      <c r="C2704" s="53"/>
      <c r="D2704" s="52"/>
      <c r="E2704" s="59"/>
    </row>
    <row r="2705" spans="1:5" x14ac:dyDescent="0.45">
      <c r="A2705" s="55" t="s">
        <v>60</v>
      </c>
      <c r="B2705" s="52">
        <v>17053.939999999999</v>
      </c>
      <c r="C2705" s="53">
        <v>45519</v>
      </c>
      <c r="D2705" s="52">
        <v>0</v>
      </c>
      <c r="E2705" s="59"/>
    </row>
    <row r="2706" spans="1:5" x14ac:dyDescent="0.45">
      <c r="A2706" s="55" t="s">
        <v>62</v>
      </c>
      <c r="B2706" s="52">
        <v>16491.77</v>
      </c>
      <c r="C2706" s="53">
        <v>45519</v>
      </c>
      <c r="D2706" s="52">
        <v>0</v>
      </c>
      <c r="E2706" s="59"/>
    </row>
    <row r="2707" spans="1:5" x14ac:dyDescent="0.45">
      <c r="A2707" s="55" t="s">
        <v>64</v>
      </c>
      <c r="B2707" s="52">
        <v>19492.93</v>
      </c>
      <c r="C2707" s="53">
        <v>45519</v>
      </c>
      <c r="D2707" s="52">
        <v>0</v>
      </c>
      <c r="E2707" s="59"/>
    </row>
    <row r="2708" spans="1:5" x14ac:dyDescent="0.45">
      <c r="A2708" s="55" t="s">
        <v>66</v>
      </c>
      <c r="B2708" s="52">
        <v>15281.31</v>
      </c>
      <c r="C2708" s="53">
        <v>45519</v>
      </c>
      <c r="D2708" s="52">
        <v>0</v>
      </c>
      <c r="E2708" s="59"/>
    </row>
    <row r="2709" spans="1:5" x14ac:dyDescent="0.45">
      <c r="A2709" s="55" t="s">
        <v>57</v>
      </c>
      <c r="B2709" s="52">
        <v>51098.47</v>
      </c>
      <c r="C2709" s="53">
        <v>45504</v>
      </c>
      <c r="D2709" s="52">
        <v>0</v>
      </c>
      <c r="E2709" s="59"/>
    </row>
    <row r="2710" spans="1:5" x14ac:dyDescent="0.45">
      <c r="A2710" s="55" t="s">
        <v>80</v>
      </c>
      <c r="B2710" s="52">
        <v>44664.71</v>
      </c>
      <c r="C2710" s="53">
        <v>45488</v>
      </c>
      <c r="D2710" s="52">
        <v>0</v>
      </c>
      <c r="E2710" s="59"/>
    </row>
    <row r="2711" spans="1:5" x14ac:dyDescent="0.45">
      <c r="A2711" s="55" t="s">
        <v>82</v>
      </c>
      <c r="B2711" s="52">
        <v>15491.02</v>
      </c>
      <c r="C2711" s="53">
        <v>45519</v>
      </c>
      <c r="D2711" s="52">
        <v>0</v>
      </c>
      <c r="E2711" s="59"/>
    </row>
    <row r="2712" spans="1:5" x14ac:dyDescent="0.45">
      <c r="A2712" s="55" t="s">
        <v>84</v>
      </c>
      <c r="B2712" s="52">
        <v>15018.89</v>
      </c>
      <c r="C2712" s="53">
        <v>45519</v>
      </c>
      <c r="D2712" s="52">
        <v>0</v>
      </c>
      <c r="E2712" s="59"/>
    </row>
    <row r="2713" spans="1:5" x14ac:dyDescent="0.45">
      <c r="A2713" s="55" t="s">
        <v>86</v>
      </c>
      <c r="B2713" s="52">
        <v>22869.67</v>
      </c>
      <c r="C2713" s="53">
        <v>45519</v>
      </c>
      <c r="D2713" s="52">
        <v>0</v>
      </c>
      <c r="E2713" s="59"/>
    </row>
    <row r="2714" spans="1:5" x14ac:dyDescent="0.45">
      <c r="A2714" s="55" t="s">
        <v>88</v>
      </c>
      <c r="B2714" s="52">
        <v>15095.51</v>
      </c>
      <c r="C2714" s="53">
        <v>45519</v>
      </c>
      <c r="D2714" s="52">
        <v>0</v>
      </c>
      <c r="E2714" s="59"/>
    </row>
    <row r="2715" spans="1:5" x14ac:dyDescent="0.45">
      <c r="A2715" s="55" t="s">
        <v>92</v>
      </c>
      <c r="B2715" s="52">
        <v>143551.79</v>
      </c>
      <c r="C2715" s="53">
        <v>45519</v>
      </c>
      <c r="D2715" s="52">
        <v>0</v>
      </c>
      <c r="E2715" s="59"/>
    </row>
    <row r="2716" spans="1:5" x14ac:dyDescent="0.45">
      <c r="A2716" s="55" t="s">
        <v>90</v>
      </c>
      <c r="B2716" s="52">
        <v>15095.51</v>
      </c>
      <c r="C2716" s="53">
        <v>45762</v>
      </c>
      <c r="D2716" s="52">
        <v>0</v>
      </c>
      <c r="E2716" s="59"/>
    </row>
    <row r="2717" spans="1:5" x14ac:dyDescent="0.45">
      <c r="A2717" s="51" t="s">
        <v>276</v>
      </c>
      <c r="B2717" s="52"/>
      <c r="C2717" s="53"/>
      <c r="D2717" s="52"/>
      <c r="E2717" s="59"/>
    </row>
    <row r="2718" spans="1:5" x14ac:dyDescent="0.45">
      <c r="A2718" s="55" t="s">
        <v>60</v>
      </c>
      <c r="B2718" s="52">
        <v>15739.48</v>
      </c>
      <c r="C2718" s="53">
        <v>45519</v>
      </c>
      <c r="D2718" s="52">
        <v>0</v>
      </c>
      <c r="E2718" s="59"/>
    </row>
    <row r="2719" spans="1:5" x14ac:dyDescent="0.45">
      <c r="A2719" s="55" t="s">
        <v>62</v>
      </c>
      <c r="B2719" s="52">
        <v>15220.63</v>
      </c>
      <c r="C2719" s="53">
        <v>45519</v>
      </c>
      <c r="D2719" s="52">
        <v>0</v>
      </c>
      <c r="E2719" s="59"/>
    </row>
    <row r="2720" spans="1:5" x14ac:dyDescent="0.45">
      <c r="A2720" s="55" t="s">
        <v>64</v>
      </c>
      <c r="B2720" s="52">
        <v>17990.47</v>
      </c>
      <c r="C2720" s="53">
        <v>45519</v>
      </c>
      <c r="D2720" s="52">
        <v>0</v>
      </c>
      <c r="E2720" s="59"/>
    </row>
    <row r="2721" spans="1:5" x14ac:dyDescent="0.45">
      <c r="A2721" s="55" t="s">
        <v>66</v>
      </c>
      <c r="B2721" s="52">
        <v>14103.47</v>
      </c>
      <c r="C2721" s="53">
        <v>45519</v>
      </c>
      <c r="D2721" s="52">
        <v>0</v>
      </c>
      <c r="E2721" s="59"/>
    </row>
    <row r="2722" spans="1:5" x14ac:dyDescent="0.45">
      <c r="A2722" s="55" t="s">
        <v>57</v>
      </c>
      <c r="B2722" s="52">
        <v>47159.95</v>
      </c>
      <c r="C2722" s="53">
        <v>45504</v>
      </c>
      <c r="D2722" s="52">
        <v>0</v>
      </c>
      <c r="E2722" s="59"/>
    </row>
    <row r="2723" spans="1:5" x14ac:dyDescent="0.45">
      <c r="A2723" s="55" t="s">
        <v>80</v>
      </c>
      <c r="B2723" s="52">
        <v>41222.080000000002</v>
      </c>
      <c r="C2723" s="53">
        <v>45488</v>
      </c>
      <c r="D2723" s="52">
        <v>0</v>
      </c>
      <c r="E2723" s="59"/>
    </row>
    <row r="2724" spans="1:5" x14ac:dyDescent="0.45">
      <c r="A2724" s="55" t="s">
        <v>82</v>
      </c>
      <c r="B2724" s="52">
        <v>14297.01</v>
      </c>
      <c r="C2724" s="53">
        <v>45519</v>
      </c>
      <c r="D2724" s="52">
        <v>0</v>
      </c>
      <c r="E2724" s="59"/>
    </row>
    <row r="2725" spans="1:5" x14ac:dyDescent="0.45">
      <c r="A2725" s="55" t="s">
        <v>84</v>
      </c>
      <c r="B2725" s="52">
        <v>13861.28</v>
      </c>
      <c r="C2725" s="53">
        <v>45519</v>
      </c>
      <c r="D2725" s="52">
        <v>0</v>
      </c>
      <c r="E2725" s="59"/>
    </row>
    <row r="2726" spans="1:5" x14ac:dyDescent="0.45">
      <c r="A2726" s="55" t="s">
        <v>86</v>
      </c>
      <c r="B2726" s="52">
        <v>21106.94</v>
      </c>
      <c r="C2726" s="53">
        <v>45519</v>
      </c>
      <c r="D2726" s="52">
        <v>0</v>
      </c>
      <c r="E2726" s="59"/>
    </row>
    <row r="2727" spans="1:5" x14ac:dyDescent="0.45">
      <c r="A2727" s="55" t="s">
        <v>88</v>
      </c>
      <c r="B2727" s="52">
        <v>13931.99</v>
      </c>
      <c r="C2727" s="53">
        <v>45519</v>
      </c>
      <c r="D2727" s="52">
        <v>0</v>
      </c>
      <c r="E2727" s="59"/>
    </row>
    <row r="2728" spans="1:5" x14ac:dyDescent="0.45">
      <c r="A2728" s="55" t="s">
        <v>92</v>
      </c>
      <c r="B2728" s="52">
        <v>132487.22</v>
      </c>
      <c r="C2728" s="53">
        <v>45519</v>
      </c>
      <c r="D2728" s="52">
        <v>0</v>
      </c>
      <c r="E2728" s="59"/>
    </row>
    <row r="2729" spans="1:5" x14ac:dyDescent="0.45">
      <c r="A2729" s="55" t="s">
        <v>90</v>
      </c>
      <c r="B2729" s="52">
        <v>13931.99</v>
      </c>
      <c r="C2729" s="53">
        <v>45762</v>
      </c>
      <c r="D2729" s="52">
        <v>0</v>
      </c>
      <c r="E2729" s="59"/>
    </row>
    <row r="2730" spans="1:5" x14ac:dyDescent="0.45">
      <c r="A2730" s="51" t="s">
        <v>277</v>
      </c>
      <c r="B2730" s="52"/>
      <c r="C2730" s="53"/>
      <c r="D2730" s="52"/>
      <c r="E2730" s="59"/>
    </row>
    <row r="2731" spans="1:5" x14ac:dyDescent="0.45">
      <c r="A2731" s="55" t="s">
        <v>60</v>
      </c>
      <c r="B2731" s="52">
        <v>9391.4599999999991</v>
      </c>
      <c r="C2731" s="53">
        <v>45519</v>
      </c>
      <c r="D2731" s="52">
        <v>0</v>
      </c>
      <c r="E2731" s="59"/>
    </row>
    <row r="2732" spans="1:5" x14ac:dyDescent="0.45">
      <c r="A2732" s="55" t="s">
        <v>62</v>
      </c>
      <c r="B2732" s="52">
        <v>9081.8700000000008</v>
      </c>
      <c r="C2732" s="53">
        <v>45519</v>
      </c>
      <c r="D2732" s="52">
        <v>0</v>
      </c>
      <c r="E2732" s="59"/>
    </row>
    <row r="2733" spans="1:5" x14ac:dyDescent="0.45">
      <c r="A2733" s="55" t="s">
        <v>64</v>
      </c>
      <c r="B2733" s="52">
        <v>10734.59</v>
      </c>
      <c r="C2733" s="53">
        <v>45519</v>
      </c>
      <c r="D2733" s="52">
        <v>0</v>
      </c>
      <c r="E2733" s="59"/>
    </row>
    <row r="2734" spans="1:5" x14ac:dyDescent="0.45">
      <c r="A2734" s="55" t="s">
        <v>66</v>
      </c>
      <c r="B2734" s="52">
        <v>8415.2900000000009</v>
      </c>
      <c r="C2734" s="53">
        <v>45519</v>
      </c>
      <c r="D2734" s="52">
        <v>0</v>
      </c>
      <c r="E2734" s="59"/>
    </row>
    <row r="2735" spans="1:5" x14ac:dyDescent="0.45">
      <c r="A2735" s="55" t="s">
        <v>57</v>
      </c>
      <c r="B2735" s="52">
        <v>28139.49</v>
      </c>
      <c r="C2735" s="53">
        <v>45504</v>
      </c>
      <c r="D2735" s="52">
        <v>0</v>
      </c>
      <c r="E2735" s="59"/>
    </row>
    <row r="2736" spans="1:5" x14ac:dyDescent="0.45">
      <c r="A2736" s="55" t="s">
        <v>80</v>
      </c>
      <c r="B2736" s="52">
        <v>24596.47</v>
      </c>
      <c r="C2736" s="53">
        <v>45488</v>
      </c>
      <c r="D2736" s="52">
        <v>0</v>
      </c>
      <c r="E2736" s="59"/>
    </row>
    <row r="2737" spans="1:5" x14ac:dyDescent="0.45">
      <c r="A2737" s="55" t="s">
        <v>82</v>
      </c>
      <c r="B2737" s="52">
        <v>8530.77</v>
      </c>
      <c r="C2737" s="53">
        <v>45519</v>
      </c>
      <c r="D2737" s="52">
        <v>0</v>
      </c>
      <c r="E2737" s="59"/>
    </row>
    <row r="2738" spans="1:5" x14ac:dyDescent="0.45">
      <c r="A2738" s="55" t="s">
        <v>84</v>
      </c>
      <c r="B2738" s="52">
        <v>8270.7800000000007</v>
      </c>
      <c r="C2738" s="53">
        <v>45519</v>
      </c>
      <c r="D2738" s="52">
        <v>0</v>
      </c>
      <c r="E2738" s="59"/>
    </row>
    <row r="2739" spans="1:5" x14ac:dyDescent="0.45">
      <c r="A2739" s="55" t="s">
        <v>86</v>
      </c>
      <c r="B2739" s="52">
        <v>12594.13</v>
      </c>
      <c r="C2739" s="53">
        <v>45519</v>
      </c>
      <c r="D2739" s="52">
        <v>0</v>
      </c>
      <c r="E2739" s="59"/>
    </row>
    <row r="2740" spans="1:5" x14ac:dyDescent="0.45">
      <c r="A2740" s="55" t="s">
        <v>88</v>
      </c>
      <c r="B2740" s="52">
        <v>8312.9699999999993</v>
      </c>
      <c r="C2740" s="53">
        <v>45519</v>
      </c>
      <c r="D2740" s="52">
        <v>0</v>
      </c>
      <c r="E2740" s="59"/>
    </row>
    <row r="2741" spans="1:5" x14ac:dyDescent="0.45">
      <c r="A2741" s="55" t="s">
        <v>92</v>
      </c>
      <c r="B2741" s="52">
        <v>79052.740000000005</v>
      </c>
      <c r="C2741" s="53">
        <v>45519</v>
      </c>
      <c r="D2741" s="52">
        <v>0</v>
      </c>
      <c r="E2741" s="59"/>
    </row>
    <row r="2742" spans="1:5" x14ac:dyDescent="0.45">
      <c r="A2742" s="55" t="s">
        <v>90</v>
      </c>
      <c r="B2742" s="52">
        <v>8312.9699999999993</v>
      </c>
      <c r="C2742" s="53">
        <v>45762</v>
      </c>
      <c r="D2742" s="52">
        <v>0</v>
      </c>
      <c r="E2742" s="59"/>
    </row>
    <row r="2743" spans="1:5" x14ac:dyDescent="0.45">
      <c r="A2743" s="51" t="s">
        <v>278</v>
      </c>
      <c r="B2743" s="52"/>
      <c r="C2743" s="53"/>
      <c r="D2743" s="52"/>
      <c r="E2743" s="59"/>
    </row>
    <row r="2744" spans="1:5" x14ac:dyDescent="0.45">
      <c r="A2744" s="55" t="s">
        <v>60</v>
      </c>
      <c r="B2744" s="52">
        <v>8073.38</v>
      </c>
      <c r="C2744" s="53">
        <v>45519</v>
      </c>
      <c r="D2744" s="52">
        <v>0</v>
      </c>
      <c r="E2744" s="59"/>
    </row>
    <row r="2745" spans="1:5" x14ac:dyDescent="0.45">
      <c r="A2745" s="55" t="s">
        <v>62</v>
      </c>
      <c r="B2745" s="52">
        <v>7807.24</v>
      </c>
      <c r="C2745" s="53">
        <v>45519</v>
      </c>
      <c r="D2745" s="52">
        <v>0</v>
      </c>
      <c r="E2745" s="59"/>
    </row>
    <row r="2746" spans="1:5" x14ac:dyDescent="0.45">
      <c r="A2746" s="55" t="s">
        <v>64</v>
      </c>
      <c r="B2746" s="52">
        <v>9228</v>
      </c>
      <c r="C2746" s="53">
        <v>45519</v>
      </c>
      <c r="D2746" s="52">
        <v>0</v>
      </c>
      <c r="E2746" s="59"/>
    </row>
    <row r="2747" spans="1:5" x14ac:dyDescent="0.45">
      <c r="A2747" s="55" t="s">
        <v>66</v>
      </c>
      <c r="B2747" s="52">
        <v>7234.21</v>
      </c>
      <c r="C2747" s="53">
        <v>45519</v>
      </c>
      <c r="D2747" s="52">
        <v>0</v>
      </c>
      <c r="E2747" s="59"/>
    </row>
    <row r="2748" spans="1:5" x14ac:dyDescent="0.45">
      <c r="A2748" s="55" t="s">
        <v>57</v>
      </c>
      <c r="B2748" s="52">
        <v>24190.14</v>
      </c>
      <c r="C2748" s="53">
        <v>45504</v>
      </c>
      <c r="D2748" s="52">
        <v>0</v>
      </c>
      <c r="E2748" s="59"/>
    </row>
    <row r="2749" spans="1:5" x14ac:dyDescent="0.45">
      <c r="A2749" s="55" t="s">
        <v>82</v>
      </c>
      <c r="B2749" s="52">
        <v>7333.48</v>
      </c>
      <c r="C2749" s="53">
        <v>45519</v>
      </c>
      <c r="D2749" s="52">
        <v>0</v>
      </c>
      <c r="E2749" s="59"/>
    </row>
    <row r="2750" spans="1:5" x14ac:dyDescent="0.45">
      <c r="A2750" s="55" t="s">
        <v>84</v>
      </c>
      <c r="B2750" s="52">
        <v>7109.98</v>
      </c>
      <c r="C2750" s="53">
        <v>45519</v>
      </c>
      <c r="D2750" s="52">
        <v>0</v>
      </c>
      <c r="E2750" s="59"/>
    </row>
    <row r="2751" spans="1:5" x14ac:dyDescent="0.45">
      <c r="A2751" s="55" t="s">
        <v>86</v>
      </c>
      <c r="B2751" s="52">
        <v>10826.56</v>
      </c>
      <c r="C2751" s="53">
        <v>45519</v>
      </c>
      <c r="D2751" s="52">
        <v>0</v>
      </c>
      <c r="E2751" s="59"/>
    </row>
    <row r="2752" spans="1:5" x14ac:dyDescent="0.45">
      <c r="A2752" s="55" t="s">
        <v>88</v>
      </c>
      <c r="B2752" s="52">
        <v>7146.25</v>
      </c>
      <c r="C2752" s="53">
        <v>45519</v>
      </c>
      <c r="D2752" s="52">
        <v>0</v>
      </c>
      <c r="E2752" s="59"/>
    </row>
    <row r="2753" spans="1:5" x14ac:dyDescent="0.45">
      <c r="A2753" s="55" t="s">
        <v>92</v>
      </c>
      <c r="B2753" s="52">
        <v>67957.759999999995</v>
      </c>
      <c r="C2753" s="53">
        <v>45519</v>
      </c>
      <c r="D2753" s="52">
        <v>0</v>
      </c>
      <c r="E2753" s="59"/>
    </row>
    <row r="2754" spans="1:5" x14ac:dyDescent="0.45">
      <c r="A2754" s="55" t="s">
        <v>90</v>
      </c>
      <c r="B2754" s="52">
        <v>7146.25</v>
      </c>
      <c r="C2754" s="53">
        <v>45762</v>
      </c>
      <c r="D2754" s="52">
        <v>0</v>
      </c>
      <c r="E2754" s="59"/>
    </row>
    <row r="2755" spans="1:5" x14ac:dyDescent="0.45">
      <c r="A2755" s="51" t="s">
        <v>279</v>
      </c>
      <c r="B2755" s="52"/>
      <c r="C2755" s="53"/>
      <c r="D2755" s="52"/>
      <c r="E2755" s="59"/>
    </row>
    <row r="2756" spans="1:5" x14ac:dyDescent="0.45">
      <c r="A2756" s="55" t="s">
        <v>60</v>
      </c>
      <c r="B2756" s="52">
        <v>2286.0300000000002</v>
      </c>
      <c r="C2756" s="53">
        <v>45519</v>
      </c>
      <c r="D2756" s="52">
        <v>0</v>
      </c>
      <c r="E2756" s="59"/>
    </row>
    <row r="2757" spans="1:5" x14ac:dyDescent="0.45">
      <c r="A2757" s="55" t="s">
        <v>62</v>
      </c>
      <c r="B2757" s="52">
        <v>2210.6799999999998</v>
      </c>
      <c r="C2757" s="53">
        <v>45519</v>
      </c>
      <c r="D2757" s="52">
        <v>0</v>
      </c>
      <c r="E2757" s="59"/>
    </row>
    <row r="2758" spans="1:5" x14ac:dyDescent="0.45">
      <c r="A2758" s="55" t="s">
        <v>64</v>
      </c>
      <c r="B2758" s="52">
        <v>2612.9699999999998</v>
      </c>
      <c r="C2758" s="53">
        <v>45519</v>
      </c>
      <c r="D2758" s="52">
        <v>0</v>
      </c>
      <c r="E2758" s="59"/>
    </row>
    <row r="2759" spans="1:5" x14ac:dyDescent="0.45">
      <c r="A2759" s="55" t="s">
        <v>66</v>
      </c>
      <c r="B2759" s="52">
        <v>2048.42</v>
      </c>
      <c r="C2759" s="53">
        <v>45519</v>
      </c>
      <c r="D2759" s="52">
        <v>0</v>
      </c>
      <c r="E2759" s="59"/>
    </row>
    <row r="2760" spans="1:5" x14ac:dyDescent="0.45">
      <c r="A2760" s="55" t="s">
        <v>57</v>
      </c>
      <c r="B2760" s="52">
        <v>6849.61</v>
      </c>
      <c r="C2760" s="53">
        <v>45504</v>
      </c>
      <c r="D2760" s="52">
        <v>0</v>
      </c>
      <c r="E2760" s="59"/>
    </row>
    <row r="2761" spans="1:5" x14ac:dyDescent="0.45">
      <c r="A2761" s="55" t="s">
        <v>80</v>
      </c>
      <c r="B2761" s="52">
        <v>5987.18</v>
      </c>
      <c r="C2761" s="53">
        <v>45488</v>
      </c>
      <c r="D2761" s="52">
        <v>0</v>
      </c>
      <c r="E2761" s="59"/>
    </row>
    <row r="2762" spans="1:5" x14ac:dyDescent="0.45">
      <c r="A2762" s="55" t="s">
        <v>82</v>
      </c>
      <c r="B2762" s="52">
        <v>2076.5300000000002</v>
      </c>
      <c r="C2762" s="53">
        <v>45519</v>
      </c>
      <c r="D2762" s="52">
        <v>0</v>
      </c>
      <c r="E2762" s="59"/>
    </row>
    <row r="2763" spans="1:5" x14ac:dyDescent="0.45">
      <c r="A2763" s="55" t="s">
        <v>84</v>
      </c>
      <c r="B2763" s="52">
        <v>2013.24</v>
      </c>
      <c r="C2763" s="53">
        <v>45519</v>
      </c>
      <c r="D2763" s="52">
        <v>0</v>
      </c>
      <c r="E2763" s="59"/>
    </row>
    <row r="2764" spans="1:5" x14ac:dyDescent="0.45">
      <c r="A2764" s="55" t="s">
        <v>86</v>
      </c>
      <c r="B2764" s="52">
        <v>3065.62</v>
      </c>
      <c r="C2764" s="53">
        <v>45519</v>
      </c>
      <c r="D2764" s="52">
        <v>0</v>
      </c>
      <c r="E2764" s="59"/>
    </row>
    <row r="2765" spans="1:5" x14ac:dyDescent="0.45">
      <c r="A2765" s="55" t="s">
        <v>88</v>
      </c>
      <c r="B2765" s="52">
        <v>2023.51</v>
      </c>
      <c r="C2765" s="53">
        <v>45519</v>
      </c>
      <c r="D2765" s="52">
        <v>0</v>
      </c>
      <c r="E2765" s="59"/>
    </row>
    <row r="2766" spans="1:5" x14ac:dyDescent="0.45">
      <c r="A2766" s="55" t="s">
        <v>92</v>
      </c>
      <c r="B2766" s="52">
        <v>19242.72</v>
      </c>
      <c r="C2766" s="53">
        <v>45519</v>
      </c>
      <c r="D2766" s="52">
        <v>0</v>
      </c>
      <c r="E2766" s="59"/>
    </row>
    <row r="2767" spans="1:5" x14ac:dyDescent="0.45">
      <c r="A2767" s="55" t="s">
        <v>90</v>
      </c>
      <c r="B2767" s="52">
        <v>2023.51</v>
      </c>
      <c r="C2767" s="53">
        <v>45762</v>
      </c>
      <c r="D2767" s="52">
        <v>0</v>
      </c>
      <c r="E2767" s="59"/>
    </row>
    <row r="2768" spans="1:5" x14ac:dyDescent="0.45">
      <c r="A2768" s="51" t="s">
        <v>280</v>
      </c>
      <c r="B2768" s="52"/>
      <c r="C2768" s="53"/>
      <c r="D2768" s="52"/>
      <c r="E2768" s="59"/>
    </row>
    <row r="2769" spans="1:5" x14ac:dyDescent="0.45">
      <c r="A2769" s="55" t="s">
        <v>60</v>
      </c>
      <c r="B2769" s="52">
        <v>1743.1</v>
      </c>
      <c r="C2769" s="53">
        <v>45519</v>
      </c>
      <c r="D2769" s="52">
        <v>0</v>
      </c>
      <c r="E2769" s="59"/>
    </row>
    <row r="2770" spans="1:5" x14ac:dyDescent="0.45">
      <c r="A2770" s="55" t="s">
        <v>62</v>
      </c>
      <c r="B2770" s="52">
        <v>1685.64</v>
      </c>
      <c r="C2770" s="53">
        <v>45519</v>
      </c>
      <c r="D2770" s="52">
        <v>0</v>
      </c>
      <c r="E2770" s="59"/>
    </row>
    <row r="2771" spans="1:5" x14ac:dyDescent="0.45">
      <c r="A2771" s="55" t="s">
        <v>64</v>
      </c>
      <c r="B2771" s="52">
        <v>1992.39</v>
      </c>
      <c r="C2771" s="53">
        <v>45519</v>
      </c>
      <c r="D2771" s="52">
        <v>0</v>
      </c>
      <c r="E2771" s="59"/>
    </row>
    <row r="2772" spans="1:5" x14ac:dyDescent="0.45">
      <c r="A2772" s="55" t="s">
        <v>66</v>
      </c>
      <c r="B2772" s="52">
        <v>1561.92</v>
      </c>
      <c r="C2772" s="53">
        <v>45519</v>
      </c>
      <c r="D2772" s="52">
        <v>0</v>
      </c>
      <c r="E2772" s="59"/>
    </row>
    <row r="2773" spans="1:5" x14ac:dyDescent="0.45">
      <c r="A2773" s="55" t="s">
        <v>57</v>
      </c>
      <c r="B2773" s="52">
        <v>5222.83</v>
      </c>
      <c r="C2773" s="53">
        <v>45504</v>
      </c>
      <c r="D2773" s="52">
        <v>0</v>
      </c>
      <c r="E2773" s="59"/>
    </row>
    <row r="2774" spans="1:5" x14ac:dyDescent="0.45">
      <c r="A2774" s="55" t="s">
        <v>80</v>
      </c>
      <c r="B2774" s="52">
        <v>4565.22</v>
      </c>
      <c r="C2774" s="53">
        <v>45488</v>
      </c>
      <c r="D2774" s="52">
        <v>0</v>
      </c>
      <c r="E2774" s="59"/>
    </row>
    <row r="2775" spans="1:5" x14ac:dyDescent="0.45">
      <c r="A2775" s="55" t="s">
        <v>82</v>
      </c>
      <c r="B2775" s="52">
        <v>1583.35</v>
      </c>
      <c r="C2775" s="53">
        <v>45519</v>
      </c>
      <c r="D2775" s="52">
        <v>0</v>
      </c>
      <c r="E2775" s="59"/>
    </row>
    <row r="2776" spans="1:5" x14ac:dyDescent="0.45">
      <c r="A2776" s="55" t="s">
        <v>84</v>
      </c>
      <c r="B2776" s="52">
        <v>1535.1</v>
      </c>
      <c r="C2776" s="53">
        <v>45519</v>
      </c>
      <c r="D2776" s="52">
        <v>0</v>
      </c>
      <c r="E2776" s="59"/>
    </row>
    <row r="2777" spans="1:5" x14ac:dyDescent="0.45">
      <c r="A2777" s="55" t="s">
        <v>86</v>
      </c>
      <c r="B2777" s="52">
        <v>2337.5300000000002</v>
      </c>
      <c r="C2777" s="53">
        <v>45519</v>
      </c>
      <c r="D2777" s="52">
        <v>0</v>
      </c>
      <c r="E2777" s="59"/>
    </row>
    <row r="2778" spans="1:5" x14ac:dyDescent="0.45">
      <c r="A2778" s="55" t="s">
        <v>88</v>
      </c>
      <c r="B2778" s="52">
        <v>1542.93</v>
      </c>
      <c r="C2778" s="53">
        <v>45519</v>
      </c>
      <c r="D2778" s="52">
        <v>0</v>
      </c>
      <c r="E2778" s="59"/>
    </row>
    <row r="2779" spans="1:5" x14ac:dyDescent="0.45">
      <c r="A2779" s="55" t="s">
        <v>92</v>
      </c>
      <c r="B2779" s="52">
        <v>14672.57</v>
      </c>
      <c r="C2779" s="53">
        <v>45519</v>
      </c>
      <c r="D2779" s="52">
        <v>0</v>
      </c>
      <c r="E2779" s="59"/>
    </row>
    <row r="2780" spans="1:5" x14ac:dyDescent="0.45">
      <c r="A2780" s="55" t="s">
        <v>90</v>
      </c>
      <c r="B2780" s="52">
        <v>1542.93</v>
      </c>
      <c r="C2780" s="53">
        <v>45762</v>
      </c>
      <c r="D2780" s="52">
        <v>0</v>
      </c>
      <c r="E2780" s="59"/>
    </row>
    <row r="2781" spans="1:5" x14ac:dyDescent="0.45">
      <c r="A2781" s="51" t="s">
        <v>281</v>
      </c>
      <c r="B2781" s="52"/>
      <c r="C2781" s="53"/>
      <c r="D2781" s="52"/>
      <c r="E2781" s="59"/>
    </row>
    <row r="2782" spans="1:5" x14ac:dyDescent="0.45">
      <c r="A2782" s="55" t="s">
        <v>60</v>
      </c>
      <c r="B2782" s="52">
        <v>29999.599999999999</v>
      </c>
      <c r="C2782" s="53">
        <v>45519</v>
      </c>
      <c r="D2782" s="52">
        <v>0</v>
      </c>
      <c r="E2782" s="59"/>
    </row>
    <row r="2783" spans="1:5" x14ac:dyDescent="0.45">
      <c r="A2783" s="55" t="s">
        <v>62</v>
      </c>
      <c r="B2783" s="52">
        <v>29010.67</v>
      </c>
      <c r="C2783" s="53">
        <v>45519</v>
      </c>
      <c r="D2783" s="52">
        <v>0</v>
      </c>
      <c r="E2783" s="59"/>
    </row>
    <row r="2784" spans="1:5" x14ac:dyDescent="0.45">
      <c r="A2784" s="55" t="s">
        <v>64</v>
      </c>
      <c r="B2784" s="52">
        <v>34290.01</v>
      </c>
      <c r="C2784" s="53">
        <v>45519</v>
      </c>
      <c r="D2784" s="52">
        <v>0</v>
      </c>
      <c r="E2784" s="59"/>
    </row>
    <row r="2785" spans="1:5" x14ac:dyDescent="0.45">
      <c r="A2785" s="55" t="s">
        <v>66</v>
      </c>
      <c r="B2785" s="52">
        <v>26881.360000000001</v>
      </c>
      <c r="C2785" s="53">
        <v>45519</v>
      </c>
      <c r="D2785" s="52">
        <v>0</v>
      </c>
      <c r="E2785" s="59"/>
    </row>
    <row r="2786" spans="1:5" x14ac:dyDescent="0.45">
      <c r="A2786" s="55" t="s">
        <v>57</v>
      </c>
      <c r="B2786" s="52">
        <v>89887.33</v>
      </c>
      <c r="C2786" s="53">
        <v>45504</v>
      </c>
      <c r="D2786" s="52">
        <v>0</v>
      </c>
      <c r="E2786" s="59"/>
    </row>
    <row r="2787" spans="1:5" x14ac:dyDescent="0.45">
      <c r="A2787" s="55" t="s">
        <v>80</v>
      </c>
      <c r="B2787" s="52">
        <v>78569.7</v>
      </c>
      <c r="C2787" s="53">
        <v>45488</v>
      </c>
      <c r="D2787" s="52">
        <v>0</v>
      </c>
      <c r="E2787" s="59"/>
    </row>
    <row r="2788" spans="1:5" x14ac:dyDescent="0.45">
      <c r="A2788" s="55" t="s">
        <v>82</v>
      </c>
      <c r="B2788" s="52">
        <v>27250.25</v>
      </c>
      <c r="C2788" s="53">
        <v>45519</v>
      </c>
      <c r="D2788" s="52">
        <v>0</v>
      </c>
      <c r="E2788" s="59"/>
    </row>
    <row r="2789" spans="1:5" x14ac:dyDescent="0.45">
      <c r="A2789" s="55" t="s">
        <v>84</v>
      </c>
      <c r="B2789" s="52">
        <v>26419.74</v>
      </c>
      <c r="C2789" s="53">
        <v>45519</v>
      </c>
      <c r="D2789" s="52">
        <v>0</v>
      </c>
      <c r="E2789" s="59"/>
    </row>
    <row r="2790" spans="1:5" x14ac:dyDescent="0.45">
      <c r="A2790" s="55" t="s">
        <v>86</v>
      </c>
      <c r="B2790" s="52">
        <v>40230.050000000003</v>
      </c>
      <c r="C2790" s="53">
        <v>45519</v>
      </c>
      <c r="D2790" s="52">
        <v>0</v>
      </c>
      <c r="E2790" s="59"/>
    </row>
    <row r="2791" spans="1:5" x14ac:dyDescent="0.45">
      <c r="A2791" s="55" t="s">
        <v>88</v>
      </c>
      <c r="B2791" s="52">
        <v>26554.52</v>
      </c>
      <c r="C2791" s="53">
        <v>45519</v>
      </c>
      <c r="D2791" s="52">
        <v>0</v>
      </c>
      <c r="E2791" s="59"/>
    </row>
    <row r="2792" spans="1:5" x14ac:dyDescent="0.45">
      <c r="A2792" s="55" t="s">
        <v>92</v>
      </c>
      <c r="B2792" s="52">
        <v>252521.97</v>
      </c>
      <c r="C2792" s="53">
        <v>45519</v>
      </c>
      <c r="D2792" s="52">
        <v>0</v>
      </c>
      <c r="E2792" s="59"/>
    </row>
    <row r="2793" spans="1:5" x14ac:dyDescent="0.45">
      <c r="A2793" s="55" t="s">
        <v>90</v>
      </c>
      <c r="B2793" s="52">
        <v>26554.52</v>
      </c>
      <c r="C2793" s="53">
        <v>45762</v>
      </c>
      <c r="D2793" s="52">
        <v>0</v>
      </c>
      <c r="E2793" s="59"/>
    </row>
    <row r="2794" spans="1:5" x14ac:dyDescent="0.45">
      <c r="A2794" s="51" t="s">
        <v>282</v>
      </c>
      <c r="B2794" s="52"/>
      <c r="C2794" s="53"/>
      <c r="D2794" s="52"/>
      <c r="E2794" s="59"/>
    </row>
    <row r="2795" spans="1:5" x14ac:dyDescent="0.45">
      <c r="A2795" s="55" t="s">
        <v>60</v>
      </c>
      <c r="B2795" s="52">
        <v>16680.16</v>
      </c>
      <c r="C2795" s="53">
        <v>45519</v>
      </c>
      <c r="D2795" s="52">
        <v>0</v>
      </c>
      <c r="E2795" s="59"/>
    </row>
    <row r="2796" spans="1:5" x14ac:dyDescent="0.45">
      <c r="A2796" s="55" t="s">
        <v>62</v>
      </c>
      <c r="B2796" s="52">
        <v>16130.31</v>
      </c>
      <c r="C2796" s="53">
        <v>45519</v>
      </c>
      <c r="D2796" s="52">
        <v>0</v>
      </c>
      <c r="E2796" s="59"/>
    </row>
    <row r="2797" spans="1:5" x14ac:dyDescent="0.45">
      <c r="A2797" s="55" t="s">
        <v>64</v>
      </c>
      <c r="B2797" s="52">
        <v>19065.689999999999</v>
      </c>
      <c r="C2797" s="53">
        <v>45519</v>
      </c>
      <c r="D2797" s="52">
        <v>0</v>
      </c>
      <c r="E2797" s="59"/>
    </row>
    <row r="2798" spans="1:5" x14ac:dyDescent="0.45">
      <c r="A2798" s="55" t="s">
        <v>66</v>
      </c>
      <c r="B2798" s="52">
        <v>14946.39</v>
      </c>
      <c r="C2798" s="53">
        <v>45519</v>
      </c>
      <c r="D2798" s="52">
        <v>0</v>
      </c>
      <c r="E2798" s="59"/>
    </row>
    <row r="2799" spans="1:5" x14ac:dyDescent="0.45">
      <c r="A2799" s="55" t="s">
        <v>57</v>
      </c>
      <c r="B2799" s="52">
        <v>49978.52</v>
      </c>
      <c r="C2799" s="53">
        <v>45504</v>
      </c>
      <c r="D2799" s="52">
        <v>0</v>
      </c>
      <c r="E2799" s="59"/>
    </row>
    <row r="2800" spans="1:5" x14ac:dyDescent="0.45">
      <c r="A2800" s="55" t="s">
        <v>80</v>
      </c>
      <c r="B2800" s="52">
        <v>43685.77</v>
      </c>
      <c r="C2800" s="53">
        <v>45488</v>
      </c>
      <c r="D2800" s="52">
        <v>0</v>
      </c>
      <c r="E2800" s="59"/>
    </row>
    <row r="2801" spans="1:5" x14ac:dyDescent="0.45">
      <c r="A2801" s="55" t="s">
        <v>82</v>
      </c>
      <c r="B2801" s="52">
        <v>15151.49</v>
      </c>
      <c r="C2801" s="53">
        <v>45519</v>
      </c>
      <c r="D2801" s="52">
        <v>0</v>
      </c>
      <c r="E2801" s="59"/>
    </row>
    <row r="2802" spans="1:5" x14ac:dyDescent="0.45">
      <c r="A2802" s="55" t="s">
        <v>84</v>
      </c>
      <c r="B2802" s="52">
        <v>14689.72</v>
      </c>
      <c r="C2802" s="53">
        <v>45519</v>
      </c>
      <c r="D2802" s="52">
        <v>0</v>
      </c>
      <c r="E2802" s="59"/>
    </row>
    <row r="2803" spans="1:5" x14ac:dyDescent="0.45">
      <c r="A2803" s="55" t="s">
        <v>86</v>
      </c>
      <c r="B2803" s="52">
        <v>22368.43</v>
      </c>
      <c r="C2803" s="53">
        <v>45519</v>
      </c>
      <c r="D2803" s="52">
        <v>0</v>
      </c>
      <c r="E2803" s="59"/>
    </row>
    <row r="2804" spans="1:5" x14ac:dyDescent="0.45">
      <c r="A2804" s="55" t="s">
        <v>88</v>
      </c>
      <c r="B2804" s="52">
        <v>14764.66</v>
      </c>
      <c r="C2804" s="53">
        <v>45519</v>
      </c>
      <c r="D2804" s="52">
        <v>0</v>
      </c>
      <c r="E2804" s="59"/>
    </row>
    <row r="2805" spans="1:5" x14ac:dyDescent="0.45">
      <c r="A2805" s="55" t="s">
        <v>92</v>
      </c>
      <c r="B2805" s="52">
        <v>140405.5</v>
      </c>
      <c r="C2805" s="53">
        <v>45519</v>
      </c>
      <c r="D2805" s="52">
        <v>0</v>
      </c>
      <c r="E2805" s="59"/>
    </row>
    <row r="2806" spans="1:5" x14ac:dyDescent="0.45">
      <c r="A2806" s="55" t="s">
        <v>90</v>
      </c>
      <c r="B2806" s="52">
        <v>14764.66</v>
      </c>
      <c r="C2806" s="53">
        <v>45762</v>
      </c>
      <c r="D2806" s="52">
        <v>0</v>
      </c>
      <c r="E2806" s="59"/>
    </row>
    <row r="2807" spans="1:5" x14ac:dyDescent="0.45">
      <c r="A2807" s="51" t="s">
        <v>283</v>
      </c>
      <c r="B2807" s="52"/>
      <c r="C2807" s="53"/>
      <c r="D2807" s="52"/>
      <c r="E2807" s="59"/>
    </row>
    <row r="2808" spans="1:5" x14ac:dyDescent="0.45">
      <c r="A2808" s="55" t="s">
        <v>60</v>
      </c>
      <c r="B2808" s="52">
        <v>2771.49</v>
      </c>
      <c r="C2808" s="53">
        <v>45519</v>
      </c>
      <c r="D2808" s="52">
        <v>0</v>
      </c>
      <c r="E2808" s="59"/>
    </row>
    <row r="2809" spans="1:5" x14ac:dyDescent="0.45">
      <c r="A2809" s="55" t="s">
        <v>62</v>
      </c>
      <c r="B2809" s="52">
        <v>2680.13</v>
      </c>
      <c r="C2809" s="53">
        <v>45519</v>
      </c>
      <c r="D2809" s="52">
        <v>0</v>
      </c>
      <c r="E2809" s="59"/>
    </row>
    <row r="2810" spans="1:5" x14ac:dyDescent="0.45">
      <c r="A2810" s="55" t="s">
        <v>64</v>
      </c>
      <c r="B2810" s="52">
        <v>3167.85</v>
      </c>
      <c r="C2810" s="53">
        <v>45519</v>
      </c>
      <c r="D2810" s="52">
        <v>0</v>
      </c>
      <c r="E2810" s="59"/>
    </row>
    <row r="2811" spans="1:5" x14ac:dyDescent="0.45">
      <c r="A2811" s="55" t="s">
        <v>66</v>
      </c>
      <c r="B2811" s="52">
        <v>2483.41</v>
      </c>
      <c r="C2811" s="53">
        <v>45519</v>
      </c>
      <c r="D2811" s="52">
        <v>0</v>
      </c>
      <c r="E2811" s="59"/>
    </row>
    <row r="2812" spans="1:5" x14ac:dyDescent="0.45">
      <c r="A2812" s="55" t="s">
        <v>57</v>
      </c>
      <c r="B2812" s="52">
        <v>8304.17</v>
      </c>
      <c r="C2812" s="53">
        <v>45504</v>
      </c>
      <c r="D2812" s="52">
        <v>0</v>
      </c>
      <c r="E2812" s="59"/>
    </row>
    <row r="2813" spans="1:5" x14ac:dyDescent="0.45">
      <c r="A2813" s="55" t="s">
        <v>82</v>
      </c>
      <c r="B2813" s="52">
        <v>2517.4899999999998</v>
      </c>
      <c r="C2813" s="53">
        <v>45519</v>
      </c>
      <c r="D2813" s="52">
        <v>0</v>
      </c>
      <c r="E2813" s="59"/>
    </row>
    <row r="2814" spans="1:5" x14ac:dyDescent="0.45">
      <c r="A2814" s="55" t="s">
        <v>84</v>
      </c>
      <c r="B2814" s="52">
        <v>2440.77</v>
      </c>
      <c r="C2814" s="53">
        <v>45519</v>
      </c>
      <c r="D2814" s="52">
        <v>0</v>
      </c>
      <c r="E2814" s="59"/>
    </row>
    <row r="2815" spans="1:5" x14ac:dyDescent="0.45">
      <c r="A2815" s="55" t="s">
        <v>86</v>
      </c>
      <c r="B2815" s="52">
        <v>3716.62</v>
      </c>
      <c r="C2815" s="53">
        <v>45519</v>
      </c>
      <c r="D2815" s="52">
        <v>0</v>
      </c>
      <c r="E2815" s="59"/>
    </row>
    <row r="2816" spans="1:5" x14ac:dyDescent="0.45">
      <c r="A2816" s="55" t="s">
        <v>88</v>
      </c>
      <c r="B2816" s="52">
        <v>2453.2199999999998</v>
      </c>
      <c r="C2816" s="53">
        <v>45519</v>
      </c>
      <c r="D2816" s="52">
        <v>0</v>
      </c>
      <c r="E2816" s="59"/>
    </row>
    <row r="2817" spans="1:5" x14ac:dyDescent="0.45">
      <c r="A2817" s="55" t="s">
        <v>92</v>
      </c>
      <c r="B2817" s="52">
        <v>23329.03</v>
      </c>
      <c r="C2817" s="53">
        <v>45519</v>
      </c>
      <c r="D2817" s="52">
        <v>0</v>
      </c>
      <c r="E2817" s="59"/>
    </row>
    <row r="2818" spans="1:5" x14ac:dyDescent="0.45">
      <c r="A2818" s="55" t="s">
        <v>90</v>
      </c>
      <c r="B2818" s="52">
        <v>2453.2199999999998</v>
      </c>
      <c r="C2818" s="53">
        <v>45762</v>
      </c>
      <c r="D2818" s="52">
        <v>0</v>
      </c>
      <c r="E2818" s="59"/>
    </row>
    <row r="2819" spans="1:5" x14ac:dyDescent="0.45">
      <c r="A2819" s="51" t="s">
        <v>284</v>
      </c>
      <c r="B2819" s="52"/>
      <c r="C2819" s="53"/>
      <c r="D2819" s="52"/>
      <c r="E2819" s="59"/>
    </row>
    <row r="2820" spans="1:5" x14ac:dyDescent="0.45">
      <c r="A2820" s="55" t="s">
        <v>60</v>
      </c>
      <c r="B2820" s="52">
        <v>10904.32</v>
      </c>
      <c r="C2820" s="53">
        <v>45519</v>
      </c>
      <c r="D2820" s="52">
        <v>0</v>
      </c>
      <c r="E2820" s="59"/>
    </row>
    <row r="2821" spans="1:5" x14ac:dyDescent="0.45">
      <c r="A2821" s="55" t="s">
        <v>62</v>
      </c>
      <c r="B2821" s="52">
        <v>10544.86</v>
      </c>
      <c r="C2821" s="53">
        <v>45519</v>
      </c>
      <c r="D2821" s="52">
        <v>0</v>
      </c>
      <c r="E2821" s="59"/>
    </row>
    <row r="2822" spans="1:5" x14ac:dyDescent="0.45">
      <c r="A2822" s="55" t="s">
        <v>64</v>
      </c>
      <c r="B2822" s="52">
        <v>12463.8</v>
      </c>
      <c r="C2822" s="53">
        <v>45519</v>
      </c>
      <c r="D2822" s="52">
        <v>0</v>
      </c>
      <c r="E2822" s="59"/>
    </row>
    <row r="2823" spans="1:5" x14ac:dyDescent="0.45">
      <c r="A2823" s="55" t="s">
        <v>66</v>
      </c>
      <c r="B2823" s="52">
        <v>9770.89</v>
      </c>
      <c r="C2823" s="53">
        <v>45519</v>
      </c>
      <c r="D2823" s="52">
        <v>0</v>
      </c>
      <c r="E2823" s="59"/>
    </row>
    <row r="2824" spans="1:5" x14ac:dyDescent="0.45">
      <c r="A2824" s="55" t="s">
        <v>57</v>
      </c>
      <c r="B2824" s="52">
        <v>32672.44</v>
      </c>
      <c r="C2824" s="53">
        <v>45504</v>
      </c>
      <c r="D2824" s="52">
        <v>0</v>
      </c>
      <c r="E2824" s="59"/>
    </row>
    <row r="2825" spans="1:5" x14ac:dyDescent="0.45">
      <c r="A2825" s="55" t="s">
        <v>80</v>
      </c>
      <c r="B2825" s="52">
        <v>28558.68</v>
      </c>
      <c r="C2825" s="53">
        <v>45488</v>
      </c>
      <c r="D2825" s="52">
        <v>0</v>
      </c>
      <c r="E2825" s="59"/>
    </row>
    <row r="2826" spans="1:5" x14ac:dyDescent="0.45">
      <c r="A2826" s="55" t="s">
        <v>82</v>
      </c>
      <c r="B2826" s="52">
        <v>9904.98</v>
      </c>
      <c r="C2826" s="53">
        <v>45519</v>
      </c>
      <c r="D2826" s="52">
        <v>0</v>
      </c>
      <c r="E2826" s="59"/>
    </row>
    <row r="2827" spans="1:5" x14ac:dyDescent="0.45">
      <c r="A2827" s="55" t="s">
        <v>84</v>
      </c>
      <c r="B2827" s="52">
        <v>9603.1</v>
      </c>
      <c r="C2827" s="53">
        <v>45519</v>
      </c>
      <c r="D2827" s="52">
        <v>0</v>
      </c>
      <c r="E2827" s="59"/>
    </row>
    <row r="2828" spans="1:5" x14ac:dyDescent="0.45">
      <c r="A2828" s="55" t="s">
        <v>86</v>
      </c>
      <c r="B2828" s="52">
        <v>14622.9</v>
      </c>
      <c r="C2828" s="53">
        <v>45519</v>
      </c>
      <c r="D2828" s="52">
        <v>0</v>
      </c>
      <c r="E2828" s="59"/>
    </row>
    <row r="2829" spans="1:5" x14ac:dyDescent="0.45">
      <c r="A2829" s="55" t="s">
        <v>88</v>
      </c>
      <c r="B2829" s="52">
        <v>9652.09</v>
      </c>
      <c r="C2829" s="53">
        <v>45519</v>
      </c>
      <c r="D2829" s="52">
        <v>0</v>
      </c>
      <c r="E2829" s="59"/>
    </row>
    <row r="2830" spans="1:5" x14ac:dyDescent="0.45">
      <c r="A2830" s="55" t="s">
        <v>92</v>
      </c>
      <c r="B2830" s="52">
        <v>91787.21</v>
      </c>
      <c r="C2830" s="53">
        <v>45519</v>
      </c>
      <c r="D2830" s="52">
        <v>0</v>
      </c>
      <c r="E2830" s="59"/>
    </row>
    <row r="2831" spans="1:5" x14ac:dyDescent="0.45">
      <c r="A2831" s="55" t="s">
        <v>90</v>
      </c>
      <c r="B2831" s="52">
        <v>9652.09</v>
      </c>
      <c r="C2831" s="53">
        <v>45807</v>
      </c>
      <c r="D2831" s="52">
        <v>0</v>
      </c>
      <c r="E2831" s="59"/>
    </row>
    <row r="2832" spans="1:5" x14ac:dyDescent="0.45">
      <c r="A2832" s="51" t="s">
        <v>285</v>
      </c>
      <c r="B2832" s="52"/>
      <c r="C2832" s="53"/>
      <c r="D2832" s="52"/>
      <c r="E2832" s="59"/>
    </row>
    <row r="2833" spans="1:5" x14ac:dyDescent="0.45">
      <c r="A2833" s="55" t="s">
        <v>60</v>
      </c>
      <c r="B2833" s="52">
        <v>5918.07</v>
      </c>
      <c r="C2833" s="53">
        <v>45519</v>
      </c>
      <c r="D2833" s="52">
        <v>0</v>
      </c>
      <c r="E2833" s="59"/>
    </row>
    <row r="2834" spans="1:5" x14ac:dyDescent="0.45">
      <c r="A2834" s="55" t="s">
        <v>61</v>
      </c>
      <c r="B2834" s="52">
        <v>1611</v>
      </c>
      <c r="C2834" s="53">
        <v>45519</v>
      </c>
      <c r="D2834" s="52">
        <v>0</v>
      </c>
      <c r="E2834" s="59"/>
    </row>
    <row r="2835" spans="1:5" x14ac:dyDescent="0.45">
      <c r="A2835" s="55" t="s">
        <v>62</v>
      </c>
      <c r="B2835" s="52">
        <v>5722.98</v>
      </c>
      <c r="C2835" s="53">
        <v>45519</v>
      </c>
      <c r="D2835" s="52">
        <v>0</v>
      </c>
      <c r="E2835" s="59"/>
    </row>
    <row r="2836" spans="1:5" x14ac:dyDescent="0.45">
      <c r="A2836" s="55" t="s">
        <v>63</v>
      </c>
      <c r="B2836" s="52">
        <v>1557.9</v>
      </c>
      <c r="C2836" s="53">
        <v>45519</v>
      </c>
      <c r="D2836" s="52">
        <v>0</v>
      </c>
      <c r="E2836" s="59"/>
    </row>
    <row r="2837" spans="1:5" x14ac:dyDescent="0.45">
      <c r="A2837" s="55" t="s">
        <v>64</v>
      </c>
      <c r="B2837" s="52">
        <v>6764.45</v>
      </c>
      <c r="C2837" s="53">
        <v>45519</v>
      </c>
      <c r="D2837" s="52">
        <v>0</v>
      </c>
      <c r="E2837" s="59"/>
    </row>
    <row r="2838" spans="1:5" x14ac:dyDescent="0.45">
      <c r="A2838" s="55" t="s">
        <v>65</v>
      </c>
      <c r="B2838" s="52">
        <v>1773.23</v>
      </c>
      <c r="C2838" s="53">
        <v>45519</v>
      </c>
      <c r="D2838" s="52">
        <v>0</v>
      </c>
      <c r="E2838" s="59"/>
    </row>
    <row r="2839" spans="1:5" x14ac:dyDescent="0.45">
      <c r="A2839" s="55" t="s">
        <v>66</v>
      </c>
      <c r="B2839" s="52">
        <v>5302.93</v>
      </c>
      <c r="C2839" s="53">
        <v>45519</v>
      </c>
      <c r="D2839" s="52">
        <v>0</v>
      </c>
      <c r="E2839" s="59"/>
    </row>
    <row r="2840" spans="1:5" x14ac:dyDescent="0.45">
      <c r="A2840" s="55" t="s">
        <v>67</v>
      </c>
      <c r="B2840" s="52">
        <v>1390.11</v>
      </c>
      <c r="C2840" s="53">
        <v>45519</v>
      </c>
      <c r="D2840" s="52">
        <v>0</v>
      </c>
      <c r="E2840" s="59"/>
    </row>
    <row r="2841" spans="1:5" x14ac:dyDescent="0.45">
      <c r="A2841" s="55" t="s">
        <v>57</v>
      </c>
      <c r="B2841" s="52">
        <v>17732.22</v>
      </c>
      <c r="C2841" s="53">
        <v>45504</v>
      </c>
      <c r="D2841" s="52">
        <v>0</v>
      </c>
      <c r="E2841" s="59"/>
    </row>
    <row r="2842" spans="1:5" x14ac:dyDescent="0.45">
      <c r="A2842" s="55" t="s">
        <v>72</v>
      </c>
      <c r="B2842" s="52">
        <v>3341.93</v>
      </c>
      <c r="C2842" s="53">
        <v>45504</v>
      </c>
      <c r="D2842" s="52">
        <v>0</v>
      </c>
      <c r="E2842" s="59"/>
    </row>
    <row r="2843" spans="1:5" x14ac:dyDescent="0.45">
      <c r="A2843" s="55" t="s">
        <v>80</v>
      </c>
      <c r="B2843" s="52">
        <v>15499.57</v>
      </c>
      <c r="C2843" s="53">
        <v>45488</v>
      </c>
      <c r="D2843" s="52">
        <v>0</v>
      </c>
      <c r="E2843" s="59"/>
    </row>
    <row r="2844" spans="1:5" x14ac:dyDescent="0.45">
      <c r="A2844" s="55" t="s">
        <v>81</v>
      </c>
      <c r="B2844" s="52">
        <v>4063.05</v>
      </c>
      <c r="C2844" s="53">
        <v>45488</v>
      </c>
      <c r="D2844" s="52">
        <v>0</v>
      </c>
      <c r="E2844" s="59"/>
    </row>
    <row r="2845" spans="1:5" x14ac:dyDescent="0.45">
      <c r="A2845" s="55" t="s">
        <v>82</v>
      </c>
      <c r="B2845" s="52">
        <v>5375.7</v>
      </c>
      <c r="C2845" s="53">
        <v>45519</v>
      </c>
      <c r="D2845" s="52">
        <v>0</v>
      </c>
      <c r="E2845" s="59"/>
    </row>
    <row r="2846" spans="1:5" x14ac:dyDescent="0.45">
      <c r="A2846" s="55" t="s">
        <v>83</v>
      </c>
      <c r="B2846" s="52">
        <v>1463.36</v>
      </c>
      <c r="C2846" s="53">
        <v>45519</v>
      </c>
      <c r="D2846" s="52">
        <v>0</v>
      </c>
      <c r="E2846" s="59"/>
    </row>
    <row r="2847" spans="1:5" x14ac:dyDescent="0.45">
      <c r="A2847" s="55" t="s">
        <v>84</v>
      </c>
      <c r="B2847" s="52">
        <v>5211.8599999999997</v>
      </c>
      <c r="C2847" s="53">
        <v>45519</v>
      </c>
      <c r="D2847" s="52">
        <v>0</v>
      </c>
      <c r="E2847" s="59"/>
    </row>
    <row r="2848" spans="1:5" x14ac:dyDescent="0.45">
      <c r="A2848" s="55" t="s">
        <v>85</v>
      </c>
      <c r="B2848" s="52">
        <v>1418.76</v>
      </c>
      <c r="C2848" s="53">
        <v>45519</v>
      </c>
      <c r="D2848" s="52">
        <v>0</v>
      </c>
      <c r="E2848" s="59"/>
    </row>
    <row r="2849" spans="1:5" x14ac:dyDescent="0.45">
      <c r="A2849" s="55" t="s">
        <v>86</v>
      </c>
      <c r="B2849" s="52">
        <v>7936.25</v>
      </c>
      <c r="C2849" s="53">
        <v>45519</v>
      </c>
      <c r="D2849" s="52">
        <v>0</v>
      </c>
      <c r="E2849" s="59"/>
    </row>
    <row r="2850" spans="1:5" x14ac:dyDescent="0.45">
      <c r="A2850" s="55" t="s">
        <v>87</v>
      </c>
      <c r="B2850" s="52">
        <v>2080.4</v>
      </c>
      <c r="C2850" s="53">
        <v>45519</v>
      </c>
      <c r="D2850" s="52">
        <v>0</v>
      </c>
      <c r="E2850" s="59"/>
    </row>
    <row r="2851" spans="1:5" x14ac:dyDescent="0.45">
      <c r="A2851" s="55" t="s">
        <v>88</v>
      </c>
      <c r="B2851" s="52">
        <v>5238.45</v>
      </c>
      <c r="C2851" s="53">
        <v>45519</v>
      </c>
      <c r="D2851" s="52">
        <v>0</v>
      </c>
      <c r="E2851" s="59"/>
    </row>
    <row r="2852" spans="1:5" x14ac:dyDescent="0.45">
      <c r="A2852" s="55" t="s">
        <v>89</v>
      </c>
      <c r="B2852" s="52">
        <v>1373.21</v>
      </c>
      <c r="C2852" s="53">
        <v>45519</v>
      </c>
      <c r="D2852" s="52">
        <v>0</v>
      </c>
      <c r="E2852" s="59"/>
    </row>
    <row r="2853" spans="1:5" x14ac:dyDescent="0.45">
      <c r="A2853" s="55" t="s">
        <v>92</v>
      </c>
      <c r="B2853" s="52">
        <v>49815.42</v>
      </c>
      <c r="C2853" s="53">
        <v>45519</v>
      </c>
      <c r="D2853" s="52">
        <v>0</v>
      </c>
      <c r="E2853" s="59"/>
    </row>
    <row r="2854" spans="1:5" x14ac:dyDescent="0.45">
      <c r="A2854" s="55" t="s">
        <v>93</v>
      </c>
      <c r="B2854" s="52">
        <v>13058.59</v>
      </c>
      <c r="C2854" s="53">
        <v>45519</v>
      </c>
      <c r="D2854" s="52">
        <v>0</v>
      </c>
      <c r="E2854" s="59"/>
    </row>
    <row r="2855" spans="1:5" x14ac:dyDescent="0.45">
      <c r="A2855" s="55" t="s">
        <v>90</v>
      </c>
      <c r="B2855" s="52">
        <v>5238.45</v>
      </c>
      <c r="C2855" s="53">
        <v>45762</v>
      </c>
      <c r="D2855" s="52">
        <v>0</v>
      </c>
      <c r="E2855" s="59"/>
    </row>
    <row r="2856" spans="1:5" x14ac:dyDescent="0.45">
      <c r="A2856" s="55" t="s">
        <v>91</v>
      </c>
      <c r="B2856" s="52">
        <v>1373.21</v>
      </c>
      <c r="C2856" s="53">
        <v>45762</v>
      </c>
      <c r="D2856" s="52">
        <v>0</v>
      </c>
      <c r="E2856" s="59"/>
    </row>
    <row r="2857" spans="1:5" x14ac:dyDescent="0.45">
      <c r="A2857" s="51" t="s">
        <v>286</v>
      </c>
      <c r="B2857" s="52"/>
      <c r="C2857" s="53"/>
      <c r="D2857" s="52"/>
      <c r="E2857" s="59"/>
    </row>
    <row r="2858" spans="1:5" x14ac:dyDescent="0.45">
      <c r="A2858" s="55" t="s">
        <v>60</v>
      </c>
      <c r="B2858" s="52">
        <v>221421.11</v>
      </c>
      <c r="C2858" s="53">
        <v>45519</v>
      </c>
      <c r="D2858" s="52">
        <v>0</v>
      </c>
      <c r="E2858" s="59"/>
    </row>
    <row r="2859" spans="1:5" x14ac:dyDescent="0.45">
      <c r="A2859" s="55" t="s">
        <v>61</v>
      </c>
      <c r="B2859" s="52">
        <v>58536.1</v>
      </c>
      <c r="C2859" s="53">
        <v>45519</v>
      </c>
      <c r="D2859" s="52">
        <v>0</v>
      </c>
      <c r="E2859" s="59"/>
    </row>
    <row r="2860" spans="1:5" x14ac:dyDescent="0.45">
      <c r="A2860" s="55" t="s">
        <v>62</v>
      </c>
      <c r="B2860" s="52">
        <v>214122.03</v>
      </c>
      <c r="C2860" s="53">
        <v>45519</v>
      </c>
      <c r="D2860" s="52">
        <v>0</v>
      </c>
      <c r="E2860" s="59"/>
    </row>
    <row r="2861" spans="1:5" x14ac:dyDescent="0.45">
      <c r="A2861" s="55" t="s">
        <v>63</v>
      </c>
      <c r="B2861" s="52">
        <v>56606.47</v>
      </c>
      <c r="C2861" s="53">
        <v>45519</v>
      </c>
      <c r="D2861" s="52">
        <v>0</v>
      </c>
      <c r="E2861" s="59"/>
    </row>
    <row r="2862" spans="1:5" x14ac:dyDescent="0.45">
      <c r="A2862" s="55" t="s">
        <v>64</v>
      </c>
      <c r="B2862" s="52">
        <v>253087.8</v>
      </c>
      <c r="C2862" s="53">
        <v>45519</v>
      </c>
      <c r="D2862" s="52">
        <v>0</v>
      </c>
      <c r="E2862" s="59"/>
    </row>
    <row r="2863" spans="1:5" x14ac:dyDescent="0.45">
      <c r="A2863" s="55" t="s">
        <v>65</v>
      </c>
      <c r="B2863" s="52">
        <v>64430.55</v>
      </c>
      <c r="C2863" s="53">
        <v>45519</v>
      </c>
      <c r="D2863" s="52">
        <v>0</v>
      </c>
      <c r="E2863" s="59"/>
    </row>
    <row r="2864" spans="1:5" x14ac:dyDescent="0.45">
      <c r="A2864" s="55" t="s">
        <v>66</v>
      </c>
      <c r="B2864" s="52">
        <v>198406.02</v>
      </c>
      <c r="C2864" s="53">
        <v>45519</v>
      </c>
      <c r="D2864" s="52">
        <v>0</v>
      </c>
      <c r="E2864" s="59"/>
    </row>
    <row r="2865" spans="1:5" x14ac:dyDescent="0.45">
      <c r="A2865" s="55" t="s">
        <v>67</v>
      </c>
      <c r="B2865" s="52">
        <v>50509.78</v>
      </c>
      <c r="C2865" s="53">
        <v>45519</v>
      </c>
      <c r="D2865" s="52">
        <v>0</v>
      </c>
      <c r="E2865" s="59"/>
    </row>
    <row r="2866" spans="1:5" x14ac:dyDescent="0.45">
      <c r="A2866" s="55" t="s">
        <v>57</v>
      </c>
      <c r="B2866" s="52">
        <v>674006.4</v>
      </c>
      <c r="C2866" s="53">
        <v>45504</v>
      </c>
      <c r="D2866" s="52">
        <v>0</v>
      </c>
      <c r="E2866" s="59"/>
    </row>
    <row r="2867" spans="1:5" x14ac:dyDescent="0.45">
      <c r="A2867" s="55" t="s">
        <v>71</v>
      </c>
      <c r="B2867" s="52">
        <v>180350</v>
      </c>
      <c r="C2867" s="53">
        <v>45504</v>
      </c>
      <c r="D2867" s="52">
        <v>0</v>
      </c>
      <c r="E2867" s="59"/>
    </row>
    <row r="2868" spans="1:5" x14ac:dyDescent="0.45">
      <c r="A2868" s="55" t="s">
        <v>72</v>
      </c>
      <c r="B2868" s="52">
        <v>98457.73</v>
      </c>
      <c r="C2868" s="53">
        <v>45504</v>
      </c>
      <c r="D2868" s="52">
        <v>22971.98</v>
      </c>
      <c r="E2868" s="59"/>
    </row>
    <row r="2869" spans="1:5" x14ac:dyDescent="0.45">
      <c r="A2869" s="55" t="s">
        <v>80</v>
      </c>
      <c r="B2869" s="52">
        <v>579907.42000000004</v>
      </c>
      <c r="C2869" s="53">
        <v>45488</v>
      </c>
      <c r="D2869" s="52">
        <v>0</v>
      </c>
      <c r="E2869" s="59"/>
    </row>
    <row r="2870" spans="1:5" x14ac:dyDescent="0.45">
      <c r="A2870" s="55" t="s">
        <v>81</v>
      </c>
      <c r="B2870" s="52">
        <v>126307.26</v>
      </c>
      <c r="C2870" s="53">
        <v>45488</v>
      </c>
      <c r="D2870" s="52">
        <v>21324.33</v>
      </c>
      <c r="E2870" s="59"/>
    </row>
    <row r="2871" spans="1:5" x14ac:dyDescent="0.45">
      <c r="A2871" s="55" t="s">
        <v>82</v>
      </c>
      <c r="B2871" s="52">
        <v>201128.73</v>
      </c>
      <c r="C2871" s="53">
        <v>45519</v>
      </c>
      <c r="D2871" s="52">
        <v>0</v>
      </c>
      <c r="E2871" s="59"/>
    </row>
    <row r="2872" spans="1:5" x14ac:dyDescent="0.45">
      <c r="A2872" s="55" t="s">
        <v>83</v>
      </c>
      <c r="B2872" s="52">
        <v>53171.49</v>
      </c>
      <c r="C2872" s="53">
        <v>45519</v>
      </c>
      <c r="D2872" s="52">
        <v>0</v>
      </c>
      <c r="E2872" s="59"/>
    </row>
    <row r="2873" spans="1:5" x14ac:dyDescent="0.45">
      <c r="A2873" s="55" t="s">
        <v>84</v>
      </c>
      <c r="B2873" s="52">
        <v>194998.9</v>
      </c>
      <c r="C2873" s="53">
        <v>45519</v>
      </c>
      <c r="D2873" s="52">
        <v>0</v>
      </c>
      <c r="E2873" s="59"/>
    </row>
    <row r="2874" spans="1:5" x14ac:dyDescent="0.45">
      <c r="A2874" s="55" t="s">
        <v>85</v>
      </c>
      <c r="B2874" s="52">
        <v>51550.98</v>
      </c>
      <c r="C2874" s="53">
        <v>45519</v>
      </c>
      <c r="D2874" s="52">
        <v>0</v>
      </c>
      <c r="E2874" s="59"/>
    </row>
    <row r="2875" spans="1:5" x14ac:dyDescent="0.45">
      <c r="A2875" s="55" t="s">
        <v>86</v>
      </c>
      <c r="B2875" s="52">
        <v>296930.05</v>
      </c>
      <c r="C2875" s="53">
        <v>45519</v>
      </c>
      <c r="D2875" s="52">
        <v>0</v>
      </c>
      <c r="E2875" s="59"/>
    </row>
    <row r="2876" spans="1:5" x14ac:dyDescent="0.45">
      <c r="A2876" s="55" t="s">
        <v>87</v>
      </c>
      <c r="B2876" s="52">
        <v>75591.820000000007</v>
      </c>
      <c r="C2876" s="53">
        <v>45519</v>
      </c>
      <c r="D2876" s="52">
        <v>0</v>
      </c>
      <c r="E2876" s="59"/>
    </row>
    <row r="2877" spans="1:5" x14ac:dyDescent="0.45">
      <c r="A2877" s="55" t="s">
        <v>88</v>
      </c>
      <c r="B2877" s="52">
        <v>195993.67</v>
      </c>
      <c r="C2877" s="53">
        <v>45519</v>
      </c>
      <c r="D2877" s="52">
        <v>0</v>
      </c>
      <c r="E2877" s="59"/>
    </row>
    <row r="2878" spans="1:5" x14ac:dyDescent="0.45">
      <c r="A2878" s="55" t="s">
        <v>89</v>
      </c>
      <c r="B2878" s="52">
        <v>49895.65</v>
      </c>
      <c r="C2878" s="53">
        <v>45519</v>
      </c>
      <c r="D2878" s="52">
        <v>0</v>
      </c>
      <c r="E2878" s="59"/>
    </row>
    <row r="2879" spans="1:5" x14ac:dyDescent="0.45">
      <c r="A2879" s="55" t="s">
        <v>92</v>
      </c>
      <c r="B2879" s="52">
        <v>1863814.88</v>
      </c>
      <c r="C2879" s="53">
        <v>45519</v>
      </c>
      <c r="D2879" s="52">
        <v>0</v>
      </c>
      <c r="E2879" s="59"/>
    </row>
    <row r="2880" spans="1:5" x14ac:dyDescent="0.45">
      <c r="A2880" s="55" t="s">
        <v>93</v>
      </c>
      <c r="B2880" s="52">
        <v>474486</v>
      </c>
      <c r="C2880" s="53">
        <v>45519</v>
      </c>
      <c r="D2880" s="52">
        <v>0</v>
      </c>
      <c r="E2880" s="59"/>
    </row>
    <row r="2881" spans="1:5" x14ac:dyDescent="0.45">
      <c r="A2881" s="55" t="s">
        <v>90</v>
      </c>
      <c r="B2881" s="52">
        <v>199114.99</v>
      </c>
      <c r="C2881" s="53">
        <v>45762</v>
      </c>
      <c r="D2881" s="52">
        <v>0</v>
      </c>
      <c r="E2881" s="59"/>
    </row>
    <row r="2882" spans="1:5" x14ac:dyDescent="0.45">
      <c r="A2882" s="55" t="s">
        <v>91</v>
      </c>
      <c r="B2882" s="52">
        <v>49895.65</v>
      </c>
      <c r="C2882" s="53">
        <v>45762</v>
      </c>
      <c r="D2882" s="52">
        <v>0</v>
      </c>
      <c r="E2882" s="59"/>
    </row>
    <row r="2883" spans="1:5" x14ac:dyDescent="0.45">
      <c r="A2883" s="55" t="s">
        <v>287</v>
      </c>
      <c r="B2883" s="52">
        <v>3526.27</v>
      </c>
      <c r="C2883" s="53">
        <v>45596</v>
      </c>
      <c r="D2883" s="52">
        <v>0</v>
      </c>
      <c r="E2883" s="59"/>
    </row>
    <row r="2884" spans="1:5" x14ac:dyDescent="0.45">
      <c r="A2884" s="55" t="s">
        <v>288</v>
      </c>
      <c r="B2884" s="52">
        <v>3410.03</v>
      </c>
      <c r="C2884" s="53">
        <v>45596</v>
      </c>
      <c r="D2884" s="52">
        <v>0</v>
      </c>
      <c r="E2884" s="59"/>
    </row>
    <row r="2885" spans="1:5" x14ac:dyDescent="0.45">
      <c r="A2885" s="55" t="s">
        <v>289</v>
      </c>
      <c r="B2885" s="52">
        <v>4030.59</v>
      </c>
      <c r="C2885" s="53">
        <v>45596</v>
      </c>
      <c r="D2885" s="52">
        <v>0</v>
      </c>
      <c r="E2885" s="59"/>
    </row>
    <row r="2886" spans="1:5" x14ac:dyDescent="0.45">
      <c r="A2886" s="55" t="s">
        <v>290</v>
      </c>
      <c r="B2886" s="52">
        <v>3159.74</v>
      </c>
      <c r="C2886" s="53">
        <v>45596</v>
      </c>
      <c r="D2886" s="52">
        <v>0</v>
      </c>
      <c r="E2886" s="59"/>
    </row>
    <row r="2887" spans="1:5" x14ac:dyDescent="0.45">
      <c r="A2887" s="55" t="s">
        <v>291</v>
      </c>
      <c r="B2887" s="52">
        <v>3203.1</v>
      </c>
      <c r="C2887" s="53">
        <v>45596</v>
      </c>
      <c r="D2887" s="52">
        <v>0</v>
      </c>
      <c r="E2887" s="59"/>
    </row>
    <row r="2888" spans="1:5" x14ac:dyDescent="0.45">
      <c r="A2888" s="55" t="s">
        <v>292</v>
      </c>
      <c r="B2888" s="52">
        <v>3105.48</v>
      </c>
      <c r="C2888" s="53">
        <v>45596</v>
      </c>
      <c r="D2888" s="52">
        <v>0</v>
      </c>
      <c r="E2888" s="59"/>
    </row>
    <row r="2889" spans="1:5" x14ac:dyDescent="0.45">
      <c r="A2889" s="55" t="s">
        <v>293</v>
      </c>
      <c r="B2889" s="52">
        <v>4728.8</v>
      </c>
      <c r="C2889" s="53">
        <v>45596</v>
      </c>
      <c r="D2889" s="52">
        <v>0</v>
      </c>
      <c r="E2889" s="59"/>
    </row>
    <row r="2890" spans="1:5" x14ac:dyDescent="0.45">
      <c r="A2890" s="55" t="s">
        <v>294</v>
      </c>
      <c r="B2890" s="52">
        <v>3121.32</v>
      </c>
      <c r="C2890" s="53">
        <v>45596</v>
      </c>
      <c r="D2890" s="52">
        <v>0</v>
      </c>
      <c r="E2890" s="59"/>
    </row>
    <row r="2891" spans="1:5" x14ac:dyDescent="0.45">
      <c r="A2891" s="55" t="s">
        <v>295</v>
      </c>
      <c r="B2891" s="52">
        <v>29682.44</v>
      </c>
      <c r="C2891" s="53">
        <v>45596</v>
      </c>
      <c r="D2891" s="52">
        <v>0</v>
      </c>
      <c r="E2891" s="59"/>
    </row>
    <row r="2892" spans="1:5" x14ac:dyDescent="0.45">
      <c r="A2892" s="51" t="s">
        <v>296</v>
      </c>
      <c r="B2892" s="52"/>
      <c r="C2892" s="53"/>
      <c r="D2892" s="52"/>
      <c r="E2892" s="59"/>
    </row>
    <row r="2893" spans="1:5" x14ac:dyDescent="0.45">
      <c r="A2893" s="55" t="s">
        <v>60</v>
      </c>
      <c r="B2893" s="52">
        <v>3189.61</v>
      </c>
      <c r="C2893" s="53">
        <v>45519</v>
      </c>
      <c r="D2893" s="52">
        <v>0</v>
      </c>
      <c r="E2893" s="59"/>
    </row>
    <row r="2894" spans="1:5" x14ac:dyDescent="0.45">
      <c r="A2894" s="55" t="s">
        <v>62</v>
      </c>
      <c r="B2894" s="52">
        <v>3084.46</v>
      </c>
      <c r="C2894" s="53">
        <v>45519</v>
      </c>
      <c r="D2894" s="52">
        <v>0</v>
      </c>
      <c r="E2894" s="59"/>
    </row>
    <row r="2895" spans="1:5" x14ac:dyDescent="0.45">
      <c r="A2895" s="55" t="s">
        <v>64</v>
      </c>
      <c r="B2895" s="52">
        <v>3645.77</v>
      </c>
      <c r="C2895" s="53">
        <v>45519</v>
      </c>
      <c r="D2895" s="52">
        <v>0</v>
      </c>
      <c r="E2895" s="59"/>
    </row>
    <row r="2896" spans="1:5" x14ac:dyDescent="0.45">
      <c r="A2896" s="55" t="s">
        <v>66</v>
      </c>
      <c r="B2896" s="52">
        <v>2858.07</v>
      </c>
      <c r="C2896" s="53">
        <v>45519</v>
      </c>
      <c r="D2896" s="52">
        <v>0</v>
      </c>
      <c r="E2896" s="59"/>
    </row>
    <row r="2897" spans="1:5" x14ac:dyDescent="0.45">
      <c r="A2897" s="55" t="s">
        <v>57</v>
      </c>
      <c r="B2897" s="52">
        <v>9556.98</v>
      </c>
      <c r="C2897" s="53">
        <v>45504</v>
      </c>
      <c r="D2897" s="52">
        <v>0</v>
      </c>
      <c r="E2897" s="59"/>
    </row>
    <row r="2898" spans="1:5" x14ac:dyDescent="0.45">
      <c r="A2898" s="55" t="s">
        <v>80</v>
      </c>
      <c r="B2898" s="52">
        <v>8353.66</v>
      </c>
      <c r="C2898" s="53">
        <v>45488</v>
      </c>
      <c r="D2898" s="52">
        <v>0</v>
      </c>
      <c r="E2898" s="59"/>
    </row>
    <row r="2899" spans="1:5" x14ac:dyDescent="0.45">
      <c r="A2899" s="55" t="s">
        <v>82</v>
      </c>
      <c r="B2899" s="52">
        <v>2897.29</v>
      </c>
      <c r="C2899" s="53">
        <v>45519</v>
      </c>
      <c r="D2899" s="52">
        <v>0</v>
      </c>
      <c r="E2899" s="59"/>
    </row>
    <row r="2900" spans="1:5" x14ac:dyDescent="0.45">
      <c r="A2900" s="55" t="s">
        <v>84</v>
      </c>
      <c r="B2900" s="52">
        <v>2808.99</v>
      </c>
      <c r="C2900" s="53">
        <v>45519</v>
      </c>
      <c r="D2900" s="52">
        <v>0</v>
      </c>
      <c r="E2900" s="59"/>
    </row>
    <row r="2901" spans="1:5" x14ac:dyDescent="0.45">
      <c r="A2901" s="55" t="s">
        <v>86</v>
      </c>
      <c r="B2901" s="52">
        <v>4277.33</v>
      </c>
      <c r="C2901" s="53">
        <v>45519</v>
      </c>
      <c r="D2901" s="52">
        <v>0</v>
      </c>
      <c r="E2901" s="59"/>
    </row>
    <row r="2902" spans="1:5" x14ac:dyDescent="0.45">
      <c r="A2902" s="55" t="s">
        <v>88</v>
      </c>
      <c r="B2902" s="52">
        <v>2823.32</v>
      </c>
      <c r="C2902" s="53">
        <v>45519</v>
      </c>
      <c r="D2902" s="52">
        <v>0</v>
      </c>
      <c r="E2902" s="59"/>
    </row>
    <row r="2903" spans="1:5" x14ac:dyDescent="0.45">
      <c r="A2903" s="55" t="s">
        <v>92</v>
      </c>
      <c r="B2903" s="52">
        <v>26848.57</v>
      </c>
      <c r="C2903" s="53">
        <v>45519</v>
      </c>
      <c r="D2903" s="52">
        <v>0</v>
      </c>
      <c r="E2903" s="59"/>
    </row>
    <row r="2904" spans="1:5" x14ac:dyDescent="0.45">
      <c r="A2904" s="55" t="s">
        <v>90</v>
      </c>
      <c r="B2904" s="52">
        <v>2823.32</v>
      </c>
      <c r="C2904" s="53">
        <v>45762</v>
      </c>
      <c r="D2904" s="52">
        <v>0</v>
      </c>
      <c r="E2904" s="59"/>
    </row>
    <row r="2905" spans="1:5" x14ac:dyDescent="0.45">
      <c r="A2905" s="51" t="s">
        <v>297</v>
      </c>
      <c r="B2905" s="52"/>
      <c r="C2905" s="53"/>
      <c r="D2905" s="52"/>
      <c r="E2905" s="59"/>
    </row>
    <row r="2906" spans="1:5" x14ac:dyDescent="0.45">
      <c r="A2906" s="55" t="s">
        <v>60</v>
      </c>
      <c r="B2906" s="52">
        <v>13857.44</v>
      </c>
      <c r="C2906" s="53">
        <v>45519</v>
      </c>
      <c r="D2906" s="52">
        <v>0</v>
      </c>
      <c r="E2906" s="59"/>
    </row>
    <row r="2907" spans="1:5" x14ac:dyDescent="0.45">
      <c r="A2907" s="55" t="s">
        <v>62</v>
      </c>
      <c r="B2907" s="52">
        <v>13400.63</v>
      </c>
      <c r="C2907" s="53">
        <v>45519</v>
      </c>
      <c r="D2907" s="52">
        <v>0</v>
      </c>
      <c r="E2907" s="59"/>
    </row>
    <row r="2908" spans="1:5" x14ac:dyDescent="0.45">
      <c r="A2908" s="55" t="s">
        <v>64</v>
      </c>
      <c r="B2908" s="52">
        <v>15839.27</v>
      </c>
      <c r="C2908" s="53">
        <v>45519</v>
      </c>
      <c r="D2908" s="52">
        <v>0</v>
      </c>
      <c r="E2908" s="59"/>
    </row>
    <row r="2909" spans="1:5" x14ac:dyDescent="0.45">
      <c r="A2909" s="55" t="s">
        <v>66</v>
      </c>
      <c r="B2909" s="52">
        <v>12417.06</v>
      </c>
      <c r="C2909" s="53">
        <v>45519</v>
      </c>
      <c r="D2909" s="52">
        <v>0</v>
      </c>
      <c r="E2909" s="59"/>
    </row>
    <row r="2910" spans="1:5" x14ac:dyDescent="0.45">
      <c r="A2910" s="55" t="s">
        <v>57</v>
      </c>
      <c r="B2910" s="52">
        <v>41520.83</v>
      </c>
      <c r="C2910" s="53">
        <v>45504</v>
      </c>
      <c r="D2910" s="52">
        <v>0</v>
      </c>
      <c r="E2910" s="59"/>
    </row>
    <row r="2911" spans="1:5" x14ac:dyDescent="0.45">
      <c r="A2911" s="55" t="s">
        <v>80</v>
      </c>
      <c r="B2911" s="52">
        <v>36292.980000000003</v>
      </c>
      <c r="C2911" s="53">
        <v>45488</v>
      </c>
      <c r="D2911" s="52">
        <v>0</v>
      </c>
      <c r="E2911" s="59"/>
    </row>
    <row r="2912" spans="1:5" x14ac:dyDescent="0.45">
      <c r="A2912" s="55" t="s">
        <v>82</v>
      </c>
      <c r="B2912" s="52">
        <v>12587.46</v>
      </c>
      <c r="C2912" s="53">
        <v>45519</v>
      </c>
      <c r="D2912" s="52">
        <v>0</v>
      </c>
      <c r="E2912" s="59"/>
    </row>
    <row r="2913" spans="1:5" x14ac:dyDescent="0.45">
      <c r="A2913" s="55" t="s">
        <v>84</v>
      </c>
      <c r="B2913" s="52">
        <v>12203.83</v>
      </c>
      <c r="C2913" s="53">
        <v>45519</v>
      </c>
      <c r="D2913" s="52">
        <v>0</v>
      </c>
      <c r="E2913" s="59"/>
    </row>
    <row r="2914" spans="1:5" x14ac:dyDescent="0.45">
      <c r="A2914" s="55" t="s">
        <v>86</v>
      </c>
      <c r="B2914" s="52">
        <v>18583.099999999999</v>
      </c>
      <c r="C2914" s="53">
        <v>45519</v>
      </c>
      <c r="D2914" s="52">
        <v>0</v>
      </c>
      <c r="E2914" s="59"/>
    </row>
    <row r="2915" spans="1:5" x14ac:dyDescent="0.45">
      <c r="A2915" s="55" t="s">
        <v>88</v>
      </c>
      <c r="B2915" s="52">
        <v>12266.09</v>
      </c>
      <c r="C2915" s="53">
        <v>45519</v>
      </c>
      <c r="D2915" s="52">
        <v>0</v>
      </c>
      <c r="E2915" s="59"/>
    </row>
    <row r="2916" spans="1:5" x14ac:dyDescent="0.45">
      <c r="A2916" s="55" t="s">
        <v>92</v>
      </c>
      <c r="B2916" s="52">
        <v>116645.16</v>
      </c>
      <c r="C2916" s="53">
        <v>45519</v>
      </c>
      <c r="D2916" s="52">
        <v>0</v>
      </c>
      <c r="E2916" s="59"/>
    </row>
    <row r="2917" spans="1:5" x14ac:dyDescent="0.45">
      <c r="A2917" s="55" t="s">
        <v>90</v>
      </c>
      <c r="B2917" s="52">
        <v>12266.09</v>
      </c>
      <c r="C2917" s="53">
        <v>45762</v>
      </c>
      <c r="D2917" s="52">
        <v>0</v>
      </c>
      <c r="E2917" s="59"/>
    </row>
    <row r="2918" spans="1:5" x14ac:dyDescent="0.45">
      <c r="A2918" s="51" t="s">
        <v>298</v>
      </c>
      <c r="B2918" s="52"/>
      <c r="C2918" s="53"/>
      <c r="D2918" s="52"/>
      <c r="E2918" s="59"/>
    </row>
    <row r="2919" spans="1:5" x14ac:dyDescent="0.45">
      <c r="A2919" s="55" t="s">
        <v>60</v>
      </c>
      <c r="B2919" s="52">
        <v>42146.12</v>
      </c>
      <c r="C2919" s="53">
        <v>45519</v>
      </c>
      <c r="D2919" s="52">
        <v>0</v>
      </c>
      <c r="E2919" s="59"/>
    </row>
    <row r="2920" spans="1:5" x14ac:dyDescent="0.45">
      <c r="A2920" s="55" t="s">
        <v>61</v>
      </c>
      <c r="B2920" s="52">
        <v>11472.93</v>
      </c>
      <c r="C2920" s="53">
        <v>45519</v>
      </c>
      <c r="D2920" s="52">
        <v>0</v>
      </c>
      <c r="E2920" s="59"/>
    </row>
    <row r="2921" spans="1:5" x14ac:dyDescent="0.45">
      <c r="A2921" s="55" t="s">
        <v>62</v>
      </c>
      <c r="B2921" s="52">
        <v>40756.79</v>
      </c>
      <c r="C2921" s="53">
        <v>45519</v>
      </c>
      <c r="D2921" s="52">
        <v>0</v>
      </c>
      <c r="E2921" s="59"/>
    </row>
    <row r="2922" spans="1:5" x14ac:dyDescent="0.45">
      <c r="A2922" s="55" t="s">
        <v>63</v>
      </c>
      <c r="B2922" s="52">
        <v>11094.73</v>
      </c>
      <c r="C2922" s="53">
        <v>45519</v>
      </c>
      <c r="D2922" s="52">
        <v>0</v>
      </c>
      <c r="E2922" s="59"/>
    </row>
    <row r="2923" spans="1:5" x14ac:dyDescent="0.45">
      <c r="A2923" s="55" t="s">
        <v>64</v>
      </c>
      <c r="B2923" s="52">
        <v>48173.68</v>
      </c>
      <c r="C2923" s="53">
        <v>45519</v>
      </c>
      <c r="D2923" s="52">
        <v>0</v>
      </c>
      <c r="E2923" s="59"/>
    </row>
    <row r="2924" spans="1:5" x14ac:dyDescent="0.45">
      <c r="A2924" s="55" t="s">
        <v>65</v>
      </c>
      <c r="B2924" s="52">
        <v>12628.22</v>
      </c>
      <c r="C2924" s="53">
        <v>45519</v>
      </c>
      <c r="D2924" s="52">
        <v>0</v>
      </c>
      <c r="E2924" s="59"/>
    </row>
    <row r="2925" spans="1:5" x14ac:dyDescent="0.45">
      <c r="A2925" s="55" t="s">
        <v>66</v>
      </c>
      <c r="B2925" s="52">
        <v>37765.35</v>
      </c>
      <c r="C2925" s="53">
        <v>45519</v>
      </c>
      <c r="D2925" s="52">
        <v>0</v>
      </c>
      <c r="E2925" s="59"/>
    </row>
    <row r="2926" spans="1:5" x14ac:dyDescent="0.45">
      <c r="A2926" s="55" t="s">
        <v>67</v>
      </c>
      <c r="B2926" s="52">
        <v>9899.7900000000009</v>
      </c>
      <c r="C2926" s="53">
        <v>45519</v>
      </c>
      <c r="D2926" s="52">
        <v>0</v>
      </c>
      <c r="E2926" s="59"/>
    </row>
    <row r="2927" spans="1:5" x14ac:dyDescent="0.45">
      <c r="A2927" s="55" t="s">
        <v>57</v>
      </c>
      <c r="B2927" s="52">
        <v>126281.78</v>
      </c>
      <c r="C2927" s="53">
        <v>45504</v>
      </c>
      <c r="D2927" s="52">
        <v>0</v>
      </c>
      <c r="E2927" s="59"/>
    </row>
    <row r="2928" spans="1:5" x14ac:dyDescent="0.45">
      <c r="A2928" s="55" t="s">
        <v>71</v>
      </c>
      <c r="B2928" s="52">
        <v>1973.06</v>
      </c>
      <c r="C2928" s="53">
        <v>45504</v>
      </c>
      <c r="D2928" s="52">
        <v>0</v>
      </c>
      <c r="E2928" s="59"/>
    </row>
    <row r="2929" spans="1:5" x14ac:dyDescent="0.45">
      <c r="A2929" s="55" t="s">
        <v>72</v>
      </c>
      <c r="B2929" s="52">
        <v>19297.47</v>
      </c>
      <c r="C2929" s="53">
        <v>45504</v>
      </c>
      <c r="D2929" s="52">
        <v>4502.45</v>
      </c>
      <c r="E2929" s="59"/>
    </row>
    <row r="2930" spans="1:5" x14ac:dyDescent="0.45">
      <c r="A2930" s="55" t="s">
        <v>80</v>
      </c>
      <c r="B2930" s="52">
        <v>110381.75</v>
      </c>
      <c r="C2930" s="53">
        <v>45488</v>
      </c>
      <c r="D2930" s="52">
        <v>0</v>
      </c>
      <c r="E2930" s="59"/>
    </row>
    <row r="2931" spans="1:5" x14ac:dyDescent="0.45">
      <c r="A2931" s="55" t="s">
        <v>81</v>
      </c>
      <c r="B2931" s="52">
        <v>24755.9</v>
      </c>
      <c r="C2931" s="53">
        <v>45488</v>
      </c>
      <c r="D2931" s="52">
        <v>4179.5200000000004</v>
      </c>
      <c r="E2931" s="59"/>
    </row>
    <row r="2932" spans="1:5" x14ac:dyDescent="0.45">
      <c r="A2932" s="55" t="s">
        <v>82</v>
      </c>
      <c r="B2932" s="52">
        <v>38283.599999999999</v>
      </c>
      <c r="C2932" s="53">
        <v>45519</v>
      </c>
      <c r="D2932" s="52">
        <v>0</v>
      </c>
      <c r="E2932" s="59"/>
    </row>
    <row r="2933" spans="1:5" x14ac:dyDescent="0.45">
      <c r="A2933" s="55" t="s">
        <v>83</v>
      </c>
      <c r="B2933" s="52">
        <v>10421.48</v>
      </c>
      <c r="C2933" s="53">
        <v>45519</v>
      </c>
      <c r="D2933" s="52">
        <v>0</v>
      </c>
      <c r="E2933" s="59"/>
    </row>
    <row r="2934" spans="1:5" x14ac:dyDescent="0.45">
      <c r="A2934" s="55" t="s">
        <v>84</v>
      </c>
      <c r="B2934" s="52">
        <v>37116.82</v>
      </c>
      <c r="C2934" s="53">
        <v>45519</v>
      </c>
      <c r="D2934" s="52">
        <v>0</v>
      </c>
      <c r="E2934" s="59"/>
    </row>
    <row r="2935" spans="1:5" x14ac:dyDescent="0.45">
      <c r="A2935" s="55" t="s">
        <v>85</v>
      </c>
      <c r="B2935" s="52">
        <v>10103.86</v>
      </c>
      <c r="C2935" s="53">
        <v>45519</v>
      </c>
      <c r="D2935" s="52">
        <v>0</v>
      </c>
      <c r="E2935" s="59"/>
    </row>
    <row r="2936" spans="1:5" x14ac:dyDescent="0.45">
      <c r="A2936" s="55" t="s">
        <v>86</v>
      </c>
      <c r="B2936" s="52">
        <v>56518.78</v>
      </c>
      <c r="C2936" s="53">
        <v>45519</v>
      </c>
      <c r="D2936" s="52">
        <v>0</v>
      </c>
      <c r="E2936" s="59"/>
    </row>
    <row r="2937" spans="1:5" x14ac:dyDescent="0.45">
      <c r="A2937" s="55" t="s">
        <v>87</v>
      </c>
      <c r="B2937" s="52">
        <v>14815.81</v>
      </c>
      <c r="C2937" s="53">
        <v>45519</v>
      </c>
      <c r="D2937" s="52">
        <v>0</v>
      </c>
      <c r="E2937" s="59"/>
    </row>
    <row r="2938" spans="1:5" x14ac:dyDescent="0.45">
      <c r="A2938" s="55" t="s">
        <v>88</v>
      </c>
      <c r="B2938" s="52">
        <v>37306.17</v>
      </c>
      <c r="C2938" s="53">
        <v>45519</v>
      </c>
      <c r="D2938" s="52">
        <v>0</v>
      </c>
      <c r="E2938" s="59"/>
    </row>
    <row r="2939" spans="1:5" x14ac:dyDescent="0.45">
      <c r="A2939" s="55" t="s">
        <v>89</v>
      </c>
      <c r="B2939" s="52">
        <v>9779.42</v>
      </c>
      <c r="C2939" s="53">
        <v>45519</v>
      </c>
      <c r="D2939" s="52">
        <v>0</v>
      </c>
      <c r="E2939" s="59"/>
    </row>
    <row r="2940" spans="1:5" x14ac:dyDescent="0.45">
      <c r="A2940" s="55" t="s">
        <v>92</v>
      </c>
      <c r="B2940" s="52">
        <v>354765.51</v>
      </c>
      <c r="C2940" s="53">
        <v>45519</v>
      </c>
      <c r="D2940" s="52">
        <v>0</v>
      </c>
      <c r="E2940" s="59"/>
    </row>
    <row r="2941" spans="1:5" x14ac:dyDescent="0.45">
      <c r="A2941" s="55" t="s">
        <v>93</v>
      </c>
      <c r="B2941" s="52">
        <v>92998.06</v>
      </c>
      <c r="C2941" s="53">
        <v>45519</v>
      </c>
      <c r="D2941" s="52">
        <v>0</v>
      </c>
      <c r="E2941" s="59"/>
    </row>
    <row r="2942" spans="1:5" x14ac:dyDescent="0.45">
      <c r="A2942" s="55" t="s">
        <v>90</v>
      </c>
      <c r="B2942" s="52">
        <v>37306.17</v>
      </c>
      <c r="C2942" s="53">
        <v>45762</v>
      </c>
      <c r="D2942" s="52">
        <v>0</v>
      </c>
      <c r="E2942" s="59"/>
    </row>
    <row r="2943" spans="1:5" x14ac:dyDescent="0.45">
      <c r="A2943" s="55" t="s">
        <v>91</v>
      </c>
      <c r="B2943" s="52">
        <v>9779.42</v>
      </c>
      <c r="C2943" s="53">
        <v>45762</v>
      </c>
      <c r="D2943" s="52">
        <v>0</v>
      </c>
      <c r="E2943" s="59"/>
    </row>
    <row r="2944" spans="1:5" x14ac:dyDescent="0.45">
      <c r="A2944" s="51" t="s">
        <v>299</v>
      </c>
      <c r="B2944" s="52"/>
      <c r="C2944" s="53"/>
      <c r="D2944" s="52"/>
      <c r="E2944" s="59"/>
    </row>
    <row r="2945" spans="1:5" x14ac:dyDescent="0.45">
      <c r="A2945" s="55" t="s">
        <v>60</v>
      </c>
      <c r="B2945" s="52">
        <v>22788.080000000002</v>
      </c>
      <c r="C2945" s="53">
        <v>45519</v>
      </c>
      <c r="D2945" s="52">
        <v>0</v>
      </c>
      <c r="E2945" s="59"/>
    </row>
    <row r="2946" spans="1:5" x14ac:dyDescent="0.45">
      <c r="A2946" s="55" t="s">
        <v>62</v>
      </c>
      <c r="B2946" s="52">
        <v>22036.880000000001</v>
      </c>
      <c r="C2946" s="53">
        <v>45519</v>
      </c>
      <c r="D2946" s="52">
        <v>0</v>
      </c>
      <c r="E2946" s="59"/>
    </row>
    <row r="2947" spans="1:5" x14ac:dyDescent="0.45">
      <c r="A2947" s="55" t="s">
        <v>64</v>
      </c>
      <c r="B2947" s="52">
        <v>26047.13</v>
      </c>
      <c r="C2947" s="53">
        <v>45519</v>
      </c>
      <c r="D2947" s="52">
        <v>0</v>
      </c>
      <c r="E2947" s="59"/>
    </row>
    <row r="2948" spans="1:5" x14ac:dyDescent="0.45">
      <c r="A2948" s="55" t="s">
        <v>66</v>
      </c>
      <c r="B2948" s="52">
        <v>20419.43</v>
      </c>
      <c r="C2948" s="53">
        <v>45519</v>
      </c>
      <c r="D2948" s="52">
        <v>0</v>
      </c>
      <c r="E2948" s="59"/>
    </row>
    <row r="2949" spans="1:5" x14ac:dyDescent="0.45">
      <c r="A2949" s="55" t="s">
        <v>57</v>
      </c>
      <c r="B2949" s="52">
        <v>68279.570000000007</v>
      </c>
      <c r="C2949" s="53">
        <v>45504</v>
      </c>
      <c r="D2949" s="52">
        <v>0</v>
      </c>
      <c r="E2949" s="59"/>
    </row>
    <row r="2950" spans="1:5" x14ac:dyDescent="0.45">
      <c r="A2950" s="55" t="s">
        <v>80</v>
      </c>
      <c r="B2950" s="52">
        <v>59682.55</v>
      </c>
      <c r="C2950" s="53">
        <v>45488</v>
      </c>
      <c r="D2950" s="52">
        <v>0</v>
      </c>
      <c r="E2950" s="59"/>
    </row>
    <row r="2951" spans="1:5" x14ac:dyDescent="0.45">
      <c r="A2951" s="55" t="s">
        <v>82</v>
      </c>
      <c r="B2951" s="52">
        <v>20699.64</v>
      </c>
      <c r="C2951" s="53">
        <v>45519</v>
      </c>
      <c r="D2951" s="52">
        <v>0</v>
      </c>
      <c r="E2951" s="59"/>
    </row>
    <row r="2952" spans="1:5" x14ac:dyDescent="0.45">
      <c r="A2952" s="55" t="s">
        <v>84</v>
      </c>
      <c r="B2952" s="52">
        <v>20068.77</v>
      </c>
      <c r="C2952" s="53">
        <v>45519</v>
      </c>
      <c r="D2952" s="52">
        <v>0</v>
      </c>
      <c r="E2952" s="59"/>
    </row>
    <row r="2953" spans="1:5" x14ac:dyDescent="0.45">
      <c r="A2953" s="55" t="s">
        <v>86</v>
      </c>
      <c r="B2953" s="52">
        <v>30559.26</v>
      </c>
      <c r="C2953" s="53">
        <v>45519</v>
      </c>
      <c r="D2953" s="52">
        <v>0</v>
      </c>
      <c r="E2953" s="59"/>
    </row>
    <row r="2954" spans="1:5" x14ac:dyDescent="0.45">
      <c r="A2954" s="55" t="s">
        <v>88</v>
      </c>
      <c r="B2954" s="52">
        <v>20171.150000000001</v>
      </c>
      <c r="C2954" s="53">
        <v>45519</v>
      </c>
      <c r="D2954" s="52">
        <v>0</v>
      </c>
      <c r="E2954" s="59"/>
    </row>
    <row r="2955" spans="1:5" x14ac:dyDescent="0.45">
      <c r="A2955" s="55" t="s">
        <v>92</v>
      </c>
      <c r="B2955" s="52">
        <v>191818.94</v>
      </c>
      <c r="C2955" s="53">
        <v>45519</v>
      </c>
      <c r="D2955" s="52">
        <v>0</v>
      </c>
      <c r="E2955" s="59"/>
    </row>
    <row r="2956" spans="1:5" x14ac:dyDescent="0.45">
      <c r="A2956" s="55" t="s">
        <v>90</v>
      </c>
      <c r="B2956" s="52">
        <v>20171.150000000001</v>
      </c>
      <c r="C2956" s="53">
        <v>45762</v>
      </c>
      <c r="D2956" s="52">
        <v>0</v>
      </c>
      <c r="E2956" s="59"/>
    </row>
    <row r="2957" spans="1:5" x14ac:dyDescent="0.45">
      <c r="A2957" s="51" t="s">
        <v>300</v>
      </c>
      <c r="B2957" s="52"/>
      <c r="C2957" s="53"/>
      <c r="D2957" s="52"/>
      <c r="E2957" s="59"/>
    </row>
    <row r="2958" spans="1:5" x14ac:dyDescent="0.45">
      <c r="A2958" s="55" t="s">
        <v>60</v>
      </c>
      <c r="B2958" s="52">
        <v>17228.02</v>
      </c>
      <c r="C2958" s="53">
        <v>45519</v>
      </c>
      <c r="D2958" s="52">
        <v>0</v>
      </c>
      <c r="E2958" s="59"/>
    </row>
    <row r="2959" spans="1:5" x14ac:dyDescent="0.45">
      <c r="A2959" s="55" t="s">
        <v>62</v>
      </c>
      <c r="B2959" s="52">
        <v>16660.11</v>
      </c>
      <c r="C2959" s="53">
        <v>45519</v>
      </c>
      <c r="D2959" s="52">
        <v>0</v>
      </c>
      <c r="E2959" s="59"/>
    </row>
    <row r="2960" spans="1:5" x14ac:dyDescent="0.45">
      <c r="A2960" s="55" t="s">
        <v>64</v>
      </c>
      <c r="B2960" s="52">
        <v>19691.900000000001</v>
      </c>
      <c r="C2960" s="53">
        <v>45519</v>
      </c>
      <c r="D2960" s="52">
        <v>0</v>
      </c>
      <c r="E2960" s="59"/>
    </row>
    <row r="2961" spans="1:5" x14ac:dyDescent="0.45">
      <c r="A2961" s="55" t="s">
        <v>66</v>
      </c>
      <c r="B2961" s="52">
        <v>15437.3</v>
      </c>
      <c r="C2961" s="53">
        <v>45519</v>
      </c>
      <c r="D2961" s="52">
        <v>0</v>
      </c>
      <c r="E2961" s="59"/>
    </row>
    <row r="2962" spans="1:5" x14ac:dyDescent="0.45">
      <c r="A2962" s="55" t="s">
        <v>57</v>
      </c>
      <c r="B2962" s="52">
        <v>51620.07</v>
      </c>
      <c r="C2962" s="53">
        <v>45504</v>
      </c>
      <c r="D2962" s="52">
        <v>0</v>
      </c>
      <c r="E2962" s="59"/>
    </row>
    <row r="2963" spans="1:5" x14ac:dyDescent="0.45">
      <c r="A2963" s="55" t="s">
        <v>80</v>
      </c>
      <c r="B2963" s="52">
        <v>45120.63</v>
      </c>
      <c r="C2963" s="53">
        <v>45488</v>
      </c>
      <c r="D2963" s="52">
        <v>0</v>
      </c>
      <c r="E2963" s="59"/>
    </row>
    <row r="2964" spans="1:5" x14ac:dyDescent="0.45">
      <c r="A2964" s="55" t="s">
        <v>82</v>
      </c>
      <c r="B2964" s="52">
        <v>15649.14</v>
      </c>
      <c r="C2964" s="53">
        <v>45519</v>
      </c>
      <c r="D2964" s="52">
        <v>0</v>
      </c>
      <c r="E2964" s="59"/>
    </row>
    <row r="2965" spans="1:5" x14ac:dyDescent="0.45">
      <c r="A2965" s="55" t="s">
        <v>84</v>
      </c>
      <c r="B2965" s="52">
        <v>15172.2</v>
      </c>
      <c r="C2965" s="53">
        <v>45519</v>
      </c>
      <c r="D2965" s="52">
        <v>0</v>
      </c>
      <c r="E2965" s="59"/>
    </row>
    <row r="2966" spans="1:5" x14ac:dyDescent="0.45">
      <c r="A2966" s="55" t="s">
        <v>86</v>
      </c>
      <c r="B2966" s="52">
        <v>23103.119999999999</v>
      </c>
      <c r="C2966" s="53">
        <v>45519</v>
      </c>
      <c r="D2966" s="52">
        <v>0</v>
      </c>
      <c r="E2966" s="59"/>
    </row>
    <row r="2967" spans="1:5" x14ac:dyDescent="0.45">
      <c r="A2967" s="55" t="s">
        <v>88</v>
      </c>
      <c r="B2967" s="52">
        <v>15249.6</v>
      </c>
      <c r="C2967" s="53">
        <v>45519</v>
      </c>
      <c r="D2967" s="52">
        <v>0</v>
      </c>
      <c r="E2967" s="59"/>
    </row>
    <row r="2968" spans="1:5" x14ac:dyDescent="0.45">
      <c r="A2968" s="55" t="s">
        <v>92</v>
      </c>
      <c r="B2968" s="52">
        <v>145017.10999999999</v>
      </c>
      <c r="C2968" s="53">
        <v>45519</v>
      </c>
      <c r="D2968" s="52">
        <v>0</v>
      </c>
      <c r="E2968" s="59"/>
    </row>
    <row r="2969" spans="1:5" x14ac:dyDescent="0.45">
      <c r="A2969" s="55" t="s">
        <v>90</v>
      </c>
      <c r="B2969" s="52">
        <v>15249.6</v>
      </c>
      <c r="C2969" s="53">
        <v>45762</v>
      </c>
      <c r="D2969" s="52">
        <v>0</v>
      </c>
      <c r="E2969" s="59"/>
    </row>
    <row r="2970" spans="1:5" x14ac:dyDescent="0.45">
      <c r="A2970" s="51" t="s">
        <v>301</v>
      </c>
      <c r="B2970" s="52"/>
      <c r="C2970" s="53"/>
      <c r="D2970" s="52"/>
      <c r="E2970" s="59"/>
    </row>
    <row r="2971" spans="1:5" x14ac:dyDescent="0.45">
      <c r="A2971" s="55" t="s">
        <v>60</v>
      </c>
      <c r="B2971" s="52">
        <v>10772.61</v>
      </c>
      <c r="C2971" s="53">
        <v>45519</v>
      </c>
      <c r="D2971" s="52">
        <v>0</v>
      </c>
      <c r="E2971" s="59"/>
    </row>
    <row r="2972" spans="1:5" x14ac:dyDescent="0.45">
      <c r="A2972" s="55" t="s">
        <v>62</v>
      </c>
      <c r="B2972" s="52">
        <v>10417.49</v>
      </c>
      <c r="C2972" s="53">
        <v>45519</v>
      </c>
      <c r="D2972" s="52">
        <v>0</v>
      </c>
      <c r="E2972" s="59"/>
    </row>
    <row r="2973" spans="1:5" x14ac:dyDescent="0.45">
      <c r="A2973" s="55" t="s">
        <v>64</v>
      </c>
      <c r="B2973" s="52">
        <v>12313.26</v>
      </c>
      <c r="C2973" s="53">
        <v>45519</v>
      </c>
      <c r="D2973" s="52">
        <v>0</v>
      </c>
      <c r="E2973" s="59"/>
    </row>
    <row r="2974" spans="1:5" x14ac:dyDescent="0.45">
      <c r="A2974" s="55" t="s">
        <v>66</v>
      </c>
      <c r="B2974" s="52">
        <v>9652.8700000000008</v>
      </c>
      <c r="C2974" s="53">
        <v>45519</v>
      </c>
      <c r="D2974" s="52">
        <v>0</v>
      </c>
      <c r="E2974" s="59"/>
    </row>
    <row r="2975" spans="1:5" x14ac:dyDescent="0.45">
      <c r="A2975" s="55" t="s">
        <v>57</v>
      </c>
      <c r="B2975" s="52">
        <v>32277.8</v>
      </c>
      <c r="C2975" s="53">
        <v>45504</v>
      </c>
      <c r="D2975" s="52">
        <v>0</v>
      </c>
      <c r="E2975" s="59"/>
    </row>
    <row r="2976" spans="1:5" x14ac:dyDescent="0.45">
      <c r="A2976" s="55" t="s">
        <v>80</v>
      </c>
      <c r="B2976" s="52">
        <v>28213.73</v>
      </c>
      <c r="C2976" s="53">
        <v>45488</v>
      </c>
      <c r="D2976" s="52">
        <v>0</v>
      </c>
      <c r="E2976" s="59"/>
    </row>
    <row r="2977" spans="1:5" x14ac:dyDescent="0.45">
      <c r="A2977" s="55" t="s">
        <v>82</v>
      </c>
      <c r="B2977" s="52">
        <v>9785.34</v>
      </c>
      <c r="C2977" s="53">
        <v>45519</v>
      </c>
      <c r="D2977" s="52">
        <v>0</v>
      </c>
      <c r="E2977" s="59"/>
    </row>
    <row r="2978" spans="1:5" x14ac:dyDescent="0.45">
      <c r="A2978" s="55" t="s">
        <v>84</v>
      </c>
      <c r="B2978" s="52">
        <v>9487.11</v>
      </c>
      <c r="C2978" s="53">
        <v>45519</v>
      </c>
      <c r="D2978" s="52">
        <v>0</v>
      </c>
      <c r="E2978" s="59"/>
    </row>
    <row r="2979" spans="1:5" x14ac:dyDescent="0.45">
      <c r="A2979" s="55" t="s">
        <v>86</v>
      </c>
      <c r="B2979" s="52">
        <v>14446.28</v>
      </c>
      <c r="C2979" s="53">
        <v>45519</v>
      </c>
      <c r="D2979" s="52">
        <v>0</v>
      </c>
      <c r="E2979" s="59"/>
    </row>
    <row r="2980" spans="1:5" x14ac:dyDescent="0.45">
      <c r="A2980" s="55" t="s">
        <v>88</v>
      </c>
      <c r="B2980" s="52">
        <v>9535.51</v>
      </c>
      <c r="C2980" s="53">
        <v>45519</v>
      </c>
      <c r="D2980" s="52">
        <v>0</v>
      </c>
      <c r="E2980" s="59"/>
    </row>
    <row r="2981" spans="1:5" x14ac:dyDescent="0.45">
      <c r="A2981" s="55" t="s">
        <v>92</v>
      </c>
      <c r="B2981" s="52">
        <v>90678.55</v>
      </c>
      <c r="C2981" s="53">
        <v>45519</v>
      </c>
      <c r="D2981" s="52">
        <v>0</v>
      </c>
      <c r="E2981" s="59"/>
    </row>
    <row r="2982" spans="1:5" x14ac:dyDescent="0.45">
      <c r="A2982" s="55" t="s">
        <v>90</v>
      </c>
      <c r="B2982" s="52">
        <v>9535.51</v>
      </c>
      <c r="C2982" s="53">
        <v>45762</v>
      </c>
      <c r="D2982" s="52">
        <v>0</v>
      </c>
      <c r="E2982" s="59"/>
    </row>
    <row r="2983" spans="1:5" x14ac:dyDescent="0.45">
      <c r="A2983" s="51" t="s">
        <v>302</v>
      </c>
      <c r="B2983" s="52"/>
      <c r="C2983" s="53"/>
      <c r="D2983" s="52"/>
      <c r="E2983" s="59"/>
    </row>
    <row r="2984" spans="1:5" x14ac:dyDescent="0.45">
      <c r="A2984" s="55" t="s">
        <v>60</v>
      </c>
      <c r="B2984" s="52">
        <v>2942.94</v>
      </c>
      <c r="C2984" s="53">
        <v>45519</v>
      </c>
      <c r="D2984" s="52">
        <v>0</v>
      </c>
      <c r="E2984" s="59"/>
    </row>
    <row r="2985" spans="1:5" x14ac:dyDescent="0.45">
      <c r="A2985" s="55" t="s">
        <v>62</v>
      </c>
      <c r="B2985" s="52">
        <v>2845.93</v>
      </c>
      <c r="C2985" s="53">
        <v>45519</v>
      </c>
      <c r="D2985" s="52">
        <v>0</v>
      </c>
      <c r="E2985" s="59"/>
    </row>
    <row r="2986" spans="1:5" x14ac:dyDescent="0.45">
      <c r="A2986" s="55" t="s">
        <v>64</v>
      </c>
      <c r="B2986" s="52">
        <v>3363.83</v>
      </c>
      <c r="C2986" s="53">
        <v>45519</v>
      </c>
      <c r="D2986" s="52">
        <v>0</v>
      </c>
      <c r="E2986" s="59"/>
    </row>
    <row r="2987" spans="1:5" x14ac:dyDescent="0.45">
      <c r="A2987" s="55" t="s">
        <v>66</v>
      </c>
      <c r="B2987" s="52">
        <v>2637.04</v>
      </c>
      <c r="C2987" s="53">
        <v>45519</v>
      </c>
      <c r="D2987" s="52">
        <v>0</v>
      </c>
      <c r="E2987" s="59"/>
    </row>
    <row r="2988" spans="1:5" x14ac:dyDescent="0.45">
      <c r="A2988" s="55" t="s">
        <v>57</v>
      </c>
      <c r="B2988" s="52">
        <v>8817.89</v>
      </c>
      <c r="C2988" s="53">
        <v>45504</v>
      </c>
      <c r="D2988" s="52">
        <v>0</v>
      </c>
      <c r="E2988" s="59"/>
    </row>
    <row r="2989" spans="1:5" x14ac:dyDescent="0.45">
      <c r="A2989" s="55" t="s">
        <v>82</v>
      </c>
      <c r="B2989" s="52">
        <v>2673.23</v>
      </c>
      <c r="C2989" s="53">
        <v>45519</v>
      </c>
      <c r="D2989" s="52">
        <v>0</v>
      </c>
      <c r="E2989" s="59"/>
    </row>
    <row r="2990" spans="1:5" x14ac:dyDescent="0.45">
      <c r="A2990" s="55" t="s">
        <v>84</v>
      </c>
      <c r="B2990" s="52">
        <v>2591.7600000000002</v>
      </c>
      <c r="C2990" s="53">
        <v>45519</v>
      </c>
      <c r="D2990" s="52">
        <v>0</v>
      </c>
      <c r="E2990" s="59"/>
    </row>
    <row r="2991" spans="1:5" x14ac:dyDescent="0.45">
      <c r="A2991" s="55" t="s">
        <v>86</v>
      </c>
      <c r="B2991" s="52">
        <v>3946.54</v>
      </c>
      <c r="C2991" s="53">
        <v>45519</v>
      </c>
      <c r="D2991" s="52">
        <v>0</v>
      </c>
      <c r="E2991" s="59"/>
    </row>
    <row r="2992" spans="1:5" x14ac:dyDescent="0.45">
      <c r="A2992" s="55" t="s">
        <v>88</v>
      </c>
      <c r="B2992" s="52">
        <v>2604.98</v>
      </c>
      <c r="C2992" s="53">
        <v>45519</v>
      </c>
      <c r="D2992" s="52">
        <v>0</v>
      </c>
      <c r="E2992" s="59"/>
    </row>
    <row r="2993" spans="1:5" x14ac:dyDescent="0.45">
      <c r="A2993" s="55" t="s">
        <v>92</v>
      </c>
      <c r="B2993" s="52">
        <v>24772.240000000002</v>
      </c>
      <c r="C2993" s="53">
        <v>45519</v>
      </c>
      <c r="D2993" s="52">
        <v>0</v>
      </c>
      <c r="E2993" s="59"/>
    </row>
    <row r="2994" spans="1:5" x14ac:dyDescent="0.45">
      <c r="A2994" s="55" t="s">
        <v>90</v>
      </c>
      <c r="B2994" s="52">
        <v>2604.98</v>
      </c>
      <c r="C2994" s="53">
        <v>45762</v>
      </c>
      <c r="D2994" s="52">
        <v>0</v>
      </c>
      <c r="E2994" s="59"/>
    </row>
    <row r="2995" spans="1:5" x14ac:dyDescent="0.45">
      <c r="A2995" s="51" t="s">
        <v>303</v>
      </c>
      <c r="B2995" s="52"/>
      <c r="C2995" s="53"/>
      <c r="D2995" s="52"/>
      <c r="E2995" s="59"/>
    </row>
    <row r="2996" spans="1:5" x14ac:dyDescent="0.45">
      <c r="A2996" s="55" t="s">
        <v>60</v>
      </c>
      <c r="B2996" s="52">
        <v>58344.78</v>
      </c>
      <c r="C2996" s="53">
        <v>45519</v>
      </c>
      <c r="D2996" s="52">
        <v>0</v>
      </c>
      <c r="E2996" s="59"/>
    </row>
    <row r="2997" spans="1:5" x14ac:dyDescent="0.45">
      <c r="A2997" s="55" t="s">
        <v>62</v>
      </c>
      <c r="B2997" s="52">
        <v>56421.46</v>
      </c>
      <c r="C2997" s="53">
        <v>45519</v>
      </c>
      <c r="D2997" s="52">
        <v>0</v>
      </c>
      <c r="E2997" s="59"/>
    </row>
    <row r="2998" spans="1:5" x14ac:dyDescent="0.45">
      <c r="A2998" s="55" t="s">
        <v>64</v>
      </c>
      <c r="B2998" s="52">
        <v>66688.990000000005</v>
      </c>
      <c r="C2998" s="53">
        <v>45519</v>
      </c>
      <c r="D2998" s="52">
        <v>0</v>
      </c>
      <c r="E2998" s="59"/>
    </row>
    <row r="2999" spans="1:5" x14ac:dyDescent="0.45">
      <c r="A2999" s="55" t="s">
        <v>66</v>
      </c>
      <c r="B2999" s="52">
        <v>52280.27</v>
      </c>
      <c r="C2999" s="53">
        <v>45519</v>
      </c>
      <c r="D2999" s="52">
        <v>0</v>
      </c>
      <c r="E2999" s="59"/>
    </row>
    <row r="3000" spans="1:5" x14ac:dyDescent="0.45">
      <c r="A3000" s="55" t="s">
        <v>57</v>
      </c>
      <c r="B3000" s="52">
        <v>174817.56</v>
      </c>
      <c r="C3000" s="53">
        <v>45504</v>
      </c>
      <c r="D3000" s="52">
        <v>0</v>
      </c>
      <c r="E3000" s="59"/>
    </row>
    <row r="3001" spans="1:5" x14ac:dyDescent="0.45">
      <c r="A3001" s="55" t="s">
        <v>80</v>
      </c>
      <c r="B3001" s="52">
        <v>152806.43</v>
      </c>
      <c r="C3001" s="53">
        <v>45488</v>
      </c>
      <c r="D3001" s="52">
        <v>0</v>
      </c>
      <c r="E3001" s="59"/>
    </row>
    <row r="3002" spans="1:5" x14ac:dyDescent="0.45">
      <c r="A3002" s="55" t="s">
        <v>82</v>
      </c>
      <c r="B3002" s="52">
        <v>52997.7</v>
      </c>
      <c r="C3002" s="53">
        <v>45519</v>
      </c>
      <c r="D3002" s="52">
        <v>0</v>
      </c>
      <c r="E3002" s="59"/>
    </row>
    <row r="3003" spans="1:5" x14ac:dyDescent="0.45">
      <c r="A3003" s="55" t="s">
        <v>84</v>
      </c>
      <c r="B3003" s="52">
        <v>51382.48</v>
      </c>
      <c r="C3003" s="53">
        <v>45519</v>
      </c>
      <c r="D3003" s="52">
        <v>0</v>
      </c>
      <c r="E3003" s="59"/>
    </row>
    <row r="3004" spans="1:5" x14ac:dyDescent="0.45">
      <c r="A3004" s="55" t="s">
        <v>86</v>
      </c>
      <c r="B3004" s="52">
        <v>78241.490000000005</v>
      </c>
      <c r="C3004" s="53">
        <v>45519</v>
      </c>
      <c r="D3004" s="52">
        <v>0</v>
      </c>
      <c r="E3004" s="59"/>
    </row>
    <row r="3005" spans="1:5" x14ac:dyDescent="0.45">
      <c r="A3005" s="55" t="s">
        <v>88</v>
      </c>
      <c r="B3005" s="52">
        <v>51644.61</v>
      </c>
      <c r="C3005" s="53">
        <v>45519</v>
      </c>
      <c r="D3005" s="52">
        <v>0</v>
      </c>
      <c r="E3005" s="59"/>
    </row>
    <row r="3006" spans="1:5" x14ac:dyDescent="0.45">
      <c r="A3006" s="55" t="s">
        <v>92</v>
      </c>
      <c r="B3006" s="52">
        <v>491117.86</v>
      </c>
      <c r="C3006" s="53">
        <v>45519</v>
      </c>
      <c r="D3006" s="52">
        <v>0</v>
      </c>
      <c r="E3006" s="59"/>
    </row>
    <row r="3007" spans="1:5" x14ac:dyDescent="0.45">
      <c r="A3007" s="55" t="s">
        <v>90</v>
      </c>
      <c r="B3007" s="52">
        <v>51644.61</v>
      </c>
      <c r="C3007" s="53">
        <v>45762</v>
      </c>
      <c r="D3007" s="52">
        <v>0</v>
      </c>
      <c r="E3007" s="59"/>
    </row>
    <row r="3008" spans="1:5" x14ac:dyDescent="0.45">
      <c r="A3008" s="51" t="s">
        <v>304</v>
      </c>
      <c r="B3008" s="52"/>
      <c r="C3008" s="53"/>
      <c r="D3008" s="52"/>
      <c r="E3008" s="59"/>
    </row>
    <row r="3009" spans="1:5" x14ac:dyDescent="0.45">
      <c r="A3009" s="55" t="s">
        <v>60</v>
      </c>
      <c r="B3009" s="52">
        <v>11723.48</v>
      </c>
      <c r="C3009" s="53">
        <v>45519</v>
      </c>
      <c r="D3009" s="52">
        <v>0</v>
      </c>
      <c r="E3009" s="59"/>
    </row>
    <row r="3010" spans="1:5" x14ac:dyDescent="0.45">
      <c r="A3010" s="55" t="s">
        <v>62</v>
      </c>
      <c r="B3010" s="52">
        <v>11337.02</v>
      </c>
      <c r="C3010" s="53">
        <v>45519</v>
      </c>
      <c r="D3010" s="52">
        <v>0</v>
      </c>
      <c r="E3010" s="59"/>
    </row>
    <row r="3011" spans="1:5" x14ac:dyDescent="0.45">
      <c r="A3011" s="55" t="s">
        <v>64</v>
      </c>
      <c r="B3011" s="52">
        <v>13400.12</v>
      </c>
      <c r="C3011" s="53">
        <v>45519</v>
      </c>
      <c r="D3011" s="52">
        <v>0</v>
      </c>
      <c r="E3011" s="59"/>
    </row>
    <row r="3012" spans="1:5" x14ac:dyDescent="0.45">
      <c r="A3012" s="55" t="s">
        <v>66</v>
      </c>
      <c r="B3012" s="52">
        <v>10504.91</v>
      </c>
      <c r="C3012" s="53">
        <v>45519</v>
      </c>
      <c r="D3012" s="52">
        <v>0</v>
      </c>
      <c r="E3012" s="59"/>
    </row>
    <row r="3013" spans="1:5" x14ac:dyDescent="0.45">
      <c r="A3013" s="55" t="s">
        <v>82</v>
      </c>
      <c r="B3013" s="52">
        <v>10649.07</v>
      </c>
      <c r="C3013" s="53">
        <v>45519</v>
      </c>
      <c r="D3013" s="52">
        <v>0</v>
      </c>
      <c r="E3013" s="59"/>
    </row>
    <row r="3014" spans="1:5" x14ac:dyDescent="0.45">
      <c r="A3014" s="55" t="s">
        <v>84</v>
      </c>
      <c r="B3014" s="52">
        <v>10324.51</v>
      </c>
      <c r="C3014" s="53">
        <v>45519</v>
      </c>
      <c r="D3014" s="52">
        <v>0</v>
      </c>
      <c r="E3014" s="59"/>
    </row>
    <row r="3015" spans="1:5" x14ac:dyDescent="0.45">
      <c r="A3015" s="55" t="s">
        <v>86</v>
      </c>
      <c r="B3015" s="52">
        <v>15721.41</v>
      </c>
      <c r="C3015" s="53">
        <v>45519</v>
      </c>
      <c r="D3015" s="52">
        <v>0</v>
      </c>
      <c r="E3015" s="59"/>
    </row>
    <row r="3016" spans="1:5" x14ac:dyDescent="0.45">
      <c r="A3016" s="55" t="s">
        <v>88</v>
      </c>
      <c r="B3016" s="52">
        <v>10377.18</v>
      </c>
      <c r="C3016" s="53">
        <v>45519</v>
      </c>
      <c r="D3016" s="52">
        <v>0</v>
      </c>
      <c r="E3016" s="59"/>
    </row>
    <row r="3017" spans="1:5" x14ac:dyDescent="0.45">
      <c r="A3017" s="55" t="s">
        <v>92</v>
      </c>
      <c r="B3017" s="52">
        <v>98682.52</v>
      </c>
      <c r="C3017" s="53">
        <v>45519</v>
      </c>
      <c r="D3017" s="52">
        <v>0</v>
      </c>
      <c r="E3017" s="59"/>
    </row>
    <row r="3018" spans="1:5" x14ac:dyDescent="0.45">
      <c r="A3018" s="55" t="s">
        <v>90</v>
      </c>
      <c r="B3018" s="52">
        <v>10377.18</v>
      </c>
      <c r="C3018" s="53">
        <v>45762</v>
      </c>
      <c r="D3018" s="52">
        <v>0</v>
      </c>
      <c r="E3018" s="59"/>
    </row>
    <row r="3019" spans="1:5" x14ac:dyDescent="0.45">
      <c r="A3019" s="51" t="s">
        <v>305</v>
      </c>
      <c r="B3019" s="52"/>
      <c r="C3019" s="53"/>
      <c r="D3019" s="52"/>
      <c r="E3019" s="59"/>
    </row>
    <row r="3020" spans="1:5" x14ac:dyDescent="0.45">
      <c r="A3020" s="55" t="s">
        <v>60</v>
      </c>
      <c r="B3020" s="52">
        <v>12669.1</v>
      </c>
      <c r="C3020" s="53">
        <v>45519</v>
      </c>
      <c r="D3020" s="52">
        <v>0</v>
      </c>
      <c r="E3020" s="59"/>
    </row>
    <row r="3021" spans="1:5" x14ac:dyDescent="0.45">
      <c r="A3021" s="55" t="s">
        <v>62</v>
      </c>
      <c r="B3021" s="52">
        <v>12251.46</v>
      </c>
      <c r="C3021" s="53">
        <v>45519</v>
      </c>
      <c r="D3021" s="52">
        <v>0</v>
      </c>
      <c r="E3021" s="59"/>
    </row>
    <row r="3022" spans="1:5" x14ac:dyDescent="0.45">
      <c r="A3022" s="55" t="s">
        <v>64</v>
      </c>
      <c r="B3022" s="52">
        <v>14480.97</v>
      </c>
      <c r="C3022" s="53">
        <v>45519</v>
      </c>
      <c r="D3022" s="52">
        <v>0</v>
      </c>
      <c r="E3022" s="59"/>
    </row>
    <row r="3023" spans="1:5" x14ac:dyDescent="0.45">
      <c r="A3023" s="55" t="s">
        <v>66</v>
      </c>
      <c r="B3023" s="52">
        <v>11352.24</v>
      </c>
      <c r="C3023" s="53">
        <v>45519</v>
      </c>
      <c r="D3023" s="52">
        <v>0</v>
      </c>
      <c r="E3023" s="59"/>
    </row>
    <row r="3024" spans="1:5" x14ac:dyDescent="0.45">
      <c r="A3024" s="55" t="s">
        <v>57</v>
      </c>
      <c r="B3024" s="52">
        <v>37960.22</v>
      </c>
      <c r="C3024" s="53">
        <v>45504</v>
      </c>
      <c r="D3024" s="52">
        <v>0</v>
      </c>
      <c r="E3024" s="59"/>
    </row>
    <row r="3025" spans="1:5" x14ac:dyDescent="0.45">
      <c r="A3025" s="55" t="s">
        <v>80</v>
      </c>
      <c r="B3025" s="52">
        <v>33180.68</v>
      </c>
      <c r="C3025" s="53">
        <v>45488</v>
      </c>
      <c r="D3025" s="52">
        <v>0</v>
      </c>
      <c r="E3025" s="59"/>
    </row>
    <row r="3026" spans="1:5" x14ac:dyDescent="0.45">
      <c r="A3026" s="55" t="s">
        <v>82</v>
      </c>
      <c r="B3026" s="52">
        <v>11508.02</v>
      </c>
      <c r="C3026" s="53">
        <v>45519</v>
      </c>
      <c r="D3026" s="52">
        <v>0</v>
      </c>
      <c r="E3026" s="59"/>
    </row>
    <row r="3027" spans="1:5" x14ac:dyDescent="0.45">
      <c r="A3027" s="55" t="s">
        <v>84</v>
      </c>
      <c r="B3027" s="52">
        <v>11157.29</v>
      </c>
      <c r="C3027" s="53">
        <v>45519</v>
      </c>
      <c r="D3027" s="52">
        <v>0</v>
      </c>
      <c r="E3027" s="59"/>
    </row>
    <row r="3028" spans="1:5" x14ac:dyDescent="0.45">
      <c r="A3028" s="55" t="s">
        <v>86</v>
      </c>
      <c r="B3028" s="52">
        <v>16989.5</v>
      </c>
      <c r="C3028" s="53">
        <v>45519</v>
      </c>
      <c r="D3028" s="52">
        <v>0</v>
      </c>
      <c r="E3028" s="59"/>
    </row>
    <row r="3029" spans="1:5" x14ac:dyDescent="0.45">
      <c r="A3029" s="55" t="s">
        <v>88</v>
      </c>
      <c r="B3029" s="52">
        <v>11214.21</v>
      </c>
      <c r="C3029" s="53">
        <v>45519</v>
      </c>
      <c r="D3029" s="52">
        <v>0</v>
      </c>
      <c r="E3029" s="59"/>
    </row>
    <row r="3030" spans="1:5" x14ac:dyDescent="0.45">
      <c r="A3030" s="55" t="s">
        <v>92</v>
      </c>
      <c r="B3030" s="52">
        <v>106642.26</v>
      </c>
      <c r="C3030" s="53">
        <v>45519</v>
      </c>
      <c r="D3030" s="52">
        <v>0</v>
      </c>
      <c r="E3030" s="59"/>
    </row>
    <row r="3031" spans="1:5" x14ac:dyDescent="0.45">
      <c r="A3031" s="55" t="s">
        <v>90</v>
      </c>
      <c r="B3031" s="52">
        <v>11214.21</v>
      </c>
      <c r="C3031" s="53">
        <v>45762</v>
      </c>
      <c r="D3031" s="52">
        <v>0</v>
      </c>
      <c r="E3031" s="59"/>
    </row>
    <row r="3032" spans="1:5" x14ac:dyDescent="0.45">
      <c r="A3032" s="51" t="s">
        <v>307</v>
      </c>
      <c r="B3032" s="52"/>
      <c r="C3032" s="53"/>
      <c r="D3032" s="52"/>
      <c r="E3032" s="59"/>
    </row>
    <row r="3033" spans="1:5" x14ac:dyDescent="0.45">
      <c r="A3033" s="55" t="s">
        <v>60</v>
      </c>
      <c r="B3033" s="52">
        <v>30022.59</v>
      </c>
      <c r="C3033" s="53">
        <v>45519</v>
      </c>
      <c r="D3033" s="52">
        <v>0</v>
      </c>
      <c r="E3033" s="59"/>
    </row>
    <row r="3034" spans="1:5" x14ac:dyDescent="0.45">
      <c r="A3034" s="55" t="s">
        <v>62</v>
      </c>
      <c r="B3034" s="52">
        <v>29032.9</v>
      </c>
      <c r="C3034" s="53">
        <v>45519</v>
      </c>
      <c r="D3034" s="52">
        <v>0</v>
      </c>
      <c r="E3034" s="59"/>
    </row>
    <row r="3035" spans="1:5" x14ac:dyDescent="0.45">
      <c r="A3035" s="55" t="s">
        <v>64</v>
      </c>
      <c r="B3035" s="52">
        <v>34316.29</v>
      </c>
      <c r="C3035" s="53">
        <v>45519</v>
      </c>
      <c r="D3035" s="52">
        <v>0</v>
      </c>
      <c r="E3035" s="59"/>
    </row>
    <row r="3036" spans="1:5" x14ac:dyDescent="0.45">
      <c r="A3036" s="55" t="s">
        <v>66</v>
      </c>
      <c r="B3036" s="52">
        <v>26901.96</v>
      </c>
      <c r="C3036" s="53">
        <v>45519</v>
      </c>
      <c r="D3036" s="52">
        <v>0</v>
      </c>
      <c r="E3036" s="59"/>
    </row>
    <row r="3037" spans="1:5" x14ac:dyDescent="0.45">
      <c r="A3037" s="55" t="s">
        <v>57</v>
      </c>
      <c r="B3037" s="52">
        <v>89956.22</v>
      </c>
      <c r="C3037" s="53">
        <v>45504</v>
      </c>
      <c r="D3037" s="52">
        <v>0</v>
      </c>
      <c r="E3037" s="59"/>
    </row>
    <row r="3038" spans="1:5" x14ac:dyDescent="0.45">
      <c r="A3038" s="55" t="s">
        <v>82</v>
      </c>
      <c r="B3038" s="52">
        <v>27271.14</v>
      </c>
      <c r="C3038" s="53">
        <v>45519</v>
      </c>
      <c r="D3038" s="52">
        <v>0</v>
      </c>
      <c r="E3038" s="59"/>
    </row>
    <row r="3039" spans="1:5" x14ac:dyDescent="0.45">
      <c r="A3039" s="55" t="s">
        <v>84</v>
      </c>
      <c r="B3039" s="52">
        <v>26439.99</v>
      </c>
      <c r="C3039" s="53">
        <v>45519</v>
      </c>
      <c r="D3039" s="52">
        <v>0</v>
      </c>
      <c r="E3039" s="59"/>
    </row>
    <row r="3040" spans="1:5" x14ac:dyDescent="0.45">
      <c r="A3040" s="55" t="s">
        <v>86</v>
      </c>
      <c r="B3040" s="52">
        <v>40260.879999999997</v>
      </c>
      <c r="C3040" s="53">
        <v>45519</v>
      </c>
      <c r="D3040" s="52">
        <v>0</v>
      </c>
      <c r="E3040" s="59"/>
    </row>
    <row r="3041" spans="1:5" x14ac:dyDescent="0.45">
      <c r="A3041" s="55" t="s">
        <v>88</v>
      </c>
      <c r="B3041" s="52">
        <v>26574.87</v>
      </c>
      <c r="C3041" s="53">
        <v>45519</v>
      </c>
      <c r="D3041" s="52">
        <v>0</v>
      </c>
      <c r="E3041" s="59"/>
    </row>
    <row r="3042" spans="1:5" x14ac:dyDescent="0.45">
      <c r="A3042" s="55" t="s">
        <v>92</v>
      </c>
      <c r="B3042" s="52">
        <v>252715.51</v>
      </c>
      <c r="C3042" s="53">
        <v>45519</v>
      </c>
      <c r="D3042" s="52">
        <v>0</v>
      </c>
      <c r="E3042" s="59"/>
    </row>
    <row r="3043" spans="1:5" x14ac:dyDescent="0.45">
      <c r="A3043" s="55" t="s">
        <v>90</v>
      </c>
      <c r="B3043" s="52">
        <v>26574.87</v>
      </c>
      <c r="C3043" s="53">
        <v>45762</v>
      </c>
      <c r="D3043" s="52">
        <v>0</v>
      </c>
      <c r="E3043" s="59"/>
    </row>
    <row r="3044" spans="1:5" x14ac:dyDescent="0.45">
      <c r="A3044" s="51" t="s">
        <v>308</v>
      </c>
      <c r="B3044" s="52"/>
      <c r="C3044" s="53"/>
      <c r="D3044" s="52"/>
      <c r="E3044" s="59"/>
    </row>
    <row r="3045" spans="1:5" x14ac:dyDescent="0.45">
      <c r="A3045" s="55" t="s">
        <v>60</v>
      </c>
      <c r="B3045" s="52">
        <v>3022.1</v>
      </c>
      <c r="C3045" s="53">
        <v>45519</v>
      </c>
      <c r="D3045" s="52">
        <v>0</v>
      </c>
      <c r="E3045" s="59"/>
    </row>
    <row r="3046" spans="1:5" x14ac:dyDescent="0.45">
      <c r="A3046" s="55" t="s">
        <v>62</v>
      </c>
      <c r="B3046" s="52">
        <v>2922.48</v>
      </c>
      <c r="C3046" s="53">
        <v>45519</v>
      </c>
      <c r="D3046" s="52">
        <v>0</v>
      </c>
      <c r="E3046" s="59"/>
    </row>
    <row r="3047" spans="1:5" x14ac:dyDescent="0.45">
      <c r="A3047" s="55" t="s">
        <v>64</v>
      </c>
      <c r="B3047" s="52">
        <v>3454.3</v>
      </c>
      <c r="C3047" s="53">
        <v>45519</v>
      </c>
      <c r="D3047" s="52">
        <v>0</v>
      </c>
      <c r="E3047" s="59"/>
    </row>
    <row r="3048" spans="1:5" x14ac:dyDescent="0.45">
      <c r="A3048" s="55" t="s">
        <v>66</v>
      </c>
      <c r="B3048" s="52">
        <v>2707.97</v>
      </c>
      <c r="C3048" s="53">
        <v>45519</v>
      </c>
      <c r="D3048" s="52">
        <v>0</v>
      </c>
      <c r="E3048" s="59"/>
    </row>
    <row r="3049" spans="1:5" x14ac:dyDescent="0.45">
      <c r="A3049" s="55" t="s">
        <v>57</v>
      </c>
      <c r="B3049" s="52">
        <v>9055.06</v>
      </c>
      <c r="C3049" s="53">
        <v>45504</v>
      </c>
      <c r="D3049" s="52">
        <v>0</v>
      </c>
      <c r="E3049" s="59"/>
    </row>
    <row r="3050" spans="1:5" x14ac:dyDescent="0.45">
      <c r="A3050" s="55" t="s">
        <v>80</v>
      </c>
      <c r="B3050" s="52">
        <v>7914.95</v>
      </c>
      <c r="C3050" s="53">
        <v>45488</v>
      </c>
      <c r="D3050" s="52">
        <v>0</v>
      </c>
      <c r="E3050" s="59"/>
    </row>
    <row r="3051" spans="1:5" x14ac:dyDescent="0.45">
      <c r="A3051" s="55" t="s">
        <v>82</v>
      </c>
      <c r="B3051" s="52">
        <v>2745.13</v>
      </c>
      <c r="C3051" s="53">
        <v>45519</v>
      </c>
      <c r="D3051" s="52">
        <v>0</v>
      </c>
      <c r="E3051" s="59"/>
    </row>
    <row r="3052" spans="1:5" x14ac:dyDescent="0.45">
      <c r="A3052" s="55" t="s">
        <v>84</v>
      </c>
      <c r="B3052" s="52">
        <v>2661.47</v>
      </c>
      <c r="C3052" s="53">
        <v>45519</v>
      </c>
      <c r="D3052" s="52">
        <v>0</v>
      </c>
      <c r="E3052" s="59"/>
    </row>
    <row r="3053" spans="1:5" x14ac:dyDescent="0.45">
      <c r="A3053" s="55" t="s">
        <v>86</v>
      </c>
      <c r="B3053" s="52">
        <v>4052.69</v>
      </c>
      <c r="C3053" s="53">
        <v>45519</v>
      </c>
      <c r="D3053" s="52">
        <v>0</v>
      </c>
      <c r="E3053" s="59"/>
    </row>
    <row r="3054" spans="1:5" x14ac:dyDescent="0.45">
      <c r="A3054" s="55" t="s">
        <v>88</v>
      </c>
      <c r="B3054" s="52">
        <v>2675.05</v>
      </c>
      <c r="C3054" s="53">
        <v>45519</v>
      </c>
      <c r="D3054" s="52">
        <v>0</v>
      </c>
      <c r="E3054" s="59"/>
    </row>
    <row r="3055" spans="1:5" x14ac:dyDescent="0.45">
      <c r="A3055" s="55" t="s">
        <v>92</v>
      </c>
      <c r="B3055" s="52">
        <v>25438.54</v>
      </c>
      <c r="C3055" s="53">
        <v>45519</v>
      </c>
      <c r="D3055" s="52">
        <v>0</v>
      </c>
      <c r="E3055" s="59"/>
    </row>
    <row r="3056" spans="1:5" x14ac:dyDescent="0.45">
      <c r="A3056" s="55" t="s">
        <v>90</v>
      </c>
      <c r="B3056" s="52">
        <v>2675.05</v>
      </c>
      <c r="C3056" s="53">
        <v>45762</v>
      </c>
      <c r="D3056" s="52">
        <v>0</v>
      </c>
      <c r="E3056" s="59"/>
    </row>
    <row r="3057" spans="1:5" x14ac:dyDescent="0.45">
      <c r="A3057" s="51" t="s">
        <v>309</v>
      </c>
      <c r="B3057" s="52"/>
      <c r="C3057" s="53"/>
      <c r="D3057" s="52"/>
      <c r="E3057" s="59"/>
    </row>
    <row r="3058" spans="1:5" x14ac:dyDescent="0.45">
      <c r="A3058" s="55" t="s">
        <v>60</v>
      </c>
      <c r="B3058" s="52">
        <v>55132.18</v>
      </c>
      <c r="C3058" s="53">
        <v>45519</v>
      </c>
      <c r="D3058" s="52">
        <v>0</v>
      </c>
      <c r="E3058" s="59"/>
    </row>
    <row r="3059" spans="1:5" x14ac:dyDescent="0.45">
      <c r="A3059" s="55" t="s">
        <v>62</v>
      </c>
      <c r="B3059" s="52">
        <v>53314.76</v>
      </c>
      <c r="C3059" s="53">
        <v>45519</v>
      </c>
      <c r="D3059" s="52">
        <v>0</v>
      </c>
      <c r="E3059" s="59"/>
    </row>
    <row r="3060" spans="1:5" x14ac:dyDescent="0.45">
      <c r="A3060" s="55" t="s">
        <v>64</v>
      </c>
      <c r="B3060" s="52">
        <v>63016.94</v>
      </c>
      <c r="C3060" s="53">
        <v>45519</v>
      </c>
      <c r="D3060" s="52">
        <v>0</v>
      </c>
      <c r="E3060" s="59"/>
    </row>
    <row r="3061" spans="1:5" x14ac:dyDescent="0.45">
      <c r="A3061" s="55" t="s">
        <v>66</v>
      </c>
      <c r="B3061" s="52">
        <v>49401.59</v>
      </c>
      <c r="C3061" s="53">
        <v>45519</v>
      </c>
      <c r="D3061" s="52">
        <v>0</v>
      </c>
      <c r="E3061" s="59"/>
    </row>
    <row r="3062" spans="1:5" x14ac:dyDescent="0.45">
      <c r="A3062" s="55" t="s">
        <v>57</v>
      </c>
      <c r="B3062" s="52">
        <v>165191.69</v>
      </c>
      <c r="C3062" s="53">
        <v>45504</v>
      </c>
      <c r="D3062" s="52">
        <v>0</v>
      </c>
      <c r="E3062" s="59"/>
    </row>
    <row r="3063" spans="1:5" x14ac:dyDescent="0.45">
      <c r="A3063" s="55" t="s">
        <v>80</v>
      </c>
      <c r="B3063" s="52">
        <v>144392.54999999999</v>
      </c>
      <c r="C3063" s="53">
        <v>45488</v>
      </c>
      <c r="D3063" s="52">
        <v>0</v>
      </c>
      <c r="E3063" s="59"/>
    </row>
    <row r="3064" spans="1:5" x14ac:dyDescent="0.45">
      <c r="A3064" s="55" t="s">
        <v>82</v>
      </c>
      <c r="B3064" s="52">
        <v>50079.53</v>
      </c>
      <c r="C3064" s="53">
        <v>45519</v>
      </c>
      <c r="D3064" s="52">
        <v>0</v>
      </c>
      <c r="E3064" s="59"/>
    </row>
    <row r="3065" spans="1:5" x14ac:dyDescent="0.45">
      <c r="A3065" s="55" t="s">
        <v>84</v>
      </c>
      <c r="B3065" s="52">
        <v>48553.24</v>
      </c>
      <c r="C3065" s="53">
        <v>45519</v>
      </c>
      <c r="D3065" s="52">
        <v>0</v>
      </c>
      <c r="E3065" s="59"/>
    </row>
    <row r="3066" spans="1:5" x14ac:dyDescent="0.45">
      <c r="A3066" s="55" t="s">
        <v>86</v>
      </c>
      <c r="B3066" s="52">
        <v>73933.33</v>
      </c>
      <c r="C3066" s="53">
        <v>45519</v>
      </c>
      <c r="D3066" s="52">
        <v>0</v>
      </c>
      <c r="E3066" s="59"/>
    </row>
    <row r="3067" spans="1:5" x14ac:dyDescent="0.45">
      <c r="A3067" s="55" t="s">
        <v>88</v>
      </c>
      <c r="B3067" s="52">
        <v>48800.94</v>
      </c>
      <c r="C3067" s="53">
        <v>45519</v>
      </c>
      <c r="D3067" s="52">
        <v>0</v>
      </c>
      <c r="E3067" s="59"/>
    </row>
    <row r="3068" spans="1:5" x14ac:dyDescent="0.45">
      <c r="A3068" s="55" t="s">
        <v>92</v>
      </c>
      <c r="B3068" s="52">
        <v>464075.75</v>
      </c>
      <c r="C3068" s="53">
        <v>45519</v>
      </c>
      <c r="D3068" s="52">
        <v>0</v>
      </c>
      <c r="E3068" s="59"/>
    </row>
    <row r="3069" spans="1:5" x14ac:dyDescent="0.45">
      <c r="A3069" s="55" t="s">
        <v>90</v>
      </c>
      <c r="B3069" s="52">
        <v>48800.94</v>
      </c>
      <c r="C3069" s="53">
        <v>45762</v>
      </c>
      <c r="D3069" s="52">
        <v>0</v>
      </c>
      <c r="E3069" s="59"/>
    </row>
    <row r="3070" spans="1:5" x14ac:dyDescent="0.45">
      <c r="A3070" s="51" t="s">
        <v>310</v>
      </c>
      <c r="B3070" s="52"/>
      <c r="C3070" s="53"/>
      <c r="D3070" s="52"/>
      <c r="E3070" s="59"/>
    </row>
    <row r="3071" spans="1:5" x14ac:dyDescent="0.45">
      <c r="A3071" s="55" t="s">
        <v>60</v>
      </c>
      <c r="B3071" s="52">
        <v>946915.33</v>
      </c>
      <c r="C3071" s="53">
        <v>45519</v>
      </c>
      <c r="D3071" s="52">
        <v>0</v>
      </c>
      <c r="E3071" s="59"/>
    </row>
    <row r="3072" spans="1:5" x14ac:dyDescent="0.45">
      <c r="A3072" s="55" t="s">
        <v>61</v>
      </c>
      <c r="B3072" s="52">
        <v>254001.1</v>
      </c>
      <c r="C3072" s="53">
        <v>45519</v>
      </c>
      <c r="D3072" s="52">
        <v>0</v>
      </c>
      <c r="E3072" s="59"/>
    </row>
    <row r="3073" spans="1:5" x14ac:dyDescent="0.45">
      <c r="A3073" s="55" t="s">
        <v>62</v>
      </c>
      <c r="B3073" s="52">
        <v>915700.58</v>
      </c>
      <c r="C3073" s="53">
        <v>45519</v>
      </c>
      <c r="D3073" s="52">
        <v>0</v>
      </c>
      <c r="E3073" s="59"/>
    </row>
    <row r="3074" spans="1:5" x14ac:dyDescent="0.45">
      <c r="A3074" s="55" t="s">
        <v>63</v>
      </c>
      <c r="B3074" s="52">
        <v>245628.04</v>
      </c>
      <c r="C3074" s="53">
        <v>45519</v>
      </c>
      <c r="D3074" s="52">
        <v>0</v>
      </c>
      <c r="E3074" s="59"/>
    </row>
    <row r="3075" spans="1:5" x14ac:dyDescent="0.45">
      <c r="A3075" s="55" t="s">
        <v>64</v>
      </c>
      <c r="B3075" s="52">
        <v>1082339.03</v>
      </c>
      <c r="C3075" s="53">
        <v>45519</v>
      </c>
      <c r="D3075" s="52">
        <v>0</v>
      </c>
      <c r="E3075" s="59"/>
    </row>
    <row r="3076" spans="1:5" x14ac:dyDescent="0.45">
      <c r="A3076" s="55" t="s">
        <v>65</v>
      </c>
      <c r="B3076" s="52">
        <v>279578.43</v>
      </c>
      <c r="C3076" s="53">
        <v>45519</v>
      </c>
      <c r="D3076" s="52">
        <v>0</v>
      </c>
      <c r="E3076" s="59"/>
    </row>
    <row r="3077" spans="1:5" x14ac:dyDescent="0.45">
      <c r="A3077" s="55" t="s">
        <v>66</v>
      </c>
      <c r="B3077" s="52">
        <v>848490.49</v>
      </c>
      <c r="C3077" s="53">
        <v>45519</v>
      </c>
      <c r="D3077" s="52">
        <v>0</v>
      </c>
      <c r="E3077" s="59"/>
    </row>
    <row r="3078" spans="1:5" x14ac:dyDescent="0.45">
      <c r="A3078" s="55" t="s">
        <v>67</v>
      </c>
      <c r="B3078" s="52">
        <v>219173.13</v>
      </c>
      <c r="C3078" s="53">
        <v>45519</v>
      </c>
      <c r="D3078" s="52">
        <v>0</v>
      </c>
      <c r="E3078" s="59"/>
    </row>
    <row r="3079" spans="1:5" x14ac:dyDescent="0.45">
      <c r="A3079" s="55" t="s">
        <v>57</v>
      </c>
      <c r="B3079" s="52">
        <v>2837227.92</v>
      </c>
      <c r="C3079" s="53">
        <v>45504</v>
      </c>
      <c r="D3079" s="52">
        <v>0</v>
      </c>
      <c r="E3079" s="59"/>
    </row>
    <row r="3080" spans="1:5" x14ac:dyDescent="0.45">
      <c r="A3080" s="55" t="s">
        <v>71</v>
      </c>
      <c r="B3080" s="52">
        <v>88623.42</v>
      </c>
      <c r="C3080" s="53">
        <v>45504</v>
      </c>
      <c r="D3080" s="52">
        <v>0</v>
      </c>
      <c r="E3080" s="59"/>
    </row>
    <row r="3081" spans="1:5" x14ac:dyDescent="0.45">
      <c r="A3081" s="55" t="s">
        <v>72</v>
      </c>
      <c r="B3081" s="52">
        <v>427229.92</v>
      </c>
      <c r="C3081" s="53">
        <v>45504</v>
      </c>
      <c r="D3081" s="52">
        <v>99680.53</v>
      </c>
      <c r="E3081" s="59"/>
    </row>
    <row r="3082" spans="1:5" x14ac:dyDescent="0.45">
      <c r="A3082" s="55" t="s">
        <v>80</v>
      </c>
      <c r="B3082" s="52">
        <v>2540148.02</v>
      </c>
      <c r="C3082" s="53">
        <v>45488</v>
      </c>
      <c r="D3082" s="52">
        <v>0</v>
      </c>
      <c r="E3082" s="59"/>
    </row>
    <row r="3083" spans="1:5" x14ac:dyDescent="0.45">
      <c r="A3083" s="55" t="s">
        <v>81</v>
      </c>
      <c r="B3083" s="52">
        <v>548075.18999999994</v>
      </c>
      <c r="C3083" s="53">
        <v>45488</v>
      </c>
      <c r="D3083" s="52">
        <v>92531</v>
      </c>
      <c r="E3083" s="59"/>
    </row>
    <row r="3084" spans="1:5" x14ac:dyDescent="0.45">
      <c r="A3084" s="55" t="s">
        <v>82</v>
      </c>
      <c r="B3084" s="52">
        <v>860134.24</v>
      </c>
      <c r="C3084" s="53">
        <v>45519</v>
      </c>
      <c r="D3084" s="52">
        <v>0</v>
      </c>
      <c r="E3084" s="59"/>
    </row>
    <row r="3085" spans="1:5" x14ac:dyDescent="0.45">
      <c r="A3085" s="55" t="s">
        <v>83</v>
      </c>
      <c r="B3085" s="52">
        <v>230722.89</v>
      </c>
      <c r="C3085" s="53">
        <v>45519</v>
      </c>
      <c r="D3085" s="52">
        <v>0</v>
      </c>
      <c r="E3085" s="59"/>
    </row>
    <row r="3086" spans="1:5" x14ac:dyDescent="0.45">
      <c r="A3086" s="55" t="s">
        <v>84</v>
      </c>
      <c r="B3086" s="52">
        <v>833919.78</v>
      </c>
      <c r="C3086" s="53">
        <v>45519</v>
      </c>
      <c r="D3086" s="52">
        <v>0</v>
      </c>
      <c r="E3086" s="59"/>
    </row>
    <row r="3087" spans="1:5" x14ac:dyDescent="0.45">
      <c r="A3087" s="55" t="s">
        <v>85</v>
      </c>
      <c r="B3087" s="52">
        <v>223691.11</v>
      </c>
      <c r="C3087" s="53">
        <v>45519</v>
      </c>
      <c r="D3087" s="52">
        <v>0</v>
      </c>
      <c r="E3087" s="59"/>
    </row>
    <row r="3088" spans="1:5" x14ac:dyDescent="0.45">
      <c r="A3088" s="55" t="s">
        <v>86</v>
      </c>
      <c r="B3088" s="52">
        <v>1269832.03</v>
      </c>
      <c r="C3088" s="53">
        <v>45519</v>
      </c>
      <c r="D3088" s="52">
        <v>0</v>
      </c>
      <c r="E3088" s="59"/>
    </row>
    <row r="3089" spans="1:5" x14ac:dyDescent="0.45">
      <c r="A3089" s="55" t="s">
        <v>87</v>
      </c>
      <c r="B3089" s="52">
        <v>328009.64</v>
      </c>
      <c r="C3089" s="53">
        <v>45519</v>
      </c>
      <c r="D3089" s="52">
        <v>0</v>
      </c>
      <c r="E3089" s="59"/>
    </row>
    <row r="3090" spans="1:5" x14ac:dyDescent="0.45">
      <c r="A3090" s="55" t="s">
        <v>88</v>
      </c>
      <c r="B3090" s="52">
        <v>838173.97</v>
      </c>
      <c r="C3090" s="53">
        <v>45519</v>
      </c>
      <c r="D3090" s="52">
        <v>0</v>
      </c>
      <c r="E3090" s="59"/>
    </row>
    <row r="3091" spans="1:5" x14ac:dyDescent="0.45">
      <c r="A3091" s="55" t="s">
        <v>89</v>
      </c>
      <c r="B3091" s="52">
        <v>216508.28</v>
      </c>
      <c r="C3091" s="53">
        <v>45519</v>
      </c>
      <c r="D3091" s="52">
        <v>0</v>
      </c>
      <c r="E3091" s="59"/>
    </row>
    <row r="3092" spans="1:5" x14ac:dyDescent="0.45">
      <c r="A3092" s="55" t="s">
        <v>92</v>
      </c>
      <c r="B3092" s="52">
        <v>7970671.3099999996</v>
      </c>
      <c r="C3092" s="53">
        <v>45519</v>
      </c>
      <c r="D3092" s="52">
        <v>0</v>
      </c>
      <c r="E3092" s="59"/>
    </row>
    <row r="3093" spans="1:5" x14ac:dyDescent="0.45">
      <c r="A3093" s="55" t="s">
        <v>93</v>
      </c>
      <c r="B3093" s="52">
        <v>2058899.93</v>
      </c>
      <c r="C3093" s="53">
        <v>45519</v>
      </c>
      <c r="D3093" s="52">
        <v>0</v>
      </c>
      <c r="E3093" s="59"/>
    </row>
    <row r="3094" spans="1:5" x14ac:dyDescent="0.45">
      <c r="A3094" s="55" t="s">
        <v>90</v>
      </c>
      <c r="B3094" s="52">
        <v>838173.97</v>
      </c>
      <c r="C3094" s="53">
        <v>45762</v>
      </c>
      <c r="D3094" s="52">
        <v>0</v>
      </c>
      <c r="E3094" s="59"/>
    </row>
    <row r="3095" spans="1:5" x14ac:dyDescent="0.45">
      <c r="A3095" s="55" t="s">
        <v>91</v>
      </c>
      <c r="B3095" s="52">
        <v>216508.28</v>
      </c>
      <c r="C3095" s="53">
        <v>45762</v>
      </c>
      <c r="D3095" s="52">
        <v>0</v>
      </c>
      <c r="E3095" s="59"/>
    </row>
    <row r="3096" spans="1:5" x14ac:dyDescent="0.45">
      <c r="A3096" s="51" t="s">
        <v>311</v>
      </c>
      <c r="B3096" s="52"/>
      <c r="C3096" s="53"/>
      <c r="D3096" s="52"/>
      <c r="E3096" s="59"/>
    </row>
    <row r="3097" spans="1:5" x14ac:dyDescent="0.45">
      <c r="A3097" s="55" t="s">
        <v>60</v>
      </c>
      <c r="B3097" s="52">
        <v>15630.1</v>
      </c>
      <c r="C3097" s="53">
        <v>45519</v>
      </c>
      <c r="D3097" s="52">
        <v>0</v>
      </c>
      <c r="E3097" s="59"/>
    </row>
    <row r="3098" spans="1:5" x14ac:dyDescent="0.45">
      <c r="A3098" s="55" t="s">
        <v>62</v>
      </c>
      <c r="B3098" s="52">
        <v>15114.86</v>
      </c>
      <c r="C3098" s="53">
        <v>45519</v>
      </c>
      <c r="D3098" s="52">
        <v>0</v>
      </c>
      <c r="E3098" s="59"/>
    </row>
    <row r="3099" spans="1:5" x14ac:dyDescent="0.45">
      <c r="A3099" s="55" t="s">
        <v>64</v>
      </c>
      <c r="B3099" s="52">
        <v>17865.45</v>
      </c>
      <c r="C3099" s="53">
        <v>45519</v>
      </c>
      <c r="D3099" s="52">
        <v>0</v>
      </c>
      <c r="E3099" s="59"/>
    </row>
    <row r="3100" spans="1:5" x14ac:dyDescent="0.45">
      <c r="A3100" s="55" t="s">
        <v>66</v>
      </c>
      <c r="B3100" s="52">
        <v>14005.47</v>
      </c>
      <c r="C3100" s="53">
        <v>45519</v>
      </c>
      <c r="D3100" s="52">
        <v>0</v>
      </c>
      <c r="E3100" s="59"/>
    </row>
    <row r="3101" spans="1:5" x14ac:dyDescent="0.45">
      <c r="A3101" s="55" t="s">
        <v>57</v>
      </c>
      <c r="B3101" s="52">
        <v>46832.23</v>
      </c>
      <c r="C3101" s="53">
        <v>45504</v>
      </c>
      <c r="D3101" s="52">
        <v>0</v>
      </c>
      <c r="E3101" s="59"/>
    </row>
    <row r="3102" spans="1:5" x14ac:dyDescent="0.45">
      <c r="A3102" s="55" t="s">
        <v>80</v>
      </c>
      <c r="B3102" s="52">
        <v>40935.620000000003</v>
      </c>
      <c r="C3102" s="53">
        <v>45488</v>
      </c>
      <c r="D3102" s="52">
        <v>0</v>
      </c>
      <c r="E3102" s="59"/>
    </row>
    <row r="3103" spans="1:5" x14ac:dyDescent="0.45">
      <c r="A3103" s="55" t="s">
        <v>82</v>
      </c>
      <c r="B3103" s="52">
        <v>14197.66</v>
      </c>
      <c r="C3103" s="53">
        <v>45519</v>
      </c>
      <c r="D3103" s="52">
        <v>0</v>
      </c>
      <c r="E3103" s="59"/>
    </row>
    <row r="3104" spans="1:5" x14ac:dyDescent="0.45">
      <c r="A3104" s="55" t="s">
        <v>84</v>
      </c>
      <c r="B3104" s="52">
        <v>13764.96</v>
      </c>
      <c r="C3104" s="53">
        <v>45519</v>
      </c>
      <c r="D3104" s="52">
        <v>0</v>
      </c>
      <c r="E3104" s="59"/>
    </row>
    <row r="3105" spans="1:5" x14ac:dyDescent="0.45">
      <c r="A3105" s="55" t="s">
        <v>86</v>
      </c>
      <c r="B3105" s="52">
        <v>20960.27</v>
      </c>
      <c r="C3105" s="53">
        <v>45519</v>
      </c>
      <c r="D3105" s="52">
        <v>0</v>
      </c>
      <c r="E3105" s="59"/>
    </row>
    <row r="3106" spans="1:5" x14ac:dyDescent="0.45">
      <c r="A3106" s="55" t="s">
        <v>88</v>
      </c>
      <c r="B3106" s="52">
        <v>13835.18</v>
      </c>
      <c r="C3106" s="53">
        <v>45519</v>
      </c>
      <c r="D3106" s="52">
        <v>0</v>
      </c>
      <c r="E3106" s="59"/>
    </row>
    <row r="3107" spans="1:5" x14ac:dyDescent="0.45">
      <c r="A3107" s="55" t="s">
        <v>92</v>
      </c>
      <c r="B3107" s="52">
        <v>131566.56</v>
      </c>
      <c r="C3107" s="53">
        <v>45519</v>
      </c>
      <c r="D3107" s="52">
        <v>0</v>
      </c>
      <c r="E3107" s="59"/>
    </row>
    <row r="3108" spans="1:5" x14ac:dyDescent="0.45">
      <c r="A3108" s="55" t="s">
        <v>90</v>
      </c>
      <c r="B3108" s="52">
        <v>13835.18</v>
      </c>
      <c r="C3108" s="53">
        <v>45762</v>
      </c>
      <c r="D3108" s="52">
        <v>0</v>
      </c>
      <c r="E3108" s="59"/>
    </row>
    <row r="3109" spans="1:5" x14ac:dyDescent="0.45">
      <c r="A3109" s="51" t="s">
        <v>312</v>
      </c>
      <c r="B3109" s="52"/>
      <c r="C3109" s="53"/>
      <c r="D3109" s="52"/>
      <c r="E3109" s="59"/>
    </row>
    <row r="3110" spans="1:5" x14ac:dyDescent="0.45">
      <c r="A3110" s="55" t="s">
        <v>60</v>
      </c>
      <c r="B3110" s="52">
        <v>8515.15</v>
      </c>
      <c r="C3110" s="53">
        <v>45519</v>
      </c>
      <c r="D3110" s="52">
        <v>0</v>
      </c>
      <c r="E3110" s="59"/>
    </row>
    <row r="3111" spans="1:5" x14ac:dyDescent="0.45">
      <c r="A3111" s="55" t="s">
        <v>62</v>
      </c>
      <c r="B3111" s="52">
        <v>8234.4500000000007</v>
      </c>
      <c r="C3111" s="53">
        <v>45519</v>
      </c>
      <c r="D3111" s="52">
        <v>0</v>
      </c>
      <c r="E3111" s="59"/>
    </row>
    <row r="3112" spans="1:5" x14ac:dyDescent="0.45">
      <c r="A3112" s="55" t="s">
        <v>64</v>
      </c>
      <c r="B3112" s="52">
        <v>9732.9500000000007</v>
      </c>
      <c r="C3112" s="53">
        <v>45519</v>
      </c>
      <c r="D3112" s="52">
        <v>0</v>
      </c>
      <c r="E3112" s="59"/>
    </row>
    <row r="3113" spans="1:5" x14ac:dyDescent="0.45">
      <c r="A3113" s="55" t="s">
        <v>66</v>
      </c>
      <c r="B3113" s="52">
        <v>7630.06</v>
      </c>
      <c r="C3113" s="53">
        <v>45519</v>
      </c>
      <c r="D3113" s="52">
        <v>0</v>
      </c>
      <c r="E3113" s="59"/>
    </row>
    <row r="3114" spans="1:5" x14ac:dyDescent="0.45">
      <c r="A3114" s="55" t="s">
        <v>57</v>
      </c>
      <c r="B3114" s="52">
        <v>25513.81</v>
      </c>
      <c r="C3114" s="53">
        <v>45504</v>
      </c>
      <c r="D3114" s="52">
        <v>0</v>
      </c>
      <c r="E3114" s="59"/>
    </row>
    <row r="3115" spans="1:5" x14ac:dyDescent="0.45">
      <c r="A3115" s="55" t="s">
        <v>82</v>
      </c>
      <c r="B3115" s="52">
        <v>7734.77</v>
      </c>
      <c r="C3115" s="53">
        <v>45519</v>
      </c>
      <c r="D3115" s="52">
        <v>0</v>
      </c>
      <c r="E3115" s="59"/>
    </row>
    <row r="3116" spans="1:5" x14ac:dyDescent="0.45">
      <c r="A3116" s="55" t="s">
        <v>84</v>
      </c>
      <c r="B3116" s="52">
        <v>7499.03</v>
      </c>
      <c r="C3116" s="53">
        <v>45519</v>
      </c>
      <c r="D3116" s="52">
        <v>0</v>
      </c>
      <c r="E3116" s="59"/>
    </row>
    <row r="3117" spans="1:5" x14ac:dyDescent="0.45">
      <c r="A3117" s="55" t="s">
        <v>86</v>
      </c>
      <c r="B3117" s="52">
        <v>11418.98</v>
      </c>
      <c r="C3117" s="53">
        <v>45519</v>
      </c>
      <c r="D3117" s="52">
        <v>0</v>
      </c>
      <c r="E3117" s="59"/>
    </row>
    <row r="3118" spans="1:5" x14ac:dyDescent="0.45">
      <c r="A3118" s="55" t="s">
        <v>88</v>
      </c>
      <c r="B3118" s="52">
        <v>7537.29</v>
      </c>
      <c r="C3118" s="53">
        <v>45519</v>
      </c>
      <c r="D3118" s="52">
        <v>0</v>
      </c>
      <c r="E3118" s="59"/>
    </row>
    <row r="3119" spans="1:5" x14ac:dyDescent="0.45">
      <c r="A3119" s="55" t="s">
        <v>92</v>
      </c>
      <c r="B3119" s="52">
        <v>71676.37</v>
      </c>
      <c r="C3119" s="53">
        <v>45519</v>
      </c>
      <c r="D3119" s="52">
        <v>0</v>
      </c>
      <c r="E3119" s="59"/>
    </row>
    <row r="3120" spans="1:5" x14ac:dyDescent="0.45">
      <c r="A3120" s="55" t="s">
        <v>90</v>
      </c>
      <c r="B3120" s="52">
        <v>7537.29</v>
      </c>
      <c r="C3120" s="53">
        <v>45762</v>
      </c>
      <c r="D3120" s="52">
        <v>0</v>
      </c>
      <c r="E3120" s="59"/>
    </row>
    <row r="3121" spans="1:5" x14ac:dyDescent="0.45">
      <c r="A3121" s="51" t="s">
        <v>313</v>
      </c>
      <c r="B3121" s="52"/>
      <c r="C3121" s="53"/>
      <c r="D3121" s="52"/>
      <c r="E3121" s="59"/>
    </row>
    <row r="3122" spans="1:5" x14ac:dyDescent="0.45">
      <c r="A3122" s="55" t="s">
        <v>60</v>
      </c>
      <c r="B3122" s="52">
        <v>40395.800000000003</v>
      </c>
      <c r="C3122" s="53">
        <v>45519</v>
      </c>
      <c r="D3122" s="52">
        <v>0</v>
      </c>
      <c r="E3122" s="59"/>
    </row>
    <row r="3123" spans="1:5" x14ac:dyDescent="0.45">
      <c r="A3123" s="55" t="s">
        <v>62</v>
      </c>
      <c r="B3123" s="52">
        <v>39064.160000000003</v>
      </c>
      <c r="C3123" s="53">
        <v>45519</v>
      </c>
      <c r="D3123" s="52">
        <v>0</v>
      </c>
      <c r="E3123" s="59"/>
    </row>
    <row r="3124" spans="1:5" x14ac:dyDescent="0.45">
      <c r="A3124" s="55" t="s">
        <v>64</v>
      </c>
      <c r="B3124" s="52">
        <v>46173.03</v>
      </c>
      <c r="C3124" s="53">
        <v>45519</v>
      </c>
      <c r="D3124" s="52">
        <v>0</v>
      </c>
      <c r="E3124" s="59"/>
    </row>
    <row r="3125" spans="1:5" x14ac:dyDescent="0.45">
      <c r="A3125" s="55" t="s">
        <v>66</v>
      </c>
      <c r="B3125" s="52">
        <v>36196.949999999997</v>
      </c>
      <c r="C3125" s="53">
        <v>45519</v>
      </c>
      <c r="D3125" s="52">
        <v>0</v>
      </c>
      <c r="E3125" s="59"/>
    </row>
    <row r="3126" spans="1:5" x14ac:dyDescent="0.45">
      <c r="A3126" s="55" t="s">
        <v>57</v>
      </c>
      <c r="B3126" s="52">
        <v>121037.31</v>
      </c>
      <c r="C3126" s="53">
        <v>45504</v>
      </c>
      <c r="D3126" s="52">
        <v>0</v>
      </c>
      <c r="E3126" s="59"/>
    </row>
    <row r="3127" spans="1:5" x14ac:dyDescent="0.45">
      <c r="A3127" s="55" t="s">
        <v>80</v>
      </c>
      <c r="B3127" s="52">
        <v>105797.6</v>
      </c>
      <c r="C3127" s="53">
        <v>45488</v>
      </c>
      <c r="D3127" s="52">
        <v>0</v>
      </c>
      <c r="E3127" s="59"/>
    </row>
    <row r="3128" spans="1:5" x14ac:dyDescent="0.45">
      <c r="A3128" s="55" t="s">
        <v>82</v>
      </c>
      <c r="B3128" s="52">
        <v>36693.68</v>
      </c>
      <c r="C3128" s="53">
        <v>45519</v>
      </c>
      <c r="D3128" s="52">
        <v>0</v>
      </c>
      <c r="E3128" s="59"/>
    </row>
    <row r="3129" spans="1:5" x14ac:dyDescent="0.45">
      <c r="A3129" s="55" t="s">
        <v>84</v>
      </c>
      <c r="B3129" s="52">
        <v>35575.360000000001</v>
      </c>
      <c r="C3129" s="53">
        <v>45519</v>
      </c>
      <c r="D3129" s="52">
        <v>0</v>
      </c>
      <c r="E3129" s="59"/>
    </row>
    <row r="3130" spans="1:5" x14ac:dyDescent="0.45">
      <c r="A3130" s="55" t="s">
        <v>86</v>
      </c>
      <c r="B3130" s="52">
        <v>54171.55</v>
      </c>
      <c r="C3130" s="53">
        <v>45519</v>
      </c>
      <c r="D3130" s="52">
        <v>0</v>
      </c>
      <c r="E3130" s="59"/>
    </row>
    <row r="3131" spans="1:5" x14ac:dyDescent="0.45">
      <c r="A3131" s="55" t="s">
        <v>88</v>
      </c>
      <c r="B3131" s="52">
        <v>35756.85</v>
      </c>
      <c r="C3131" s="53">
        <v>45519</v>
      </c>
      <c r="D3131" s="52">
        <v>0</v>
      </c>
      <c r="E3131" s="59"/>
    </row>
    <row r="3132" spans="1:5" x14ac:dyDescent="0.45">
      <c r="A3132" s="55" t="s">
        <v>92</v>
      </c>
      <c r="B3132" s="52">
        <v>340032.11</v>
      </c>
      <c r="C3132" s="53">
        <v>45519</v>
      </c>
      <c r="D3132" s="52">
        <v>0</v>
      </c>
      <c r="E3132" s="59"/>
    </row>
    <row r="3133" spans="1:5" x14ac:dyDescent="0.45">
      <c r="A3133" s="55" t="s">
        <v>90</v>
      </c>
      <c r="B3133" s="52">
        <v>35756.85</v>
      </c>
      <c r="C3133" s="53">
        <v>45762</v>
      </c>
      <c r="D3133" s="52">
        <v>0</v>
      </c>
      <c r="E3133" s="59"/>
    </row>
    <row r="3134" spans="1:5" x14ac:dyDescent="0.45">
      <c r="A3134" s="51" t="s">
        <v>314</v>
      </c>
      <c r="B3134" s="52"/>
      <c r="C3134" s="53"/>
      <c r="D3134" s="52"/>
      <c r="E3134" s="59"/>
    </row>
    <row r="3135" spans="1:5" x14ac:dyDescent="0.45">
      <c r="A3135" s="55" t="s">
        <v>60</v>
      </c>
      <c r="B3135" s="52">
        <v>148421.74</v>
      </c>
      <c r="C3135" s="53">
        <v>45519</v>
      </c>
      <c r="D3135" s="52">
        <v>0</v>
      </c>
      <c r="E3135" s="59"/>
    </row>
    <row r="3136" spans="1:5" x14ac:dyDescent="0.45">
      <c r="A3136" s="55" t="s">
        <v>61</v>
      </c>
      <c r="B3136" s="52">
        <v>40403.050000000003</v>
      </c>
      <c r="C3136" s="53">
        <v>45519</v>
      </c>
      <c r="D3136" s="52">
        <v>0</v>
      </c>
      <c r="E3136" s="59"/>
    </row>
    <row r="3137" spans="1:5" x14ac:dyDescent="0.45">
      <c r="A3137" s="55" t="s">
        <v>62</v>
      </c>
      <c r="B3137" s="52">
        <v>143529.07</v>
      </c>
      <c r="C3137" s="53">
        <v>45519</v>
      </c>
      <c r="D3137" s="52">
        <v>0</v>
      </c>
      <c r="E3137" s="59"/>
    </row>
    <row r="3138" spans="1:5" x14ac:dyDescent="0.45">
      <c r="A3138" s="55" t="s">
        <v>63</v>
      </c>
      <c r="B3138" s="52">
        <v>39071.17</v>
      </c>
      <c r="C3138" s="53">
        <v>45519</v>
      </c>
      <c r="D3138" s="52">
        <v>0</v>
      </c>
      <c r="E3138" s="59"/>
    </row>
    <row r="3139" spans="1:5" x14ac:dyDescent="0.45">
      <c r="A3139" s="55" t="s">
        <v>64</v>
      </c>
      <c r="B3139" s="52">
        <v>169648.37</v>
      </c>
      <c r="C3139" s="53">
        <v>45519</v>
      </c>
      <c r="D3139" s="52">
        <v>0</v>
      </c>
      <c r="E3139" s="59"/>
    </row>
    <row r="3140" spans="1:5" x14ac:dyDescent="0.45">
      <c r="A3140" s="55" t="s">
        <v>65</v>
      </c>
      <c r="B3140" s="52">
        <v>44471.54</v>
      </c>
      <c r="C3140" s="53">
        <v>45519</v>
      </c>
      <c r="D3140" s="52">
        <v>0</v>
      </c>
      <c r="E3140" s="59"/>
    </row>
    <row r="3141" spans="1:5" x14ac:dyDescent="0.45">
      <c r="A3141" s="55" t="s">
        <v>66</v>
      </c>
      <c r="B3141" s="52">
        <v>132994.4</v>
      </c>
      <c r="C3141" s="53">
        <v>45519</v>
      </c>
      <c r="D3141" s="52">
        <v>0</v>
      </c>
      <c r="E3141" s="59"/>
    </row>
    <row r="3142" spans="1:5" x14ac:dyDescent="0.45">
      <c r="A3142" s="55" t="s">
        <v>67</v>
      </c>
      <c r="B3142" s="52">
        <v>34863.089999999997</v>
      </c>
      <c r="C3142" s="53">
        <v>45519</v>
      </c>
      <c r="D3142" s="52">
        <v>0</v>
      </c>
      <c r="E3142" s="59"/>
    </row>
    <row r="3143" spans="1:5" x14ac:dyDescent="0.45">
      <c r="A3143" s="55" t="s">
        <v>57</v>
      </c>
      <c r="B3143" s="52">
        <v>444713.79</v>
      </c>
      <c r="C3143" s="53">
        <v>45504</v>
      </c>
      <c r="D3143" s="52">
        <v>0</v>
      </c>
      <c r="E3143" s="59"/>
    </row>
    <row r="3144" spans="1:5" x14ac:dyDescent="0.45">
      <c r="A3144" s="55" t="s">
        <v>72</v>
      </c>
      <c r="B3144" s="52">
        <v>83813.759999999995</v>
      </c>
      <c r="C3144" s="53">
        <v>45504</v>
      </c>
      <c r="D3144" s="52">
        <v>0</v>
      </c>
      <c r="E3144" s="59"/>
    </row>
    <row r="3145" spans="1:5" x14ac:dyDescent="0.45">
      <c r="A3145" s="55" t="s">
        <v>80</v>
      </c>
      <c r="B3145" s="52">
        <v>388720.25</v>
      </c>
      <c r="C3145" s="53">
        <v>45488</v>
      </c>
      <c r="D3145" s="52">
        <v>0</v>
      </c>
      <c r="E3145" s="59"/>
    </row>
    <row r="3146" spans="1:5" x14ac:dyDescent="0.45">
      <c r="A3146" s="55" t="s">
        <v>81</v>
      </c>
      <c r="B3146" s="52">
        <v>101898.94</v>
      </c>
      <c r="C3146" s="53">
        <v>45488</v>
      </c>
      <c r="D3146" s="52">
        <v>0</v>
      </c>
      <c r="E3146" s="59"/>
    </row>
    <row r="3147" spans="1:5" x14ac:dyDescent="0.45">
      <c r="A3147" s="55" t="s">
        <v>82</v>
      </c>
      <c r="B3147" s="52">
        <v>134819.47</v>
      </c>
      <c r="C3147" s="53">
        <v>45519</v>
      </c>
      <c r="D3147" s="52">
        <v>0</v>
      </c>
      <c r="E3147" s="59"/>
    </row>
    <row r="3148" spans="1:5" x14ac:dyDescent="0.45">
      <c r="A3148" s="55" t="s">
        <v>83</v>
      </c>
      <c r="B3148" s="52">
        <v>36700.269999999997</v>
      </c>
      <c r="C3148" s="53">
        <v>45519</v>
      </c>
      <c r="D3148" s="52">
        <v>0</v>
      </c>
      <c r="E3148" s="59"/>
    </row>
    <row r="3149" spans="1:5" x14ac:dyDescent="0.45">
      <c r="A3149" s="55" t="s">
        <v>84</v>
      </c>
      <c r="B3149" s="52">
        <v>130710.55</v>
      </c>
      <c r="C3149" s="53">
        <v>45519</v>
      </c>
      <c r="D3149" s="52">
        <v>0</v>
      </c>
      <c r="E3149" s="59"/>
    </row>
    <row r="3150" spans="1:5" x14ac:dyDescent="0.45">
      <c r="A3150" s="55" t="s">
        <v>85</v>
      </c>
      <c r="B3150" s="52">
        <v>35581.75</v>
      </c>
      <c r="C3150" s="53">
        <v>45519</v>
      </c>
      <c r="D3150" s="52">
        <v>0</v>
      </c>
      <c r="E3150" s="59"/>
    </row>
    <row r="3151" spans="1:5" x14ac:dyDescent="0.45">
      <c r="A3151" s="55" t="s">
        <v>86</v>
      </c>
      <c r="B3151" s="52">
        <v>199036.46</v>
      </c>
      <c r="C3151" s="53">
        <v>45519</v>
      </c>
      <c r="D3151" s="52">
        <v>0</v>
      </c>
      <c r="E3151" s="59"/>
    </row>
    <row r="3152" spans="1:5" x14ac:dyDescent="0.45">
      <c r="A3152" s="55" t="s">
        <v>87</v>
      </c>
      <c r="B3152" s="52">
        <v>52175.32</v>
      </c>
      <c r="C3152" s="53">
        <v>45519</v>
      </c>
      <c r="D3152" s="52">
        <v>0</v>
      </c>
      <c r="E3152" s="59"/>
    </row>
    <row r="3153" spans="1:5" x14ac:dyDescent="0.45">
      <c r="A3153" s="55" t="s">
        <v>88</v>
      </c>
      <c r="B3153" s="52">
        <v>131377.35999999999</v>
      </c>
      <c r="C3153" s="53">
        <v>45519</v>
      </c>
      <c r="D3153" s="52">
        <v>0</v>
      </c>
      <c r="E3153" s="59"/>
    </row>
    <row r="3154" spans="1:5" x14ac:dyDescent="0.45">
      <c r="A3154" s="55" t="s">
        <v>89</v>
      </c>
      <c r="B3154" s="52">
        <v>34439.199999999997</v>
      </c>
      <c r="C3154" s="53">
        <v>45519</v>
      </c>
      <c r="D3154" s="52">
        <v>0</v>
      </c>
      <c r="E3154" s="59"/>
    </row>
    <row r="3155" spans="1:5" x14ac:dyDescent="0.45">
      <c r="A3155" s="55" t="s">
        <v>92</v>
      </c>
      <c r="B3155" s="52">
        <v>1249341.79</v>
      </c>
      <c r="C3155" s="53">
        <v>45519</v>
      </c>
      <c r="D3155" s="52">
        <v>0</v>
      </c>
      <c r="E3155" s="59"/>
    </row>
    <row r="3156" spans="1:5" x14ac:dyDescent="0.45">
      <c r="A3156" s="55" t="s">
        <v>93</v>
      </c>
      <c r="B3156" s="52">
        <v>327501.84999999998</v>
      </c>
      <c r="C3156" s="53">
        <v>45519</v>
      </c>
      <c r="D3156" s="52">
        <v>0</v>
      </c>
      <c r="E3156" s="59"/>
    </row>
    <row r="3157" spans="1:5" x14ac:dyDescent="0.45">
      <c r="A3157" s="55" t="s">
        <v>90</v>
      </c>
      <c r="B3157" s="52">
        <v>131377.35999999999</v>
      </c>
      <c r="C3157" s="53">
        <v>45762</v>
      </c>
      <c r="D3157" s="52">
        <v>0</v>
      </c>
      <c r="E3157" s="59"/>
    </row>
    <row r="3158" spans="1:5" x14ac:dyDescent="0.45">
      <c r="A3158" s="55" t="s">
        <v>91</v>
      </c>
      <c r="B3158" s="52">
        <v>34439.199999999997</v>
      </c>
      <c r="C3158" s="53">
        <v>45762</v>
      </c>
      <c r="D3158" s="52">
        <v>0</v>
      </c>
      <c r="E3158" s="59"/>
    </row>
    <row r="3159" spans="1:5" x14ac:dyDescent="0.45">
      <c r="A3159" s="51" t="s">
        <v>315</v>
      </c>
      <c r="B3159" s="52"/>
      <c r="C3159" s="53"/>
      <c r="D3159" s="52"/>
      <c r="E3159" s="59"/>
    </row>
    <row r="3160" spans="1:5" x14ac:dyDescent="0.45">
      <c r="A3160" s="55" t="s">
        <v>60</v>
      </c>
      <c r="B3160" s="52">
        <v>786656.48</v>
      </c>
      <c r="C3160" s="53">
        <v>45519</v>
      </c>
      <c r="D3160" s="52">
        <v>0</v>
      </c>
      <c r="E3160" s="59"/>
    </row>
    <row r="3161" spans="1:5" x14ac:dyDescent="0.45">
      <c r="A3161" s="55" t="s">
        <v>61</v>
      </c>
      <c r="B3161" s="52">
        <v>212704.03</v>
      </c>
      <c r="C3161" s="53">
        <v>45519</v>
      </c>
      <c r="D3161" s="52">
        <v>0</v>
      </c>
      <c r="E3161" s="59"/>
    </row>
    <row r="3162" spans="1:5" x14ac:dyDescent="0.45">
      <c r="A3162" s="55" t="s">
        <v>62</v>
      </c>
      <c r="B3162" s="52">
        <v>760724.6</v>
      </c>
      <c r="C3162" s="53">
        <v>45519</v>
      </c>
      <c r="D3162" s="52">
        <v>0</v>
      </c>
      <c r="E3162" s="59"/>
    </row>
    <row r="3163" spans="1:5" x14ac:dyDescent="0.45">
      <c r="A3163" s="55" t="s">
        <v>63</v>
      </c>
      <c r="B3163" s="52">
        <v>205692.31</v>
      </c>
      <c r="C3163" s="53">
        <v>45519</v>
      </c>
      <c r="D3163" s="52">
        <v>0</v>
      </c>
      <c r="E3163" s="59"/>
    </row>
    <row r="3164" spans="1:5" x14ac:dyDescent="0.45">
      <c r="A3164" s="55" t="s">
        <v>64</v>
      </c>
      <c r="B3164" s="52">
        <v>899160.64</v>
      </c>
      <c r="C3164" s="53">
        <v>45519</v>
      </c>
      <c r="D3164" s="52">
        <v>0</v>
      </c>
      <c r="E3164" s="59"/>
    </row>
    <row r="3165" spans="1:5" x14ac:dyDescent="0.45">
      <c r="A3165" s="55" t="s">
        <v>65</v>
      </c>
      <c r="B3165" s="52">
        <v>234122.84</v>
      </c>
      <c r="C3165" s="53">
        <v>45519</v>
      </c>
      <c r="D3165" s="52">
        <v>0</v>
      </c>
      <c r="E3165" s="59"/>
    </row>
    <row r="3166" spans="1:5" x14ac:dyDescent="0.45">
      <c r="A3166" s="55" t="s">
        <v>66</v>
      </c>
      <c r="B3166" s="52">
        <v>704889.35</v>
      </c>
      <c r="C3166" s="53">
        <v>45519</v>
      </c>
      <c r="D3166" s="52">
        <v>0</v>
      </c>
      <c r="E3166" s="59"/>
    </row>
    <row r="3167" spans="1:5" x14ac:dyDescent="0.45">
      <c r="A3167" s="55" t="s">
        <v>67</v>
      </c>
      <c r="B3167" s="52">
        <v>183538.61</v>
      </c>
      <c r="C3167" s="53">
        <v>45519</v>
      </c>
      <c r="D3167" s="52">
        <v>0</v>
      </c>
      <c r="E3167" s="59"/>
    </row>
    <row r="3168" spans="1:5" x14ac:dyDescent="0.45">
      <c r="A3168" s="55" t="s">
        <v>57</v>
      </c>
      <c r="B3168" s="52">
        <v>2357046.7400000002</v>
      </c>
      <c r="C3168" s="53">
        <v>45504</v>
      </c>
      <c r="D3168" s="52">
        <v>0</v>
      </c>
      <c r="E3168" s="59"/>
    </row>
    <row r="3169" spans="1:5" x14ac:dyDescent="0.45">
      <c r="A3169" s="55" t="s">
        <v>71</v>
      </c>
      <c r="B3169" s="52">
        <v>141434.01</v>
      </c>
      <c r="C3169" s="53">
        <v>45504</v>
      </c>
      <c r="D3169" s="52">
        <v>0</v>
      </c>
      <c r="E3169" s="59"/>
    </row>
    <row r="3170" spans="1:5" x14ac:dyDescent="0.45">
      <c r="A3170" s="55" t="s">
        <v>72</v>
      </c>
      <c r="B3170" s="52">
        <v>357768.23</v>
      </c>
      <c r="C3170" s="53">
        <v>45504</v>
      </c>
      <c r="D3170" s="52">
        <v>83473.86</v>
      </c>
      <c r="E3170" s="59"/>
    </row>
    <row r="3171" spans="1:5" x14ac:dyDescent="0.45">
      <c r="A3171" s="55" t="s">
        <v>80</v>
      </c>
      <c r="B3171" s="52">
        <v>2060272.97</v>
      </c>
      <c r="C3171" s="53">
        <v>45488</v>
      </c>
      <c r="D3171" s="52">
        <v>0</v>
      </c>
      <c r="E3171" s="59"/>
    </row>
    <row r="3172" spans="1:5" x14ac:dyDescent="0.45">
      <c r="A3172" s="55" t="s">
        <v>81</v>
      </c>
      <c r="B3172" s="52">
        <v>458965.74</v>
      </c>
      <c r="C3172" s="53">
        <v>45488</v>
      </c>
      <c r="D3172" s="52">
        <v>77486.740000000005</v>
      </c>
      <c r="E3172" s="59"/>
    </row>
    <row r="3173" spans="1:5" x14ac:dyDescent="0.45">
      <c r="A3173" s="55" t="s">
        <v>82</v>
      </c>
      <c r="B3173" s="52">
        <v>714562.47</v>
      </c>
      <c r="C3173" s="53">
        <v>45519</v>
      </c>
      <c r="D3173" s="52">
        <v>0</v>
      </c>
      <c r="E3173" s="59"/>
    </row>
    <row r="3174" spans="1:5" x14ac:dyDescent="0.45">
      <c r="A3174" s="55" t="s">
        <v>83</v>
      </c>
      <c r="B3174" s="52">
        <v>193210.54</v>
      </c>
      <c r="C3174" s="53">
        <v>45519</v>
      </c>
      <c r="D3174" s="52">
        <v>0</v>
      </c>
      <c r="E3174" s="59"/>
    </row>
    <row r="3175" spans="1:5" x14ac:dyDescent="0.45">
      <c r="A3175" s="55" t="s">
        <v>84</v>
      </c>
      <c r="B3175" s="52">
        <v>692784.63</v>
      </c>
      <c r="C3175" s="53">
        <v>45519</v>
      </c>
      <c r="D3175" s="52">
        <v>0</v>
      </c>
      <c r="E3175" s="59"/>
    </row>
    <row r="3176" spans="1:5" x14ac:dyDescent="0.45">
      <c r="A3176" s="55" t="s">
        <v>85</v>
      </c>
      <c r="B3176" s="52">
        <v>187322.03</v>
      </c>
      <c r="C3176" s="53">
        <v>45519</v>
      </c>
      <c r="D3176" s="52">
        <v>0</v>
      </c>
      <c r="E3176" s="59"/>
    </row>
    <row r="3177" spans="1:5" x14ac:dyDescent="0.45">
      <c r="A3177" s="55" t="s">
        <v>86</v>
      </c>
      <c r="B3177" s="52">
        <v>1054921.74</v>
      </c>
      <c r="C3177" s="53">
        <v>45519</v>
      </c>
      <c r="D3177" s="52">
        <v>0</v>
      </c>
      <c r="E3177" s="59"/>
    </row>
    <row r="3178" spans="1:5" x14ac:dyDescent="0.45">
      <c r="A3178" s="55" t="s">
        <v>87</v>
      </c>
      <c r="B3178" s="52">
        <v>274679.81</v>
      </c>
      <c r="C3178" s="53">
        <v>45519</v>
      </c>
      <c r="D3178" s="52">
        <v>0</v>
      </c>
      <c r="E3178" s="59"/>
    </row>
    <row r="3179" spans="1:5" x14ac:dyDescent="0.45">
      <c r="A3179" s="55" t="s">
        <v>88</v>
      </c>
      <c r="B3179" s="52">
        <v>696318.83</v>
      </c>
      <c r="C3179" s="53">
        <v>45519</v>
      </c>
      <c r="D3179" s="52">
        <v>0</v>
      </c>
      <c r="E3179" s="59"/>
    </row>
    <row r="3180" spans="1:5" x14ac:dyDescent="0.45">
      <c r="A3180" s="55" t="s">
        <v>89</v>
      </c>
      <c r="B3180" s="52">
        <v>181307.03</v>
      </c>
      <c r="C3180" s="53">
        <v>45519</v>
      </c>
      <c r="D3180" s="52">
        <v>0</v>
      </c>
      <c r="E3180" s="59"/>
    </row>
    <row r="3181" spans="1:5" x14ac:dyDescent="0.45">
      <c r="A3181" s="55" t="s">
        <v>92</v>
      </c>
      <c r="B3181" s="52">
        <v>6621690.3799999999</v>
      </c>
      <c r="C3181" s="53">
        <v>45519</v>
      </c>
      <c r="D3181" s="52">
        <v>0</v>
      </c>
      <c r="E3181" s="59"/>
    </row>
    <row r="3182" spans="1:5" x14ac:dyDescent="0.45">
      <c r="A3182" s="55" t="s">
        <v>93</v>
      </c>
      <c r="B3182" s="52">
        <v>1724151.27</v>
      </c>
      <c r="C3182" s="53">
        <v>45519</v>
      </c>
      <c r="D3182" s="52">
        <v>0</v>
      </c>
      <c r="E3182" s="59"/>
    </row>
    <row r="3183" spans="1:5" x14ac:dyDescent="0.45">
      <c r="A3183" s="55" t="s">
        <v>90</v>
      </c>
      <c r="B3183" s="52">
        <v>696318.83</v>
      </c>
      <c r="C3183" s="53">
        <v>45762</v>
      </c>
      <c r="D3183" s="52">
        <v>0</v>
      </c>
      <c r="E3183" s="59"/>
    </row>
    <row r="3184" spans="1:5" x14ac:dyDescent="0.45">
      <c r="A3184" s="55" t="s">
        <v>91</v>
      </c>
      <c r="B3184" s="52">
        <v>181307.03</v>
      </c>
      <c r="C3184" s="53">
        <v>45762</v>
      </c>
      <c r="D3184" s="52">
        <v>0</v>
      </c>
      <c r="E3184" s="59"/>
    </row>
    <row r="3185" spans="1:5" x14ac:dyDescent="0.45">
      <c r="A3185" s="51" t="s">
        <v>316</v>
      </c>
      <c r="B3185" s="52"/>
      <c r="C3185" s="53"/>
      <c r="D3185" s="52"/>
      <c r="E3185" s="59"/>
    </row>
    <row r="3186" spans="1:5" x14ac:dyDescent="0.45">
      <c r="A3186" s="55" t="s">
        <v>60</v>
      </c>
      <c r="B3186" s="52">
        <v>19405.669999999998</v>
      </c>
      <c r="C3186" s="53">
        <v>45519</v>
      </c>
      <c r="D3186" s="52">
        <v>0</v>
      </c>
      <c r="E3186" s="59"/>
    </row>
    <row r="3187" spans="1:5" x14ac:dyDescent="0.45">
      <c r="A3187" s="55" t="s">
        <v>62</v>
      </c>
      <c r="B3187" s="52">
        <v>18765.97</v>
      </c>
      <c r="C3187" s="53">
        <v>45519</v>
      </c>
      <c r="D3187" s="52">
        <v>0</v>
      </c>
      <c r="E3187" s="59"/>
    </row>
    <row r="3188" spans="1:5" x14ac:dyDescent="0.45">
      <c r="A3188" s="55" t="s">
        <v>64</v>
      </c>
      <c r="B3188" s="52">
        <v>22180.98</v>
      </c>
      <c r="C3188" s="53">
        <v>45519</v>
      </c>
      <c r="D3188" s="52">
        <v>0</v>
      </c>
      <c r="E3188" s="59"/>
    </row>
    <row r="3189" spans="1:5" x14ac:dyDescent="0.45">
      <c r="A3189" s="55" t="s">
        <v>66</v>
      </c>
      <c r="B3189" s="52">
        <v>17388.59</v>
      </c>
      <c r="C3189" s="53">
        <v>45519</v>
      </c>
      <c r="D3189" s="52">
        <v>0</v>
      </c>
      <c r="E3189" s="59"/>
    </row>
    <row r="3190" spans="1:5" x14ac:dyDescent="0.45">
      <c r="A3190" s="55" t="s">
        <v>57</v>
      </c>
      <c r="B3190" s="52">
        <v>58144.91</v>
      </c>
      <c r="C3190" s="53">
        <v>45504</v>
      </c>
      <c r="D3190" s="52">
        <v>0</v>
      </c>
      <c r="E3190" s="59"/>
    </row>
    <row r="3191" spans="1:5" x14ac:dyDescent="0.45">
      <c r="A3191" s="55" t="s">
        <v>80</v>
      </c>
      <c r="B3191" s="52">
        <v>50823.93</v>
      </c>
      <c r="C3191" s="53">
        <v>45488</v>
      </c>
      <c r="D3191" s="52">
        <v>0</v>
      </c>
      <c r="E3191" s="59"/>
    </row>
    <row r="3192" spans="1:5" x14ac:dyDescent="0.45">
      <c r="A3192" s="55" t="s">
        <v>82</v>
      </c>
      <c r="B3192" s="52">
        <v>17627.22</v>
      </c>
      <c r="C3192" s="53">
        <v>45519</v>
      </c>
      <c r="D3192" s="52">
        <v>0</v>
      </c>
      <c r="E3192" s="59"/>
    </row>
    <row r="3193" spans="1:5" x14ac:dyDescent="0.45">
      <c r="A3193" s="55" t="s">
        <v>84</v>
      </c>
      <c r="B3193" s="52">
        <v>17089.990000000002</v>
      </c>
      <c r="C3193" s="53">
        <v>45519</v>
      </c>
      <c r="D3193" s="52">
        <v>0</v>
      </c>
      <c r="E3193" s="59"/>
    </row>
    <row r="3194" spans="1:5" x14ac:dyDescent="0.45">
      <c r="A3194" s="55" t="s">
        <v>86</v>
      </c>
      <c r="B3194" s="52">
        <v>26023.38</v>
      </c>
      <c r="C3194" s="53">
        <v>45519</v>
      </c>
      <c r="D3194" s="52">
        <v>0</v>
      </c>
      <c r="E3194" s="59"/>
    </row>
    <row r="3195" spans="1:5" x14ac:dyDescent="0.45">
      <c r="A3195" s="55" t="s">
        <v>88</v>
      </c>
      <c r="B3195" s="52">
        <v>17177.169999999998</v>
      </c>
      <c r="C3195" s="53">
        <v>45519</v>
      </c>
      <c r="D3195" s="52">
        <v>0</v>
      </c>
      <c r="E3195" s="59"/>
    </row>
    <row r="3196" spans="1:5" x14ac:dyDescent="0.45">
      <c r="A3196" s="55" t="s">
        <v>92</v>
      </c>
      <c r="B3196" s="52">
        <v>163347.45000000001</v>
      </c>
      <c r="C3196" s="53">
        <v>45519</v>
      </c>
      <c r="D3196" s="52">
        <v>0</v>
      </c>
      <c r="E3196" s="59"/>
    </row>
    <row r="3197" spans="1:5" x14ac:dyDescent="0.45">
      <c r="A3197" s="55" t="s">
        <v>90</v>
      </c>
      <c r="B3197" s="52">
        <v>17177.169999999998</v>
      </c>
      <c r="C3197" s="53">
        <v>45762</v>
      </c>
      <c r="D3197" s="52">
        <v>0</v>
      </c>
      <c r="E3197" s="59"/>
    </row>
    <row r="3198" spans="1:5" x14ac:dyDescent="0.45">
      <c r="A3198" s="51" t="s">
        <v>317</v>
      </c>
      <c r="B3198" s="52"/>
      <c r="C3198" s="53"/>
      <c r="D3198" s="52"/>
      <c r="E3198" s="59"/>
    </row>
    <row r="3199" spans="1:5" x14ac:dyDescent="0.45">
      <c r="A3199" s="55" t="s">
        <v>60</v>
      </c>
      <c r="B3199" s="52">
        <v>21806.66</v>
      </c>
      <c r="C3199" s="53">
        <v>45519</v>
      </c>
      <c r="D3199" s="52">
        <v>0</v>
      </c>
      <c r="E3199" s="59"/>
    </row>
    <row r="3200" spans="1:5" x14ac:dyDescent="0.45">
      <c r="A3200" s="55" t="s">
        <v>61</v>
      </c>
      <c r="B3200" s="52">
        <v>5936.16</v>
      </c>
      <c r="C3200" s="53">
        <v>45519</v>
      </c>
      <c r="D3200" s="52">
        <v>0</v>
      </c>
      <c r="E3200" s="59"/>
    </row>
    <row r="3201" spans="1:5" x14ac:dyDescent="0.45">
      <c r="A3201" s="55" t="s">
        <v>62</v>
      </c>
      <c r="B3201" s="52">
        <v>21087.81</v>
      </c>
      <c r="C3201" s="53">
        <v>45519</v>
      </c>
      <c r="D3201" s="52">
        <v>0</v>
      </c>
      <c r="E3201" s="59"/>
    </row>
    <row r="3202" spans="1:5" x14ac:dyDescent="0.45">
      <c r="A3202" s="55" t="s">
        <v>63</v>
      </c>
      <c r="B3202" s="52">
        <v>5740.48</v>
      </c>
      <c r="C3202" s="53">
        <v>45519</v>
      </c>
      <c r="D3202" s="52">
        <v>0</v>
      </c>
      <c r="E3202" s="59"/>
    </row>
    <row r="3203" spans="1:5" x14ac:dyDescent="0.45">
      <c r="A3203" s="55" t="s">
        <v>64</v>
      </c>
      <c r="B3203" s="52">
        <v>24925.360000000001</v>
      </c>
      <c r="C3203" s="53">
        <v>45519</v>
      </c>
      <c r="D3203" s="52">
        <v>0</v>
      </c>
      <c r="E3203" s="59"/>
    </row>
    <row r="3204" spans="1:5" x14ac:dyDescent="0.45">
      <c r="A3204" s="55" t="s">
        <v>65</v>
      </c>
      <c r="B3204" s="52">
        <v>6533.92</v>
      </c>
      <c r="C3204" s="53">
        <v>45519</v>
      </c>
      <c r="D3204" s="52">
        <v>0</v>
      </c>
      <c r="E3204" s="59"/>
    </row>
    <row r="3205" spans="1:5" x14ac:dyDescent="0.45">
      <c r="A3205" s="55" t="s">
        <v>66</v>
      </c>
      <c r="B3205" s="52">
        <v>19540.02</v>
      </c>
      <c r="C3205" s="53">
        <v>45519</v>
      </c>
      <c r="D3205" s="52">
        <v>0</v>
      </c>
      <c r="E3205" s="59"/>
    </row>
    <row r="3206" spans="1:5" x14ac:dyDescent="0.45">
      <c r="A3206" s="55" t="s">
        <v>67</v>
      </c>
      <c r="B3206" s="52">
        <v>5122.21</v>
      </c>
      <c r="C3206" s="53">
        <v>45519</v>
      </c>
      <c r="D3206" s="52">
        <v>0</v>
      </c>
      <c r="E3206" s="59"/>
    </row>
    <row r="3207" spans="1:5" x14ac:dyDescent="0.45">
      <c r="A3207" s="55" t="s">
        <v>57</v>
      </c>
      <c r="B3207" s="52">
        <v>65338.97</v>
      </c>
      <c r="C3207" s="53">
        <v>45504</v>
      </c>
      <c r="D3207" s="52">
        <v>0</v>
      </c>
      <c r="E3207" s="59"/>
    </row>
    <row r="3208" spans="1:5" x14ac:dyDescent="0.45">
      <c r="A3208" s="55" t="s">
        <v>71</v>
      </c>
      <c r="B3208" s="52">
        <v>17176.849999999999</v>
      </c>
      <c r="C3208" s="53">
        <v>45504</v>
      </c>
      <c r="D3208" s="52">
        <v>0</v>
      </c>
      <c r="E3208" s="59"/>
    </row>
    <row r="3209" spans="1:5" x14ac:dyDescent="0.45">
      <c r="A3209" s="55" t="s">
        <v>72</v>
      </c>
      <c r="B3209" s="52">
        <v>9984.6200000000008</v>
      </c>
      <c r="C3209" s="53">
        <v>45504</v>
      </c>
      <c r="D3209" s="52">
        <v>2329.6</v>
      </c>
      <c r="E3209" s="59"/>
    </row>
    <row r="3210" spans="1:5" x14ac:dyDescent="0.45">
      <c r="A3210" s="55" t="s">
        <v>80</v>
      </c>
      <c r="B3210" s="52">
        <v>57112.19</v>
      </c>
      <c r="C3210" s="53">
        <v>45488</v>
      </c>
      <c r="D3210" s="52">
        <v>0</v>
      </c>
      <c r="E3210" s="59"/>
    </row>
    <row r="3211" spans="1:5" x14ac:dyDescent="0.45">
      <c r="A3211" s="55" t="s">
        <v>81</v>
      </c>
      <c r="B3211" s="52">
        <v>12808.85</v>
      </c>
      <c r="C3211" s="53">
        <v>45488</v>
      </c>
      <c r="D3211" s="52">
        <v>2162.5100000000002</v>
      </c>
      <c r="E3211" s="59"/>
    </row>
    <row r="3212" spans="1:5" x14ac:dyDescent="0.45">
      <c r="A3212" s="55" t="s">
        <v>82</v>
      </c>
      <c r="B3212" s="52">
        <v>19808.169999999998</v>
      </c>
      <c r="C3212" s="53">
        <v>45519</v>
      </c>
      <c r="D3212" s="52">
        <v>0</v>
      </c>
      <c r="E3212" s="59"/>
    </row>
    <row r="3213" spans="1:5" x14ac:dyDescent="0.45">
      <c r="A3213" s="55" t="s">
        <v>83</v>
      </c>
      <c r="B3213" s="52">
        <v>5392.14</v>
      </c>
      <c r="C3213" s="53">
        <v>45519</v>
      </c>
      <c r="D3213" s="52">
        <v>0</v>
      </c>
      <c r="E3213" s="59"/>
    </row>
    <row r="3214" spans="1:5" x14ac:dyDescent="0.45">
      <c r="A3214" s="55" t="s">
        <v>84</v>
      </c>
      <c r="B3214" s="52">
        <v>19204.47</v>
      </c>
      <c r="C3214" s="53">
        <v>45519</v>
      </c>
      <c r="D3214" s="52">
        <v>0</v>
      </c>
      <c r="E3214" s="59"/>
    </row>
    <row r="3215" spans="1:5" x14ac:dyDescent="0.45">
      <c r="A3215" s="55" t="s">
        <v>85</v>
      </c>
      <c r="B3215" s="52">
        <v>5227.8</v>
      </c>
      <c r="C3215" s="53">
        <v>45519</v>
      </c>
      <c r="D3215" s="52">
        <v>0</v>
      </c>
      <c r="E3215" s="59"/>
    </row>
    <row r="3216" spans="1:5" x14ac:dyDescent="0.45">
      <c r="A3216" s="55" t="s">
        <v>86</v>
      </c>
      <c r="B3216" s="52">
        <v>29243.16</v>
      </c>
      <c r="C3216" s="53">
        <v>45519</v>
      </c>
      <c r="D3216" s="52">
        <v>0</v>
      </c>
      <c r="E3216" s="59"/>
    </row>
    <row r="3217" spans="1:5" x14ac:dyDescent="0.45">
      <c r="A3217" s="55" t="s">
        <v>87</v>
      </c>
      <c r="B3217" s="52">
        <v>7665.79</v>
      </c>
      <c r="C3217" s="53">
        <v>45519</v>
      </c>
      <c r="D3217" s="52">
        <v>0</v>
      </c>
      <c r="E3217" s="59"/>
    </row>
    <row r="3218" spans="1:5" x14ac:dyDescent="0.45">
      <c r="A3218" s="55" t="s">
        <v>88</v>
      </c>
      <c r="B3218" s="52">
        <v>19302.439999999999</v>
      </c>
      <c r="C3218" s="53">
        <v>45519</v>
      </c>
      <c r="D3218" s="52">
        <v>0</v>
      </c>
      <c r="E3218" s="59"/>
    </row>
    <row r="3219" spans="1:5" x14ac:dyDescent="0.45">
      <c r="A3219" s="55" t="s">
        <v>89</v>
      </c>
      <c r="B3219" s="52">
        <v>5059.93</v>
      </c>
      <c r="C3219" s="53">
        <v>45519</v>
      </c>
      <c r="D3219" s="52">
        <v>0</v>
      </c>
      <c r="E3219" s="59"/>
    </row>
    <row r="3220" spans="1:5" x14ac:dyDescent="0.45">
      <c r="A3220" s="55" t="s">
        <v>92</v>
      </c>
      <c r="B3220" s="52">
        <v>183557.84</v>
      </c>
      <c r="C3220" s="53">
        <v>45519</v>
      </c>
      <c r="D3220" s="52">
        <v>0</v>
      </c>
      <c r="E3220" s="59"/>
    </row>
    <row r="3221" spans="1:5" x14ac:dyDescent="0.45">
      <c r="A3221" s="55" t="s">
        <v>93</v>
      </c>
      <c r="B3221" s="52">
        <v>48117.760000000002</v>
      </c>
      <c r="C3221" s="53">
        <v>45519</v>
      </c>
      <c r="D3221" s="52">
        <v>0</v>
      </c>
      <c r="E3221" s="59"/>
    </row>
    <row r="3222" spans="1:5" x14ac:dyDescent="0.45">
      <c r="A3222" s="55" t="s">
        <v>90</v>
      </c>
      <c r="B3222" s="52">
        <v>19302.439999999999</v>
      </c>
      <c r="C3222" s="53">
        <v>45762</v>
      </c>
      <c r="D3222" s="52">
        <v>0</v>
      </c>
      <c r="E3222" s="59"/>
    </row>
    <row r="3223" spans="1:5" x14ac:dyDescent="0.45">
      <c r="A3223" s="55" t="s">
        <v>91</v>
      </c>
      <c r="B3223" s="52">
        <v>5059.93</v>
      </c>
      <c r="C3223" s="53">
        <v>45762</v>
      </c>
      <c r="D3223" s="52">
        <v>0</v>
      </c>
      <c r="E3223" s="59"/>
    </row>
    <row r="3224" spans="1:5" x14ac:dyDescent="0.45">
      <c r="A3224" s="51" t="s">
        <v>318</v>
      </c>
      <c r="B3224" s="52"/>
      <c r="C3224" s="53"/>
      <c r="D3224" s="52"/>
      <c r="E3224" s="59"/>
    </row>
    <row r="3225" spans="1:5" x14ac:dyDescent="0.45">
      <c r="A3225" s="55" t="s">
        <v>60</v>
      </c>
      <c r="B3225" s="52">
        <v>36530.559999999998</v>
      </c>
      <c r="C3225" s="53">
        <v>45519</v>
      </c>
      <c r="D3225" s="52">
        <v>0</v>
      </c>
      <c r="E3225" s="59"/>
    </row>
    <row r="3226" spans="1:5" x14ac:dyDescent="0.45">
      <c r="A3226" s="55" t="s">
        <v>62</v>
      </c>
      <c r="B3226" s="52">
        <v>35326.339999999997</v>
      </c>
      <c r="C3226" s="53">
        <v>45519</v>
      </c>
      <c r="D3226" s="52">
        <v>0</v>
      </c>
      <c r="E3226" s="59"/>
    </row>
    <row r="3227" spans="1:5" x14ac:dyDescent="0.45">
      <c r="A3227" s="55" t="s">
        <v>64</v>
      </c>
      <c r="B3227" s="52">
        <v>41755</v>
      </c>
      <c r="C3227" s="53">
        <v>45519</v>
      </c>
      <c r="D3227" s="52">
        <v>0</v>
      </c>
      <c r="E3227" s="59"/>
    </row>
    <row r="3228" spans="1:5" x14ac:dyDescent="0.45">
      <c r="A3228" s="55" t="s">
        <v>66</v>
      </c>
      <c r="B3228" s="52">
        <v>32733.48</v>
      </c>
      <c r="C3228" s="53">
        <v>45519</v>
      </c>
      <c r="D3228" s="52">
        <v>0</v>
      </c>
      <c r="E3228" s="59"/>
    </row>
    <row r="3229" spans="1:5" x14ac:dyDescent="0.45">
      <c r="A3229" s="55" t="s">
        <v>57</v>
      </c>
      <c r="B3229" s="52">
        <v>109455.96</v>
      </c>
      <c r="C3229" s="53">
        <v>45504</v>
      </c>
      <c r="D3229" s="52">
        <v>0</v>
      </c>
      <c r="E3229" s="59"/>
    </row>
    <row r="3230" spans="1:5" x14ac:dyDescent="0.45">
      <c r="A3230" s="55" t="s">
        <v>80</v>
      </c>
      <c r="B3230" s="52">
        <v>95674.45</v>
      </c>
      <c r="C3230" s="53">
        <v>45488</v>
      </c>
      <c r="D3230" s="52">
        <v>0</v>
      </c>
      <c r="E3230" s="59"/>
    </row>
    <row r="3231" spans="1:5" x14ac:dyDescent="0.45">
      <c r="A3231" s="55" t="s">
        <v>82</v>
      </c>
      <c r="B3231" s="52">
        <v>33182.68</v>
      </c>
      <c r="C3231" s="53">
        <v>45519</v>
      </c>
      <c r="D3231" s="52">
        <v>0</v>
      </c>
      <c r="E3231" s="59"/>
    </row>
    <row r="3232" spans="1:5" x14ac:dyDescent="0.45">
      <c r="A3232" s="55" t="s">
        <v>84</v>
      </c>
      <c r="B3232" s="52">
        <v>32171.360000000001</v>
      </c>
      <c r="C3232" s="53">
        <v>45519</v>
      </c>
      <c r="D3232" s="52">
        <v>0</v>
      </c>
      <c r="E3232" s="59"/>
    </row>
    <row r="3233" spans="1:5" x14ac:dyDescent="0.45">
      <c r="A3233" s="55" t="s">
        <v>86</v>
      </c>
      <c r="B3233" s="52">
        <v>48988.2</v>
      </c>
      <c r="C3233" s="53">
        <v>45519</v>
      </c>
      <c r="D3233" s="52">
        <v>0</v>
      </c>
      <c r="E3233" s="59"/>
    </row>
    <row r="3234" spans="1:5" x14ac:dyDescent="0.45">
      <c r="A3234" s="55" t="s">
        <v>88</v>
      </c>
      <c r="B3234" s="52">
        <v>32335.48</v>
      </c>
      <c r="C3234" s="53">
        <v>45519</v>
      </c>
      <c r="D3234" s="52">
        <v>0</v>
      </c>
      <c r="E3234" s="59"/>
    </row>
    <row r="3235" spans="1:5" x14ac:dyDescent="0.45">
      <c r="A3235" s="55" t="s">
        <v>92</v>
      </c>
      <c r="B3235" s="52">
        <v>307496.43</v>
      </c>
      <c r="C3235" s="53">
        <v>45519</v>
      </c>
      <c r="D3235" s="52">
        <v>0</v>
      </c>
      <c r="E3235" s="59"/>
    </row>
    <row r="3236" spans="1:5" x14ac:dyDescent="0.45">
      <c r="A3236" s="55" t="s">
        <v>90</v>
      </c>
      <c r="B3236" s="52">
        <v>32335.48</v>
      </c>
      <c r="C3236" s="53">
        <v>45762</v>
      </c>
      <c r="D3236" s="52">
        <v>0</v>
      </c>
      <c r="E3236" s="59"/>
    </row>
    <row r="3237" spans="1:5" x14ac:dyDescent="0.45">
      <c r="A3237" s="51" t="s">
        <v>319</v>
      </c>
      <c r="B3237" s="52"/>
      <c r="C3237" s="53"/>
      <c r="D3237" s="52"/>
      <c r="E3237" s="59"/>
    </row>
    <row r="3238" spans="1:5" x14ac:dyDescent="0.45">
      <c r="A3238" s="55" t="s">
        <v>60</v>
      </c>
      <c r="B3238" s="52">
        <v>718516.23</v>
      </c>
      <c r="C3238" s="53">
        <v>45519</v>
      </c>
      <c r="D3238" s="52">
        <v>0</v>
      </c>
      <c r="E3238" s="59"/>
    </row>
    <row r="3239" spans="1:5" x14ac:dyDescent="0.45">
      <c r="A3239" s="55" t="s">
        <v>61</v>
      </c>
      <c r="B3239" s="52">
        <v>182588.41</v>
      </c>
      <c r="C3239" s="53">
        <v>45519</v>
      </c>
      <c r="D3239" s="52">
        <v>0</v>
      </c>
      <c r="E3239" s="59"/>
    </row>
    <row r="3240" spans="1:5" x14ac:dyDescent="0.45">
      <c r="A3240" s="55" t="s">
        <v>62</v>
      </c>
      <c r="B3240" s="52">
        <v>694830.59</v>
      </c>
      <c r="C3240" s="53">
        <v>45519</v>
      </c>
      <c r="D3240" s="52">
        <v>0</v>
      </c>
      <c r="E3240" s="59"/>
    </row>
    <row r="3241" spans="1:5" x14ac:dyDescent="0.45">
      <c r="A3241" s="55" t="s">
        <v>63</v>
      </c>
      <c r="B3241" s="52">
        <v>176569.45</v>
      </c>
      <c r="C3241" s="53">
        <v>45519</v>
      </c>
      <c r="D3241" s="52">
        <v>0</v>
      </c>
      <c r="E3241" s="59"/>
    </row>
    <row r="3242" spans="1:5" x14ac:dyDescent="0.45">
      <c r="A3242" s="55" t="s">
        <v>64</v>
      </c>
      <c r="B3242" s="52">
        <v>821275.3</v>
      </c>
      <c r="C3242" s="53">
        <v>45519</v>
      </c>
      <c r="D3242" s="52">
        <v>0</v>
      </c>
      <c r="E3242" s="59"/>
    </row>
    <row r="3243" spans="1:5" x14ac:dyDescent="0.45">
      <c r="A3243" s="55" t="s">
        <v>65</v>
      </c>
      <c r="B3243" s="52">
        <v>200974.65</v>
      </c>
      <c r="C3243" s="53">
        <v>45519</v>
      </c>
      <c r="D3243" s="52">
        <v>0</v>
      </c>
      <c r="E3243" s="59"/>
    </row>
    <row r="3244" spans="1:5" x14ac:dyDescent="0.45">
      <c r="A3244" s="55" t="s">
        <v>66</v>
      </c>
      <c r="B3244" s="52">
        <v>643831.81000000006</v>
      </c>
      <c r="C3244" s="53">
        <v>45519</v>
      </c>
      <c r="D3244" s="52">
        <v>0</v>
      </c>
      <c r="E3244" s="59"/>
    </row>
    <row r="3245" spans="1:5" x14ac:dyDescent="0.45">
      <c r="A3245" s="55" t="s">
        <v>67</v>
      </c>
      <c r="B3245" s="52">
        <v>157552.37</v>
      </c>
      <c r="C3245" s="53">
        <v>45519</v>
      </c>
      <c r="D3245" s="52">
        <v>0</v>
      </c>
      <c r="E3245" s="59"/>
    </row>
    <row r="3246" spans="1:5" x14ac:dyDescent="0.45">
      <c r="A3246" s="55" t="s">
        <v>57</v>
      </c>
      <c r="B3246" s="52">
        <v>2148630.66</v>
      </c>
      <c r="C3246" s="53">
        <v>45504</v>
      </c>
      <c r="D3246" s="52">
        <v>0</v>
      </c>
      <c r="E3246" s="59"/>
    </row>
    <row r="3247" spans="1:5" x14ac:dyDescent="0.45">
      <c r="A3247" s="55" t="s">
        <v>71</v>
      </c>
      <c r="B3247" s="52">
        <v>77900.25</v>
      </c>
      <c r="C3247" s="53">
        <v>45504</v>
      </c>
      <c r="D3247" s="52">
        <v>0</v>
      </c>
      <c r="E3247" s="59"/>
    </row>
    <row r="3248" spans="1:5" x14ac:dyDescent="0.45">
      <c r="A3248" s="55" t="s">
        <v>72</v>
      </c>
      <c r="B3248" s="52">
        <v>307113.76</v>
      </c>
      <c r="C3248" s="53">
        <v>45504</v>
      </c>
      <c r="D3248" s="52">
        <v>71655.240000000005</v>
      </c>
      <c r="E3248" s="59"/>
    </row>
    <row r="3249" spans="1:5" x14ac:dyDescent="0.45">
      <c r="A3249" s="55" t="s">
        <v>80</v>
      </c>
      <c r="B3249" s="52">
        <v>1900518.49</v>
      </c>
      <c r="C3249" s="53">
        <v>45488</v>
      </c>
      <c r="D3249" s="52">
        <v>0</v>
      </c>
      <c r="E3249" s="59"/>
    </row>
    <row r="3250" spans="1:5" x14ac:dyDescent="0.45">
      <c r="A3250" s="55" t="s">
        <v>81</v>
      </c>
      <c r="B3250" s="52">
        <v>393983.26</v>
      </c>
      <c r="C3250" s="53">
        <v>45488</v>
      </c>
      <c r="D3250" s="52">
        <v>66515.81</v>
      </c>
      <c r="E3250" s="59"/>
    </row>
    <row r="3251" spans="1:5" x14ac:dyDescent="0.45">
      <c r="A3251" s="55" t="s">
        <v>82</v>
      </c>
      <c r="B3251" s="52">
        <v>652667.04</v>
      </c>
      <c r="C3251" s="53">
        <v>45519</v>
      </c>
      <c r="D3251" s="52">
        <v>0</v>
      </c>
      <c r="E3251" s="59"/>
    </row>
    <row r="3252" spans="1:5" x14ac:dyDescent="0.45">
      <c r="A3252" s="55" t="s">
        <v>83</v>
      </c>
      <c r="B3252" s="52">
        <v>165854.9</v>
      </c>
      <c r="C3252" s="53">
        <v>45519</v>
      </c>
      <c r="D3252" s="52">
        <v>0</v>
      </c>
      <c r="E3252" s="59"/>
    </row>
    <row r="3253" spans="1:5" x14ac:dyDescent="0.45">
      <c r="A3253" s="55" t="s">
        <v>84</v>
      </c>
      <c r="B3253" s="52">
        <v>632775.57999999996</v>
      </c>
      <c r="C3253" s="53">
        <v>45519</v>
      </c>
      <c r="D3253" s="52">
        <v>0</v>
      </c>
      <c r="E3253" s="59"/>
    </row>
    <row r="3254" spans="1:5" x14ac:dyDescent="0.45">
      <c r="A3254" s="55" t="s">
        <v>85</v>
      </c>
      <c r="B3254" s="52">
        <v>160800.10999999999</v>
      </c>
      <c r="C3254" s="53">
        <v>45519</v>
      </c>
      <c r="D3254" s="52">
        <v>0</v>
      </c>
      <c r="E3254" s="59"/>
    </row>
    <row r="3255" spans="1:5" x14ac:dyDescent="0.45">
      <c r="A3255" s="55" t="s">
        <v>86</v>
      </c>
      <c r="B3255" s="52">
        <v>963544.34</v>
      </c>
      <c r="C3255" s="53">
        <v>45519</v>
      </c>
      <c r="D3255" s="52">
        <v>0</v>
      </c>
      <c r="E3255" s="59"/>
    </row>
    <row r="3256" spans="1:5" x14ac:dyDescent="0.45">
      <c r="A3256" s="55" t="s">
        <v>87</v>
      </c>
      <c r="B3256" s="52">
        <v>235789.38</v>
      </c>
      <c r="C3256" s="53">
        <v>45519</v>
      </c>
      <c r="D3256" s="52">
        <v>0</v>
      </c>
      <c r="E3256" s="59"/>
    </row>
    <row r="3257" spans="1:5" x14ac:dyDescent="0.45">
      <c r="A3257" s="55" t="s">
        <v>88</v>
      </c>
      <c r="B3257" s="52">
        <v>636003.64</v>
      </c>
      <c r="C3257" s="53">
        <v>45519</v>
      </c>
      <c r="D3257" s="52">
        <v>0</v>
      </c>
      <c r="E3257" s="59"/>
    </row>
    <row r="3258" spans="1:5" x14ac:dyDescent="0.45">
      <c r="A3258" s="55" t="s">
        <v>89</v>
      </c>
      <c r="B3258" s="52">
        <v>155636.74</v>
      </c>
      <c r="C3258" s="53">
        <v>45519</v>
      </c>
      <c r="D3258" s="52">
        <v>0</v>
      </c>
      <c r="E3258" s="59"/>
    </row>
    <row r="3259" spans="1:5" x14ac:dyDescent="0.45">
      <c r="A3259" s="55" t="s">
        <v>92</v>
      </c>
      <c r="B3259" s="52">
        <v>6048119.1399999997</v>
      </c>
      <c r="C3259" s="53">
        <v>45519</v>
      </c>
      <c r="D3259" s="52">
        <v>0</v>
      </c>
      <c r="E3259" s="59"/>
    </row>
    <row r="3260" spans="1:5" x14ac:dyDescent="0.45">
      <c r="A3260" s="55" t="s">
        <v>93</v>
      </c>
      <c r="B3260" s="52">
        <v>1480037.98</v>
      </c>
      <c r="C3260" s="53">
        <v>45519</v>
      </c>
      <c r="D3260" s="52">
        <v>0</v>
      </c>
      <c r="E3260" s="59"/>
    </row>
    <row r="3261" spans="1:5" x14ac:dyDescent="0.45">
      <c r="A3261" s="55" t="s">
        <v>90</v>
      </c>
      <c r="B3261" s="52">
        <v>636003.64</v>
      </c>
      <c r="C3261" s="53">
        <v>45762</v>
      </c>
      <c r="D3261" s="52">
        <v>0</v>
      </c>
      <c r="E3261" s="59"/>
    </row>
    <row r="3262" spans="1:5" x14ac:dyDescent="0.45">
      <c r="A3262" s="55" t="s">
        <v>91</v>
      </c>
      <c r="B3262" s="52">
        <v>155636.74</v>
      </c>
      <c r="C3262" s="53">
        <v>45762</v>
      </c>
      <c r="D3262" s="52">
        <v>0</v>
      </c>
      <c r="E3262" s="59"/>
    </row>
    <row r="3263" spans="1:5" x14ac:dyDescent="0.45">
      <c r="A3263" s="51" t="s">
        <v>320</v>
      </c>
      <c r="B3263" s="52"/>
      <c r="C3263" s="53"/>
      <c r="D3263" s="52"/>
      <c r="E3263" s="59"/>
    </row>
    <row r="3264" spans="1:5" x14ac:dyDescent="0.45">
      <c r="A3264" s="55" t="s">
        <v>60</v>
      </c>
      <c r="B3264" s="52">
        <v>4302.08</v>
      </c>
      <c r="C3264" s="53">
        <v>45519</v>
      </c>
      <c r="D3264" s="52">
        <v>0</v>
      </c>
      <c r="E3264" s="59"/>
    </row>
    <row r="3265" spans="1:5" x14ac:dyDescent="0.45">
      <c r="A3265" s="55" t="s">
        <v>62</v>
      </c>
      <c r="B3265" s="52">
        <v>4160.26</v>
      </c>
      <c r="C3265" s="53">
        <v>45519</v>
      </c>
      <c r="D3265" s="52">
        <v>0</v>
      </c>
      <c r="E3265" s="59"/>
    </row>
    <row r="3266" spans="1:5" x14ac:dyDescent="0.45">
      <c r="A3266" s="55" t="s">
        <v>64</v>
      </c>
      <c r="B3266" s="52">
        <v>4917.34</v>
      </c>
      <c r="C3266" s="53">
        <v>45519</v>
      </c>
      <c r="D3266" s="52">
        <v>0</v>
      </c>
      <c r="E3266" s="59"/>
    </row>
    <row r="3267" spans="1:5" x14ac:dyDescent="0.45">
      <c r="A3267" s="55" t="s">
        <v>66</v>
      </c>
      <c r="B3267" s="52">
        <v>3854.91</v>
      </c>
      <c r="C3267" s="53">
        <v>45519</v>
      </c>
      <c r="D3267" s="52">
        <v>0</v>
      </c>
      <c r="E3267" s="59"/>
    </row>
    <row r="3268" spans="1:5" x14ac:dyDescent="0.45">
      <c r="A3268" s="55" t="s">
        <v>57</v>
      </c>
      <c r="B3268" s="52">
        <v>12890.25</v>
      </c>
      <c r="C3268" s="53">
        <v>45504</v>
      </c>
      <c r="D3268" s="52">
        <v>0</v>
      </c>
      <c r="E3268" s="59"/>
    </row>
    <row r="3269" spans="1:5" x14ac:dyDescent="0.45">
      <c r="A3269" s="55" t="s">
        <v>80</v>
      </c>
      <c r="B3269" s="52">
        <v>11267.25</v>
      </c>
      <c r="C3269" s="53">
        <v>45488</v>
      </c>
      <c r="D3269" s="52">
        <v>0</v>
      </c>
      <c r="E3269" s="59"/>
    </row>
    <row r="3270" spans="1:5" x14ac:dyDescent="0.45">
      <c r="A3270" s="55" t="s">
        <v>82</v>
      </c>
      <c r="B3270" s="52">
        <v>3907.81</v>
      </c>
      <c r="C3270" s="53">
        <v>45519</v>
      </c>
      <c r="D3270" s="52">
        <v>0</v>
      </c>
      <c r="E3270" s="59"/>
    </row>
    <row r="3271" spans="1:5" x14ac:dyDescent="0.45">
      <c r="A3271" s="55" t="s">
        <v>84</v>
      </c>
      <c r="B3271" s="52">
        <v>3788.71</v>
      </c>
      <c r="C3271" s="53">
        <v>45519</v>
      </c>
      <c r="D3271" s="52">
        <v>0</v>
      </c>
      <c r="E3271" s="59"/>
    </row>
    <row r="3272" spans="1:5" x14ac:dyDescent="0.45">
      <c r="A3272" s="55" t="s">
        <v>86</v>
      </c>
      <c r="B3272" s="52">
        <v>5769.17</v>
      </c>
      <c r="C3272" s="53">
        <v>45519</v>
      </c>
      <c r="D3272" s="52">
        <v>0</v>
      </c>
      <c r="E3272" s="59"/>
    </row>
    <row r="3273" spans="1:5" x14ac:dyDescent="0.45">
      <c r="A3273" s="55" t="s">
        <v>88</v>
      </c>
      <c r="B3273" s="52">
        <v>3808.04</v>
      </c>
      <c r="C3273" s="53">
        <v>45519</v>
      </c>
      <c r="D3273" s="52">
        <v>0</v>
      </c>
      <c r="E3273" s="59"/>
    </row>
    <row r="3274" spans="1:5" x14ac:dyDescent="0.45">
      <c r="A3274" s="55" t="s">
        <v>92</v>
      </c>
      <c r="B3274" s="52">
        <v>36212.81</v>
      </c>
      <c r="C3274" s="53">
        <v>45519</v>
      </c>
      <c r="D3274" s="52">
        <v>0</v>
      </c>
      <c r="E3274" s="59"/>
    </row>
    <row r="3275" spans="1:5" x14ac:dyDescent="0.45">
      <c r="A3275" s="55" t="s">
        <v>90</v>
      </c>
      <c r="B3275" s="52">
        <v>3808.04</v>
      </c>
      <c r="C3275" s="53">
        <v>45762</v>
      </c>
      <c r="D3275" s="52">
        <v>0</v>
      </c>
      <c r="E3275" s="59"/>
    </row>
    <row r="3276" spans="1:5" x14ac:dyDescent="0.45">
      <c r="A3276" s="51" t="s">
        <v>322</v>
      </c>
      <c r="B3276" s="52"/>
      <c r="C3276" s="53"/>
      <c r="D3276" s="52"/>
      <c r="E3276" s="59"/>
    </row>
    <row r="3277" spans="1:5" x14ac:dyDescent="0.45">
      <c r="A3277" s="55" t="s">
        <v>91</v>
      </c>
      <c r="B3277" s="52">
        <v>109.86</v>
      </c>
      <c r="C3277" s="53">
        <v>45762</v>
      </c>
      <c r="D3277" s="52">
        <v>285.61</v>
      </c>
      <c r="E3277" s="59"/>
    </row>
    <row r="3278" spans="1:5" x14ac:dyDescent="0.45">
      <c r="A3278" s="51" t="s">
        <v>323</v>
      </c>
      <c r="B3278" s="52"/>
      <c r="C3278" s="53"/>
      <c r="D3278" s="52"/>
      <c r="E3278" s="59"/>
    </row>
    <row r="3279" spans="1:5" x14ac:dyDescent="0.45">
      <c r="A3279" s="55" t="s">
        <v>60</v>
      </c>
      <c r="B3279" s="52">
        <v>406490.99</v>
      </c>
      <c r="C3279" s="53">
        <v>45519</v>
      </c>
      <c r="D3279" s="52">
        <v>0</v>
      </c>
      <c r="E3279" s="59"/>
    </row>
    <row r="3280" spans="1:5" x14ac:dyDescent="0.45">
      <c r="A3280" s="55" t="s">
        <v>61</v>
      </c>
      <c r="B3280" s="52">
        <v>110654.11</v>
      </c>
      <c r="C3280" s="53">
        <v>45519</v>
      </c>
      <c r="D3280" s="52">
        <v>0</v>
      </c>
      <c r="E3280" s="59"/>
    </row>
    <row r="3281" spans="1:5" x14ac:dyDescent="0.45">
      <c r="A3281" s="55" t="s">
        <v>62</v>
      </c>
      <c r="B3281" s="52">
        <v>393091.15</v>
      </c>
      <c r="C3281" s="53">
        <v>45519</v>
      </c>
      <c r="D3281" s="52">
        <v>0</v>
      </c>
      <c r="E3281" s="59"/>
    </row>
    <row r="3282" spans="1:5" x14ac:dyDescent="0.45">
      <c r="A3282" s="55" t="s">
        <v>63</v>
      </c>
      <c r="B3282" s="52">
        <v>107006.43</v>
      </c>
      <c r="C3282" s="53">
        <v>45519</v>
      </c>
      <c r="D3282" s="52">
        <v>0</v>
      </c>
      <c r="E3282" s="59"/>
    </row>
    <row r="3283" spans="1:5" x14ac:dyDescent="0.45">
      <c r="A3283" s="55" t="s">
        <v>64</v>
      </c>
      <c r="B3283" s="52">
        <v>464625.56</v>
      </c>
      <c r="C3283" s="53">
        <v>45519</v>
      </c>
      <c r="D3283" s="52">
        <v>0</v>
      </c>
      <c r="E3283" s="59"/>
    </row>
    <row r="3284" spans="1:5" x14ac:dyDescent="0.45">
      <c r="A3284" s="55" t="s">
        <v>65</v>
      </c>
      <c r="B3284" s="52">
        <v>121796.72</v>
      </c>
      <c r="C3284" s="53">
        <v>45519</v>
      </c>
      <c r="D3284" s="52">
        <v>0</v>
      </c>
      <c r="E3284" s="59"/>
    </row>
    <row r="3285" spans="1:5" x14ac:dyDescent="0.45">
      <c r="A3285" s="55" t="s">
        <v>66</v>
      </c>
      <c r="B3285" s="52">
        <v>364239.26</v>
      </c>
      <c r="C3285" s="53">
        <v>45519</v>
      </c>
      <c r="D3285" s="52">
        <v>0</v>
      </c>
      <c r="E3285" s="59"/>
    </row>
    <row r="3286" spans="1:5" x14ac:dyDescent="0.45">
      <c r="A3286" s="55" t="s">
        <v>67</v>
      </c>
      <c r="B3286" s="52">
        <v>95481.51</v>
      </c>
      <c r="C3286" s="53">
        <v>45519</v>
      </c>
      <c r="D3286" s="52">
        <v>0</v>
      </c>
      <c r="E3286" s="59"/>
    </row>
    <row r="3287" spans="1:5" x14ac:dyDescent="0.45">
      <c r="A3287" s="55" t="s">
        <v>57</v>
      </c>
      <c r="B3287" s="52">
        <v>1217962.75</v>
      </c>
      <c r="C3287" s="53">
        <v>45504</v>
      </c>
      <c r="D3287" s="52">
        <v>0</v>
      </c>
      <c r="E3287" s="59"/>
    </row>
    <row r="3288" spans="1:5" x14ac:dyDescent="0.45">
      <c r="A3288" s="55" t="s">
        <v>71</v>
      </c>
      <c r="B3288" s="52">
        <v>191807.43</v>
      </c>
      <c r="C3288" s="53">
        <v>45504</v>
      </c>
      <c r="D3288" s="52">
        <v>0</v>
      </c>
      <c r="E3288" s="59"/>
    </row>
    <row r="3289" spans="1:5" x14ac:dyDescent="0.45">
      <c r="A3289" s="55" t="s">
        <v>72</v>
      </c>
      <c r="B3289" s="52">
        <v>229545.48</v>
      </c>
      <c r="C3289" s="53">
        <v>45504</v>
      </c>
      <c r="D3289" s="52">
        <v>0</v>
      </c>
      <c r="E3289" s="59"/>
    </row>
    <row r="3290" spans="1:5" x14ac:dyDescent="0.45">
      <c r="A3290" s="55" t="s">
        <v>80</v>
      </c>
      <c r="B3290" s="52">
        <v>1064610.08</v>
      </c>
      <c r="C3290" s="53">
        <v>45488</v>
      </c>
      <c r="D3290" s="52">
        <v>0</v>
      </c>
      <c r="E3290" s="59"/>
    </row>
    <row r="3291" spans="1:5" x14ac:dyDescent="0.45">
      <c r="A3291" s="55" t="s">
        <v>81</v>
      </c>
      <c r="B3291" s="52">
        <v>279076.38</v>
      </c>
      <c r="C3291" s="53">
        <v>45488</v>
      </c>
      <c r="D3291" s="52">
        <v>0</v>
      </c>
      <c r="E3291" s="59"/>
    </row>
    <row r="3292" spans="1:5" x14ac:dyDescent="0.45">
      <c r="A3292" s="55" t="s">
        <v>82</v>
      </c>
      <c r="B3292" s="52">
        <v>369237.68</v>
      </c>
      <c r="C3292" s="53">
        <v>45519</v>
      </c>
      <c r="D3292" s="52">
        <v>0</v>
      </c>
      <c r="E3292" s="59"/>
    </row>
    <row r="3293" spans="1:5" x14ac:dyDescent="0.45">
      <c r="A3293" s="55" t="s">
        <v>83</v>
      </c>
      <c r="B3293" s="52">
        <v>100513.09</v>
      </c>
      <c r="C3293" s="53">
        <v>45519</v>
      </c>
      <c r="D3293" s="52">
        <v>0</v>
      </c>
      <c r="E3293" s="59"/>
    </row>
    <row r="3294" spans="1:5" x14ac:dyDescent="0.45">
      <c r="A3294" s="55" t="s">
        <v>84</v>
      </c>
      <c r="B3294" s="52">
        <v>357984.36</v>
      </c>
      <c r="C3294" s="53">
        <v>45519</v>
      </c>
      <c r="D3294" s="52">
        <v>0</v>
      </c>
      <c r="E3294" s="59"/>
    </row>
    <row r="3295" spans="1:5" x14ac:dyDescent="0.45">
      <c r="A3295" s="55" t="s">
        <v>85</v>
      </c>
      <c r="B3295" s="52">
        <v>97449.74</v>
      </c>
      <c r="C3295" s="53">
        <v>45519</v>
      </c>
      <c r="D3295" s="52">
        <v>0</v>
      </c>
      <c r="E3295" s="59"/>
    </row>
    <row r="3296" spans="1:5" x14ac:dyDescent="0.45">
      <c r="A3296" s="55" t="s">
        <v>86</v>
      </c>
      <c r="B3296" s="52">
        <v>545112.39</v>
      </c>
      <c r="C3296" s="53">
        <v>45519</v>
      </c>
      <c r="D3296" s="52">
        <v>0</v>
      </c>
      <c r="E3296" s="59"/>
    </row>
    <row r="3297" spans="1:5" x14ac:dyDescent="0.45">
      <c r="A3297" s="55" t="s">
        <v>87</v>
      </c>
      <c r="B3297" s="52">
        <v>142895.5</v>
      </c>
      <c r="C3297" s="53">
        <v>45519</v>
      </c>
      <c r="D3297" s="52">
        <v>0</v>
      </c>
      <c r="E3297" s="59"/>
    </row>
    <row r="3298" spans="1:5" x14ac:dyDescent="0.45">
      <c r="A3298" s="55" t="s">
        <v>88</v>
      </c>
      <c r="B3298" s="52">
        <v>359810.6</v>
      </c>
      <c r="C3298" s="53">
        <v>45519</v>
      </c>
      <c r="D3298" s="52">
        <v>0</v>
      </c>
      <c r="E3298" s="59"/>
    </row>
    <row r="3299" spans="1:5" x14ac:dyDescent="0.45">
      <c r="A3299" s="55" t="s">
        <v>89</v>
      </c>
      <c r="B3299" s="52">
        <v>94320.58</v>
      </c>
      <c r="C3299" s="53">
        <v>45519</v>
      </c>
      <c r="D3299" s="52">
        <v>0</v>
      </c>
      <c r="E3299" s="59"/>
    </row>
    <row r="3300" spans="1:5" x14ac:dyDescent="0.45">
      <c r="A3300" s="55" t="s">
        <v>92</v>
      </c>
      <c r="B3300" s="52">
        <v>3421642.88</v>
      </c>
      <c r="C3300" s="53">
        <v>45519</v>
      </c>
      <c r="D3300" s="52">
        <v>0</v>
      </c>
      <c r="E3300" s="59"/>
    </row>
    <row r="3301" spans="1:5" x14ac:dyDescent="0.45">
      <c r="A3301" s="55" t="s">
        <v>93</v>
      </c>
      <c r="B3301" s="52">
        <v>896947.82</v>
      </c>
      <c r="C3301" s="53">
        <v>45519</v>
      </c>
      <c r="D3301" s="52">
        <v>0</v>
      </c>
      <c r="E3301" s="59"/>
    </row>
    <row r="3302" spans="1:5" x14ac:dyDescent="0.45">
      <c r="A3302" s="55" t="s">
        <v>90</v>
      </c>
      <c r="B3302" s="52">
        <v>359810.6</v>
      </c>
      <c r="C3302" s="53">
        <v>45762</v>
      </c>
      <c r="D3302" s="52">
        <v>0</v>
      </c>
      <c r="E3302" s="59"/>
    </row>
    <row r="3303" spans="1:5" x14ac:dyDescent="0.45">
      <c r="A3303" s="55" t="s">
        <v>91</v>
      </c>
      <c r="B3303" s="52">
        <v>94320.58</v>
      </c>
      <c r="C3303" s="53">
        <v>45762</v>
      </c>
      <c r="D3303" s="52">
        <v>0</v>
      </c>
      <c r="E3303" s="59"/>
    </row>
    <row r="3304" spans="1:5" x14ac:dyDescent="0.45">
      <c r="A3304" s="51" t="s">
        <v>324</v>
      </c>
      <c r="B3304" s="52"/>
      <c r="C3304" s="53"/>
      <c r="D3304" s="52"/>
      <c r="E3304" s="59"/>
    </row>
    <row r="3305" spans="1:5" x14ac:dyDescent="0.45">
      <c r="A3305" s="55" t="s">
        <v>60</v>
      </c>
      <c r="B3305" s="52">
        <v>1259810.97</v>
      </c>
      <c r="C3305" s="53">
        <v>45519</v>
      </c>
      <c r="D3305" s="52">
        <v>0</v>
      </c>
      <c r="E3305" s="59"/>
    </row>
    <row r="3306" spans="1:5" x14ac:dyDescent="0.45">
      <c r="A3306" s="55" t="s">
        <v>61</v>
      </c>
      <c r="B3306" s="52">
        <v>319653.84999999998</v>
      </c>
      <c r="C3306" s="53">
        <v>45519</v>
      </c>
      <c r="D3306" s="52">
        <v>0</v>
      </c>
      <c r="E3306" s="59"/>
    </row>
    <row r="3307" spans="1:5" x14ac:dyDescent="0.45">
      <c r="A3307" s="55" t="s">
        <v>62</v>
      </c>
      <c r="B3307" s="52">
        <v>1218281.73</v>
      </c>
      <c r="C3307" s="53">
        <v>45519</v>
      </c>
      <c r="D3307" s="52">
        <v>0</v>
      </c>
      <c r="E3307" s="59"/>
    </row>
    <row r="3308" spans="1:5" x14ac:dyDescent="0.45">
      <c r="A3308" s="55" t="s">
        <v>63</v>
      </c>
      <c r="B3308" s="52">
        <v>309116.57</v>
      </c>
      <c r="C3308" s="53">
        <v>45519</v>
      </c>
      <c r="D3308" s="52">
        <v>0</v>
      </c>
      <c r="E3308" s="59"/>
    </row>
    <row r="3309" spans="1:5" x14ac:dyDescent="0.45">
      <c r="A3309" s="55" t="s">
        <v>64</v>
      </c>
      <c r="B3309" s="52">
        <v>1443941.4</v>
      </c>
      <c r="C3309" s="53">
        <v>45519</v>
      </c>
      <c r="D3309" s="52">
        <v>0</v>
      </c>
      <c r="E3309" s="59"/>
    </row>
    <row r="3310" spans="1:5" x14ac:dyDescent="0.45">
      <c r="A3310" s="55" t="s">
        <v>65</v>
      </c>
      <c r="B3310" s="52">
        <v>351842.26</v>
      </c>
      <c r="C3310" s="53">
        <v>45519</v>
      </c>
      <c r="D3310" s="52">
        <v>0</v>
      </c>
      <c r="E3310" s="59"/>
    </row>
    <row r="3311" spans="1:5" x14ac:dyDescent="0.45">
      <c r="A3311" s="55" t="s">
        <v>66</v>
      </c>
      <c r="B3311" s="52">
        <v>1131965.5900000001</v>
      </c>
      <c r="C3311" s="53">
        <v>45519</v>
      </c>
      <c r="D3311" s="52">
        <v>0</v>
      </c>
      <c r="E3311" s="59"/>
    </row>
    <row r="3312" spans="1:5" x14ac:dyDescent="0.45">
      <c r="A3312" s="55" t="s">
        <v>67</v>
      </c>
      <c r="B3312" s="52">
        <v>275823.75</v>
      </c>
      <c r="C3312" s="53">
        <v>45519</v>
      </c>
      <c r="D3312" s="52">
        <v>0</v>
      </c>
      <c r="E3312" s="59"/>
    </row>
    <row r="3313" spans="1:5" x14ac:dyDescent="0.45">
      <c r="A3313" s="55" t="s">
        <v>57</v>
      </c>
      <c r="B3313" s="52">
        <v>3747736.73</v>
      </c>
      <c r="C3313" s="53">
        <v>45504</v>
      </c>
      <c r="D3313" s="52">
        <v>0</v>
      </c>
      <c r="E3313" s="59"/>
    </row>
    <row r="3314" spans="1:5" x14ac:dyDescent="0.45">
      <c r="A3314" s="55" t="s">
        <v>72</v>
      </c>
      <c r="B3314" s="52">
        <v>636296.85</v>
      </c>
      <c r="C3314" s="53">
        <v>45504</v>
      </c>
      <c r="D3314" s="52">
        <v>125445.39</v>
      </c>
      <c r="E3314" s="59"/>
    </row>
    <row r="3315" spans="1:5" x14ac:dyDescent="0.45">
      <c r="A3315" s="55" t="s">
        <v>80</v>
      </c>
      <c r="B3315" s="52">
        <v>3607854.07</v>
      </c>
      <c r="C3315" s="53">
        <v>45488</v>
      </c>
      <c r="D3315" s="52">
        <v>0</v>
      </c>
      <c r="E3315" s="59"/>
    </row>
    <row r="3316" spans="1:5" x14ac:dyDescent="0.45">
      <c r="A3316" s="55" t="s">
        <v>81</v>
      </c>
      <c r="B3316" s="52">
        <v>689738.53</v>
      </c>
      <c r="C3316" s="53">
        <v>45488</v>
      </c>
      <c r="D3316" s="52">
        <v>116447.88</v>
      </c>
      <c r="E3316" s="59"/>
    </row>
    <row r="3317" spans="1:5" x14ac:dyDescent="0.45">
      <c r="A3317" s="55" t="s">
        <v>82</v>
      </c>
      <c r="B3317" s="52">
        <v>1144354.22</v>
      </c>
      <c r="C3317" s="53">
        <v>45519</v>
      </c>
      <c r="D3317" s="52">
        <v>0</v>
      </c>
      <c r="E3317" s="59"/>
    </row>
    <row r="3318" spans="1:5" x14ac:dyDescent="0.45">
      <c r="A3318" s="55" t="s">
        <v>83</v>
      </c>
      <c r="B3318" s="52">
        <v>290358.82</v>
      </c>
      <c r="C3318" s="53">
        <v>45519</v>
      </c>
      <c r="D3318" s="52">
        <v>0</v>
      </c>
      <c r="E3318" s="59"/>
    </row>
    <row r="3319" spans="1:5" x14ac:dyDescent="0.45">
      <c r="A3319" s="55" t="s">
        <v>84</v>
      </c>
      <c r="B3319" s="52">
        <v>1109477.52</v>
      </c>
      <c r="C3319" s="53">
        <v>45519</v>
      </c>
      <c r="D3319" s="52">
        <v>0</v>
      </c>
      <c r="E3319" s="59"/>
    </row>
    <row r="3320" spans="1:5" x14ac:dyDescent="0.45">
      <c r="A3320" s="55" t="s">
        <v>85</v>
      </c>
      <c r="B3320" s="52">
        <v>281509.51</v>
      </c>
      <c r="C3320" s="53">
        <v>45519</v>
      </c>
      <c r="D3320" s="52">
        <v>0</v>
      </c>
      <c r="E3320" s="59"/>
    </row>
    <row r="3321" spans="1:5" x14ac:dyDescent="0.45">
      <c r="A3321" s="55" t="s">
        <v>86</v>
      </c>
      <c r="B3321" s="52">
        <v>1694074.57</v>
      </c>
      <c r="C3321" s="53">
        <v>45519</v>
      </c>
      <c r="D3321" s="52">
        <v>0</v>
      </c>
      <c r="E3321" s="59"/>
    </row>
    <row r="3322" spans="1:5" x14ac:dyDescent="0.45">
      <c r="A3322" s="55" t="s">
        <v>87</v>
      </c>
      <c r="B3322" s="52">
        <v>412791.7</v>
      </c>
      <c r="C3322" s="53">
        <v>45519</v>
      </c>
      <c r="D3322" s="52">
        <v>0</v>
      </c>
      <c r="E3322" s="59"/>
    </row>
    <row r="3323" spans="1:5" x14ac:dyDescent="0.45">
      <c r="A3323" s="55" t="s">
        <v>88</v>
      </c>
      <c r="B3323" s="52">
        <v>1118202.3799999999</v>
      </c>
      <c r="C3323" s="53">
        <v>45519</v>
      </c>
      <c r="D3323" s="52">
        <v>0</v>
      </c>
      <c r="E3323" s="59"/>
    </row>
    <row r="3324" spans="1:5" x14ac:dyDescent="0.45">
      <c r="A3324" s="55" t="s">
        <v>89</v>
      </c>
      <c r="B3324" s="52">
        <v>272470.09999999998</v>
      </c>
      <c r="C3324" s="53">
        <v>45519</v>
      </c>
      <c r="D3324" s="52">
        <v>0</v>
      </c>
      <c r="E3324" s="59"/>
    </row>
    <row r="3325" spans="1:5" x14ac:dyDescent="0.45">
      <c r="A3325" s="55" t="s">
        <v>92</v>
      </c>
      <c r="B3325" s="52">
        <v>10633620.24</v>
      </c>
      <c r="C3325" s="53">
        <v>45519</v>
      </c>
      <c r="D3325" s="52">
        <v>0</v>
      </c>
      <c r="E3325" s="59"/>
    </row>
    <row r="3326" spans="1:5" x14ac:dyDescent="0.45">
      <c r="A3326" s="55" t="s">
        <v>93</v>
      </c>
      <c r="B3326" s="52">
        <v>2591072.6</v>
      </c>
      <c r="C3326" s="53">
        <v>45519</v>
      </c>
      <c r="D3326" s="52">
        <v>0</v>
      </c>
      <c r="E3326" s="59"/>
    </row>
    <row r="3327" spans="1:5" x14ac:dyDescent="0.45">
      <c r="A3327" s="55" t="s">
        <v>90</v>
      </c>
      <c r="B3327" s="52">
        <v>1107156.51</v>
      </c>
      <c r="C3327" s="53">
        <v>45762</v>
      </c>
      <c r="D3327" s="52">
        <v>0</v>
      </c>
      <c r="E3327" s="59"/>
    </row>
    <row r="3328" spans="1:5" x14ac:dyDescent="0.45">
      <c r="A3328" s="55" t="s">
        <v>91</v>
      </c>
      <c r="B3328" s="52">
        <v>272470.09999999998</v>
      </c>
      <c r="C3328" s="53">
        <v>45762</v>
      </c>
      <c r="D3328" s="52">
        <v>0</v>
      </c>
      <c r="E3328" s="59"/>
    </row>
    <row r="3329" spans="1:5" x14ac:dyDescent="0.45">
      <c r="A3329" s="55" t="s">
        <v>287</v>
      </c>
      <c r="B3329" s="52">
        <v>3462.55</v>
      </c>
      <c r="C3329" s="53">
        <v>45596</v>
      </c>
      <c r="D3329" s="52">
        <v>0</v>
      </c>
      <c r="E3329" s="59"/>
    </row>
    <row r="3330" spans="1:5" x14ac:dyDescent="0.45">
      <c r="A3330" s="55" t="s">
        <v>288</v>
      </c>
      <c r="B3330" s="52">
        <v>3348.41</v>
      </c>
      <c r="C3330" s="53">
        <v>45596</v>
      </c>
      <c r="D3330" s="52">
        <v>0</v>
      </c>
      <c r="E3330" s="59"/>
    </row>
    <row r="3331" spans="1:5" x14ac:dyDescent="0.45">
      <c r="A3331" s="55" t="s">
        <v>291</v>
      </c>
      <c r="B3331" s="52">
        <v>3145.22</v>
      </c>
      <c r="C3331" s="53">
        <v>45596</v>
      </c>
      <c r="D3331" s="52">
        <v>0</v>
      </c>
      <c r="E3331" s="59"/>
    </row>
    <row r="3332" spans="1:5" x14ac:dyDescent="0.45">
      <c r="A3332" s="55" t="s">
        <v>292</v>
      </c>
      <c r="B3332" s="52">
        <v>3049.37</v>
      </c>
      <c r="C3332" s="53">
        <v>45596</v>
      </c>
      <c r="D3332" s="52">
        <v>0</v>
      </c>
      <c r="E3332" s="59"/>
    </row>
    <row r="3333" spans="1:5" x14ac:dyDescent="0.45">
      <c r="A3333" s="51" t="s">
        <v>325</v>
      </c>
      <c r="B3333" s="52"/>
      <c r="C3333" s="53"/>
      <c r="D3333" s="52"/>
      <c r="E3333" s="59"/>
    </row>
    <row r="3334" spans="1:5" x14ac:dyDescent="0.45">
      <c r="A3334" s="55" t="s">
        <v>60</v>
      </c>
      <c r="B3334" s="52">
        <v>2619.7399999999998</v>
      </c>
      <c r="C3334" s="53">
        <v>45519</v>
      </c>
      <c r="D3334" s="52">
        <v>0</v>
      </c>
      <c r="E3334" s="59"/>
    </row>
    <row r="3335" spans="1:5" x14ac:dyDescent="0.45">
      <c r="A3335" s="55" t="s">
        <v>62</v>
      </c>
      <c r="B3335" s="52">
        <v>2533.38</v>
      </c>
      <c r="C3335" s="53">
        <v>45519</v>
      </c>
      <c r="D3335" s="52">
        <v>0</v>
      </c>
      <c r="E3335" s="59"/>
    </row>
    <row r="3336" spans="1:5" x14ac:dyDescent="0.45">
      <c r="A3336" s="55" t="s">
        <v>64</v>
      </c>
      <c r="B3336" s="52">
        <v>2994.41</v>
      </c>
      <c r="C3336" s="53">
        <v>45519</v>
      </c>
      <c r="D3336" s="52">
        <v>0</v>
      </c>
      <c r="E3336" s="59"/>
    </row>
    <row r="3337" spans="1:5" x14ac:dyDescent="0.45">
      <c r="A3337" s="55" t="s">
        <v>66</v>
      </c>
      <c r="B3337" s="52">
        <v>2347.44</v>
      </c>
      <c r="C3337" s="53">
        <v>45519</v>
      </c>
      <c r="D3337" s="52">
        <v>0</v>
      </c>
      <c r="E3337" s="59"/>
    </row>
    <row r="3338" spans="1:5" x14ac:dyDescent="0.45">
      <c r="A3338" s="55" t="s">
        <v>57</v>
      </c>
      <c r="B3338" s="52">
        <v>7849.49</v>
      </c>
      <c r="C3338" s="53">
        <v>45504</v>
      </c>
      <c r="D3338" s="52">
        <v>0</v>
      </c>
      <c r="E3338" s="59"/>
    </row>
    <row r="3339" spans="1:5" x14ac:dyDescent="0.45">
      <c r="A3339" s="55" t="s">
        <v>80</v>
      </c>
      <c r="B3339" s="52">
        <v>6861.17</v>
      </c>
      <c r="C3339" s="53">
        <v>45488</v>
      </c>
      <c r="D3339" s="52">
        <v>0</v>
      </c>
      <c r="E3339" s="59"/>
    </row>
    <row r="3340" spans="1:5" x14ac:dyDescent="0.45">
      <c r="A3340" s="55" t="s">
        <v>82</v>
      </c>
      <c r="B3340" s="52">
        <v>2379.65</v>
      </c>
      <c r="C3340" s="53">
        <v>45519</v>
      </c>
      <c r="D3340" s="52">
        <v>0</v>
      </c>
      <c r="E3340" s="59"/>
    </row>
    <row r="3341" spans="1:5" x14ac:dyDescent="0.45">
      <c r="A3341" s="55" t="s">
        <v>84</v>
      </c>
      <c r="B3341" s="52">
        <v>2307.13</v>
      </c>
      <c r="C3341" s="53">
        <v>45519</v>
      </c>
      <c r="D3341" s="52">
        <v>0</v>
      </c>
      <c r="E3341" s="59"/>
    </row>
    <row r="3342" spans="1:5" x14ac:dyDescent="0.45">
      <c r="A3342" s="55" t="s">
        <v>86</v>
      </c>
      <c r="B3342" s="52">
        <v>3513.13</v>
      </c>
      <c r="C3342" s="53">
        <v>45519</v>
      </c>
      <c r="D3342" s="52">
        <v>0</v>
      </c>
      <c r="E3342" s="59"/>
    </row>
    <row r="3343" spans="1:5" x14ac:dyDescent="0.45">
      <c r="A3343" s="55" t="s">
        <v>88</v>
      </c>
      <c r="B3343" s="52">
        <v>2318.9</v>
      </c>
      <c r="C3343" s="53">
        <v>45519</v>
      </c>
      <c r="D3343" s="52">
        <v>0</v>
      </c>
      <c r="E3343" s="59"/>
    </row>
    <row r="3344" spans="1:5" x14ac:dyDescent="0.45">
      <c r="A3344" s="55" t="s">
        <v>92</v>
      </c>
      <c r="B3344" s="52">
        <v>22051.72</v>
      </c>
      <c r="C3344" s="53">
        <v>45519</v>
      </c>
      <c r="D3344" s="52">
        <v>0</v>
      </c>
      <c r="E3344" s="59"/>
    </row>
    <row r="3345" spans="1:5" x14ac:dyDescent="0.45">
      <c r="A3345" s="55" t="s">
        <v>90</v>
      </c>
      <c r="B3345" s="52">
        <v>2318.9</v>
      </c>
      <c r="C3345" s="53">
        <v>45762</v>
      </c>
      <c r="D3345" s="52">
        <v>0</v>
      </c>
      <c r="E3345" s="59"/>
    </row>
    <row r="3346" spans="1:5" x14ac:dyDescent="0.45">
      <c r="A3346" s="51" t="s">
        <v>326</v>
      </c>
      <c r="B3346" s="52"/>
      <c r="C3346" s="53"/>
      <c r="D3346" s="52"/>
      <c r="E3346" s="59"/>
    </row>
    <row r="3347" spans="1:5" x14ac:dyDescent="0.45">
      <c r="A3347" s="55" t="s">
        <v>64</v>
      </c>
      <c r="B3347" s="52">
        <v>711883.72</v>
      </c>
      <c r="C3347" s="53">
        <v>45519</v>
      </c>
      <c r="D3347" s="52">
        <v>0</v>
      </c>
      <c r="E3347" s="59"/>
    </row>
    <row r="3348" spans="1:5" x14ac:dyDescent="0.45">
      <c r="A3348" s="55" t="s">
        <v>65</v>
      </c>
      <c r="B3348" s="52">
        <v>186612.86</v>
      </c>
      <c r="C3348" s="53">
        <v>45519</v>
      </c>
      <c r="D3348" s="52">
        <v>0</v>
      </c>
      <c r="E3348" s="59"/>
    </row>
    <row r="3349" spans="1:5" x14ac:dyDescent="0.45">
      <c r="A3349" s="55" t="s">
        <v>66</v>
      </c>
      <c r="B3349" s="52">
        <v>558075.19999999995</v>
      </c>
      <c r="C3349" s="53">
        <v>45519</v>
      </c>
      <c r="D3349" s="52">
        <v>0</v>
      </c>
      <c r="E3349" s="59"/>
    </row>
    <row r="3350" spans="1:5" x14ac:dyDescent="0.45">
      <c r="A3350" s="55" t="s">
        <v>67</v>
      </c>
      <c r="B3350" s="52">
        <v>146293.56</v>
      </c>
      <c r="C3350" s="53">
        <v>45519</v>
      </c>
      <c r="D3350" s="52">
        <v>0</v>
      </c>
      <c r="E3350" s="59"/>
    </row>
    <row r="3351" spans="1:5" x14ac:dyDescent="0.45">
      <c r="A3351" s="55" t="s">
        <v>57</v>
      </c>
      <c r="B3351" s="52">
        <v>1866121.72</v>
      </c>
      <c r="C3351" s="53">
        <v>45504</v>
      </c>
      <c r="D3351" s="52">
        <v>0</v>
      </c>
      <c r="E3351" s="59"/>
    </row>
    <row r="3352" spans="1:5" x14ac:dyDescent="0.45">
      <c r="A3352" s="55" t="s">
        <v>72</v>
      </c>
      <c r="B3352" s="52">
        <v>351701.9</v>
      </c>
      <c r="C3352" s="53">
        <v>45504</v>
      </c>
      <c r="D3352" s="52">
        <v>0</v>
      </c>
      <c r="E3352" s="59"/>
    </row>
    <row r="3353" spans="1:5" x14ac:dyDescent="0.45">
      <c r="A3353" s="55" t="s">
        <v>80</v>
      </c>
      <c r="B3353" s="52">
        <v>1631159.9</v>
      </c>
      <c r="C3353" s="53">
        <v>45488</v>
      </c>
      <c r="D3353" s="52">
        <v>0</v>
      </c>
      <c r="E3353" s="59"/>
    </row>
    <row r="3354" spans="1:5" x14ac:dyDescent="0.45">
      <c r="A3354" s="55" t="s">
        <v>81</v>
      </c>
      <c r="B3354" s="52">
        <v>427591.47</v>
      </c>
      <c r="C3354" s="53">
        <v>45488</v>
      </c>
      <c r="D3354" s="52">
        <v>0</v>
      </c>
      <c r="E3354" s="59"/>
    </row>
    <row r="3355" spans="1:5" x14ac:dyDescent="0.45">
      <c r="A3355" s="55" t="s">
        <v>86</v>
      </c>
      <c r="B3355" s="52">
        <v>835202.94</v>
      </c>
      <c r="C3355" s="53">
        <v>45519</v>
      </c>
      <c r="D3355" s="52">
        <v>0</v>
      </c>
      <c r="E3355" s="59"/>
    </row>
    <row r="3356" spans="1:5" x14ac:dyDescent="0.45">
      <c r="A3356" s="55" t="s">
        <v>87</v>
      </c>
      <c r="B3356" s="52">
        <v>218939.7</v>
      </c>
      <c r="C3356" s="53">
        <v>45519</v>
      </c>
      <c r="D3356" s="52">
        <v>0</v>
      </c>
      <c r="E3356" s="59"/>
    </row>
    <row r="3357" spans="1:5" x14ac:dyDescent="0.45">
      <c r="A3357" s="55" t="s">
        <v>88</v>
      </c>
      <c r="B3357" s="52">
        <v>551289.74</v>
      </c>
      <c r="C3357" s="53">
        <v>45519</v>
      </c>
      <c r="D3357" s="52">
        <v>0</v>
      </c>
      <c r="E3357" s="59"/>
    </row>
    <row r="3358" spans="1:5" x14ac:dyDescent="0.45">
      <c r="A3358" s="55" t="s">
        <v>89</v>
      </c>
      <c r="B3358" s="52">
        <v>144514.82999999999</v>
      </c>
      <c r="C3358" s="53">
        <v>45519</v>
      </c>
      <c r="D3358" s="52">
        <v>0</v>
      </c>
      <c r="E3358" s="59"/>
    </row>
    <row r="3359" spans="1:5" x14ac:dyDescent="0.45">
      <c r="A3359" s="55" t="s">
        <v>92</v>
      </c>
      <c r="B3359" s="52">
        <v>5242526.59</v>
      </c>
      <c r="C3359" s="53">
        <v>45519</v>
      </c>
      <c r="D3359" s="52">
        <v>0</v>
      </c>
      <c r="E3359" s="59"/>
    </row>
    <row r="3360" spans="1:5" x14ac:dyDescent="0.45">
      <c r="A3360" s="55" t="s">
        <v>93</v>
      </c>
      <c r="B3360" s="52">
        <v>1374273.41</v>
      </c>
      <c r="C3360" s="53">
        <v>45519</v>
      </c>
      <c r="D3360" s="52">
        <v>0</v>
      </c>
      <c r="E3360" s="59"/>
    </row>
    <row r="3361" spans="1:5" x14ac:dyDescent="0.45">
      <c r="A3361" s="55" t="s">
        <v>90</v>
      </c>
      <c r="B3361" s="52">
        <v>551289.74</v>
      </c>
      <c r="C3361" s="53">
        <v>45762</v>
      </c>
      <c r="D3361" s="52">
        <v>0</v>
      </c>
      <c r="E3361" s="59"/>
    </row>
    <row r="3362" spans="1:5" x14ac:dyDescent="0.45">
      <c r="A3362" s="55" t="s">
        <v>91</v>
      </c>
      <c r="B3362" s="52">
        <v>144514.82999999999</v>
      </c>
      <c r="C3362" s="53">
        <v>45762</v>
      </c>
      <c r="D3362" s="52">
        <v>0</v>
      </c>
      <c r="E3362" s="59"/>
    </row>
    <row r="3363" spans="1:5" x14ac:dyDescent="0.45">
      <c r="A3363" s="51" t="s">
        <v>327</v>
      </c>
      <c r="B3363" s="52"/>
      <c r="C3363" s="53"/>
      <c r="D3363" s="52"/>
      <c r="E3363" s="59"/>
    </row>
    <row r="3364" spans="1:5" x14ac:dyDescent="0.45">
      <c r="A3364" s="55" t="s">
        <v>60</v>
      </c>
      <c r="B3364" s="52">
        <v>3691.48</v>
      </c>
      <c r="C3364" s="53">
        <v>45519</v>
      </c>
      <c r="D3364" s="52">
        <v>0</v>
      </c>
      <c r="E3364" s="59"/>
    </row>
    <row r="3365" spans="1:5" x14ac:dyDescent="0.45">
      <c r="A3365" s="55" t="s">
        <v>62</v>
      </c>
      <c r="B3365" s="52">
        <v>3569.8</v>
      </c>
      <c r="C3365" s="53">
        <v>45519</v>
      </c>
      <c r="D3365" s="52">
        <v>0</v>
      </c>
      <c r="E3365" s="59"/>
    </row>
    <row r="3366" spans="1:5" x14ac:dyDescent="0.45">
      <c r="A3366" s="55" t="s">
        <v>64</v>
      </c>
      <c r="B3366" s="52">
        <v>4219.43</v>
      </c>
      <c r="C3366" s="53">
        <v>45519</v>
      </c>
      <c r="D3366" s="52">
        <v>0</v>
      </c>
      <c r="E3366" s="59"/>
    </row>
    <row r="3367" spans="1:5" x14ac:dyDescent="0.45">
      <c r="A3367" s="55" t="s">
        <v>66</v>
      </c>
      <c r="B3367" s="52">
        <v>3307.78</v>
      </c>
      <c r="C3367" s="53">
        <v>45519</v>
      </c>
      <c r="D3367" s="52">
        <v>0</v>
      </c>
      <c r="E3367" s="59"/>
    </row>
    <row r="3368" spans="1:5" x14ac:dyDescent="0.45">
      <c r="A3368" s="55" t="s">
        <v>57</v>
      </c>
      <c r="B3368" s="52">
        <v>11060.74</v>
      </c>
      <c r="C3368" s="53">
        <v>45504</v>
      </c>
      <c r="D3368" s="52">
        <v>0</v>
      </c>
      <c r="E3368" s="59"/>
    </row>
    <row r="3369" spans="1:5" x14ac:dyDescent="0.45">
      <c r="A3369" s="55" t="s">
        <v>80</v>
      </c>
      <c r="B3369" s="52">
        <v>9668.09</v>
      </c>
      <c r="C3369" s="53">
        <v>45488</v>
      </c>
      <c r="D3369" s="52">
        <v>0</v>
      </c>
      <c r="E3369" s="59"/>
    </row>
    <row r="3370" spans="1:5" x14ac:dyDescent="0.45">
      <c r="A3370" s="55" t="s">
        <v>82</v>
      </c>
      <c r="B3370" s="52">
        <v>3353.17</v>
      </c>
      <c r="C3370" s="53">
        <v>45519</v>
      </c>
      <c r="D3370" s="52">
        <v>0</v>
      </c>
      <c r="E3370" s="59"/>
    </row>
    <row r="3371" spans="1:5" x14ac:dyDescent="0.45">
      <c r="A3371" s="55" t="s">
        <v>84</v>
      </c>
      <c r="B3371" s="52">
        <v>3250.98</v>
      </c>
      <c r="C3371" s="53">
        <v>45519</v>
      </c>
      <c r="D3371" s="52">
        <v>0</v>
      </c>
      <c r="E3371" s="59"/>
    </row>
    <row r="3372" spans="1:5" x14ac:dyDescent="0.45">
      <c r="A3372" s="55" t="s">
        <v>86</v>
      </c>
      <c r="B3372" s="52">
        <v>4950.3500000000004</v>
      </c>
      <c r="C3372" s="53">
        <v>45519</v>
      </c>
      <c r="D3372" s="52">
        <v>0</v>
      </c>
      <c r="E3372" s="59"/>
    </row>
    <row r="3373" spans="1:5" x14ac:dyDescent="0.45">
      <c r="A3373" s="55" t="s">
        <v>88</v>
      </c>
      <c r="B3373" s="52">
        <v>3267.56</v>
      </c>
      <c r="C3373" s="53">
        <v>45519</v>
      </c>
      <c r="D3373" s="52">
        <v>0</v>
      </c>
      <c r="E3373" s="59"/>
    </row>
    <row r="3374" spans="1:5" x14ac:dyDescent="0.45">
      <c r="A3374" s="55" t="s">
        <v>92</v>
      </c>
      <c r="B3374" s="52">
        <v>31073.119999999999</v>
      </c>
      <c r="C3374" s="53">
        <v>45519</v>
      </c>
      <c r="D3374" s="52">
        <v>0</v>
      </c>
      <c r="E3374" s="59"/>
    </row>
    <row r="3375" spans="1:5" x14ac:dyDescent="0.45">
      <c r="A3375" s="55" t="s">
        <v>90</v>
      </c>
      <c r="B3375" s="52">
        <v>3267.56</v>
      </c>
      <c r="C3375" s="53">
        <v>45762</v>
      </c>
      <c r="D3375" s="52">
        <v>0</v>
      </c>
      <c r="E3375" s="59"/>
    </row>
    <row r="3376" spans="1:5" x14ac:dyDescent="0.45">
      <c r="A3376" s="51" t="s">
        <v>329</v>
      </c>
      <c r="B3376" s="52"/>
      <c r="C3376" s="53"/>
      <c r="D3376" s="52"/>
      <c r="E3376" s="59"/>
    </row>
    <row r="3377" spans="1:5" x14ac:dyDescent="0.45">
      <c r="A3377" s="55" t="s">
        <v>60</v>
      </c>
      <c r="B3377" s="52">
        <v>359280.13</v>
      </c>
      <c r="C3377" s="53">
        <v>45519</v>
      </c>
      <c r="D3377" s="52">
        <v>0</v>
      </c>
      <c r="E3377" s="59"/>
    </row>
    <row r="3378" spans="1:5" x14ac:dyDescent="0.45">
      <c r="A3378" s="55" t="s">
        <v>61</v>
      </c>
      <c r="B3378" s="52">
        <v>94103.99</v>
      </c>
      <c r="C3378" s="53">
        <v>45519</v>
      </c>
      <c r="D3378" s="52">
        <v>0</v>
      </c>
      <c r="E3378" s="59"/>
    </row>
    <row r="3379" spans="1:5" x14ac:dyDescent="0.45">
      <c r="A3379" s="55" t="s">
        <v>62</v>
      </c>
      <c r="B3379" s="52">
        <v>347436.57</v>
      </c>
      <c r="C3379" s="53">
        <v>45519</v>
      </c>
      <c r="D3379" s="52">
        <v>0</v>
      </c>
      <c r="E3379" s="59"/>
    </row>
    <row r="3380" spans="1:5" x14ac:dyDescent="0.45">
      <c r="A3380" s="55" t="s">
        <v>63</v>
      </c>
      <c r="B3380" s="52">
        <v>91001.88</v>
      </c>
      <c r="C3380" s="53">
        <v>45519</v>
      </c>
      <c r="D3380" s="52">
        <v>0</v>
      </c>
      <c r="E3380" s="59"/>
    </row>
    <row r="3381" spans="1:5" x14ac:dyDescent="0.45">
      <c r="A3381" s="55" t="s">
        <v>64</v>
      </c>
      <c r="B3381" s="52">
        <v>410662.8</v>
      </c>
      <c r="C3381" s="53">
        <v>45519</v>
      </c>
      <c r="D3381" s="52">
        <v>0</v>
      </c>
      <c r="E3381" s="59"/>
    </row>
    <row r="3382" spans="1:5" x14ac:dyDescent="0.45">
      <c r="A3382" s="55" t="s">
        <v>65</v>
      </c>
      <c r="B3382" s="52">
        <v>103580.04</v>
      </c>
      <c r="C3382" s="53">
        <v>45519</v>
      </c>
      <c r="D3382" s="52">
        <v>0</v>
      </c>
      <c r="E3382" s="59"/>
    </row>
    <row r="3383" spans="1:5" x14ac:dyDescent="0.45">
      <c r="A3383" s="55" t="s">
        <v>66</v>
      </c>
      <c r="B3383" s="52">
        <v>321935.62</v>
      </c>
      <c r="C3383" s="53">
        <v>45519</v>
      </c>
      <c r="D3383" s="52">
        <v>0</v>
      </c>
      <c r="E3383" s="59"/>
    </row>
    <row r="3384" spans="1:5" x14ac:dyDescent="0.45">
      <c r="A3384" s="55" t="s">
        <v>67</v>
      </c>
      <c r="B3384" s="52">
        <v>81200.69</v>
      </c>
      <c r="C3384" s="53">
        <v>45519</v>
      </c>
      <c r="D3384" s="52">
        <v>0</v>
      </c>
      <c r="E3384" s="59"/>
    </row>
    <row r="3385" spans="1:5" x14ac:dyDescent="0.45">
      <c r="A3385" s="55" t="s">
        <v>57</v>
      </c>
      <c r="B3385" s="52">
        <v>1076505.54</v>
      </c>
      <c r="C3385" s="53">
        <v>45504</v>
      </c>
      <c r="D3385" s="52">
        <v>0</v>
      </c>
      <c r="E3385" s="59"/>
    </row>
    <row r="3386" spans="1:5" x14ac:dyDescent="0.45">
      <c r="A3386" s="55" t="s">
        <v>72</v>
      </c>
      <c r="B3386" s="52">
        <v>195213.22</v>
      </c>
      <c r="C3386" s="53">
        <v>45504</v>
      </c>
      <c r="D3386" s="52">
        <v>0</v>
      </c>
      <c r="E3386" s="59"/>
    </row>
    <row r="3387" spans="1:5" x14ac:dyDescent="0.45">
      <c r="A3387" s="55" t="s">
        <v>80</v>
      </c>
      <c r="B3387" s="52">
        <v>991189.7</v>
      </c>
      <c r="C3387" s="53">
        <v>45488</v>
      </c>
      <c r="D3387" s="52">
        <v>0</v>
      </c>
      <c r="E3387" s="59"/>
    </row>
    <row r="3388" spans="1:5" x14ac:dyDescent="0.45">
      <c r="A3388" s="55" t="s">
        <v>81</v>
      </c>
      <c r="B3388" s="52">
        <v>237335.97</v>
      </c>
      <c r="C3388" s="53">
        <v>45488</v>
      </c>
      <c r="D3388" s="52">
        <v>0</v>
      </c>
      <c r="E3388" s="59"/>
    </row>
    <row r="3389" spans="1:5" x14ac:dyDescent="0.45">
      <c r="A3389" s="55" t="s">
        <v>82</v>
      </c>
      <c r="B3389" s="52">
        <v>326353.5</v>
      </c>
      <c r="C3389" s="53">
        <v>45792</v>
      </c>
      <c r="D3389" s="52">
        <v>0</v>
      </c>
      <c r="E3389" s="59"/>
    </row>
    <row r="3390" spans="1:5" x14ac:dyDescent="0.45">
      <c r="A3390" s="55" t="s">
        <v>83</v>
      </c>
      <c r="B3390" s="52">
        <v>85479.72</v>
      </c>
      <c r="C3390" s="53">
        <v>45792</v>
      </c>
      <c r="D3390" s="52">
        <v>0</v>
      </c>
      <c r="E3390" s="59"/>
    </row>
    <row r="3391" spans="1:5" x14ac:dyDescent="0.45">
      <c r="A3391" s="55" t="s">
        <v>84</v>
      </c>
      <c r="B3391" s="52">
        <v>316407.17</v>
      </c>
      <c r="C3391" s="53">
        <v>45792</v>
      </c>
      <c r="D3391" s="52">
        <v>0</v>
      </c>
      <c r="E3391" s="59"/>
    </row>
    <row r="3392" spans="1:5" x14ac:dyDescent="0.45">
      <c r="A3392" s="55" t="s">
        <v>85</v>
      </c>
      <c r="B3392" s="52">
        <v>82874.539999999994</v>
      </c>
      <c r="C3392" s="53">
        <v>45792</v>
      </c>
      <c r="D3392" s="52">
        <v>0</v>
      </c>
      <c r="E3392" s="59"/>
    </row>
    <row r="3393" spans="1:5" x14ac:dyDescent="0.45">
      <c r="A3393" s="55" t="s">
        <v>86</v>
      </c>
      <c r="B3393" s="52">
        <v>481801.68</v>
      </c>
      <c r="C3393" s="53">
        <v>45519</v>
      </c>
      <c r="D3393" s="52">
        <v>0</v>
      </c>
      <c r="E3393" s="59"/>
    </row>
    <row r="3394" spans="1:5" x14ac:dyDescent="0.45">
      <c r="A3394" s="55" t="s">
        <v>87</v>
      </c>
      <c r="B3394" s="52">
        <v>121523.16</v>
      </c>
      <c r="C3394" s="53">
        <v>45519</v>
      </c>
      <c r="D3394" s="52">
        <v>0</v>
      </c>
      <c r="E3394" s="59"/>
    </row>
    <row r="3395" spans="1:5" x14ac:dyDescent="0.45">
      <c r="A3395" s="55" t="s">
        <v>88</v>
      </c>
      <c r="B3395" s="52">
        <v>318021.3</v>
      </c>
      <c r="C3395" s="53">
        <v>45519</v>
      </c>
      <c r="D3395" s="52">
        <v>0</v>
      </c>
      <c r="E3395" s="59"/>
    </row>
    <row r="3396" spans="1:5" x14ac:dyDescent="0.45">
      <c r="A3396" s="55" t="s">
        <v>89</v>
      </c>
      <c r="B3396" s="52">
        <v>80213.399999999994</v>
      </c>
      <c r="C3396" s="53">
        <v>45519</v>
      </c>
      <c r="D3396" s="52">
        <v>0</v>
      </c>
      <c r="E3396" s="59"/>
    </row>
    <row r="3397" spans="1:5" x14ac:dyDescent="0.45">
      <c r="A3397" s="55" t="s">
        <v>92</v>
      </c>
      <c r="B3397" s="52">
        <v>3024244.8</v>
      </c>
      <c r="C3397" s="53">
        <v>45519</v>
      </c>
      <c r="D3397" s="52">
        <v>0</v>
      </c>
      <c r="E3397" s="59"/>
    </row>
    <row r="3398" spans="1:5" x14ac:dyDescent="0.45">
      <c r="A3398" s="55" t="s">
        <v>93</v>
      </c>
      <c r="B3398" s="52">
        <v>762794.69</v>
      </c>
      <c r="C3398" s="53">
        <v>45519</v>
      </c>
      <c r="D3398" s="52">
        <v>0</v>
      </c>
      <c r="E3398" s="59"/>
    </row>
    <row r="3399" spans="1:5" x14ac:dyDescent="0.45">
      <c r="A3399" s="55" t="s">
        <v>90</v>
      </c>
      <c r="B3399" s="52">
        <v>318021.3</v>
      </c>
      <c r="C3399" s="53">
        <v>45762</v>
      </c>
      <c r="D3399" s="52">
        <v>0</v>
      </c>
      <c r="E3399" s="59"/>
    </row>
    <row r="3400" spans="1:5" x14ac:dyDescent="0.45">
      <c r="A3400" s="55" t="s">
        <v>91</v>
      </c>
      <c r="B3400" s="52">
        <v>80213.399999999994</v>
      </c>
      <c r="C3400" s="53">
        <v>45762</v>
      </c>
      <c r="D3400" s="52">
        <v>0</v>
      </c>
      <c r="E3400" s="59"/>
    </row>
    <row r="3401" spans="1:5" x14ac:dyDescent="0.45">
      <c r="A3401" s="51" t="s">
        <v>330</v>
      </c>
      <c r="B3401" s="52"/>
      <c r="C3401" s="53"/>
      <c r="D3401" s="52"/>
      <c r="E3401" s="59"/>
    </row>
    <row r="3402" spans="1:5" x14ac:dyDescent="0.45">
      <c r="A3402" s="55" t="s">
        <v>60</v>
      </c>
      <c r="B3402" s="52">
        <v>60484.32</v>
      </c>
      <c r="C3402" s="53">
        <v>45519</v>
      </c>
      <c r="D3402" s="52">
        <v>0</v>
      </c>
      <c r="E3402" s="59"/>
    </row>
    <row r="3403" spans="1:5" x14ac:dyDescent="0.45">
      <c r="A3403" s="55" t="s">
        <v>61</v>
      </c>
      <c r="B3403" s="52">
        <v>16464.91</v>
      </c>
      <c r="C3403" s="53">
        <v>45519</v>
      </c>
      <c r="D3403" s="52">
        <v>0</v>
      </c>
      <c r="E3403" s="59"/>
    </row>
    <row r="3404" spans="1:5" x14ac:dyDescent="0.45">
      <c r="A3404" s="55" t="s">
        <v>62</v>
      </c>
      <c r="B3404" s="52">
        <v>58490.47</v>
      </c>
      <c r="C3404" s="53">
        <v>45519</v>
      </c>
      <c r="D3404" s="52">
        <v>0</v>
      </c>
      <c r="E3404" s="59"/>
    </row>
    <row r="3405" spans="1:5" x14ac:dyDescent="0.45">
      <c r="A3405" s="55" t="s">
        <v>63</v>
      </c>
      <c r="B3405" s="52">
        <v>15922.15</v>
      </c>
      <c r="C3405" s="53">
        <v>45519</v>
      </c>
      <c r="D3405" s="52">
        <v>0</v>
      </c>
      <c r="E3405" s="59"/>
    </row>
    <row r="3406" spans="1:5" x14ac:dyDescent="0.45">
      <c r="A3406" s="55" t="s">
        <v>64</v>
      </c>
      <c r="B3406" s="52">
        <v>69134.52</v>
      </c>
      <c r="C3406" s="53">
        <v>45519</v>
      </c>
      <c r="D3406" s="52">
        <v>0</v>
      </c>
      <c r="E3406" s="59"/>
    </row>
    <row r="3407" spans="1:5" x14ac:dyDescent="0.45">
      <c r="A3407" s="55" t="s">
        <v>65</v>
      </c>
      <c r="B3407" s="52">
        <v>18122.89</v>
      </c>
      <c r="C3407" s="53">
        <v>45519</v>
      </c>
      <c r="D3407" s="52">
        <v>0</v>
      </c>
      <c r="E3407" s="59"/>
    </row>
    <row r="3408" spans="1:5" x14ac:dyDescent="0.45">
      <c r="A3408" s="55" t="s">
        <v>66</v>
      </c>
      <c r="B3408" s="52">
        <v>54197.42</v>
      </c>
      <c r="C3408" s="53">
        <v>45519</v>
      </c>
      <c r="D3408" s="52">
        <v>0</v>
      </c>
      <c r="E3408" s="59"/>
    </row>
    <row r="3409" spans="1:5" x14ac:dyDescent="0.45">
      <c r="A3409" s="55" t="s">
        <v>67</v>
      </c>
      <c r="B3409" s="52">
        <v>14207.29</v>
      </c>
      <c r="C3409" s="53">
        <v>45519</v>
      </c>
      <c r="D3409" s="52">
        <v>0</v>
      </c>
      <c r="E3409" s="59"/>
    </row>
    <row r="3410" spans="1:5" x14ac:dyDescent="0.45">
      <c r="A3410" s="55" t="s">
        <v>57</v>
      </c>
      <c r="B3410" s="52">
        <v>181228.24</v>
      </c>
      <c r="C3410" s="53">
        <v>45504</v>
      </c>
      <c r="D3410" s="52">
        <v>0</v>
      </c>
      <c r="E3410" s="59"/>
    </row>
    <row r="3411" spans="1:5" x14ac:dyDescent="0.45">
      <c r="A3411" s="55" t="s">
        <v>72</v>
      </c>
      <c r="B3411" s="52">
        <v>27693.99</v>
      </c>
      <c r="C3411" s="53">
        <v>45504</v>
      </c>
      <c r="D3411" s="52">
        <v>6461.51</v>
      </c>
      <c r="E3411" s="59"/>
    </row>
    <row r="3412" spans="1:5" x14ac:dyDescent="0.45">
      <c r="A3412" s="55" t="s">
        <v>80</v>
      </c>
      <c r="B3412" s="52">
        <v>158409.95000000001</v>
      </c>
      <c r="C3412" s="53">
        <v>45488</v>
      </c>
      <c r="D3412" s="52">
        <v>0</v>
      </c>
      <c r="E3412" s="59"/>
    </row>
    <row r="3413" spans="1:5" x14ac:dyDescent="0.45">
      <c r="A3413" s="55" t="s">
        <v>81</v>
      </c>
      <c r="B3413" s="52">
        <v>35527.449999999997</v>
      </c>
      <c r="C3413" s="53">
        <v>45488</v>
      </c>
      <c r="D3413" s="52">
        <v>5998.06</v>
      </c>
      <c r="E3413" s="59"/>
    </row>
    <row r="3414" spans="1:5" x14ac:dyDescent="0.45">
      <c r="A3414" s="55" t="s">
        <v>82</v>
      </c>
      <c r="B3414" s="52">
        <v>54941.17</v>
      </c>
      <c r="C3414" s="53">
        <v>45519</v>
      </c>
      <c r="D3414" s="52">
        <v>0</v>
      </c>
      <c r="E3414" s="59"/>
    </row>
    <row r="3415" spans="1:5" x14ac:dyDescent="0.45">
      <c r="A3415" s="55" t="s">
        <v>83</v>
      </c>
      <c r="B3415" s="52">
        <v>14955.97</v>
      </c>
      <c r="C3415" s="53">
        <v>45519</v>
      </c>
      <c r="D3415" s="52">
        <v>0</v>
      </c>
      <c r="E3415" s="59"/>
    </row>
    <row r="3416" spans="1:5" x14ac:dyDescent="0.45">
      <c r="A3416" s="55" t="s">
        <v>84</v>
      </c>
      <c r="B3416" s="52">
        <v>53266.720000000001</v>
      </c>
      <c r="C3416" s="53">
        <v>45519</v>
      </c>
      <c r="D3416" s="52">
        <v>0</v>
      </c>
      <c r="E3416" s="59"/>
    </row>
    <row r="3417" spans="1:5" x14ac:dyDescent="0.45">
      <c r="A3417" s="55" t="s">
        <v>85</v>
      </c>
      <c r="B3417" s="52">
        <v>14500.15</v>
      </c>
      <c r="C3417" s="53">
        <v>45519</v>
      </c>
      <c r="D3417" s="52">
        <v>0</v>
      </c>
      <c r="E3417" s="59"/>
    </row>
    <row r="3418" spans="1:5" x14ac:dyDescent="0.45">
      <c r="A3418" s="55" t="s">
        <v>86</v>
      </c>
      <c r="B3418" s="52">
        <v>81110.66</v>
      </c>
      <c r="C3418" s="53">
        <v>45519</v>
      </c>
      <c r="D3418" s="52">
        <v>0</v>
      </c>
      <c r="E3418" s="59"/>
    </row>
    <row r="3419" spans="1:5" x14ac:dyDescent="0.45">
      <c r="A3419" s="55" t="s">
        <v>87</v>
      </c>
      <c r="B3419" s="52">
        <v>21262.31</v>
      </c>
      <c r="C3419" s="53">
        <v>45519</v>
      </c>
      <c r="D3419" s="52">
        <v>0</v>
      </c>
      <c r="E3419" s="59"/>
    </row>
    <row r="3420" spans="1:5" x14ac:dyDescent="0.45">
      <c r="A3420" s="55" t="s">
        <v>88</v>
      </c>
      <c r="B3420" s="52">
        <v>53538.45</v>
      </c>
      <c r="C3420" s="53">
        <v>45519</v>
      </c>
      <c r="D3420" s="52">
        <v>0</v>
      </c>
      <c r="E3420" s="59"/>
    </row>
    <row r="3421" spans="1:5" x14ac:dyDescent="0.45">
      <c r="A3421" s="55" t="s">
        <v>89</v>
      </c>
      <c r="B3421" s="52">
        <v>14034.54</v>
      </c>
      <c r="C3421" s="53">
        <v>45519</v>
      </c>
      <c r="D3421" s="52">
        <v>0</v>
      </c>
      <c r="E3421" s="59"/>
    </row>
    <row r="3422" spans="1:5" x14ac:dyDescent="0.45">
      <c r="A3422" s="55" t="s">
        <v>92</v>
      </c>
      <c r="B3422" s="52">
        <v>509127.5</v>
      </c>
      <c r="C3422" s="53">
        <v>45519</v>
      </c>
      <c r="D3422" s="52">
        <v>0</v>
      </c>
      <c r="E3422" s="59"/>
    </row>
    <row r="3423" spans="1:5" x14ac:dyDescent="0.45">
      <c r="A3423" s="55" t="s">
        <v>93</v>
      </c>
      <c r="B3423" s="52">
        <v>133462.44</v>
      </c>
      <c r="C3423" s="53">
        <v>45519</v>
      </c>
      <c r="D3423" s="52">
        <v>0</v>
      </c>
      <c r="E3423" s="59"/>
    </row>
    <row r="3424" spans="1:5" x14ac:dyDescent="0.45">
      <c r="A3424" s="55" t="s">
        <v>90</v>
      </c>
      <c r="B3424" s="52">
        <v>53538.45</v>
      </c>
      <c r="C3424" s="53">
        <v>45762</v>
      </c>
      <c r="D3424" s="52">
        <v>0</v>
      </c>
      <c r="E3424" s="59"/>
    </row>
    <row r="3425" spans="1:5" x14ac:dyDescent="0.45">
      <c r="A3425" s="55" t="s">
        <v>91</v>
      </c>
      <c r="B3425" s="52">
        <v>14034.54</v>
      </c>
      <c r="C3425" s="53">
        <v>45762</v>
      </c>
      <c r="D3425" s="52">
        <v>0</v>
      </c>
      <c r="E3425" s="59"/>
    </row>
    <row r="3426" spans="1:5" x14ac:dyDescent="0.45">
      <c r="A3426" s="51" t="s">
        <v>331</v>
      </c>
      <c r="B3426" s="52"/>
      <c r="C3426" s="53"/>
      <c r="D3426" s="52"/>
      <c r="E3426" s="59"/>
    </row>
    <row r="3427" spans="1:5" x14ac:dyDescent="0.45">
      <c r="A3427" s="55" t="s">
        <v>60</v>
      </c>
      <c r="B3427" s="52">
        <v>8028.05</v>
      </c>
      <c r="C3427" s="53">
        <v>45519</v>
      </c>
      <c r="D3427" s="52">
        <v>0</v>
      </c>
      <c r="E3427" s="59"/>
    </row>
    <row r="3428" spans="1:5" x14ac:dyDescent="0.45">
      <c r="A3428" s="55" t="s">
        <v>62</v>
      </c>
      <c r="B3428" s="52">
        <v>7763.41</v>
      </c>
      <c r="C3428" s="53">
        <v>45519</v>
      </c>
      <c r="D3428" s="52">
        <v>0</v>
      </c>
      <c r="E3428" s="59"/>
    </row>
    <row r="3429" spans="1:5" x14ac:dyDescent="0.45">
      <c r="A3429" s="55" t="s">
        <v>64</v>
      </c>
      <c r="B3429" s="52">
        <v>9176.19</v>
      </c>
      <c r="C3429" s="53">
        <v>45519</v>
      </c>
      <c r="D3429" s="52">
        <v>0</v>
      </c>
      <c r="E3429" s="59"/>
    </row>
    <row r="3430" spans="1:5" x14ac:dyDescent="0.45">
      <c r="A3430" s="55" t="s">
        <v>66</v>
      </c>
      <c r="B3430" s="52">
        <v>7193.6</v>
      </c>
      <c r="C3430" s="53">
        <v>45519</v>
      </c>
      <c r="D3430" s="52">
        <v>0</v>
      </c>
      <c r="E3430" s="59"/>
    </row>
    <row r="3431" spans="1:5" x14ac:dyDescent="0.45">
      <c r="A3431" s="55" t="s">
        <v>57</v>
      </c>
      <c r="B3431" s="52">
        <v>24054.33</v>
      </c>
      <c r="C3431" s="53">
        <v>45504</v>
      </c>
      <c r="D3431" s="52">
        <v>0</v>
      </c>
      <c r="E3431" s="59"/>
    </row>
    <row r="3432" spans="1:5" x14ac:dyDescent="0.45">
      <c r="A3432" s="55" t="s">
        <v>80</v>
      </c>
      <c r="B3432" s="52">
        <v>21025.67</v>
      </c>
      <c r="C3432" s="53">
        <v>45488</v>
      </c>
      <c r="D3432" s="52">
        <v>0</v>
      </c>
      <c r="E3432" s="59"/>
    </row>
    <row r="3433" spans="1:5" x14ac:dyDescent="0.45">
      <c r="A3433" s="55" t="s">
        <v>82</v>
      </c>
      <c r="B3433" s="52">
        <v>7292.31</v>
      </c>
      <c r="C3433" s="53">
        <v>45519</v>
      </c>
      <c r="D3433" s="52">
        <v>0</v>
      </c>
      <c r="E3433" s="59"/>
    </row>
    <row r="3434" spans="1:5" x14ac:dyDescent="0.45">
      <c r="A3434" s="55" t="s">
        <v>84</v>
      </c>
      <c r="B3434" s="52">
        <v>7070.06</v>
      </c>
      <c r="C3434" s="53">
        <v>45519</v>
      </c>
      <c r="D3434" s="52">
        <v>0</v>
      </c>
      <c r="E3434" s="59"/>
    </row>
    <row r="3435" spans="1:5" x14ac:dyDescent="0.45">
      <c r="A3435" s="55" t="s">
        <v>86</v>
      </c>
      <c r="B3435" s="52">
        <v>10765.78</v>
      </c>
      <c r="C3435" s="53">
        <v>45519</v>
      </c>
      <c r="D3435" s="52">
        <v>0</v>
      </c>
      <c r="E3435" s="59"/>
    </row>
    <row r="3436" spans="1:5" x14ac:dyDescent="0.45">
      <c r="A3436" s="55" t="s">
        <v>88</v>
      </c>
      <c r="B3436" s="52">
        <v>7106.13</v>
      </c>
      <c r="C3436" s="53">
        <v>45519</v>
      </c>
      <c r="D3436" s="52">
        <v>0</v>
      </c>
      <c r="E3436" s="59"/>
    </row>
    <row r="3437" spans="1:5" x14ac:dyDescent="0.45">
      <c r="A3437" s="55" t="s">
        <v>92</v>
      </c>
      <c r="B3437" s="52">
        <v>67576.22</v>
      </c>
      <c r="C3437" s="53">
        <v>45519</v>
      </c>
      <c r="D3437" s="52">
        <v>0</v>
      </c>
      <c r="E3437" s="59"/>
    </row>
    <row r="3438" spans="1:5" x14ac:dyDescent="0.45">
      <c r="A3438" s="55" t="s">
        <v>90</v>
      </c>
      <c r="B3438" s="52">
        <v>7106.13</v>
      </c>
      <c r="C3438" s="53">
        <v>45762</v>
      </c>
      <c r="D3438" s="52">
        <v>0</v>
      </c>
      <c r="E3438" s="59"/>
    </row>
    <row r="3439" spans="1:5" x14ac:dyDescent="0.45">
      <c r="A3439" s="51" t="s">
        <v>332</v>
      </c>
      <c r="B3439" s="52"/>
      <c r="C3439" s="53"/>
      <c r="D3439" s="52"/>
      <c r="E3439" s="59"/>
    </row>
    <row r="3440" spans="1:5" x14ac:dyDescent="0.45">
      <c r="A3440" s="55" t="s">
        <v>64</v>
      </c>
      <c r="B3440" s="52">
        <v>18218.349999999999</v>
      </c>
      <c r="C3440" s="53">
        <v>45618</v>
      </c>
      <c r="D3440" s="52">
        <v>0</v>
      </c>
      <c r="E3440" s="59"/>
    </row>
    <row r="3441" spans="1:5" x14ac:dyDescent="0.45">
      <c r="A3441" s="55" t="s">
        <v>66</v>
      </c>
      <c r="B3441" s="52">
        <v>14282.12</v>
      </c>
      <c r="C3441" s="53">
        <v>45618</v>
      </c>
      <c r="D3441" s="52">
        <v>0</v>
      </c>
      <c r="E3441" s="59"/>
    </row>
    <row r="3442" spans="1:5" x14ac:dyDescent="0.45">
      <c r="A3442" s="55" t="s">
        <v>86</v>
      </c>
      <c r="B3442" s="52">
        <v>21374.31</v>
      </c>
      <c r="C3442" s="53">
        <v>45618</v>
      </c>
      <c r="D3442" s="52">
        <v>0</v>
      </c>
      <c r="E3442" s="59"/>
    </row>
    <row r="3443" spans="1:5" x14ac:dyDescent="0.45">
      <c r="A3443" s="55" t="s">
        <v>88</v>
      </c>
      <c r="B3443" s="52">
        <v>14108.47</v>
      </c>
      <c r="C3443" s="53">
        <v>45618</v>
      </c>
      <c r="D3443" s="52">
        <v>0</v>
      </c>
      <c r="E3443" s="59"/>
    </row>
    <row r="3444" spans="1:5" x14ac:dyDescent="0.45">
      <c r="A3444" s="55" t="s">
        <v>92</v>
      </c>
      <c r="B3444" s="52">
        <v>134165.43</v>
      </c>
      <c r="C3444" s="53">
        <v>45618</v>
      </c>
      <c r="D3444" s="52">
        <v>0</v>
      </c>
      <c r="E3444" s="59"/>
    </row>
    <row r="3445" spans="1:5" x14ac:dyDescent="0.45">
      <c r="A3445" s="55" t="s">
        <v>90</v>
      </c>
      <c r="B3445" s="52">
        <v>14108.47</v>
      </c>
      <c r="C3445" s="53">
        <v>45762</v>
      </c>
      <c r="D3445" s="52">
        <v>0</v>
      </c>
      <c r="E3445" s="59"/>
    </row>
    <row r="3446" spans="1:5" x14ac:dyDescent="0.45">
      <c r="A3446" s="51" t="s">
        <v>333</v>
      </c>
      <c r="B3446" s="52"/>
      <c r="C3446" s="53"/>
      <c r="D3446" s="52"/>
      <c r="E3446" s="59"/>
    </row>
    <row r="3447" spans="1:5" x14ac:dyDescent="0.45">
      <c r="A3447" s="55" t="s">
        <v>60</v>
      </c>
      <c r="B3447" s="52">
        <v>193949.29</v>
      </c>
      <c r="C3447" s="53">
        <v>45519</v>
      </c>
      <c r="D3447" s="52">
        <v>0</v>
      </c>
      <c r="E3447" s="59"/>
    </row>
    <row r="3448" spans="1:5" x14ac:dyDescent="0.45">
      <c r="A3448" s="55" t="s">
        <v>61</v>
      </c>
      <c r="B3448" s="52">
        <v>45725.760000000002</v>
      </c>
      <c r="C3448" s="53">
        <v>45519</v>
      </c>
      <c r="D3448" s="52">
        <v>0</v>
      </c>
      <c r="E3448" s="59"/>
    </row>
    <row r="3449" spans="1:5" x14ac:dyDescent="0.45">
      <c r="A3449" s="55" t="s">
        <v>62</v>
      </c>
      <c r="B3449" s="52">
        <v>187555.82</v>
      </c>
      <c r="C3449" s="53">
        <v>45519</v>
      </c>
      <c r="D3449" s="52">
        <v>0</v>
      </c>
      <c r="E3449" s="59"/>
    </row>
    <row r="3450" spans="1:5" x14ac:dyDescent="0.45">
      <c r="A3450" s="55" t="s">
        <v>63</v>
      </c>
      <c r="B3450" s="52">
        <v>44218.43</v>
      </c>
      <c r="C3450" s="53">
        <v>45519</v>
      </c>
      <c r="D3450" s="52">
        <v>0</v>
      </c>
      <c r="E3450" s="59"/>
    </row>
    <row r="3451" spans="1:5" x14ac:dyDescent="0.45">
      <c r="A3451" s="55" t="s">
        <v>64</v>
      </c>
      <c r="B3451" s="52">
        <v>203468.72</v>
      </c>
      <c r="C3451" s="53">
        <v>45519</v>
      </c>
      <c r="D3451" s="52">
        <v>0</v>
      </c>
      <c r="E3451" s="59"/>
    </row>
    <row r="3452" spans="1:5" x14ac:dyDescent="0.45">
      <c r="A3452" s="55" t="s">
        <v>65</v>
      </c>
      <c r="B3452" s="52">
        <v>50330.239999999998</v>
      </c>
      <c r="C3452" s="53">
        <v>45519</v>
      </c>
      <c r="D3452" s="52">
        <v>0</v>
      </c>
      <c r="E3452" s="59"/>
    </row>
    <row r="3453" spans="1:5" x14ac:dyDescent="0.45">
      <c r="A3453" s="55" t="s">
        <v>66</v>
      </c>
      <c r="B3453" s="52">
        <v>159507.57</v>
      </c>
      <c r="C3453" s="53">
        <v>45519</v>
      </c>
      <c r="D3453" s="52">
        <v>0</v>
      </c>
      <c r="E3453" s="59"/>
    </row>
    <row r="3454" spans="1:5" x14ac:dyDescent="0.45">
      <c r="A3454" s="55" t="s">
        <v>67</v>
      </c>
      <c r="B3454" s="52">
        <v>39455.97</v>
      </c>
      <c r="C3454" s="53">
        <v>45519</v>
      </c>
      <c r="D3454" s="52">
        <v>0</v>
      </c>
      <c r="E3454" s="59"/>
    </row>
    <row r="3455" spans="1:5" x14ac:dyDescent="0.45">
      <c r="A3455" s="55" t="s">
        <v>57</v>
      </c>
      <c r="B3455" s="52">
        <v>581127.28</v>
      </c>
      <c r="C3455" s="53">
        <v>45504</v>
      </c>
      <c r="D3455" s="52">
        <v>0</v>
      </c>
      <c r="E3455" s="59"/>
    </row>
    <row r="3456" spans="1:5" x14ac:dyDescent="0.45">
      <c r="A3456" s="55" t="s">
        <v>71</v>
      </c>
      <c r="B3456" s="52">
        <v>29455</v>
      </c>
      <c r="C3456" s="53">
        <v>45504</v>
      </c>
      <c r="D3456" s="52">
        <v>0</v>
      </c>
      <c r="E3456" s="59"/>
    </row>
    <row r="3457" spans="1:5" x14ac:dyDescent="0.45">
      <c r="A3457" s="55" t="s">
        <v>72</v>
      </c>
      <c r="B3457" s="52">
        <v>94855.42</v>
      </c>
      <c r="C3457" s="53">
        <v>45504</v>
      </c>
      <c r="D3457" s="52">
        <v>0</v>
      </c>
      <c r="E3457" s="59"/>
    </row>
    <row r="3458" spans="1:5" x14ac:dyDescent="0.45">
      <c r="A3458" s="55" t="s">
        <v>80</v>
      </c>
      <c r="B3458" s="52">
        <v>531090.4</v>
      </c>
      <c r="C3458" s="53">
        <v>45488</v>
      </c>
      <c r="D3458" s="52">
        <v>0</v>
      </c>
      <c r="E3458" s="59"/>
    </row>
    <row r="3459" spans="1:5" x14ac:dyDescent="0.45">
      <c r="A3459" s="55" t="s">
        <v>81</v>
      </c>
      <c r="B3459" s="52">
        <v>115323.15</v>
      </c>
      <c r="C3459" s="53">
        <v>45488</v>
      </c>
      <c r="D3459" s="52">
        <v>0</v>
      </c>
      <c r="E3459" s="59"/>
    </row>
    <row r="3460" spans="1:5" x14ac:dyDescent="0.45">
      <c r="A3460" s="55" t="s">
        <v>82</v>
      </c>
      <c r="B3460" s="52">
        <v>176174.59</v>
      </c>
      <c r="C3460" s="53">
        <v>45519</v>
      </c>
      <c r="D3460" s="52">
        <v>0</v>
      </c>
      <c r="E3460" s="59"/>
    </row>
    <row r="3461" spans="1:5" x14ac:dyDescent="0.45">
      <c r="A3461" s="55" t="s">
        <v>83</v>
      </c>
      <c r="B3461" s="52">
        <v>41535.18</v>
      </c>
      <c r="C3461" s="53">
        <v>45519</v>
      </c>
      <c r="D3461" s="52">
        <v>0</v>
      </c>
      <c r="E3461" s="59"/>
    </row>
    <row r="3462" spans="1:5" x14ac:dyDescent="0.45">
      <c r="A3462" s="55" t="s">
        <v>84</v>
      </c>
      <c r="B3462" s="52">
        <v>170805.29</v>
      </c>
      <c r="C3462" s="53">
        <v>45519</v>
      </c>
      <c r="D3462" s="52">
        <v>0</v>
      </c>
      <c r="E3462" s="59"/>
    </row>
    <row r="3463" spans="1:5" x14ac:dyDescent="0.45">
      <c r="A3463" s="55" t="s">
        <v>85</v>
      </c>
      <c r="B3463" s="52">
        <v>40269.300000000003</v>
      </c>
      <c r="C3463" s="53">
        <v>45519</v>
      </c>
      <c r="D3463" s="52">
        <v>0</v>
      </c>
      <c r="E3463" s="59"/>
    </row>
    <row r="3464" spans="1:5" x14ac:dyDescent="0.45">
      <c r="A3464" s="55" t="s">
        <v>86</v>
      </c>
      <c r="B3464" s="52">
        <v>238715.49</v>
      </c>
      <c r="C3464" s="53">
        <v>45519</v>
      </c>
      <c r="D3464" s="52">
        <v>0</v>
      </c>
      <c r="E3464" s="59"/>
    </row>
    <row r="3465" spans="1:5" x14ac:dyDescent="0.45">
      <c r="A3465" s="55" t="s">
        <v>87</v>
      </c>
      <c r="B3465" s="52">
        <v>59048.92</v>
      </c>
      <c r="C3465" s="53">
        <v>45519</v>
      </c>
      <c r="D3465" s="52">
        <v>0</v>
      </c>
      <c r="E3465" s="59"/>
    </row>
    <row r="3466" spans="1:5" x14ac:dyDescent="0.45">
      <c r="A3466" s="55" t="s">
        <v>88</v>
      </c>
      <c r="B3466" s="52">
        <v>157568.17000000001</v>
      </c>
      <c r="C3466" s="53">
        <v>45519</v>
      </c>
      <c r="D3466" s="52">
        <v>0</v>
      </c>
      <c r="E3466" s="59"/>
    </row>
    <row r="3467" spans="1:5" x14ac:dyDescent="0.45">
      <c r="A3467" s="55" t="s">
        <v>89</v>
      </c>
      <c r="B3467" s="52">
        <v>38976.230000000003</v>
      </c>
      <c r="C3467" s="53">
        <v>45519</v>
      </c>
      <c r="D3467" s="52">
        <v>0</v>
      </c>
      <c r="E3467" s="59"/>
    </row>
    <row r="3468" spans="1:5" x14ac:dyDescent="0.45">
      <c r="A3468" s="55" t="s">
        <v>92</v>
      </c>
      <c r="B3468" s="52">
        <v>1498405.05</v>
      </c>
      <c r="C3468" s="53">
        <v>45519</v>
      </c>
      <c r="D3468" s="52">
        <v>0</v>
      </c>
      <c r="E3468" s="59"/>
    </row>
    <row r="3469" spans="1:5" x14ac:dyDescent="0.45">
      <c r="A3469" s="55" t="s">
        <v>93</v>
      </c>
      <c r="B3469" s="52">
        <v>370647.1</v>
      </c>
      <c r="C3469" s="53">
        <v>45519</v>
      </c>
      <c r="D3469" s="52">
        <v>0</v>
      </c>
      <c r="E3469" s="59"/>
    </row>
    <row r="3470" spans="1:5" x14ac:dyDescent="0.45">
      <c r="A3470" s="55" t="s">
        <v>90</v>
      </c>
      <c r="B3470" s="52">
        <v>157568.17000000001</v>
      </c>
      <c r="C3470" s="53">
        <v>45762</v>
      </c>
      <c r="D3470" s="52">
        <v>0</v>
      </c>
      <c r="E3470" s="59"/>
    </row>
    <row r="3471" spans="1:5" x14ac:dyDescent="0.45">
      <c r="A3471" s="55" t="s">
        <v>91</v>
      </c>
      <c r="B3471" s="52">
        <v>38976.230000000003</v>
      </c>
      <c r="C3471" s="53">
        <v>45762</v>
      </c>
      <c r="D3471" s="52">
        <v>0</v>
      </c>
      <c r="E3471" s="59"/>
    </row>
    <row r="3472" spans="1:5" x14ac:dyDescent="0.45">
      <c r="A3472" s="51" t="s">
        <v>334</v>
      </c>
      <c r="B3472" s="52"/>
      <c r="C3472" s="53"/>
      <c r="D3472" s="52"/>
      <c r="E3472" s="59"/>
    </row>
    <row r="3473" spans="1:5" x14ac:dyDescent="0.45">
      <c r="A3473" s="55" t="s">
        <v>57</v>
      </c>
      <c r="B3473" s="52">
        <v>31884.14</v>
      </c>
      <c r="C3473" s="53">
        <v>45504</v>
      </c>
      <c r="D3473" s="52">
        <v>0</v>
      </c>
      <c r="E3473" s="59"/>
    </row>
    <row r="3474" spans="1:5" x14ac:dyDescent="0.45">
      <c r="A3474" s="55" t="s">
        <v>80</v>
      </c>
      <c r="B3474" s="52">
        <v>27869.64</v>
      </c>
      <c r="C3474" s="53">
        <v>45504</v>
      </c>
      <c r="D3474" s="52">
        <v>0</v>
      </c>
      <c r="E3474" s="59"/>
    </row>
    <row r="3475" spans="1:5" x14ac:dyDescent="0.45">
      <c r="A3475" s="55" t="s">
        <v>90</v>
      </c>
      <c r="B3475" s="52">
        <v>9419.2099999999991</v>
      </c>
      <c r="C3475" s="53">
        <v>45762</v>
      </c>
      <c r="D3475" s="52">
        <v>0</v>
      </c>
      <c r="E3475" s="59"/>
    </row>
    <row r="3476" spans="1:5" x14ac:dyDescent="0.45">
      <c r="A3476" s="51" t="s">
        <v>335</v>
      </c>
      <c r="B3476" s="52"/>
      <c r="C3476" s="53"/>
      <c r="D3476" s="52"/>
      <c r="E3476" s="59"/>
    </row>
    <row r="3477" spans="1:5" x14ac:dyDescent="0.45">
      <c r="A3477" s="55" t="s">
        <v>60</v>
      </c>
      <c r="B3477" s="52">
        <v>273093.7</v>
      </c>
      <c r="C3477" s="53">
        <v>45519</v>
      </c>
      <c r="D3477" s="52">
        <v>0</v>
      </c>
      <c r="E3477" s="59"/>
    </row>
    <row r="3478" spans="1:5" x14ac:dyDescent="0.45">
      <c r="A3478" s="55" t="s">
        <v>61</v>
      </c>
      <c r="B3478" s="52">
        <v>60145.4</v>
      </c>
      <c r="C3478" s="53">
        <v>45519</v>
      </c>
      <c r="D3478" s="52">
        <v>0</v>
      </c>
      <c r="E3478" s="59"/>
    </row>
    <row r="3479" spans="1:5" x14ac:dyDescent="0.45">
      <c r="A3479" s="55" t="s">
        <v>62</v>
      </c>
      <c r="B3479" s="52">
        <v>264091.25</v>
      </c>
      <c r="C3479" s="53">
        <v>45519</v>
      </c>
      <c r="D3479" s="52">
        <v>0</v>
      </c>
      <c r="E3479" s="59"/>
    </row>
    <row r="3480" spans="1:5" x14ac:dyDescent="0.45">
      <c r="A3480" s="55" t="s">
        <v>63</v>
      </c>
      <c r="B3480" s="52">
        <v>58162.73</v>
      </c>
      <c r="C3480" s="53">
        <v>45519</v>
      </c>
      <c r="D3480" s="52">
        <v>0</v>
      </c>
      <c r="E3480" s="59"/>
    </row>
    <row r="3481" spans="1:5" x14ac:dyDescent="0.45">
      <c r="A3481" s="55" t="s">
        <v>64</v>
      </c>
      <c r="B3481" s="52">
        <v>312150.34999999998</v>
      </c>
      <c r="C3481" s="53">
        <v>45519</v>
      </c>
      <c r="D3481" s="52">
        <v>0</v>
      </c>
      <c r="E3481" s="59"/>
    </row>
    <row r="3482" spans="1:5" x14ac:dyDescent="0.45">
      <c r="A3482" s="55" t="s">
        <v>65</v>
      </c>
      <c r="B3482" s="52">
        <v>66201.91</v>
      </c>
      <c r="C3482" s="53">
        <v>45519</v>
      </c>
      <c r="D3482" s="52">
        <v>0</v>
      </c>
      <c r="E3482" s="59"/>
    </row>
    <row r="3483" spans="1:5" x14ac:dyDescent="0.45">
      <c r="A3483" s="55" t="s">
        <v>66</v>
      </c>
      <c r="B3483" s="52">
        <v>244707.62</v>
      </c>
      <c r="C3483" s="53">
        <v>45519</v>
      </c>
      <c r="D3483" s="52">
        <v>0</v>
      </c>
      <c r="E3483" s="59"/>
    </row>
    <row r="3484" spans="1:5" x14ac:dyDescent="0.45">
      <c r="A3484" s="55" t="s">
        <v>67</v>
      </c>
      <c r="B3484" s="52">
        <v>51898.42</v>
      </c>
      <c r="C3484" s="53">
        <v>45519</v>
      </c>
      <c r="D3484" s="52">
        <v>0</v>
      </c>
      <c r="E3484" s="59"/>
    </row>
    <row r="3485" spans="1:5" x14ac:dyDescent="0.45">
      <c r="A3485" s="55" t="s">
        <v>57</v>
      </c>
      <c r="B3485" s="52">
        <v>788751.11</v>
      </c>
      <c r="C3485" s="53">
        <v>45504</v>
      </c>
      <c r="D3485" s="52">
        <v>0</v>
      </c>
      <c r="E3485" s="59"/>
    </row>
    <row r="3486" spans="1:5" x14ac:dyDescent="0.45">
      <c r="A3486" s="55" t="s">
        <v>71</v>
      </c>
      <c r="B3486" s="52">
        <v>97421.4</v>
      </c>
      <c r="C3486" s="53">
        <v>45504</v>
      </c>
      <c r="D3486" s="52">
        <v>0</v>
      </c>
      <c r="E3486" s="59"/>
    </row>
    <row r="3487" spans="1:5" x14ac:dyDescent="0.45">
      <c r="A3487" s="55" t="s">
        <v>72</v>
      </c>
      <c r="B3487" s="52">
        <v>124768.12</v>
      </c>
      <c r="C3487" s="53">
        <v>45504</v>
      </c>
      <c r="D3487" s="52">
        <v>0</v>
      </c>
      <c r="E3487" s="59"/>
    </row>
    <row r="3488" spans="1:5" x14ac:dyDescent="0.45">
      <c r="A3488" s="55" t="s">
        <v>80</v>
      </c>
      <c r="B3488" s="52">
        <v>689440.12</v>
      </c>
      <c r="C3488" s="53">
        <v>45519</v>
      </c>
      <c r="D3488" s="52">
        <v>0</v>
      </c>
      <c r="E3488" s="59"/>
    </row>
    <row r="3489" spans="1:5" x14ac:dyDescent="0.45">
      <c r="A3489" s="55" t="s">
        <v>81</v>
      </c>
      <c r="B3489" s="52">
        <v>151690.35999999999</v>
      </c>
      <c r="C3489" s="53">
        <v>45519</v>
      </c>
      <c r="D3489" s="52">
        <v>0</v>
      </c>
      <c r="E3489" s="59"/>
    </row>
    <row r="3490" spans="1:5" x14ac:dyDescent="0.45">
      <c r="A3490" s="55" t="s">
        <v>82</v>
      </c>
      <c r="B3490" s="52">
        <v>248065.71</v>
      </c>
      <c r="C3490" s="53">
        <v>45519</v>
      </c>
      <c r="D3490" s="52">
        <v>0</v>
      </c>
      <c r="E3490" s="59"/>
    </row>
    <row r="3491" spans="1:5" x14ac:dyDescent="0.45">
      <c r="A3491" s="55" t="s">
        <v>83</v>
      </c>
      <c r="B3491" s="52">
        <v>54633.31</v>
      </c>
      <c r="C3491" s="53">
        <v>45519</v>
      </c>
      <c r="D3491" s="52">
        <v>0</v>
      </c>
      <c r="E3491" s="59"/>
    </row>
    <row r="3492" spans="1:5" x14ac:dyDescent="0.45">
      <c r="A3492" s="55" t="s">
        <v>84</v>
      </c>
      <c r="B3492" s="52">
        <v>240505.38</v>
      </c>
      <c r="C3492" s="53">
        <v>45519</v>
      </c>
      <c r="D3492" s="52">
        <v>0</v>
      </c>
      <c r="E3492" s="59"/>
    </row>
    <row r="3493" spans="1:5" x14ac:dyDescent="0.45">
      <c r="A3493" s="55" t="s">
        <v>85</v>
      </c>
      <c r="B3493" s="52">
        <v>52968.24</v>
      </c>
      <c r="C3493" s="53">
        <v>45519</v>
      </c>
      <c r="D3493" s="52">
        <v>0</v>
      </c>
      <c r="E3493" s="59"/>
    </row>
    <row r="3494" spans="1:5" x14ac:dyDescent="0.45">
      <c r="A3494" s="55" t="s">
        <v>86</v>
      </c>
      <c r="B3494" s="52">
        <v>366223.99</v>
      </c>
      <c r="C3494" s="53">
        <v>45519</v>
      </c>
      <c r="D3494" s="52">
        <v>0</v>
      </c>
      <c r="E3494" s="59"/>
    </row>
    <row r="3495" spans="1:5" x14ac:dyDescent="0.45">
      <c r="A3495" s="55" t="s">
        <v>87</v>
      </c>
      <c r="B3495" s="52">
        <v>77670.03</v>
      </c>
      <c r="C3495" s="53">
        <v>45519</v>
      </c>
      <c r="D3495" s="52">
        <v>0</v>
      </c>
      <c r="E3495" s="59"/>
    </row>
    <row r="3496" spans="1:5" x14ac:dyDescent="0.45">
      <c r="A3496" s="55" t="s">
        <v>88</v>
      </c>
      <c r="B3496" s="52">
        <v>241732.29</v>
      </c>
      <c r="C3496" s="53">
        <v>45519</v>
      </c>
      <c r="D3496" s="52">
        <v>0</v>
      </c>
      <c r="E3496" s="59"/>
    </row>
    <row r="3497" spans="1:5" x14ac:dyDescent="0.45">
      <c r="A3497" s="55" t="s">
        <v>89</v>
      </c>
      <c r="B3497" s="52">
        <v>51267.41</v>
      </c>
      <c r="C3497" s="53">
        <v>45519</v>
      </c>
      <c r="D3497" s="52">
        <v>0</v>
      </c>
      <c r="E3497" s="59"/>
    </row>
    <row r="3498" spans="1:5" x14ac:dyDescent="0.45">
      <c r="A3498" s="55" t="s">
        <v>92</v>
      </c>
      <c r="B3498" s="52">
        <v>2298769.44</v>
      </c>
      <c r="C3498" s="53">
        <v>45519</v>
      </c>
      <c r="D3498" s="52">
        <v>0</v>
      </c>
      <c r="E3498" s="59"/>
    </row>
    <row r="3499" spans="1:5" x14ac:dyDescent="0.45">
      <c r="A3499" s="55" t="s">
        <v>93</v>
      </c>
      <c r="B3499" s="52">
        <v>487530.82</v>
      </c>
      <c r="C3499" s="53">
        <v>45519</v>
      </c>
      <c r="D3499" s="52">
        <v>0</v>
      </c>
      <c r="E3499" s="59"/>
    </row>
    <row r="3500" spans="1:5" x14ac:dyDescent="0.45">
      <c r="A3500" s="55" t="s">
        <v>90</v>
      </c>
      <c r="B3500" s="52">
        <v>228639.07</v>
      </c>
      <c r="C3500" s="53">
        <v>45762</v>
      </c>
      <c r="D3500" s="52">
        <v>0</v>
      </c>
      <c r="E3500" s="59"/>
    </row>
    <row r="3501" spans="1:5" x14ac:dyDescent="0.45">
      <c r="A3501" s="55" t="s">
        <v>91</v>
      </c>
      <c r="B3501" s="52">
        <v>51267.41</v>
      </c>
      <c r="C3501" s="53">
        <v>45762</v>
      </c>
      <c r="D3501" s="52">
        <v>0</v>
      </c>
      <c r="E3501" s="59"/>
    </row>
    <row r="3502" spans="1:5" x14ac:dyDescent="0.45">
      <c r="A3502" s="51" t="s">
        <v>336</v>
      </c>
      <c r="B3502" s="52"/>
      <c r="C3502" s="53"/>
      <c r="D3502" s="52"/>
      <c r="E3502" s="59"/>
    </row>
    <row r="3503" spans="1:5" x14ac:dyDescent="0.45">
      <c r="A3503" s="55" t="s">
        <v>60</v>
      </c>
      <c r="B3503" s="52">
        <v>3719.4</v>
      </c>
      <c r="C3503" s="53">
        <v>45519</v>
      </c>
      <c r="D3503" s="52">
        <v>0</v>
      </c>
      <c r="E3503" s="59"/>
    </row>
    <row r="3504" spans="1:5" x14ac:dyDescent="0.45">
      <c r="A3504" s="55" t="s">
        <v>62</v>
      </c>
      <c r="B3504" s="52">
        <v>3596.79</v>
      </c>
      <c r="C3504" s="53">
        <v>45519</v>
      </c>
      <c r="D3504" s="52">
        <v>0</v>
      </c>
      <c r="E3504" s="59"/>
    </row>
    <row r="3505" spans="1:5" x14ac:dyDescent="0.45">
      <c r="A3505" s="55" t="s">
        <v>64</v>
      </c>
      <c r="B3505" s="52">
        <v>4251.34</v>
      </c>
      <c r="C3505" s="53">
        <v>45519</v>
      </c>
      <c r="D3505" s="52">
        <v>0</v>
      </c>
      <c r="E3505" s="59"/>
    </row>
    <row r="3506" spans="1:5" x14ac:dyDescent="0.45">
      <c r="A3506" s="55" t="s">
        <v>66</v>
      </c>
      <c r="B3506" s="52">
        <v>3332.8</v>
      </c>
      <c r="C3506" s="53">
        <v>45519</v>
      </c>
      <c r="D3506" s="52">
        <v>0</v>
      </c>
      <c r="E3506" s="59"/>
    </row>
    <row r="3507" spans="1:5" x14ac:dyDescent="0.45">
      <c r="A3507" s="55" t="s">
        <v>57</v>
      </c>
      <c r="B3507" s="52">
        <v>11144.39</v>
      </c>
      <c r="C3507" s="53">
        <v>45504</v>
      </c>
      <c r="D3507" s="52">
        <v>0</v>
      </c>
      <c r="E3507" s="59"/>
    </row>
    <row r="3508" spans="1:5" x14ac:dyDescent="0.45">
      <c r="A3508" s="55" t="s">
        <v>80</v>
      </c>
      <c r="B3508" s="52">
        <v>9741.2099999999991</v>
      </c>
      <c r="C3508" s="53">
        <v>45488</v>
      </c>
      <c r="D3508" s="52">
        <v>0</v>
      </c>
      <c r="E3508" s="59"/>
    </row>
    <row r="3509" spans="1:5" x14ac:dyDescent="0.45">
      <c r="A3509" s="55" t="s">
        <v>82</v>
      </c>
      <c r="B3509" s="52">
        <v>3378.53</v>
      </c>
      <c r="C3509" s="53">
        <v>45519</v>
      </c>
      <c r="D3509" s="52">
        <v>0</v>
      </c>
      <c r="E3509" s="59"/>
    </row>
    <row r="3510" spans="1:5" x14ac:dyDescent="0.45">
      <c r="A3510" s="55" t="s">
        <v>84</v>
      </c>
      <c r="B3510" s="52">
        <v>3275.57</v>
      </c>
      <c r="C3510" s="53">
        <v>45519</v>
      </c>
      <c r="D3510" s="52">
        <v>0</v>
      </c>
      <c r="E3510" s="59"/>
    </row>
    <row r="3511" spans="1:5" x14ac:dyDescent="0.45">
      <c r="A3511" s="55" t="s">
        <v>86</v>
      </c>
      <c r="B3511" s="52">
        <v>4987.79</v>
      </c>
      <c r="C3511" s="53">
        <v>45519</v>
      </c>
      <c r="D3511" s="52">
        <v>0</v>
      </c>
      <c r="E3511" s="59"/>
    </row>
    <row r="3512" spans="1:5" x14ac:dyDescent="0.45">
      <c r="A3512" s="55" t="s">
        <v>88</v>
      </c>
      <c r="B3512" s="52">
        <v>3292.28</v>
      </c>
      <c r="C3512" s="53">
        <v>45519</v>
      </c>
      <c r="D3512" s="52">
        <v>0</v>
      </c>
      <c r="E3512" s="59"/>
    </row>
    <row r="3513" spans="1:5" x14ac:dyDescent="0.45">
      <c r="A3513" s="55" t="s">
        <v>92</v>
      </c>
      <c r="B3513" s="52">
        <v>31308.13</v>
      </c>
      <c r="C3513" s="53">
        <v>45519</v>
      </c>
      <c r="D3513" s="52">
        <v>0</v>
      </c>
      <c r="E3513" s="59"/>
    </row>
    <row r="3514" spans="1:5" x14ac:dyDescent="0.45">
      <c r="A3514" s="55" t="s">
        <v>90</v>
      </c>
      <c r="B3514" s="52">
        <v>3292.28</v>
      </c>
      <c r="C3514" s="53">
        <v>45762</v>
      </c>
      <c r="D3514" s="52">
        <v>0</v>
      </c>
      <c r="E3514" s="59"/>
    </row>
    <row r="3515" spans="1:5" x14ac:dyDescent="0.45">
      <c r="A3515" s="51" t="s">
        <v>337</v>
      </c>
      <c r="B3515" s="52"/>
      <c r="C3515" s="53"/>
      <c r="D3515" s="52"/>
      <c r="E3515" s="59"/>
    </row>
    <row r="3516" spans="1:5" x14ac:dyDescent="0.45">
      <c r="A3516" s="55" t="s">
        <v>60</v>
      </c>
      <c r="B3516" s="52">
        <v>18237.36</v>
      </c>
      <c r="C3516" s="53">
        <v>45519</v>
      </c>
      <c r="D3516" s="52">
        <v>0</v>
      </c>
      <c r="E3516" s="59"/>
    </row>
    <row r="3517" spans="1:5" x14ac:dyDescent="0.45">
      <c r="A3517" s="55" t="s">
        <v>62</v>
      </c>
      <c r="B3517" s="52">
        <v>17636.169999999998</v>
      </c>
      <c r="C3517" s="53">
        <v>45519</v>
      </c>
      <c r="D3517" s="52">
        <v>0</v>
      </c>
      <c r="E3517" s="59"/>
    </row>
    <row r="3518" spans="1:5" x14ac:dyDescent="0.45">
      <c r="A3518" s="55" t="s">
        <v>64</v>
      </c>
      <c r="B3518" s="52">
        <v>20845.59</v>
      </c>
      <c r="C3518" s="53">
        <v>45519</v>
      </c>
      <c r="D3518" s="52">
        <v>0</v>
      </c>
      <c r="E3518" s="59"/>
    </row>
    <row r="3519" spans="1:5" x14ac:dyDescent="0.45">
      <c r="A3519" s="55" t="s">
        <v>66</v>
      </c>
      <c r="B3519" s="52">
        <v>16341.72</v>
      </c>
      <c r="C3519" s="53">
        <v>45519</v>
      </c>
      <c r="D3519" s="52">
        <v>0</v>
      </c>
      <c r="E3519" s="59"/>
    </row>
    <row r="3520" spans="1:5" x14ac:dyDescent="0.45">
      <c r="A3520" s="55" t="s">
        <v>57</v>
      </c>
      <c r="B3520" s="52">
        <v>54644.33</v>
      </c>
      <c r="C3520" s="53">
        <v>45504</v>
      </c>
      <c r="D3520" s="52">
        <v>0</v>
      </c>
      <c r="E3520" s="59"/>
    </row>
    <row r="3521" spans="1:5" x14ac:dyDescent="0.45">
      <c r="A3521" s="55" t="s">
        <v>80</v>
      </c>
      <c r="B3521" s="52">
        <v>47764.11</v>
      </c>
      <c r="C3521" s="53">
        <v>45488</v>
      </c>
      <c r="D3521" s="52">
        <v>0</v>
      </c>
      <c r="E3521" s="59"/>
    </row>
    <row r="3522" spans="1:5" x14ac:dyDescent="0.45">
      <c r="A3522" s="55" t="s">
        <v>82</v>
      </c>
      <c r="B3522" s="52">
        <v>16565.98</v>
      </c>
      <c r="C3522" s="53">
        <v>45519</v>
      </c>
      <c r="D3522" s="52">
        <v>0</v>
      </c>
      <c r="E3522" s="59"/>
    </row>
    <row r="3523" spans="1:5" x14ac:dyDescent="0.45">
      <c r="A3523" s="55" t="s">
        <v>84</v>
      </c>
      <c r="B3523" s="52">
        <v>16061.09</v>
      </c>
      <c r="C3523" s="53">
        <v>45519</v>
      </c>
      <c r="D3523" s="52">
        <v>0</v>
      </c>
      <c r="E3523" s="59"/>
    </row>
    <row r="3524" spans="1:5" x14ac:dyDescent="0.45">
      <c r="A3524" s="55" t="s">
        <v>86</v>
      </c>
      <c r="B3524" s="52">
        <v>24456.66</v>
      </c>
      <c r="C3524" s="53">
        <v>45519</v>
      </c>
      <c r="D3524" s="52">
        <v>0</v>
      </c>
      <c r="E3524" s="59"/>
    </row>
    <row r="3525" spans="1:5" x14ac:dyDescent="0.45">
      <c r="A3525" s="55" t="s">
        <v>88</v>
      </c>
      <c r="B3525" s="52">
        <v>16143.03</v>
      </c>
      <c r="C3525" s="53">
        <v>45519</v>
      </c>
      <c r="D3525" s="52">
        <v>0</v>
      </c>
      <c r="E3525" s="59"/>
    </row>
    <row r="3526" spans="1:5" x14ac:dyDescent="0.45">
      <c r="A3526" s="55" t="s">
        <v>92</v>
      </c>
      <c r="B3526" s="52">
        <v>153513.21</v>
      </c>
      <c r="C3526" s="53">
        <v>45519</v>
      </c>
      <c r="D3526" s="52">
        <v>0</v>
      </c>
      <c r="E3526" s="59"/>
    </row>
    <row r="3527" spans="1:5" x14ac:dyDescent="0.45">
      <c r="A3527" s="55" t="s">
        <v>90</v>
      </c>
      <c r="B3527" s="52">
        <v>16143.03</v>
      </c>
      <c r="C3527" s="53">
        <v>45762</v>
      </c>
      <c r="D3527" s="52">
        <v>0</v>
      </c>
      <c r="E3527" s="59"/>
    </row>
    <row r="3528" spans="1:5" x14ac:dyDescent="0.45">
      <c r="A3528" s="51" t="s">
        <v>338</v>
      </c>
      <c r="B3528" s="52"/>
      <c r="C3528" s="53"/>
      <c r="D3528" s="52"/>
      <c r="E3528" s="59"/>
    </row>
    <row r="3529" spans="1:5" x14ac:dyDescent="0.45">
      <c r="A3529" s="55" t="s">
        <v>60</v>
      </c>
      <c r="B3529" s="52">
        <v>103227.9</v>
      </c>
      <c r="C3529" s="53">
        <v>45519</v>
      </c>
      <c r="D3529" s="52">
        <v>0</v>
      </c>
      <c r="E3529" s="59"/>
    </row>
    <row r="3530" spans="1:5" x14ac:dyDescent="0.45">
      <c r="A3530" s="55" t="s">
        <v>61</v>
      </c>
      <c r="B3530" s="52">
        <v>28100.48</v>
      </c>
      <c r="C3530" s="53">
        <v>45519</v>
      </c>
      <c r="D3530" s="52">
        <v>0</v>
      </c>
      <c r="E3530" s="59"/>
    </row>
    <row r="3531" spans="1:5" x14ac:dyDescent="0.45">
      <c r="A3531" s="55" t="s">
        <v>62</v>
      </c>
      <c r="B3531" s="52">
        <v>99825.03</v>
      </c>
      <c r="C3531" s="53">
        <v>45519</v>
      </c>
      <c r="D3531" s="52">
        <v>0</v>
      </c>
      <c r="E3531" s="59"/>
    </row>
    <row r="3532" spans="1:5" x14ac:dyDescent="0.45">
      <c r="A3532" s="55" t="s">
        <v>63</v>
      </c>
      <c r="B3532" s="52">
        <v>27174.15</v>
      </c>
      <c r="C3532" s="53">
        <v>45519</v>
      </c>
      <c r="D3532" s="52">
        <v>0</v>
      </c>
      <c r="E3532" s="59"/>
    </row>
    <row r="3533" spans="1:5" x14ac:dyDescent="0.45">
      <c r="A3533" s="55" t="s">
        <v>64</v>
      </c>
      <c r="B3533" s="52">
        <v>117991.1</v>
      </c>
      <c r="C3533" s="53">
        <v>45519</v>
      </c>
      <c r="D3533" s="52">
        <v>0</v>
      </c>
      <c r="E3533" s="59"/>
    </row>
    <row r="3534" spans="1:5" x14ac:dyDescent="0.45">
      <c r="A3534" s="55" t="s">
        <v>65</v>
      </c>
      <c r="B3534" s="52">
        <v>30930.13</v>
      </c>
      <c r="C3534" s="53">
        <v>45519</v>
      </c>
      <c r="D3534" s="52">
        <v>0</v>
      </c>
      <c r="E3534" s="59"/>
    </row>
    <row r="3535" spans="1:5" x14ac:dyDescent="0.45">
      <c r="A3535" s="55" t="s">
        <v>66</v>
      </c>
      <c r="B3535" s="52">
        <v>92498.12</v>
      </c>
      <c r="C3535" s="53">
        <v>45519</v>
      </c>
      <c r="D3535" s="52">
        <v>0</v>
      </c>
      <c r="E3535" s="59"/>
    </row>
    <row r="3536" spans="1:5" x14ac:dyDescent="0.45">
      <c r="A3536" s="55" t="s">
        <v>67</v>
      </c>
      <c r="B3536" s="52">
        <v>24247.41</v>
      </c>
      <c r="C3536" s="53">
        <v>45519</v>
      </c>
      <c r="D3536" s="52">
        <v>0</v>
      </c>
      <c r="E3536" s="59"/>
    </row>
    <row r="3537" spans="1:5" x14ac:dyDescent="0.45">
      <c r="A3537" s="55" t="s">
        <v>57</v>
      </c>
      <c r="B3537" s="52">
        <v>309300.17</v>
      </c>
      <c r="C3537" s="53">
        <v>45504</v>
      </c>
      <c r="D3537" s="52">
        <v>0</v>
      </c>
      <c r="E3537" s="59"/>
    </row>
    <row r="3538" spans="1:5" x14ac:dyDescent="0.45">
      <c r="A3538" s="55" t="s">
        <v>72</v>
      </c>
      <c r="B3538" s="52">
        <v>58292.800000000003</v>
      </c>
      <c r="C3538" s="53">
        <v>45504</v>
      </c>
      <c r="D3538" s="52">
        <v>0</v>
      </c>
      <c r="E3538" s="59"/>
    </row>
    <row r="3539" spans="1:5" x14ac:dyDescent="0.45">
      <c r="A3539" s="55" t="s">
        <v>80</v>
      </c>
      <c r="B3539" s="52">
        <v>270356.45</v>
      </c>
      <c r="C3539" s="53">
        <v>45488</v>
      </c>
      <c r="D3539" s="52">
        <v>0</v>
      </c>
      <c r="E3539" s="59"/>
    </row>
    <row r="3540" spans="1:5" x14ac:dyDescent="0.45">
      <c r="A3540" s="55" t="s">
        <v>81</v>
      </c>
      <c r="B3540" s="52">
        <v>70871.11</v>
      </c>
      <c r="C3540" s="53">
        <v>45488</v>
      </c>
      <c r="D3540" s="52">
        <v>0</v>
      </c>
      <c r="E3540" s="59"/>
    </row>
    <row r="3541" spans="1:5" x14ac:dyDescent="0.45">
      <c r="A3541" s="55" t="s">
        <v>82</v>
      </c>
      <c r="B3541" s="52">
        <v>93767.47</v>
      </c>
      <c r="C3541" s="53">
        <v>45519</v>
      </c>
      <c r="D3541" s="52">
        <v>0</v>
      </c>
      <c r="E3541" s="59"/>
    </row>
    <row r="3542" spans="1:5" x14ac:dyDescent="0.45">
      <c r="A3542" s="55" t="s">
        <v>83</v>
      </c>
      <c r="B3542" s="52">
        <v>25525.18</v>
      </c>
      <c r="C3542" s="53">
        <v>45519</v>
      </c>
      <c r="D3542" s="52">
        <v>0</v>
      </c>
      <c r="E3542" s="59"/>
    </row>
    <row r="3543" spans="1:5" x14ac:dyDescent="0.45">
      <c r="A3543" s="55" t="s">
        <v>84</v>
      </c>
      <c r="B3543" s="52">
        <v>90909.7</v>
      </c>
      <c r="C3543" s="53">
        <v>45519</v>
      </c>
      <c r="D3543" s="52">
        <v>0</v>
      </c>
      <c r="E3543" s="59"/>
    </row>
    <row r="3544" spans="1:5" x14ac:dyDescent="0.45">
      <c r="A3544" s="55" t="s">
        <v>85</v>
      </c>
      <c r="B3544" s="52">
        <v>24747.24</v>
      </c>
      <c r="C3544" s="53">
        <v>45519</v>
      </c>
      <c r="D3544" s="52">
        <v>0</v>
      </c>
      <c r="E3544" s="59"/>
    </row>
    <row r="3545" spans="1:5" x14ac:dyDescent="0.45">
      <c r="A3545" s="55" t="s">
        <v>86</v>
      </c>
      <c r="B3545" s="52">
        <v>138430.64000000001</v>
      </c>
      <c r="C3545" s="53">
        <v>45519</v>
      </c>
      <c r="D3545" s="52">
        <v>0</v>
      </c>
      <c r="E3545" s="59"/>
    </row>
    <row r="3546" spans="1:5" x14ac:dyDescent="0.45">
      <c r="A3546" s="55" t="s">
        <v>87</v>
      </c>
      <c r="B3546" s="52">
        <v>36288.14</v>
      </c>
      <c r="C3546" s="53">
        <v>45519</v>
      </c>
      <c r="D3546" s="52">
        <v>0</v>
      </c>
      <c r="E3546" s="59"/>
    </row>
    <row r="3547" spans="1:5" x14ac:dyDescent="0.45">
      <c r="A3547" s="55" t="s">
        <v>88</v>
      </c>
      <c r="B3547" s="52">
        <v>91373.47</v>
      </c>
      <c r="C3547" s="53">
        <v>45519</v>
      </c>
      <c r="D3547" s="52">
        <v>0</v>
      </c>
      <c r="E3547" s="59"/>
    </row>
    <row r="3548" spans="1:5" x14ac:dyDescent="0.45">
      <c r="A3548" s="55" t="s">
        <v>89</v>
      </c>
      <c r="B3548" s="52">
        <v>23952.6</v>
      </c>
      <c r="C3548" s="53">
        <v>45519</v>
      </c>
      <c r="D3548" s="52">
        <v>0</v>
      </c>
      <c r="E3548" s="59"/>
    </row>
    <row r="3549" spans="1:5" x14ac:dyDescent="0.45">
      <c r="A3549" s="55" t="s">
        <v>92</v>
      </c>
      <c r="B3549" s="52">
        <v>868922.1</v>
      </c>
      <c r="C3549" s="53">
        <v>45519</v>
      </c>
      <c r="D3549" s="52">
        <v>0</v>
      </c>
      <c r="E3549" s="59"/>
    </row>
    <row r="3550" spans="1:5" x14ac:dyDescent="0.45">
      <c r="A3550" s="55" t="s">
        <v>93</v>
      </c>
      <c r="B3550" s="52">
        <v>227778.82</v>
      </c>
      <c r="C3550" s="53">
        <v>45519</v>
      </c>
      <c r="D3550" s="52">
        <v>0</v>
      </c>
      <c r="E3550" s="59"/>
    </row>
    <row r="3551" spans="1:5" x14ac:dyDescent="0.45">
      <c r="A3551" s="55" t="s">
        <v>90</v>
      </c>
      <c r="B3551" s="52">
        <v>91373.47</v>
      </c>
      <c r="C3551" s="53">
        <v>45762</v>
      </c>
      <c r="D3551" s="52">
        <v>0</v>
      </c>
      <c r="E3551" s="59"/>
    </row>
    <row r="3552" spans="1:5" x14ac:dyDescent="0.45">
      <c r="A3552" s="55" t="s">
        <v>91</v>
      </c>
      <c r="B3552" s="52">
        <v>6653.69</v>
      </c>
      <c r="C3552" s="53">
        <v>45762</v>
      </c>
      <c r="D3552" s="52">
        <v>17298.91</v>
      </c>
      <c r="E3552" s="59"/>
    </row>
    <row r="3553" spans="1:5" x14ac:dyDescent="0.45">
      <c r="A3553" s="51" t="s">
        <v>339</v>
      </c>
      <c r="B3553" s="52"/>
      <c r="C3553" s="53"/>
      <c r="D3553" s="52"/>
      <c r="E3553" s="59"/>
    </row>
    <row r="3554" spans="1:5" x14ac:dyDescent="0.45">
      <c r="A3554" s="55" t="s">
        <v>60</v>
      </c>
      <c r="B3554" s="52">
        <v>25102.69</v>
      </c>
      <c r="C3554" s="53">
        <v>45519</v>
      </c>
      <c r="D3554" s="52">
        <v>0</v>
      </c>
      <c r="E3554" s="59"/>
    </row>
    <row r="3555" spans="1:5" x14ac:dyDescent="0.45">
      <c r="A3555" s="55" t="s">
        <v>62</v>
      </c>
      <c r="B3555" s="52">
        <v>24275.19</v>
      </c>
      <c r="C3555" s="53">
        <v>45519</v>
      </c>
      <c r="D3555" s="52">
        <v>0</v>
      </c>
      <c r="E3555" s="59"/>
    </row>
    <row r="3556" spans="1:5" x14ac:dyDescent="0.45">
      <c r="A3556" s="55" t="s">
        <v>64</v>
      </c>
      <c r="B3556" s="52">
        <v>28692.77</v>
      </c>
      <c r="C3556" s="53">
        <v>45519</v>
      </c>
      <c r="D3556" s="52">
        <v>0</v>
      </c>
      <c r="E3556" s="59"/>
    </row>
    <row r="3557" spans="1:5" x14ac:dyDescent="0.45">
      <c r="A3557" s="55" t="s">
        <v>66</v>
      </c>
      <c r="B3557" s="52">
        <v>22493.45</v>
      </c>
      <c r="C3557" s="53">
        <v>45519</v>
      </c>
      <c r="D3557" s="52">
        <v>0</v>
      </c>
      <c r="E3557" s="59"/>
    </row>
    <row r="3558" spans="1:5" x14ac:dyDescent="0.45">
      <c r="A3558" s="55" t="s">
        <v>57</v>
      </c>
      <c r="B3558" s="52">
        <v>75214.8</v>
      </c>
      <c r="C3558" s="53">
        <v>45504</v>
      </c>
      <c r="D3558" s="52">
        <v>0</v>
      </c>
      <c r="E3558" s="59"/>
    </row>
    <row r="3559" spans="1:5" x14ac:dyDescent="0.45">
      <c r="A3559" s="55" t="s">
        <v>80</v>
      </c>
      <c r="B3559" s="52">
        <v>65744.570000000007</v>
      </c>
      <c r="C3559" s="53">
        <v>45488</v>
      </c>
      <c r="D3559" s="52">
        <v>0</v>
      </c>
      <c r="E3559" s="59"/>
    </row>
    <row r="3560" spans="1:5" x14ac:dyDescent="0.45">
      <c r="A3560" s="55" t="s">
        <v>82</v>
      </c>
      <c r="B3560" s="52">
        <v>22802.13</v>
      </c>
      <c r="C3560" s="53">
        <v>45519</v>
      </c>
      <c r="D3560" s="52">
        <v>0</v>
      </c>
      <c r="E3560" s="59"/>
    </row>
    <row r="3561" spans="1:5" x14ac:dyDescent="0.45">
      <c r="A3561" s="55" t="s">
        <v>84</v>
      </c>
      <c r="B3561" s="52">
        <v>22107.18</v>
      </c>
      <c r="C3561" s="53">
        <v>45519</v>
      </c>
      <c r="D3561" s="52">
        <v>0</v>
      </c>
      <c r="E3561" s="59"/>
    </row>
    <row r="3562" spans="1:5" x14ac:dyDescent="0.45">
      <c r="A3562" s="55" t="s">
        <v>86</v>
      </c>
      <c r="B3562" s="52">
        <v>33663.199999999997</v>
      </c>
      <c r="C3562" s="53">
        <v>45519</v>
      </c>
      <c r="D3562" s="52">
        <v>0</v>
      </c>
      <c r="E3562" s="59"/>
    </row>
    <row r="3563" spans="1:5" x14ac:dyDescent="0.45">
      <c r="A3563" s="55" t="s">
        <v>88</v>
      </c>
      <c r="B3563" s="52">
        <v>22219.96</v>
      </c>
      <c r="C3563" s="53">
        <v>45519</v>
      </c>
      <c r="D3563" s="52">
        <v>0</v>
      </c>
      <c r="E3563" s="59"/>
    </row>
    <row r="3564" spans="1:5" x14ac:dyDescent="0.45">
      <c r="A3564" s="55" t="s">
        <v>92</v>
      </c>
      <c r="B3564" s="52">
        <v>211302.19</v>
      </c>
      <c r="C3564" s="53">
        <v>45519</v>
      </c>
      <c r="D3564" s="52">
        <v>0</v>
      </c>
      <c r="E3564" s="59"/>
    </row>
    <row r="3565" spans="1:5" x14ac:dyDescent="0.45">
      <c r="A3565" s="55" t="s">
        <v>90</v>
      </c>
      <c r="B3565" s="52">
        <v>22219.96</v>
      </c>
      <c r="C3565" s="53">
        <v>45762</v>
      </c>
      <c r="D3565" s="52">
        <v>0</v>
      </c>
      <c r="E3565" s="59"/>
    </row>
    <row r="3566" spans="1:5" x14ac:dyDescent="0.45">
      <c r="A3566" s="51" t="s">
        <v>340</v>
      </c>
      <c r="B3566" s="52"/>
      <c r="C3566" s="53"/>
      <c r="D3566" s="52"/>
      <c r="E3566" s="59"/>
    </row>
    <row r="3567" spans="1:5" x14ac:dyDescent="0.45">
      <c r="A3567" s="55" t="s">
        <v>60</v>
      </c>
      <c r="B3567" s="52">
        <v>245931.93</v>
      </c>
      <c r="C3567" s="53">
        <v>45519</v>
      </c>
      <c r="D3567" s="52">
        <v>0</v>
      </c>
      <c r="E3567" s="59"/>
    </row>
    <row r="3568" spans="1:5" x14ac:dyDescent="0.45">
      <c r="A3568" s="55" t="s">
        <v>61</v>
      </c>
      <c r="B3568" s="52">
        <v>63429.64</v>
      </c>
      <c r="C3568" s="53">
        <v>45716</v>
      </c>
      <c r="D3568" s="52">
        <v>0</v>
      </c>
      <c r="E3568" s="59"/>
    </row>
    <row r="3569" spans="1:5" x14ac:dyDescent="0.45">
      <c r="A3569" s="55" t="s">
        <v>62</v>
      </c>
      <c r="B3569" s="52">
        <v>237824.87</v>
      </c>
      <c r="C3569" s="53">
        <v>45519</v>
      </c>
      <c r="D3569" s="52">
        <v>0</v>
      </c>
      <c r="E3569" s="59"/>
    </row>
    <row r="3570" spans="1:5" x14ac:dyDescent="0.45">
      <c r="A3570" s="55" t="s">
        <v>63</v>
      </c>
      <c r="B3570" s="52">
        <v>61338.7</v>
      </c>
      <c r="C3570" s="53">
        <v>45716</v>
      </c>
      <c r="D3570" s="52">
        <v>0</v>
      </c>
      <c r="E3570" s="59"/>
    </row>
    <row r="3571" spans="1:5" x14ac:dyDescent="0.45">
      <c r="A3571" s="55" t="s">
        <v>64</v>
      </c>
      <c r="B3571" s="52">
        <v>281104.03999999998</v>
      </c>
      <c r="C3571" s="53">
        <v>45519</v>
      </c>
      <c r="D3571" s="52">
        <v>0</v>
      </c>
      <c r="E3571" s="59"/>
    </row>
    <row r="3572" spans="1:5" x14ac:dyDescent="0.45">
      <c r="A3572" s="55" t="s">
        <v>65</v>
      </c>
      <c r="B3572" s="52">
        <v>69816.86</v>
      </c>
      <c r="C3572" s="53">
        <v>45716</v>
      </c>
      <c r="D3572" s="52">
        <v>0</v>
      </c>
      <c r="E3572" s="59"/>
    </row>
    <row r="3573" spans="1:5" x14ac:dyDescent="0.45">
      <c r="A3573" s="55" t="s">
        <v>66</v>
      </c>
      <c r="B3573" s="52">
        <v>220369.12</v>
      </c>
      <c r="C3573" s="53">
        <v>45519</v>
      </c>
      <c r="D3573" s="52">
        <v>0</v>
      </c>
      <c r="E3573" s="59"/>
    </row>
    <row r="3574" spans="1:5" x14ac:dyDescent="0.45">
      <c r="A3574" s="55" t="s">
        <v>67</v>
      </c>
      <c r="B3574" s="52">
        <v>54732.33</v>
      </c>
      <c r="C3574" s="53">
        <v>45716</v>
      </c>
      <c r="D3574" s="52">
        <v>0</v>
      </c>
      <c r="E3574" s="59"/>
    </row>
    <row r="3575" spans="1:5" x14ac:dyDescent="0.45">
      <c r="A3575" s="55" t="s">
        <v>70</v>
      </c>
      <c r="B3575" s="52">
        <v>85492.73</v>
      </c>
      <c r="C3575" s="53">
        <v>45716</v>
      </c>
      <c r="D3575" s="52">
        <v>59204.05</v>
      </c>
      <c r="E3575" s="59"/>
    </row>
    <row r="3576" spans="1:5" x14ac:dyDescent="0.45">
      <c r="A3576" s="55" t="s">
        <v>57</v>
      </c>
      <c r="B3576" s="52">
        <v>736882.06</v>
      </c>
      <c r="C3576" s="53">
        <v>45504</v>
      </c>
      <c r="D3576" s="52">
        <v>0</v>
      </c>
      <c r="E3576" s="59"/>
    </row>
    <row r="3577" spans="1:5" x14ac:dyDescent="0.45">
      <c r="A3577" s="55" t="s">
        <v>71</v>
      </c>
      <c r="B3577" s="52">
        <v>52260.21</v>
      </c>
      <c r="C3577" s="53">
        <v>45504</v>
      </c>
      <c r="D3577" s="52">
        <v>0</v>
      </c>
      <c r="E3577" s="59"/>
    </row>
    <row r="3578" spans="1:5" x14ac:dyDescent="0.45">
      <c r="A3578" s="55" t="s">
        <v>72</v>
      </c>
      <c r="B3578" s="52">
        <v>131581.07999999999</v>
      </c>
      <c r="C3578" s="53">
        <v>45716</v>
      </c>
      <c r="D3578" s="52">
        <v>0</v>
      </c>
      <c r="E3578" s="59"/>
    </row>
    <row r="3579" spans="1:5" x14ac:dyDescent="0.45">
      <c r="A3579" s="55" t="s">
        <v>73</v>
      </c>
      <c r="B3579" s="52">
        <v>81287.11</v>
      </c>
      <c r="C3579" s="53">
        <v>45716</v>
      </c>
      <c r="D3579" s="52">
        <v>0</v>
      </c>
      <c r="E3579" s="59"/>
    </row>
    <row r="3580" spans="1:5" x14ac:dyDescent="0.45">
      <c r="A3580" s="55" t="s">
        <v>80</v>
      </c>
      <c r="B3580" s="52">
        <v>644101.86</v>
      </c>
      <c r="C3580" s="53">
        <v>45488</v>
      </c>
      <c r="D3580" s="52">
        <v>0</v>
      </c>
      <c r="E3580" s="59"/>
    </row>
    <row r="3581" spans="1:5" x14ac:dyDescent="0.45">
      <c r="A3581" s="55" t="s">
        <v>82</v>
      </c>
      <c r="B3581" s="52">
        <v>223393.23</v>
      </c>
      <c r="C3581" s="53">
        <v>45519</v>
      </c>
      <c r="D3581" s="52">
        <v>0</v>
      </c>
      <c r="E3581" s="59"/>
    </row>
    <row r="3582" spans="1:5" x14ac:dyDescent="0.45">
      <c r="A3582" s="55" t="s">
        <v>83</v>
      </c>
      <c r="B3582" s="52">
        <v>57616.56</v>
      </c>
      <c r="C3582" s="53">
        <v>45716</v>
      </c>
      <c r="D3582" s="52">
        <v>0</v>
      </c>
      <c r="E3582" s="59"/>
    </row>
    <row r="3583" spans="1:5" x14ac:dyDescent="0.45">
      <c r="A3583" s="55" t="s">
        <v>84</v>
      </c>
      <c r="B3583" s="52">
        <v>216584.84</v>
      </c>
      <c r="C3583" s="53">
        <v>45519</v>
      </c>
      <c r="D3583" s="52">
        <v>0</v>
      </c>
      <c r="E3583" s="59"/>
    </row>
    <row r="3584" spans="1:5" x14ac:dyDescent="0.45">
      <c r="A3584" s="55" t="s">
        <v>85</v>
      </c>
      <c r="B3584" s="52">
        <v>55860.57</v>
      </c>
      <c r="C3584" s="53">
        <v>45716</v>
      </c>
      <c r="D3584" s="52">
        <v>0</v>
      </c>
      <c r="E3584" s="59"/>
    </row>
    <row r="3585" spans="1:5" x14ac:dyDescent="0.45">
      <c r="A3585" s="55" t="s">
        <v>86</v>
      </c>
      <c r="B3585" s="52">
        <v>329799.53000000003</v>
      </c>
      <c r="C3585" s="53">
        <v>45519</v>
      </c>
      <c r="D3585" s="52">
        <v>0</v>
      </c>
      <c r="E3585" s="59"/>
    </row>
    <row r="3586" spans="1:5" x14ac:dyDescent="0.45">
      <c r="A3586" s="55" t="s">
        <v>87</v>
      </c>
      <c r="B3586" s="52">
        <v>81911.199999999997</v>
      </c>
      <c r="C3586" s="53">
        <v>45716</v>
      </c>
      <c r="D3586" s="52">
        <v>0</v>
      </c>
      <c r="E3586" s="59"/>
    </row>
    <row r="3587" spans="1:5" x14ac:dyDescent="0.45">
      <c r="A3587" s="55" t="s">
        <v>88</v>
      </c>
      <c r="B3587" s="52">
        <v>217689.72</v>
      </c>
      <c r="C3587" s="53">
        <v>45519</v>
      </c>
      <c r="D3587" s="52">
        <v>0</v>
      </c>
      <c r="E3587" s="59"/>
    </row>
    <row r="3588" spans="1:5" x14ac:dyDescent="0.45">
      <c r="A3588" s="55" t="s">
        <v>89</v>
      </c>
      <c r="B3588" s="52">
        <v>54066.86</v>
      </c>
      <c r="C3588" s="53">
        <v>45716</v>
      </c>
      <c r="D3588" s="52">
        <v>0</v>
      </c>
      <c r="E3588" s="59"/>
    </row>
    <row r="3589" spans="1:5" x14ac:dyDescent="0.45">
      <c r="A3589" s="55" t="s">
        <v>92</v>
      </c>
      <c r="B3589" s="52">
        <v>2070134.98</v>
      </c>
      <c r="C3589" s="53">
        <v>45519</v>
      </c>
      <c r="D3589" s="52">
        <v>0</v>
      </c>
      <c r="E3589" s="59"/>
    </row>
    <row r="3590" spans="1:5" x14ac:dyDescent="0.45">
      <c r="A3590" s="55" t="s">
        <v>93</v>
      </c>
      <c r="B3590" s="52">
        <v>514152.43</v>
      </c>
      <c r="C3590" s="53">
        <v>45716</v>
      </c>
      <c r="D3590" s="52">
        <v>0</v>
      </c>
      <c r="E3590" s="59"/>
    </row>
    <row r="3591" spans="1:5" x14ac:dyDescent="0.45">
      <c r="A3591" s="55" t="s">
        <v>90</v>
      </c>
      <c r="B3591" s="52">
        <v>217689.72</v>
      </c>
      <c r="C3591" s="53">
        <v>45762</v>
      </c>
      <c r="D3591" s="52">
        <v>0</v>
      </c>
      <c r="E3591" s="59"/>
    </row>
    <row r="3592" spans="1:5" x14ac:dyDescent="0.45">
      <c r="A3592" s="55" t="s">
        <v>91</v>
      </c>
      <c r="B3592" s="52">
        <v>54066.86</v>
      </c>
      <c r="C3592" s="53">
        <v>45762</v>
      </c>
      <c r="D3592" s="52">
        <v>0</v>
      </c>
      <c r="E3592" s="59"/>
    </row>
    <row r="3593" spans="1:5" x14ac:dyDescent="0.45">
      <c r="A3593" s="51" t="s">
        <v>341</v>
      </c>
      <c r="B3593" s="52"/>
      <c r="C3593" s="53"/>
      <c r="D3593" s="52"/>
      <c r="E3593" s="59"/>
    </row>
    <row r="3594" spans="1:5" x14ac:dyDescent="0.45">
      <c r="A3594" s="55" t="s">
        <v>60</v>
      </c>
      <c r="B3594" s="52">
        <v>13736.9</v>
      </c>
      <c r="C3594" s="53">
        <v>45519</v>
      </c>
      <c r="D3594" s="52">
        <v>0</v>
      </c>
      <c r="E3594" s="59"/>
    </row>
    <row r="3595" spans="1:5" x14ac:dyDescent="0.45">
      <c r="A3595" s="55" t="s">
        <v>62</v>
      </c>
      <c r="B3595" s="52">
        <v>13284.06</v>
      </c>
      <c r="C3595" s="53">
        <v>45519</v>
      </c>
      <c r="D3595" s="52">
        <v>0</v>
      </c>
      <c r="E3595" s="59"/>
    </row>
    <row r="3596" spans="1:5" x14ac:dyDescent="0.45">
      <c r="A3596" s="55" t="s">
        <v>64</v>
      </c>
      <c r="B3596" s="52">
        <v>15701.49</v>
      </c>
      <c r="C3596" s="53">
        <v>45519</v>
      </c>
      <c r="D3596" s="52">
        <v>0</v>
      </c>
      <c r="E3596" s="59"/>
    </row>
    <row r="3597" spans="1:5" x14ac:dyDescent="0.45">
      <c r="A3597" s="55" t="s">
        <v>66</v>
      </c>
      <c r="B3597" s="52">
        <v>12309.05</v>
      </c>
      <c r="C3597" s="53">
        <v>45519</v>
      </c>
      <c r="D3597" s="52">
        <v>0</v>
      </c>
      <c r="E3597" s="59"/>
    </row>
    <row r="3598" spans="1:5" x14ac:dyDescent="0.45">
      <c r="A3598" s="55" t="s">
        <v>57</v>
      </c>
      <c r="B3598" s="52">
        <v>41159.65</v>
      </c>
      <c r="C3598" s="53">
        <v>45504</v>
      </c>
      <c r="D3598" s="52">
        <v>0</v>
      </c>
      <c r="E3598" s="59"/>
    </row>
    <row r="3599" spans="1:5" x14ac:dyDescent="0.45">
      <c r="A3599" s="55" t="s">
        <v>80</v>
      </c>
      <c r="B3599" s="52">
        <v>35977.269999999997</v>
      </c>
      <c r="C3599" s="53">
        <v>45488</v>
      </c>
      <c r="D3599" s="52">
        <v>0</v>
      </c>
      <c r="E3599" s="59"/>
    </row>
    <row r="3600" spans="1:5" x14ac:dyDescent="0.45">
      <c r="A3600" s="55" t="s">
        <v>82</v>
      </c>
      <c r="B3600" s="52">
        <v>12477.96</v>
      </c>
      <c r="C3600" s="53">
        <v>45519</v>
      </c>
      <c r="D3600" s="52">
        <v>0</v>
      </c>
      <c r="E3600" s="59"/>
    </row>
    <row r="3601" spans="1:5" x14ac:dyDescent="0.45">
      <c r="A3601" s="55" t="s">
        <v>84</v>
      </c>
      <c r="B3601" s="52">
        <v>12097.67</v>
      </c>
      <c r="C3601" s="53">
        <v>45519</v>
      </c>
      <c r="D3601" s="52">
        <v>0</v>
      </c>
      <c r="E3601" s="59"/>
    </row>
    <row r="3602" spans="1:5" x14ac:dyDescent="0.45">
      <c r="A3602" s="55" t="s">
        <v>86</v>
      </c>
      <c r="B3602" s="52">
        <v>18421.45</v>
      </c>
      <c r="C3602" s="53">
        <v>45519</v>
      </c>
      <c r="D3602" s="52">
        <v>0</v>
      </c>
      <c r="E3602" s="59"/>
    </row>
    <row r="3603" spans="1:5" x14ac:dyDescent="0.45">
      <c r="A3603" s="55" t="s">
        <v>88</v>
      </c>
      <c r="B3603" s="52">
        <v>12159.39</v>
      </c>
      <c r="C3603" s="53">
        <v>45519</v>
      </c>
      <c r="D3603" s="52">
        <v>0</v>
      </c>
      <c r="E3603" s="59"/>
    </row>
    <row r="3604" spans="1:5" x14ac:dyDescent="0.45">
      <c r="A3604" s="55" t="s">
        <v>92</v>
      </c>
      <c r="B3604" s="52">
        <v>115630.49</v>
      </c>
      <c r="C3604" s="53">
        <v>45519</v>
      </c>
      <c r="D3604" s="52">
        <v>0</v>
      </c>
      <c r="E3604" s="59"/>
    </row>
    <row r="3605" spans="1:5" x14ac:dyDescent="0.45">
      <c r="A3605" s="55" t="s">
        <v>90</v>
      </c>
      <c r="B3605" s="52">
        <v>12159.39</v>
      </c>
      <c r="C3605" s="53">
        <v>45762</v>
      </c>
      <c r="D3605" s="52">
        <v>0</v>
      </c>
      <c r="E3605" s="59"/>
    </row>
    <row r="3606" spans="1:5" x14ac:dyDescent="0.45">
      <c r="A3606" s="51" t="s">
        <v>342</v>
      </c>
      <c r="B3606" s="52"/>
      <c r="C3606" s="53"/>
      <c r="D3606" s="52"/>
      <c r="E3606" s="59"/>
    </row>
    <row r="3607" spans="1:5" x14ac:dyDescent="0.45">
      <c r="A3607" s="55" t="s">
        <v>60</v>
      </c>
      <c r="B3607" s="52">
        <v>518752.67</v>
      </c>
      <c r="C3607" s="53">
        <v>45534</v>
      </c>
      <c r="D3607" s="52">
        <v>0</v>
      </c>
      <c r="E3607" s="59"/>
    </row>
    <row r="3608" spans="1:5" x14ac:dyDescent="0.45">
      <c r="A3608" s="55" t="s">
        <v>61</v>
      </c>
      <c r="B3608" s="52">
        <v>134672.09</v>
      </c>
      <c r="C3608" s="53">
        <v>45534</v>
      </c>
      <c r="D3608" s="52">
        <v>0</v>
      </c>
      <c r="E3608" s="59"/>
    </row>
    <row r="3609" spans="1:5" x14ac:dyDescent="0.45">
      <c r="A3609" s="55" t="s">
        <v>62</v>
      </c>
      <c r="B3609" s="52">
        <v>501652.16</v>
      </c>
      <c r="C3609" s="53">
        <v>45534</v>
      </c>
      <c r="D3609" s="52">
        <v>0</v>
      </c>
      <c r="E3609" s="59"/>
    </row>
    <row r="3610" spans="1:5" x14ac:dyDescent="0.45">
      <c r="A3610" s="55" t="s">
        <v>63</v>
      </c>
      <c r="B3610" s="52">
        <v>130232.67</v>
      </c>
      <c r="C3610" s="53">
        <v>45534</v>
      </c>
      <c r="D3610" s="52">
        <v>0</v>
      </c>
      <c r="E3610" s="59"/>
    </row>
    <row r="3611" spans="1:5" x14ac:dyDescent="0.45">
      <c r="A3611" s="55" t="s">
        <v>64</v>
      </c>
      <c r="B3611" s="52">
        <v>592942.42000000004</v>
      </c>
      <c r="C3611" s="53">
        <v>45519</v>
      </c>
      <c r="D3611" s="52">
        <v>0</v>
      </c>
      <c r="E3611" s="59"/>
    </row>
    <row r="3612" spans="1:5" x14ac:dyDescent="0.45">
      <c r="A3612" s="55" t="s">
        <v>65</v>
      </c>
      <c r="B3612" s="52">
        <v>148233.26</v>
      </c>
      <c r="C3612" s="53">
        <v>45519</v>
      </c>
      <c r="D3612" s="52">
        <v>0</v>
      </c>
      <c r="E3612" s="59"/>
    </row>
    <row r="3613" spans="1:5" x14ac:dyDescent="0.45">
      <c r="A3613" s="55" t="s">
        <v>66</v>
      </c>
      <c r="B3613" s="52">
        <v>464832.17</v>
      </c>
      <c r="C3613" s="53">
        <v>45519</v>
      </c>
      <c r="D3613" s="52">
        <v>0</v>
      </c>
      <c r="E3613" s="59"/>
    </row>
    <row r="3614" spans="1:5" x14ac:dyDescent="0.45">
      <c r="A3614" s="55" t="s">
        <v>67</v>
      </c>
      <c r="B3614" s="52">
        <v>116206.2</v>
      </c>
      <c r="C3614" s="53">
        <v>45519</v>
      </c>
      <c r="D3614" s="52">
        <v>0</v>
      </c>
      <c r="E3614" s="59"/>
    </row>
    <row r="3615" spans="1:5" x14ac:dyDescent="0.45">
      <c r="A3615" s="55" t="s">
        <v>57</v>
      </c>
      <c r="B3615" s="52">
        <v>1554330.68</v>
      </c>
      <c r="C3615" s="53">
        <v>45504</v>
      </c>
      <c r="D3615" s="52">
        <v>0</v>
      </c>
      <c r="E3615" s="59"/>
    </row>
    <row r="3616" spans="1:5" x14ac:dyDescent="0.45">
      <c r="A3616" s="55" t="s">
        <v>71</v>
      </c>
      <c r="B3616" s="52">
        <v>103232.5</v>
      </c>
      <c r="C3616" s="53">
        <v>45504</v>
      </c>
      <c r="D3616" s="52">
        <v>0</v>
      </c>
      <c r="E3616" s="59"/>
    </row>
    <row r="3617" spans="1:5" x14ac:dyDescent="0.45">
      <c r="A3617" s="55" t="s">
        <v>72</v>
      </c>
      <c r="B3617" s="52">
        <v>279369.38</v>
      </c>
      <c r="C3617" s="53">
        <v>45504</v>
      </c>
      <c r="D3617" s="52">
        <v>0</v>
      </c>
      <c r="E3617" s="59"/>
    </row>
    <row r="3618" spans="1:5" x14ac:dyDescent="0.45">
      <c r="A3618" s="55" t="s">
        <v>80</v>
      </c>
      <c r="B3618" s="52">
        <v>1379770.59</v>
      </c>
      <c r="C3618" s="53">
        <v>45488</v>
      </c>
      <c r="D3618" s="52">
        <v>0</v>
      </c>
      <c r="E3618" s="59"/>
    </row>
    <row r="3619" spans="1:5" x14ac:dyDescent="0.45">
      <c r="A3619" s="55" t="s">
        <v>81</v>
      </c>
      <c r="B3619" s="52">
        <v>339651.18</v>
      </c>
      <c r="C3619" s="53">
        <v>45488</v>
      </c>
      <c r="D3619" s="52">
        <v>0</v>
      </c>
      <c r="E3619" s="59"/>
    </row>
    <row r="3620" spans="1:5" x14ac:dyDescent="0.45">
      <c r="A3620" s="55" t="s">
        <v>82</v>
      </c>
      <c r="B3620" s="52">
        <v>471211.01</v>
      </c>
      <c r="C3620" s="53">
        <v>45534</v>
      </c>
      <c r="D3620" s="52">
        <v>0</v>
      </c>
      <c r="E3620" s="59"/>
    </row>
    <row r="3621" spans="1:5" x14ac:dyDescent="0.45">
      <c r="A3621" s="55" t="s">
        <v>83</v>
      </c>
      <c r="B3621" s="52">
        <v>122329.92</v>
      </c>
      <c r="C3621" s="53">
        <v>45534</v>
      </c>
      <c r="D3621" s="52">
        <v>0</v>
      </c>
      <c r="E3621" s="59"/>
    </row>
    <row r="3622" spans="1:5" x14ac:dyDescent="0.45">
      <c r="A3622" s="55" t="s">
        <v>84</v>
      </c>
      <c r="B3622" s="52">
        <v>456849.82</v>
      </c>
      <c r="C3622" s="53">
        <v>45534</v>
      </c>
      <c r="D3622" s="52">
        <v>0</v>
      </c>
      <c r="E3622" s="59"/>
    </row>
    <row r="3623" spans="1:5" x14ac:dyDescent="0.45">
      <c r="A3623" s="55" t="s">
        <v>85</v>
      </c>
      <c r="B3623" s="52">
        <v>118601.65</v>
      </c>
      <c r="C3623" s="53">
        <v>45534</v>
      </c>
      <c r="D3623" s="52">
        <v>0</v>
      </c>
      <c r="E3623" s="59"/>
    </row>
    <row r="3624" spans="1:5" x14ac:dyDescent="0.45">
      <c r="A3624" s="55" t="s">
        <v>86</v>
      </c>
      <c r="B3624" s="52">
        <v>695657.49</v>
      </c>
      <c r="C3624" s="53">
        <v>45519</v>
      </c>
      <c r="D3624" s="52">
        <v>0</v>
      </c>
      <c r="E3624" s="59"/>
    </row>
    <row r="3625" spans="1:5" x14ac:dyDescent="0.45">
      <c r="A3625" s="55" t="s">
        <v>87</v>
      </c>
      <c r="B3625" s="52">
        <v>173911.62</v>
      </c>
      <c r="C3625" s="53">
        <v>45519</v>
      </c>
      <c r="D3625" s="52">
        <v>0</v>
      </c>
      <c r="E3625" s="59"/>
    </row>
    <row r="3626" spans="1:5" x14ac:dyDescent="0.45">
      <c r="A3626" s="55" t="s">
        <v>88</v>
      </c>
      <c r="B3626" s="52">
        <v>459180.42</v>
      </c>
      <c r="C3626" s="53">
        <v>45519</v>
      </c>
      <c r="D3626" s="52">
        <v>0</v>
      </c>
      <c r="E3626" s="59"/>
    </row>
    <row r="3627" spans="1:5" x14ac:dyDescent="0.45">
      <c r="A3627" s="55" t="s">
        <v>89</v>
      </c>
      <c r="B3627" s="52">
        <v>114793.29</v>
      </c>
      <c r="C3627" s="53">
        <v>45519</v>
      </c>
      <c r="D3627" s="52">
        <v>0</v>
      </c>
      <c r="E3627" s="59"/>
    </row>
    <row r="3628" spans="1:5" x14ac:dyDescent="0.45">
      <c r="A3628" s="55" t="s">
        <v>92</v>
      </c>
      <c r="B3628" s="52">
        <v>4366606.88</v>
      </c>
      <c r="C3628" s="53">
        <v>45519</v>
      </c>
      <c r="D3628" s="52">
        <v>0</v>
      </c>
      <c r="E3628" s="59"/>
    </row>
    <row r="3629" spans="1:5" x14ac:dyDescent="0.45">
      <c r="A3629" s="55" t="s">
        <v>93</v>
      </c>
      <c r="B3629" s="52">
        <v>1091634.44</v>
      </c>
      <c r="C3629" s="53">
        <v>45519</v>
      </c>
      <c r="D3629" s="52">
        <v>0</v>
      </c>
      <c r="E3629" s="59"/>
    </row>
    <row r="3630" spans="1:5" x14ac:dyDescent="0.45">
      <c r="A3630" s="55" t="s">
        <v>90</v>
      </c>
      <c r="B3630" s="52">
        <v>459180.42</v>
      </c>
      <c r="C3630" s="53">
        <v>45762</v>
      </c>
      <c r="D3630" s="52">
        <v>0</v>
      </c>
      <c r="E3630" s="59"/>
    </row>
    <row r="3631" spans="1:5" x14ac:dyDescent="0.45">
      <c r="A3631" s="55" t="s">
        <v>91</v>
      </c>
      <c r="B3631" s="52">
        <v>114793.29</v>
      </c>
      <c r="C3631" s="53">
        <v>45762</v>
      </c>
      <c r="D3631" s="52">
        <v>0</v>
      </c>
      <c r="E3631" s="59"/>
    </row>
    <row r="3632" spans="1:5" x14ac:dyDescent="0.45">
      <c r="A3632" s="51" t="s">
        <v>343</v>
      </c>
      <c r="B3632" s="52"/>
      <c r="C3632" s="53"/>
      <c r="D3632" s="52"/>
      <c r="E3632" s="59"/>
    </row>
    <row r="3633" spans="1:5" x14ac:dyDescent="0.45">
      <c r="A3633" s="55" t="s">
        <v>60</v>
      </c>
      <c r="B3633" s="52">
        <v>4452.18</v>
      </c>
      <c r="C3633" s="53">
        <v>45519</v>
      </c>
      <c r="D3633" s="52">
        <v>0</v>
      </c>
      <c r="E3633" s="59"/>
    </row>
    <row r="3634" spans="1:5" x14ac:dyDescent="0.45">
      <c r="A3634" s="55" t="s">
        <v>62</v>
      </c>
      <c r="B3634" s="52">
        <v>4305.42</v>
      </c>
      <c r="C3634" s="53">
        <v>45519</v>
      </c>
      <c r="D3634" s="52">
        <v>0</v>
      </c>
      <c r="E3634" s="59"/>
    </row>
    <row r="3635" spans="1:5" x14ac:dyDescent="0.45">
      <c r="A3635" s="55" t="s">
        <v>64</v>
      </c>
      <c r="B3635" s="52">
        <v>5088.91</v>
      </c>
      <c r="C3635" s="53">
        <v>45519</v>
      </c>
      <c r="D3635" s="52">
        <v>0</v>
      </c>
      <c r="E3635" s="59"/>
    </row>
    <row r="3636" spans="1:5" x14ac:dyDescent="0.45">
      <c r="A3636" s="55" t="s">
        <v>66</v>
      </c>
      <c r="B3636" s="52">
        <v>3989.41</v>
      </c>
      <c r="C3636" s="53">
        <v>45519</v>
      </c>
      <c r="D3636" s="52">
        <v>0</v>
      </c>
      <c r="E3636" s="59"/>
    </row>
    <row r="3637" spans="1:5" x14ac:dyDescent="0.45">
      <c r="A3637" s="55" t="s">
        <v>57</v>
      </c>
      <c r="B3637" s="52">
        <v>13340.01</v>
      </c>
      <c r="C3637" s="53">
        <v>45504</v>
      </c>
      <c r="D3637" s="52">
        <v>0</v>
      </c>
      <c r="E3637" s="59"/>
    </row>
    <row r="3638" spans="1:5" x14ac:dyDescent="0.45">
      <c r="A3638" s="55" t="s">
        <v>80</v>
      </c>
      <c r="B3638" s="52">
        <v>11660.38</v>
      </c>
      <c r="C3638" s="53">
        <v>45488</v>
      </c>
      <c r="D3638" s="52">
        <v>0</v>
      </c>
      <c r="E3638" s="59"/>
    </row>
    <row r="3639" spans="1:5" x14ac:dyDescent="0.45">
      <c r="A3639" s="55" t="s">
        <v>82</v>
      </c>
      <c r="B3639" s="52">
        <v>4044.16</v>
      </c>
      <c r="C3639" s="53">
        <v>45519</v>
      </c>
      <c r="D3639" s="52">
        <v>0</v>
      </c>
      <c r="E3639" s="59"/>
    </row>
    <row r="3640" spans="1:5" x14ac:dyDescent="0.45">
      <c r="A3640" s="55" t="s">
        <v>84</v>
      </c>
      <c r="B3640" s="52">
        <v>3920.9</v>
      </c>
      <c r="C3640" s="53">
        <v>45519</v>
      </c>
      <c r="D3640" s="52">
        <v>0</v>
      </c>
      <c r="E3640" s="59"/>
    </row>
    <row r="3641" spans="1:5" x14ac:dyDescent="0.45">
      <c r="A3641" s="55" t="s">
        <v>86</v>
      </c>
      <c r="B3641" s="52">
        <v>5970.46</v>
      </c>
      <c r="C3641" s="53">
        <v>45519</v>
      </c>
      <c r="D3641" s="52">
        <v>0</v>
      </c>
      <c r="E3641" s="59"/>
    </row>
    <row r="3642" spans="1:5" x14ac:dyDescent="0.45">
      <c r="A3642" s="55" t="s">
        <v>88</v>
      </c>
      <c r="B3642" s="52">
        <v>3940.91</v>
      </c>
      <c r="C3642" s="53">
        <v>45519</v>
      </c>
      <c r="D3642" s="52">
        <v>0</v>
      </c>
      <c r="E3642" s="59"/>
    </row>
    <row r="3643" spans="1:5" x14ac:dyDescent="0.45">
      <c r="A3643" s="55" t="s">
        <v>92</v>
      </c>
      <c r="B3643" s="52">
        <v>37476.300000000003</v>
      </c>
      <c r="C3643" s="53">
        <v>45519</v>
      </c>
      <c r="D3643" s="52">
        <v>0</v>
      </c>
      <c r="E3643" s="59"/>
    </row>
    <row r="3644" spans="1:5" x14ac:dyDescent="0.45">
      <c r="A3644" s="55" t="s">
        <v>90</v>
      </c>
      <c r="B3644" s="52">
        <v>3940.91</v>
      </c>
      <c r="C3644" s="53">
        <v>45762</v>
      </c>
      <c r="D3644" s="52">
        <v>0</v>
      </c>
      <c r="E3644" s="59"/>
    </row>
    <row r="3645" spans="1:5" x14ac:dyDescent="0.45">
      <c r="A3645" s="51" t="s">
        <v>344</v>
      </c>
      <c r="B3645" s="52"/>
      <c r="C3645" s="53"/>
      <c r="D3645" s="52"/>
      <c r="E3645" s="59"/>
    </row>
    <row r="3646" spans="1:5" x14ac:dyDescent="0.45">
      <c r="A3646" s="55" t="s">
        <v>60</v>
      </c>
      <c r="B3646" s="52">
        <v>181432.6</v>
      </c>
      <c r="C3646" s="53">
        <v>45519</v>
      </c>
      <c r="D3646" s="52">
        <v>0</v>
      </c>
      <c r="E3646" s="59"/>
    </row>
    <row r="3647" spans="1:5" x14ac:dyDescent="0.45">
      <c r="A3647" s="55" t="s">
        <v>61</v>
      </c>
      <c r="B3647" s="52">
        <v>43846.26</v>
      </c>
      <c r="C3647" s="53">
        <v>45519</v>
      </c>
      <c r="D3647" s="52">
        <v>0</v>
      </c>
      <c r="E3647" s="59"/>
    </row>
    <row r="3648" spans="1:5" x14ac:dyDescent="0.45">
      <c r="A3648" s="55" t="s">
        <v>62</v>
      </c>
      <c r="B3648" s="52">
        <v>175451.74</v>
      </c>
      <c r="C3648" s="53">
        <v>45519</v>
      </c>
      <c r="D3648" s="52">
        <v>0</v>
      </c>
      <c r="E3648" s="59"/>
    </row>
    <row r="3649" spans="1:5" x14ac:dyDescent="0.45">
      <c r="A3649" s="55" t="s">
        <v>63</v>
      </c>
      <c r="B3649" s="52">
        <v>42400.88</v>
      </c>
      <c r="C3649" s="53">
        <v>45519</v>
      </c>
      <c r="D3649" s="52">
        <v>0</v>
      </c>
      <c r="E3649" s="59"/>
    </row>
    <row r="3650" spans="1:5" x14ac:dyDescent="0.45">
      <c r="A3650" s="55" t="s">
        <v>64</v>
      </c>
      <c r="B3650" s="52">
        <v>207380.3</v>
      </c>
      <c r="C3650" s="53">
        <v>45519</v>
      </c>
      <c r="D3650" s="52">
        <v>0</v>
      </c>
      <c r="E3650" s="59"/>
    </row>
    <row r="3651" spans="1:5" x14ac:dyDescent="0.45">
      <c r="A3651" s="55" t="s">
        <v>65</v>
      </c>
      <c r="B3651" s="52">
        <v>48261.48</v>
      </c>
      <c r="C3651" s="53">
        <v>45519</v>
      </c>
      <c r="D3651" s="52">
        <v>0</v>
      </c>
      <c r="E3651" s="59"/>
    </row>
    <row r="3652" spans="1:5" x14ac:dyDescent="0.45">
      <c r="A3652" s="55" t="s">
        <v>66</v>
      </c>
      <c r="B3652" s="52">
        <v>162574.03</v>
      </c>
      <c r="C3652" s="53">
        <v>45519</v>
      </c>
      <c r="D3652" s="52">
        <v>0</v>
      </c>
      <c r="E3652" s="59"/>
    </row>
    <row r="3653" spans="1:5" x14ac:dyDescent="0.45">
      <c r="A3653" s="55" t="s">
        <v>67</v>
      </c>
      <c r="B3653" s="52">
        <v>37834.17</v>
      </c>
      <c r="C3653" s="53">
        <v>45519</v>
      </c>
      <c r="D3653" s="52">
        <v>0</v>
      </c>
      <c r="E3653" s="59"/>
    </row>
    <row r="3654" spans="1:5" x14ac:dyDescent="0.45">
      <c r="A3654" s="55" t="s">
        <v>57</v>
      </c>
      <c r="B3654" s="52">
        <v>543623.69999999995</v>
      </c>
      <c r="C3654" s="53">
        <v>45504</v>
      </c>
      <c r="D3654" s="52">
        <v>0</v>
      </c>
      <c r="E3654" s="59"/>
    </row>
    <row r="3655" spans="1:5" x14ac:dyDescent="0.45">
      <c r="A3655" s="55" t="s">
        <v>71</v>
      </c>
      <c r="B3655" s="52">
        <v>47875</v>
      </c>
      <c r="C3655" s="53">
        <v>45504</v>
      </c>
      <c r="D3655" s="52">
        <v>0</v>
      </c>
      <c r="E3655" s="59"/>
    </row>
    <row r="3656" spans="1:5" x14ac:dyDescent="0.45">
      <c r="A3656" s="55" t="s">
        <v>72</v>
      </c>
      <c r="B3656" s="52">
        <v>90956.5</v>
      </c>
      <c r="C3656" s="53">
        <v>45504</v>
      </c>
      <c r="D3656" s="52">
        <v>0</v>
      </c>
      <c r="E3656" s="59"/>
    </row>
    <row r="3657" spans="1:5" x14ac:dyDescent="0.45">
      <c r="A3657" s="55" t="s">
        <v>80</v>
      </c>
      <c r="B3657" s="52">
        <v>475176.5</v>
      </c>
      <c r="C3657" s="53">
        <v>45488</v>
      </c>
      <c r="D3657" s="52">
        <v>0</v>
      </c>
      <c r="E3657" s="59"/>
    </row>
    <row r="3658" spans="1:5" x14ac:dyDescent="0.45">
      <c r="A3658" s="55" t="s">
        <v>81</v>
      </c>
      <c r="B3658" s="52">
        <v>110582.92</v>
      </c>
      <c r="C3658" s="53">
        <v>45488</v>
      </c>
      <c r="D3658" s="52">
        <v>0</v>
      </c>
      <c r="E3658" s="59"/>
    </row>
    <row r="3659" spans="1:5" x14ac:dyDescent="0.45">
      <c r="A3659" s="55" t="s">
        <v>82</v>
      </c>
      <c r="B3659" s="52">
        <v>164805</v>
      </c>
      <c r="C3659" s="53">
        <v>45519</v>
      </c>
      <c r="D3659" s="52">
        <v>0</v>
      </c>
      <c r="E3659" s="59"/>
    </row>
    <row r="3660" spans="1:5" x14ac:dyDescent="0.45">
      <c r="A3660" s="55" t="s">
        <v>83</v>
      </c>
      <c r="B3660" s="52">
        <v>39827.919999999998</v>
      </c>
      <c r="C3660" s="53">
        <v>45519</v>
      </c>
      <c r="D3660" s="52">
        <v>0</v>
      </c>
      <c r="E3660" s="59"/>
    </row>
    <row r="3661" spans="1:5" x14ac:dyDescent="0.45">
      <c r="A3661" s="55" t="s">
        <v>84</v>
      </c>
      <c r="B3661" s="52">
        <v>159782.23000000001</v>
      </c>
      <c r="C3661" s="53">
        <v>45519</v>
      </c>
      <c r="D3661" s="52">
        <v>0</v>
      </c>
      <c r="E3661" s="59"/>
    </row>
    <row r="3662" spans="1:5" x14ac:dyDescent="0.45">
      <c r="A3662" s="55" t="s">
        <v>85</v>
      </c>
      <c r="B3662" s="52">
        <v>38614.080000000002</v>
      </c>
      <c r="C3662" s="53">
        <v>45519</v>
      </c>
      <c r="D3662" s="52">
        <v>0</v>
      </c>
      <c r="E3662" s="59"/>
    </row>
    <row r="3663" spans="1:5" x14ac:dyDescent="0.45">
      <c r="A3663" s="55" t="s">
        <v>86</v>
      </c>
      <c r="B3663" s="52">
        <v>243304.67</v>
      </c>
      <c r="C3663" s="53">
        <v>45519</v>
      </c>
      <c r="D3663" s="52">
        <v>0</v>
      </c>
      <c r="E3663" s="59"/>
    </row>
    <row r="3664" spans="1:5" x14ac:dyDescent="0.45">
      <c r="A3664" s="55" t="s">
        <v>87</v>
      </c>
      <c r="B3664" s="52">
        <v>56621.78</v>
      </c>
      <c r="C3664" s="53">
        <v>45519</v>
      </c>
      <c r="D3664" s="52">
        <v>0</v>
      </c>
      <c r="E3664" s="59"/>
    </row>
    <row r="3665" spans="1:5" x14ac:dyDescent="0.45">
      <c r="A3665" s="55" t="s">
        <v>88</v>
      </c>
      <c r="B3665" s="52">
        <v>160597.34</v>
      </c>
      <c r="C3665" s="53">
        <v>45519</v>
      </c>
      <c r="D3665" s="52">
        <v>0</v>
      </c>
      <c r="E3665" s="59"/>
    </row>
    <row r="3666" spans="1:5" x14ac:dyDescent="0.45">
      <c r="A3666" s="55" t="s">
        <v>89</v>
      </c>
      <c r="B3666" s="52">
        <v>37374.160000000003</v>
      </c>
      <c r="C3666" s="53">
        <v>45519</v>
      </c>
      <c r="D3666" s="52">
        <v>0</v>
      </c>
      <c r="E3666" s="59"/>
    </row>
    <row r="3667" spans="1:5" x14ac:dyDescent="0.45">
      <c r="A3667" s="55" t="s">
        <v>92</v>
      </c>
      <c r="B3667" s="52">
        <v>1527211.07</v>
      </c>
      <c r="C3667" s="53">
        <v>45519</v>
      </c>
      <c r="D3667" s="52">
        <v>0</v>
      </c>
      <c r="E3667" s="59"/>
    </row>
    <row r="3668" spans="1:5" x14ac:dyDescent="0.45">
      <c r="A3668" s="55" t="s">
        <v>93</v>
      </c>
      <c r="B3668" s="52">
        <v>355412.08</v>
      </c>
      <c r="C3668" s="53">
        <v>45519</v>
      </c>
      <c r="D3668" s="52">
        <v>0</v>
      </c>
      <c r="E3668" s="59"/>
    </row>
    <row r="3669" spans="1:5" x14ac:dyDescent="0.45">
      <c r="A3669" s="55" t="s">
        <v>90</v>
      </c>
      <c r="B3669" s="52">
        <v>160597.34</v>
      </c>
      <c r="C3669" s="53">
        <v>45762</v>
      </c>
      <c r="D3669" s="52">
        <v>0</v>
      </c>
      <c r="E3669" s="59"/>
    </row>
    <row r="3670" spans="1:5" x14ac:dyDescent="0.45">
      <c r="A3670" s="55" t="s">
        <v>91</v>
      </c>
      <c r="B3670" s="52">
        <v>37374.160000000003</v>
      </c>
      <c r="C3670" s="53">
        <v>45762</v>
      </c>
      <c r="D3670" s="52">
        <v>0</v>
      </c>
      <c r="E3670" s="59"/>
    </row>
    <row r="3671" spans="1:5" x14ac:dyDescent="0.45">
      <c r="A3671" s="51" t="s">
        <v>345</v>
      </c>
      <c r="B3671" s="52"/>
      <c r="C3671" s="53"/>
      <c r="D3671" s="52"/>
      <c r="E3671" s="59"/>
    </row>
    <row r="3672" spans="1:5" x14ac:dyDescent="0.45">
      <c r="A3672" s="55" t="s">
        <v>60</v>
      </c>
      <c r="B3672" s="52">
        <v>32448.22</v>
      </c>
      <c r="C3672" s="53">
        <v>45519</v>
      </c>
      <c r="D3672" s="52">
        <v>0</v>
      </c>
      <c r="E3672" s="59"/>
    </row>
    <row r="3673" spans="1:5" x14ac:dyDescent="0.45">
      <c r="A3673" s="55" t="s">
        <v>62</v>
      </c>
      <c r="B3673" s="52">
        <v>31378.57</v>
      </c>
      <c r="C3673" s="53">
        <v>45519</v>
      </c>
      <c r="D3673" s="52">
        <v>0</v>
      </c>
      <c r="E3673" s="59"/>
    </row>
    <row r="3674" spans="1:5" x14ac:dyDescent="0.45">
      <c r="A3674" s="55" t="s">
        <v>64</v>
      </c>
      <c r="B3674" s="52">
        <v>37088.82</v>
      </c>
      <c r="C3674" s="53">
        <v>45519</v>
      </c>
      <c r="D3674" s="52">
        <v>0</v>
      </c>
      <c r="E3674" s="59"/>
    </row>
    <row r="3675" spans="1:5" x14ac:dyDescent="0.45">
      <c r="A3675" s="55" t="s">
        <v>66</v>
      </c>
      <c r="B3675" s="52">
        <v>29075.46</v>
      </c>
      <c r="C3675" s="53">
        <v>45519</v>
      </c>
      <c r="D3675" s="52">
        <v>0</v>
      </c>
      <c r="E3675" s="59"/>
    </row>
    <row r="3676" spans="1:5" x14ac:dyDescent="0.45">
      <c r="A3676" s="55" t="s">
        <v>57</v>
      </c>
      <c r="B3676" s="52">
        <v>97224.09</v>
      </c>
      <c r="C3676" s="53">
        <v>45504</v>
      </c>
      <c r="D3676" s="52">
        <v>0</v>
      </c>
      <c r="E3676" s="59"/>
    </row>
    <row r="3677" spans="1:5" x14ac:dyDescent="0.45">
      <c r="A3677" s="55" t="s">
        <v>80</v>
      </c>
      <c r="B3677" s="52">
        <v>84982.69</v>
      </c>
      <c r="C3677" s="53">
        <v>45488</v>
      </c>
      <c r="D3677" s="52">
        <v>0</v>
      </c>
      <c r="E3677" s="59"/>
    </row>
    <row r="3678" spans="1:5" x14ac:dyDescent="0.45">
      <c r="A3678" s="55" t="s">
        <v>82</v>
      </c>
      <c r="B3678" s="52">
        <v>29474.46</v>
      </c>
      <c r="C3678" s="53">
        <v>45519</v>
      </c>
      <c r="D3678" s="52">
        <v>0</v>
      </c>
      <c r="E3678" s="59"/>
    </row>
    <row r="3679" spans="1:5" x14ac:dyDescent="0.45">
      <c r="A3679" s="55" t="s">
        <v>84</v>
      </c>
      <c r="B3679" s="52">
        <v>28576.16</v>
      </c>
      <c r="C3679" s="53">
        <v>45519</v>
      </c>
      <c r="D3679" s="52">
        <v>0</v>
      </c>
      <c r="E3679" s="59"/>
    </row>
    <row r="3680" spans="1:5" x14ac:dyDescent="0.45">
      <c r="A3680" s="55" t="s">
        <v>86</v>
      </c>
      <c r="B3680" s="52">
        <v>43513.69</v>
      </c>
      <c r="C3680" s="53">
        <v>45519</v>
      </c>
      <c r="D3680" s="52">
        <v>0</v>
      </c>
      <c r="E3680" s="59"/>
    </row>
    <row r="3681" spans="1:5" x14ac:dyDescent="0.45">
      <c r="A3681" s="55" t="s">
        <v>88</v>
      </c>
      <c r="B3681" s="52">
        <v>28721.94</v>
      </c>
      <c r="C3681" s="53">
        <v>45519</v>
      </c>
      <c r="D3681" s="52">
        <v>0</v>
      </c>
      <c r="E3681" s="59"/>
    </row>
    <row r="3682" spans="1:5" x14ac:dyDescent="0.45">
      <c r="A3682" s="55" t="s">
        <v>92</v>
      </c>
      <c r="B3682" s="52">
        <v>273133.25</v>
      </c>
      <c r="C3682" s="53">
        <v>45519</v>
      </c>
      <c r="D3682" s="52">
        <v>0</v>
      </c>
      <c r="E3682" s="59"/>
    </row>
    <row r="3683" spans="1:5" x14ac:dyDescent="0.45">
      <c r="A3683" s="55" t="s">
        <v>90</v>
      </c>
      <c r="B3683" s="52">
        <v>28721.94</v>
      </c>
      <c r="C3683" s="53">
        <v>45807</v>
      </c>
      <c r="D3683" s="52">
        <v>0</v>
      </c>
      <c r="E3683" s="59"/>
    </row>
    <row r="3684" spans="1:5" x14ac:dyDescent="0.45">
      <c r="A3684" s="51" t="s">
        <v>346</v>
      </c>
      <c r="B3684" s="52"/>
      <c r="C3684" s="53"/>
      <c r="D3684" s="52"/>
      <c r="E3684" s="59"/>
    </row>
    <row r="3685" spans="1:5" x14ac:dyDescent="0.45">
      <c r="A3685" s="55" t="s">
        <v>60</v>
      </c>
      <c r="B3685" s="52">
        <v>37959.660000000003</v>
      </c>
      <c r="C3685" s="53">
        <v>45519</v>
      </c>
      <c r="D3685" s="52">
        <v>0</v>
      </c>
      <c r="E3685" s="59"/>
    </row>
    <row r="3686" spans="1:5" x14ac:dyDescent="0.45">
      <c r="A3686" s="55" t="s">
        <v>62</v>
      </c>
      <c r="B3686" s="52">
        <v>36708.33</v>
      </c>
      <c r="C3686" s="53">
        <v>45519</v>
      </c>
      <c r="D3686" s="52">
        <v>0</v>
      </c>
      <c r="E3686" s="59"/>
    </row>
    <row r="3687" spans="1:5" x14ac:dyDescent="0.45">
      <c r="A3687" s="55" t="s">
        <v>64</v>
      </c>
      <c r="B3687" s="52">
        <v>43388.480000000003</v>
      </c>
      <c r="C3687" s="53">
        <v>45519</v>
      </c>
      <c r="D3687" s="52">
        <v>0</v>
      </c>
      <c r="E3687" s="59"/>
    </row>
    <row r="3688" spans="1:5" x14ac:dyDescent="0.45">
      <c r="A3688" s="55" t="s">
        <v>66</v>
      </c>
      <c r="B3688" s="52">
        <v>34014.03</v>
      </c>
      <c r="C3688" s="53">
        <v>45519</v>
      </c>
      <c r="D3688" s="52">
        <v>0</v>
      </c>
      <c r="E3688" s="59"/>
    </row>
    <row r="3689" spans="1:5" x14ac:dyDescent="0.45">
      <c r="A3689" s="55" t="s">
        <v>57</v>
      </c>
      <c r="B3689" s="52">
        <v>113737.95</v>
      </c>
      <c r="C3689" s="53">
        <v>45504</v>
      </c>
      <c r="D3689" s="52">
        <v>0</v>
      </c>
      <c r="E3689" s="59"/>
    </row>
    <row r="3690" spans="1:5" x14ac:dyDescent="0.45">
      <c r="A3690" s="55" t="s">
        <v>80</v>
      </c>
      <c r="B3690" s="52">
        <v>99417.3</v>
      </c>
      <c r="C3690" s="53">
        <v>45488</v>
      </c>
      <c r="D3690" s="52">
        <v>0</v>
      </c>
      <c r="E3690" s="59"/>
    </row>
    <row r="3691" spans="1:5" x14ac:dyDescent="0.45">
      <c r="A3691" s="55" t="s">
        <v>82</v>
      </c>
      <c r="B3691" s="52">
        <v>34480.800000000003</v>
      </c>
      <c r="C3691" s="53">
        <v>45519</v>
      </c>
      <c r="D3691" s="52">
        <v>0</v>
      </c>
      <c r="E3691" s="59"/>
    </row>
    <row r="3692" spans="1:5" x14ac:dyDescent="0.45">
      <c r="A3692" s="55" t="s">
        <v>84</v>
      </c>
      <c r="B3692" s="52">
        <v>33429.93</v>
      </c>
      <c r="C3692" s="53">
        <v>45519</v>
      </c>
      <c r="D3692" s="52">
        <v>0</v>
      </c>
      <c r="E3692" s="59"/>
    </row>
    <row r="3693" spans="1:5" x14ac:dyDescent="0.45">
      <c r="A3693" s="55" t="s">
        <v>86</v>
      </c>
      <c r="B3693" s="52">
        <v>50904.65</v>
      </c>
      <c r="C3693" s="53">
        <v>45519</v>
      </c>
      <c r="D3693" s="52">
        <v>0</v>
      </c>
      <c r="E3693" s="59"/>
    </row>
    <row r="3694" spans="1:5" x14ac:dyDescent="0.45">
      <c r="A3694" s="55" t="s">
        <v>88</v>
      </c>
      <c r="B3694" s="52">
        <v>33600.47</v>
      </c>
      <c r="C3694" s="53">
        <v>45519</v>
      </c>
      <c r="D3694" s="52">
        <v>0</v>
      </c>
      <c r="E3694" s="59"/>
    </row>
    <row r="3695" spans="1:5" x14ac:dyDescent="0.45">
      <c r="A3695" s="55" t="s">
        <v>92</v>
      </c>
      <c r="B3695" s="52">
        <v>319525.90000000002</v>
      </c>
      <c r="C3695" s="53">
        <v>45519</v>
      </c>
      <c r="D3695" s="52">
        <v>0</v>
      </c>
      <c r="E3695" s="59"/>
    </row>
    <row r="3696" spans="1:5" x14ac:dyDescent="0.45">
      <c r="A3696" s="55" t="s">
        <v>90</v>
      </c>
      <c r="B3696" s="52">
        <v>33600.47</v>
      </c>
      <c r="C3696" s="53">
        <v>45762</v>
      </c>
      <c r="D3696" s="52">
        <v>0</v>
      </c>
      <c r="E3696" s="59"/>
    </row>
    <row r="3697" spans="1:5" x14ac:dyDescent="0.45">
      <c r="A3697" s="51" t="s">
        <v>347</v>
      </c>
      <c r="B3697" s="52"/>
      <c r="C3697" s="53"/>
      <c r="D3697" s="52"/>
      <c r="E3697" s="59"/>
    </row>
    <row r="3698" spans="1:5" x14ac:dyDescent="0.45">
      <c r="A3698" s="55" t="s">
        <v>60</v>
      </c>
      <c r="B3698" s="52">
        <v>4792.13</v>
      </c>
      <c r="C3698" s="53">
        <v>45596</v>
      </c>
      <c r="D3698" s="52">
        <v>0</v>
      </c>
      <c r="E3698" s="59"/>
    </row>
    <row r="3699" spans="1:5" x14ac:dyDescent="0.45">
      <c r="A3699" s="55" t="s">
        <v>62</v>
      </c>
      <c r="B3699" s="52">
        <v>4634.16</v>
      </c>
      <c r="C3699" s="53">
        <v>45596</v>
      </c>
      <c r="D3699" s="52">
        <v>0</v>
      </c>
      <c r="E3699" s="59"/>
    </row>
    <row r="3700" spans="1:5" x14ac:dyDescent="0.45">
      <c r="A3700" s="55" t="s">
        <v>64</v>
      </c>
      <c r="B3700" s="52">
        <v>5477.48</v>
      </c>
      <c r="C3700" s="53">
        <v>45596</v>
      </c>
      <c r="D3700" s="52">
        <v>0</v>
      </c>
      <c r="E3700" s="59"/>
    </row>
    <row r="3701" spans="1:5" x14ac:dyDescent="0.45">
      <c r="A3701" s="55" t="s">
        <v>66</v>
      </c>
      <c r="B3701" s="52">
        <v>4294.0200000000004</v>
      </c>
      <c r="C3701" s="53">
        <v>45596</v>
      </c>
      <c r="D3701" s="52">
        <v>0</v>
      </c>
      <c r="E3701" s="59"/>
    </row>
    <row r="3702" spans="1:5" x14ac:dyDescent="0.45">
      <c r="A3702" s="55" t="s">
        <v>57</v>
      </c>
      <c r="B3702" s="52">
        <v>10768.94</v>
      </c>
      <c r="C3702" s="53">
        <v>45596</v>
      </c>
      <c r="D3702" s="52">
        <v>0</v>
      </c>
      <c r="E3702" s="59"/>
    </row>
    <row r="3703" spans="1:5" x14ac:dyDescent="0.45">
      <c r="A3703" s="55" t="s">
        <v>82</v>
      </c>
      <c r="B3703" s="52">
        <v>4352.95</v>
      </c>
      <c r="C3703" s="53">
        <v>45596</v>
      </c>
      <c r="D3703" s="52">
        <v>0</v>
      </c>
      <c r="E3703" s="59"/>
    </row>
    <row r="3704" spans="1:5" x14ac:dyDescent="0.45">
      <c r="A3704" s="55" t="s">
        <v>84</v>
      </c>
      <c r="B3704" s="52">
        <v>4220.29</v>
      </c>
      <c r="C3704" s="53">
        <v>45596</v>
      </c>
      <c r="D3704" s="52">
        <v>0</v>
      </c>
      <c r="E3704" s="59"/>
    </row>
    <row r="3705" spans="1:5" x14ac:dyDescent="0.45">
      <c r="A3705" s="55" t="s">
        <v>86</v>
      </c>
      <c r="B3705" s="52">
        <v>6426.34</v>
      </c>
      <c r="C3705" s="53">
        <v>45596</v>
      </c>
      <c r="D3705" s="52">
        <v>0</v>
      </c>
      <c r="E3705" s="59"/>
    </row>
    <row r="3706" spans="1:5" x14ac:dyDescent="0.45">
      <c r="A3706" s="55" t="s">
        <v>88</v>
      </c>
      <c r="B3706" s="52">
        <v>4241.82</v>
      </c>
      <c r="C3706" s="53">
        <v>45596</v>
      </c>
      <c r="D3706" s="52">
        <v>0</v>
      </c>
      <c r="E3706" s="59"/>
    </row>
    <row r="3707" spans="1:5" x14ac:dyDescent="0.45">
      <c r="A3707" s="55" t="s">
        <v>92</v>
      </c>
      <c r="B3707" s="52">
        <v>40337.82</v>
      </c>
      <c r="C3707" s="53">
        <v>45596</v>
      </c>
      <c r="D3707" s="52">
        <v>0</v>
      </c>
      <c r="E3707" s="59"/>
    </row>
    <row r="3708" spans="1:5" x14ac:dyDescent="0.45">
      <c r="A3708" s="55" t="s">
        <v>90</v>
      </c>
      <c r="B3708" s="52">
        <v>4241.82</v>
      </c>
      <c r="C3708" s="53">
        <v>45762</v>
      </c>
      <c r="D3708" s="52">
        <v>0</v>
      </c>
      <c r="E3708" s="59"/>
    </row>
    <row r="3709" spans="1:5" x14ac:dyDescent="0.45">
      <c r="A3709" s="51" t="s">
        <v>348</v>
      </c>
      <c r="B3709" s="52"/>
      <c r="C3709" s="53"/>
      <c r="D3709" s="52"/>
      <c r="E3709" s="59"/>
    </row>
    <row r="3710" spans="1:5" x14ac:dyDescent="0.45">
      <c r="A3710" s="55" t="s">
        <v>90</v>
      </c>
      <c r="B3710" s="52">
        <v>2821</v>
      </c>
      <c r="C3710" s="53">
        <v>45807</v>
      </c>
      <c r="D3710" s="52">
        <v>0</v>
      </c>
      <c r="E3710" s="59"/>
    </row>
    <row r="3711" spans="1:5" x14ac:dyDescent="0.45">
      <c r="A3711" s="51" t="s">
        <v>349</v>
      </c>
      <c r="B3711" s="52"/>
      <c r="C3711" s="53"/>
      <c r="D3711" s="52"/>
      <c r="E3711" s="59"/>
    </row>
    <row r="3712" spans="1:5" x14ac:dyDescent="0.45">
      <c r="A3712" s="55" t="s">
        <v>60</v>
      </c>
      <c r="B3712" s="52">
        <v>231082.88</v>
      </c>
      <c r="C3712" s="53">
        <v>45519</v>
      </c>
      <c r="D3712" s="52">
        <v>0</v>
      </c>
      <c r="E3712" s="59"/>
    </row>
    <row r="3713" spans="1:5" x14ac:dyDescent="0.45">
      <c r="A3713" s="55" t="s">
        <v>61</v>
      </c>
      <c r="B3713" s="52">
        <v>61334.3</v>
      </c>
      <c r="C3713" s="53">
        <v>45519</v>
      </c>
      <c r="D3713" s="52">
        <v>0</v>
      </c>
      <c r="E3713" s="59"/>
    </row>
    <row r="3714" spans="1:5" x14ac:dyDescent="0.45">
      <c r="A3714" s="55" t="s">
        <v>62</v>
      </c>
      <c r="B3714" s="52">
        <v>223465.31</v>
      </c>
      <c r="C3714" s="53">
        <v>45519</v>
      </c>
      <c r="D3714" s="52">
        <v>0</v>
      </c>
      <c r="E3714" s="59"/>
    </row>
    <row r="3715" spans="1:5" x14ac:dyDescent="0.45">
      <c r="A3715" s="55" t="s">
        <v>63</v>
      </c>
      <c r="B3715" s="52">
        <v>59312.43</v>
      </c>
      <c r="C3715" s="53">
        <v>45519</v>
      </c>
      <c r="D3715" s="52">
        <v>0</v>
      </c>
      <c r="E3715" s="59"/>
    </row>
    <row r="3716" spans="1:5" x14ac:dyDescent="0.45">
      <c r="A3716" s="55" t="s">
        <v>64</v>
      </c>
      <c r="B3716" s="52">
        <v>264131.34999999998</v>
      </c>
      <c r="C3716" s="53">
        <v>45519</v>
      </c>
      <c r="D3716" s="52">
        <v>0</v>
      </c>
      <c r="E3716" s="59"/>
    </row>
    <row r="3717" spans="1:5" x14ac:dyDescent="0.45">
      <c r="A3717" s="55" t="s">
        <v>65</v>
      </c>
      <c r="B3717" s="52">
        <v>67510.52</v>
      </c>
      <c r="C3717" s="53">
        <v>45519</v>
      </c>
      <c r="D3717" s="52">
        <v>0</v>
      </c>
      <c r="E3717" s="59"/>
    </row>
    <row r="3718" spans="1:5" x14ac:dyDescent="0.45">
      <c r="A3718" s="55" t="s">
        <v>66</v>
      </c>
      <c r="B3718" s="52">
        <v>207063.53</v>
      </c>
      <c r="C3718" s="53">
        <v>45519</v>
      </c>
      <c r="D3718" s="52">
        <v>0</v>
      </c>
      <c r="E3718" s="59"/>
    </row>
    <row r="3719" spans="1:5" x14ac:dyDescent="0.45">
      <c r="A3719" s="55" t="s">
        <v>67</v>
      </c>
      <c r="B3719" s="52">
        <v>52924.3</v>
      </c>
      <c r="C3719" s="53">
        <v>45519</v>
      </c>
      <c r="D3719" s="52">
        <v>0</v>
      </c>
      <c r="E3719" s="59"/>
    </row>
    <row r="3720" spans="1:5" x14ac:dyDescent="0.45">
      <c r="A3720" s="55" t="s">
        <v>57</v>
      </c>
      <c r="B3720" s="52">
        <v>692390.11</v>
      </c>
      <c r="C3720" s="53">
        <v>45504</v>
      </c>
      <c r="D3720" s="52">
        <v>0</v>
      </c>
      <c r="E3720" s="59"/>
    </row>
    <row r="3721" spans="1:5" x14ac:dyDescent="0.45">
      <c r="A3721" s="55" t="s">
        <v>71</v>
      </c>
      <c r="B3721" s="52">
        <v>138589</v>
      </c>
      <c r="C3721" s="53">
        <v>45504</v>
      </c>
      <c r="D3721" s="52">
        <v>0</v>
      </c>
      <c r="E3721" s="59"/>
    </row>
    <row r="3722" spans="1:5" x14ac:dyDescent="0.45">
      <c r="A3722" s="55" t="s">
        <v>72</v>
      </c>
      <c r="B3722" s="52">
        <v>103164.31</v>
      </c>
      <c r="C3722" s="53">
        <v>45504</v>
      </c>
      <c r="D3722" s="52">
        <v>24070.11</v>
      </c>
      <c r="E3722" s="59"/>
    </row>
    <row r="3723" spans="1:5" x14ac:dyDescent="0.45">
      <c r="A3723" s="55" t="s">
        <v>80</v>
      </c>
      <c r="B3723" s="52">
        <v>605211.86</v>
      </c>
      <c r="C3723" s="53">
        <v>45488</v>
      </c>
      <c r="D3723" s="52">
        <v>0</v>
      </c>
      <c r="E3723" s="59"/>
    </row>
    <row r="3724" spans="1:5" x14ac:dyDescent="0.45">
      <c r="A3724" s="55" t="s">
        <v>81</v>
      </c>
      <c r="B3724" s="52">
        <v>132345.12</v>
      </c>
      <c r="C3724" s="53">
        <v>45488</v>
      </c>
      <c r="D3724" s="52">
        <v>22343.7</v>
      </c>
      <c r="E3724" s="59"/>
    </row>
    <row r="3725" spans="1:5" x14ac:dyDescent="0.45">
      <c r="A3725" s="55" t="s">
        <v>82</v>
      </c>
      <c r="B3725" s="52">
        <v>209905.05</v>
      </c>
      <c r="C3725" s="53">
        <v>45519</v>
      </c>
      <c r="D3725" s="52">
        <v>0</v>
      </c>
      <c r="E3725" s="59"/>
    </row>
    <row r="3726" spans="1:5" x14ac:dyDescent="0.45">
      <c r="A3726" s="55" t="s">
        <v>83</v>
      </c>
      <c r="B3726" s="52">
        <v>55713.25</v>
      </c>
      <c r="C3726" s="53">
        <v>45519</v>
      </c>
      <c r="D3726" s="52">
        <v>0</v>
      </c>
      <c r="E3726" s="59"/>
    </row>
    <row r="3727" spans="1:5" x14ac:dyDescent="0.45">
      <c r="A3727" s="55" t="s">
        <v>84</v>
      </c>
      <c r="B3727" s="52">
        <v>203507.73</v>
      </c>
      <c r="C3727" s="53">
        <v>45519</v>
      </c>
      <c r="D3727" s="52">
        <v>0</v>
      </c>
      <c r="E3727" s="59"/>
    </row>
    <row r="3728" spans="1:5" x14ac:dyDescent="0.45">
      <c r="A3728" s="55" t="s">
        <v>85</v>
      </c>
      <c r="B3728" s="52">
        <v>54015.27</v>
      </c>
      <c r="C3728" s="53">
        <v>45519</v>
      </c>
      <c r="D3728" s="52">
        <v>0</v>
      </c>
      <c r="E3728" s="59"/>
    </row>
    <row r="3729" spans="1:5" x14ac:dyDescent="0.45">
      <c r="A3729" s="55" t="s">
        <v>86</v>
      </c>
      <c r="B3729" s="52">
        <v>309886.67</v>
      </c>
      <c r="C3729" s="53">
        <v>45519</v>
      </c>
      <c r="D3729" s="52">
        <v>0</v>
      </c>
      <c r="E3729" s="59"/>
    </row>
    <row r="3730" spans="1:5" x14ac:dyDescent="0.45">
      <c r="A3730" s="55" t="s">
        <v>87</v>
      </c>
      <c r="B3730" s="52">
        <v>79205.33</v>
      </c>
      <c r="C3730" s="53">
        <v>45519</v>
      </c>
      <c r="D3730" s="52">
        <v>0</v>
      </c>
      <c r="E3730" s="59"/>
    </row>
    <row r="3731" spans="1:5" x14ac:dyDescent="0.45">
      <c r="A3731" s="55" t="s">
        <v>88</v>
      </c>
      <c r="B3731" s="52">
        <v>204545.91</v>
      </c>
      <c r="C3731" s="53">
        <v>45519</v>
      </c>
      <c r="D3731" s="52">
        <v>0</v>
      </c>
      <c r="E3731" s="59"/>
    </row>
    <row r="3732" spans="1:5" x14ac:dyDescent="0.45">
      <c r="A3732" s="55" t="s">
        <v>89</v>
      </c>
      <c r="B3732" s="52">
        <v>52280.81</v>
      </c>
      <c r="C3732" s="53">
        <v>45519</v>
      </c>
      <c r="D3732" s="52">
        <v>0</v>
      </c>
      <c r="E3732" s="59"/>
    </row>
    <row r="3733" spans="1:5" x14ac:dyDescent="0.45">
      <c r="A3733" s="55" t="s">
        <v>92</v>
      </c>
      <c r="B3733" s="52">
        <v>1945143.02</v>
      </c>
      <c r="C3733" s="53">
        <v>45519</v>
      </c>
      <c r="D3733" s="52">
        <v>0</v>
      </c>
      <c r="E3733" s="59"/>
    </row>
    <row r="3734" spans="1:5" x14ac:dyDescent="0.45">
      <c r="A3734" s="55" t="s">
        <v>93</v>
      </c>
      <c r="B3734" s="52">
        <v>497167.85</v>
      </c>
      <c r="C3734" s="53">
        <v>45519</v>
      </c>
      <c r="D3734" s="52">
        <v>0</v>
      </c>
      <c r="E3734" s="59"/>
    </row>
    <row r="3735" spans="1:5" x14ac:dyDescent="0.45">
      <c r="A3735" s="55" t="s">
        <v>90</v>
      </c>
      <c r="B3735" s="52">
        <v>204545.91</v>
      </c>
      <c r="C3735" s="53">
        <v>45762</v>
      </c>
      <c r="D3735" s="52">
        <v>0</v>
      </c>
      <c r="E3735" s="59"/>
    </row>
    <row r="3736" spans="1:5" x14ac:dyDescent="0.45">
      <c r="A3736" s="55" t="s">
        <v>91</v>
      </c>
      <c r="B3736" s="52">
        <v>52280.81</v>
      </c>
      <c r="C3736" s="53">
        <v>45762</v>
      </c>
      <c r="D3736" s="52">
        <v>0</v>
      </c>
      <c r="E3736" s="59"/>
    </row>
    <row r="3737" spans="1:5" x14ac:dyDescent="0.45">
      <c r="A3737" s="51" t="s">
        <v>350</v>
      </c>
      <c r="B3737" s="52"/>
      <c r="C3737" s="53"/>
      <c r="D3737" s="52"/>
      <c r="E3737" s="59"/>
    </row>
    <row r="3738" spans="1:5" x14ac:dyDescent="0.45">
      <c r="A3738" s="55" t="s">
        <v>60</v>
      </c>
      <c r="B3738" s="52">
        <v>13320.09</v>
      </c>
      <c r="C3738" s="53">
        <v>45519</v>
      </c>
      <c r="D3738" s="52">
        <v>0</v>
      </c>
      <c r="E3738" s="59"/>
    </row>
    <row r="3739" spans="1:5" x14ac:dyDescent="0.45">
      <c r="A3739" s="55" t="s">
        <v>62</v>
      </c>
      <c r="B3739" s="52">
        <v>12881</v>
      </c>
      <c r="C3739" s="53">
        <v>45519</v>
      </c>
      <c r="D3739" s="52">
        <v>0</v>
      </c>
      <c r="E3739" s="59"/>
    </row>
    <row r="3740" spans="1:5" x14ac:dyDescent="0.45">
      <c r="A3740" s="55" t="s">
        <v>64</v>
      </c>
      <c r="B3740" s="52">
        <v>15225.07</v>
      </c>
      <c r="C3740" s="53">
        <v>45519</v>
      </c>
      <c r="D3740" s="52">
        <v>0</v>
      </c>
      <c r="E3740" s="59"/>
    </row>
    <row r="3741" spans="1:5" x14ac:dyDescent="0.45">
      <c r="A3741" s="55" t="s">
        <v>66</v>
      </c>
      <c r="B3741" s="52">
        <v>11935.56</v>
      </c>
      <c r="C3741" s="53">
        <v>45519</v>
      </c>
      <c r="D3741" s="52">
        <v>0</v>
      </c>
      <c r="E3741" s="59"/>
    </row>
    <row r="3742" spans="1:5" x14ac:dyDescent="0.45">
      <c r="A3742" s="55" t="s">
        <v>57</v>
      </c>
      <c r="B3742" s="52">
        <v>39910.78</v>
      </c>
      <c r="C3742" s="53">
        <v>45504</v>
      </c>
      <c r="D3742" s="52">
        <v>0</v>
      </c>
      <c r="E3742" s="59"/>
    </row>
    <row r="3743" spans="1:5" x14ac:dyDescent="0.45">
      <c r="A3743" s="55" t="s">
        <v>80</v>
      </c>
      <c r="B3743" s="52">
        <v>34885.65</v>
      </c>
      <c r="C3743" s="53">
        <v>45488</v>
      </c>
      <c r="D3743" s="52">
        <v>0</v>
      </c>
      <c r="E3743" s="59"/>
    </row>
    <row r="3744" spans="1:5" x14ac:dyDescent="0.45">
      <c r="A3744" s="55" t="s">
        <v>82</v>
      </c>
      <c r="B3744" s="52">
        <v>12099.35</v>
      </c>
      <c r="C3744" s="53">
        <v>45519</v>
      </c>
      <c r="D3744" s="52">
        <v>0</v>
      </c>
      <c r="E3744" s="59"/>
    </row>
    <row r="3745" spans="1:5" x14ac:dyDescent="0.45">
      <c r="A3745" s="55" t="s">
        <v>84</v>
      </c>
      <c r="B3745" s="52">
        <v>11730.6</v>
      </c>
      <c r="C3745" s="53">
        <v>45519</v>
      </c>
      <c r="D3745" s="52">
        <v>0</v>
      </c>
      <c r="E3745" s="59"/>
    </row>
    <row r="3746" spans="1:5" x14ac:dyDescent="0.45">
      <c r="A3746" s="55" t="s">
        <v>86</v>
      </c>
      <c r="B3746" s="52">
        <v>17862.5</v>
      </c>
      <c r="C3746" s="53">
        <v>45519</v>
      </c>
      <c r="D3746" s="52">
        <v>0</v>
      </c>
      <c r="E3746" s="59"/>
    </row>
    <row r="3747" spans="1:5" x14ac:dyDescent="0.45">
      <c r="A3747" s="55" t="s">
        <v>88</v>
      </c>
      <c r="B3747" s="52">
        <v>11790.44</v>
      </c>
      <c r="C3747" s="53">
        <v>45519</v>
      </c>
      <c r="D3747" s="52">
        <v>0</v>
      </c>
      <c r="E3747" s="59"/>
    </row>
    <row r="3748" spans="1:5" x14ac:dyDescent="0.45">
      <c r="A3748" s="55" t="s">
        <v>92</v>
      </c>
      <c r="B3748" s="52">
        <v>112122.02</v>
      </c>
      <c r="C3748" s="53">
        <v>45519</v>
      </c>
      <c r="D3748" s="52">
        <v>0</v>
      </c>
      <c r="E3748" s="59"/>
    </row>
    <row r="3749" spans="1:5" x14ac:dyDescent="0.45">
      <c r="A3749" s="55" t="s">
        <v>90</v>
      </c>
      <c r="B3749" s="52">
        <v>11790.44</v>
      </c>
      <c r="C3749" s="53">
        <v>45762</v>
      </c>
      <c r="D3749" s="52">
        <v>0</v>
      </c>
      <c r="E3749" s="59"/>
    </row>
    <row r="3750" spans="1:5" x14ac:dyDescent="0.45">
      <c r="A3750" s="51" t="s">
        <v>351</v>
      </c>
      <c r="B3750" s="52"/>
      <c r="C3750" s="53"/>
      <c r="D3750" s="52"/>
      <c r="E3750" s="59"/>
    </row>
    <row r="3751" spans="1:5" x14ac:dyDescent="0.45">
      <c r="A3751" s="55" t="s">
        <v>60</v>
      </c>
      <c r="B3751" s="52">
        <v>46990.15</v>
      </c>
      <c r="C3751" s="53">
        <v>45519</v>
      </c>
      <c r="D3751" s="52">
        <v>0</v>
      </c>
      <c r="E3751" s="59"/>
    </row>
    <row r="3752" spans="1:5" x14ac:dyDescent="0.45">
      <c r="A3752" s="55" t="s">
        <v>61</v>
      </c>
      <c r="B3752" s="52">
        <v>12791.56</v>
      </c>
      <c r="C3752" s="53">
        <v>45519</v>
      </c>
      <c r="D3752" s="52">
        <v>0</v>
      </c>
      <c r="E3752" s="59"/>
    </row>
    <row r="3753" spans="1:5" x14ac:dyDescent="0.45">
      <c r="A3753" s="55" t="s">
        <v>62</v>
      </c>
      <c r="B3753" s="52">
        <v>45441.14</v>
      </c>
      <c r="C3753" s="53">
        <v>45519</v>
      </c>
      <c r="D3753" s="52">
        <v>0</v>
      </c>
      <c r="E3753" s="59"/>
    </row>
    <row r="3754" spans="1:5" x14ac:dyDescent="0.45">
      <c r="A3754" s="55" t="s">
        <v>63</v>
      </c>
      <c r="B3754" s="52">
        <v>12369.89</v>
      </c>
      <c r="C3754" s="53">
        <v>45519</v>
      </c>
      <c r="D3754" s="52">
        <v>0</v>
      </c>
      <c r="E3754" s="59"/>
    </row>
    <row r="3755" spans="1:5" x14ac:dyDescent="0.45">
      <c r="A3755" s="55" t="s">
        <v>64</v>
      </c>
      <c r="B3755" s="52">
        <v>53710.48</v>
      </c>
      <c r="C3755" s="53">
        <v>45519</v>
      </c>
      <c r="D3755" s="52">
        <v>0</v>
      </c>
      <c r="E3755" s="59"/>
    </row>
    <row r="3756" spans="1:5" x14ac:dyDescent="0.45">
      <c r="A3756" s="55" t="s">
        <v>65</v>
      </c>
      <c r="B3756" s="52">
        <v>14079.64</v>
      </c>
      <c r="C3756" s="53">
        <v>45519</v>
      </c>
      <c r="D3756" s="52">
        <v>0</v>
      </c>
      <c r="E3756" s="59"/>
    </row>
    <row r="3757" spans="1:5" x14ac:dyDescent="0.45">
      <c r="A3757" s="55" t="s">
        <v>66</v>
      </c>
      <c r="B3757" s="52">
        <v>42105.87</v>
      </c>
      <c r="C3757" s="53">
        <v>45519</v>
      </c>
      <c r="D3757" s="52">
        <v>0</v>
      </c>
      <c r="E3757" s="59"/>
    </row>
    <row r="3758" spans="1:5" x14ac:dyDescent="0.45">
      <c r="A3758" s="55" t="s">
        <v>67</v>
      </c>
      <c r="B3758" s="52">
        <v>11037.61</v>
      </c>
      <c r="C3758" s="53">
        <v>45519</v>
      </c>
      <c r="D3758" s="52">
        <v>0</v>
      </c>
      <c r="E3758" s="59"/>
    </row>
    <row r="3759" spans="1:5" x14ac:dyDescent="0.45">
      <c r="A3759" s="55" t="s">
        <v>57</v>
      </c>
      <c r="B3759" s="52">
        <v>140795.87</v>
      </c>
      <c r="C3759" s="53">
        <v>45504</v>
      </c>
      <c r="D3759" s="52">
        <v>0</v>
      </c>
      <c r="E3759" s="59"/>
    </row>
    <row r="3760" spans="1:5" x14ac:dyDescent="0.45">
      <c r="A3760" s="55" t="s">
        <v>71</v>
      </c>
      <c r="B3760" s="52">
        <v>8994.49</v>
      </c>
      <c r="C3760" s="53">
        <v>45504</v>
      </c>
      <c r="D3760" s="52">
        <v>0</v>
      </c>
      <c r="E3760" s="59"/>
    </row>
    <row r="3761" spans="1:5" x14ac:dyDescent="0.45">
      <c r="A3761" s="55" t="s">
        <v>72</v>
      </c>
      <c r="B3761" s="52">
        <v>21515.4</v>
      </c>
      <c r="C3761" s="53">
        <v>45504</v>
      </c>
      <c r="D3761" s="52">
        <v>5019.9399999999996</v>
      </c>
      <c r="E3761" s="59"/>
    </row>
    <row r="3762" spans="1:5" x14ac:dyDescent="0.45">
      <c r="A3762" s="55" t="s">
        <v>80</v>
      </c>
      <c r="B3762" s="52">
        <v>123068.38</v>
      </c>
      <c r="C3762" s="53">
        <v>45488</v>
      </c>
      <c r="D3762" s="52">
        <v>0</v>
      </c>
      <c r="E3762" s="59"/>
    </row>
    <row r="3763" spans="1:5" x14ac:dyDescent="0.45">
      <c r="A3763" s="55" t="s">
        <v>81</v>
      </c>
      <c r="B3763" s="52">
        <v>27601.21</v>
      </c>
      <c r="C3763" s="53">
        <v>45488</v>
      </c>
      <c r="D3763" s="52">
        <v>4659.88</v>
      </c>
      <c r="E3763" s="59"/>
    </row>
    <row r="3764" spans="1:5" x14ac:dyDescent="0.45">
      <c r="A3764" s="55" t="s">
        <v>82</v>
      </c>
      <c r="B3764" s="52">
        <v>42683.69</v>
      </c>
      <c r="C3764" s="53">
        <v>45519</v>
      </c>
      <c r="D3764" s="52">
        <v>0</v>
      </c>
      <c r="E3764" s="59"/>
    </row>
    <row r="3765" spans="1:5" x14ac:dyDescent="0.45">
      <c r="A3765" s="55" t="s">
        <v>83</v>
      </c>
      <c r="B3765" s="52">
        <v>11619.26</v>
      </c>
      <c r="C3765" s="53">
        <v>45519</v>
      </c>
      <c r="D3765" s="52">
        <v>0</v>
      </c>
      <c r="E3765" s="59"/>
    </row>
    <row r="3766" spans="1:5" x14ac:dyDescent="0.45">
      <c r="A3766" s="55" t="s">
        <v>84</v>
      </c>
      <c r="B3766" s="52">
        <v>41382.81</v>
      </c>
      <c r="C3766" s="53">
        <v>45519</v>
      </c>
      <c r="D3766" s="52">
        <v>0</v>
      </c>
      <c r="E3766" s="59"/>
    </row>
    <row r="3767" spans="1:5" x14ac:dyDescent="0.45">
      <c r="A3767" s="55" t="s">
        <v>85</v>
      </c>
      <c r="B3767" s="52">
        <v>11265.14</v>
      </c>
      <c r="C3767" s="53">
        <v>45519</v>
      </c>
      <c r="D3767" s="52">
        <v>0</v>
      </c>
      <c r="E3767" s="59"/>
    </row>
    <row r="3768" spans="1:5" x14ac:dyDescent="0.45">
      <c r="A3768" s="55" t="s">
        <v>86</v>
      </c>
      <c r="B3768" s="52">
        <v>63014.71</v>
      </c>
      <c r="C3768" s="53">
        <v>45519</v>
      </c>
      <c r="D3768" s="52">
        <v>0</v>
      </c>
      <c r="E3768" s="59"/>
    </row>
    <row r="3769" spans="1:5" x14ac:dyDescent="0.45">
      <c r="A3769" s="55" t="s">
        <v>87</v>
      </c>
      <c r="B3769" s="52">
        <v>16518.650000000001</v>
      </c>
      <c r="C3769" s="53">
        <v>45519</v>
      </c>
      <c r="D3769" s="52">
        <v>0</v>
      </c>
      <c r="E3769" s="59"/>
    </row>
    <row r="3770" spans="1:5" x14ac:dyDescent="0.45">
      <c r="A3770" s="55" t="s">
        <v>88</v>
      </c>
      <c r="B3770" s="52">
        <v>41593.919999999998</v>
      </c>
      <c r="C3770" s="53">
        <v>45519</v>
      </c>
      <c r="D3770" s="52">
        <v>0</v>
      </c>
      <c r="E3770" s="59"/>
    </row>
    <row r="3771" spans="1:5" x14ac:dyDescent="0.45">
      <c r="A3771" s="55" t="s">
        <v>89</v>
      </c>
      <c r="B3771" s="52">
        <v>10903.41</v>
      </c>
      <c r="C3771" s="53">
        <v>45519</v>
      </c>
      <c r="D3771" s="52">
        <v>0</v>
      </c>
      <c r="E3771" s="59"/>
    </row>
    <row r="3772" spans="1:5" x14ac:dyDescent="0.45">
      <c r="A3772" s="55" t="s">
        <v>92</v>
      </c>
      <c r="B3772" s="52">
        <v>395540.16</v>
      </c>
      <c r="C3772" s="53">
        <v>45519</v>
      </c>
      <c r="D3772" s="52">
        <v>0</v>
      </c>
      <c r="E3772" s="59"/>
    </row>
    <row r="3773" spans="1:5" x14ac:dyDescent="0.45">
      <c r="A3773" s="55" t="s">
        <v>93</v>
      </c>
      <c r="B3773" s="52">
        <v>103686.71</v>
      </c>
      <c r="C3773" s="53">
        <v>45519</v>
      </c>
      <c r="D3773" s="52">
        <v>0</v>
      </c>
      <c r="E3773" s="59"/>
    </row>
    <row r="3774" spans="1:5" x14ac:dyDescent="0.45">
      <c r="A3774" s="55" t="s">
        <v>90</v>
      </c>
      <c r="B3774" s="52">
        <v>41593.919999999998</v>
      </c>
      <c r="C3774" s="53">
        <v>45762</v>
      </c>
      <c r="D3774" s="52">
        <v>0</v>
      </c>
      <c r="E3774" s="59"/>
    </row>
    <row r="3775" spans="1:5" x14ac:dyDescent="0.45">
      <c r="A3775" s="55" t="s">
        <v>91</v>
      </c>
      <c r="B3775" s="52">
        <v>10903.41</v>
      </c>
      <c r="C3775" s="53">
        <v>45762</v>
      </c>
      <c r="D3775" s="52">
        <v>0</v>
      </c>
      <c r="E3775" s="59"/>
    </row>
    <row r="3776" spans="1:5" x14ac:dyDescent="0.45">
      <c r="A3776" s="51" t="s">
        <v>352</v>
      </c>
      <c r="B3776" s="52"/>
      <c r="C3776" s="53"/>
      <c r="D3776" s="52"/>
      <c r="E3776" s="59"/>
    </row>
    <row r="3777" spans="1:5" x14ac:dyDescent="0.45">
      <c r="A3777" s="55" t="s">
        <v>60</v>
      </c>
      <c r="B3777" s="52">
        <v>167196.78</v>
      </c>
      <c r="C3777" s="53">
        <v>45519</v>
      </c>
      <c r="D3777" s="52">
        <v>0</v>
      </c>
      <c r="E3777" s="59"/>
    </row>
    <row r="3778" spans="1:5" x14ac:dyDescent="0.45">
      <c r="A3778" s="55" t="s">
        <v>62</v>
      </c>
      <c r="B3778" s="52">
        <v>161685.20000000001</v>
      </c>
      <c r="C3778" s="53">
        <v>45519</v>
      </c>
      <c r="D3778" s="52">
        <v>0</v>
      </c>
      <c r="E3778" s="59"/>
    </row>
    <row r="3779" spans="1:5" x14ac:dyDescent="0.45">
      <c r="A3779" s="55" t="s">
        <v>64</v>
      </c>
      <c r="B3779" s="52">
        <v>191108.53</v>
      </c>
      <c r="C3779" s="53">
        <v>45519</v>
      </c>
      <c r="D3779" s="52">
        <v>0</v>
      </c>
      <c r="E3779" s="59"/>
    </row>
    <row r="3780" spans="1:5" x14ac:dyDescent="0.45">
      <c r="A3780" s="55" t="s">
        <v>66</v>
      </c>
      <c r="B3780" s="52">
        <v>149817.91</v>
      </c>
      <c r="C3780" s="53">
        <v>45519</v>
      </c>
      <c r="D3780" s="52">
        <v>0</v>
      </c>
      <c r="E3780" s="59"/>
    </row>
    <row r="3781" spans="1:5" x14ac:dyDescent="0.45">
      <c r="A3781" s="55" t="s">
        <v>57</v>
      </c>
      <c r="B3781" s="52">
        <v>510766.26</v>
      </c>
      <c r="C3781" s="53">
        <v>45504</v>
      </c>
      <c r="D3781" s="52">
        <v>0</v>
      </c>
      <c r="E3781" s="59"/>
    </row>
    <row r="3782" spans="1:5" x14ac:dyDescent="0.45">
      <c r="A3782" s="55" t="s">
        <v>80</v>
      </c>
      <c r="B3782" s="52">
        <v>505182.09</v>
      </c>
      <c r="C3782" s="53">
        <v>45488</v>
      </c>
      <c r="D3782" s="52">
        <v>0</v>
      </c>
      <c r="E3782" s="59"/>
    </row>
    <row r="3783" spans="1:5" x14ac:dyDescent="0.45">
      <c r="A3783" s="55" t="s">
        <v>82</v>
      </c>
      <c r="B3783" s="52">
        <v>151873.85</v>
      </c>
      <c r="C3783" s="53">
        <v>45519</v>
      </c>
      <c r="D3783" s="52">
        <v>0</v>
      </c>
      <c r="E3783" s="59"/>
    </row>
    <row r="3784" spans="1:5" x14ac:dyDescent="0.45">
      <c r="A3784" s="55" t="s">
        <v>84</v>
      </c>
      <c r="B3784" s="52">
        <v>147245.15</v>
      </c>
      <c r="C3784" s="53">
        <v>45519</v>
      </c>
      <c r="D3784" s="52">
        <v>0</v>
      </c>
      <c r="E3784" s="59"/>
    </row>
    <row r="3785" spans="1:5" x14ac:dyDescent="0.45">
      <c r="A3785" s="55" t="s">
        <v>86</v>
      </c>
      <c r="B3785" s="52">
        <v>224214.16</v>
      </c>
      <c r="C3785" s="53">
        <v>45519</v>
      </c>
      <c r="D3785" s="52">
        <v>0</v>
      </c>
      <c r="E3785" s="59"/>
    </row>
    <row r="3786" spans="1:5" x14ac:dyDescent="0.45">
      <c r="A3786" s="55" t="s">
        <v>88</v>
      </c>
      <c r="B3786" s="52">
        <v>147996.32</v>
      </c>
      <c r="C3786" s="53">
        <v>45519</v>
      </c>
      <c r="D3786" s="52">
        <v>0</v>
      </c>
      <c r="E3786" s="59"/>
    </row>
    <row r="3787" spans="1:5" x14ac:dyDescent="0.45">
      <c r="A3787" s="55" t="s">
        <v>92</v>
      </c>
      <c r="B3787" s="52">
        <v>1407380.91</v>
      </c>
      <c r="C3787" s="53">
        <v>45519</v>
      </c>
      <c r="D3787" s="52">
        <v>0</v>
      </c>
      <c r="E3787" s="59"/>
    </row>
    <row r="3788" spans="1:5" x14ac:dyDescent="0.45">
      <c r="A3788" s="55" t="s">
        <v>90</v>
      </c>
      <c r="B3788" s="52">
        <v>147996.32</v>
      </c>
      <c r="C3788" s="53">
        <v>45762</v>
      </c>
      <c r="D3788" s="52">
        <v>0</v>
      </c>
      <c r="E3788" s="59"/>
    </row>
    <row r="3789" spans="1:5" x14ac:dyDescent="0.45">
      <c r="A3789" s="51" t="s">
        <v>353</v>
      </c>
      <c r="B3789" s="52"/>
      <c r="C3789" s="53"/>
      <c r="D3789" s="52"/>
      <c r="E3789" s="59"/>
    </row>
    <row r="3790" spans="1:5" x14ac:dyDescent="0.45">
      <c r="A3790" s="55" t="s">
        <v>60</v>
      </c>
      <c r="B3790" s="52">
        <v>1521.07</v>
      </c>
      <c r="C3790" s="53">
        <v>45519</v>
      </c>
      <c r="D3790" s="52">
        <v>0</v>
      </c>
      <c r="E3790" s="59"/>
    </row>
    <row r="3791" spans="1:5" x14ac:dyDescent="0.45">
      <c r="A3791" s="55" t="s">
        <v>62</v>
      </c>
      <c r="B3791" s="52">
        <v>1470.93</v>
      </c>
      <c r="C3791" s="53">
        <v>45519</v>
      </c>
      <c r="D3791" s="52">
        <v>0</v>
      </c>
      <c r="E3791" s="59"/>
    </row>
    <row r="3792" spans="1:5" x14ac:dyDescent="0.45">
      <c r="A3792" s="55" t="s">
        <v>64</v>
      </c>
      <c r="B3792" s="52">
        <v>1738.6</v>
      </c>
      <c r="C3792" s="53">
        <v>45519</v>
      </c>
      <c r="D3792" s="52">
        <v>0</v>
      </c>
      <c r="E3792" s="59"/>
    </row>
    <row r="3793" spans="1:5" x14ac:dyDescent="0.45">
      <c r="A3793" s="55" t="s">
        <v>66</v>
      </c>
      <c r="B3793" s="52">
        <v>1362.96</v>
      </c>
      <c r="C3793" s="53">
        <v>45519</v>
      </c>
      <c r="D3793" s="52">
        <v>0</v>
      </c>
      <c r="E3793" s="59"/>
    </row>
    <row r="3794" spans="1:5" x14ac:dyDescent="0.45">
      <c r="A3794" s="55" t="s">
        <v>57</v>
      </c>
      <c r="B3794" s="52">
        <v>4557.55</v>
      </c>
      <c r="C3794" s="53">
        <v>45504</v>
      </c>
      <c r="D3794" s="52">
        <v>0</v>
      </c>
      <c r="E3794" s="59"/>
    </row>
    <row r="3795" spans="1:5" x14ac:dyDescent="0.45">
      <c r="A3795" s="55" t="s">
        <v>80</v>
      </c>
      <c r="B3795" s="52">
        <v>3983.71</v>
      </c>
      <c r="C3795" s="53">
        <v>45488</v>
      </c>
      <c r="D3795" s="52">
        <v>0</v>
      </c>
      <c r="E3795" s="59"/>
    </row>
    <row r="3796" spans="1:5" x14ac:dyDescent="0.45">
      <c r="A3796" s="55" t="s">
        <v>82</v>
      </c>
      <c r="B3796" s="52">
        <v>1381.67</v>
      </c>
      <c r="C3796" s="53">
        <v>45519</v>
      </c>
      <c r="D3796" s="52">
        <v>0</v>
      </c>
      <c r="E3796" s="59"/>
    </row>
    <row r="3797" spans="1:5" x14ac:dyDescent="0.45">
      <c r="A3797" s="55" t="s">
        <v>84</v>
      </c>
      <c r="B3797" s="52">
        <v>1339.56</v>
      </c>
      <c r="C3797" s="53">
        <v>45519</v>
      </c>
      <c r="D3797" s="52">
        <v>0</v>
      </c>
      <c r="E3797" s="59"/>
    </row>
    <row r="3798" spans="1:5" x14ac:dyDescent="0.45">
      <c r="A3798" s="55" t="s">
        <v>86</v>
      </c>
      <c r="B3798" s="52">
        <v>2039.78</v>
      </c>
      <c r="C3798" s="53">
        <v>45519</v>
      </c>
      <c r="D3798" s="52">
        <v>0</v>
      </c>
      <c r="E3798" s="59"/>
    </row>
    <row r="3799" spans="1:5" x14ac:dyDescent="0.45">
      <c r="A3799" s="55" t="s">
        <v>88</v>
      </c>
      <c r="B3799" s="52">
        <v>1346.39</v>
      </c>
      <c r="C3799" s="53">
        <v>45519</v>
      </c>
      <c r="D3799" s="52">
        <v>0</v>
      </c>
      <c r="E3799" s="59"/>
    </row>
    <row r="3800" spans="1:5" x14ac:dyDescent="0.45">
      <c r="A3800" s="55" t="s">
        <v>92</v>
      </c>
      <c r="B3800" s="52">
        <v>12803.6</v>
      </c>
      <c r="C3800" s="53">
        <v>45519</v>
      </c>
      <c r="D3800" s="52">
        <v>0</v>
      </c>
      <c r="E3800" s="59"/>
    </row>
    <row r="3801" spans="1:5" x14ac:dyDescent="0.45">
      <c r="A3801" s="55" t="s">
        <v>90</v>
      </c>
      <c r="B3801" s="52">
        <v>1346.39</v>
      </c>
      <c r="C3801" s="53">
        <v>45762</v>
      </c>
      <c r="D3801" s="52">
        <v>0</v>
      </c>
      <c r="E3801" s="59"/>
    </row>
    <row r="3802" spans="1:5" x14ac:dyDescent="0.45">
      <c r="A3802" s="51" t="s">
        <v>355</v>
      </c>
      <c r="B3802" s="52"/>
      <c r="C3802" s="53"/>
      <c r="D3802" s="52"/>
      <c r="E3802" s="59"/>
    </row>
    <row r="3803" spans="1:5" x14ac:dyDescent="0.45">
      <c r="A3803" s="55" t="s">
        <v>60</v>
      </c>
      <c r="B3803" s="52">
        <v>258492.3</v>
      </c>
      <c r="C3803" s="53">
        <v>45519</v>
      </c>
      <c r="D3803" s="52">
        <v>0</v>
      </c>
      <c r="E3803" s="59"/>
    </row>
    <row r="3804" spans="1:5" x14ac:dyDescent="0.45">
      <c r="A3804" s="55" t="s">
        <v>61</v>
      </c>
      <c r="B3804" s="52">
        <v>68238.87</v>
      </c>
      <c r="C3804" s="53">
        <v>45519</v>
      </c>
      <c r="D3804" s="52">
        <v>0</v>
      </c>
      <c r="E3804" s="59"/>
    </row>
    <row r="3805" spans="1:5" x14ac:dyDescent="0.45">
      <c r="A3805" s="55" t="s">
        <v>62</v>
      </c>
      <c r="B3805" s="52">
        <v>249971.20000000001</v>
      </c>
      <c r="C3805" s="53">
        <v>45519</v>
      </c>
      <c r="D3805" s="52">
        <v>0</v>
      </c>
      <c r="E3805" s="59"/>
    </row>
    <row r="3806" spans="1:5" x14ac:dyDescent="0.45">
      <c r="A3806" s="55" t="s">
        <v>63</v>
      </c>
      <c r="B3806" s="52">
        <v>65989.399999999994</v>
      </c>
      <c r="C3806" s="53">
        <v>45519</v>
      </c>
      <c r="D3806" s="52">
        <v>0</v>
      </c>
      <c r="E3806" s="59"/>
    </row>
    <row r="3807" spans="1:5" x14ac:dyDescent="0.45">
      <c r="A3807" s="55" t="s">
        <v>64</v>
      </c>
      <c r="B3807" s="52">
        <v>295460.75</v>
      </c>
      <c r="C3807" s="53">
        <v>45519</v>
      </c>
      <c r="D3807" s="52">
        <v>0</v>
      </c>
      <c r="E3807" s="59"/>
    </row>
    <row r="3808" spans="1:5" x14ac:dyDescent="0.45">
      <c r="A3808" s="55" t="s">
        <v>65</v>
      </c>
      <c r="B3808" s="52">
        <v>75110.37</v>
      </c>
      <c r="C3808" s="53">
        <v>45519</v>
      </c>
      <c r="D3808" s="52">
        <v>0</v>
      </c>
      <c r="E3808" s="59"/>
    </row>
    <row r="3809" spans="1:5" x14ac:dyDescent="0.45">
      <c r="A3809" s="55" t="s">
        <v>66</v>
      </c>
      <c r="B3809" s="52">
        <v>231623.94</v>
      </c>
      <c r="C3809" s="53">
        <v>45519</v>
      </c>
      <c r="D3809" s="52">
        <v>0</v>
      </c>
      <c r="E3809" s="59"/>
    </row>
    <row r="3810" spans="1:5" x14ac:dyDescent="0.45">
      <c r="A3810" s="55" t="s">
        <v>67</v>
      </c>
      <c r="B3810" s="52">
        <v>58882.13</v>
      </c>
      <c r="C3810" s="53">
        <v>45519</v>
      </c>
      <c r="D3810" s="52">
        <v>0</v>
      </c>
      <c r="E3810" s="59"/>
    </row>
    <row r="3811" spans="1:5" x14ac:dyDescent="0.45">
      <c r="A3811" s="55" t="s">
        <v>57</v>
      </c>
      <c r="B3811" s="52">
        <v>774516.54</v>
      </c>
      <c r="C3811" s="53">
        <v>45504</v>
      </c>
      <c r="D3811" s="52">
        <v>0</v>
      </c>
      <c r="E3811" s="59"/>
    </row>
    <row r="3812" spans="1:5" x14ac:dyDescent="0.45">
      <c r="A3812" s="55" t="s">
        <v>71</v>
      </c>
      <c r="B3812" s="52">
        <v>94480</v>
      </c>
      <c r="C3812" s="53">
        <v>45504</v>
      </c>
      <c r="D3812" s="52">
        <v>0</v>
      </c>
      <c r="E3812" s="59"/>
    </row>
    <row r="3813" spans="1:5" x14ac:dyDescent="0.45">
      <c r="A3813" s="55" t="s">
        <v>72</v>
      </c>
      <c r="B3813" s="52">
        <v>141557.54999999999</v>
      </c>
      <c r="C3813" s="53">
        <v>45504</v>
      </c>
      <c r="D3813" s="52">
        <v>0</v>
      </c>
      <c r="E3813" s="59"/>
    </row>
    <row r="3814" spans="1:5" x14ac:dyDescent="0.45">
      <c r="A3814" s="55" t="s">
        <v>80</v>
      </c>
      <c r="B3814" s="52">
        <v>699299.19</v>
      </c>
      <c r="C3814" s="53">
        <v>45488</v>
      </c>
      <c r="D3814" s="52">
        <v>0</v>
      </c>
      <c r="E3814" s="59"/>
    </row>
    <row r="3815" spans="1:5" x14ac:dyDescent="0.45">
      <c r="A3815" s="55" t="s">
        <v>81</v>
      </c>
      <c r="B3815" s="52">
        <v>172102.57</v>
      </c>
      <c r="C3815" s="53">
        <v>45488</v>
      </c>
      <c r="D3815" s="52">
        <v>0</v>
      </c>
      <c r="E3815" s="59"/>
    </row>
    <row r="3816" spans="1:5" x14ac:dyDescent="0.45">
      <c r="A3816" s="55" t="s">
        <v>82</v>
      </c>
      <c r="B3816" s="52">
        <v>234802.5</v>
      </c>
      <c r="C3816" s="53">
        <v>45519</v>
      </c>
      <c r="D3816" s="52">
        <v>0</v>
      </c>
      <c r="E3816" s="59"/>
    </row>
    <row r="3817" spans="1:5" x14ac:dyDescent="0.45">
      <c r="A3817" s="55" t="s">
        <v>83</v>
      </c>
      <c r="B3817" s="52">
        <v>61985.04</v>
      </c>
      <c r="C3817" s="53">
        <v>45519</v>
      </c>
      <c r="D3817" s="52">
        <v>0</v>
      </c>
      <c r="E3817" s="59"/>
    </row>
    <row r="3818" spans="1:5" x14ac:dyDescent="0.45">
      <c r="A3818" s="55" t="s">
        <v>84</v>
      </c>
      <c r="B3818" s="52">
        <v>227646.38</v>
      </c>
      <c r="C3818" s="53">
        <v>45519</v>
      </c>
      <c r="D3818" s="52">
        <v>0</v>
      </c>
      <c r="E3818" s="59"/>
    </row>
    <row r="3819" spans="1:5" x14ac:dyDescent="0.45">
      <c r="A3819" s="55" t="s">
        <v>85</v>
      </c>
      <c r="B3819" s="52">
        <v>60095.91</v>
      </c>
      <c r="C3819" s="53">
        <v>45519</v>
      </c>
      <c r="D3819" s="52">
        <v>0</v>
      </c>
      <c r="E3819" s="59"/>
    </row>
    <row r="3820" spans="1:5" x14ac:dyDescent="0.45">
      <c r="A3820" s="55" t="s">
        <v>86</v>
      </c>
      <c r="B3820" s="52">
        <v>346643.25</v>
      </c>
      <c r="C3820" s="53">
        <v>45519</v>
      </c>
      <c r="D3820" s="52">
        <v>0</v>
      </c>
      <c r="E3820" s="59"/>
    </row>
    <row r="3821" spans="1:5" x14ac:dyDescent="0.45">
      <c r="A3821" s="55" t="s">
        <v>87</v>
      </c>
      <c r="B3821" s="52">
        <v>88121.69</v>
      </c>
      <c r="C3821" s="53">
        <v>45519</v>
      </c>
      <c r="D3821" s="52">
        <v>0</v>
      </c>
      <c r="E3821" s="59"/>
    </row>
    <row r="3822" spans="1:5" x14ac:dyDescent="0.45">
      <c r="A3822" s="55" t="s">
        <v>88</v>
      </c>
      <c r="B3822" s="52">
        <v>228807.7</v>
      </c>
      <c r="C3822" s="53">
        <v>45519</v>
      </c>
      <c r="D3822" s="52">
        <v>0</v>
      </c>
      <c r="E3822" s="59"/>
    </row>
    <row r="3823" spans="1:5" x14ac:dyDescent="0.45">
      <c r="A3823" s="55" t="s">
        <v>89</v>
      </c>
      <c r="B3823" s="52">
        <v>58166.21</v>
      </c>
      <c r="C3823" s="53">
        <v>45519</v>
      </c>
      <c r="D3823" s="52">
        <v>0</v>
      </c>
      <c r="E3823" s="59"/>
    </row>
    <row r="3824" spans="1:5" x14ac:dyDescent="0.45">
      <c r="A3824" s="55" t="s">
        <v>92</v>
      </c>
      <c r="B3824" s="52">
        <v>2175862.09</v>
      </c>
      <c r="C3824" s="53">
        <v>45519</v>
      </c>
      <c r="D3824" s="52">
        <v>0</v>
      </c>
      <c r="E3824" s="59"/>
    </row>
    <row r="3825" spans="1:5" x14ac:dyDescent="0.45">
      <c r="A3825" s="55" t="s">
        <v>93</v>
      </c>
      <c r="B3825" s="52">
        <v>553135.41</v>
      </c>
      <c r="C3825" s="53">
        <v>45519</v>
      </c>
      <c r="D3825" s="52">
        <v>0</v>
      </c>
      <c r="E3825" s="59"/>
    </row>
    <row r="3826" spans="1:5" x14ac:dyDescent="0.45">
      <c r="A3826" s="55" t="s">
        <v>90</v>
      </c>
      <c r="B3826" s="52">
        <v>228807.7</v>
      </c>
      <c r="C3826" s="53">
        <v>45762</v>
      </c>
      <c r="D3826" s="52">
        <v>0</v>
      </c>
      <c r="E3826" s="59"/>
    </row>
    <row r="3827" spans="1:5" x14ac:dyDescent="0.45">
      <c r="A3827" s="55" t="s">
        <v>91</v>
      </c>
      <c r="B3827" s="52">
        <v>58166.21</v>
      </c>
      <c r="C3827" s="53">
        <v>45762</v>
      </c>
      <c r="D3827" s="52">
        <v>0</v>
      </c>
      <c r="E3827" s="59"/>
    </row>
    <row r="3828" spans="1:5" x14ac:dyDescent="0.45">
      <c r="A3828" s="51" t="s">
        <v>356</v>
      </c>
      <c r="B3828" s="52"/>
      <c r="C3828" s="53"/>
      <c r="D3828" s="52"/>
      <c r="E3828" s="59"/>
    </row>
    <row r="3829" spans="1:5" x14ac:dyDescent="0.45">
      <c r="A3829" s="55" t="s">
        <v>60</v>
      </c>
      <c r="B3829" s="52">
        <v>16628.93</v>
      </c>
      <c r="C3829" s="53">
        <v>45519</v>
      </c>
      <c r="D3829" s="52">
        <v>0</v>
      </c>
      <c r="E3829" s="59"/>
    </row>
    <row r="3830" spans="1:5" x14ac:dyDescent="0.45">
      <c r="A3830" s="55" t="s">
        <v>62</v>
      </c>
      <c r="B3830" s="52">
        <v>16080.76</v>
      </c>
      <c r="C3830" s="53">
        <v>45519</v>
      </c>
      <c r="D3830" s="52">
        <v>0</v>
      </c>
      <c r="E3830" s="59"/>
    </row>
    <row r="3831" spans="1:5" x14ac:dyDescent="0.45">
      <c r="A3831" s="55" t="s">
        <v>64</v>
      </c>
      <c r="B3831" s="52">
        <v>19007.12</v>
      </c>
      <c r="C3831" s="53">
        <v>45519</v>
      </c>
      <c r="D3831" s="52">
        <v>0</v>
      </c>
      <c r="E3831" s="59"/>
    </row>
    <row r="3832" spans="1:5" x14ac:dyDescent="0.45">
      <c r="A3832" s="55" t="s">
        <v>66</v>
      </c>
      <c r="B3832" s="52">
        <v>14900.47</v>
      </c>
      <c r="C3832" s="53">
        <v>45519</v>
      </c>
      <c r="D3832" s="52">
        <v>0</v>
      </c>
      <c r="E3832" s="59"/>
    </row>
    <row r="3833" spans="1:5" x14ac:dyDescent="0.45">
      <c r="A3833" s="55" t="s">
        <v>57</v>
      </c>
      <c r="B3833" s="52">
        <v>49825</v>
      </c>
      <c r="C3833" s="53">
        <v>45504</v>
      </c>
      <c r="D3833" s="52">
        <v>0</v>
      </c>
      <c r="E3833" s="59"/>
    </row>
    <row r="3834" spans="1:5" x14ac:dyDescent="0.45">
      <c r="A3834" s="55" t="s">
        <v>80</v>
      </c>
      <c r="B3834" s="52">
        <v>43551.57</v>
      </c>
      <c r="C3834" s="53">
        <v>45488</v>
      </c>
      <c r="D3834" s="52">
        <v>0</v>
      </c>
      <c r="E3834" s="59"/>
    </row>
    <row r="3835" spans="1:5" x14ac:dyDescent="0.45">
      <c r="A3835" s="55" t="s">
        <v>82</v>
      </c>
      <c r="B3835" s="52">
        <v>15104.95</v>
      </c>
      <c r="C3835" s="53">
        <v>45519</v>
      </c>
      <c r="D3835" s="52">
        <v>0</v>
      </c>
      <c r="E3835" s="59"/>
    </row>
    <row r="3836" spans="1:5" x14ac:dyDescent="0.45">
      <c r="A3836" s="55" t="s">
        <v>84</v>
      </c>
      <c r="B3836" s="52">
        <v>14644.59</v>
      </c>
      <c r="C3836" s="53">
        <v>45519</v>
      </c>
      <c r="D3836" s="52">
        <v>0</v>
      </c>
      <c r="E3836" s="59"/>
    </row>
    <row r="3837" spans="1:5" x14ac:dyDescent="0.45">
      <c r="A3837" s="55" t="s">
        <v>86</v>
      </c>
      <c r="B3837" s="52">
        <v>22299.72</v>
      </c>
      <c r="C3837" s="53">
        <v>45519</v>
      </c>
      <c r="D3837" s="52">
        <v>0</v>
      </c>
      <c r="E3837" s="59"/>
    </row>
    <row r="3838" spans="1:5" x14ac:dyDescent="0.45">
      <c r="A3838" s="55" t="s">
        <v>88</v>
      </c>
      <c r="B3838" s="52">
        <v>14719.3</v>
      </c>
      <c r="C3838" s="53">
        <v>45519</v>
      </c>
      <c r="D3838" s="52">
        <v>0</v>
      </c>
      <c r="E3838" s="59"/>
    </row>
    <row r="3839" spans="1:5" x14ac:dyDescent="0.45">
      <c r="A3839" s="55" t="s">
        <v>92</v>
      </c>
      <c r="B3839" s="52">
        <v>139974.18</v>
      </c>
      <c r="C3839" s="53">
        <v>45519</v>
      </c>
      <c r="D3839" s="52">
        <v>0</v>
      </c>
      <c r="E3839" s="59"/>
    </row>
    <row r="3840" spans="1:5" x14ac:dyDescent="0.45">
      <c r="A3840" s="55" t="s">
        <v>90</v>
      </c>
      <c r="B3840" s="52">
        <v>14719.3</v>
      </c>
      <c r="C3840" s="53">
        <v>45762</v>
      </c>
      <c r="D3840" s="52">
        <v>0</v>
      </c>
      <c r="E3840" s="59"/>
    </row>
    <row r="3841" spans="1:5" x14ac:dyDescent="0.45">
      <c r="A3841" s="51" t="s">
        <v>357</v>
      </c>
      <c r="B3841" s="52"/>
      <c r="C3841" s="53"/>
      <c r="D3841" s="52"/>
      <c r="E3841" s="59"/>
    </row>
    <row r="3842" spans="1:5" x14ac:dyDescent="0.45">
      <c r="A3842" s="55" t="s">
        <v>60</v>
      </c>
      <c r="B3842" s="52">
        <v>2382.27</v>
      </c>
      <c r="C3842" s="53">
        <v>45519</v>
      </c>
      <c r="D3842" s="52">
        <v>0</v>
      </c>
      <c r="E3842" s="59"/>
    </row>
    <row r="3843" spans="1:5" x14ac:dyDescent="0.45">
      <c r="A3843" s="55" t="s">
        <v>62</v>
      </c>
      <c r="B3843" s="52">
        <v>2303.7399999999998</v>
      </c>
      <c r="C3843" s="53">
        <v>45519</v>
      </c>
      <c r="D3843" s="52">
        <v>0</v>
      </c>
      <c r="E3843" s="59"/>
    </row>
    <row r="3844" spans="1:5" x14ac:dyDescent="0.45">
      <c r="A3844" s="55" t="s">
        <v>64</v>
      </c>
      <c r="B3844" s="52">
        <v>2722.97</v>
      </c>
      <c r="C3844" s="53">
        <v>45519</v>
      </c>
      <c r="D3844" s="52">
        <v>0</v>
      </c>
      <c r="E3844" s="59"/>
    </row>
    <row r="3845" spans="1:5" x14ac:dyDescent="0.45">
      <c r="A3845" s="55" t="s">
        <v>66</v>
      </c>
      <c r="B3845" s="52">
        <v>2134.65</v>
      </c>
      <c r="C3845" s="53">
        <v>45519</v>
      </c>
      <c r="D3845" s="52">
        <v>0</v>
      </c>
      <c r="E3845" s="59"/>
    </row>
    <row r="3846" spans="1:5" x14ac:dyDescent="0.45">
      <c r="A3846" s="55" t="s">
        <v>57</v>
      </c>
      <c r="B3846" s="52">
        <v>7137.96</v>
      </c>
      <c r="C3846" s="53">
        <v>45504</v>
      </c>
      <c r="D3846" s="52">
        <v>0</v>
      </c>
      <c r="E3846" s="59"/>
    </row>
    <row r="3847" spans="1:5" x14ac:dyDescent="0.45">
      <c r="A3847" s="55" t="s">
        <v>80</v>
      </c>
      <c r="B3847" s="52">
        <v>6239.23</v>
      </c>
      <c r="C3847" s="53">
        <v>45488</v>
      </c>
      <c r="D3847" s="52">
        <v>0</v>
      </c>
      <c r="E3847" s="59"/>
    </row>
    <row r="3848" spans="1:5" x14ac:dyDescent="0.45">
      <c r="A3848" s="55" t="s">
        <v>82</v>
      </c>
      <c r="B3848" s="52">
        <v>2163.94</v>
      </c>
      <c r="C3848" s="53">
        <v>45519</v>
      </c>
      <c r="D3848" s="52">
        <v>0</v>
      </c>
      <c r="E3848" s="59"/>
    </row>
    <row r="3849" spans="1:5" x14ac:dyDescent="0.45">
      <c r="A3849" s="55" t="s">
        <v>84</v>
      </c>
      <c r="B3849" s="52">
        <v>2097.9899999999998</v>
      </c>
      <c r="C3849" s="53">
        <v>45519</v>
      </c>
      <c r="D3849" s="52">
        <v>0</v>
      </c>
      <c r="E3849" s="59"/>
    </row>
    <row r="3850" spans="1:5" x14ac:dyDescent="0.45">
      <c r="A3850" s="55" t="s">
        <v>86</v>
      </c>
      <c r="B3850" s="52">
        <v>3194.67</v>
      </c>
      <c r="C3850" s="53">
        <v>45519</v>
      </c>
      <c r="D3850" s="52">
        <v>0</v>
      </c>
      <c r="E3850" s="59"/>
    </row>
    <row r="3851" spans="1:5" x14ac:dyDescent="0.45">
      <c r="A3851" s="55" t="s">
        <v>88</v>
      </c>
      <c r="B3851" s="52">
        <v>2108.6999999999998</v>
      </c>
      <c r="C3851" s="53">
        <v>45519</v>
      </c>
      <c r="D3851" s="52">
        <v>0</v>
      </c>
      <c r="E3851" s="59"/>
    </row>
    <row r="3852" spans="1:5" x14ac:dyDescent="0.45">
      <c r="A3852" s="55" t="s">
        <v>92</v>
      </c>
      <c r="B3852" s="52">
        <v>20052.79</v>
      </c>
      <c r="C3852" s="53">
        <v>45519</v>
      </c>
      <c r="D3852" s="52">
        <v>0</v>
      </c>
      <c r="E3852" s="59"/>
    </row>
    <row r="3853" spans="1:5" x14ac:dyDescent="0.45">
      <c r="A3853" s="55" t="s">
        <v>90</v>
      </c>
      <c r="B3853" s="52">
        <v>2108.6999999999998</v>
      </c>
      <c r="C3853" s="53">
        <v>45762</v>
      </c>
      <c r="D3853" s="52">
        <v>0</v>
      </c>
      <c r="E3853" s="59"/>
    </row>
    <row r="3854" spans="1:5" x14ac:dyDescent="0.45">
      <c r="A3854" s="51" t="s">
        <v>358</v>
      </c>
      <c r="B3854" s="52"/>
      <c r="C3854" s="53"/>
      <c r="D3854" s="52"/>
      <c r="E3854" s="59"/>
    </row>
    <row r="3855" spans="1:5" x14ac:dyDescent="0.45">
      <c r="A3855" s="55" t="s">
        <v>60</v>
      </c>
      <c r="B3855" s="52">
        <v>8844.59</v>
      </c>
      <c r="C3855" s="53">
        <v>45519</v>
      </c>
      <c r="D3855" s="52">
        <v>0</v>
      </c>
      <c r="E3855" s="59"/>
    </row>
    <row r="3856" spans="1:5" x14ac:dyDescent="0.45">
      <c r="A3856" s="55" t="s">
        <v>62</v>
      </c>
      <c r="B3856" s="52">
        <v>8553.0300000000007</v>
      </c>
      <c r="C3856" s="53">
        <v>45519</v>
      </c>
      <c r="D3856" s="52">
        <v>0</v>
      </c>
      <c r="E3856" s="59"/>
    </row>
    <row r="3857" spans="1:5" x14ac:dyDescent="0.45">
      <c r="A3857" s="55" t="s">
        <v>64</v>
      </c>
      <c r="B3857" s="52">
        <v>10109.5</v>
      </c>
      <c r="C3857" s="53">
        <v>45519</v>
      </c>
      <c r="D3857" s="52">
        <v>0</v>
      </c>
      <c r="E3857" s="59"/>
    </row>
    <row r="3858" spans="1:5" x14ac:dyDescent="0.45">
      <c r="A3858" s="55" t="s">
        <v>66</v>
      </c>
      <c r="B3858" s="52">
        <v>7925.26</v>
      </c>
      <c r="C3858" s="53">
        <v>45519</v>
      </c>
      <c r="D3858" s="52">
        <v>0</v>
      </c>
      <c r="E3858" s="59"/>
    </row>
    <row r="3859" spans="1:5" x14ac:dyDescent="0.45">
      <c r="A3859" s="55" t="s">
        <v>57</v>
      </c>
      <c r="B3859" s="52">
        <v>26500.9</v>
      </c>
      <c r="C3859" s="53">
        <v>45504</v>
      </c>
      <c r="D3859" s="52">
        <v>0</v>
      </c>
      <c r="E3859" s="59"/>
    </row>
    <row r="3860" spans="1:5" x14ac:dyDescent="0.45">
      <c r="A3860" s="55" t="s">
        <v>80</v>
      </c>
      <c r="B3860" s="52">
        <v>23164.19</v>
      </c>
      <c r="C3860" s="53">
        <v>45488</v>
      </c>
      <c r="D3860" s="52">
        <v>0</v>
      </c>
      <c r="E3860" s="59"/>
    </row>
    <row r="3861" spans="1:5" x14ac:dyDescent="0.45">
      <c r="A3861" s="55" t="s">
        <v>82</v>
      </c>
      <c r="B3861" s="52">
        <v>8034.01</v>
      </c>
      <c r="C3861" s="53">
        <v>45519</v>
      </c>
      <c r="D3861" s="52">
        <v>0</v>
      </c>
      <c r="E3861" s="59"/>
    </row>
    <row r="3862" spans="1:5" x14ac:dyDescent="0.45">
      <c r="A3862" s="55" t="s">
        <v>84</v>
      </c>
      <c r="B3862" s="52">
        <v>7789.16</v>
      </c>
      <c r="C3862" s="53">
        <v>45519</v>
      </c>
      <c r="D3862" s="52">
        <v>0</v>
      </c>
      <c r="E3862" s="59"/>
    </row>
    <row r="3863" spans="1:5" x14ac:dyDescent="0.45">
      <c r="A3863" s="55" t="s">
        <v>86</v>
      </c>
      <c r="B3863" s="52">
        <v>11860.76</v>
      </c>
      <c r="C3863" s="53">
        <v>45519</v>
      </c>
      <c r="D3863" s="52">
        <v>0</v>
      </c>
      <c r="E3863" s="59"/>
    </row>
    <row r="3864" spans="1:5" x14ac:dyDescent="0.45">
      <c r="A3864" s="55" t="s">
        <v>88</v>
      </c>
      <c r="B3864" s="52">
        <v>7828.9</v>
      </c>
      <c r="C3864" s="53">
        <v>45519</v>
      </c>
      <c r="D3864" s="52">
        <v>0</v>
      </c>
      <c r="E3864" s="59"/>
    </row>
    <row r="3865" spans="1:5" x14ac:dyDescent="0.45">
      <c r="A3865" s="55" t="s">
        <v>92</v>
      </c>
      <c r="B3865" s="52">
        <v>74449.41</v>
      </c>
      <c r="C3865" s="53">
        <v>45519</v>
      </c>
      <c r="D3865" s="52">
        <v>0</v>
      </c>
      <c r="E3865" s="59"/>
    </row>
    <row r="3866" spans="1:5" x14ac:dyDescent="0.45">
      <c r="A3866" s="55" t="s">
        <v>90</v>
      </c>
      <c r="B3866" s="52">
        <v>7828.9</v>
      </c>
      <c r="C3866" s="53">
        <v>45762</v>
      </c>
      <c r="D3866" s="52">
        <v>0</v>
      </c>
      <c r="E3866" s="59"/>
    </row>
    <row r="3867" spans="1:5" x14ac:dyDescent="0.45">
      <c r="A3867" s="51" t="s">
        <v>359</v>
      </c>
      <c r="B3867" s="52"/>
      <c r="C3867" s="53"/>
      <c r="D3867" s="52"/>
      <c r="E3867" s="59"/>
    </row>
    <row r="3868" spans="1:5" x14ac:dyDescent="0.45">
      <c r="A3868" s="55" t="s">
        <v>60</v>
      </c>
      <c r="B3868" s="52">
        <v>373015.03999999998</v>
      </c>
      <c r="C3868" s="53">
        <v>45519</v>
      </c>
      <c r="D3868" s="52">
        <v>0</v>
      </c>
      <c r="E3868" s="59"/>
    </row>
    <row r="3869" spans="1:5" x14ac:dyDescent="0.45">
      <c r="A3869" s="55" t="s">
        <v>62</v>
      </c>
      <c r="B3869" s="52">
        <v>360718.73</v>
      </c>
      <c r="C3869" s="53">
        <v>45519</v>
      </c>
      <c r="D3869" s="52">
        <v>0</v>
      </c>
      <c r="E3869" s="59"/>
    </row>
    <row r="3870" spans="1:5" x14ac:dyDescent="0.45">
      <c r="A3870" s="55" t="s">
        <v>64</v>
      </c>
      <c r="B3870" s="52">
        <v>426362.03</v>
      </c>
      <c r="C3870" s="53">
        <v>45519</v>
      </c>
      <c r="D3870" s="52">
        <v>0</v>
      </c>
      <c r="E3870" s="59"/>
    </row>
    <row r="3871" spans="1:5" x14ac:dyDescent="0.45">
      <c r="A3871" s="55" t="s">
        <v>66</v>
      </c>
      <c r="B3871" s="52">
        <v>334242.90000000002</v>
      </c>
      <c r="C3871" s="53">
        <v>45519</v>
      </c>
      <c r="D3871" s="52">
        <v>0</v>
      </c>
      <c r="E3871" s="59"/>
    </row>
    <row r="3872" spans="1:5" x14ac:dyDescent="0.45">
      <c r="A3872" s="55" t="s">
        <v>57</v>
      </c>
      <c r="B3872" s="52">
        <v>1117659.28</v>
      </c>
      <c r="C3872" s="53">
        <v>45504</v>
      </c>
      <c r="D3872" s="52">
        <v>0</v>
      </c>
      <c r="E3872" s="59"/>
    </row>
    <row r="3873" spans="1:5" x14ac:dyDescent="0.45">
      <c r="A3873" s="55" t="s">
        <v>80</v>
      </c>
      <c r="B3873" s="52">
        <v>976935.74</v>
      </c>
      <c r="C3873" s="53">
        <v>45488</v>
      </c>
      <c r="D3873" s="52">
        <v>0</v>
      </c>
      <c r="E3873" s="59"/>
    </row>
    <row r="3874" spans="1:5" x14ac:dyDescent="0.45">
      <c r="A3874" s="55" t="s">
        <v>82</v>
      </c>
      <c r="B3874" s="52">
        <v>338829.68</v>
      </c>
      <c r="C3874" s="53">
        <v>45519</v>
      </c>
      <c r="D3874" s="52">
        <v>0</v>
      </c>
      <c r="E3874" s="59"/>
    </row>
    <row r="3875" spans="1:5" x14ac:dyDescent="0.45">
      <c r="A3875" s="55" t="s">
        <v>84</v>
      </c>
      <c r="B3875" s="52">
        <v>328503.09999999998</v>
      </c>
      <c r="C3875" s="53">
        <v>45519</v>
      </c>
      <c r="D3875" s="52">
        <v>0</v>
      </c>
      <c r="E3875" s="59"/>
    </row>
    <row r="3876" spans="1:5" x14ac:dyDescent="0.45">
      <c r="A3876" s="55" t="s">
        <v>86</v>
      </c>
      <c r="B3876" s="52">
        <v>500220.49</v>
      </c>
      <c r="C3876" s="53">
        <v>45519</v>
      </c>
      <c r="D3876" s="52">
        <v>0</v>
      </c>
      <c r="E3876" s="59"/>
    </row>
    <row r="3877" spans="1:5" x14ac:dyDescent="0.45">
      <c r="A3877" s="55" t="s">
        <v>88</v>
      </c>
      <c r="B3877" s="52">
        <v>330178.94</v>
      </c>
      <c r="C3877" s="53">
        <v>45519</v>
      </c>
      <c r="D3877" s="52">
        <v>0</v>
      </c>
      <c r="E3877" s="59"/>
    </row>
    <row r="3878" spans="1:5" x14ac:dyDescent="0.45">
      <c r="A3878" s="55" t="s">
        <v>92</v>
      </c>
      <c r="B3878" s="52">
        <v>3139858.71</v>
      </c>
      <c r="C3878" s="53">
        <v>45519</v>
      </c>
      <c r="D3878" s="52">
        <v>0</v>
      </c>
      <c r="E3878" s="59"/>
    </row>
    <row r="3879" spans="1:5" x14ac:dyDescent="0.45">
      <c r="A3879" s="55" t="s">
        <v>90</v>
      </c>
      <c r="B3879" s="52">
        <v>330178.94</v>
      </c>
      <c r="C3879" s="53">
        <v>45762</v>
      </c>
      <c r="D3879" s="52">
        <v>0</v>
      </c>
      <c r="E3879" s="59"/>
    </row>
    <row r="3880" spans="1:5" x14ac:dyDescent="0.45">
      <c r="A3880" s="51" t="s">
        <v>360</v>
      </c>
      <c r="B3880" s="52"/>
      <c r="C3880" s="53"/>
      <c r="D3880" s="52"/>
      <c r="E3880" s="59"/>
    </row>
    <row r="3881" spans="1:5" x14ac:dyDescent="0.45">
      <c r="A3881" s="55" t="s">
        <v>60</v>
      </c>
      <c r="B3881" s="52">
        <v>64468.13</v>
      </c>
      <c r="C3881" s="53">
        <v>45519</v>
      </c>
      <c r="D3881" s="52">
        <v>0</v>
      </c>
      <c r="E3881" s="59"/>
    </row>
    <row r="3882" spans="1:5" x14ac:dyDescent="0.45">
      <c r="A3882" s="55" t="s">
        <v>61</v>
      </c>
      <c r="B3882" s="52">
        <v>17549.38</v>
      </c>
      <c r="C3882" s="53">
        <v>45519</v>
      </c>
      <c r="D3882" s="52">
        <v>0</v>
      </c>
      <c r="E3882" s="59"/>
    </row>
    <row r="3883" spans="1:5" x14ac:dyDescent="0.45">
      <c r="A3883" s="55" t="s">
        <v>62</v>
      </c>
      <c r="B3883" s="52">
        <v>62342.96</v>
      </c>
      <c r="C3883" s="53">
        <v>45519</v>
      </c>
      <c r="D3883" s="52">
        <v>0</v>
      </c>
      <c r="E3883" s="59"/>
    </row>
    <row r="3884" spans="1:5" x14ac:dyDescent="0.45">
      <c r="A3884" s="55" t="s">
        <v>63</v>
      </c>
      <c r="B3884" s="52">
        <v>16970.87</v>
      </c>
      <c r="C3884" s="53">
        <v>45519</v>
      </c>
      <c r="D3884" s="52">
        <v>0</v>
      </c>
      <c r="E3884" s="59"/>
    </row>
    <row r="3885" spans="1:5" x14ac:dyDescent="0.45">
      <c r="A3885" s="55" t="s">
        <v>64</v>
      </c>
      <c r="B3885" s="52">
        <v>73688.08</v>
      </c>
      <c r="C3885" s="53">
        <v>45519</v>
      </c>
      <c r="D3885" s="52">
        <v>0</v>
      </c>
      <c r="E3885" s="59"/>
    </row>
    <row r="3886" spans="1:5" x14ac:dyDescent="0.45">
      <c r="A3886" s="55" t="s">
        <v>65</v>
      </c>
      <c r="B3886" s="52">
        <v>19316.560000000001</v>
      </c>
      <c r="C3886" s="53">
        <v>45519</v>
      </c>
      <c r="D3886" s="52">
        <v>0</v>
      </c>
      <c r="E3886" s="59"/>
    </row>
    <row r="3887" spans="1:5" x14ac:dyDescent="0.45">
      <c r="A3887" s="55" t="s">
        <v>66</v>
      </c>
      <c r="B3887" s="52">
        <v>57767.14</v>
      </c>
      <c r="C3887" s="53">
        <v>45519</v>
      </c>
      <c r="D3887" s="52">
        <v>0</v>
      </c>
      <c r="E3887" s="59"/>
    </row>
    <row r="3888" spans="1:5" x14ac:dyDescent="0.45">
      <c r="A3888" s="55" t="s">
        <v>67</v>
      </c>
      <c r="B3888" s="52">
        <v>15143.05</v>
      </c>
      <c r="C3888" s="53">
        <v>45519</v>
      </c>
      <c r="D3888" s="52">
        <v>0</v>
      </c>
      <c r="E3888" s="59"/>
    </row>
    <row r="3889" spans="1:5" x14ac:dyDescent="0.45">
      <c r="A3889" s="55" t="s">
        <v>57</v>
      </c>
      <c r="B3889" s="52">
        <v>193164.87</v>
      </c>
      <c r="C3889" s="53">
        <v>45504</v>
      </c>
      <c r="D3889" s="52">
        <v>0</v>
      </c>
      <c r="E3889" s="59"/>
    </row>
    <row r="3890" spans="1:5" x14ac:dyDescent="0.45">
      <c r="A3890" s="55" t="s">
        <v>72</v>
      </c>
      <c r="B3890" s="52">
        <v>36405.15</v>
      </c>
      <c r="C3890" s="53">
        <v>45504</v>
      </c>
      <c r="D3890" s="52">
        <v>0</v>
      </c>
      <c r="E3890" s="59"/>
    </row>
    <row r="3891" spans="1:5" x14ac:dyDescent="0.45">
      <c r="A3891" s="55" t="s">
        <v>80</v>
      </c>
      <c r="B3891" s="52">
        <v>168843.64</v>
      </c>
      <c r="C3891" s="53">
        <v>45488</v>
      </c>
      <c r="D3891" s="52">
        <v>0</v>
      </c>
      <c r="E3891" s="59"/>
    </row>
    <row r="3892" spans="1:5" x14ac:dyDescent="0.45">
      <c r="A3892" s="55" t="s">
        <v>81</v>
      </c>
      <c r="B3892" s="52">
        <v>44260.59</v>
      </c>
      <c r="C3892" s="53">
        <v>45488</v>
      </c>
      <c r="D3892" s="52">
        <v>0</v>
      </c>
      <c r="E3892" s="59"/>
    </row>
    <row r="3893" spans="1:5" x14ac:dyDescent="0.45">
      <c r="A3893" s="55" t="s">
        <v>82</v>
      </c>
      <c r="B3893" s="52">
        <v>58559.88</v>
      </c>
      <c r="C3893" s="53">
        <v>45792</v>
      </c>
      <c r="D3893" s="52">
        <v>0</v>
      </c>
      <c r="E3893" s="59"/>
    </row>
    <row r="3894" spans="1:5" x14ac:dyDescent="0.45">
      <c r="A3894" s="55" t="s">
        <v>83</v>
      </c>
      <c r="B3894" s="52">
        <v>15941.04</v>
      </c>
      <c r="C3894" s="53">
        <v>45792</v>
      </c>
      <c r="D3894" s="52">
        <v>0</v>
      </c>
      <c r="E3894" s="59"/>
    </row>
    <row r="3895" spans="1:5" x14ac:dyDescent="0.45">
      <c r="A3895" s="55" t="s">
        <v>84</v>
      </c>
      <c r="B3895" s="52">
        <v>56775.14</v>
      </c>
      <c r="C3895" s="53">
        <v>45792</v>
      </c>
      <c r="D3895" s="52">
        <v>0</v>
      </c>
      <c r="E3895" s="59"/>
    </row>
    <row r="3896" spans="1:5" x14ac:dyDescent="0.45">
      <c r="A3896" s="55" t="s">
        <v>85</v>
      </c>
      <c r="B3896" s="52">
        <v>15455.21</v>
      </c>
      <c r="C3896" s="53">
        <v>45792</v>
      </c>
      <c r="D3896" s="52">
        <v>0</v>
      </c>
      <c r="E3896" s="59"/>
    </row>
    <row r="3897" spans="1:5" x14ac:dyDescent="0.45">
      <c r="A3897" s="55" t="s">
        <v>86</v>
      </c>
      <c r="B3897" s="52">
        <v>86453.02</v>
      </c>
      <c r="C3897" s="53">
        <v>45519</v>
      </c>
      <c r="D3897" s="52">
        <v>0</v>
      </c>
      <c r="E3897" s="59"/>
    </row>
    <row r="3898" spans="1:5" x14ac:dyDescent="0.45">
      <c r="A3898" s="55" t="s">
        <v>87</v>
      </c>
      <c r="B3898" s="52">
        <v>22662.75</v>
      </c>
      <c r="C3898" s="53">
        <v>45519</v>
      </c>
      <c r="D3898" s="52">
        <v>0</v>
      </c>
      <c r="E3898" s="59"/>
    </row>
    <row r="3899" spans="1:5" x14ac:dyDescent="0.45">
      <c r="A3899" s="55" t="s">
        <v>88</v>
      </c>
      <c r="B3899" s="52">
        <v>57064.77</v>
      </c>
      <c r="C3899" s="53">
        <v>45519</v>
      </c>
      <c r="D3899" s="52">
        <v>0</v>
      </c>
      <c r="E3899" s="59"/>
    </row>
    <row r="3900" spans="1:5" x14ac:dyDescent="0.45">
      <c r="A3900" s="55" t="s">
        <v>89</v>
      </c>
      <c r="B3900" s="52">
        <v>14958.93</v>
      </c>
      <c r="C3900" s="53">
        <v>45519</v>
      </c>
      <c r="D3900" s="52">
        <v>0</v>
      </c>
      <c r="E3900" s="59"/>
    </row>
    <row r="3901" spans="1:5" x14ac:dyDescent="0.45">
      <c r="A3901" s="55" t="s">
        <v>92</v>
      </c>
      <c r="B3901" s="52">
        <v>542661.25</v>
      </c>
      <c r="C3901" s="53">
        <v>45519</v>
      </c>
      <c r="D3901" s="52">
        <v>0</v>
      </c>
      <c r="E3901" s="59"/>
    </row>
    <row r="3902" spans="1:5" x14ac:dyDescent="0.45">
      <c r="A3902" s="55" t="s">
        <v>93</v>
      </c>
      <c r="B3902" s="52">
        <v>142252.96</v>
      </c>
      <c r="C3902" s="53">
        <v>45519</v>
      </c>
      <c r="D3902" s="52">
        <v>0</v>
      </c>
      <c r="E3902" s="59"/>
    </row>
    <row r="3903" spans="1:5" x14ac:dyDescent="0.45">
      <c r="A3903" s="55" t="s">
        <v>90</v>
      </c>
      <c r="B3903" s="52">
        <v>57064.77</v>
      </c>
      <c r="C3903" s="53">
        <v>45762</v>
      </c>
      <c r="D3903" s="52">
        <v>0</v>
      </c>
      <c r="E3903" s="59"/>
    </row>
    <row r="3904" spans="1:5" x14ac:dyDescent="0.45">
      <c r="A3904" s="55" t="s">
        <v>91</v>
      </c>
      <c r="B3904" s="52">
        <v>14958.93</v>
      </c>
      <c r="C3904" s="53">
        <v>45762</v>
      </c>
      <c r="D3904" s="52">
        <v>0</v>
      </c>
      <c r="E3904" s="59"/>
    </row>
    <row r="3905" spans="1:5" x14ac:dyDescent="0.45">
      <c r="A3905" s="51" t="s">
        <v>361</v>
      </c>
      <c r="B3905" s="52"/>
      <c r="C3905" s="53"/>
      <c r="D3905" s="52"/>
      <c r="E3905" s="59"/>
    </row>
    <row r="3906" spans="1:5" x14ac:dyDescent="0.45">
      <c r="A3906" s="55" t="s">
        <v>60</v>
      </c>
      <c r="B3906" s="52">
        <v>10846.84</v>
      </c>
      <c r="C3906" s="53">
        <v>45519</v>
      </c>
      <c r="D3906" s="52">
        <v>0</v>
      </c>
      <c r="E3906" s="59"/>
    </row>
    <row r="3907" spans="1:5" x14ac:dyDescent="0.45">
      <c r="A3907" s="55" t="s">
        <v>62</v>
      </c>
      <c r="B3907" s="52">
        <v>10489.27</v>
      </c>
      <c r="C3907" s="53">
        <v>45519</v>
      </c>
      <c r="D3907" s="52">
        <v>0</v>
      </c>
      <c r="E3907" s="59"/>
    </row>
    <row r="3908" spans="1:5" x14ac:dyDescent="0.45">
      <c r="A3908" s="55" t="s">
        <v>64</v>
      </c>
      <c r="B3908" s="52">
        <v>12398.1</v>
      </c>
      <c r="C3908" s="53">
        <v>45519</v>
      </c>
      <c r="D3908" s="52">
        <v>0</v>
      </c>
      <c r="E3908" s="59"/>
    </row>
    <row r="3909" spans="1:5" x14ac:dyDescent="0.45">
      <c r="A3909" s="55" t="s">
        <v>66</v>
      </c>
      <c r="B3909" s="52">
        <v>9719.39</v>
      </c>
      <c r="C3909" s="53">
        <v>45519</v>
      </c>
      <c r="D3909" s="52">
        <v>0</v>
      </c>
      <c r="E3909" s="59"/>
    </row>
    <row r="3910" spans="1:5" x14ac:dyDescent="0.45">
      <c r="A3910" s="55" t="s">
        <v>57</v>
      </c>
      <c r="B3910" s="52">
        <v>32500.21</v>
      </c>
      <c r="C3910" s="53">
        <v>45504</v>
      </c>
      <c r="D3910" s="52">
        <v>0</v>
      </c>
      <c r="E3910" s="59"/>
    </row>
    <row r="3911" spans="1:5" x14ac:dyDescent="0.45">
      <c r="A3911" s="55" t="s">
        <v>80</v>
      </c>
      <c r="B3911" s="52">
        <v>28408.14</v>
      </c>
      <c r="C3911" s="53">
        <v>45488</v>
      </c>
      <c r="D3911" s="52">
        <v>0</v>
      </c>
      <c r="E3911" s="59"/>
    </row>
    <row r="3912" spans="1:5" x14ac:dyDescent="0.45">
      <c r="A3912" s="55" t="s">
        <v>82</v>
      </c>
      <c r="B3912" s="52">
        <v>9852.77</v>
      </c>
      <c r="C3912" s="53">
        <v>45519</v>
      </c>
      <c r="D3912" s="52">
        <v>0</v>
      </c>
      <c r="E3912" s="59"/>
    </row>
    <row r="3913" spans="1:5" x14ac:dyDescent="0.45">
      <c r="A3913" s="55" t="s">
        <v>84</v>
      </c>
      <c r="B3913" s="52">
        <v>9552.48</v>
      </c>
      <c r="C3913" s="53">
        <v>45519</v>
      </c>
      <c r="D3913" s="52">
        <v>0</v>
      </c>
      <c r="E3913" s="59"/>
    </row>
    <row r="3914" spans="1:5" x14ac:dyDescent="0.45">
      <c r="A3914" s="55" t="s">
        <v>86</v>
      </c>
      <c r="B3914" s="52">
        <v>14545.82</v>
      </c>
      <c r="C3914" s="53">
        <v>45519</v>
      </c>
      <c r="D3914" s="52">
        <v>0</v>
      </c>
      <c r="E3914" s="59"/>
    </row>
    <row r="3915" spans="1:5" x14ac:dyDescent="0.45">
      <c r="A3915" s="55" t="s">
        <v>88</v>
      </c>
      <c r="B3915" s="52">
        <v>9601.2099999999991</v>
      </c>
      <c r="C3915" s="53">
        <v>45519</v>
      </c>
      <c r="D3915" s="52">
        <v>0</v>
      </c>
      <c r="E3915" s="59"/>
    </row>
    <row r="3916" spans="1:5" x14ac:dyDescent="0.45">
      <c r="A3916" s="55" t="s">
        <v>92</v>
      </c>
      <c r="B3916" s="52">
        <v>91303.38</v>
      </c>
      <c r="C3916" s="53">
        <v>45519</v>
      </c>
      <c r="D3916" s="52">
        <v>0</v>
      </c>
      <c r="E3916" s="59"/>
    </row>
    <row r="3917" spans="1:5" x14ac:dyDescent="0.45">
      <c r="A3917" s="55" t="s">
        <v>90</v>
      </c>
      <c r="B3917" s="52">
        <v>9601.2099999999991</v>
      </c>
      <c r="C3917" s="53">
        <v>45762</v>
      </c>
      <c r="D3917" s="52">
        <v>0</v>
      </c>
      <c r="E3917" s="59"/>
    </row>
    <row r="3918" spans="1:5" x14ac:dyDescent="0.45">
      <c r="A3918" s="51" t="s">
        <v>362</v>
      </c>
      <c r="B3918" s="52"/>
      <c r="C3918" s="53"/>
      <c r="D3918" s="52"/>
      <c r="E3918" s="59"/>
    </row>
    <row r="3919" spans="1:5" x14ac:dyDescent="0.45">
      <c r="A3919" s="55" t="s">
        <v>60</v>
      </c>
      <c r="B3919" s="52">
        <v>78100.240000000005</v>
      </c>
      <c r="C3919" s="53">
        <v>45519</v>
      </c>
      <c r="D3919" s="52">
        <v>0</v>
      </c>
      <c r="E3919" s="59"/>
    </row>
    <row r="3920" spans="1:5" x14ac:dyDescent="0.45">
      <c r="A3920" s="55" t="s">
        <v>61</v>
      </c>
      <c r="B3920" s="52">
        <v>17136.39</v>
      </c>
      <c r="C3920" s="53">
        <v>45519</v>
      </c>
      <c r="D3920" s="52">
        <v>0</v>
      </c>
      <c r="E3920" s="59"/>
    </row>
    <row r="3921" spans="1:5" x14ac:dyDescent="0.45">
      <c r="A3921" s="55" t="s">
        <v>62</v>
      </c>
      <c r="B3921" s="52">
        <v>75525.69</v>
      </c>
      <c r="C3921" s="53">
        <v>45519</v>
      </c>
      <c r="D3921" s="52">
        <v>0</v>
      </c>
      <c r="E3921" s="59"/>
    </row>
    <row r="3922" spans="1:5" x14ac:dyDescent="0.45">
      <c r="A3922" s="55" t="s">
        <v>63</v>
      </c>
      <c r="B3922" s="52">
        <v>16571.490000000002</v>
      </c>
      <c r="C3922" s="53">
        <v>45519</v>
      </c>
      <c r="D3922" s="52">
        <v>0</v>
      </c>
      <c r="E3922" s="59"/>
    </row>
    <row r="3923" spans="1:5" x14ac:dyDescent="0.45">
      <c r="A3923" s="55" t="s">
        <v>64</v>
      </c>
      <c r="B3923" s="52">
        <v>89269.8</v>
      </c>
      <c r="C3923" s="53">
        <v>45519</v>
      </c>
      <c r="D3923" s="52">
        <v>0</v>
      </c>
      <c r="E3923" s="59"/>
    </row>
    <row r="3924" spans="1:5" x14ac:dyDescent="0.45">
      <c r="A3924" s="55" t="s">
        <v>65</v>
      </c>
      <c r="B3924" s="52">
        <v>18861.98</v>
      </c>
      <c r="C3924" s="53">
        <v>45519</v>
      </c>
      <c r="D3924" s="52">
        <v>0</v>
      </c>
      <c r="E3924" s="59"/>
    </row>
    <row r="3925" spans="1:5" x14ac:dyDescent="0.45">
      <c r="A3925" s="55" t="s">
        <v>66</v>
      </c>
      <c r="B3925" s="52">
        <v>69982.3</v>
      </c>
      <c r="C3925" s="53">
        <v>45519</v>
      </c>
      <c r="D3925" s="52">
        <v>0</v>
      </c>
      <c r="E3925" s="59"/>
    </row>
    <row r="3926" spans="1:5" x14ac:dyDescent="0.45">
      <c r="A3926" s="55" t="s">
        <v>67</v>
      </c>
      <c r="B3926" s="52">
        <v>14786.69</v>
      </c>
      <c r="C3926" s="53">
        <v>45519</v>
      </c>
      <c r="D3926" s="52">
        <v>0</v>
      </c>
      <c r="E3926" s="59"/>
    </row>
    <row r="3927" spans="1:5" x14ac:dyDescent="0.45">
      <c r="A3927" s="55" t="s">
        <v>57</v>
      </c>
      <c r="B3927" s="52">
        <v>234010.58</v>
      </c>
      <c r="C3927" s="53">
        <v>45504</v>
      </c>
      <c r="D3927" s="52">
        <v>0</v>
      </c>
      <c r="E3927" s="59"/>
    </row>
    <row r="3928" spans="1:5" x14ac:dyDescent="0.45">
      <c r="A3928" s="55" t="s">
        <v>71</v>
      </c>
      <c r="B3928" s="52">
        <v>29180.32</v>
      </c>
      <c r="C3928" s="53">
        <v>45504</v>
      </c>
      <c r="D3928" s="52">
        <v>0</v>
      </c>
      <c r="E3928" s="59"/>
    </row>
    <row r="3929" spans="1:5" x14ac:dyDescent="0.45">
      <c r="A3929" s="55" t="s">
        <v>72</v>
      </c>
      <c r="B3929" s="52">
        <v>28823.4</v>
      </c>
      <c r="C3929" s="53">
        <v>45504</v>
      </c>
      <c r="D3929" s="52">
        <v>6725.03</v>
      </c>
      <c r="E3929" s="59"/>
    </row>
    <row r="3930" spans="1:5" x14ac:dyDescent="0.45">
      <c r="A3930" s="55" t="s">
        <v>80</v>
      </c>
      <c r="B3930" s="52">
        <v>204546.5</v>
      </c>
      <c r="C3930" s="53">
        <v>45488</v>
      </c>
      <c r="D3930" s="52">
        <v>0</v>
      </c>
      <c r="E3930" s="59"/>
    </row>
    <row r="3931" spans="1:5" x14ac:dyDescent="0.45">
      <c r="A3931" s="55" t="s">
        <v>81</v>
      </c>
      <c r="B3931" s="52">
        <v>36976.33</v>
      </c>
      <c r="C3931" s="53">
        <v>45488</v>
      </c>
      <c r="D3931" s="52">
        <v>6242.68</v>
      </c>
      <c r="E3931" s="59"/>
    </row>
    <row r="3932" spans="1:5" x14ac:dyDescent="0.45">
      <c r="A3932" s="55" t="s">
        <v>82</v>
      </c>
      <c r="B3932" s="52">
        <v>70942.67</v>
      </c>
      <c r="C3932" s="53">
        <v>45519</v>
      </c>
      <c r="D3932" s="52">
        <v>0</v>
      </c>
      <c r="E3932" s="59"/>
    </row>
    <row r="3933" spans="1:5" x14ac:dyDescent="0.45">
      <c r="A3933" s="55" t="s">
        <v>83</v>
      </c>
      <c r="B3933" s="52">
        <v>15565.9</v>
      </c>
      <c r="C3933" s="53">
        <v>45519</v>
      </c>
      <c r="D3933" s="52">
        <v>0</v>
      </c>
      <c r="E3933" s="59"/>
    </row>
    <row r="3934" spans="1:5" x14ac:dyDescent="0.45">
      <c r="A3934" s="55" t="s">
        <v>84</v>
      </c>
      <c r="B3934" s="52">
        <v>68780.53</v>
      </c>
      <c r="C3934" s="53">
        <v>45519</v>
      </c>
      <c r="D3934" s="52">
        <v>0</v>
      </c>
      <c r="E3934" s="59"/>
    </row>
    <row r="3935" spans="1:5" x14ac:dyDescent="0.45">
      <c r="A3935" s="55" t="s">
        <v>85</v>
      </c>
      <c r="B3935" s="52">
        <v>15091.5</v>
      </c>
      <c r="C3935" s="53">
        <v>45519</v>
      </c>
      <c r="D3935" s="52">
        <v>0</v>
      </c>
      <c r="E3935" s="59"/>
    </row>
    <row r="3936" spans="1:5" x14ac:dyDescent="0.45">
      <c r="A3936" s="55" t="s">
        <v>86</v>
      </c>
      <c r="B3936" s="52">
        <v>104733.96</v>
      </c>
      <c r="C3936" s="53">
        <v>45519</v>
      </c>
      <c r="D3936" s="52">
        <v>0</v>
      </c>
      <c r="E3936" s="59"/>
    </row>
    <row r="3937" spans="1:5" x14ac:dyDescent="0.45">
      <c r="A3937" s="55" t="s">
        <v>87</v>
      </c>
      <c r="B3937" s="52">
        <v>22129.43</v>
      </c>
      <c r="C3937" s="53">
        <v>45519</v>
      </c>
      <c r="D3937" s="52">
        <v>0</v>
      </c>
      <c r="E3937" s="59"/>
    </row>
    <row r="3938" spans="1:5" x14ac:dyDescent="0.45">
      <c r="A3938" s="55" t="s">
        <v>88</v>
      </c>
      <c r="B3938" s="52">
        <v>69131.41</v>
      </c>
      <c r="C3938" s="53">
        <v>45519</v>
      </c>
      <c r="D3938" s="52">
        <v>0</v>
      </c>
      <c r="E3938" s="59"/>
    </row>
    <row r="3939" spans="1:5" x14ac:dyDescent="0.45">
      <c r="A3939" s="55" t="s">
        <v>89</v>
      </c>
      <c r="B3939" s="52">
        <v>14606.9</v>
      </c>
      <c r="C3939" s="53">
        <v>45519</v>
      </c>
      <c r="D3939" s="52">
        <v>0</v>
      </c>
      <c r="E3939" s="59"/>
    </row>
    <row r="3940" spans="1:5" x14ac:dyDescent="0.45">
      <c r="A3940" s="55" t="s">
        <v>92</v>
      </c>
      <c r="B3940" s="52">
        <v>657409.78</v>
      </c>
      <c r="C3940" s="53">
        <v>45519</v>
      </c>
      <c r="D3940" s="52">
        <v>0</v>
      </c>
      <c r="E3940" s="59"/>
    </row>
    <row r="3941" spans="1:5" x14ac:dyDescent="0.45">
      <c r="A3941" s="55" t="s">
        <v>93</v>
      </c>
      <c r="B3941" s="52">
        <v>138905.32999999999</v>
      </c>
      <c r="C3941" s="53">
        <v>45519</v>
      </c>
      <c r="D3941" s="52">
        <v>0</v>
      </c>
      <c r="E3941" s="59"/>
    </row>
    <row r="3942" spans="1:5" x14ac:dyDescent="0.45">
      <c r="A3942" s="55" t="s">
        <v>90</v>
      </c>
      <c r="B3942" s="52">
        <v>69131.41</v>
      </c>
      <c r="C3942" s="53">
        <v>45762</v>
      </c>
      <c r="D3942" s="52">
        <v>0</v>
      </c>
      <c r="E3942" s="59"/>
    </row>
    <row r="3943" spans="1:5" x14ac:dyDescent="0.45">
      <c r="A3943" s="55" t="s">
        <v>91</v>
      </c>
      <c r="B3943" s="52">
        <v>14606.9</v>
      </c>
      <c r="C3943" s="53">
        <v>45762</v>
      </c>
      <c r="D3943" s="52">
        <v>0</v>
      </c>
      <c r="E3943" s="59"/>
    </row>
    <row r="3944" spans="1:5" x14ac:dyDescent="0.45">
      <c r="A3944" s="51" t="s">
        <v>363</v>
      </c>
      <c r="B3944" s="52"/>
      <c r="C3944" s="53"/>
      <c r="D3944" s="52"/>
      <c r="E3944" s="59"/>
    </row>
    <row r="3945" spans="1:5" x14ac:dyDescent="0.45">
      <c r="A3945" s="55" t="s">
        <v>60</v>
      </c>
      <c r="B3945" s="52">
        <v>43886.92</v>
      </c>
      <c r="C3945" s="53">
        <v>45519</v>
      </c>
      <c r="D3945" s="52">
        <v>0</v>
      </c>
      <c r="E3945" s="59"/>
    </row>
    <row r="3946" spans="1:5" x14ac:dyDescent="0.45">
      <c r="A3946" s="55" t="s">
        <v>61</v>
      </c>
      <c r="B3946" s="52">
        <v>11946.8</v>
      </c>
      <c r="C3946" s="53">
        <v>45519</v>
      </c>
      <c r="D3946" s="52">
        <v>0</v>
      </c>
      <c r="E3946" s="59"/>
    </row>
    <row r="3947" spans="1:5" x14ac:dyDescent="0.45">
      <c r="A3947" s="55" t="s">
        <v>62</v>
      </c>
      <c r="B3947" s="52">
        <v>42440.21</v>
      </c>
      <c r="C3947" s="53">
        <v>45519</v>
      </c>
      <c r="D3947" s="52">
        <v>0</v>
      </c>
      <c r="E3947" s="59"/>
    </row>
    <row r="3948" spans="1:5" x14ac:dyDescent="0.45">
      <c r="A3948" s="55" t="s">
        <v>63</v>
      </c>
      <c r="B3948" s="52">
        <v>11552.98</v>
      </c>
      <c r="C3948" s="53">
        <v>45519</v>
      </c>
      <c r="D3948" s="52">
        <v>0</v>
      </c>
      <c r="E3948" s="59"/>
    </row>
    <row r="3949" spans="1:5" x14ac:dyDescent="0.45">
      <c r="A3949" s="55" t="s">
        <v>64</v>
      </c>
      <c r="B3949" s="52">
        <v>50163.44</v>
      </c>
      <c r="C3949" s="53">
        <v>45519</v>
      </c>
      <c r="D3949" s="52">
        <v>0</v>
      </c>
      <c r="E3949" s="59"/>
    </row>
    <row r="3950" spans="1:5" x14ac:dyDescent="0.45">
      <c r="A3950" s="55" t="s">
        <v>65</v>
      </c>
      <c r="B3950" s="52">
        <v>13149.82</v>
      </c>
      <c r="C3950" s="53">
        <v>45519</v>
      </c>
      <c r="D3950" s="52">
        <v>0</v>
      </c>
      <c r="E3950" s="59"/>
    </row>
    <row r="3951" spans="1:5" x14ac:dyDescent="0.45">
      <c r="A3951" s="55" t="s">
        <v>66</v>
      </c>
      <c r="B3951" s="52">
        <v>39325.199999999997</v>
      </c>
      <c r="C3951" s="53">
        <v>45519</v>
      </c>
      <c r="D3951" s="52">
        <v>0</v>
      </c>
      <c r="E3951" s="59"/>
    </row>
    <row r="3952" spans="1:5" x14ac:dyDescent="0.45">
      <c r="A3952" s="55" t="s">
        <v>67</v>
      </c>
      <c r="B3952" s="52">
        <v>10308.69</v>
      </c>
      <c r="C3952" s="53">
        <v>45519</v>
      </c>
      <c r="D3952" s="52">
        <v>0</v>
      </c>
      <c r="E3952" s="59"/>
    </row>
    <row r="3953" spans="1:5" x14ac:dyDescent="0.45">
      <c r="A3953" s="55" t="s">
        <v>57</v>
      </c>
      <c r="B3953" s="52">
        <v>131497.72</v>
      </c>
      <c r="C3953" s="53">
        <v>45504</v>
      </c>
      <c r="D3953" s="52">
        <v>0</v>
      </c>
      <c r="E3953" s="59"/>
    </row>
    <row r="3954" spans="1:5" x14ac:dyDescent="0.45">
      <c r="A3954" s="55" t="s">
        <v>71</v>
      </c>
      <c r="B3954" s="52">
        <v>35974.04</v>
      </c>
      <c r="C3954" s="53">
        <v>45504</v>
      </c>
      <c r="D3954" s="52">
        <v>0</v>
      </c>
      <c r="E3954" s="59"/>
    </row>
    <row r="3955" spans="1:5" x14ac:dyDescent="0.45">
      <c r="A3955" s="55" t="s">
        <v>72</v>
      </c>
      <c r="B3955" s="52">
        <v>20094.53</v>
      </c>
      <c r="C3955" s="53">
        <v>45504</v>
      </c>
      <c r="D3955" s="52">
        <v>4688.42</v>
      </c>
      <c r="E3955" s="59"/>
    </row>
    <row r="3956" spans="1:5" x14ac:dyDescent="0.45">
      <c r="A3956" s="55" t="s">
        <v>80</v>
      </c>
      <c r="B3956" s="52">
        <v>122648.58</v>
      </c>
      <c r="C3956" s="53">
        <v>45488</v>
      </c>
      <c r="D3956" s="52">
        <v>0</v>
      </c>
      <c r="E3956" s="59"/>
    </row>
    <row r="3957" spans="1:5" x14ac:dyDescent="0.45">
      <c r="A3957" s="55" t="s">
        <v>81</v>
      </c>
      <c r="B3957" s="52">
        <v>25778.42</v>
      </c>
      <c r="C3957" s="53">
        <v>45488</v>
      </c>
      <c r="D3957" s="52">
        <v>4352.1499999999996</v>
      </c>
      <c r="E3957" s="59"/>
    </row>
    <row r="3958" spans="1:5" x14ac:dyDescent="0.45">
      <c r="A3958" s="55" t="s">
        <v>82</v>
      </c>
      <c r="B3958" s="52">
        <v>39864.86</v>
      </c>
      <c r="C3958" s="53">
        <v>45519</v>
      </c>
      <c r="D3958" s="52">
        <v>0</v>
      </c>
      <c r="E3958" s="59"/>
    </row>
    <row r="3959" spans="1:5" x14ac:dyDescent="0.45">
      <c r="A3959" s="55" t="s">
        <v>83</v>
      </c>
      <c r="B3959" s="52">
        <v>10851.93</v>
      </c>
      <c r="C3959" s="53">
        <v>45519</v>
      </c>
      <c r="D3959" s="52">
        <v>0</v>
      </c>
      <c r="E3959" s="59"/>
    </row>
    <row r="3960" spans="1:5" x14ac:dyDescent="0.45">
      <c r="A3960" s="55" t="s">
        <v>84</v>
      </c>
      <c r="B3960" s="52">
        <v>38649.89</v>
      </c>
      <c r="C3960" s="53">
        <v>45519</v>
      </c>
      <c r="D3960" s="52">
        <v>0</v>
      </c>
      <c r="E3960" s="59"/>
    </row>
    <row r="3961" spans="1:5" x14ac:dyDescent="0.45">
      <c r="A3961" s="55" t="s">
        <v>85</v>
      </c>
      <c r="B3961" s="52">
        <v>10521.19</v>
      </c>
      <c r="C3961" s="53">
        <v>45519</v>
      </c>
      <c r="D3961" s="52">
        <v>0</v>
      </c>
      <c r="E3961" s="59"/>
    </row>
    <row r="3962" spans="1:5" x14ac:dyDescent="0.45">
      <c r="A3962" s="55" t="s">
        <v>86</v>
      </c>
      <c r="B3962" s="52">
        <v>58853.23</v>
      </c>
      <c r="C3962" s="53">
        <v>45519</v>
      </c>
      <c r="D3962" s="52">
        <v>0</v>
      </c>
      <c r="E3962" s="59"/>
    </row>
    <row r="3963" spans="1:5" x14ac:dyDescent="0.45">
      <c r="A3963" s="55" t="s">
        <v>87</v>
      </c>
      <c r="B3963" s="52">
        <v>15427.76</v>
      </c>
      <c r="C3963" s="53">
        <v>45519</v>
      </c>
      <c r="D3963" s="52">
        <v>0</v>
      </c>
      <c r="E3963" s="59"/>
    </row>
    <row r="3964" spans="1:5" x14ac:dyDescent="0.45">
      <c r="A3964" s="55" t="s">
        <v>88</v>
      </c>
      <c r="B3964" s="52">
        <v>38847.06</v>
      </c>
      <c r="C3964" s="53">
        <v>45519</v>
      </c>
      <c r="D3964" s="52">
        <v>0</v>
      </c>
      <c r="E3964" s="59"/>
    </row>
    <row r="3965" spans="1:5" x14ac:dyDescent="0.45">
      <c r="A3965" s="55" t="s">
        <v>89</v>
      </c>
      <c r="B3965" s="52">
        <v>10183.35</v>
      </c>
      <c r="C3965" s="53">
        <v>45519</v>
      </c>
      <c r="D3965" s="52">
        <v>0</v>
      </c>
      <c r="E3965" s="59"/>
    </row>
    <row r="3966" spans="1:5" x14ac:dyDescent="0.45">
      <c r="A3966" s="55" t="s">
        <v>92</v>
      </c>
      <c r="B3966" s="52">
        <v>369418.73</v>
      </c>
      <c r="C3966" s="53">
        <v>45519</v>
      </c>
      <c r="D3966" s="52">
        <v>0</v>
      </c>
      <c r="E3966" s="59"/>
    </row>
    <row r="3967" spans="1:5" x14ac:dyDescent="0.45">
      <c r="A3967" s="55" t="s">
        <v>93</v>
      </c>
      <c r="B3967" s="52">
        <v>96839.24</v>
      </c>
      <c r="C3967" s="53">
        <v>45519</v>
      </c>
      <c r="D3967" s="52">
        <v>0</v>
      </c>
      <c r="E3967" s="59"/>
    </row>
    <row r="3968" spans="1:5" x14ac:dyDescent="0.45">
      <c r="A3968" s="55" t="s">
        <v>90</v>
      </c>
      <c r="B3968" s="52">
        <v>38847.06</v>
      </c>
      <c r="C3968" s="53">
        <v>45762</v>
      </c>
      <c r="D3968" s="52">
        <v>0</v>
      </c>
      <c r="E3968" s="59"/>
    </row>
    <row r="3969" spans="1:5" x14ac:dyDescent="0.45">
      <c r="A3969" s="55" t="s">
        <v>91</v>
      </c>
      <c r="B3969" s="52">
        <v>10183.35</v>
      </c>
      <c r="C3969" s="53">
        <v>45762</v>
      </c>
      <c r="D3969" s="52">
        <v>0</v>
      </c>
      <c r="E3969" s="59"/>
    </row>
    <row r="3970" spans="1:5" x14ac:dyDescent="0.45">
      <c r="A3970" s="51" t="s">
        <v>364</v>
      </c>
      <c r="B3970" s="52"/>
      <c r="C3970" s="53"/>
      <c r="D3970" s="52"/>
      <c r="E3970" s="59"/>
    </row>
    <row r="3971" spans="1:5" x14ac:dyDescent="0.45">
      <c r="A3971" s="55" t="s">
        <v>60</v>
      </c>
      <c r="B3971" s="52">
        <v>22985.15</v>
      </c>
      <c r="C3971" s="53">
        <v>45519</v>
      </c>
      <c r="D3971" s="52">
        <v>0</v>
      </c>
      <c r="E3971" s="59"/>
    </row>
    <row r="3972" spans="1:5" x14ac:dyDescent="0.45">
      <c r="A3972" s="55" t="s">
        <v>62</v>
      </c>
      <c r="B3972" s="52">
        <v>22227.45</v>
      </c>
      <c r="C3972" s="53">
        <v>45519</v>
      </c>
      <c r="D3972" s="52">
        <v>0</v>
      </c>
      <c r="E3972" s="59"/>
    </row>
    <row r="3973" spans="1:5" x14ac:dyDescent="0.45">
      <c r="A3973" s="55" t="s">
        <v>64</v>
      </c>
      <c r="B3973" s="52">
        <v>26272.39</v>
      </c>
      <c r="C3973" s="53">
        <v>45519</v>
      </c>
      <c r="D3973" s="52">
        <v>0</v>
      </c>
      <c r="E3973" s="59"/>
    </row>
    <row r="3974" spans="1:5" x14ac:dyDescent="0.45">
      <c r="A3974" s="55" t="s">
        <v>66</v>
      </c>
      <c r="B3974" s="52">
        <v>20596.02</v>
      </c>
      <c r="C3974" s="53">
        <v>45519</v>
      </c>
      <c r="D3974" s="52">
        <v>0</v>
      </c>
      <c r="E3974" s="59"/>
    </row>
    <row r="3975" spans="1:5" x14ac:dyDescent="0.45">
      <c r="A3975" s="55" t="s">
        <v>57</v>
      </c>
      <c r="B3975" s="52">
        <v>68870.06</v>
      </c>
      <c r="C3975" s="53">
        <v>45504</v>
      </c>
      <c r="D3975" s="52">
        <v>0</v>
      </c>
      <c r="E3975" s="59"/>
    </row>
    <row r="3976" spans="1:5" x14ac:dyDescent="0.45">
      <c r="A3976" s="55" t="s">
        <v>80</v>
      </c>
      <c r="B3976" s="52">
        <v>60198.69</v>
      </c>
      <c r="C3976" s="53">
        <v>45488</v>
      </c>
      <c r="D3976" s="52">
        <v>0</v>
      </c>
      <c r="E3976" s="59"/>
    </row>
    <row r="3977" spans="1:5" x14ac:dyDescent="0.45">
      <c r="A3977" s="55" t="s">
        <v>82</v>
      </c>
      <c r="B3977" s="52">
        <v>20878.650000000001</v>
      </c>
      <c r="C3977" s="53">
        <v>45519</v>
      </c>
      <c r="D3977" s="52">
        <v>0</v>
      </c>
      <c r="E3977" s="59"/>
    </row>
    <row r="3978" spans="1:5" x14ac:dyDescent="0.45">
      <c r="A3978" s="55" t="s">
        <v>84</v>
      </c>
      <c r="B3978" s="52">
        <v>20242.330000000002</v>
      </c>
      <c r="C3978" s="53">
        <v>45519</v>
      </c>
      <c r="D3978" s="52">
        <v>0</v>
      </c>
      <c r="E3978" s="59"/>
    </row>
    <row r="3979" spans="1:5" x14ac:dyDescent="0.45">
      <c r="A3979" s="55" t="s">
        <v>86</v>
      </c>
      <c r="B3979" s="52">
        <v>30823.54</v>
      </c>
      <c r="C3979" s="53">
        <v>45519</v>
      </c>
      <c r="D3979" s="52">
        <v>0</v>
      </c>
      <c r="E3979" s="59"/>
    </row>
    <row r="3980" spans="1:5" x14ac:dyDescent="0.45">
      <c r="A3980" s="55" t="s">
        <v>88</v>
      </c>
      <c r="B3980" s="52">
        <v>20345.599999999999</v>
      </c>
      <c r="C3980" s="53">
        <v>45519</v>
      </c>
      <c r="D3980" s="52">
        <v>0</v>
      </c>
      <c r="E3980" s="59"/>
    </row>
    <row r="3981" spans="1:5" x14ac:dyDescent="0.45">
      <c r="A3981" s="55" t="s">
        <v>92</v>
      </c>
      <c r="B3981" s="52">
        <v>193477.79</v>
      </c>
      <c r="C3981" s="53">
        <v>45519</v>
      </c>
      <c r="D3981" s="52">
        <v>0</v>
      </c>
      <c r="E3981" s="59"/>
    </row>
    <row r="3982" spans="1:5" x14ac:dyDescent="0.45">
      <c r="A3982" s="55" t="s">
        <v>90</v>
      </c>
      <c r="B3982" s="52">
        <v>20345.599999999999</v>
      </c>
      <c r="C3982" s="53">
        <v>45762</v>
      </c>
      <c r="D3982" s="52">
        <v>0</v>
      </c>
      <c r="E3982" s="59"/>
    </row>
    <row r="3983" spans="1:5" x14ac:dyDescent="0.45">
      <c r="A3983" s="51" t="s">
        <v>365</v>
      </c>
      <c r="B3983" s="52"/>
      <c r="C3983" s="53"/>
      <c r="D3983" s="52"/>
    </row>
    <row r="3984" spans="1:5" x14ac:dyDescent="0.45">
      <c r="A3984" s="55" t="s">
        <v>60</v>
      </c>
      <c r="B3984" s="52">
        <v>17293.39</v>
      </c>
      <c r="C3984" s="53">
        <v>45519</v>
      </c>
      <c r="D3984" s="52">
        <v>0</v>
      </c>
    </row>
    <row r="3985" spans="1:4" x14ac:dyDescent="0.45">
      <c r="A3985" s="55" t="s">
        <v>62</v>
      </c>
      <c r="B3985" s="52">
        <v>16723.32</v>
      </c>
      <c r="C3985" s="53">
        <v>45519</v>
      </c>
      <c r="D3985" s="52">
        <v>0</v>
      </c>
    </row>
    <row r="3986" spans="1:4" x14ac:dyDescent="0.45">
      <c r="A3986" s="55" t="s">
        <v>64</v>
      </c>
      <c r="B3986" s="52">
        <v>19766.61</v>
      </c>
      <c r="C3986" s="53">
        <v>45519</v>
      </c>
      <c r="D3986" s="52">
        <v>0</v>
      </c>
    </row>
    <row r="3987" spans="1:4" x14ac:dyDescent="0.45">
      <c r="A3987" s="55" t="s">
        <v>66</v>
      </c>
      <c r="B3987" s="52">
        <v>15495.87</v>
      </c>
      <c r="C3987" s="53">
        <v>45519</v>
      </c>
      <c r="D3987" s="52">
        <v>0</v>
      </c>
    </row>
    <row r="3988" spans="1:4" x14ac:dyDescent="0.45">
      <c r="A3988" s="55" t="s">
        <v>57</v>
      </c>
      <c r="B3988" s="52">
        <v>51815.91</v>
      </c>
      <c r="C3988" s="53">
        <v>45504</v>
      </c>
      <c r="D3988" s="52">
        <v>0</v>
      </c>
    </row>
    <row r="3989" spans="1:4" x14ac:dyDescent="0.45">
      <c r="A3989" s="55" t="s">
        <v>82</v>
      </c>
      <c r="B3989" s="52">
        <v>15708.52</v>
      </c>
      <c r="C3989" s="53">
        <v>45519</v>
      </c>
      <c r="D3989" s="52">
        <v>0</v>
      </c>
    </row>
    <row r="3990" spans="1:4" x14ac:dyDescent="0.45">
      <c r="A3990" s="55" t="s">
        <v>84</v>
      </c>
      <c r="B3990" s="52">
        <v>15229.76</v>
      </c>
      <c r="C3990" s="53">
        <v>45519</v>
      </c>
      <c r="D3990" s="52">
        <v>0</v>
      </c>
    </row>
    <row r="3991" spans="1:4" x14ac:dyDescent="0.45">
      <c r="A3991" s="55" t="s">
        <v>86</v>
      </c>
      <c r="B3991" s="52">
        <v>23190.77</v>
      </c>
      <c r="C3991" s="53">
        <v>45519</v>
      </c>
      <c r="D3991" s="52">
        <v>0</v>
      </c>
    </row>
    <row r="3992" spans="1:4" x14ac:dyDescent="0.45">
      <c r="A3992" s="55" t="s">
        <v>88</v>
      </c>
      <c r="B3992" s="52">
        <v>15307.46</v>
      </c>
      <c r="C3992" s="53">
        <v>45519</v>
      </c>
      <c r="D3992" s="52">
        <v>0</v>
      </c>
    </row>
    <row r="3993" spans="1:4" x14ac:dyDescent="0.45">
      <c r="A3993" s="55" t="s">
        <v>92</v>
      </c>
      <c r="B3993" s="52">
        <v>145567.29999999999</v>
      </c>
      <c r="C3993" s="53">
        <v>45519</v>
      </c>
      <c r="D3993" s="52">
        <v>0</v>
      </c>
    </row>
    <row r="3994" spans="1:4" x14ac:dyDescent="0.45">
      <c r="A3994" s="55" t="s">
        <v>90</v>
      </c>
      <c r="B3994" s="52">
        <v>15307.46</v>
      </c>
      <c r="C3994" s="53">
        <v>45762</v>
      </c>
      <c r="D3994" s="52">
        <v>0</v>
      </c>
    </row>
    <row r="3995" spans="1:4" x14ac:dyDescent="0.45">
      <c r="A3995" s="51" t="s">
        <v>366</v>
      </c>
      <c r="B3995" s="52"/>
      <c r="C3995" s="53"/>
      <c r="D3995" s="52"/>
    </row>
    <row r="3996" spans="1:4" x14ac:dyDescent="0.45">
      <c r="A3996" s="55" t="s">
        <v>60</v>
      </c>
      <c r="B3996" s="52">
        <v>16937.34</v>
      </c>
      <c r="C3996" s="53">
        <v>45519</v>
      </c>
      <c r="D3996" s="52">
        <v>0</v>
      </c>
    </row>
    <row r="3997" spans="1:4" x14ac:dyDescent="0.45">
      <c r="A3997" s="55" t="s">
        <v>61</v>
      </c>
      <c r="B3997" s="52">
        <v>4610.6499999999996</v>
      </c>
      <c r="C3997" s="53">
        <v>45519</v>
      </c>
      <c r="D3997" s="52">
        <v>0</v>
      </c>
    </row>
    <row r="3998" spans="1:4" x14ac:dyDescent="0.45">
      <c r="A3998" s="55" t="s">
        <v>62</v>
      </c>
      <c r="B3998" s="52">
        <v>16379.01</v>
      </c>
      <c r="C3998" s="53">
        <v>45519</v>
      </c>
      <c r="D3998" s="52">
        <v>0</v>
      </c>
    </row>
    <row r="3999" spans="1:4" x14ac:dyDescent="0.45">
      <c r="A3999" s="55" t="s">
        <v>63</v>
      </c>
      <c r="B3999" s="52">
        <v>4458.66</v>
      </c>
      <c r="C3999" s="53">
        <v>45519</v>
      </c>
      <c r="D3999" s="52">
        <v>0</v>
      </c>
    </row>
    <row r="4000" spans="1:4" x14ac:dyDescent="0.45">
      <c r="A4000" s="55" t="s">
        <v>64</v>
      </c>
      <c r="B4000" s="52">
        <v>19359.650000000001</v>
      </c>
      <c r="C4000" s="53">
        <v>45519</v>
      </c>
      <c r="D4000" s="52">
        <v>0</v>
      </c>
    </row>
    <row r="4001" spans="1:4" x14ac:dyDescent="0.45">
      <c r="A4001" s="55" t="s">
        <v>65</v>
      </c>
      <c r="B4001" s="52">
        <v>5074.93</v>
      </c>
      <c r="C4001" s="53">
        <v>45519</v>
      </c>
      <c r="D4001" s="52">
        <v>0</v>
      </c>
    </row>
    <row r="4002" spans="1:4" x14ac:dyDescent="0.45">
      <c r="A4002" s="55" t="s">
        <v>66</v>
      </c>
      <c r="B4002" s="52">
        <v>15176.83</v>
      </c>
      <c r="C4002" s="53">
        <v>45519</v>
      </c>
      <c r="D4002" s="52">
        <v>0</v>
      </c>
    </row>
    <row r="4003" spans="1:4" x14ac:dyDescent="0.45">
      <c r="A4003" s="55" t="s">
        <v>67</v>
      </c>
      <c r="B4003" s="52">
        <v>3978.45</v>
      </c>
      <c r="C4003" s="53">
        <v>45519</v>
      </c>
      <c r="D4003" s="52">
        <v>0</v>
      </c>
    </row>
    <row r="4004" spans="1:4" x14ac:dyDescent="0.45">
      <c r="A4004" s="55" t="s">
        <v>57</v>
      </c>
      <c r="B4004" s="52">
        <v>50749.1</v>
      </c>
      <c r="C4004" s="53">
        <v>45504</v>
      </c>
      <c r="D4004" s="52">
        <v>0</v>
      </c>
    </row>
    <row r="4005" spans="1:4" x14ac:dyDescent="0.45">
      <c r="A4005" s="55" t="s">
        <v>71</v>
      </c>
      <c r="B4005" s="52">
        <v>26080</v>
      </c>
      <c r="C4005" s="53">
        <v>45504</v>
      </c>
      <c r="D4005" s="52">
        <v>0</v>
      </c>
    </row>
    <row r="4006" spans="1:4" x14ac:dyDescent="0.45">
      <c r="A4006" s="55" t="s">
        <v>72</v>
      </c>
      <c r="B4006" s="52">
        <v>7755.11</v>
      </c>
      <c r="C4006" s="53">
        <v>45504</v>
      </c>
      <c r="D4006" s="52">
        <v>1809.41</v>
      </c>
    </row>
    <row r="4007" spans="1:4" x14ac:dyDescent="0.45">
      <c r="A4007" s="55" t="s">
        <v>80</v>
      </c>
      <c r="B4007" s="52">
        <v>44359.33</v>
      </c>
      <c r="C4007" s="53">
        <v>45488</v>
      </c>
      <c r="D4007" s="52">
        <v>0</v>
      </c>
    </row>
    <row r="4008" spans="1:4" x14ac:dyDescent="0.45">
      <c r="A4008" s="55" t="s">
        <v>81</v>
      </c>
      <c r="B4008" s="52">
        <v>9948.7000000000007</v>
      </c>
      <c r="C4008" s="53">
        <v>45488</v>
      </c>
      <c r="D4008" s="52">
        <v>1679.63</v>
      </c>
    </row>
    <row r="4009" spans="1:4" x14ac:dyDescent="0.45">
      <c r="A4009" s="55" t="s">
        <v>82</v>
      </c>
      <c r="B4009" s="52">
        <v>15385.1</v>
      </c>
      <c r="C4009" s="53">
        <v>45519</v>
      </c>
      <c r="D4009" s="52">
        <v>0</v>
      </c>
    </row>
    <row r="4010" spans="1:4" x14ac:dyDescent="0.45">
      <c r="A4010" s="55" t="s">
        <v>83</v>
      </c>
      <c r="B4010" s="52">
        <v>4188.1000000000004</v>
      </c>
      <c r="C4010" s="53">
        <v>45519</v>
      </c>
      <c r="D4010" s="52">
        <v>0</v>
      </c>
    </row>
    <row r="4011" spans="1:4" x14ac:dyDescent="0.45">
      <c r="A4011" s="55" t="s">
        <v>84</v>
      </c>
      <c r="B4011" s="52">
        <v>14916.21</v>
      </c>
      <c r="C4011" s="53">
        <v>45519</v>
      </c>
      <c r="D4011" s="52">
        <v>0</v>
      </c>
    </row>
    <row r="4012" spans="1:4" x14ac:dyDescent="0.45">
      <c r="A4012" s="55" t="s">
        <v>85</v>
      </c>
      <c r="B4012" s="52">
        <v>4060.46</v>
      </c>
      <c r="C4012" s="53">
        <v>45519</v>
      </c>
      <c r="D4012" s="52">
        <v>0</v>
      </c>
    </row>
    <row r="4013" spans="1:4" x14ac:dyDescent="0.45">
      <c r="A4013" s="55" t="s">
        <v>86</v>
      </c>
      <c r="B4013" s="52">
        <v>22713.31</v>
      </c>
      <c r="C4013" s="53">
        <v>45519</v>
      </c>
      <c r="D4013" s="52">
        <v>0</v>
      </c>
    </row>
    <row r="4014" spans="1:4" x14ac:dyDescent="0.45">
      <c r="A4014" s="55" t="s">
        <v>87</v>
      </c>
      <c r="B4014" s="52">
        <v>5954.06</v>
      </c>
      <c r="C4014" s="53">
        <v>45519</v>
      </c>
      <c r="D4014" s="52">
        <v>0</v>
      </c>
    </row>
    <row r="4015" spans="1:4" x14ac:dyDescent="0.45">
      <c r="A4015" s="55" t="s">
        <v>88</v>
      </c>
      <c r="B4015" s="52">
        <v>14992.3</v>
      </c>
      <c r="C4015" s="53">
        <v>45519</v>
      </c>
      <c r="D4015" s="52">
        <v>0</v>
      </c>
    </row>
    <row r="4016" spans="1:4" x14ac:dyDescent="0.45">
      <c r="A4016" s="55" t="s">
        <v>89</v>
      </c>
      <c r="B4016" s="52">
        <v>3930.07</v>
      </c>
      <c r="C4016" s="53">
        <v>45519</v>
      </c>
      <c r="D4016" s="52">
        <v>0</v>
      </c>
    </row>
    <row r="4017" spans="1:4" x14ac:dyDescent="0.45">
      <c r="A4017" s="55" t="s">
        <v>92</v>
      </c>
      <c r="B4017" s="52">
        <v>142570.29999999999</v>
      </c>
      <c r="C4017" s="53">
        <v>45519</v>
      </c>
      <c r="D4017" s="52">
        <v>0</v>
      </c>
    </row>
    <row r="4018" spans="1:4" x14ac:dyDescent="0.45">
      <c r="A4018" s="55" t="s">
        <v>93</v>
      </c>
      <c r="B4018" s="52">
        <v>37373.300000000003</v>
      </c>
      <c r="C4018" s="53">
        <v>45519</v>
      </c>
      <c r="D4018" s="52">
        <v>0</v>
      </c>
    </row>
    <row r="4019" spans="1:4" x14ac:dyDescent="0.45">
      <c r="A4019" s="55" t="s">
        <v>90</v>
      </c>
      <c r="B4019" s="52">
        <v>14992.3</v>
      </c>
      <c r="C4019" s="53">
        <v>45762</v>
      </c>
      <c r="D4019" s="52">
        <v>0</v>
      </c>
    </row>
    <row r="4020" spans="1:4" x14ac:dyDescent="0.45">
      <c r="A4020" s="55" t="s">
        <v>91</v>
      </c>
      <c r="B4020" s="52">
        <v>3930.07</v>
      </c>
      <c r="C4020" s="53">
        <v>45762</v>
      </c>
      <c r="D4020" s="52">
        <v>0</v>
      </c>
    </row>
    <row r="4021" spans="1:4" x14ac:dyDescent="0.45">
      <c r="A4021" s="51" t="s">
        <v>367</v>
      </c>
      <c r="B4021" s="52"/>
      <c r="C4021" s="53"/>
      <c r="D4021" s="52"/>
    </row>
    <row r="4022" spans="1:4" x14ac:dyDescent="0.45">
      <c r="A4022" s="55" t="s">
        <v>60</v>
      </c>
      <c r="B4022" s="52">
        <v>195747.91</v>
      </c>
      <c r="C4022" s="53">
        <v>45519</v>
      </c>
      <c r="D4022" s="52">
        <v>0</v>
      </c>
    </row>
    <row r="4023" spans="1:4" x14ac:dyDescent="0.45">
      <c r="A4023" s="55" t="s">
        <v>61</v>
      </c>
      <c r="B4023" s="52">
        <v>45331.37</v>
      </c>
      <c r="C4023" s="53">
        <v>45519</v>
      </c>
      <c r="D4023" s="52">
        <v>0</v>
      </c>
    </row>
    <row r="4024" spans="1:4" x14ac:dyDescent="0.45">
      <c r="A4024" s="55" t="s">
        <v>62</v>
      </c>
      <c r="B4024" s="52">
        <v>189295.13</v>
      </c>
      <c r="C4024" s="53">
        <v>45519</v>
      </c>
      <c r="D4024" s="52">
        <v>0</v>
      </c>
    </row>
    <row r="4025" spans="1:4" x14ac:dyDescent="0.45">
      <c r="A4025" s="55" t="s">
        <v>63</v>
      </c>
      <c r="B4025" s="52">
        <v>43837.04</v>
      </c>
      <c r="C4025" s="53">
        <v>45519</v>
      </c>
      <c r="D4025" s="52">
        <v>0</v>
      </c>
    </row>
    <row r="4026" spans="1:4" x14ac:dyDescent="0.45">
      <c r="A4026" s="55" t="s">
        <v>64</v>
      </c>
      <c r="B4026" s="52">
        <v>223742.91</v>
      </c>
      <c r="C4026" s="53">
        <v>45519</v>
      </c>
      <c r="D4026" s="52">
        <v>0</v>
      </c>
    </row>
    <row r="4027" spans="1:4" x14ac:dyDescent="0.45">
      <c r="A4027" s="55" t="s">
        <v>65</v>
      </c>
      <c r="B4027" s="52">
        <v>49896.14</v>
      </c>
      <c r="C4027" s="53">
        <v>45519</v>
      </c>
      <c r="D4027" s="52">
        <v>0</v>
      </c>
    </row>
    <row r="4028" spans="1:4" x14ac:dyDescent="0.45">
      <c r="A4028" s="55" t="s">
        <v>66</v>
      </c>
      <c r="B4028" s="52">
        <v>175401.35</v>
      </c>
      <c r="C4028" s="53">
        <v>45519</v>
      </c>
      <c r="D4028" s="52">
        <v>0</v>
      </c>
    </row>
    <row r="4029" spans="1:4" x14ac:dyDescent="0.45">
      <c r="A4029" s="55" t="s">
        <v>67</v>
      </c>
      <c r="B4029" s="52">
        <v>39115.65</v>
      </c>
      <c r="C4029" s="53">
        <v>45519</v>
      </c>
      <c r="D4029" s="52">
        <v>0</v>
      </c>
    </row>
    <row r="4030" spans="1:4" x14ac:dyDescent="0.45">
      <c r="A4030" s="55" t="s">
        <v>57</v>
      </c>
      <c r="B4030" s="52">
        <v>586516.43999999994</v>
      </c>
      <c r="C4030" s="53">
        <v>45504</v>
      </c>
      <c r="D4030" s="52">
        <v>0</v>
      </c>
    </row>
    <row r="4031" spans="1:4" x14ac:dyDescent="0.45">
      <c r="A4031" s="55" t="s">
        <v>72</v>
      </c>
      <c r="B4031" s="52">
        <v>94037.28</v>
      </c>
      <c r="C4031" s="53">
        <v>45504</v>
      </c>
      <c r="D4031" s="52">
        <v>0</v>
      </c>
    </row>
    <row r="4032" spans="1:4" x14ac:dyDescent="0.45">
      <c r="A4032" s="55" t="s">
        <v>80</v>
      </c>
      <c r="B4032" s="52">
        <v>512668.64</v>
      </c>
      <c r="C4032" s="53">
        <v>45488</v>
      </c>
      <c r="D4032" s="52">
        <v>0</v>
      </c>
    </row>
    <row r="4033" spans="1:4" x14ac:dyDescent="0.45">
      <c r="A4033" s="55" t="s">
        <v>81</v>
      </c>
      <c r="B4033" s="52">
        <v>114328.47</v>
      </c>
      <c r="C4033" s="53">
        <v>45488</v>
      </c>
      <c r="D4033" s="52">
        <v>0</v>
      </c>
    </row>
    <row r="4034" spans="1:4" x14ac:dyDescent="0.45">
      <c r="A4034" s="55" t="s">
        <v>82</v>
      </c>
      <c r="B4034" s="52">
        <v>177808.37</v>
      </c>
      <c r="C4034" s="53">
        <v>45519</v>
      </c>
      <c r="D4034" s="52">
        <v>0</v>
      </c>
    </row>
    <row r="4035" spans="1:4" x14ac:dyDescent="0.45">
      <c r="A4035" s="55" t="s">
        <v>83</v>
      </c>
      <c r="B4035" s="52">
        <v>41176.93</v>
      </c>
      <c r="C4035" s="53">
        <v>45519</v>
      </c>
      <c r="D4035" s="52">
        <v>0</v>
      </c>
    </row>
    <row r="4036" spans="1:4" x14ac:dyDescent="0.45">
      <c r="A4036" s="55" t="s">
        <v>84</v>
      </c>
      <c r="B4036" s="52">
        <v>172389.27</v>
      </c>
      <c r="C4036" s="53">
        <v>45519</v>
      </c>
      <c r="D4036" s="52">
        <v>0</v>
      </c>
    </row>
    <row r="4037" spans="1:4" x14ac:dyDescent="0.45">
      <c r="A4037" s="55" t="s">
        <v>85</v>
      </c>
      <c r="B4037" s="52">
        <v>39921.97</v>
      </c>
      <c r="C4037" s="53">
        <v>45519</v>
      </c>
      <c r="D4037" s="52">
        <v>0</v>
      </c>
    </row>
    <row r="4038" spans="1:4" x14ac:dyDescent="0.45">
      <c r="A4038" s="55" t="s">
        <v>86</v>
      </c>
      <c r="B4038" s="52">
        <v>262501.76000000001</v>
      </c>
      <c r="C4038" s="53">
        <v>45519</v>
      </c>
      <c r="D4038" s="52">
        <v>0</v>
      </c>
    </row>
    <row r="4039" spans="1:4" x14ac:dyDescent="0.45">
      <c r="A4039" s="55" t="s">
        <v>87</v>
      </c>
      <c r="B4039" s="52">
        <v>58539.62</v>
      </c>
      <c r="C4039" s="53">
        <v>45519</v>
      </c>
      <c r="D4039" s="52">
        <v>0</v>
      </c>
    </row>
    <row r="4040" spans="1:4" x14ac:dyDescent="0.45">
      <c r="A4040" s="55" t="s">
        <v>88</v>
      </c>
      <c r="B4040" s="52">
        <v>173268.69</v>
      </c>
      <c r="C4040" s="53">
        <v>45519</v>
      </c>
      <c r="D4040" s="52">
        <v>0</v>
      </c>
    </row>
    <row r="4041" spans="1:4" x14ac:dyDescent="0.45">
      <c r="A4041" s="55" t="s">
        <v>89</v>
      </c>
      <c r="B4041" s="52">
        <v>38640.06</v>
      </c>
      <c r="C4041" s="53">
        <v>45519</v>
      </c>
      <c r="D4041" s="52">
        <v>0</v>
      </c>
    </row>
    <row r="4042" spans="1:4" x14ac:dyDescent="0.45">
      <c r="A4042" s="55" t="s">
        <v>92</v>
      </c>
      <c r="B4042" s="52">
        <v>1647710.29</v>
      </c>
      <c r="C4042" s="53">
        <v>45519</v>
      </c>
      <c r="D4042" s="52">
        <v>0</v>
      </c>
    </row>
    <row r="4043" spans="1:4" x14ac:dyDescent="0.45">
      <c r="A4043" s="55" t="s">
        <v>93</v>
      </c>
      <c r="B4043" s="52">
        <v>367450.22</v>
      </c>
      <c r="C4043" s="53">
        <v>45519</v>
      </c>
      <c r="D4043" s="52">
        <v>0</v>
      </c>
    </row>
    <row r="4044" spans="1:4" x14ac:dyDescent="0.45">
      <c r="A4044" s="55" t="s">
        <v>90</v>
      </c>
      <c r="B4044" s="52">
        <v>173268.69</v>
      </c>
      <c r="C4044" s="53">
        <v>45762</v>
      </c>
      <c r="D4044" s="52">
        <v>0</v>
      </c>
    </row>
    <row r="4045" spans="1:4" x14ac:dyDescent="0.45">
      <c r="A4045" s="55" t="s">
        <v>91</v>
      </c>
      <c r="B4045" s="52">
        <v>38640.06</v>
      </c>
      <c r="C4045" s="53">
        <v>45762</v>
      </c>
      <c r="D4045" s="52">
        <v>0</v>
      </c>
    </row>
    <row r="4046" spans="1:4" x14ac:dyDescent="0.45">
      <c r="A4046" s="51" t="s">
        <v>368</v>
      </c>
      <c r="B4046" s="52"/>
      <c r="C4046" s="53"/>
      <c r="D4046" s="52"/>
    </row>
    <row r="4047" spans="1:4" x14ac:dyDescent="0.45">
      <c r="A4047" s="55" t="s">
        <v>60</v>
      </c>
      <c r="B4047" s="52">
        <v>99936.47</v>
      </c>
      <c r="C4047" s="53">
        <v>45519</v>
      </c>
      <c r="D4047" s="52">
        <v>0</v>
      </c>
    </row>
    <row r="4048" spans="1:4" x14ac:dyDescent="0.45">
      <c r="A4048" s="55" t="s">
        <v>61</v>
      </c>
      <c r="B4048" s="52">
        <v>27204.49</v>
      </c>
      <c r="C4048" s="53">
        <v>45519</v>
      </c>
      <c r="D4048" s="52">
        <v>0</v>
      </c>
    </row>
    <row r="4049" spans="1:4" x14ac:dyDescent="0.45">
      <c r="A4049" s="55" t="s">
        <v>62</v>
      </c>
      <c r="B4049" s="52">
        <v>96642.1</v>
      </c>
      <c r="C4049" s="53">
        <v>45519</v>
      </c>
      <c r="D4049" s="52">
        <v>0</v>
      </c>
    </row>
    <row r="4050" spans="1:4" x14ac:dyDescent="0.45">
      <c r="A4050" s="55" t="s">
        <v>63</v>
      </c>
      <c r="B4050" s="52">
        <v>26307.7</v>
      </c>
      <c r="C4050" s="53">
        <v>45519</v>
      </c>
      <c r="D4050" s="52">
        <v>0</v>
      </c>
    </row>
    <row r="4051" spans="1:4" x14ac:dyDescent="0.45">
      <c r="A4051" s="55" t="s">
        <v>64</v>
      </c>
      <c r="B4051" s="52">
        <v>114228.95</v>
      </c>
      <c r="C4051" s="53">
        <v>45519</v>
      </c>
      <c r="D4051" s="52">
        <v>0</v>
      </c>
    </row>
    <row r="4052" spans="1:4" x14ac:dyDescent="0.45">
      <c r="A4052" s="55" t="s">
        <v>65</v>
      </c>
      <c r="B4052" s="52">
        <v>29943.919999999998</v>
      </c>
      <c r="C4052" s="53">
        <v>45519</v>
      </c>
      <c r="D4052" s="52">
        <v>0</v>
      </c>
    </row>
    <row r="4053" spans="1:4" x14ac:dyDescent="0.45">
      <c r="A4053" s="55" t="s">
        <v>66</v>
      </c>
      <c r="B4053" s="52">
        <v>89548.81</v>
      </c>
      <c r="C4053" s="53">
        <v>45519</v>
      </c>
      <c r="D4053" s="52">
        <v>0</v>
      </c>
    </row>
    <row r="4054" spans="1:4" x14ac:dyDescent="0.45">
      <c r="A4054" s="55" t="s">
        <v>67</v>
      </c>
      <c r="B4054" s="52">
        <v>23474.28</v>
      </c>
      <c r="C4054" s="53">
        <v>45519</v>
      </c>
      <c r="D4054" s="52">
        <v>0</v>
      </c>
    </row>
    <row r="4055" spans="1:4" x14ac:dyDescent="0.45">
      <c r="A4055" s="55" t="s">
        <v>57</v>
      </c>
      <c r="B4055" s="52">
        <v>299438.12</v>
      </c>
      <c r="C4055" s="53">
        <v>45504</v>
      </c>
      <c r="D4055" s="52">
        <v>0</v>
      </c>
    </row>
    <row r="4056" spans="1:4" x14ac:dyDescent="0.45">
      <c r="A4056" s="55" t="s">
        <v>71</v>
      </c>
      <c r="B4056" s="52">
        <v>23514.76</v>
      </c>
      <c r="C4056" s="53">
        <v>45504</v>
      </c>
      <c r="D4056" s="52">
        <v>0</v>
      </c>
    </row>
    <row r="4057" spans="1:4" x14ac:dyDescent="0.45">
      <c r="A4057" s="55" t="s">
        <v>72</v>
      </c>
      <c r="B4057" s="52">
        <v>45757.96</v>
      </c>
      <c r="C4057" s="53">
        <v>45504</v>
      </c>
      <c r="D4057" s="52">
        <v>10676.17</v>
      </c>
    </row>
    <row r="4058" spans="1:4" x14ac:dyDescent="0.45">
      <c r="A4058" s="55" t="s">
        <v>80</v>
      </c>
      <c r="B4058" s="52">
        <v>261736.11</v>
      </c>
      <c r="C4058" s="53">
        <v>45488</v>
      </c>
      <c r="D4058" s="52">
        <v>0</v>
      </c>
    </row>
    <row r="4059" spans="1:4" x14ac:dyDescent="0.45">
      <c r="A4059" s="55" t="s">
        <v>81</v>
      </c>
      <c r="B4059" s="52">
        <v>58700.959999999999</v>
      </c>
      <c r="C4059" s="53">
        <v>45488</v>
      </c>
      <c r="D4059" s="52">
        <v>9910.42</v>
      </c>
    </row>
    <row r="4060" spans="1:4" x14ac:dyDescent="0.45">
      <c r="A4060" s="55" t="s">
        <v>82</v>
      </c>
      <c r="B4060" s="52">
        <v>90777.68</v>
      </c>
      <c r="C4060" s="53">
        <v>45519</v>
      </c>
      <c r="D4060" s="52">
        <v>0</v>
      </c>
    </row>
    <row r="4061" spans="1:4" x14ac:dyDescent="0.45">
      <c r="A4061" s="55" t="s">
        <v>83</v>
      </c>
      <c r="B4061" s="52">
        <v>24711.31</v>
      </c>
      <c r="C4061" s="53">
        <v>45519</v>
      </c>
      <c r="D4061" s="52">
        <v>0</v>
      </c>
    </row>
    <row r="4062" spans="1:4" x14ac:dyDescent="0.45">
      <c r="A4062" s="55" t="s">
        <v>84</v>
      </c>
      <c r="B4062" s="52">
        <v>88011.04</v>
      </c>
      <c r="C4062" s="53">
        <v>45519</v>
      </c>
      <c r="D4062" s="52">
        <v>0</v>
      </c>
    </row>
    <row r="4063" spans="1:4" x14ac:dyDescent="0.45">
      <c r="A4063" s="55" t="s">
        <v>85</v>
      </c>
      <c r="B4063" s="52">
        <v>23958.18</v>
      </c>
      <c r="C4063" s="53">
        <v>45519</v>
      </c>
      <c r="D4063" s="52">
        <v>0</v>
      </c>
    </row>
    <row r="4064" spans="1:4" x14ac:dyDescent="0.45">
      <c r="A4064" s="55" t="s">
        <v>86</v>
      </c>
      <c r="B4064" s="52">
        <v>134016.76999999999</v>
      </c>
      <c r="C4064" s="53">
        <v>45519</v>
      </c>
      <c r="D4064" s="52">
        <v>0</v>
      </c>
    </row>
    <row r="4065" spans="1:4" x14ac:dyDescent="0.45">
      <c r="A4065" s="55" t="s">
        <v>87</v>
      </c>
      <c r="B4065" s="52">
        <v>35131.089999999997</v>
      </c>
      <c r="C4065" s="53">
        <v>45519</v>
      </c>
      <c r="D4065" s="52">
        <v>0</v>
      </c>
    </row>
    <row r="4066" spans="1:4" x14ac:dyDescent="0.45">
      <c r="A4066" s="55" t="s">
        <v>88</v>
      </c>
      <c r="B4066" s="52">
        <v>88460.02</v>
      </c>
      <c r="C4066" s="53">
        <v>45519</v>
      </c>
      <c r="D4066" s="52">
        <v>0</v>
      </c>
    </row>
    <row r="4067" spans="1:4" x14ac:dyDescent="0.45">
      <c r="A4067" s="55" t="s">
        <v>89</v>
      </c>
      <c r="B4067" s="52">
        <v>23188.87</v>
      </c>
      <c r="C4067" s="53">
        <v>45519</v>
      </c>
      <c r="D4067" s="52">
        <v>0</v>
      </c>
    </row>
    <row r="4068" spans="1:4" x14ac:dyDescent="0.45">
      <c r="A4068" s="55" t="s">
        <v>92</v>
      </c>
      <c r="B4068" s="52">
        <v>841216.45</v>
      </c>
      <c r="C4068" s="53">
        <v>45519</v>
      </c>
      <c r="D4068" s="52">
        <v>0</v>
      </c>
    </row>
    <row r="4069" spans="1:4" x14ac:dyDescent="0.45">
      <c r="A4069" s="55" t="s">
        <v>93</v>
      </c>
      <c r="B4069" s="52">
        <v>220516.07</v>
      </c>
      <c r="C4069" s="53">
        <v>45519</v>
      </c>
      <c r="D4069" s="52">
        <v>0</v>
      </c>
    </row>
    <row r="4070" spans="1:4" x14ac:dyDescent="0.45">
      <c r="A4070" s="55" t="s">
        <v>90</v>
      </c>
      <c r="B4070" s="52">
        <v>88460.02</v>
      </c>
      <c r="C4070" s="53">
        <v>45762</v>
      </c>
      <c r="D4070" s="52">
        <v>0</v>
      </c>
    </row>
    <row r="4071" spans="1:4" x14ac:dyDescent="0.45">
      <c r="A4071" s="55" t="s">
        <v>91</v>
      </c>
      <c r="B4071" s="52">
        <v>23188.87</v>
      </c>
      <c r="C4071" s="53">
        <v>45762</v>
      </c>
      <c r="D4071" s="52">
        <v>0</v>
      </c>
    </row>
    <row r="4072" spans="1:4" x14ac:dyDescent="0.45">
      <c r="A4072" s="51" t="s">
        <v>369</v>
      </c>
      <c r="B4072" s="52"/>
      <c r="C4072" s="53"/>
      <c r="D4072" s="52"/>
    </row>
    <row r="4073" spans="1:4" x14ac:dyDescent="0.45">
      <c r="A4073" s="55" t="s">
        <v>60</v>
      </c>
      <c r="B4073" s="52">
        <v>13293.16</v>
      </c>
      <c r="C4073" s="53">
        <v>45519</v>
      </c>
      <c r="D4073" s="52">
        <v>0</v>
      </c>
    </row>
    <row r="4074" spans="1:4" x14ac:dyDescent="0.45">
      <c r="A4074" s="55" t="s">
        <v>62</v>
      </c>
      <c r="B4074" s="52">
        <v>12854.95</v>
      </c>
      <c r="C4074" s="53">
        <v>45519</v>
      </c>
      <c r="D4074" s="52">
        <v>0</v>
      </c>
    </row>
    <row r="4075" spans="1:4" x14ac:dyDescent="0.45">
      <c r="A4075" s="55" t="s">
        <v>64</v>
      </c>
      <c r="B4075" s="52">
        <v>15194.29</v>
      </c>
      <c r="C4075" s="53">
        <v>45519</v>
      </c>
      <c r="D4075" s="52">
        <v>0</v>
      </c>
    </row>
    <row r="4076" spans="1:4" x14ac:dyDescent="0.45">
      <c r="A4076" s="55" t="s">
        <v>66</v>
      </c>
      <c r="B4076" s="52">
        <v>11911.43</v>
      </c>
      <c r="C4076" s="53">
        <v>45519</v>
      </c>
      <c r="D4076" s="52">
        <v>0</v>
      </c>
    </row>
    <row r="4077" spans="1:4" x14ac:dyDescent="0.45">
      <c r="A4077" s="55" t="s">
        <v>57</v>
      </c>
      <c r="B4077" s="52">
        <v>39830.080000000002</v>
      </c>
      <c r="C4077" s="53">
        <v>45504</v>
      </c>
      <c r="D4077" s="52">
        <v>0</v>
      </c>
    </row>
    <row r="4078" spans="1:4" x14ac:dyDescent="0.45">
      <c r="A4078" s="55" t="s">
        <v>80</v>
      </c>
      <c r="B4078" s="52">
        <v>34815.11</v>
      </c>
      <c r="C4078" s="53">
        <v>45488</v>
      </c>
      <c r="D4078" s="52">
        <v>0</v>
      </c>
    </row>
    <row r="4079" spans="1:4" x14ac:dyDescent="0.45">
      <c r="A4079" s="55" t="s">
        <v>82</v>
      </c>
      <c r="B4079" s="52">
        <v>12074.89</v>
      </c>
      <c r="C4079" s="53">
        <v>45519</v>
      </c>
      <c r="D4079" s="52">
        <v>0</v>
      </c>
    </row>
    <row r="4080" spans="1:4" x14ac:dyDescent="0.45">
      <c r="A4080" s="55" t="s">
        <v>84</v>
      </c>
      <c r="B4080" s="52">
        <v>11706.88</v>
      </c>
      <c r="C4080" s="53">
        <v>45519</v>
      </c>
      <c r="D4080" s="52">
        <v>0</v>
      </c>
    </row>
    <row r="4081" spans="1:4" x14ac:dyDescent="0.45">
      <c r="A4081" s="55" t="s">
        <v>86</v>
      </c>
      <c r="B4081" s="52">
        <v>17826.38</v>
      </c>
      <c r="C4081" s="53">
        <v>45519</v>
      </c>
      <c r="D4081" s="52">
        <v>0</v>
      </c>
    </row>
    <row r="4082" spans="1:4" x14ac:dyDescent="0.45">
      <c r="A4082" s="55" t="s">
        <v>88</v>
      </c>
      <c r="B4082" s="52">
        <v>11766.6</v>
      </c>
      <c r="C4082" s="53">
        <v>45519</v>
      </c>
      <c r="D4082" s="52">
        <v>0</v>
      </c>
    </row>
    <row r="4083" spans="1:4" x14ac:dyDescent="0.45">
      <c r="A4083" s="55" t="s">
        <v>92</v>
      </c>
      <c r="B4083" s="52">
        <v>111895.3</v>
      </c>
      <c r="C4083" s="53">
        <v>45519</v>
      </c>
      <c r="D4083" s="52">
        <v>0</v>
      </c>
    </row>
    <row r="4084" spans="1:4" x14ac:dyDescent="0.45">
      <c r="A4084" s="55" t="s">
        <v>90</v>
      </c>
      <c r="B4084" s="52">
        <v>11766.6</v>
      </c>
      <c r="C4084" s="53">
        <v>45762</v>
      </c>
      <c r="D4084" s="52">
        <v>0</v>
      </c>
    </row>
    <row r="4085" spans="1:4" x14ac:dyDescent="0.45">
      <c r="A4085" s="51" t="s">
        <v>370</v>
      </c>
      <c r="B4085" s="52"/>
      <c r="C4085" s="53"/>
      <c r="D4085" s="52"/>
    </row>
    <row r="4086" spans="1:4" x14ac:dyDescent="0.45">
      <c r="A4086" s="55" t="s">
        <v>60</v>
      </c>
      <c r="B4086" s="52">
        <v>15001.77</v>
      </c>
      <c r="C4086" s="53">
        <v>45519</v>
      </c>
      <c r="D4086" s="52">
        <v>0</v>
      </c>
    </row>
    <row r="4087" spans="1:4" x14ac:dyDescent="0.45">
      <c r="A4087" s="55" t="s">
        <v>62</v>
      </c>
      <c r="B4087" s="52">
        <v>14507.24</v>
      </c>
      <c r="C4087" s="53">
        <v>45519</v>
      </c>
      <c r="D4087" s="52">
        <v>0</v>
      </c>
    </row>
    <row r="4088" spans="1:4" x14ac:dyDescent="0.45">
      <c r="A4088" s="55" t="s">
        <v>64</v>
      </c>
      <c r="B4088" s="52">
        <v>17147.259999999998</v>
      </c>
      <c r="C4088" s="53">
        <v>45519</v>
      </c>
      <c r="D4088" s="52">
        <v>0</v>
      </c>
    </row>
    <row r="4089" spans="1:4" x14ac:dyDescent="0.45">
      <c r="A4089" s="55" t="s">
        <v>66</v>
      </c>
      <c r="B4089" s="52">
        <v>13442.45</v>
      </c>
      <c r="C4089" s="53">
        <v>45519</v>
      </c>
      <c r="D4089" s="52">
        <v>0</v>
      </c>
    </row>
    <row r="4090" spans="1:4" x14ac:dyDescent="0.45">
      <c r="A4090" s="55" t="s">
        <v>57</v>
      </c>
      <c r="B4090" s="52">
        <v>44949.57</v>
      </c>
      <c r="C4090" s="53">
        <v>45504</v>
      </c>
      <c r="D4090" s="52">
        <v>0</v>
      </c>
    </row>
    <row r="4091" spans="1:4" x14ac:dyDescent="0.45">
      <c r="A4091" s="55" t="s">
        <v>80</v>
      </c>
      <c r="B4091" s="52">
        <v>39290.01</v>
      </c>
      <c r="C4091" s="53">
        <v>45488</v>
      </c>
      <c r="D4091" s="52">
        <v>0</v>
      </c>
    </row>
    <row r="4092" spans="1:4" x14ac:dyDescent="0.45">
      <c r="A4092" s="55" t="s">
        <v>82</v>
      </c>
      <c r="B4092" s="52">
        <v>13626.92</v>
      </c>
      <c r="C4092" s="53">
        <v>45519</v>
      </c>
      <c r="D4092" s="52">
        <v>0</v>
      </c>
    </row>
    <row r="4093" spans="1:4" x14ac:dyDescent="0.45">
      <c r="A4093" s="55" t="s">
        <v>84</v>
      </c>
      <c r="B4093" s="52">
        <v>13211.61</v>
      </c>
      <c r="C4093" s="53">
        <v>45519</v>
      </c>
      <c r="D4093" s="52">
        <v>0</v>
      </c>
    </row>
    <row r="4094" spans="1:4" x14ac:dyDescent="0.45">
      <c r="A4094" s="55" t="s">
        <v>86</v>
      </c>
      <c r="B4094" s="52">
        <v>20117.669999999998</v>
      </c>
      <c r="C4094" s="53">
        <v>45519</v>
      </c>
      <c r="D4094" s="52">
        <v>0</v>
      </c>
    </row>
    <row r="4095" spans="1:4" x14ac:dyDescent="0.45">
      <c r="A4095" s="55" t="s">
        <v>88</v>
      </c>
      <c r="B4095" s="52">
        <v>13279</v>
      </c>
      <c r="C4095" s="53">
        <v>45519</v>
      </c>
      <c r="D4095" s="52">
        <v>0</v>
      </c>
    </row>
    <row r="4096" spans="1:4" x14ac:dyDescent="0.45">
      <c r="A4096" s="55" t="s">
        <v>92</v>
      </c>
      <c r="B4096" s="52">
        <v>126277.58</v>
      </c>
      <c r="C4096" s="53">
        <v>45519</v>
      </c>
      <c r="D4096" s="52">
        <v>0</v>
      </c>
    </row>
    <row r="4097" spans="1:4" x14ac:dyDescent="0.45">
      <c r="A4097" s="55" t="s">
        <v>90</v>
      </c>
      <c r="B4097" s="52">
        <v>13279</v>
      </c>
      <c r="C4097" s="53">
        <v>45762</v>
      </c>
      <c r="D4097" s="52">
        <v>0</v>
      </c>
    </row>
    <row r="4098" spans="1:4" x14ac:dyDescent="0.45">
      <c r="A4098" s="51" t="s">
        <v>371</v>
      </c>
      <c r="B4098" s="52"/>
      <c r="C4098" s="53"/>
      <c r="D4098" s="52"/>
    </row>
    <row r="4099" spans="1:4" x14ac:dyDescent="0.45">
      <c r="A4099" s="55" t="s">
        <v>60</v>
      </c>
      <c r="B4099" s="52">
        <v>7925.25</v>
      </c>
      <c r="C4099" s="53">
        <v>45519</v>
      </c>
      <c r="D4099" s="52">
        <v>0</v>
      </c>
    </row>
    <row r="4100" spans="1:4" x14ac:dyDescent="0.45">
      <c r="A4100" s="55" t="s">
        <v>62</v>
      </c>
      <c r="B4100" s="52">
        <v>7663.99</v>
      </c>
      <c r="C4100" s="53">
        <v>45519</v>
      </c>
      <c r="D4100" s="52">
        <v>0</v>
      </c>
    </row>
    <row r="4101" spans="1:4" x14ac:dyDescent="0.45">
      <c r="A4101" s="55" t="s">
        <v>64</v>
      </c>
      <c r="B4101" s="52">
        <v>9058.68</v>
      </c>
      <c r="C4101" s="53">
        <v>45519</v>
      </c>
      <c r="D4101" s="52">
        <v>0</v>
      </c>
    </row>
    <row r="4102" spans="1:4" x14ac:dyDescent="0.45">
      <c r="A4102" s="55" t="s">
        <v>66</v>
      </c>
      <c r="B4102" s="52">
        <v>7101.48</v>
      </c>
      <c r="C4102" s="53">
        <v>45519</v>
      </c>
      <c r="D4102" s="52">
        <v>0</v>
      </c>
    </row>
    <row r="4103" spans="1:4" x14ac:dyDescent="0.45">
      <c r="A4103" s="55" t="s">
        <v>57</v>
      </c>
      <c r="B4103" s="52">
        <v>23746.29</v>
      </c>
      <c r="C4103" s="53">
        <v>45504</v>
      </c>
      <c r="D4103" s="52">
        <v>0</v>
      </c>
    </row>
    <row r="4104" spans="1:4" x14ac:dyDescent="0.45">
      <c r="A4104" s="55" t="s">
        <v>80</v>
      </c>
      <c r="B4104" s="52">
        <v>20756.419999999998</v>
      </c>
      <c r="C4104" s="53">
        <v>45488</v>
      </c>
      <c r="D4104" s="52">
        <v>0</v>
      </c>
    </row>
    <row r="4105" spans="1:4" x14ac:dyDescent="0.45">
      <c r="A4105" s="55" t="s">
        <v>82</v>
      </c>
      <c r="B4105" s="52">
        <v>7198.93</v>
      </c>
      <c r="C4105" s="53">
        <v>45519</v>
      </c>
      <c r="D4105" s="52">
        <v>0</v>
      </c>
    </row>
    <row r="4106" spans="1:4" x14ac:dyDescent="0.45">
      <c r="A4106" s="55" t="s">
        <v>84</v>
      </c>
      <c r="B4106" s="52">
        <v>6979.53</v>
      </c>
      <c r="C4106" s="53">
        <v>45519</v>
      </c>
      <c r="D4106" s="52">
        <v>0</v>
      </c>
    </row>
    <row r="4107" spans="1:4" x14ac:dyDescent="0.45">
      <c r="A4107" s="55" t="s">
        <v>86</v>
      </c>
      <c r="B4107" s="52">
        <v>10627.91</v>
      </c>
      <c r="C4107" s="53">
        <v>45519</v>
      </c>
      <c r="D4107" s="52">
        <v>0</v>
      </c>
    </row>
    <row r="4108" spans="1:4" x14ac:dyDescent="0.45">
      <c r="A4108" s="55" t="s">
        <v>88</v>
      </c>
      <c r="B4108" s="52">
        <v>7015.13</v>
      </c>
      <c r="C4108" s="53">
        <v>45519</v>
      </c>
      <c r="D4108" s="52">
        <v>0</v>
      </c>
    </row>
    <row r="4109" spans="1:4" x14ac:dyDescent="0.45">
      <c r="A4109" s="55" t="s">
        <v>92</v>
      </c>
      <c r="B4109" s="52">
        <v>66710.86</v>
      </c>
      <c r="C4109" s="53">
        <v>45519</v>
      </c>
      <c r="D4109" s="52">
        <v>0</v>
      </c>
    </row>
    <row r="4110" spans="1:4" x14ac:dyDescent="0.45">
      <c r="A4110" s="55" t="s">
        <v>90</v>
      </c>
      <c r="B4110" s="52">
        <v>7015.13</v>
      </c>
      <c r="C4110" s="53">
        <v>45762</v>
      </c>
      <c r="D4110" s="52">
        <v>0</v>
      </c>
    </row>
    <row r="4111" spans="1:4" x14ac:dyDescent="0.45">
      <c r="A4111" s="51" t="s">
        <v>372</v>
      </c>
      <c r="B4111" s="52"/>
      <c r="C4111" s="53"/>
      <c r="D4111" s="52"/>
    </row>
    <row r="4112" spans="1:4" x14ac:dyDescent="0.45">
      <c r="A4112" s="55" t="s">
        <v>60</v>
      </c>
      <c r="B4112" s="52">
        <v>8808.1299999999992</v>
      </c>
      <c r="C4112" s="53">
        <v>45519</v>
      </c>
      <c r="D4112" s="52">
        <v>0</v>
      </c>
    </row>
    <row r="4113" spans="1:4" x14ac:dyDescent="0.45">
      <c r="A4113" s="55" t="s">
        <v>62</v>
      </c>
      <c r="B4113" s="52">
        <v>8517.77</v>
      </c>
      <c r="C4113" s="53">
        <v>45519</v>
      </c>
      <c r="D4113" s="52">
        <v>0</v>
      </c>
    </row>
    <row r="4114" spans="1:4" x14ac:dyDescent="0.45">
      <c r="A4114" s="55" t="s">
        <v>64</v>
      </c>
      <c r="B4114" s="52">
        <v>10067.83</v>
      </c>
      <c r="C4114" s="53">
        <v>45519</v>
      </c>
      <c r="D4114" s="52">
        <v>0</v>
      </c>
    </row>
    <row r="4115" spans="1:4" x14ac:dyDescent="0.45">
      <c r="A4115" s="55" t="s">
        <v>66</v>
      </c>
      <c r="B4115" s="52">
        <v>7892.59</v>
      </c>
      <c r="C4115" s="53">
        <v>45519</v>
      </c>
      <c r="D4115" s="52">
        <v>0</v>
      </c>
    </row>
    <row r="4116" spans="1:4" x14ac:dyDescent="0.45">
      <c r="A4116" s="55" t="s">
        <v>57</v>
      </c>
      <c r="B4116" s="52">
        <v>26391.66</v>
      </c>
      <c r="C4116" s="53">
        <v>45504</v>
      </c>
      <c r="D4116" s="52">
        <v>0</v>
      </c>
    </row>
    <row r="4117" spans="1:4" x14ac:dyDescent="0.45">
      <c r="A4117" s="55" t="s">
        <v>80</v>
      </c>
      <c r="B4117" s="52">
        <v>23068.71</v>
      </c>
      <c r="C4117" s="53">
        <v>45488</v>
      </c>
      <c r="D4117" s="52">
        <v>0</v>
      </c>
    </row>
    <row r="4118" spans="1:4" x14ac:dyDescent="0.45">
      <c r="A4118" s="55" t="s">
        <v>82</v>
      </c>
      <c r="B4118" s="52">
        <v>8000.9</v>
      </c>
      <c r="C4118" s="53">
        <v>45519</v>
      </c>
      <c r="D4118" s="52">
        <v>0</v>
      </c>
    </row>
    <row r="4119" spans="1:4" x14ac:dyDescent="0.45">
      <c r="A4119" s="55" t="s">
        <v>84</v>
      </c>
      <c r="B4119" s="52">
        <v>7757.05</v>
      </c>
      <c r="C4119" s="53">
        <v>45519</v>
      </c>
      <c r="D4119" s="52">
        <v>0</v>
      </c>
    </row>
    <row r="4120" spans="1:4" x14ac:dyDescent="0.45">
      <c r="A4120" s="55" t="s">
        <v>86</v>
      </c>
      <c r="B4120" s="52">
        <v>11811.87</v>
      </c>
      <c r="C4120" s="53">
        <v>45519</v>
      </c>
      <c r="D4120" s="52">
        <v>0</v>
      </c>
    </row>
    <row r="4121" spans="1:4" x14ac:dyDescent="0.45">
      <c r="A4121" s="55" t="s">
        <v>88</v>
      </c>
      <c r="B4121" s="52">
        <v>7796.63</v>
      </c>
      <c r="C4121" s="53">
        <v>45519</v>
      </c>
      <c r="D4121" s="52">
        <v>0</v>
      </c>
    </row>
    <row r="4122" spans="1:4" x14ac:dyDescent="0.45">
      <c r="A4122" s="55" t="s">
        <v>92</v>
      </c>
      <c r="B4122" s="52">
        <v>74142.53</v>
      </c>
      <c r="C4122" s="53">
        <v>45519</v>
      </c>
      <c r="D4122" s="52">
        <v>0</v>
      </c>
    </row>
    <row r="4123" spans="1:4" x14ac:dyDescent="0.45">
      <c r="A4123" s="55" t="s">
        <v>90</v>
      </c>
      <c r="B4123" s="52">
        <v>7796.63</v>
      </c>
      <c r="C4123" s="53">
        <v>45762</v>
      </c>
      <c r="D4123" s="52">
        <v>0</v>
      </c>
    </row>
    <row r="4124" spans="1:4" x14ac:dyDescent="0.45">
      <c r="A4124" s="51" t="s">
        <v>373</v>
      </c>
      <c r="B4124" s="52"/>
      <c r="C4124" s="53"/>
      <c r="D4124" s="52"/>
    </row>
    <row r="4125" spans="1:4" x14ac:dyDescent="0.45">
      <c r="A4125" s="55" t="s">
        <v>60</v>
      </c>
      <c r="B4125" s="52">
        <v>10606.74</v>
      </c>
      <c r="C4125" s="53">
        <v>45519</v>
      </c>
      <c r="D4125" s="52">
        <v>0</v>
      </c>
    </row>
    <row r="4126" spans="1:4" x14ac:dyDescent="0.45">
      <c r="A4126" s="55" t="s">
        <v>62</v>
      </c>
      <c r="B4126" s="52">
        <v>10257.09</v>
      </c>
      <c r="C4126" s="53">
        <v>45519</v>
      </c>
      <c r="D4126" s="52">
        <v>0</v>
      </c>
    </row>
    <row r="4127" spans="1:4" x14ac:dyDescent="0.45">
      <c r="A4127" s="55" t="s">
        <v>64</v>
      </c>
      <c r="B4127" s="52">
        <v>12123.67</v>
      </c>
      <c r="C4127" s="53">
        <v>45519</v>
      </c>
      <c r="D4127" s="52">
        <v>0</v>
      </c>
    </row>
    <row r="4128" spans="1:4" x14ac:dyDescent="0.45">
      <c r="A4128" s="55" t="s">
        <v>66</v>
      </c>
      <c r="B4128" s="52">
        <v>9504.25</v>
      </c>
      <c r="C4128" s="53">
        <v>45519</v>
      </c>
      <c r="D4128" s="52">
        <v>0</v>
      </c>
    </row>
    <row r="4129" spans="1:4" x14ac:dyDescent="0.45">
      <c r="A4129" s="55" t="s">
        <v>57</v>
      </c>
      <c r="B4129" s="52">
        <v>31780.81</v>
      </c>
      <c r="C4129" s="53">
        <v>45504</v>
      </c>
      <c r="D4129" s="52">
        <v>0</v>
      </c>
    </row>
    <row r="4130" spans="1:4" x14ac:dyDescent="0.45">
      <c r="A4130" s="55" t="s">
        <v>80</v>
      </c>
      <c r="B4130" s="52">
        <v>27779.31</v>
      </c>
      <c r="C4130" s="53">
        <v>45488</v>
      </c>
      <c r="D4130" s="52">
        <v>0</v>
      </c>
    </row>
    <row r="4131" spans="1:4" x14ac:dyDescent="0.45">
      <c r="A4131" s="55" t="s">
        <v>82</v>
      </c>
      <c r="B4131" s="52">
        <v>9634.67</v>
      </c>
      <c r="C4131" s="53">
        <v>45519</v>
      </c>
      <c r="D4131" s="52">
        <v>0</v>
      </c>
    </row>
    <row r="4132" spans="1:4" x14ac:dyDescent="0.45">
      <c r="A4132" s="55" t="s">
        <v>84</v>
      </c>
      <c r="B4132" s="52">
        <v>9341.0300000000007</v>
      </c>
      <c r="C4132" s="53">
        <v>45519</v>
      </c>
      <c r="D4132" s="52">
        <v>0</v>
      </c>
    </row>
    <row r="4133" spans="1:4" x14ac:dyDescent="0.45">
      <c r="A4133" s="55" t="s">
        <v>86</v>
      </c>
      <c r="B4133" s="52">
        <v>14223.84</v>
      </c>
      <c r="C4133" s="53">
        <v>45519</v>
      </c>
      <c r="D4133" s="52">
        <v>0</v>
      </c>
    </row>
    <row r="4134" spans="1:4" x14ac:dyDescent="0.45">
      <c r="A4134" s="55" t="s">
        <v>88</v>
      </c>
      <c r="B4134" s="52">
        <v>9388.69</v>
      </c>
      <c r="C4134" s="53">
        <v>45519</v>
      </c>
      <c r="D4134" s="52">
        <v>0</v>
      </c>
    </row>
    <row r="4135" spans="1:4" x14ac:dyDescent="0.45">
      <c r="A4135" s="55" t="s">
        <v>92</v>
      </c>
      <c r="B4135" s="52">
        <v>89282.35</v>
      </c>
      <c r="C4135" s="53">
        <v>45519</v>
      </c>
      <c r="D4135" s="52">
        <v>0</v>
      </c>
    </row>
    <row r="4136" spans="1:4" x14ac:dyDescent="0.45">
      <c r="A4136" s="55" t="s">
        <v>90</v>
      </c>
      <c r="B4136" s="52">
        <v>9388.69</v>
      </c>
      <c r="C4136" s="53">
        <v>45762</v>
      </c>
      <c r="D4136" s="52">
        <v>0</v>
      </c>
    </row>
    <row r="4137" spans="1:4" x14ac:dyDescent="0.45">
      <c r="A4137" s="51" t="s">
        <v>374</v>
      </c>
      <c r="B4137" s="52"/>
      <c r="C4137" s="53"/>
      <c r="D4137" s="52"/>
    </row>
    <row r="4138" spans="1:4" x14ac:dyDescent="0.45">
      <c r="A4138" s="55" t="s">
        <v>60</v>
      </c>
      <c r="B4138" s="52">
        <v>24401.439999999999</v>
      </c>
      <c r="C4138" s="53">
        <v>45519</v>
      </c>
      <c r="D4138" s="52">
        <v>0</v>
      </c>
    </row>
    <row r="4139" spans="1:4" x14ac:dyDescent="0.45">
      <c r="A4139" s="55" t="s">
        <v>62</v>
      </c>
      <c r="B4139" s="52">
        <v>23597.06</v>
      </c>
      <c r="C4139" s="53">
        <v>45519</v>
      </c>
      <c r="D4139" s="52">
        <v>0</v>
      </c>
    </row>
    <row r="4140" spans="1:4" x14ac:dyDescent="0.45">
      <c r="A4140" s="55" t="s">
        <v>64</v>
      </c>
      <c r="B4140" s="52">
        <v>27891.23</v>
      </c>
      <c r="C4140" s="53">
        <v>45519</v>
      </c>
      <c r="D4140" s="52">
        <v>0</v>
      </c>
    </row>
    <row r="4141" spans="1:4" x14ac:dyDescent="0.45">
      <c r="A4141" s="55" t="s">
        <v>66</v>
      </c>
      <c r="B4141" s="52">
        <v>21865.09</v>
      </c>
      <c r="C4141" s="53">
        <v>45519</v>
      </c>
      <c r="D4141" s="52">
        <v>0</v>
      </c>
    </row>
    <row r="4142" spans="1:4" x14ac:dyDescent="0.45">
      <c r="A4142" s="55" t="s">
        <v>57</v>
      </c>
      <c r="B4142" s="52">
        <v>73113.67</v>
      </c>
      <c r="C4142" s="53">
        <v>45504</v>
      </c>
      <c r="D4142" s="52">
        <v>0</v>
      </c>
    </row>
    <row r="4143" spans="1:4" x14ac:dyDescent="0.45">
      <c r="A4143" s="55" t="s">
        <v>80</v>
      </c>
      <c r="B4143" s="52">
        <v>63907.99</v>
      </c>
      <c r="C4143" s="53">
        <v>45488</v>
      </c>
      <c r="D4143" s="52">
        <v>0</v>
      </c>
    </row>
    <row r="4144" spans="1:4" x14ac:dyDescent="0.45">
      <c r="A4144" s="55" t="s">
        <v>82</v>
      </c>
      <c r="B4144" s="52">
        <v>22165.14</v>
      </c>
      <c r="C4144" s="53">
        <v>45519</v>
      </c>
      <c r="D4144" s="52">
        <v>0</v>
      </c>
    </row>
    <row r="4145" spans="1:4" x14ac:dyDescent="0.45">
      <c r="A4145" s="55" t="s">
        <v>84</v>
      </c>
      <c r="B4145" s="52">
        <v>21489.61</v>
      </c>
      <c r="C4145" s="53">
        <v>45519</v>
      </c>
      <c r="D4145" s="52">
        <v>0</v>
      </c>
    </row>
    <row r="4146" spans="1:4" x14ac:dyDescent="0.45">
      <c r="A4146" s="55" t="s">
        <v>86</v>
      </c>
      <c r="B4146" s="52">
        <v>32722.81</v>
      </c>
      <c r="C4146" s="53">
        <v>45519</v>
      </c>
      <c r="D4146" s="52">
        <v>0</v>
      </c>
    </row>
    <row r="4147" spans="1:4" x14ac:dyDescent="0.45">
      <c r="A4147" s="55" t="s">
        <v>88</v>
      </c>
      <c r="B4147" s="52">
        <v>21599.24</v>
      </c>
      <c r="C4147" s="53">
        <v>45519</v>
      </c>
      <c r="D4147" s="52">
        <v>0</v>
      </c>
    </row>
    <row r="4148" spans="1:4" x14ac:dyDescent="0.45">
      <c r="A4148" s="55" t="s">
        <v>92</v>
      </c>
      <c r="B4148" s="52">
        <v>205399.43</v>
      </c>
      <c r="C4148" s="53">
        <v>45519</v>
      </c>
      <c r="D4148" s="52">
        <v>0</v>
      </c>
    </row>
    <row r="4149" spans="1:4" x14ac:dyDescent="0.45">
      <c r="A4149" s="55" t="s">
        <v>90</v>
      </c>
      <c r="B4149" s="52">
        <v>21599.24</v>
      </c>
      <c r="C4149" s="53">
        <v>45762</v>
      </c>
      <c r="D4149" s="52">
        <v>0</v>
      </c>
    </row>
    <row r="4150" spans="1:4" x14ac:dyDescent="0.45">
      <c r="A4150" s="51" t="s">
        <v>375</v>
      </c>
      <c r="B4150" s="52"/>
      <c r="C4150" s="53"/>
      <c r="D4150" s="52"/>
    </row>
    <row r="4151" spans="1:4" x14ac:dyDescent="0.45">
      <c r="A4151" s="55" t="s">
        <v>60</v>
      </c>
      <c r="B4151" s="52">
        <v>34325.65</v>
      </c>
      <c r="C4151" s="53">
        <v>45519</v>
      </c>
      <c r="D4151" s="52">
        <v>0</v>
      </c>
    </row>
    <row r="4152" spans="1:4" x14ac:dyDescent="0.45">
      <c r="A4152" s="55" t="s">
        <v>62</v>
      </c>
      <c r="B4152" s="52">
        <v>33194.120000000003</v>
      </c>
      <c r="C4152" s="53">
        <v>45519</v>
      </c>
      <c r="D4152" s="52">
        <v>0</v>
      </c>
    </row>
    <row r="4153" spans="1:4" x14ac:dyDescent="0.45">
      <c r="A4153" s="55" t="s">
        <v>64</v>
      </c>
      <c r="B4153" s="52">
        <v>39234.76</v>
      </c>
      <c r="C4153" s="53">
        <v>45519</v>
      </c>
      <c r="D4153" s="52">
        <v>0</v>
      </c>
    </row>
    <row r="4154" spans="1:4" x14ac:dyDescent="0.45">
      <c r="A4154" s="55" t="s">
        <v>66</v>
      </c>
      <c r="B4154" s="52">
        <v>30757.759999999998</v>
      </c>
      <c r="C4154" s="53">
        <v>45519</v>
      </c>
      <c r="D4154" s="52">
        <v>0</v>
      </c>
    </row>
    <row r="4155" spans="1:4" x14ac:dyDescent="0.45">
      <c r="A4155" s="55" t="s">
        <v>57</v>
      </c>
      <c r="B4155" s="52">
        <v>102849.43</v>
      </c>
      <c r="C4155" s="53">
        <v>45504</v>
      </c>
      <c r="D4155" s="52">
        <v>0</v>
      </c>
    </row>
    <row r="4156" spans="1:4" x14ac:dyDescent="0.45">
      <c r="A4156" s="55" t="s">
        <v>80</v>
      </c>
      <c r="B4156" s="52">
        <v>89899.75</v>
      </c>
      <c r="C4156" s="53">
        <v>45488</v>
      </c>
      <c r="D4156" s="52">
        <v>0</v>
      </c>
    </row>
    <row r="4157" spans="1:4" x14ac:dyDescent="0.45">
      <c r="A4157" s="55" t="s">
        <v>82</v>
      </c>
      <c r="B4157" s="52">
        <v>31179.84</v>
      </c>
      <c r="C4157" s="53">
        <v>45519</v>
      </c>
      <c r="D4157" s="52">
        <v>0</v>
      </c>
    </row>
    <row r="4158" spans="1:4" x14ac:dyDescent="0.45">
      <c r="A4158" s="55" t="s">
        <v>84</v>
      </c>
      <c r="B4158" s="52">
        <v>30229.57</v>
      </c>
      <c r="C4158" s="53">
        <v>45519</v>
      </c>
      <c r="D4158" s="52">
        <v>0</v>
      </c>
    </row>
    <row r="4159" spans="1:4" x14ac:dyDescent="0.45">
      <c r="A4159" s="55" t="s">
        <v>86</v>
      </c>
      <c r="B4159" s="52">
        <v>46031.37</v>
      </c>
      <c r="C4159" s="53">
        <v>45519</v>
      </c>
      <c r="D4159" s="52">
        <v>0</v>
      </c>
    </row>
    <row r="4160" spans="1:4" x14ac:dyDescent="0.45">
      <c r="A4160" s="55" t="s">
        <v>88</v>
      </c>
      <c r="B4160" s="52">
        <v>30383.78</v>
      </c>
      <c r="C4160" s="53">
        <v>45519</v>
      </c>
      <c r="D4160" s="52">
        <v>0</v>
      </c>
    </row>
    <row r="4161" spans="1:4" x14ac:dyDescent="0.45">
      <c r="A4161" s="55" t="s">
        <v>92</v>
      </c>
      <c r="B4161" s="52">
        <v>288936.61</v>
      </c>
      <c r="C4161" s="53">
        <v>45519</v>
      </c>
      <c r="D4161" s="52">
        <v>0</v>
      </c>
    </row>
    <row r="4162" spans="1:4" x14ac:dyDescent="0.45">
      <c r="A4162" s="55" t="s">
        <v>90</v>
      </c>
      <c r="B4162" s="52">
        <v>30383.78</v>
      </c>
      <c r="C4162" s="53">
        <v>45762</v>
      </c>
      <c r="D4162" s="52">
        <v>0</v>
      </c>
    </row>
    <row r="4163" spans="1:4" x14ac:dyDescent="0.45">
      <c r="A4163" s="51" t="s">
        <v>376</v>
      </c>
      <c r="B4163" s="52"/>
      <c r="C4163" s="53"/>
      <c r="D4163" s="52"/>
    </row>
    <row r="4164" spans="1:4" x14ac:dyDescent="0.45">
      <c r="A4164" s="55" t="s">
        <v>60</v>
      </c>
      <c r="B4164" s="52">
        <v>510587.66</v>
      </c>
      <c r="C4164" s="53">
        <v>45519</v>
      </c>
      <c r="D4164" s="52">
        <v>0</v>
      </c>
    </row>
    <row r="4165" spans="1:4" x14ac:dyDescent="0.45">
      <c r="A4165" s="55" t="s">
        <v>61</v>
      </c>
      <c r="B4165" s="52">
        <v>122780.81</v>
      </c>
      <c r="C4165" s="53">
        <v>45519</v>
      </c>
      <c r="D4165" s="52">
        <v>0</v>
      </c>
    </row>
    <row r="4166" spans="1:4" x14ac:dyDescent="0.45">
      <c r="A4166" s="55" t="s">
        <v>62</v>
      </c>
      <c r="B4166" s="52">
        <v>493756.3</v>
      </c>
      <c r="C4166" s="53">
        <v>45519</v>
      </c>
      <c r="D4166" s="52">
        <v>0</v>
      </c>
    </row>
    <row r="4167" spans="1:4" x14ac:dyDescent="0.45">
      <c r="A4167" s="55" t="s">
        <v>63</v>
      </c>
      <c r="B4167" s="52">
        <v>118733.38</v>
      </c>
      <c r="C4167" s="53">
        <v>45519</v>
      </c>
      <c r="D4167" s="52">
        <v>0</v>
      </c>
    </row>
    <row r="4168" spans="1:4" x14ac:dyDescent="0.45">
      <c r="A4168" s="55" t="s">
        <v>64</v>
      </c>
      <c r="B4168" s="52">
        <v>583609.66</v>
      </c>
      <c r="C4168" s="53">
        <v>45519</v>
      </c>
      <c r="D4168" s="52">
        <v>0</v>
      </c>
    </row>
    <row r="4169" spans="1:4" x14ac:dyDescent="0.45">
      <c r="A4169" s="55" t="s">
        <v>65</v>
      </c>
      <c r="B4169" s="52">
        <v>135144.54999999999</v>
      </c>
      <c r="C4169" s="53">
        <v>45519</v>
      </c>
      <c r="D4169" s="52">
        <v>0</v>
      </c>
    </row>
    <row r="4170" spans="1:4" x14ac:dyDescent="0.45">
      <c r="A4170" s="55" t="s">
        <v>66</v>
      </c>
      <c r="B4170" s="52">
        <v>457515.84</v>
      </c>
      <c r="C4170" s="53">
        <v>45519</v>
      </c>
      <c r="D4170" s="52">
        <v>0</v>
      </c>
    </row>
    <row r="4171" spans="1:4" x14ac:dyDescent="0.45">
      <c r="A4171" s="55" t="s">
        <v>67</v>
      </c>
      <c r="B4171" s="52">
        <v>105945.42</v>
      </c>
      <c r="C4171" s="53">
        <v>45519</v>
      </c>
      <c r="D4171" s="52">
        <v>0</v>
      </c>
    </row>
    <row r="4172" spans="1:4" x14ac:dyDescent="0.45">
      <c r="A4172" s="55" t="s">
        <v>57</v>
      </c>
      <c r="B4172" s="52">
        <v>1529865.97</v>
      </c>
      <c r="C4172" s="53">
        <v>45504</v>
      </c>
      <c r="D4172" s="52">
        <v>0</v>
      </c>
    </row>
    <row r="4173" spans="1:4" x14ac:dyDescent="0.45">
      <c r="A4173" s="55" t="s">
        <v>71</v>
      </c>
      <c r="B4173" s="52">
        <v>54994.5</v>
      </c>
      <c r="C4173" s="53">
        <v>45504</v>
      </c>
      <c r="D4173" s="52">
        <v>0</v>
      </c>
    </row>
    <row r="4174" spans="1:4" x14ac:dyDescent="0.45">
      <c r="A4174" s="55" t="s">
        <v>72</v>
      </c>
      <c r="B4174" s="52">
        <v>254701.61</v>
      </c>
      <c r="C4174" s="53">
        <v>45504</v>
      </c>
      <c r="D4174" s="52">
        <v>0</v>
      </c>
    </row>
    <row r="4175" spans="1:4" x14ac:dyDescent="0.45">
      <c r="A4175" s="55" t="s">
        <v>80</v>
      </c>
      <c r="B4175" s="52">
        <v>1337241.83</v>
      </c>
      <c r="C4175" s="53">
        <v>45488</v>
      </c>
      <c r="D4175" s="52">
        <v>0</v>
      </c>
    </row>
    <row r="4176" spans="1:4" x14ac:dyDescent="0.45">
      <c r="A4176" s="55" t="s">
        <v>81</v>
      </c>
      <c r="B4176" s="52">
        <v>309660.65000000002</v>
      </c>
      <c r="C4176" s="53">
        <v>45488</v>
      </c>
      <c r="D4176" s="52">
        <v>0</v>
      </c>
    </row>
    <row r="4177" spans="1:4" x14ac:dyDescent="0.45">
      <c r="A4177" s="55" t="s">
        <v>82</v>
      </c>
      <c r="B4177" s="52">
        <v>463794.29</v>
      </c>
      <c r="C4177" s="53">
        <v>45519</v>
      </c>
      <c r="D4177" s="52">
        <v>0</v>
      </c>
    </row>
    <row r="4178" spans="1:4" x14ac:dyDescent="0.45">
      <c r="A4178" s="55" t="s">
        <v>83</v>
      </c>
      <c r="B4178" s="52">
        <v>111528.42</v>
      </c>
      <c r="C4178" s="53">
        <v>45519</v>
      </c>
      <c r="D4178" s="52">
        <v>0</v>
      </c>
    </row>
    <row r="4179" spans="1:4" x14ac:dyDescent="0.45">
      <c r="A4179" s="55" t="s">
        <v>84</v>
      </c>
      <c r="B4179" s="52">
        <v>449659.16</v>
      </c>
      <c r="C4179" s="53">
        <v>45519</v>
      </c>
      <c r="D4179" s="52">
        <v>0</v>
      </c>
    </row>
    <row r="4180" spans="1:4" x14ac:dyDescent="0.45">
      <c r="A4180" s="55" t="s">
        <v>85</v>
      </c>
      <c r="B4180" s="52">
        <v>108129.35</v>
      </c>
      <c r="C4180" s="53">
        <v>45519</v>
      </c>
      <c r="D4180" s="52">
        <v>0</v>
      </c>
    </row>
    <row r="4181" spans="1:4" x14ac:dyDescent="0.45">
      <c r="A4181" s="55" t="s">
        <v>86</v>
      </c>
      <c r="B4181" s="52">
        <v>684708.05</v>
      </c>
      <c r="C4181" s="53">
        <v>45519</v>
      </c>
      <c r="D4181" s="52">
        <v>0</v>
      </c>
    </row>
    <row r="4182" spans="1:4" x14ac:dyDescent="0.45">
      <c r="A4182" s="55" t="s">
        <v>87</v>
      </c>
      <c r="B4182" s="52">
        <v>158555.57</v>
      </c>
      <c r="C4182" s="53">
        <v>45519</v>
      </c>
      <c r="D4182" s="52">
        <v>0</v>
      </c>
    </row>
    <row r="4183" spans="1:4" x14ac:dyDescent="0.45">
      <c r="A4183" s="55" t="s">
        <v>88</v>
      </c>
      <c r="B4183" s="52">
        <v>451953.05</v>
      </c>
      <c r="C4183" s="53">
        <v>45519</v>
      </c>
      <c r="D4183" s="52">
        <v>0</v>
      </c>
    </row>
    <row r="4184" spans="1:4" x14ac:dyDescent="0.45">
      <c r="A4184" s="55" t="s">
        <v>89</v>
      </c>
      <c r="B4184" s="52">
        <v>104657.27</v>
      </c>
      <c r="C4184" s="53">
        <v>45519</v>
      </c>
      <c r="D4184" s="52">
        <v>0</v>
      </c>
    </row>
    <row r="4185" spans="1:4" x14ac:dyDescent="0.45">
      <c r="A4185" s="55" t="s">
        <v>92</v>
      </c>
      <c r="B4185" s="52">
        <v>4297877.7699999996</v>
      </c>
      <c r="C4185" s="53">
        <v>45519</v>
      </c>
      <c r="D4185" s="52">
        <v>0</v>
      </c>
    </row>
    <row r="4186" spans="1:4" x14ac:dyDescent="0.45">
      <c r="A4186" s="55" t="s">
        <v>93</v>
      </c>
      <c r="B4186" s="52">
        <v>995245.27</v>
      </c>
      <c r="C4186" s="53">
        <v>45519</v>
      </c>
      <c r="D4186" s="52">
        <v>0</v>
      </c>
    </row>
    <row r="4187" spans="1:4" x14ac:dyDescent="0.45">
      <c r="A4187" s="55" t="s">
        <v>90</v>
      </c>
      <c r="B4187" s="52">
        <v>451953.05</v>
      </c>
      <c r="C4187" s="53">
        <v>45762</v>
      </c>
      <c r="D4187" s="52">
        <v>0</v>
      </c>
    </row>
    <row r="4188" spans="1:4" x14ac:dyDescent="0.45">
      <c r="A4188" s="55" t="s">
        <v>91</v>
      </c>
      <c r="B4188" s="52">
        <v>104657.27</v>
      </c>
      <c r="C4188" s="53">
        <v>45762</v>
      </c>
      <c r="D4188" s="52">
        <v>0</v>
      </c>
    </row>
    <row r="4189" spans="1:4" x14ac:dyDescent="0.45">
      <c r="A4189" s="51" t="s">
        <v>377</v>
      </c>
      <c r="B4189" s="52"/>
      <c r="C4189" s="53"/>
      <c r="D4189" s="52"/>
    </row>
    <row r="4190" spans="1:4" x14ac:dyDescent="0.45">
      <c r="A4190" s="55" t="s">
        <v>60</v>
      </c>
      <c r="B4190" s="52">
        <v>6731.98</v>
      </c>
      <c r="C4190" s="53">
        <v>45519</v>
      </c>
      <c r="D4190" s="52">
        <v>0</v>
      </c>
    </row>
    <row r="4191" spans="1:4" x14ac:dyDescent="0.45">
      <c r="A4191" s="55" t="s">
        <v>62</v>
      </c>
      <c r="B4191" s="52">
        <v>6510.06</v>
      </c>
      <c r="C4191" s="53">
        <v>45519</v>
      </c>
      <c r="D4191" s="52">
        <v>0</v>
      </c>
    </row>
    <row r="4192" spans="1:4" x14ac:dyDescent="0.45">
      <c r="A4192" s="55" t="s">
        <v>64</v>
      </c>
      <c r="B4192" s="52">
        <v>7694.75</v>
      </c>
      <c r="C4192" s="53">
        <v>45519</v>
      </c>
      <c r="D4192" s="52">
        <v>0</v>
      </c>
    </row>
    <row r="4193" spans="1:4" x14ac:dyDescent="0.45">
      <c r="A4193" s="55" t="s">
        <v>66</v>
      </c>
      <c r="B4193" s="52">
        <v>6032.24</v>
      </c>
      <c r="C4193" s="53">
        <v>45519</v>
      </c>
      <c r="D4193" s="52">
        <v>0</v>
      </c>
    </row>
    <row r="4194" spans="1:4" x14ac:dyDescent="0.45">
      <c r="A4194" s="55" t="s">
        <v>57</v>
      </c>
      <c r="B4194" s="52">
        <v>20170.919999999998</v>
      </c>
      <c r="C4194" s="53">
        <v>45504</v>
      </c>
      <c r="D4194" s="52">
        <v>0</v>
      </c>
    </row>
    <row r="4195" spans="1:4" x14ac:dyDescent="0.45">
      <c r="A4195" s="55" t="s">
        <v>80</v>
      </c>
      <c r="B4195" s="52">
        <v>17631.21</v>
      </c>
      <c r="C4195" s="53">
        <v>45488</v>
      </c>
      <c r="D4195" s="52">
        <v>0</v>
      </c>
    </row>
    <row r="4196" spans="1:4" x14ac:dyDescent="0.45">
      <c r="A4196" s="55" t="s">
        <v>82</v>
      </c>
      <c r="B4196" s="52">
        <v>6115.02</v>
      </c>
      <c r="C4196" s="53">
        <v>45519</v>
      </c>
      <c r="D4196" s="52">
        <v>0</v>
      </c>
    </row>
    <row r="4197" spans="1:4" x14ac:dyDescent="0.45">
      <c r="A4197" s="55" t="s">
        <v>84</v>
      </c>
      <c r="B4197" s="52">
        <v>5928.65</v>
      </c>
      <c r="C4197" s="53">
        <v>45519</v>
      </c>
      <c r="D4197" s="52">
        <v>0</v>
      </c>
    </row>
    <row r="4198" spans="1:4" x14ac:dyDescent="0.45">
      <c r="A4198" s="55" t="s">
        <v>86</v>
      </c>
      <c r="B4198" s="52">
        <v>9027.7099999999991</v>
      </c>
      <c r="C4198" s="53">
        <v>45519</v>
      </c>
      <c r="D4198" s="52">
        <v>0</v>
      </c>
    </row>
    <row r="4199" spans="1:4" x14ac:dyDescent="0.45">
      <c r="A4199" s="55" t="s">
        <v>88</v>
      </c>
      <c r="B4199" s="52">
        <v>5958.89</v>
      </c>
      <c r="C4199" s="53">
        <v>45519</v>
      </c>
      <c r="D4199" s="52">
        <v>0</v>
      </c>
    </row>
    <row r="4200" spans="1:4" x14ac:dyDescent="0.45">
      <c r="A4200" s="55" t="s">
        <v>92</v>
      </c>
      <c r="B4200" s="52">
        <v>56666.49</v>
      </c>
      <c r="C4200" s="53">
        <v>45519</v>
      </c>
      <c r="D4200" s="52">
        <v>0</v>
      </c>
    </row>
    <row r="4201" spans="1:4" x14ac:dyDescent="0.45">
      <c r="A4201" s="55" t="s">
        <v>90</v>
      </c>
      <c r="B4201" s="52">
        <v>5958.89</v>
      </c>
      <c r="C4201" s="53">
        <v>45762</v>
      </c>
      <c r="D4201" s="52">
        <v>0</v>
      </c>
    </row>
    <row r="4202" spans="1:4" x14ac:dyDescent="0.45">
      <c r="A4202" s="51" t="s">
        <v>378</v>
      </c>
      <c r="B4202" s="52"/>
      <c r="C4202" s="53"/>
      <c r="D4202" s="52"/>
    </row>
    <row r="4203" spans="1:4" x14ac:dyDescent="0.45">
      <c r="A4203" s="55" t="s">
        <v>60</v>
      </c>
      <c r="B4203" s="52">
        <v>10623.82</v>
      </c>
      <c r="C4203" s="53">
        <v>45519</v>
      </c>
      <c r="D4203" s="52">
        <v>0</v>
      </c>
    </row>
    <row r="4204" spans="1:4" x14ac:dyDescent="0.45">
      <c r="A4204" s="55" t="s">
        <v>62</v>
      </c>
      <c r="B4204" s="52">
        <v>10273.61</v>
      </c>
      <c r="C4204" s="53">
        <v>45519</v>
      </c>
      <c r="D4204" s="52">
        <v>0</v>
      </c>
    </row>
    <row r="4205" spans="1:4" x14ac:dyDescent="0.45">
      <c r="A4205" s="55" t="s">
        <v>64</v>
      </c>
      <c r="B4205" s="52">
        <v>12143.19</v>
      </c>
      <c r="C4205" s="53">
        <v>45519</v>
      </c>
      <c r="D4205" s="52">
        <v>0</v>
      </c>
    </row>
    <row r="4206" spans="1:4" x14ac:dyDescent="0.45">
      <c r="A4206" s="55" t="s">
        <v>66</v>
      </c>
      <c r="B4206" s="52">
        <v>9519.5499999999993</v>
      </c>
      <c r="C4206" s="53">
        <v>45519</v>
      </c>
      <c r="D4206" s="52">
        <v>0</v>
      </c>
    </row>
    <row r="4207" spans="1:4" x14ac:dyDescent="0.45">
      <c r="A4207" s="55" t="s">
        <v>57</v>
      </c>
      <c r="B4207" s="52">
        <v>31831.98</v>
      </c>
      <c r="C4207" s="53">
        <v>45504</v>
      </c>
      <c r="D4207" s="52">
        <v>0</v>
      </c>
    </row>
    <row r="4208" spans="1:4" x14ac:dyDescent="0.45">
      <c r="A4208" s="55" t="s">
        <v>82</v>
      </c>
      <c r="B4208" s="52">
        <v>9650.19</v>
      </c>
      <c r="C4208" s="53">
        <v>45519</v>
      </c>
      <c r="D4208" s="52">
        <v>0</v>
      </c>
    </row>
    <row r="4209" spans="1:4" x14ac:dyDescent="0.45">
      <c r="A4209" s="55" t="s">
        <v>84</v>
      </c>
      <c r="B4209" s="52">
        <v>9356.08</v>
      </c>
      <c r="C4209" s="53">
        <v>45519</v>
      </c>
      <c r="D4209" s="52">
        <v>0</v>
      </c>
    </row>
    <row r="4210" spans="1:4" x14ac:dyDescent="0.45">
      <c r="A4210" s="55" t="s">
        <v>86</v>
      </c>
      <c r="B4210" s="52">
        <v>14246.75</v>
      </c>
      <c r="C4210" s="53">
        <v>45519</v>
      </c>
      <c r="D4210" s="52">
        <v>0</v>
      </c>
    </row>
    <row r="4211" spans="1:4" x14ac:dyDescent="0.45">
      <c r="A4211" s="55" t="s">
        <v>88</v>
      </c>
      <c r="B4211" s="52">
        <v>9403.7999999999993</v>
      </c>
      <c r="C4211" s="53">
        <v>45519</v>
      </c>
      <c r="D4211" s="52">
        <v>0</v>
      </c>
    </row>
    <row r="4212" spans="1:4" x14ac:dyDescent="0.45">
      <c r="A4212" s="55" t="s">
        <v>92</v>
      </c>
      <c r="B4212" s="52">
        <v>89426.11</v>
      </c>
      <c r="C4212" s="53">
        <v>45519</v>
      </c>
      <c r="D4212" s="52">
        <v>0</v>
      </c>
    </row>
    <row r="4213" spans="1:4" x14ac:dyDescent="0.45">
      <c r="A4213" s="55" t="s">
        <v>90</v>
      </c>
      <c r="B4213" s="52">
        <v>9403.7999999999993</v>
      </c>
      <c r="C4213" s="53">
        <v>45762</v>
      </c>
      <c r="D4213" s="52">
        <v>0</v>
      </c>
    </row>
    <row r="4214" spans="1:4" x14ac:dyDescent="0.45">
      <c r="A4214" s="51" t="s">
        <v>379</v>
      </c>
      <c r="B4214" s="52"/>
      <c r="C4214" s="53"/>
      <c r="D4214" s="52"/>
    </row>
    <row r="4215" spans="1:4" x14ac:dyDescent="0.45">
      <c r="A4215" s="55" t="s">
        <v>60</v>
      </c>
      <c r="B4215" s="52">
        <v>10108.469999999999</v>
      </c>
      <c r="C4215" s="53">
        <v>45519</v>
      </c>
      <c r="D4215" s="52">
        <v>0</v>
      </c>
    </row>
    <row r="4216" spans="1:4" x14ac:dyDescent="0.45">
      <c r="A4216" s="55" t="s">
        <v>62</v>
      </c>
      <c r="B4216" s="52">
        <v>9775.25</v>
      </c>
      <c r="C4216" s="53">
        <v>45519</v>
      </c>
      <c r="D4216" s="52">
        <v>0</v>
      </c>
    </row>
    <row r="4217" spans="1:4" x14ac:dyDescent="0.45">
      <c r="A4217" s="55" t="s">
        <v>64</v>
      </c>
      <c r="B4217" s="52">
        <v>11554.14</v>
      </c>
      <c r="C4217" s="53">
        <v>45519</v>
      </c>
      <c r="D4217" s="52">
        <v>0</v>
      </c>
    </row>
    <row r="4218" spans="1:4" x14ac:dyDescent="0.45">
      <c r="A4218" s="55" t="s">
        <v>66</v>
      </c>
      <c r="B4218" s="52">
        <v>9057.77</v>
      </c>
      <c r="C4218" s="53">
        <v>45519</v>
      </c>
      <c r="D4218" s="52">
        <v>0</v>
      </c>
    </row>
    <row r="4219" spans="1:4" x14ac:dyDescent="0.45">
      <c r="A4219" s="55" t="s">
        <v>57</v>
      </c>
      <c r="B4219" s="52">
        <v>30287.87</v>
      </c>
      <c r="C4219" s="53">
        <v>45504</v>
      </c>
      <c r="D4219" s="52">
        <v>0</v>
      </c>
    </row>
    <row r="4220" spans="1:4" x14ac:dyDescent="0.45">
      <c r="A4220" s="55" t="s">
        <v>82</v>
      </c>
      <c r="B4220" s="52">
        <v>9182.07</v>
      </c>
      <c r="C4220" s="53">
        <v>45519</v>
      </c>
      <c r="D4220" s="52">
        <v>0</v>
      </c>
    </row>
    <row r="4221" spans="1:4" x14ac:dyDescent="0.45">
      <c r="A4221" s="55" t="s">
        <v>84</v>
      </c>
      <c r="B4221" s="52">
        <v>8902.23</v>
      </c>
      <c r="C4221" s="53">
        <v>45519</v>
      </c>
      <c r="D4221" s="52">
        <v>0</v>
      </c>
    </row>
    <row r="4222" spans="1:4" x14ac:dyDescent="0.45">
      <c r="A4222" s="55" t="s">
        <v>86</v>
      </c>
      <c r="B4222" s="52">
        <v>13555.66</v>
      </c>
      <c r="C4222" s="53">
        <v>45519</v>
      </c>
      <c r="D4222" s="52">
        <v>0</v>
      </c>
    </row>
    <row r="4223" spans="1:4" x14ac:dyDescent="0.45">
      <c r="A4223" s="55" t="s">
        <v>88</v>
      </c>
      <c r="B4223" s="52">
        <v>8947.64</v>
      </c>
      <c r="C4223" s="53">
        <v>45519</v>
      </c>
      <c r="D4223" s="52">
        <v>0</v>
      </c>
    </row>
    <row r="4224" spans="1:4" x14ac:dyDescent="0.45">
      <c r="A4224" s="55" t="s">
        <v>92</v>
      </c>
      <c r="B4224" s="52">
        <v>85088.2</v>
      </c>
      <c r="C4224" s="53">
        <v>45519</v>
      </c>
      <c r="D4224" s="52">
        <v>0</v>
      </c>
    </row>
    <row r="4225" spans="1:4" x14ac:dyDescent="0.45">
      <c r="A4225" s="55" t="s">
        <v>90</v>
      </c>
      <c r="B4225" s="52">
        <v>8947.64</v>
      </c>
      <c r="C4225" s="53">
        <v>45762</v>
      </c>
      <c r="D4225" s="52">
        <v>0</v>
      </c>
    </row>
    <row r="4226" spans="1:4" x14ac:dyDescent="0.45">
      <c r="A4226" s="51" t="s">
        <v>380</v>
      </c>
      <c r="B4226" s="52"/>
      <c r="C4226" s="53"/>
      <c r="D4226" s="52"/>
    </row>
    <row r="4227" spans="1:4" x14ac:dyDescent="0.45">
      <c r="A4227" s="55" t="s">
        <v>60</v>
      </c>
      <c r="B4227" s="52">
        <v>2711.71</v>
      </c>
      <c r="C4227" s="53">
        <v>45519</v>
      </c>
      <c r="D4227" s="52">
        <v>0</v>
      </c>
    </row>
    <row r="4228" spans="1:4" x14ac:dyDescent="0.45">
      <c r="A4228" s="55" t="s">
        <v>62</v>
      </c>
      <c r="B4228" s="52">
        <v>2622.32</v>
      </c>
      <c r="C4228" s="53">
        <v>45519</v>
      </c>
      <c r="D4228" s="52">
        <v>0</v>
      </c>
    </row>
    <row r="4229" spans="1:4" x14ac:dyDescent="0.45">
      <c r="A4229" s="55" t="s">
        <v>64</v>
      </c>
      <c r="B4229" s="52">
        <v>3099.53</v>
      </c>
      <c r="C4229" s="53">
        <v>45519</v>
      </c>
      <c r="D4229" s="52">
        <v>0</v>
      </c>
    </row>
    <row r="4230" spans="1:4" x14ac:dyDescent="0.45">
      <c r="A4230" s="55" t="s">
        <v>66</v>
      </c>
      <c r="B4230" s="52">
        <v>2429.85</v>
      </c>
      <c r="C4230" s="53">
        <v>45519</v>
      </c>
      <c r="D4230" s="52">
        <v>0</v>
      </c>
    </row>
    <row r="4231" spans="1:4" x14ac:dyDescent="0.45">
      <c r="A4231" s="55" t="s">
        <v>57</v>
      </c>
      <c r="B4231" s="52">
        <v>8125.05</v>
      </c>
      <c r="C4231" s="53">
        <v>45504</v>
      </c>
      <c r="D4231" s="52">
        <v>0</v>
      </c>
    </row>
    <row r="4232" spans="1:4" x14ac:dyDescent="0.45">
      <c r="A4232" s="55" t="s">
        <v>80</v>
      </c>
      <c r="B4232" s="52">
        <v>7102.03</v>
      </c>
      <c r="C4232" s="53">
        <v>45488</v>
      </c>
      <c r="D4232" s="52">
        <v>0</v>
      </c>
    </row>
    <row r="4233" spans="1:4" x14ac:dyDescent="0.45">
      <c r="A4233" s="55" t="s">
        <v>82</v>
      </c>
      <c r="B4233" s="52">
        <v>2463.19</v>
      </c>
      <c r="C4233" s="53">
        <v>45519</v>
      </c>
      <c r="D4233" s="52">
        <v>0</v>
      </c>
    </row>
    <row r="4234" spans="1:4" x14ac:dyDescent="0.45">
      <c r="A4234" s="55" t="s">
        <v>84</v>
      </c>
      <c r="B4234" s="52">
        <v>2388.12</v>
      </c>
      <c r="C4234" s="53">
        <v>45519</v>
      </c>
      <c r="D4234" s="52">
        <v>0</v>
      </c>
    </row>
    <row r="4235" spans="1:4" x14ac:dyDescent="0.45">
      <c r="A4235" s="55" t="s">
        <v>86</v>
      </c>
      <c r="B4235" s="52">
        <v>3636.46</v>
      </c>
      <c r="C4235" s="53">
        <v>45519</v>
      </c>
      <c r="D4235" s="52">
        <v>0</v>
      </c>
    </row>
    <row r="4236" spans="1:4" x14ac:dyDescent="0.45">
      <c r="A4236" s="55" t="s">
        <v>88</v>
      </c>
      <c r="B4236" s="52">
        <v>2400.3000000000002</v>
      </c>
      <c r="C4236" s="53">
        <v>45519</v>
      </c>
      <c r="D4236" s="52">
        <v>0</v>
      </c>
    </row>
    <row r="4237" spans="1:4" x14ac:dyDescent="0.45">
      <c r="A4237" s="55" t="s">
        <v>92</v>
      </c>
      <c r="B4237" s="52">
        <v>22825.85</v>
      </c>
      <c r="C4237" s="53">
        <v>45519</v>
      </c>
      <c r="D4237" s="52">
        <v>0</v>
      </c>
    </row>
    <row r="4238" spans="1:4" x14ac:dyDescent="0.45">
      <c r="A4238" s="55" t="s">
        <v>90</v>
      </c>
      <c r="B4238" s="52">
        <v>2400.3000000000002</v>
      </c>
      <c r="C4238" s="53">
        <v>45762</v>
      </c>
      <c r="D4238" s="52">
        <v>0</v>
      </c>
    </row>
    <row r="4239" spans="1:4" x14ac:dyDescent="0.45">
      <c r="A4239" s="51" t="s">
        <v>381</v>
      </c>
      <c r="B4239" s="52"/>
      <c r="C4239" s="53"/>
      <c r="D4239" s="52"/>
    </row>
    <row r="4240" spans="1:4" x14ac:dyDescent="0.45">
      <c r="A4240" s="55" t="s">
        <v>60</v>
      </c>
      <c r="B4240" s="52">
        <v>13601.9</v>
      </c>
      <c r="C4240" s="53">
        <v>45519</v>
      </c>
      <c r="D4240" s="52">
        <v>0</v>
      </c>
    </row>
    <row r="4241" spans="1:4" x14ac:dyDescent="0.45">
      <c r="A4241" s="55" t="s">
        <v>62</v>
      </c>
      <c r="B4241" s="52">
        <v>13153.52</v>
      </c>
      <c r="C4241" s="53">
        <v>45519</v>
      </c>
      <c r="D4241" s="52">
        <v>0</v>
      </c>
    </row>
    <row r="4242" spans="1:4" x14ac:dyDescent="0.45">
      <c r="A4242" s="55" t="s">
        <v>64</v>
      </c>
      <c r="B4242" s="52">
        <v>15547.19</v>
      </c>
      <c r="C4242" s="53">
        <v>45519</v>
      </c>
      <c r="D4242" s="52">
        <v>0</v>
      </c>
    </row>
    <row r="4243" spans="1:4" x14ac:dyDescent="0.45">
      <c r="A4243" s="55" t="s">
        <v>66</v>
      </c>
      <c r="B4243" s="52">
        <v>12188.08</v>
      </c>
      <c r="C4243" s="53">
        <v>45519</v>
      </c>
      <c r="D4243" s="52">
        <v>0</v>
      </c>
    </row>
    <row r="4244" spans="1:4" x14ac:dyDescent="0.45">
      <c r="A4244" s="55" t="s">
        <v>57</v>
      </c>
      <c r="B4244" s="52">
        <v>40755.17</v>
      </c>
      <c r="C4244" s="53">
        <v>45504</v>
      </c>
      <c r="D4244" s="52">
        <v>0</v>
      </c>
    </row>
    <row r="4245" spans="1:4" x14ac:dyDescent="0.45">
      <c r="A4245" s="55" t="s">
        <v>80</v>
      </c>
      <c r="B4245" s="52">
        <v>35623.72</v>
      </c>
      <c r="C4245" s="53">
        <v>45488</v>
      </c>
      <c r="D4245" s="52">
        <v>0</v>
      </c>
    </row>
    <row r="4246" spans="1:4" x14ac:dyDescent="0.45">
      <c r="A4246" s="55" t="s">
        <v>82</v>
      </c>
      <c r="B4246" s="52">
        <v>12355.34</v>
      </c>
      <c r="C4246" s="53">
        <v>45519</v>
      </c>
      <c r="D4246" s="52">
        <v>0</v>
      </c>
    </row>
    <row r="4247" spans="1:4" x14ac:dyDescent="0.45">
      <c r="A4247" s="55" t="s">
        <v>84</v>
      </c>
      <c r="B4247" s="52">
        <v>11978.78</v>
      </c>
      <c r="C4247" s="53">
        <v>45519</v>
      </c>
      <c r="D4247" s="52">
        <v>0</v>
      </c>
    </row>
    <row r="4248" spans="1:4" x14ac:dyDescent="0.45">
      <c r="A4248" s="55" t="s">
        <v>86</v>
      </c>
      <c r="B4248" s="52">
        <v>18240.419999999998</v>
      </c>
      <c r="C4248" s="53">
        <v>45519</v>
      </c>
      <c r="D4248" s="52">
        <v>0</v>
      </c>
    </row>
    <row r="4249" spans="1:4" x14ac:dyDescent="0.45">
      <c r="A4249" s="55" t="s">
        <v>88</v>
      </c>
      <c r="B4249" s="52">
        <v>12039.89</v>
      </c>
      <c r="C4249" s="53">
        <v>45519</v>
      </c>
      <c r="D4249" s="52">
        <v>0</v>
      </c>
    </row>
    <row r="4250" spans="1:4" x14ac:dyDescent="0.45">
      <c r="A4250" s="55" t="s">
        <v>92</v>
      </c>
      <c r="B4250" s="52">
        <v>114494.18</v>
      </c>
      <c r="C4250" s="53">
        <v>45519</v>
      </c>
      <c r="D4250" s="52">
        <v>0</v>
      </c>
    </row>
    <row r="4251" spans="1:4" x14ac:dyDescent="0.45">
      <c r="A4251" s="55" t="s">
        <v>90</v>
      </c>
      <c r="B4251" s="52">
        <v>12039.89</v>
      </c>
      <c r="C4251" s="53">
        <v>45762</v>
      </c>
      <c r="D4251" s="52">
        <v>0</v>
      </c>
    </row>
    <row r="4252" spans="1:4" x14ac:dyDescent="0.45">
      <c r="A4252" s="51" t="s">
        <v>382</v>
      </c>
      <c r="B4252" s="52"/>
      <c r="C4252" s="53"/>
      <c r="D4252" s="52"/>
    </row>
    <row r="4253" spans="1:4" x14ac:dyDescent="0.45">
      <c r="A4253" s="55" t="s">
        <v>60</v>
      </c>
      <c r="B4253" s="52">
        <v>21436.5</v>
      </c>
      <c r="C4253" s="53">
        <v>45519</v>
      </c>
      <c r="D4253" s="52">
        <v>0</v>
      </c>
    </row>
    <row r="4254" spans="1:4" x14ac:dyDescent="0.45">
      <c r="A4254" s="55" t="s">
        <v>61</v>
      </c>
      <c r="B4254" s="52">
        <v>5835.4</v>
      </c>
      <c r="C4254" s="53">
        <v>45519</v>
      </c>
      <c r="D4254" s="52">
        <v>0</v>
      </c>
    </row>
    <row r="4255" spans="1:4" x14ac:dyDescent="0.45">
      <c r="A4255" s="55" t="s">
        <v>62</v>
      </c>
      <c r="B4255" s="52">
        <v>20729.849999999999</v>
      </c>
      <c r="C4255" s="53">
        <v>45519</v>
      </c>
      <c r="D4255" s="52">
        <v>0</v>
      </c>
    </row>
    <row r="4256" spans="1:4" x14ac:dyDescent="0.45">
      <c r="A4256" s="55" t="s">
        <v>63</v>
      </c>
      <c r="B4256" s="52">
        <v>5643.03</v>
      </c>
      <c r="C4256" s="53">
        <v>45519</v>
      </c>
      <c r="D4256" s="52">
        <v>0</v>
      </c>
    </row>
    <row r="4257" spans="1:4" x14ac:dyDescent="0.45">
      <c r="A4257" s="55" t="s">
        <v>64</v>
      </c>
      <c r="B4257" s="52">
        <v>24502.25</v>
      </c>
      <c r="C4257" s="53">
        <v>45519</v>
      </c>
      <c r="D4257" s="52">
        <v>0</v>
      </c>
    </row>
    <row r="4258" spans="1:4" x14ac:dyDescent="0.45">
      <c r="A4258" s="55" t="s">
        <v>65</v>
      </c>
      <c r="B4258" s="52">
        <v>6423.01</v>
      </c>
      <c r="C4258" s="53">
        <v>45519</v>
      </c>
      <c r="D4258" s="52">
        <v>0</v>
      </c>
    </row>
    <row r="4259" spans="1:4" x14ac:dyDescent="0.45">
      <c r="A4259" s="55" t="s">
        <v>66</v>
      </c>
      <c r="B4259" s="52">
        <v>19208.330000000002</v>
      </c>
      <c r="C4259" s="53">
        <v>45519</v>
      </c>
      <c r="D4259" s="52">
        <v>0</v>
      </c>
    </row>
    <row r="4260" spans="1:4" x14ac:dyDescent="0.45">
      <c r="A4260" s="55" t="s">
        <v>67</v>
      </c>
      <c r="B4260" s="52">
        <v>5035.26</v>
      </c>
      <c r="C4260" s="53">
        <v>45519</v>
      </c>
      <c r="D4260" s="52">
        <v>0</v>
      </c>
    </row>
    <row r="4261" spans="1:4" x14ac:dyDescent="0.45">
      <c r="A4261" s="55" t="s">
        <v>57</v>
      </c>
      <c r="B4261" s="52">
        <v>64229.84</v>
      </c>
      <c r="C4261" s="53">
        <v>45504</v>
      </c>
      <c r="D4261" s="52">
        <v>0</v>
      </c>
    </row>
    <row r="4262" spans="1:4" x14ac:dyDescent="0.45">
      <c r="A4262" s="55" t="s">
        <v>72</v>
      </c>
      <c r="B4262" s="52">
        <v>12105.19</v>
      </c>
      <c r="C4262" s="53">
        <v>45504</v>
      </c>
      <c r="D4262" s="52">
        <v>0</v>
      </c>
    </row>
    <row r="4263" spans="1:4" x14ac:dyDescent="0.45">
      <c r="A4263" s="55" t="s">
        <v>80</v>
      </c>
      <c r="B4263" s="52">
        <v>56142.720000000001</v>
      </c>
      <c r="C4263" s="53">
        <v>45488</v>
      </c>
      <c r="D4263" s="52">
        <v>0</v>
      </c>
    </row>
    <row r="4264" spans="1:4" x14ac:dyDescent="0.45">
      <c r="A4264" s="55" t="s">
        <v>81</v>
      </c>
      <c r="B4264" s="52">
        <v>14717.22</v>
      </c>
      <c r="C4264" s="53">
        <v>45488</v>
      </c>
      <c r="D4264" s="52">
        <v>0</v>
      </c>
    </row>
    <row r="4265" spans="1:4" x14ac:dyDescent="0.45">
      <c r="A4265" s="55" t="s">
        <v>82</v>
      </c>
      <c r="B4265" s="52">
        <v>19471.919999999998</v>
      </c>
      <c r="C4265" s="53">
        <v>45519</v>
      </c>
      <c r="D4265" s="52">
        <v>0</v>
      </c>
    </row>
    <row r="4266" spans="1:4" x14ac:dyDescent="0.45">
      <c r="A4266" s="55" t="s">
        <v>83</v>
      </c>
      <c r="B4266" s="52">
        <v>5300.61</v>
      </c>
      <c r="C4266" s="53">
        <v>45519</v>
      </c>
      <c r="D4266" s="52">
        <v>0</v>
      </c>
    </row>
    <row r="4267" spans="1:4" x14ac:dyDescent="0.45">
      <c r="A4267" s="55" t="s">
        <v>84</v>
      </c>
      <c r="B4267" s="52">
        <v>18878.47</v>
      </c>
      <c r="C4267" s="53">
        <v>45519</v>
      </c>
      <c r="D4267" s="52">
        <v>0</v>
      </c>
    </row>
    <row r="4268" spans="1:4" x14ac:dyDescent="0.45">
      <c r="A4268" s="55" t="s">
        <v>85</v>
      </c>
      <c r="B4268" s="52">
        <v>5139.0600000000004</v>
      </c>
      <c r="C4268" s="53">
        <v>45519</v>
      </c>
      <c r="D4268" s="52">
        <v>0</v>
      </c>
    </row>
    <row r="4269" spans="1:4" x14ac:dyDescent="0.45">
      <c r="A4269" s="55" t="s">
        <v>86</v>
      </c>
      <c r="B4269" s="52">
        <v>28746.76</v>
      </c>
      <c r="C4269" s="53">
        <v>45519</v>
      </c>
      <c r="D4269" s="52">
        <v>0</v>
      </c>
    </row>
    <row r="4270" spans="1:4" x14ac:dyDescent="0.45">
      <c r="A4270" s="55" t="s">
        <v>87</v>
      </c>
      <c r="B4270" s="52">
        <v>7535.66</v>
      </c>
      <c r="C4270" s="53">
        <v>45519</v>
      </c>
      <c r="D4270" s="52">
        <v>0</v>
      </c>
    </row>
    <row r="4271" spans="1:4" x14ac:dyDescent="0.45">
      <c r="A4271" s="55" t="s">
        <v>88</v>
      </c>
      <c r="B4271" s="52">
        <v>18974.78</v>
      </c>
      <c r="C4271" s="53">
        <v>45519</v>
      </c>
      <c r="D4271" s="52">
        <v>0</v>
      </c>
    </row>
    <row r="4272" spans="1:4" x14ac:dyDescent="0.45">
      <c r="A4272" s="55" t="s">
        <v>89</v>
      </c>
      <c r="B4272" s="52">
        <v>4974.04</v>
      </c>
      <c r="C4272" s="53">
        <v>45519</v>
      </c>
      <c r="D4272" s="52">
        <v>0</v>
      </c>
    </row>
    <row r="4273" spans="1:4" x14ac:dyDescent="0.45">
      <c r="A4273" s="55" t="s">
        <v>92</v>
      </c>
      <c r="B4273" s="52">
        <v>180441.96</v>
      </c>
      <c r="C4273" s="53">
        <v>45519</v>
      </c>
      <c r="D4273" s="52">
        <v>0</v>
      </c>
    </row>
    <row r="4274" spans="1:4" x14ac:dyDescent="0.45">
      <c r="A4274" s="55" t="s">
        <v>93</v>
      </c>
      <c r="B4274" s="52">
        <v>47300.97</v>
      </c>
      <c r="C4274" s="53">
        <v>45519</v>
      </c>
      <c r="D4274" s="52">
        <v>0</v>
      </c>
    </row>
    <row r="4275" spans="1:4" x14ac:dyDescent="0.45">
      <c r="A4275" s="55" t="s">
        <v>90</v>
      </c>
      <c r="B4275" s="52">
        <v>18974.78</v>
      </c>
      <c r="C4275" s="53">
        <v>45762</v>
      </c>
      <c r="D4275" s="52">
        <v>0</v>
      </c>
    </row>
    <row r="4276" spans="1:4" x14ac:dyDescent="0.45">
      <c r="A4276" s="55" t="s">
        <v>91</v>
      </c>
      <c r="B4276" s="52">
        <v>4974.04</v>
      </c>
      <c r="C4276" s="53">
        <v>45762</v>
      </c>
      <c r="D4276" s="52">
        <v>0</v>
      </c>
    </row>
    <row r="4277" spans="1:4" x14ac:dyDescent="0.45">
      <c r="A4277" s="51" t="s">
        <v>383</v>
      </c>
      <c r="B4277" s="52"/>
      <c r="C4277" s="53"/>
      <c r="D4277" s="52"/>
    </row>
    <row r="4278" spans="1:4" x14ac:dyDescent="0.45">
      <c r="A4278" s="55" t="s">
        <v>60</v>
      </c>
      <c r="B4278" s="52">
        <v>6511.58</v>
      </c>
      <c r="C4278" s="53">
        <v>45519</v>
      </c>
      <c r="D4278" s="52">
        <v>0</v>
      </c>
    </row>
    <row r="4279" spans="1:4" x14ac:dyDescent="0.45">
      <c r="A4279" s="55" t="s">
        <v>62</v>
      </c>
      <c r="B4279" s="52">
        <v>6296.93</v>
      </c>
      <c r="C4279" s="53">
        <v>45519</v>
      </c>
      <c r="D4279" s="52">
        <v>0</v>
      </c>
    </row>
    <row r="4280" spans="1:4" x14ac:dyDescent="0.45">
      <c r="A4280" s="55" t="s">
        <v>64</v>
      </c>
      <c r="B4280" s="52">
        <v>7442.84</v>
      </c>
      <c r="C4280" s="53">
        <v>45519</v>
      </c>
      <c r="D4280" s="52">
        <v>0</v>
      </c>
    </row>
    <row r="4281" spans="1:4" x14ac:dyDescent="0.45">
      <c r="A4281" s="55" t="s">
        <v>66</v>
      </c>
      <c r="B4281" s="52">
        <v>5834.75</v>
      </c>
      <c r="C4281" s="53">
        <v>45519</v>
      </c>
      <c r="D4281" s="52">
        <v>0</v>
      </c>
    </row>
    <row r="4282" spans="1:4" x14ac:dyDescent="0.45">
      <c r="A4282" s="55" t="s">
        <v>57</v>
      </c>
      <c r="B4282" s="52">
        <v>19510.560000000001</v>
      </c>
      <c r="C4282" s="53">
        <v>45504</v>
      </c>
      <c r="D4282" s="52">
        <v>0</v>
      </c>
    </row>
    <row r="4283" spans="1:4" x14ac:dyDescent="0.45">
      <c r="A4283" s="55" t="s">
        <v>80</v>
      </c>
      <c r="B4283" s="52">
        <v>17054</v>
      </c>
      <c r="C4283" s="53">
        <v>45488</v>
      </c>
      <c r="D4283" s="52">
        <v>0</v>
      </c>
    </row>
    <row r="4284" spans="1:4" x14ac:dyDescent="0.45">
      <c r="A4284" s="55" t="s">
        <v>82</v>
      </c>
      <c r="B4284" s="52">
        <v>5914.82</v>
      </c>
      <c r="C4284" s="53">
        <v>45519</v>
      </c>
      <c r="D4284" s="52">
        <v>0</v>
      </c>
    </row>
    <row r="4285" spans="1:4" x14ac:dyDescent="0.45">
      <c r="A4285" s="55" t="s">
        <v>84</v>
      </c>
      <c r="B4285" s="52">
        <v>5734.56</v>
      </c>
      <c r="C4285" s="53">
        <v>45519</v>
      </c>
      <c r="D4285" s="52">
        <v>0</v>
      </c>
    </row>
    <row r="4286" spans="1:4" x14ac:dyDescent="0.45">
      <c r="A4286" s="55" t="s">
        <v>86</v>
      </c>
      <c r="B4286" s="52">
        <v>8732.16</v>
      </c>
      <c r="C4286" s="53">
        <v>45519</v>
      </c>
      <c r="D4286" s="52">
        <v>0</v>
      </c>
    </row>
    <row r="4287" spans="1:4" x14ac:dyDescent="0.45">
      <c r="A4287" s="55" t="s">
        <v>88</v>
      </c>
      <c r="B4287" s="52">
        <v>5763.81</v>
      </c>
      <c r="C4287" s="53">
        <v>45519</v>
      </c>
      <c r="D4287" s="52">
        <v>0</v>
      </c>
    </row>
    <row r="4288" spans="1:4" x14ac:dyDescent="0.45">
      <c r="A4288" s="55" t="s">
        <v>92</v>
      </c>
      <c r="B4288" s="52">
        <v>54811.34</v>
      </c>
      <c r="C4288" s="53">
        <v>45519</v>
      </c>
      <c r="D4288" s="52">
        <v>0</v>
      </c>
    </row>
    <row r="4289" spans="1:4" x14ac:dyDescent="0.45">
      <c r="A4289" s="55" t="s">
        <v>90</v>
      </c>
      <c r="B4289" s="52">
        <v>5763.81</v>
      </c>
      <c r="C4289" s="53">
        <v>45762</v>
      </c>
      <c r="D4289" s="52">
        <v>0</v>
      </c>
    </row>
    <row r="4290" spans="1:4" x14ac:dyDescent="0.45">
      <c r="A4290" s="51" t="s">
        <v>384</v>
      </c>
      <c r="B4290" s="52"/>
      <c r="C4290" s="53"/>
      <c r="D4290" s="52"/>
    </row>
    <row r="4291" spans="1:4" x14ac:dyDescent="0.45">
      <c r="A4291" s="55" t="s">
        <v>60</v>
      </c>
      <c r="B4291" s="52">
        <v>11942.23</v>
      </c>
      <c r="C4291" s="53">
        <v>45519</v>
      </c>
      <c r="D4291" s="52">
        <v>0</v>
      </c>
    </row>
    <row r="4292" spans="1:4" x14ac:dyDescent="0.45">
      <c r="A4292" s="55" t="s">
        <v>62</v>
      </c>
      <c r="B4292" s="52">
        <v>11548.56</v>
      </c>
      <c r="C4292" s="53">
        <v>45519</v>
      </c>
      <c r="D4292" s="52">
        <v>0</v>
      </c>
    </row>
    <row r="4293" spans="1:4" x14ac:dyDescent="0.45">
      <c r="A4293" s="55" t="s">
        <v>64</v>
      </c>
      <c r="B4293" s="52">
        <v>13650.15</v>
      </c>
      <c r="C4293" s="53">
        <v>45519</v>
      </c>
      <c r="D4293" s="52">
        <v>0</v>
      </c>
    </row>
    <row r="4294" spans="1:4" x14ac:dyDescent="0.45">
      <c r="A4294" s="55" t="s">
        <v>66</v>
      </c>
      <c r="B4294" s="52">
        <v>10700.92</v>
      </c>
      <c r="C4294" s="53">
        <v>45519</v>
      </c>
      <c r="D4294" s="52">
        <v>0</v>
      </c>
    </row>
    <row r="4295" spans="1:4" x14ac:dyDescent="0.45">
      <c r="A4295" s="55" t="s">
        <v>57</v>
      </c>
      <c r="B4295" s="52">
        <v>35782.32</v>
      </c>
      <c r="C4295" s="53">
        <v>45504</v>
      </c>
      <c r="D4295" s="52">
        <v>0</v>
      </c>
    </row>
    <row r="4296" spans="1:4" x14ac:dyDescent="0.45">
      <c r="A4296" s="55" t="s">
        <v>80</v>
      </c>
      <c r="B4296" s="52">
        <v>31276.99</v>
      </c>
      <c r="C4296" s="53">
        <v>45488</v>
      </c>
      <c r="D4296" s="52">
        <v>0</v>
      </c>
    </row>
    <row r="4297" spans="1:4" x14ac:dyDescent="0.45">
      <c r="A4297" s="55" t="s">
        <v>82</v>
      </c>
      <c r="B4297" s="52">
        <v>10847.77</v>
      </c>
      <c r="C4297" s="53">
        <v>45519</v>
      </c>
      <c r="D4297" s="52">
        <v>0</v>
      </c>
    </row>
    <row r="4298" spans="1:4" x14ac:dyDescent="0.45">
      <c r="A4298" s="55" t="s">
        <v>84</v>
      </c>
      <c r="B4298" s="52">
        <v>10517.16</v>
      </c>
      <c r="C4298" s="53">
        <v>45519</v>
      </c>
      <c r="D4298" s="52">
        <v>0</v>
      </c>
    </row>
    <row r="4299" spans="1:4" x14ac:dyDescent="0.45">
      <c r="A4299" s="55" t="s">
        <v>86</v>
      </c>
      <c r="B4299" s="52">
        <v>16014.76</v>
      </c>
      <c r="C4299" s="53">
        <v>45519</v>
      </c>
      <c r="D4299" s="52">
        <v>0</v>
      </c>
    </row>
    <row r="4300" spans="1:4" x14ac:dyDescent="0.45">
      <c r="A4300" s="55" t="s">
        <v>88</v>
      </c>
      <c r="B4300" s="52">
        <v>10570.81</v>
      </c>
      <c r="C4300" s="53">
        <v>45519</v>
      </c>
      <c r="D4300" s="52">
        <v>0</v>
      </c>
    </row>
    <row r="4301" spans="1:4" x14ac:dyDescent="0.45">
      <c r="A4301" s="55" t="s">
        <v>92</v>
      </c>
      <c r="B4301" s="52">
        <v>100523.85</v>
      </c>
      <c r="C4301" s="53">
        <v>45519</v>
      </c>
      <c r="D4301" s="52">
        <v>0</v>
      </c>
    </row>
    <row r="4302" spans="1:4" x14ac:dyDescent="0.45">
      <c r="A4302" s="55" t="s">
        <v>90</v>
      </c>
      <c r="B4302" s="52">
        <v>10570.81</v>
      </c>
      <c r="C4302" s="53">
        <v>45762</v>
      </c>
      <c r="D4302" s="52">
        <v>0</v>
      </c>
    </row>
    <row r="4303" spans="1:4" x14ac:dyDescent="0.45">
      <c r="A4303" s="51" t="s">
        <v>385</v>
      </c>
      <c r="B4303" s="52"/>
      <c r="C4303" s="53"/>
      <c r="D4303" s="52"/>
    </row>
    <row r="4304" spans="1:4" x14ac:dyDescent="0.45">
      <c r="A4304" s="55" t="s">
        <v>60</v>
      </c>
      <c r="B4304" s="52">
        <v>84807.59</v>
      </c>
      <c r="C4304" s="53">
        <v>45519</v>
      </c>
      <c r="D4304" s="52">
        <v>0</v>
      </c>
    </row>
    <row r="4305" spans="1:4" x14ac:dyDescent="0.45">
      <c r="A4305" s="55" t="s">
        <v>61</v>
      </c>
      <c r="B4305" s="52">
        <v>20013.18</v>
      </c>
      <c r="C4305" s="53">
        <v>45519</v>
      </c>
      <c r="D4305" s="52">
        <v>0</v>
      </c>
    </row>
    <row r="4306" spans="1:4" x14ac:dyDescent="0.45">
      <c r="A4306" s="55" t="s">
        <v>62</v>
      </c>
      <c r="B4306" s="52">
        <v>82011.929999999993</v>
      </c>
      <c r="C4306" s="53">
        <v>45519</v>
      </c>
      <c r="D4306" s="52">
        <v>0</v>
      </c>
    </row>
    <row r="4307" spans="1:4" x14ac:dyDescent="0.45">
      <c r="A4307" s="55" t="s">
        <v>63</v>
      </c>
      <c r="B4307" s="52">
        <v>19353.45</v>
      </c>
      <c r="C4307" s="53">
        <v>45519</v>
      </c>
      <c r="D4307" s="52">
        <v>0</v>
      </c>
    </row>
    <row r="4308" spans="1:4" x14ac:dyDescent="0.45">
      <c r="A4308" s="55" t="s">
        <v>64</v>
      </c>
      <c r="B4308" s="52">
        <v>96936.4</v>
      </c>
      <c r="C4308" s="53">
        <v>45519</v>
      </c>
      <c r="D4308" s="52">
        <v>0</v>
      </c>
    </row>
    <row r="4309" spans="1:4" x14ac:dyDescent="0.45">
      <c r="A4309" s="55" t="s">
        <v>65</v>
      </c>
      <c r="B4309" s="52">
        <v>22028.46</v>
      </c>
      <c r="C4309" s="53">
        <v>45519</v>
      </c>
      <c r="D4309" s="52">
        <v>0</v>
      </c>
    </row>
    <row r="4310" spans="1:4" x14ac:dyDescent="0.45">
      <c r="A4310" s="55" t="s">
        <v>66</v>
      </c>
      <c r="B4310" s="52">
        <v>75992.47</v>
      </c>
      <c r="C4310" s="53">
        <v>45519</v>
      </c>
      <c r="D4310" s="52">
        <v>0</v>
      </c>
    </row>
    <row r="4311" spans="1:4" x14ac:dyDescent="0.45">
      <c r="A4311" s="55" t="s">
        <v>67</v>
      </c>
      <c r="B4311" s="52">
        <v>17269.03</v>
      </c>
      <c r="C4311" s="53">
        <v>45519</v>
      </c>
      <c r="D4311" s="52">
        <v>0</v>
      </c>
    </row>
    <row r="4312" spans="1:4" x14ac:dyDescent="0.45">
      <c r="A4312" s="55" t="s">
        <v>57</v>
      </c>
      <c r="B4312" s="52">
        <v>254107.68</v>
      </c>
      <c r="C4312" s="53">
        <v>45504</v>
      </c>
      <c r="D4312" s="52">
        <v>0</v>
      </c>
    </row>
    <row r="4313" spans="1:4" x14ac:dyDescent="0.45">
      <c r="A4313" s="55" t="s">
        <v>71</v>
      </c>
      <c r="B4313" s="52">
        <v>22500</v>
      </c>
      <c r="C4313" s="53">
        <v>45504</v>
      </c>
      <c r="D4313" s="52">
        <v>0</v>
      </c>
    </row>
    <row r="4314" spans="1:4" x14ac:dyDescent="0.45">
      <c r="A4314" s="55" t="s">
        <v>72</v>
      </c>
      <c r="B4314" s="52">
        <v>33662.17</v>
      </c>
      <c r="C4314" s="53">
        <v>45504</v>
      </c>
      <c r="D4314" s="52">
        <v>7854</v>
      </c>
    </row>
    <row r="4315" spans="1:4" x14ac:dyDescent="0.45">
      <c r="A4315" s="55" t="s">
        <v>80</v>
      </c>
      <c r="B4315" s="52">
        <v>222113.2</v>
      </c>
      <c r="C4315" s="53">
        <v>45488</v>
      </c>
      <c r="D4315" s="52">
        <v>0</v>
      </c>
    </row>
    <row r="4316" spans="1:4" x14ac:dyDescent="0.45">
      <c r="A4316" s="55" t="s">
        <v>81</v>
      </c>
      <c r="B4316" s="52">
        <v>43183.77</v>
      </c>
      <c r="C4316" s="53">
        <v>45488</v>
      </c>
      <c r="D4316" s="52">
        <v>7290.68</v>
      </c>
    </row>
    <row r="4317" spans="1:4" x14ac:dyDescent="0.45">
      <c r="A4317" s="55" t="s">
        <v>82</v>
      </c>
      <c r="B4317" s="52">
        <v>77035.31</v>
      </c>
      <c r="C4317" s="53">
        <v>45519</v>
      </c>
      <c r="D4317" s="52">
        <v>0</v>
      </c>
    </row>
    <row r="4318" spans="1:4" x14ac:dyDescent="0.45">
      <c r="A4318" s="55" t="s">
        <v>83</v>
      </c>
      <c r="B4318" s="52">
        <v>18179.05</v>
      </c>
      <c r="C4318" s="53">
        <v>45519</v>
      </c>
      <c r="D4318" s="52">
        <v>0</v>
      </c>
    </row>
    <row r="4319" spans="1:4" x14ac:dyDescent="0.45">
      <c r="A4319" s="55" t="s">
        <v>84</v>
      </c>
      <c r="B4319" s="52">
        <v>74687.490000000005</v>
      </c>
      <c r="C4319" s="53">
        <v>45519</v>
      </c>
      <c r="D4319" s="52">
        <v>0</v>
      </c>
    </row>
    <row r="4320" spans="1:4" x14ac:dyDescent="0.45">
      <c r="A4320" s="55" t="s">
        <v>85</v>
      </c>
      <c r="B4320" s="52">
        <v>17625</v>
      </c>
      <c r="C4320" s="53">
        <v>45519</v>
      </c>
      <c r="D4320" s="52">
        <v>0</v>
      </c>
    </row>
    <row r="4321" spans="1:4" x14ac:dyDescent="0.45">
      <c r="A4321" s="55" t="s">
        <v>86</v>
      </c>
      <c r="B4321" s="52">
        <v>113728.64</v>
      </c>
      <c r="C4321" s="53">
        <v>45519</v>
      </c>
      <c r="D4321" s="52">
        <v>0</v>
      </c>
    </row>
    <row r="4322" spans="1:4" x14ac:dyDescent="0.45">
      <c r="A4322" s="55" t="s">
        <v>87</v>
      </c>
      <c r="B4322" s="52">
        <v>25844.44</v>
      </c>
      <c r="C4322" s="53">
        <v>45519</v>
      </c>
      <c r="D4322" s="52">
        <v>0</v>
      </c>
    </row>
    <row r="4323" spans="1:4" x14ac:dyDescent="0.45">
      <c r="A4323" s="55" t="s">
        <v>88</v>
      </c>
      <c r="B4323" s="52">
        <v>75068.5</v>
      </c>
      <c r="C4323" s="53">
        <v>45519</v>
      </c>
      <c r="D4323" s="52">
        <v>0</v>
      </c>
    </row>
    <row r="4324" spans="1:4" x14ac:dyDescent="0.45">
      <c r="A4324" s="55" t="s">
        <v>89</v>
      </c>
      <c r="B4324" s="52">
        <v>17059.060000000001</v>
      </c>
      <c r="C4324" s="53">
        <v>45519</v>
      </c>
      <c r="D4324" s="52">
        <v>0</v>
      </c>
    </row>
    <row r="4325" spans="1:4" x14ac:dyDescent="0.45">
      <c r="A4325" s="55" t="s">
        <v>92</v>
      </c>
      <c r="B4325" s="52">
        <v>713868.93</v>
      </c>
      <c r="C4325" s="53">
        <v>45519</v>
      </c>
      <c r="D4325" s="52">
        <v>0</v>
      </c>
    </row>
    <row r="4326" spans="1:4" x14ac:dyDescent="0.45">
      <c r="A4326" s="55" t="s">
        <v>93</v>
      </c>
      <c r="B4326" s="52">
        <v>162224.24</v>
      </c>
      <c r="C4326" s="53">
        <v>45519</v>
      </c>
      <c r="D4326" s="52">
        <v>0</v>
      </c>
    </row>
    <row r="4327" spans="1:4" x14ac:dyDescent="0.45">
      <c r="A4327" s="55" t="s">
        <v>90</v>
      </c>
      <c r="B4327" s="52">
        <v>75068.5</v>
      </c>
      <c r="C4327" s="53">
        <v>45762</v>
      </c>
      <c r="D4327" s="52">
        <v>0</v>
      </c>
    </row>
    <row r="4328" spans="1:4" x14ac:dyDescent="0.45">
      <c r="A4328" s="55" t="s">
        <v>91</v>
      </c>
      <c r="B4328" s="52">
        <v>17059.060000000001</v>
      </c>
      <c r="C4328" s="53">
        <v>45762</v>
      </c>
      <c r="D4328" s="52">
        <v>0</v>
      </c>
    </row>
    <row r="4329" spans="1:4" x14ac:dyDescent="0.45">
      <c r="A4329" s="51" t="s">
        <v>386</v>
      </c>
      <c r="B4329" s="52"/>
      <c r="C4329" s="53"/>
      <c r="D4329" s="52"/>
    </row>
    <row r="4330" spans="1:4" x14ac:dyDescent="0.45">
      <c r="A4330" s="55" t="s">
        <v>60</v>
      </c>
      <c r="B4330" s="52">
        <v>44065.599999999999</v>
      </c>
      <c r="C4330" s="53">
        <v>45519</v>
      </c>
      <c r="D4330" s="52">
        <v>0</v>
      </c>
    </row>
    <row r="4331" spans="1:4" x14ac:dyDescent="0.45">
      <c r="A4331" s="55" t="s">
        <v>61</v>
      </c>
      <c r="B4331" s="52">
        <v>11995.44</v>
      </c>
      <c r="C4331" s="53">
        <v>45519</v>
      </c>
      <c r="D4331" s="52">
        <v>0</v>
      </c>
    </row>
    <row r="4332" spans="1:4" x14ac:dyDescent="0.45">
      <c r="A4332" s="55" t="s">
        <v>62</v>
      </c>
      <c r="B4332" s="52">
        <v>42613</v>
      </c>
      <c r="C4332" s="53">
        <v>45519</v>
      </c>
      <c r="D4332" s="52">
        <v>0</v>
      </c>
    </row>
    <row r="4333" spans="1:4" x14ac:dyDescent="0.45">
      <c r="A4333" s="55" t="s">
        <v>63</v>
      </c>
      <c r="B4333" s="52">
        <v>11600.02</v>
      </c>
      <c r="C4333" s="53">
        <v>45519</v>
      </c>
      <c r="D4333" s="52">
        <v>0</v>
      </c>
    </row>
    <row r="4334" spans="1:4" x14ac:dyDescent="0.45">
      <c r="A4334" s="55" t="s">
        <v>64</v>
      </c>
      <c r="B4334" s="52">
        <v>50367.67</v>
      </c>
      <c r="C4334" s="53">
        <v>45519</v>
      </c>
      <c r="D4334" s="52">
        <v>0</v>
      </c>
    </row>
    <row r="4335" spans="1:4" x14ac:dyDescent="0.45">
      <c r="A4335" s="55" t="s">
        <v>65</v>
      </c>
      <c r="B4335" s="52">
        <v>13203.36</v>
      </c>
      <c r="C4335" s="53">
        <v>45519</v>
      </c>
      <c r="D4335" s="52">
        <v>0</v>
      </c>
    </row>
    <row r="4336" spans="1:4" x14ac:dyDescent="0.45">
      <c r="A4336" s="55" t="s">
        <v>66</v>
      </c>
      <c r="B4336" s="52">
        <v>39485.31</v>
      </c>
      <c r="C4336" s="53">
        <v>45519</v>
      </c>
      <c r="D4336" s="52">
        <v>0</v>
      </c>
    </row>
    <row r="4337" spans="1:4" x14ac:dyDescent="0.45">
      <c r="A4337" s="55" t="s">
        <v>67</v>
      </c>
      <c r="B4337" s="52">
        <v>10350.66</v>
      </c>
      <c r="C4337" s="53">
        <v>45519</v>
      </c>
      <c r="D4337" s="52">
        <v>0</v>
      </c>
    </row>
    <row r="4338" spans="1:4" x14ac:dyDescent="0.45">
      <c r="A4338" s="55" t="s">
        <v>57</v>
      </c>
      <c r="B4338" s="52">
        <v>132033.09</v>
      </c>
      <c r="C4338" s="53">
        <v>45504</v>
      </c>
      <c r="D4338" s="52">
        <v>0</v>
      </c>
    </row>
    <row r="4339" spans="1:4" x14ac:dyDescent="0.45">
      <c r="A4339" s="55" t="s">
        <v>71</v>
      </c>
      <c r="B4339" s="52">
        <v>40743.11</v>
      </c>
      <c r="C4339" s="53">
        <v>45504</v>
      </c>
      <c r="D4339" s="52">
        <v>0</v>
      </c>
    </row>
    <row r="4340" spans="1:4" x14ac:dyDescent="0.45">
      <c r="A4340" s="55" t="s">
        <v>72</v>
      </c>
      <c r="B4340" s="52">
        <v>20176.34</v>
      </c>
      <c r="C4340" s="53">
        <v>45504</v>
      </c>
      <c r="D4340" s="52">
        <v>4707.51</v>
      </c>
    </row>
    <row r="4341" spans="1:4" x14ac:dyDescent="0.45">
      <c r="A4341" s="55" t="s">
        <v>80</v>
      </c>
      <c r="B4341" s="52">
        <v>120910.29</v>
      </c>
      <c r="C4341" s="53">
        <v>45488</v>
      </c>
      <c r="D4341" s="52">
        <v>0</v>
      </c>
    </row>
    <row r="4342" spans="1:4" x14ac:dyDescent="0.45">
      <c r="A4342" s="55" t="s">
        <v>81</v>
      </c>
      <c r="B4342" s="52">
        <v>25883.38</v>
      </c>
      <c r="C4342" s="53">
        <v>45488</v>
      </c>
      <c r="D4342" s="52">
        <v>4369.8599999999997</v>
      </c>
    </row>
    <row r="4343" spans="1:4" x14ac:dyDescent="0.45">
      <c r="A4343" s="55" t="s">
        <v>82</v>
      </c>
      <c r="B4343" s="52">
        <v>40027.160000000003</v>
      </c>
      <c r="C4343" s="53">
        <v>45519</v>
      </c>
      <c r="D4343" s="52">
        <v>0</v>
      </c>
    </row>
    <row r="4344" spans="1:4" x14ac:dyDescent="0.45">
      <c r="A4344" s="55" t="s">
        <v>83</v>
      </c>
      <c r="B4344" s="52">
        <v>10896.11</v>
      </c>
      <c r="C4344" s="53">
        <v>45519</v>
      </c>
      <c r="D4344" s="52">
        <v>0</v>
      </c>
    </row>
    <row r="4345" spans="1:4" x14ac:dyDescent="0.45">
      <c r="A4345" s="55" t="s">
        <v>84</v>
      </c>
      <c r="B4345" s="52">
        <v>38807.25</v>
      </c>
      <c r="C4345" s="53">
        <v>45519</v>
      </c>
      <c r="D4345" s="52">
        <v>0</v>
      </c>
    </row>
    <row r="4346" spans="1:4" x14ac:dyDescent="0.45">
      <c r="A4346" s="55" t="s">
        <v>85</v>
      </c>
      <c r="B4346" s="52">
        <v>10564.03</v>
      </c>
      <c r="C4346" s="53">
        <v>45519</v>
      </c>
      <c r="D4346" s="52">
        <v>0</v>
      </c>
    </row>
    <row r="4347" spans="1:4" x14ac:dyDescent="0.45">
      <c r="A4347" s="55" t="s">
        <v>86</v>
      </c>
      <c r="B4347" s="52">
        <v>59092.84</v>
      </c>
      <c r="C4347" s="53">
        <v>45519</v>
      </c>
      <c r="D4347" s="52">
        <v>0</v>
      </c>
    </row>
    <row r="4348" spans="1:4" x14ac:dyDescent="0.45">
      <c r="A4348" s="55" t="s">
        <v>87</v>
      </c>
      <c r="B4348" s="52">
        <v>15490.57</v>
      </c>
      <c r="C4348" s="53">
        <v>45519</v>
      </c>
      <c r="D4348" s="52">
        <v>0</v>
      </c>
    </row>
    <row r="4349" spans="1:4" x14ac:dyDescent="0.45">
      <c r="A4349" s="55" t="s">
        <v>88</v>
      </c>
      <c r="B4349" s="52">
        <v>39005.22</v>
      </c>
      <c r="C4349" s="53">
        <v>45519</v>
      </c>
      <c r="D4349" s="52">
        <v>0</v>
      </c>
    </row>
    <row r="4350" spans="1:4" x14ac:dyDescent="0.45">
      <c r="A4350" s="55" t="s">
        <v>89</v>
      </c>
      <c r="B4350" s="52">
        <v>10224.81</v>
      </c>
      <c r="C4350" s="53">
        <v>45519</v>
      </c>
      <c r="D4350" s="52">
        <v>0</v>
      </c>
    </row>
    <row r="4351" spans="1:4" x14ac:dyDescent="0.45">
      <c r="A4351" s="55" t="s">
        <v>92</v>
      </c>
      <c r="B4351" s="52">
        <v>370922.75</v>
      </c>
      <c r="C4351" s="53">
        <v>45519</v>
      </c>
      <c r="D4351" s="52">
        <v>0</v>
      </c>
    </row>
    <row r="4352" spans="1:4" x14ac:dyDescent="0.45">
      <c r="A4352" s="55" t="s">
        <v>93</v>
      </c>
      <c r="B4352" s="52">
        <v>97233.51</v>
      </c>
      <c r="C4352" s="53">
        <v>45519</v>
      </c>
      <c r="D4352" s="52">
        <v>0</v>
      </c>
    </row>
    <row r="4353" spans="1:4" x14ac:dyDescent="0.45">
      <c r="A4353" s="55" t="s">
        <v>90</v>
      </c>
      <c r="B4353" s="52">
        <v>39005.22</v>
      </c>
      <c r="C4353" s="53">
        <v>45762</v>
      </c>
      <c r="D4353" s="52">
        <v>0</v>
      </c>
    </row>
    <row r="4354" spans="1:4" x14ac:dyDescent="0.45">
      <c r="A4354" s="55" t="s">
        <v>91</v>
      </c>
      <c r="B4354" s="52">
        <v>10224.81</v>
      </c>
      <c r="C4354" s="53">
        <v>45762</v>
      </c>
      <c r="D4354" s="52">
        <v>0</v>
      </c>
    </row>
    <row r="4355" spans="1:4" x14ac:dyDescent="0.45">
      <c r="A4355" s="51" t="s">
        <v>387</v>
      </c>
      <c r="B4355" s="52"/>
      <c r="C4355" s="53"/>
      <c r="D4355" s="52"/>
    </row>
    <row r="4356" spans="1:4" x14ac:dyDescent="0.45">
      <c r="A4356" s="55" t="s">
        <v>60</v>
      </c>
      <c r="B4356" s="52">
        <v>3217.86</v>
      </c>
      <c r="C4356" s="53">
        <v>45519</v>
      </c>
      <c r="D4356" s="52">
        <v>0</v>
      </c>
    </row>
    <row r="4357" spans="1:4" x14ac:dyDescent="0.45">
      <c r="A4357" s="55" t="s">
        <v>62</v>
      </c>
      <c r="B4357" s="52">
        <v>3111.78</v>
      </c>
      <c r="C4357" s="53">
        <v>45519</v>
      </c>
      <c r="D4357" s="52">
        <v>0</v>
      </c>
    </row>
    <row r="4358" spans="1:4" x14ac:dyDescent="0.45">
      <c r="A4358" s="55" t="s">
        <v>64</v>
      </c>
      <c r="B4358" s="52">
        <v>3678.06</v>
      </c>
      <c r="C4358" s="53">
        <v>45519</v>
      </c>
      <c r="D4358" s="52">
        <v>0</v>
      </c>
    </row>
    <row r="4359" spans="1:4" x14ac:dyDescent="0.45">
      <c r="A4359" s="55" t="s">
        <v>66</v>
      </c>
      <c r="B4359" s="52">
        <v>2883.38</v>
      </c>
      <c r="C4359" s="53">
        <v>45519</v>
      </c>
      <c r="D4359" s="52">
        <v>0</v>
      </c>
    </row>
    <row r="4360" spans="1:4" x14ac:dyDescent="0.45">
      <c r="A4360" s="55" t="s">
        <v>57</v>
      </c>
      <c r="B4360" s="52">
        <v>9641.61</v>
      </c>
      <c r="C4360" s="53">
        <v>45504</v>
      </c>
      <c r="D4360" s="52">
        <v>0</v>
      </c>
    </row>
    <row r="4361" spans="1:4" x14ac:dyDescent="0.45">
      <c r="A4361" s="55" t="s">
        <v>80</v>
      </c>
      <c r="B4361" s="52">
        <v>8427.64</v>
      </c>
      <c r="C4361" s="53">
        <v>45488</v>
      </c>
      <c r="D4361" s="52">
        <v>0</v>
      </c>
    </row>
    <row r="4362" spans="1:4" x14ac:dyDescent="0.45">
      <c r="A4362" s="55" t="s">
        <v>82</v>
      </c>
      <c r="B4362" s="52">
        <v>2922.95</v>
      </c>
      <c r="C4362" s="53">
        <v>45519</v>
      </c>
      <c r="D4362" s="52">
        <v>0</v>
      </c>
    </row>
    <row r="4363" spans="1:4" x14ac:dyDescent="0.45">
      <c r="A4363" s="55" t="s">
        <v>84</v>
      </c>
      <c r="B4363" s="52">
        <v>2833.87</v>
      </c>
      <c r="C4363" s="53">
        <v>45519</v>
      </c>
      <c r="D4363" s="52">
        <v>0</v>
      </c>
    </row>
    <row r="4364" spans="1:4" x14ac:dyDescent="0.45">
      <c r="A4364" s="55" t="s">
        <v>86</v>
      </c>
      <c r="B4364" s="52">
        <v>4315.21</v>
      </c>
      <c r="C4364" s="53">
        <v>45519</v>
      </c>
      <c r="D4364" s="52">
        <v>0</v>
      </c>
    </row>
    <row r="4365" spans="1:4" x14ac:dyDescent="0.45">
      <c r="A4365" s="55" t="s">
        <v>88</v>
      </c>
      <c r="B4365" s="52">
        <v>2848.33</v>
      </c>
      <c r="C4365" s="53">
        <v>45519</v>
      </c>
      <c r="D4365" s="52">
        <v>0</v>
      </c>
    </row>
    <row r="4366" spans="1:4" x14ac:dyDescent="0.45">
      <c r="A4366" s="55" t="s">
        <v>92</v>
      </c>
      <c r="B4366" s="52">
        <v>27086.34</v>
      </c>
      <c r="C4366" s="53">
        <v>45519</v>
      </c>
      <c r="D4366" s="52">
        <v>0</v>
      </c>
    </row>
    <row r="4367" spans="1:4" x14ac:dyDescent="0.45">
      <c r="A4367" s="55" t="s">
        <v>90</v>
      </c>
      <c r="B4367" s="52">
        <v>2848.33</v>
      </c>
      <c r="C4367" s="53">
        <v>45762</v>
      </c>
      <c r="D4367" s="52">
        <v>0</v>
      </c>
    </row>
    <row r="4368" spans="1:4" hidden="1" x14ac:dyDescent="0.45">
      <c r="A4368" s="56"/>
      <c r="B4368" s="56"/>
      <c r="C4368" s="56"/>
      <c r="D4368" s="61"/>
    </row>
    <row r="4369" spans="1:4" hidden="1" x14ac:dyDescent="0.45">
      <c r="A4369" s="56"/>
      <c r="B4369" s="56"/>
      <c r="C4369" s="56"/>
      <c r="D4369" s="61"/>
    </row>
    <row r="4370" spans="1:4" hidden="1" x14ac:dyDescent="0.45">
      <c r="A4370" s="56"/>
      <c r="B4370" s="56"/>
      <c r="C4370" s="56"/>
      <c r="D4370" s="61"/>
    </row>
    <row r="4371" spans="1:4" hidden="1" x14ac:dyDescent="0.45">
      <c r="A4371" s="56"/>
      <c r="B4371" s="56"/>
      <c r="C4371" s="56"/>
      <c r="D4371" s="61"/>
    </row>
    <row r="4372" spans="1:4" hidden="1" x14ac:dyDescent="0.45">
      <c r="A4372" s="56"/>
      <c r="B4372" s="56"/>
      <c r="C4372" s="56"/>
      <c r="D4372" s="61"/>
    </row>
    <row r="4373" spans="1:4" hidden="1" x14ac:dyDescent="0.45">
      <c r="A4373" s="56"/>
      <c r="B4373" s="56"/>
      <c r="C4373" s="56"/>
      <c r="D4373" s="61"/>
    </row>
    <row r="4374" spans="1:4" hidden="1" x14ac:dyDescent="0.45">
      <c r="A4374" s="56"/>
      <c r="B4374" s="56"/>
      <c r="C4374" s="56"/>
      <c r="D4374" s="61"/>
    </row>
    <row r="4375" spans="1:4" hidden="1" x14ac:dyDescent="0.45">
      <c r="A4375" s="56"/>
      <c r="B4375" s="56"/>
      <c r="C4375" s="56"/>
      <c r="D4375" s="61"/>
    </row>
    <row r="4376" spans="1:4" hidden="1" x14ac:dyDescent="0.45">
      <c r="A4376" s="56"/>
      <c r="B4376" s="56"/>
      <c r="C4376" s="56"/>
      <c r="D4376" s="61"/>
    </row>
    <row r="4377" spans="1:4" hidden="1" x14ac:dyDescent="0.45">
      <c r="A4377" s="56"/>
      <c r="B4377" s="56"/>
      <c r="C4377" s="56"/>
      <c r="D4377" s="61"/>
    </row>
    <row r="4378" spans="1:4" hidden="1" x14ac:dyDescent="0.45">
      <c r="A4378" s="56"/>
      <c r="B4378" s="56"/>
      <c r="C4378" s="56"/>
      <c r="D4378" s="61"/>
    </row>
    <row r="4379" spans="1:4" hidden="1" x14ac:dyDescent="0.45">
      <c r="A4379" s="56"/>
      <c r="B4379" s="56"/>
      <c r="C4379" s="56"/>
      <c r="D4379" s="61"/>
    </row>
    <row r="4380" spans="1:4" hidden="1" x14ac:dyDescent="0.45">
      <c r="A4380" s="56"/>
      <c r="B4380" s="56"/>
      <c r="C4380" s="56"/>
      <c r="D4380" s="61"/>
    </row>
    <row r="4381" spans="1:4" hidden="1" x14ac:dyDescent="0.45">
      <c r="A4381" s="56"/>
      <c r="B4381" s="56"/>
      <c r="C4381" s="56"/>
      <c r="D4381" s="61"/>
    </row>
    <row r="4382" spans="1:4" hidden="1" x14ac:dyDescent="0.45">
      <c r="A4382" s="56"/>
      <c r="B4382" s="56"/>
      <c r="C4382" s="56"/>
      <c r="D4382" s="61"/>
    </row>
    <row r="4383" spans="1:4" hidden="1" x14ac:dyDescent="0.45">
      <c r="A4383" s="56"/>
      <c r="B4383" s="56"/>
      <c r="C4383" s="56"/>
      <c r="D4383" s="61"/>
    </row>
    <row r="4384" spans="1:4" hidden="1" x14ac:dyDescent="0.45">
      <c r="A4384" s="56"/>
      <c r="B4384" s="56"/>
      <c r="C4384" s="56"/>
      <c r="D4384" s="61"/>
    </row>
    <row r="4385" spans="1:4" hidden="1" x14ac:dyDescent="0.45">
      <c r="A4385" s="56"/>
      <c r="B4385" s="56"/>
      <c r="C4385" s="56"/>
      <c r="D4385" s="61"/>
    </row>
    <row r="4386" spans="1:4" hidden="1" x14ac:dyDescent="0.45">
      <c r="A4386" s="56"/>
      <c r="B4386" s="56"/>
      <c r="C4386" s="56"/>
      <c r="D4386" s="61"/>
    </row>
    <row r="4387" spans="1:4" hidden="1" x14ac:dyDescent="0.45">
      <c r="A4387" s="56"/>
      <c r="B4387" s="56"/>
      <c r="C4387" s="56"/>
      <c r="D4387" s="61"/>
    </row>
    <row r="4388" spans="1:4" hidden="1" x14ac:dyDescent="0.45">
      <c r="A4388" s="56"/>
      <c r="B4388" s="56"/>
      <c r="C4388" s="56"/>
      <c r="D4388" s="61"/>
    </row>
    <row r="4389" spans="1:4" hidden="1" x14ac:dyDescent="0.45">
      <c r="A4389" s="56"/>
      <c r="B4389" s="56"/>
      <c r="C4389" s="56"/>
      <c r="D4389" s="61"/>
    </row>
    <row r="4390" spans="1:4" hidden="1" x14ac:dyDescent="0.45">
      <c r="A4390" s="56"/>
      <c r="B4390" s="56"/>
      <c r="C4390" s="56"/>
      <c r="D4390" s="61"/>
    </row>
    <row r="4391" spans="1:4" hidden="1" x14ac:dyDescent="0.45">
      <c r="A4391" s="56"/>
      <c r="B4391" s="56"/>
      <c r="C4391" s="56"/>
      <c r="D4391" s="61"/>
    </row>
    <row r="4392" spans="1:4" hidden="1" x14ac:dyDescent="0.45">
      <c r="A4392" s="56"/>
      <c r="B4392" s="56"/>
      <c r="C4392" s="56"/>
      <c r="D4392" s="61"/>
    </row>
    <row r="4393" spans="1:4" hidden="1" x14ac:dyDescent="0.45">
      <c r="A4393" s="56"/>
      <c r="B4393" s="56"/>
      <c r="C4393" s="56"/>
      <c r="D4393" s="61"/>
    </row>
    <row r="4394" spans="1:4" hidden="1" x14ac:dyDescent="0.45">
      <c r="A4394" s="56"/>
      <c r="B4394" s="56"/>
      <c r="C4394" s="56"/>
      <c r="D4394" s="61"/>
    </row>
    <row r="4395" spans="1:4" hidden="1" x14ac:dyDescent="0.45">
      <c r="A4395" s="56"/>
      <c r="B4395" s="56"/>
      <c r="C4395" s="56"/>
      <c r="D4395" s="61"/>
    </row>
    <row r="4396" spans="1:4" hidden="1" x14ac:dyDescent="0.45">
      <c r="A4396" s="56"/>
      <c r="B4396" s="56"/>
      <c r="C4396" s="56"/>
      <c r="D4396" s="61"/>
    </row>
    <row r="4397" spans="1:4" hidden="1" x14ac:dyDescent="0.45">
      <c r="A4397" s="56"/>
      <c r="B4397" s="56"/>
      <c r="C4397" s="56"/>
      <c r="D4397" s="61"/>
    </row>
    <row r="4398" spans="1:4" hidden="1" x14ac:dyDescent="0.45">
      <c r="A4398" s="56"/>
      <c r="B4398" s="56"/>
      <c r="C4398" s="56"/>
      <c r="D4398" s="61"/>
    </row>
    <row r="4399" spans="1:4" hidden="1" x14ac:dyDescent="0.45">
      <c r="A4399" s="56"/>
      <c r="B4399" s="56"/>
      <c r="C4399" s="56"/>
      <c r="D4399" s="61"/>
    </row>
    <row r="4400" spans="1:4" hidden="1" x14ac:dyDescent="0.45">
      <c r="A4400" s="56"/>
      <c r="B4400" s="56"/>
      <c r="C4400" s="56"/>
      <c r="D4400" s="61"/>
    </row>
    <row r="4401" spans="1:4" hidden="1" x14ac:dyDescent="0.45">
      <c r="A4401" s="56"/>
      <c r="B4401" s="56"/>
      <c r="C4401" s="56"/>
      <c r="D4401" s="61"/>
    </row>
    <row r="4402" spans="1:4" hidden="1" x14ac:dyDescent="0.45">
      <c r="A4402" s="56"/>
      <c r="B4402" s="56"/>
      <c r="C4402" s="56"/>
      <c r="D4402" s="61"/>
    </row>
    <row r="4403" spans="1:4" hidden="1" x14ac:dyDescent="0.45">
      <c r="A4403" s="56"/>
      <c r="B4403" s="56"/>
      <c r="C4403" s="56"/>
      <c r="D4403" s="61"/>
    </row>
    <row r="4404" spans="1:4" hidden="1" x14ac:dyDescent="0.45">
      <c r="A4404" s="56"/>
      <c r="B4404" s="56"/>
      <c r="C4404" s="56"/>
      <c r="D4404" s="61"/>
    </row>
    <row r="4405" spans="1:4" hidden="1" x14ac:dyDescent="0.45">
      <c r="A4405" s="56"/>
      <c r="B4405" s="56"/>
      <c r="C4405" s="56"/>
      <c r="D4405" s="61"/>
    </row>
    <row r="4406" spans="1:4" hidden="1" x14ac:dyDescent="0.45">
      <c r="A4406" s="56"/>
      <c r="B4406" s="56"/>
      <c r="C4406" s="56"/>
      <c r="D4406" s="61"/>
    </row>
    <row r="4407" spans="1:4" hidden="1" x14ac:dyDescent="0.45">
      <c r="A4407" s="56"/>
      <c r="B4407" s="56"/>
      <c r="C4407" s="56"/>
      <c r="D4407" s="61"/>
    </row>
    <row r="4408" spans="1:4" hidden="1" x14ac:dyDescent="0.45">
      <c r="A4408" s="56"/>
      <c r="B4408" s="56"/>
      <c r="C4408" s="56"/>
      <c r="D4408" s="61"/>
    </row>
    <row r="4409" spans="1:4" hidden="1" x14ac:dyDescent="0.45">
      <c r="A4409" s="56"/>
      <c r="B4409" s="56"/>
      <c r="C4409" s="56"/>
      <c r="D4409" s="61"/>
    </row>
    <row r="4410" spans="1:4" hidden="1" x14ac:dyDescent="0.45">
      <c r="A4410" s="56"/>
      <c r="B4410" s="56"/>
      <c r="C4410" s="56"/>
      <c r="D4410" s="61"/>
    </row>
    <row r="4411" spans="1:4" hidden="1" x14ac:dyDescent="0.45">
      <c r="A4411" s="56"/>
      <c r="B4411" s="56"/>
      <c r="C4411" s="56"/>
      <c r="D4411" s="61"/>
    </row>
    <row r="4412" spans="1:4" hidden="1" x14ac:dyDescent="0.45">
      <c r="A4412" s="56"/>
      <c r="B4412" s="56"/>
      <c r="C4412" s="56"/>
      <c r="D4412" s="61"/>
    </row>
    <row r="4413" spans="1:4" hidden="1" x14ac:dyDescent="0.45">
      <c r="A4413" s="56"/>
      <c r="B4413" s="56"/>
      <c r="C4413" s="56"/>
      <c r="D4413" s="61"/>
    </row>
    <row r="4414" spans="1:4" hidden="1" x14ac:dyDescent="0.45">
      <c r="A4414" s="56"/>
      <c r="B4414" s="56"/>
      <c r="C4414" s="56"/>
      <c r="D4414" s="61"/>
    </row>
    <row r="4415" spans="1:4" hidden="1" x14ac:dyDescent="0.45">
      <c r="A4415" s="56"/>
      <c r="B4415" s="56"/>
      <c r="C4415" s="56"/>
      <c r="D4415" s="61"/>
    </row>
    <row r="4416" spans="1:4" hidden="1" x14ac:dyDescent="0.45">
      <c r="A4416" s="56"/>
      <c r="B4416" s="56"/>
      <c r="C4416" s="56"/>
      <c r="D4416" s="61"/>
    </row>
    <row r="4417" spans="1:4" hidden="1" x14ac:dyDescent="0.45">
      <c r="A4417" s="56"/>
      <c r="B4417" s="56"/>
      <c r="C4417" s="56"/>
      <c r="D4417" s="61"/>
    </row>
    <row r="4418" spans="1:4" hidden="1" x14ac:dyDescent="0.45">
      <c r="A4418" s="56"/>
      <c r="B4418" s="56"/>
      <c r="C4418" s="56"/>
      <c r="D4418" s="61"/>
    </row>
    <row r="4419" spans="1:4" hidden="1" x14ac:dyDescent="0.45">
      <c r="A4419" s="56"/>
      <c r="B4419" s="56"/>
      <c r="C4419" s="56"/>
      <c r="D4419" s="61"/>
    </row>
    <row r="4420" spans="1:4" hidden="1" x14ac:dyDescent="0.45">
      <c r="A4420" s="56"/>
      <c r="B4420" s="56"/>
      <c r="C4420" s="56"/>
      <c r="D4420" s="61"/>
    </row>
    <row r="4421" spans="1:4" hidden="1" x14ac:dyDescent="0.45">
      <c r="A4421" s="56"/>
      <c r="B4421" s="56"/>
      <c r="C4421" s="56"/>
      <c r="D4421" s="61"/>
    </row>
    <row r="4422" spans="1:4" hidden="1" x14ac:dyDescent="0.45">
      <c r="A4422" s="56"/>
      <c r="B4422" s="56"/>
      <c r="C4422" s="56"/>
      <c r="D4422" s="61"/>
    </row>
    <row r="4423" spans="1:4" hidden="1" x14ac:dyDescent="0.45">
      <c r="A4423" s="56"/>
      <c r="B4423" s="56"/>
      <c r="C4423" s="56"/>
      <c r="D4423" s="61"/>
    </row>
    <row r="4424" spans="1:4" hidden="1" x14ac:dyDescent="0.45">
      <c r="A4424" s="56"/>
      <c r="B4424" s="56"/>
      <c r="C4424" s="56"/>
      <c r="D4424" s="61"/>
    </row>
    <row r="4425" spans="1:4" hidden="1" x14ac:dyDescent="0.45">
      <c r="A4425" s="56"/>
      <c r="B4425" s="56"/>
      <c r="C4425" s="56"/>
      <c r="D4425" s="61"/>
    </row>
    <row r="4426" spans="1:4" hidden="1" x14ac:dyDescent="0.45">
      <c r="A4426" s="56"/>
      <c r="B4426" s="56"/>
      <c r="C4426" s="56"/>
      <c r="D4426" s="61"/>
    </row>
    <row r="4427" spans="1:4" hidden="1" x14ac:dyDescent="0.45">
      <c r="A4427" s="56"/>
      <c r="B4427" s="56"/>
      <c r="C4427" s="56"/>
      <c r="D4427" s="61"/>
    </row>
    <row r="4428" spans="1:4" hidden="1" x14ac:dyDescent="0.45">
      <c r="A4428" s="56"/>
      <c r="B4428" s="56"/>
      <c r="C4428" s="56"/>
      <c r="D4428" s="61"/>
    </row>
    <row r="4429" spans="1:4" hidden="1" x14ac:dyDescent="0.45">
      <c r="A4429" s="56"/>
      <c r="B4429" s="56"/>
      <c r="C4429" s="56"/>
      <c r="D4429" s="61"/>
    </row>
    <row r="4430" spans="1:4" hidden="1" x14ac:dyDescent="0.45">
      <c r="A4430" s="56"/>
      <c r="B4430" s="56"/>
      <c r="C4430" s="56"/>
      <c r="D4430" s="61"/>
    </row>
    <row r="4431" spans="1:4" hidden="1" x14ac:dyDescent="0.45">
      <c r="A4431" s="56"/>
      <c r="B4431" s="56"/>
      <c r="C4431" s="56"/>
      <c r="D4431" s="61"/>
    </row>
    <row r="4432" spans="1:4" hidden="1" x14ac:dyDescent="0.45">
      <c r="A4432" s="56"/>
      <c r="B4432" s="56"/>
      <c r="C4432" s="56"/>
      <c r="D4432" s="61"/>
    </row>
    <row r="4433" spans="1:4" hidden="1" x14ac:dyDescent="0.45">
      <c r="A4433" s="56"/>
      <c r="B4433" s="56"/>
      <c r="C4433" s="56"/>
      <c r="D4433" s="61"/>
    </row>
    <row r="4434" spans="1:4" hidden="1" x14ac:dyDescent="0.45">
      <c r="A4434" s="56"/>
      <c r="B4434" s="56"/>
      <c r="C4434" s="56"/>
      <c r="D4434" s="61"/>
    </row>
    <row r="4435" spans="1:4" hidden="1" x14ac:dyDescent="0.45">
      <c r="A4435" s="56"/>
      <c r="B4435" s="56"/>
      <c r="C4435" s="56"/>
      <c r="D4435" s="61"/>
    </row>
    <row r="4436" spans="1:4" hidden="1" x14ac:dyDescent="0.45">
      <c r="A4436" s="56"/>
      <c r="B4436" s="56"/>
      <c r="C4436" s="56"/>
      <c r="D4436" s="61"/>
    </row>
    <row r="4437" spans="1:4" hidden="1" x14ac:dyDescent="0.45">
      <c r="A4437" s="56"/>
      <c r="B4437" s="56"/>
      <c r="C4437" s="56"/>
      <c r="D4437" s="61"/>
    </row>
    <row r="4438" spans="1:4" hidden="1" x14ac:dyDescent="0.45">
      <c r="A4438" s="56"/>
      <c r="B4438" s="56"/>
      <c r="C4438" s="56"/>
      <c r="D4438" s="61"/>
    </row>
    <row r="4439" spans="1:4" hidden="1" x14ac:dyDescent="0.45">
      <c r="A4439" s="56"/>
      <c r="B4439" s="56"/>
      <c r="C4439" s="56"/>
      <c r="D4439" s="61"/>
    </row>
    <row r="4440" spans="1:4" hidden="1" x14ac:dyDescent="0.45">
      <c r="A4440" s="56"/>
      <c r="B4440" s="56"/>
      <c r="C4440" s="56"/>
      <c r="D4440" s="61"/>
    </row>
    <row r="4441" spans="1:4" hidden="1" x14ac:dyDescent="0.45">
      <c r="A4441" s="56"/>
      <c r="B4441" s="56"/>
      <c r="C4441" s="56"/>
      <c r="D4441" s="61"/>
    </row>
    <row r="4442" spans="1:4" hidden="1" x14ac:dyDescent="0.45">
      <c r="A4442" s="56"/>
      <c r="B4442" s="56"/>
      <c r="C4442" s="56"/>
      <c r="D4442" s="61"/>
    </row>
    <row r="4443" spans="1:4" hidden="1" x14ac:dyDescent="0.45">
      <c r="A4443" s="56"/>
      <c r="B4443" s="56"/>
      <c r="C4443" s="56"/>
      <c r="D4443" s="61"/>
    </row>
    <row r="4444" spans="1:4" hidden="1" x14ac:dyDescent="0.45">
      <c r="A4444" s="56"/>
      <c r="B4444" s="56"/>
      <c r="C4444" s="56"/>
      <c r="D4444" s="61"/>
    </row>
    <row r="4445" spans="1:4" hidden="1" x14ac:dyDescent="0.45">
      <c r="A4445" s="56"/>
      <c r="B4445" s="56"/>
      <c r="C4445" s="56"/>
      <c r="D4445" s="61"/>
    </row>
    <row r="4446" spans="1:4" hidden="1" x14ac:dyDescent="0.45">
      <c r="A4446" s="56"/>
      <c r="B4446" s="56"/>
      <c r="C4446" s="56"/>
      <c r="D4446" s="61"/>
    </row>
    <row r="4447" spans="1:4" hidden="1" x14ac:dyDescent="0.45">
      <c r="A4447" s="56"/>
      <c r="B4447" s="56"/>
      <c r="C4447" s="56"/>
      <c r="D4447" s="61"/>
    </row>
    <row r="4448" spans="1:4" hidden="1" x14ac:dyDescent="0.45">
      <c r="A4448" s="56"/>
      <c r="B4448" s="56"/>
      <c r="C4448" s="56"/>
      <c r="D4448" s="61"/>
    </row>
    <row r="4449" spans="1:4" hidden="1" x14ac:dyDescent="0.45">
      <c r="A4449" s="56"/>
      <c r="B4449" s="56"/>
      <c r="C4449" s="56"/>
      <c r="D4449" s="61"/>
    </row>
    <row r="4450" spans="1:4" hidden="1" x14ac:dyDescent="0.45">
      <c r="A4450" s="56"/>
      <c r="B4450" s="56"/>
      <c r="C4450" s="56"/>
      <c r="D4450" s="61"/>
    </row>
    <row r="4451" spans="1:4" hidden="1" x14ac:dyDescent="0.45">
      <c r="A4451" s="56"/>
      <c r="B4451" s="56"/>
      <c r="C4451" s="56"/>
      <c r="D4451" s="61"/>
    </row>
    <row r="4452" spans="1:4" hidden="1" x14ac:dyDescent="0.45">
      <c r="A4452" s="56"/>
      <c r="B4452" s="56"/>
      <c r="C4452" s="56"/>
      <c r="D4452" s="61"/>
    </row>
    <row r="4453" spans="1:4" hidden="1" x14ac:dyDescent="0.45">
      <c r="A4453" s="56"/>
      <c r="B4453" s="56"/>
      <c r="C4453" s="56"/>
      <c r="D4453" s="61"/>
    </row>
    <row r="4454" spans="1:4" hidden="1" x14ac:dyDescent="0.45">
      <c r="A4454" s="56"/>
      <c r="B4454" s="56"/>
      <c r="C4454" s="56"/>
      <c r="D4454" s="61"/>
    </row>
    <row r="4455" spans="1:4" hidden="1" x14ac:dyDescent="0.45">
      <c r="A4455" s="56"/>
      <c r="B4455" s="56"/>
      <c r="C4455" s="56"/>
      <c r="D4455" s="61"/>
    </row>
    <row r="4456" spans="1:4" hidden="1" x14ac:dyDescent="0.45">
      <c r="A4456" s="56"/>
      <c r="B4456" s="56"/>
      <c r="C4456" s="56"/>
      <c r="D4456" s="61"/>
    </row>
    <row r="4457" spans="1:4" hidden="1" x14ac:dyDescent="0.45">
      <c r="A4457" s="56"/>
      <c r="B4457" s="56"/>
      <c r="C4457" s="56"/>
      <c r="D4457" s="61"/>
    </row>
    <row r="4458" spans="1:4" hidden="1" x14ac:dyDescent="0.45">
      <c r="A4458" s="56"/>
      <c r="B4458" s="56"/>
      <c r="C4458" s="56"/>
      <c r="D4458" s="61"/>
    </row>
    <row r="4459" spans="1:4" hidden="1" x14ac:dyDescent="0.45">
      <c r="A4459" s="56"/>
      <c r="B4459" s="56"/>
      <c r="C4459" s="56"/>
      <c r="D4459" s="61"/>
    </row>
    <row r="4460" spans="1:4" hidden="1" x14ac:dyDescent="0.45">
      <c r="A4460" s="56"/>
      <c r="B4460" s="56"/>
      <c r="C4460" s="56"/>
      <c r="D4460" s="61"/>
    </row>
    <row r="4461" spans="1:4" hidden="1" x14ac:dyDescent="0.45">
      <c r="A4461" s="56"/>
      <c r="B4461" s="56"/>
      <c r="C4461" s="56"/>
      <c r="D4461" s="61"/>
    </row>
    <row r="4462" spans="1:4" hidden="1" x14ac:dyDescent="0.45">
      <c r="A4462" s="56"/>
      <c r="B4462" s="56"/>
      <c r="C4462" s="56"/>
      <c r="D4462" s="61"/>
    </row>
    <row r="4463" spans="1:4" hidden="1" x14ac:dyDescent="0.45">
      <c r="A4463" s="56"/>
      <c r="B4463" s="56"/>
      <c r="C4463" s="56"/>
      <c r="D4463" s="61"/>
    </row>
    <row r="4464" spans="1:4" hidden="1" x14ac:dyDescent="0.45">
      <c r="A4464" s="56"/>
      <c r="B4464" s="56"/>
      <c r="C4464" s="56"/>
      <c r="D4464" s="61"/>
    </row>
    <row r="4465" spans="1:4" hidden="1" x14ac:dyDescent="0.45">
      <c r="A4465" s="56"/>
      <c r="B4465" s="56"/>
      <c r="C4465" s="56"/>
      <c r="D4465" s="61"/>
    </row>
    <row r="4466" spans="1:4" hidden="1" x14ac:dyDescent="0.45">
      <c r="A4466" s="56"/>
      <c r="B4466" s="56"/>
      <c r="C4466" s="56"/>
      <c r="D4466" s="61"/>
    </row>
    <row r="4467" spans="1:4" hidden="1" x14ac:dyDescent="0.45">
      <c r="A4467" s="56"/>
      <c r="B4467" s="56"/>
      <c r="C4467" s="56"/>
      <c r="D4467" s="61"/>
    </row>
    <row r="4468" spans="1:4" hidden="1" x14ac:dyDescent="0.45">
      <c r="A4468" s="56"/>
      <c r="B4468" s="56"/>
      <c r="C4468" s="56"/>
      <c r="D4468" s="61"/>
    </row>
    <row r="4469" spans="1:4" hidden="1" x14ac:dyDescent="0.45">
      <c r="A4469" s="56"/>
      <c r="B4469" s="56"/>
      <c r="C4469" s="56"/>
      <c r="D4469" s="61"/>
    </row>
    <row r="4470" spans="1:4" hidden="1" x14ac:dyDescent="0.45">
      <c r="A4470" s="56"/>
      <c r="B4470" s="56"/>
      <c r="C4470" s="56"/>
      <c r="D4470" s="61"/>
    </row>
    <row r="4471" spans="1:4" hidden="1" x14ac:dyDescent="0.45">
      <c r="A4471" s="56"/>
      <c r="B4471" s="56"/>
      <c r="C4471" s="56"/>
      <c r="D4471" s="61"/>
    </row>
    <row r="4472" spans="1:4" hidden="1" x14ac:dyDescent="0.45">
      <c r="A4472" s="56"/>
      <c r="B4472" s="56"/>
      <c r="C4472" s="56"/>
      <c r="D4472" s="61"/>
    </row>
    <row r="4473" spans="1:4" hidden="1" x14ac:dyDescent="0.45">
      <c r="A4473" s="56"/>
      <c r="B4473" s="56"/>
      <c r="C4473" s="56"/>
      <c r="D4473" s="61"/>
    </row>
    <row r="4474" spans="1:4" hidden="1" x14ac:dyDescent="0.45">
      <c r="A4474" s="56"/>
      <c r="B4474" s="56"/>
      <c r="C4474" s="56"/>
      <c r="D4474" s="61"/>
    </row>
    <row r="4475" spans="1:4" hidden="1" x14ac:dyDescent="0.45">
      <c r="A4475" s="56"/>
      <c r="B4475" s="56"/>
      <c r="C4475" s="56"/>
      <c r="D4475" s="61"/>
    </row>
    <row r="4476" spans="1:4" hidden="1" x14ac:dyDescent="0.45">
      <c r="A4476" s="56"/>
      <c r="B4476" s="56"/>
      <c r="C4476" s="56"/>
      <c r="D4476" s="61"/>
    </row>
    <row r="4477" spans="1:4" hidden="1" x14ac:dyDescent="0.45">
      <c r="A4477" s="56"/>
      <c r="B4477" s="56"/>
      <c r="C4477" s="56"/>
      <c r="D4477" s="61"/>
    </row>
    <row r="4478" spans="1:4" hidden="1" x14ac:dyDescent="0.45">
      <c r="A4478" s="56"/>
      <c r="B4478" s="56"/>
      <c r="C4478" s="56"/>
      <c r="D4478" s="61"/>
    </row>
    <row r="4479" spans="1:4" hidden="1" x14ac:dyDescent="0.45">
      <c r="A4479" s="56"/>
      <c r="B4479" s="56"/>
      <c r="C4479" s="56"/>
      <c r="D4479" s="61"/>
    </row>
    <row r="4480" spans="1:4" hidden="1" x14ac:dyDescent="0.45">
      <c r="A4480" s="56"/>
      <c r="B4480" s="56"/>
      <c r="C4480" s="56"/>
      <c r="D4480" s="61"/>
    </row>
    <row r="4481" spans="1:4" hidden="1" x14ac:dyDescent="0.45">
      <c r="A4481" s="56"/>
      <c r="B4481" s="56"/>
      <c r="C4481" s="56"/>
      <c r="D4481" s="61"/>
    </row>
    <row r="4482" spans="1:4" hidden="1" x14ac:dyDescent="0.45">
      <c r="A4482" s="56"/>
      <c r="B4482" s="56"/>
      <c r="C4482" s="56"/>
      <c r="D4482" s="61"/>
    </row>
    <row r="4483" spans="1:4" hidden="1" x14ac:dyDescent="0.45">
      <c r="A4483" s="56"/>
      <c r="B4483" s="56"/>
      <c r="C4483" s="56"/>
      <c r="D4483" s="61"/>
    </row>
    <row r="4484" spans="1:4" hidden="1" x14ac:dyDescent="0.45">
      <c r="A4484" s="56"/>
      <c r="B4484" s="56"/>
      <c r="C4484" s="56"/>
      <c r="D4484" s="61"/>
    </row>
    <row r="4485" spans="1:4" hidden="1" x14ac:dyDescent="0.45">
      <c r="A4485" s="56"/>
      <c r="B4485" s="56"/>
      <c r="C4485" s="56"/>
      <c r="D4485" s="61"/>
    </row>
    <row r="4486" spans="1:4" hidden="1" x14ac:dyDescent="0.45">
      <c r="A4486" s="56"/>
      <c r="B4486" s="56"/>
      <c r="C4486" s="56"/>
      <c r="D4486" s="61"/>
    </row>
    <row r="4487" spans="1:4" hidden="1" x14ac:dyDescent="0.45">
      <c r="A4487" s="56"/>
      <c r="B4487" s="56"/>
      <c r="C4487" s="56"/>
      <c r="D4487" s="61"/>
    </row>
    <row r="4488" spans="1:4" hidden="1" x14ac:dyDescent="0.45">
      <c r="A4488" s="56"/>
      <c r="B4488" s="56"/>
      <c r="C4488" s="56"/>
      <c r="D4488" s="61"/>
    </row>
    <row r="4489" spans="1:4" hidden="1" x14ac:dyDescent="0.45">
      <c r="A4489" s="56"/>
      <c r="B4489" s="56"/>
      <c r="C4489" s="56"/>
      <c r="D4489" s="61"/>
    </row>
    <row r="4490" spans="1:4" hidden="1" x14ac:dyDescent="0.45">
      <c r="A4490" s="56"/>
      <c r="B4490" s="56"/>
      <c r="C4490" s="56"/>
      <c r="D4490" s="61"/>
    </row>
    <row r="4491" spans="1:4" hidden="1" x14ac:dyDescent="0.45">
      <c r="A4491" s="56"/>
      <c r="B4491" s="56"/>
      <c r="C4491" s="56"/>
      <c r="D4491" s="61"/>
    </row>
    <row r="4492" spans="1:4" hidden="1" x14ac:dyDescent="0.45">
      <c r="A4492" s="56"/>
      <c r="B4492" s="56"/>
      <c r="C4492" s="56"/>
      <c r="D4492" s="61"/>
    </row>
    <row r="4493" spans="1:4" hidden="1" x14ac:dyDescent="0.45">
      <c r="A4493" s="56"/>
      <c r="B4493" s="56"/>
      <c r="C4493" s="56"/>
      <c r="D4493" s="61"/>
    </row>
    <row r="4494" spans="1:4" hidden="1" x14ac:dyDescent="0.45">
      <c r="A4494" s="56"/>
      <c r="B4494" s="56"/>
      <c r="C4494" s="56"/>
      <c r="D4494" s="61"/>
    </row>
    <row r="4495" spans="1:4" hidden="1" x14ac:dyDescent="0.45">
      <c r="A4495" s="56"/>
      <c r="B4495" s="56"/>
      <c r="C4495" s="56"/>
      <c r="D4495" s="61"/>
    </row>
    <row r="4496" spans="1:4" hidden="1" x14ac:dyDescent="0.45">
      <c r="A4496" s="56"/>
      <c r="B4496" s="56"/>
      <c r="C4496" s="56"/>
      <c r="D4496" s="61"/>
    </row>
    <row r="4497" spans="1:4" hidden="1" x14ac:dyDescent="0.45">
      <c r="A4497" s="56"/>
      <c r="B4497" s="56"/>
      <c r="C4497" s="56"/>
      <c r="D4497" s="61"/>
    </row>
    <row r="4498" spans="1:4" hidden="1" x14ac:dyDescent="0.45">
      <c r="A4498" s="56"/>
      <c r="B4498" s="56"/>
      <c r="C4498" s="56"/>
      <c r="D4498" s="61"/>
    </row>
    <row r="4499" spans="1:4" hidden="1" x14ac:dyDescent="0.45">
      <c r="A4499" s="56"/>
      <c r="B4499" s="56"/>
      <c r="C4499" s="56"/>
      <c r="D4499" s="61"/>
    </row>
    <row r="4500" spans="1:4" hidden="1" x14ac:dyDescent="0.45">
      <c r="A4500" s="56"/>
      <c r="B4500" s="56"/>
      <c r="C4500" s="56"/>
      <c r="D4500" s="61"/>
    </row>
    <row r="4501" spans="1:4" hidden="1" x14ac:dyDescent="0.45">
      <c r="A4501" s="56"/>
      <c r="B4501" s="56"/>
      <c r="C4501" s="56"/>
      <c r="D4501" s="61"/>
    </row>
    <row r="4502" spans="1:4" hidden="1" x14ac:dyDescent="0.45">
      <c r="A4502" s="56"/>
      <c r="B4502" s="56"/>
      <c r="C4502" s="56"/>
      <c r="D4502" s="61"/>
    </row>
    <row r="4503" spans="1:4" hidden="1" x14ac:dyDescent="0.45">
      <c r="A4503" s="56"/>
      <c r="B4503" s="56"/>
      <c r="C4503" s="56"/>
      <c r="D4503" s="61"/>
    </row>
    <row r="4504" spans="1:4" hidden="1" x14ac:dyDescent="0.45">
      <c r="A4504" s="56"/>
      <c r="B4504" s="56"/>
      <c r="C4504" s="56"/>
      <c r="D4504" s="61"/>
    </row>
    <row r="4505" spans="1:4" hidden="1" x14ac:dyDescent="0.45">
      <c r="A4505" s="56"/>
      <c r="B4505" s="56"/>
      <c r="C4505" s="56"/>
      <c r="D4505" s="61"/>
    </row>
    <row r="4506" spans="1:4" hidden="1" x14ac:dyDescent="0.45">
      <c r="A4506" s="56"/>
      <c r="B4506" s="56"/>
      <c r="C4506" s="56"/>
      <c r="D4506" s="61"/>
    </row>
    <row r="4507" spans="1:4" hidden="1" x14ac:dyDescent="0.45">
      <c r="A4507" s="56"/>
      <c r="B4507" s="56"/>
      <c r="C4507" s="56"/>
      <c r="D4507" s="61"/>
    </row>
    <row r="4508" spans="1:4" hidden="1" x14ac:dyDescent="0.45">
      <c r="A4508" s="56"/>
      <c r="B4508" s="56"/>
      <c r="C4508" s="56"/>
      <c r="D4508" s="61"/>
    </row>
    <row r="4509" spans="1:4" hidden="1" x14ac:dyDescent="0.45">
      <c r="A4509" s="56"/>
      <c r="B4509" s="56"/>
      <c r="C4509" s="56"/>
      <c r="D4509" s="61"/>
    </row>
    <row r="4510" spans="1:4" hidden="1" x14ac:dyDescent="0.45">
      <c r="A4510" s="56"/>
      <c r="B4510" s="56"/>
      <c r="C4510" s="56"/>
      <c r="D4510" s="61"/>
    </row>
    <row r="4511" spans="1:4" hidden="1" x14ac:dyDescent="0.45">
      <c r="A4511" s="56"/>
      <c r="B4511" s="56"/>
      <c r="C4511" s="56"/>
      <c r="D4511" s="61"/>
    </row>
    <row r="4512" spans="1:4" hidden="1" x14ac:dyDescent="0.45">
      <c r="A4512" s="56"/>
      <c r="B4512" s="56"/>
      <c r="C4512" s="56"/>
      <c r="D4512" s="61"/>
    </row>
    <row r="4513" spans="1:4" hidden="1" x14ac:dyDescent="0.45">
      <c r="A4513" s="56"/>
      <c r="B4513" s="56"/>
      <c r="C4513" s="56"/>
      <c r="D4513" s="61"/>
    </row>
    <row r="4514" spans="1:4" hidden="1" x14ac:dyDescent="0.45">
      <c r="A4514" s="56"/>
      <c r="B4514" s="56"/>
      <c r="C4514" s="56"/>
      <c r="D4514" s="61"/>
    </row>
    <row r="4515" spans="1:4" hidden="1" x14ac:dyDescent="0.45">
      <c r="A4515" s="56"/>
      <c r="B4515" s="56"/>
      <c r="C4515" s="56"/>
      <c r="D4515" s="61"/>
    </row>
    <row r="4516" spans="1:4" hidden="1" x14ac:dyDescent="0.45">
      <c r="A4516" s="56"/>
      <c r="B4516" s="56"/>
      <c r="C4516" s="56"/>
      <c r="D4516" s="61"/>
    </row>
    <row r="4517" spans="1:4" hidden="1" x14ac:dyDescent="0.45">
      <c r="A4517" s="56"/>
      <c r="B4517" s="56"/>
      <c r="C4517" s="56"/>
      <c r="D4517" s="61"/>
    </row>
    <row r="4518" spans="1:4" hidden="1" x14ac:dyDescent="0.45">
      <c r="A4518" s="56"/>
      <c r="B4518" s="56"/>
      <c r="C4518" s="56"/>
      <c r="D4518" s="61"/>
    </row>
    <row r="4519" spans="1:4" hidden="1" x14ac:dyDescent="0.45">
      <c r="A4519" s="56"/>
      <c r="B4519" s="56"/>
      <c r="C4519" s="56"/>
      <c r="D4519" s="61"/>
    </row>
    <row r="4520" spans="1:4" hidden="1" x14ac:dyDescent="0.45">
      <c r="A4520" s="56"/>
      <c r="B4520" s="56"/>
      <c r="C4520" s="56"/>
      <c r="D4520" s="61"/>
    </row>
    <row r="4521" spans="1:4" hidden="1" x14ac:dyDescent="0.45">
      <c r="A4521" s="56"/>
      <c r="B4521" s="56"/>
      <c r="C4521" s="56"/>
      <c r="D4521" s="61"/>
    </row>
    <row r="4522" spans="1:4" hidden="1" x14ac:dyDescent="0.45">
      <c r="A4522" s="56"/>
      <c r="B4522" s="56"/>
      <c r="C4522" s="56"/>
      <c r="D4522" s="61"/>
    </row>
    <row r="4523" spans="1:4" hidden="1" x14ac:dyDescent="0.45">
      <c r="A4523" s="56"/>
      <c r="B4523" s="56"/>
      <c r="C4523" s="56"/>
      <c r="D4523" s="61"/>
    </row>
    <row r="4524" spans="1:4" hidden="1" x14ac:dyDescent="0.45">
      <c r="A4524" s="56"/>
      <c r="B4524" s="56"/>
      <c r="C4524" s="56"/>
      <c r="D4524" s="61"/>
    </row>
    <row r="4525" spans="1:4" hidden="1" x14ac:dyDescent="0.45">
      <c r="A4525" s="56"/>
      <c r="B4525" s="56"/>
      <c r="C4525" s="56"/>
      <c r="D4525" s="61"/>
    </row>
    <row r="4526" spans="1:4" hidden="1" x14ac:dyDescent="0.45">
      <c r="A4526" s="56"/>
      <c r="B4526" s="56"/>
      <c r="C4526" s="56"/>
      <c r="D4526" s="61"/>
    </row>
    <row r="4527" spans="1:4" hidden="1" x14ac:dyDescent="0.45">
      <c r="A4527" s="56"/>
      <c r="B4527" s="56"/>
      <c r="C4527" s="56"/>
      <c r="D4527" s="61"/>
    </row>
    <row r="4528" spans="1:4" hidden="1" x14ac:dyDescent="0.45">
      <c r="A4528" s="56"/>
      <c r="B4528" s="56"/>
      <c r="C4528" s="56"/>
      <c r="D4528" s="61"/>
    </row>
    <row r="4529" spans="1:4" hidden="1" x14ac:dyDescent="0.45">
      <c r="A4529" s="56"/>
      <c r="B4529" s="56"/>
      <c r="C4529" s="56"/>
      <c r="D4529" s="61"/>
    </row>
    <row r="4530" spans="1:4" hidden="1" x14ac:dyDescent="0.45">
      <c r="A4530" s="56"/>
      <c r="B4530" s="56"/>
      <c r="C4530" s="56"/>
      <c r="D4530" s="61"/>
    </row>
    <row r="4531" spans="1:4" hidden="1" x14ac:dyDescent="0.45">
      <c r="A4531" s="56"/>
      <c r="B4531" s="56"/>
      <c r="C4531" s="56"/>
      <c r="D4531" s="61"/>
    </row>
    <row r="4532" spans="1:4" hidden="1" x14ac:dyDescent="0.45">
      <c r="A4532" s="56"/>
      <c r="B4532" s="56"/>
      <c r="C4532" s="56"/>
      <c r="D4532" s="61"/>
    </row>
    <row r="4533" spans="1:4" hidden="1" x14ac:dyDescent="0.45">
      <c r="A4533" s="56"/>
      <c r="B4533" s="56"/>
      <c r="C4533" s="56"/>
      <c r="D4533" s="61"/>
    </row>
    <row r="4534" spans="1:4" hidden="1" x14ac:dyDescent="0.45">
      <c r="A4534" s="56"/>
      <c r="B4534" s="56"/>
      <c r="C4534" s="56"/>
      <c r="D4534" s="61"/>
    </row>
    <row r="4535" spans="1:4" hidden="1" x14ac:dyDescent="0.45">
      <c r="A4535" s="56"/>
      <c r="B4535" s="56"/>
      <c r="C4535" s="56"/>
      <c r="D4535" s="61"/>
    </row>
    <row r="4536" spans="1:4" hidden="1" x14ac:dyDescent="0.45">
      <c r="A4536" s="56"/>
      <c r="B4536" s="56"/>
      <c r="C4536" s="56"/>
      <c r="D4536" s="61"/>
    </row>
    <row r="4537" spans="1:4" hidden="1" x14ac:dyDescent="0.45">
      <c r="A4537" s="56"/>
      <c r="B4537" s="56"/>
      <c r="C4537" s="56"/>
      <c r="D4537" s="61"/>
    </row>
    <row r="4538" spans="1:4" hidden="1" x14ac:dyDescent="0.45">
      <c r="A4538" s="56"/>
      <c r="B4538" s="56"/>
      <c r="C4538" s="56"/>
      <c r="D4538" s="61"/>
    </row>
    <row r="4539" spans="1:4" hidden="1" x14ac:dyDescent="0.45">
      <c r="A4539" s="56"/>
      <c r="B4539" s="56"/>
      <c r="C4539" s="56"/>
      <c r="D4539" s="61"/>
    </row>
    <row r="4540" spans="1:4" hidden="1" x14ac:dyDescent="0.45">
      <c r="A4540" s="56"/>
      <c r="B4540" s="56"/>
      <c r="C4540" s="56"/>
      <c r="D4540" s="61"/>
    </row>
    <row r="4541" spans="1:4" hidden="1" x14ac:dyDescent="0.45">
      <c r="A4541" s="56"/>
      <c r="B4541" s="56"/>
      <c r="C4541" s="56"/>
      <c r="D4541" s="61"/>
    </row>
    <row r="4542" spans="1:4" hidden="1" x14ac:dyDescent="0.45">
      <c r="A4542" s="56"/>
      <c r="B4542" s="56"/>
      <c r="C4542" s="56"/>
      <c r="D4542" s="61"/>
    </row>
    <row r="4543" spans="1:4" hidden="1" x14ac:dyDescent="0.45">
      <c r="A4543" s="56"/>
      <c r="B4543" s="56"/>
      <c r="C4543" s="56"/>
      <c r="D4543" s="61"/>
    </row>
    <row r="4544" spans="1:4" hidden="1" x14ac:dyDescent="0.45">
      <c r="A4544" s="56"/>
      <c r="B4544" s="56"/>
      <c r="C4544" s="56"/>
      <c r="D4544" s="61"/>
    </row>
    <row r="4545" spans="1:4" hidden="1" x14ac:dyDescent="0.45">
      <c r="A4545" s="56"/>
      <c r="B4545" s="56"/>
      <c r="C4545" s="56"/>
      <c r="D4545" s="61"/>
    </row>
    <row r="4546" spans="1:4" hidden="1" x14ac:dyDescent="0.45">
      <c r="A4546" s="56"/>
      <c r="B4546" s="56"/>
      <c r="C4546" s="56"/>
      <c r="D4546" s="61"/>
    </row>
    <row r="4547" spans="1:4" hidden="1" x14ac:dyDescent="0.45">
      <c r="A4547" s="56"/>
      <c r="B4547" s="56"/>
      <c r="C4547" s="56"/>
      <c r="D4547" s="61"/>
    </row>
    <row r="4548" spans="1:4" hidden="1" x14ac:dyDescent="0.45">
      <c r="A4548" s="56"/>
      <c r="B4548" s="56"/>
      <c r="C4548" s="56"/>
      <c r="D4548" s="61"/>
    </row>
    <row r="4549" spans="1:4" hidden="1" x14ac:dyDescent="0.45">
      <c r="A4549" s="56"/>
      <c r="B4549" s="56"/>
      <c r="C4549" s="56"/>
      <c r="D4549" s="61"/>
    </row>
    <row r="4550" spans="1:4" hidden="1" x14ac:dyDescent="0.45">
      <c r="A4550" s="56"/>
      <c r="B4550" s="56"/>
      <c r="C4550" s="56"/>
      <c r="D4550" s="61"/>
    </row>
    <row r="4551" spans="1:4" hidden="1" x14ac:dyDescent="0.45">
      <c r="A4551" s="56"/>
      <c r="B4551" s="56"/>
      <c r="C4551" s="56"/>
      <c r="D4551" s="61"/>
    </row>
    <row r="4552" spans="1:4" hidden="1" x14ac:dyDescent="0.45">
      <c r="A4552" s="56"/>
      <c r="B4552" s="56"/>
      <c r="C4552" s="56"/>
      <c r="D4552" s="61"/>
    </row>
    <row r="4553" spans="1:4" hidden="1" x14ac:dyDescent="0.45">
      <c r="A4553" s="56"/>
      <c r="B4553" s="56"/>
      <c r="C4553" s="56"/>
      <c r="D4553" s="61"/>
    </row>
    <row r="4554" spans="1:4" hidden="1" x14ac:dyDescent="0.45">
      <c r="A4554" s="56"/>
      <c r="B4554" s="56"/>
      <c r="C4554" s="56"/>
      <c r="D4554" s="61"/>
    </row>
    <row r="4555" spans="1:4" hidden="1" x14ac:dyDescent="0.45">
      <c r="A4555" s="56"/>
      <c r="B4555" s="56"/>
      <c r="C4555" s="56"/>
      <c r="D4555" s="61"/>
    </row>
    <row r="4556" spans="1:4" hidden="1" x14ac:dyDescent="0.45">
      <c r="A4556" s="56"/>
      <c r="B4556" s="56"/>
      <c r="C4556" s="56"/>
      <c r="D4556" s="61"/>
    </row>
    <row r="4557" spans="1:4" hidden="1" x14ac:dyDescent="0.45">
      <c r="A4557" s="56"/>
      <c r="B4557" s="56"/>
      <c r="C4557" s="56"/>
      <c r="D4557" s="61"/>
    </row>
    <row r="4558" spans="1:4" hidden="1" x14ac:dyDescent="0.45">
      <c r="A4558" s="56"/>
      <c r="B4558" s="56"/>
      <c r="C4558" s="56"/>
      <c r="D4558" s="61"/>
    </row>
    <row r="4559" spans="1:4" hidden="1" x14ac:dyDescent="0.45">
      <c r="A4559" s="56"/>
      <c r="B4559" s="56"/>
      <c r="C4559" s="56"/>
      <c r="D4559" s="61"/>
    </row>
    <row r="4560" spans="1:4" hidden="1" x14ac:dyDescent="0.45">
      <c r="A4560" s="56"/>
      <c r="B4560" s="56"/>
      <c r="C4560" s="56"/>
      <c r="D4560" s="61"/>
    </row>
    <row r="4561" spans="1:4" hidden="1" x14ac:dyDescent="0.45">
      <c r="A4561" s="56"/>
      <c r="B4561" s="56"/>
      <c r="C4561" s="56"/>
      <c r="D4561" s="61"/>
    </row>
    <row r="4562" spans="1:4" hidden="1" x14ac:dyDescent="0.45">
      <c r="A4562" s="56"/>
      <c r="B4562" s="56"/>
      <c r="C4562" s="56"/>
      <c r="D4562" s="61"/>
    </row>
    <row r="4563" spans="1:4" hidden="1" x14ac:dyDescent="0.45">
      <c r="A4563" s="56"/>
      <c r="B4563" s="56"/>
      <c r="C4563" s="56"/>
      <c r="D4563" s="61"/>
    </row>
    <row r="4564" spans="1:4" hidden="1" x14ac:dyDescent="0.45">
      <c r="A4564" s="56"/>
      <c r="B4564" s="56"/>
      <c r="C4564" s="56"/>
      <c r="D4564" s="61"/>
    </row>
    <row r="4565" spans="1:4" hidden="1" x14ac:dyDescent="0.45">
      <c r="A4565" s="56"/>
      <c r="B4565" s="56"/>
      <c r="C4565" s="56"/>
      <c r="D4565" s="61"/>
    </row>
    <row r="4566" spans="1:4" hidden="1" x14ac:dyDescent="0.45">
      <c r="A4566" s="56"/>
      <c r="B4566" s="56"/>
      <c r="C4566" s="56"/>
      <c r="D4566" s="61"/>
    </row>
    <row r="4567" spans="1:4" hidden="1" x14ac:dyDescent="0.45">
      <c r="A4567" s="56"/>
      <c r="B4567" s="56"/>
      <c r="C4567" s="56"/>
      <c r="D4567" s="61"/>
    </row>
    <row r="4568" spans="1:4" hidden="1" x14ac:dyDescent="0.45">
      <c r="A4568" s="56"/>
      <c r="B4568" s="56"/>
      <c r="C4568" s="56"/>
      <c r="D4568" s="61"/>
    </row>
    <row r="4569" spans="1:4" hidden="1" x14ac:dyDescent="0.45">
      <c r="A4569" s="56"/>
      <c r="B4569" s="56"/>
      <c r="C4569" s="56"/>
      <c r="D4569" s="61"/>
    </row>
    <row r="4570" spans="1:4" hidden="1" x14ac:dyDescent="0.45">
      <c r="A4570" s="56"/>
      <c r="B4570" s="56"/>
      <c r="C4570" s="56"/>
      <c r="D4570" s="61"/>
    </row>
    <row r="4571" spans="1:4" hidden="1" x14ac:dyDescent="0.45">
      <c r="A4571" s="56"/>
      <c r="B4571" s="56"/>
      <c r="C4571" s="56"/>
      <c r="D4571" s="61"/>
    </row>
    <row r="4572" spans="1:4" hidden="1" x14ac:dyDescent="0.45">
      <c r="A4572" s="56"/>
      <c r="B4572" s="56"/>
      <c r="C4572" s="56"/>
      <c r="D4572" s="61"/>
    </row>
    <row r="4573" spans="1:4" hidden="1" x14ac:dyDescent="0.45">
      <c r="A4573" s="56"/>
      <c r="B4573" s="56"/>
      <c r="C4573" s="56"/>
      <c r="D4573" s="61"/>
    </row>
    <row r="4574" spans="1:4" hidden="1" x14ac:dyDescent="0.45">
      <c r="A4574" s="56"/>
      <c r="B4574" s="56"/>
      <c r="C4574" s="56"/>
      <c r="D4574" s="61"/>
    </row>
    <row r="4575" spans="1:4" hidden="1" x14ac:dyDescent="0.45">
      <c r="A4575" s="56"/>
      <c r="B4575" s="56"/>
      <c r="C4575" s="56"/>
      <c r="D4575" s="61"/>
    </row>
    <row r="4576" spans="1:4" hidden="1" x14ac:dyDescent="0.45">
      <c r="A4576" s="56"/>
      <c r="B4576" s="56"/>
      <c r="C4576" s="56"/>
      <c r="D4576" s="61"/>
    </row>
    <row r="4577" spans="1:4" hidden="1" x14ac:dyDescent="0.45">
      <c r="A4577" s="56"/>
      <c r="B4577" s="56"/>
      <c r="C4577" s="56"/>
      <c r="D4577" s="61"/>
    </row>
    <row r="4578" spans="1:4" hidden="1" x14ac:dyDescent="0.45">
      <c r="A4578" s="56"/>
      <c r="B4578" s="56"/>
      <c r="C4578" s="56"/>
      <c r="D4578" s="61"/>
    </row>
    <row r="4579" spans="1:4" hidden="1" x14ac:dyDescent="0.45">
      <c r="A4579" s="56"/>
      <c r="B4579" s="56"/>
      <c r="C4579" s="56"/>
      <c r="D4579" s="61"/>
    </row>
    <row r="4580" spans="1:4" hidden="1" x14ac:dyDescent="0.45">
      <c r="A4580" s="56"/>
      <c r="B4580" s="56"/>
      <c r="C4580" s="56"/>
      <c r="D4580" s="61"/>
    </row>
    <row r="4581" spans="1:4" hidden="1" x14ac:dyDescent="0.45">
      <c r="A4581" s="56"/>
      <c r="B4581" s="56"/>
      <c r="C4581" s="56"/>
      <c r="D4581" s="61"/>
    </row>
    <row r="4582" spans="1:4" hidden="1" x14ac:dyDescent="0.45">
      <c r="A4582" s="56"/>
      <c r="B4582" s="56"/>
      <c r="C4582" s="56"/>
      <c r="D4582" s="61"/>
    </row>
    <row r="4583" spans="1:4" hidden="1" x14ac:dyDescent="0.45">
      <c r="A4583" s="56"/>
      <c r="B4583" s="56"/>
      <c r="C4583" s="56"/>
      <c r="D4583" s="61"/>
    </row>
    <row r="4584" spans="1:4" hidden="1" x14ac:dyDescent="0.45">
      <c r="A4584" s="56"/>
      <c r="B4584" s="56"/>
      <c r="C4584" s="56"/>
      <c r="D4584" s="61"/>
    </row>
    <row r="4585" spans="1:4" hidden="1" x14ac:dyDescent="0.45">
      <c r="A4585" s="56"/>
      <c r="B4585" s="56"/>
      <c r="C4585" s="56"/>
      <c r="D4585" s="61"/>
    </row>
    <row r="4586" spans="1:4" hidden="1" x14ac:dyDescent="0.45">
      <c r="A4586" s="56"/>
      <c r="B4586" s="56"/>
      <c r="C4586" s="56"/>
      <c r="D4586" s="61"/>
    </row>
    <row r="4587" spans="1:4" hidden="1" x14ac:dyDescent="0.45">
      <c r="A4587" s="56"/>
      <c r="B4587" s="56"/>
      <c r="C4587" s="56"/>
      <c r="D4587" s="61"/>
    </row>
    <row r="4588" spans="1:4" hidden="1" x14ac:dyDescent="0.45">
      <c r="A4588" s="56"/>
      <c r="B4588" s="56"/>
      <c r="C4588" s="56"/>
      <c r="D4588" s="61"/>
    </row>
    <row r="4589" spans="1:4" hidden="1" x14ac:dyDescent="0.45">
      <c r="A4589" s="56"/>
      <c r="B4589" s="56"/>
      <c r="C4589" s="56"/>
      <c r="D4589" s="61"/>
    </row>
    <row r="4590" spans="1:4" hidden="1" x14ac:dyDescent="0.45">
      <c r="A4590" s="56"/>
      <c r="B4590" s="56"/>
      <c r="C4590" s="56"/>
      <c r="D4590" s="61"/>
    </row>
    <row r="4591" spans="1:4" hidden="1" x14ac:dyDescent="0.45">
      <c r="A4591" s="56"/>
      <c r="B4591" s="56"/>
      <c r="C4591" s="56"/>
      <c r="D4591" s="61"/>
    </row>
    <row r="4592" spans="1:4" hidden="1" x14ac:dyDescent="0.45">
      <c r="A4592" s="56"/>
      <c r="B4592" s="56"/>
      <c r="C4592" s="56"/>
      <c r="D4592" s="61"/>
    </row>
    <row r="4593" spans="1:4" hidden="1" x14ac:dyDescent="0.45">
      <c r="A4593" s="56"/>
      <c r="B4593" s="56"/>
      <c r="C4593" s="56"/>
      <c r="D4593" s="61"/>
    </row>
    <row r="4594" spans="1:4" hidden="1" x14ac:dyDescent="0.45">
      <c r="A4594" s="57"/>
      <c r="B4594" s="57"/>
    </row>
    <row r="4595" spans="1:4" hidden="1" x14ac:dyDescent="0.45">
      <c r="A4595" s="57"/>
      <c r="B4595" s="57"/>
    </row>
    <row r="4596" spans="1:4" hidden="1" x14ac:dyDescent="0.45">
      <c r="A4596" s="57"/>
      <c r="B4596" s="57"/>
    </row>
    <row r="4597" spans="1:4" hidden="1" x14ac:dyDescent="0.45">
      <c r="A4597" s="57"/>
      <c r="B4597" s="57"/>
    </row>
    <row r="4598" spans="1:4" hidden="1" x14ac:dyDescent="0.45">
      <c r="A4598" s="57"/>
      <c r="B4598" s="57"/>
    </row>
    <row r="4599" spans="1:4" hidden="1" x14ac:dyDescent="0.45">
      <c r="A4599" s="57"/>
      <c r="B4599" s="57"/>
    </row>
    <row r="4600" spans="1:4" hidden="1" x14ac:dyDescent="0.45">
      <c r="A4600" s="57"/>
      <c r="B4600" s="57"/>
    </row>
    <row r="4601" spans="1:4" hidden="1" x14ac:dyDescent="0.45">
      <c r="A4601" s="57"/>
      <c r="B4601" s="57"/>
    </row>
    <row r="4602" spans="1:4" hidden="1" x14ac:dyDescent="0.45">
      <c r="A4602" s="57"/>
      <c r="B4602" s="57"/>
    </row>
    <row r="4603" spans="1:4" hidden="1" x14ac:dyDescent="0.45">
      <c r="A4603" s="57"/>
      <c r="B4603" s="57"/>
    </row>
    <row r="4604" spans="1:4" hidden="1" x14ac:dyDescent="0.45">
      <c r="A4604" s="57"/>
      <c r="B4604" s="57"/>
    </row>
    <row r="4605" spans="1:4" hidden="1" x14ac:dyDescent="0.45">
      <c r="A4605" s="57"/>
      <c r="B4605" s="57"/>
    </row>
    <row r="4606" spans="1:4" hidden="1" x14ac:dyDescent="0.45">
      <c r="A4606" s="57"/>
      <c r="B4606" s="57"/>
    </row>
    <row r="4607" spans="1:4" hidden="1" x14ac:dyDescent="0.45">
      <c r="A4607" s="57"/>
      <c r="B4607" s="57"/>
    </row>
    <row r="4608" spans="1:4" hidden="1" x14ac:dyDescent="0.45">
      <c r="A4608" s="57"/>
      <c r="B4608" s="57"/>
    </row>
    <row r="4609" spans="1:2" hidden="1" x14ac:dyDescent="0.45">
      <c r="A4609" s="57"/>
      <c r="B4609" s="57"/>
    </row>
    <row r="4610" spans="1:2" hidden="1" x14ac:dyDescent="0.45">
      <c r="A4610" s="57"/>
      <c r="B4610" s="57"/>
    </row>
    <row r="4611" spans="1:2" hidden="1" x14ac:dyDescent="0.45">
      <c r="A4611" s="57"/>
      <c r="B4611" s="57"/>
    </row>
    <row r="4612" spans="1:2" hidden="1" x14ac:dyDescent="0.45">
      <c r="A4612" s="57"/>
      <c r="B4612" s="57"/>
    </row>
    <row r="4613" spans="1:2" hidden="1" x14ac:dyDescent="0.45">
      <c r="A4613" s="57"/>
      <c r="B4613" s="57"/>
    </row>
    <row r="4614" spans="1:2" hidden="1" x14ac:dyDescent="0.45">
      <c r="A4614" s="57"/>
      <c r="B4614" s="57"/>
    </row>
    <row r="4615" spans="1:2" hidden="1" x14ac:dyDescent="0.45">
      <c r="A4615" s="57"/>
      <c r="B4615" s="57"/>
    </row>
    <row r="4616" spans="1:2" hidden="1" x14ac:dyDescent="0.45">
      <c r="A4616" s="57"/>
      <c r="B4616" s="57"/>
    </row>
    <row r="4617" spans="1:2" hidden="1" x14ac:dyDescent="0.45">
      <c r="A4617" s="57"/>
      <c r="B4617" s="57"/>
    </row>
    <row r="4618" spans="1:2" hidden="1" x14ac:dyDescent="0.45">
      <c r="A4618" s="57"/>
      <c r="B4618" s="57"/>
    </row>
    <row r="4619" spans="1:2" hidden="1" x14ac:dyDescent="0.45">
      <c r="A4619" s="57"/>
      <c r="B4619" s="57"/>
    </row>
    <row r="4620" spans="1:2" hidden="1" x14ac:dyDescent="0.45">
      <c r="A4620" s="57"/>
      <c r="B4620" s="57"/>
    </row>
    <row r="4621" spans="1:2" hidden="1" x14ac:dyDescent="0.45">
      <c r="A4621" s="57"/>
      <c r="B4621" s="57"/>
    </row>
    <row r="4622" spans="1:2" hidden="1" x14ac:dyDescent="0.45">
      <c r="A4622" s="57"/>
      <c r="B4622" s="57"/>
    </row>
    <row r="4623" spans="1:2" hidden="1" x14ac:dyDescent="0.45">
      <c r="A4623" s="57"/>
      <c r="B4623" s="57"/>
    </row>
    <row r="4624" spans="1:2" hidden="1" x14ac:dyDescent="0.45">
      <c r="A4624" s="57"/>
      <c r="B4624" s="57"/>
    </row>
    <row r="4625" spans="1:2" hidden="1" x14ac:dyDescent="0.45">
      <c r="A4625" s="57"/>
      <c r="B4625" s="57"/>
    </row>
    <row r="4626" spans="1:2" hidden="1" x14ac:dyDescent="0.45">
      <c r="A4626" s="57"/>
      <c r="B4626" s="57"/>
    </row>
    <row r="4627" spans="1:2" hidden="1" x14ac:dyDescent="0.45">
      <c r="A4627" s="57"/>
      <c r="B4627" s="57"/>
    </row>
    <row r="4628" spans="1:2" hidden="1" x14ac:dyDescent="0.45">
      <c r="A4628" s="57"/>
      <c r="B4628" s="57"/>
    </row>
    <row r="4629" spans="1:2" hidden="1" x14ac:dyDescent="0.45">
      <c r="A4629" s="57"/>
      <c r="B4629" s="57"/>
    </row>
    <row r="4630" spans="1:2" hidden="1" x14ac:dyDescent="0.45">
      <c r="A4630" s="57"/>
      <c r="B4630" s="57"/>
    </row>
    <row r="4631" spans="1:2" hidden="1" x14ac:dyDescent="0.45">
      <c r="A4631" s="57"/>
      <c r="B4631" s="57"/>
    </row>
    <row r="4632" spans="1:2" hidden="1" x14ac:dyDescent="0.45">
      <c r="A4632" s="57"/>
      <c r="B4632" s="57"/>
    </row>
    <row r="4633" spans="1:2" hidden="1" x14ac:dyDescent="0.45">
      <c r="A4633" s="57"/>
      <c r="B4633" s="57"/>
    </row>
    <row r="4634" spans="1:2" hidden="1" x14ac:dyDescent="0.45">
      <c r="A4634" s="57"/>
      <c r="B4634" s="57"/>
    </row>
    <row r="4635" spans="1:2" hidden="1" x14ac:dyDescent="0.45">
      <c r="A4635" s="57"/>
      <c r="B4635" s="57"/>
    </row>
    <row r="4636" spans="1:2" hidden="1" x14ac:dyDescent="0.45">
      <c r="A4636" s="57"/>
      <c r="B4636" s="57"/>
    </row>
    <row r="4637" spans="1:2" hidden="1" x14ac:dyDescent="0.45">
      <c r="A4637" s="57"/>
      <c r="B4637" s="57"/>
    </row>
    <row r="4638" spans="1:2" hidden="1" x14ac:dyDescent="0.45">
      <c r="A4638" s="57"/>
      <c r="B4638" s="57"/>
    </row>
    <row r="4639" spans="1:2" hidden="1" x14ac:dyDescent="0.45">
      <c r="A4639" s="57"/>
      <c r="B4639" s="57"/>
    </row>
    <row r="4640" spans="1:2" hidden="1" x14ac:dyDescent="0.45">
      <c r="A4640" s="57"/>
      <c r="B4640" s="57"/>
    </row>
    <row r="4641" spans="1:2" hidden="1" x14ac:dyDescent="0.45">
      <c r="A4641" s="57"/>
      <c r="B4641" s="57"/>
    </row>
    <row r="4642" spans="1:2" hidden="1" x14ac:dyDescent="0.45">
      <c r="A4642" s="57"/>
      <c r="B4642" s="57"/>
    </row>
    <row r="4643" spans="1:2" hidden="1" x14ac:dyDescent="0.45">
      <c r="A4643" s="57"/>
      <c r="B4643" s="57"/>
    </row>
    <row r="4644" spans="1:2" hidden="1" x14ac:dyDescent="0.45">
      <c r="A4644" s="57"/>
      <c r="B4644" s="57"/>
    </row>
    <row r="4645" spans="1:2" hidden="1" x14ac:dyDescent="0.45">
      <c r="A4645" s="57"/>
      <c r="B4645" s="57"/>
    </row>
    <row r="4646" spans="1:2" hidden="1" x14ac:dyDescent="0.45">
      <c r="A4646" s="57"/>
      <c r="B4646" s="57"/>
    </row>
    <row r="4647" spans="1:2" hidden="1" x14ac:dyDescent="0.45">
      <c r="A4647" s="57"/>
      <c r="B4647" s="57"/>
    </row>
    <row r="4648" spans="1:2" hidden="1" x14ac:dyDescent="0.45">
      <c r="A4648" s="57"/>
      <c r="B4648" s="57"/>
    </row>
    <row r="4649" spans="1:2" hidden="1" x14ac:dyDescent="0.45">
      <c r="A4649" s="57"/>
      <c r="B4649" s="57"/>
    </row>
    <row r="4650" spans="1:2" hidden="1" x14ac:dyDescent="0.45">
      <c r="A4650" s="57"/>
      <c r="B4650" s="57"/>
    </row>
    <row r="4651" spans="1:2" hidden="1" x14ac:dyDescent="0.45">
      <c r="A4651" s="57"/>
      <c r="B4651" s="57"/>
    </row>
    <row r="4652" spans="1:2" hidden="1" x14ac:dyDescent="0.45">
      <c r="A4652" s="57"/>
      <c r="B4652" s="57"/>
    </row>
    <row r="4653" spans="1:2" hidden="1" x14ac:dyDescent="0.45">
      <c r="A4653" s="57"/>
      <c r="B4653" s="57"/>
    </row>
    <row r="4654" spans="1:2" hidden="1" x14ac:dyDescent="0.45">
      <c r="A4654" s="57"/>
      <c r="B4654" s="57"/>
    </row>
    <row r="4655" spans="1:2" hidden="1" x14ac:dyDescent="0.45">
      <c r="A4655" s="57"/>
      <c r="B4655" s="57"/>
    </row>
    <row r="4656" spans="1:2" hidden="1" x14ac:dyDescent="0.45">
      <c r="A4656" s="57"/>
      <c r="B4656" s="57"/>
    </row>
    <row r="4657" spans="1:2" hidden="1" x14ac:dyDescent="0.45">
      <c r="A4657" s="57"/>
      <c r="B4657" s="57"/>
    </row>
    <row r="4658" spans="1:2" hidden="1" x14ac:dyDescent="0.45">
      <c r="A4658" s="57"/>
      <c r="B4658" s="57"/>
    </row>
    <row r="4659" spans="1:2" hidden="1" x14ac:dyDescent="0.45">
      <c r="A4659" s="57"/>
      <c r="B4659" s="57"/>
    </row>
    <row r="4660" spans="1:2" hidden="1" x14ac:dyDescent="0.45">
      <c r="A4660" s="57"/>
      <c r="B4660" s="57"/>
    </row>
    <row r="4661" spans="1:2" hidden="1" x14ac:dyDescent="0.45">
      <c r="A4661" s="57"/>
      <c r="B4661" s="57"/>
    </row>
    <row r="4662" spans="1:2" hidden="1" x14ac:dyDescent="0.45">
      <c r="A4662" s="57"/>
      <c r="B4662" s="57"/>
    </row>
    <row r="4663" spans="1:2" hidden="1" x14ac:dyDescent="0.45">
      <c r="A4663" s="57"/>
      <c r="B4663" s="57"/>
    </row>
    <row r="4664" spans="1:2" hidden="1" x14ac:dyDescent="0.45">
      <c r="A4664" s="57"/>
      <c r="B4664" s="57"/>
    </row>
    <row r="4665" spans="1:2" hidden="1" x14ac:dyDescent="0.45">
      <c r="A4665" s="57"/>
      <c r="B4665" s="57"/>
    </row>
    <row r="4666" spans="1:2" hidden="1" x14ac:dyDescent="0.45">
      <c r="A4666" s="57"/>
      <c r="B4666" s="57"/>
    </row>
    <row r="4667" spans="1:2" hidden="1" x14ac:dyDescent="0.45">
      <c r="A4667" s="57"/>
      <c r="B4667" s="57"/>
    </row>
    <row r="4668" spans="1:2" hidden="1" x14ac:dyDescent="0.45">
      <c r="A4668" s="57"/>
      <c r="B4668" s="57"/>
    </row>
    <row r="4669" spans="1:2" hidden="1" x14ac:dyDescent="0.45">
      <c r="A4669" s="57"/>
      <c r="B4669" s="57"/>
    </row>
    <row r="4670" spans="1:2" hidden="1" x14ac:dyDescent="0.45">
      <c r="A4670" s="57"/>
      <c r="B4670" s="57"/>
    </row>
    <row r="4671" spans="1:2" hidden="1" x14ac:dyDescent="0.45">
      <c r="A4671" s="57"/>
      <c r="B4671" s="57"/>
    </row>
    <row r="4672" spans="1:2" hidden="1" x14ac:dyDescent="0.45">
      <c r="A4672" s="57"/>
      <c r="B4672" s="57"/>
    </row>
    <row r="4673" spans="1:2" hidden="1" x14ac:dyDescent="0.45">
      <c r="A4673" s="57"/>
      <c r="B4673" s="57"/>
    </row>
    <row r="4674" spans="1:2" hidden="1" x14ac:dyDescent="0.45">
      <c r="A4674" s="57"/>
      <c r="B4674" s="57"/>
    </row>
    <row r="4675" spans="1:2" hidden="1" x14ac:dyDescent="0.45">
      <c r="A4675" s="57"/>
      <c r="B4675" s="57"/>
    </row>
    <row r="4676" spans="1:2" hidden="1" x14ac:dyDescent="0.45">
      <c r="A4676" s="57"/>
      <c r="B4676" s="57"/>
    </row>
    <row r="4677" spans="1:2" hidden="1" x14ac:dyDescent="0.45">
      <c r="A4677" s="57"/>
      <c r="B4677" s="57"/>
    </row>
    <row r="4678" spans="1:2" hidden="1" x14ac:dyDescent="0.45">
      <c r="A4678" s="57"/>
      <c r="B4678" s="57"/>
    </row>
    <row r="4679" spans="1:2" hidden="1" x14ac:dyDescent="0.45">
      <c r="A4679" s="57"/>
      <c r="B4679" s="57"/>
    </row>
    <row r="4680" spans="1:2" hidden="1" x14ac:dyDescent="0.45">
      <c r="A4680" s="57"/>
      <c r="B4680" s="57"/>
    </row>
    <row r="4681" spans="1:2" hidden="1" x14ac:dyDescent="0.45">
      <c r="A4681" s="57"/>
      <c r="B4681" s="57"/>
    </row>
    <row r="4682" spans="1:2" hidden="1" x14ac:dyDescent="0.45">
      <c r="A4682" s="57"/>
      <c r="B4682" s="57"/>
    </row>
    <row r="4683" spans="1:2" hidden="1" x14ac:dyDescent="0.45">
      <c r="A4683" s="57"/>
      <c r="B4683" s="57"/>
    </row>
    <row r="4684" spans="1:2" hidden="1" x14ac:dyDescent="0.45">
      <c r="A4684" s="57"/>
      <c r="B4684" s="57"/>
    </row>
    <row r="4685" spans="1:2" hidden="1" x14ac:dyDescent="0.45">
      <c r="A4685" s="57"/>
      <c r="B4685" s="57"/>
    </row>
    <row r="4686" spans="1:2" hidden="1" x14ac:dyDescent="0.45">
      <c r="A4686" s="57"/>
      <c r="B4686" s="57"/>
    </row>
    <row r="4687" spans="1:2" hidden="1" x14ac:dyDescent="0.45">
      <c r="A4687" s="57"/>
      <c r="B4687" s="57"/>
    </row>
    <row r="4688" spans="1:2" hidden="1" x14ac:dyDescent="0.45">
      <c r="A4688" s="57"/>
      <c r="B4688" s="57"/>
    </row>
    <row r="4689" spans="1:2" hidden="1" x14ac:dyDescent="0.45">
      <c r="A4689" s="57"/>
      <c r="B4689" s="57"/>
    </row>
    <row r="4690" spans="1:2" hidden="1" x14ac:dyDescent="0.45">
      <c r="A4690" s="57"/>
      <c r="B4690" s="57"/>
    </row>
    <row r="4691" spans="1:2" hidden="1" x14ac:dyDescent="0.45">
      <c r="A4691" s="57"/>
      <c r="B4691" s="57"/>
    </row>
    <row r="4692" spans="1:2" hidden="1" x14ac:dyDescent="0.45">
      <c r="A4692" s="57"/>
      <c r="B4692" s="57"/>
    </row>
    <row r="4693" spans="1:2" hidden="1" x14ac:dyDescent="0.45">
      <c r="A4693" s="57"/>
      <c r="B4693" s="57"/>
    </row>
    <row r="4694" spans="1:2" hidden="1" x14ac:dyDescent="0.45">
      <c r="A4694" s="57"/>
      <c r="B4694" s="57"/>
    </row>
    <row r="4695" spans="1:2" hidden="1" x14ac:dyDescent="0.45">
      <c r="A4695" s="57"/>
      <c r="B4695" s="57"/>
    </row>
    <row r="4696" spans="1:2" hidden="1" x14ac:dyDescent="0.45">
      <c r="A4696" s="57"/>
      <c r="B4696" s="57"/>
    </row>
    <row r="4697" spans="1:2" hidden="1" x14ac:dyDescent="0.45">
      <c r="A4697" s="57"/>
      <c r="B4697" s="57"/>
    </row>
    <row r="4698" spans="1:2" hidden="1" x14ac:dyDescent="0.45">
      <c r="A4698" s="57"/>
      <c r="B4698" s="57"/>
    </row>
    <row r="4699" spans="1:2" hidden="1" x14ac:dyDescent="0.45">
      <c r="A4699" s="57"/>
      <c r="B4699" s="57"/>
    </row>
    <row r="4700" spans="1:2" hidden="1" x14ac:dyDescent="0.45">
      <c r="A4700" s="57"/>
      <c r="B4700" s="57"/>
    </row>
    <row r="4701" spans="1:2" hidden="1" x14ac:dyDescent="0.45">
      <c r="A4701" s="57"/>
      <c r="B4701" s="57"/>
    </row>
    <row r="4702" spans="1:2" hidden="1" x14ac:dyDescent="0.45">
      <c r="A4702" s="57"/>
      <c r="B4702" s="57"/>
    </row>
    <row r="4703" spans="1:2" hidden="1" x14ac:dyDescent="0.45">
      <c r="A4703" s="57"/>
      <c r="B4703" s="57"/>
    </row>
    <row r="4704" spans="1:2" hidden="1" x14ac:dyDescent="0.45">
      <c r="A4704" s="57"/>
      <c r="B4704" s="57"/>
    </row>
    <row r="4705" spans="1:2" hidden="1" x14ac:dyDescent="0.45">
      <c r="A4705" s="57"/>
      <c r="B4705" s="57"/>
    </row>
    <row r="4706" spans="1:2" hidden="1" x14ac:dyDescent="0.45">
      <c r="A4706" s="57"/>
      <c r="B4706" s="57"/>
    </row>
    <row r="4707" spans="1:2" hidden="1" x14ac:dyDescent="0.45">
      <c r="A4707" s="57"/>
      <c r="B4707" s="57"/>
    </row>
    <row r="4708" spans="1:2" hidden="1" x14ac:dyDescent="0.45">
      <c r="A4708" s="57"/>
      <c r="B4708" s="57"/>
    </row>
    <row r="4709" spans="1:2" hidden="1" x14ac:dyDescent="0.45">
      <c r="A4709" s="57"/>
      <c r="B4709" s="57"/>
    </row>
    <row r="4710" spans="1:2" hidden="1" x14ac:dyDescent="0.45">
      <c r="A4710" s="57"/>
      <c r="B4710" s="57"/>
    </row>
    <row r="4711" spans="1:2" hidden="1" x14ac:dyDescent="0.45">
      <c r="A4711" s="57"/>
      <c r="B4711" s="57"/>
    </row>
    <row r="4712" spans="1:2" hidden="1" x14ac:dyDescent="0.45">
      <c r="A4712" s="57"/>
      <c r="B4712" s="57"/>
    </row>
    <row r="4713" spans="1:2" hidden="1" x14ac:dyDescent="0.45">
      <c r="A4713" s="57"/>
      <c r="B4713" s="57"/>
    </row>
    <row r="4714" spans="1:2" hidden="1" x14ac:dyDescent="0.45">
      <c r="A4714" s="57"/>
      <c r="B4714" s="57"/>
    </row>
    <row r="4715" spans="1:2" hidden="1" x14ac:dyDescent="0.45">
      <c r="A4715" s="57"/>
      <c r="B4715" s="57"/>
    </row>
    <row r="4716" spans="1:2" hidden="1" x14ac:dyDescent="0.45">
      <c r="A4716" s="57"/>
      <c r="B4716" s="57"/>
    </row>
    <row r="4717" spans="1:2" hidden="1" x14ac:dyDescent="0.45">
      <c r="A4717" s="57"/>
      <c r="B4717" s="57"/>
    </row>
    <row r="4718" spans="1:2" hidden="1" x14ac:dyDescent="0.45">
      <c r="A4718" s="57"/>
      <c r="B4718" s="57"/>
    </row>
    <row r="4719" spans="1:2" hidden="1" x14ac:dyDescent="0.45">
      <c r="A4719" s="57"/>
      <c r="B4719" s="57"/>
    </row>
    <row r="4720" spans="1:2" hidden="1" x14ac:dyDescent="0.45">
      <c r="A4720" s="57"/>
      <c r="B4720" s="57"/>
    </row>
    <row r="4721" spans="1:2" hidden="1" x14ac:dyDescent="0.45">
      <c r="A4721" s="57"/>
      <c r="B4721" s="57"/>
    </row>
    <row r="4722" spans="1:2" hidden="1" x14ac:dyDescent="0.45">
      <c r="A4722" s="57"/>
      <c r="B4722" s="57"/>
    </row>
    <row r="4723" spans="1:2" hidden="1" x14ac:dyDescent="0.45">
      <c r="A4723" s="57"/>
      <c r="B4723" s="57"/>
    </row>
    <row r="4724" spans="1:2" hidden="1" x14ac:dyDescent="0.45">
      <c r="A4724" s="57"/>
      <c r="B4724" s="57"/>
    </row>
    <row r="4725" spans="1:2" hidden="1" x14ac:dyDescent="0.45">
      <c r="A4725" s="57"/>
      <c r="B4725" s="57"/>
    </row>
    <row r="4726" spans="1:2" hidden="1" x14ac:dyDescent="0.45">
      <c r="A4726" s="57"/>
      <c r="B4726" s="57"/>
    </row>
    <row r="4727" spans="1:2" hidden="1" x14ac:dyDescent="0.45">
      <c r="A4727" s="57"/>
      <c r="B4727" s="57"/>
    </row>
    <row r="4728" spans="1:2" hidden="1" x14ac:dyDescent="0.45">
      <c r="A4728" s="57"/>
      <c r="B4728" s="57"/>
    </row>
    <row r="4729" spans="1:2" hidden="1" x14ac:dyDescent="0.45">
      <c r="A4729" s="57"/>
      <c r="B4729" s="57"/>
    </row>
    <row r="4730" spans="1:2" hidden="1" x14ac:dyDescent="0.45">
      <c r="A4730" s="57"/>
      <c r="B4730" s="57"/>
    </row>
    <row r="4731" spans="1:2" hidden="1" x14ac:dyDescent="0.45">
      <c r="A4731" s="57"/>
      <c r="B4731" s="57"/>
    </row>
    <row r="4732" spans="1:2" hidden="1" x14ac:dyDescent="0.45">
      <c r="A4732" s="57"/>
      <c r="B4732" s="57"/>
    </row>
    <row r="4733" spans="1:2" hidden="1" x14ac:dyDescent="0.45">
      <c r="A4733" s="57"/>
      <c r="B4733" s="57"/>
    </row>
    <row r="4734" spans="1:2" hidden="1" x14ac:dyDescent="0.45">
      <c r="A4734" s="57"/>
      <c r="B4734" s="57"/>
    </row>
    <row r="4735" spans="1:2" hidden="1" x14ac:dyDescent="0.45">
      <c r="A4735" s="57"/>
      <c r="B4735" s="57"/>
    </row>
    <row r="4736" spans="1:2" hidden="1" x14ac:dyDescent="0.45">
      <c r="A4736" s="57"/>
      <c r="B4736" s="57"/>
    </row>
    <row r="4737" spans="1:2" hidden="1" x14ac:dyDescent="0.45">
      <c r="A4737" s="57"/>
      <c r="B4737" s="57"/>
    </row>
    <row r="4738" spans="1:2" hidden="1" x14ac:dyDescent="0.45">
      <c r="A4738" s="57"/>
      <c r="B4738" s="57"/>
    </row>
    <row r="4739" spans="1:2" hidden="1" x14ac:dyDescent="0.45">
      <c r="A4739" s="57"/>
      <c r="B4739" s="57"/>
    </row>
    <row r="4740" spans="1:2" hidden="1" x14ac:dyDescent="0.45">
      <c r="A4740" s="57"/>
      <c r="B4740" s="57"/>
    </row>
    <row r="4741" spans="1:2" hidden="1" x14ac:dyDescent="0.45">
      <c r="A4741" s="57"/>
      <c r="B4741" s="57"/>
    </row>
    <row r="4742" spans="1:2" hidden="1" x14ac:dyDescent="0.45">
      <c r="A4742" s="57"/>
      <c r="B4742" s="57"/>
    </row>
    <row r="4743" spans="1:2" hidden="1" x14ac:dyDescent="0.45">
      <c r="A4743" s="57"/>
      <c r="B4743" s="57"/>
    </row>
    <row r="4744" spans="1:2" hidden="1" x14ac:dyDescent="0.45">
      <c r="A4744" s="57"/>
      <c r="B4744" s="57"/>
    </row>
    <row r="4745" spans="1:2" hidden="1" x14ac:dyDescent="0.45">
      <c r="A4745" s="57"/>
      <c r="B4745" s="57"/>
    </row>
    <row r="4746" spans="1:2" hidden="1" x14ac:dyDescent="0.45">
      <c r="A4746" s="57"/>
      <c r="B4746" s="57"/>
    </row>
    <row r="4747" spans="1:2" hidden="1" x14ac:dyDescent="0.45">
      <c r="A4747" s="57"/>
      <c r="B4747" s="57"/>
    </row>
    <row r="4748" spans="1:2" hidden="1" x14ac:dyDescent="0.45">
      <c r="A4748" s="57"/>
      <c r="B4748" s="57"/>
    </row>
    <row r="4749" spans="1:2" hidden="1" x14ac:dyDescent="0.45">
      <c r="A4749" s="57"/>
      <c r="B4749" s="57"/>
    </row>
    <row r="4750" spans="1:2" hidden="1" x14ac:dyDescent="0.45">
      <c r="A4750" s="57"/>
      <c r="B4750" s="57"/>
    </row>
    <row r="4751" spans="1:2" hidden="1" x14ac:dyDescent="0.45">
      <c r="A4751" s="57"/>
      <c r="B4751" s="57"/>
    </row>
    <row r="4752" spans="1:2" hidden="1" x14ac:dyDescent="0.45">
      <c r="A4752" s="57"/>
      <c r="B4752" s="57"/>
    </row>
    <row r="4753" spans="1:2" hidden="1" x14ac:dyDescent="0.45">
      <c r="A4753" s="57"/>
      <c r="B4753" s="57"/>
    </row>
    <row r="4754" spans="1:2" hidden="1" x14ac:dyDescent="0.45">
      <c r="A4754" s="57"/>
      <c r="B4754" s="57"/>
    </row>
    <row r="4755" spans="1:2" hidden="1" x14ac:dyDescent="0.45">
      <c r="A4755" s="57"/>
      <c r="B4755" s="57"/>
    </row>
    <row r="4756" spans="1:2" hidden="1" x14ac:dyDescent="0.45">
      <c r="A4756" s="57"/>
      <c r="B4756" s="57"/>
    </row>
    <row r="4757" spans="1:2" hidden="1" x14ac:dyDescent="0.45">
      <c r="A4757" s="57"/>
      <c r="B4757" s="57"/>
    </row>
    <row r="4758" spans="1:2" hidden="1" x14ac:dyDescent="0.45">
      <c r="A4758" s="57"/>
      <c r="B4758" s="57"/>
    </row>
    <row r="4759" spans="1:2" hidden="1" x14ac:dyDescent="0.45">
      <c r="A4759" s="57"/>
      <c r="B4759" s="57"/>
    </row>
    <row r="4760" spans="1:2" hidden="1" x14ac:dyDescent="0.45">
      <c r="A4760" s="57"/>
      <c r="B4760" s="57"/>
    </row>
    <row r="4761" spans="1:2" hidden="1" x14ac:dyDescent="0.45">
      <c r="A4761" s="57"/>
      <c r="B4761" s="57"/>
    </row>
    <row r="4762" spans="1:2" hidden="1" x14ac:dyDescent="0.45">
      <c r="A4762" s="57"/>
      <c r="B4762" s="57"/>
    </row>
    <row r="4763" spans="1:2" hidden="1" x14ac:dyDescent="0.45">
      <c r="A4763" s="57"/>
      <c r="B4763" s="57"/>
    </row>
    <row r="4764" spans="1:2" hidden="1" x14ac:dyDescent="0.45">
      <c r="A4764" s="57"/>
      <c r="B4764" s="57"/>
    </row>
    <row r="4765" spans="1:2" hidden="1" x14ac:dyDescent="0.45">
      <c r="A4765" s="57"/>
      <c r="B4765" s="57"/>
    </row>
    <row r="4766" spans="1:2" hidden="1" x14ac:dyDescent="0.45">
      <c r="A4766" s="57"/>
      <c r="B4766" s="57"/>
    </row>
    <row r="4767" spans="1:2" hidden="1" x14ac:dyDescent="0.45">
      <c r="A4767" s="57"/>
      <c r="B4767" s="57"/>
    </row>
    <row r="4768" spans="1:2" hidden="1" x14ac:dyDescent="0.45">
      <c r="A4768" s="57"/>
      <c r="B4768" s="57"/>
    </row>
    <row r="4769" spans="1:2" hidden="1" x14ac:dyDescent="0.45">
      <c r="A4769" s="57"/>
      <c r="B4769" s="57"/>
    </row>
    <row r="4770" spans="1:2" hidden="1" x14ac:dyDescent="0.45">
      <c r="A4770" s="57"/>
      <c r="B4770" s="57"/>
    </row>
    <row r="4771" spans="1:2" hidden="1" x14ac:dyDescent="0.45">
      <c r="A4771" s="57"/>
      <c r="B4771" s="57"/>
    </row>
    <row r="4772" spans="1:2" hidden="1" x14ac:dyDescent="0.45">
      <c r="A4772" s="57"/>
      <c r="B4772" s="57"/>
    </row>
    <row r="4773" spans="1:2" hidden="1" x14ac:dyDescent="0.45">
      <c r="A4773" s="57"/>
      <c r="B4773" s="57"/>
    </row>
    <row r="4774" spans="1:2" hidden="1" x14ac:dyDescent="0.45">
      <c r="A4774" s="57"/>
      <c r="B4774" s="57"/>
    </row>
    <row r="4775" spans="1:2" hidden="1" x14ac:dyDescent="0.45">
      <c r="A4775" s="57"/>
      <c r="B4775" s="57"/>
    </row>
    <row r="4776" spans="1:2" hidden="1" x14ac:dyDescent="0.45">
      <c r="A4776" s="57"/>
      <c r="B4776" s="57"/>
    </row>
    <row r="4777" spans="1:2" hidden="1" x14ac:dyDescent="0.45">
      <c r="A4777" s="57"/>
      <c r="B4777" s="57"/>
    </row>
    <row r="4778" spans="1:2" hidden="1" x14ac:dyDescent="0.45">
      <c r="A4778" s="57"/>
      <c r="B4778" s="57"/>
    </row>
    <row r="4779" spans="1:2" hidden="1" x14ac:dyDescent="0.45">
      <c r="A4779" s="57"/>
      <c r="B4779" s="57"/>
    </row>
    <row r="4780" spans="1:2" hidden="1" x14ac:dyDescent="0.45">
      <c r="A4780" s="57"/>
      <c r="B4780" s="57"/>
    </row>
    <row r="4781" spans="1:2" hidden="1" x14ac:dyDescent="0.45">
      <c r="A4781" s="57"/>
      <c r="B4781" s="57"/>
    </row>
    <row r="4782" spans="1:2" hidden="1" x14ac:dyDescent="0.45">
      <c r="A4782" s="57"/>
      <c r="B4782" s="57"/>
    </row>
    <row r="4783" spans="1:2" hidden="1" x14ac:dyDescent="0.45">
      <c r="A4783" s="57"/>
      <c r="B4783" s="57"/>
    </row>
    <row r="4784" spans="1:2" hidden="1" x14ac:dyDescent="0.45">
      <c r="A4784" s="57"/>
      <c r="B4784" s="57"/>
    </row>
    <row r="4785" spans="1:2" hidden="1" x14ac:dyDescent="0.45">
      <c r="A4785" s="57"/>
      <c r="B4785" s="57"/>
    </row>
    <row r="4786" spans="1:2" hidden="1" x14ac:dyDescent="0.45">
      <c r="A4786" s="57"/>
      <c r="B4786" s="57"/>
    </row>
    <row r="4787" spans="1:2" hidden="1" x14ac:dyDescent="0.45">
      <c r="A4787" s="57"/>
      <c r="B4787" s="57"/>
    </row>
    <row r="4788" spans="1:2" hidden="1" x14ac:dyDescent="0.45">
      <c r="A4788" s="57"/>
      <c r="B4788" s="57"/>
    </row>
    <row r="4789" spans="1:2" hidden="1" x14ac:dyDescent="0.45">
      <c r="A4789" s="57"/>
      <c r="B4789" s="57"/>
    </row>
    <row r="4790" spans="1:2" hidden="1" x14ac:dyDescent="0.45">
      <c r="A4790" s="57"/>
      <c r="B4790" s="57"/>
    </row>
    <row r="4791" spans="1:2" hidden="1" x14ac:dyDescent="0.45">
      <c r="A4791" s="57"/>
      <c r="B4791" s="57"/>
    </row>
    <row r="4792" spans="1:2" hidden="1" x14ac:dyDescent="0.45">
      <c r="A4792" s="57"/>
      <c r="B4792" s="57"/>
    </row>
    <row r="4793" spans="1:2" hidden="1" x14ac:dyDescent="0.45">
      <c r="A4793" s="57"/>
      <c r="B4793" s="57"/>
    </row>
    <row r="4794" spans="1:2" hidden="1" x14ac:dyDescent="0.45">
      <c r="A4794" s="57"/>
      <c r="B4794" s="57"/>
    </row>
    <row r="4795" spans="1:2" hidden="1" x14ac:dyDescent="0.45">
      <c r="A4795" s="57"/>
      <c r="B4795" s="57"/>
    </row>
    <row r="4796" spans="1:2" hidden="1" x14ac:dyDescent="0.45">
      <c r="A4796" s="57"/>
      <c r="B4796" s="57"/>
    </row>
    <row r="4797" spans="1:2" hidden="1" x14ac:dyDescent="0.45">
      <c r="A4797" s="57"/>
      <c r="B4797" s="57"/>
    </row>
    <row r="4798" spans="1:2" hidden="1" x14ac:dyDescent="0.45">
      <c r="A4798" s="57"/>
      <c r="B4798" s="57"/>
    </row>
    <row r="4799" spans="1:2" hidden="1" x14ac:dyDescent="0.45">
      <c r="A4799" s="57"/>
      <c r="B4799" s="57"/>
    </row>
    <row r="4800" spans="1:2" hidden="1" x14ac:dyDescent="0.45">
      <c r="A4800" s="57"/>
      <c r="B4800" s="57"/>
    </row>
    <row r="4801" spans="1:2" hidden="1" x14ac:dyDescent="0.45">
      <c r="A4801" s="57"/>
      <c r="B4801" s="57"/>
    </row>
    <row r="4802" spans="1:2" hidden="1" x14ac:dyDescent="0.45">
      <c r="A4802" s="57"/>
      <c r="B4802" s="57"/>
    </row>
    <row r="4803" spans="1:2" hidden="1" x14ac:dyDescent="0.45">
      <c r="A4803" s="57"/>
      <c r="B4803" s="57"/>
    </row>
    <row r="4804" spans="1:2" hidden="1" x14ac:dyDescent="0.45">
      <c r="A4804" s="57"/>
      <c r="B4804" s="57"/>
    </row>
    <row r="4805" spans="1:2" hidden="1" x14ac:dyDescent="0.45">
      <c r="A4805" s="57"/>
      <c r="B4805" s="57"/>
    </row>
    <row r="4806" spans="1:2" hidden="1" x14ac:dyDescent="0.45">
      <c r="A4806" s="57"/>
      <c r="B4806" s="57"/>
    </row>
    <row r="4807" spans="1:2" hidden="1" x14ac:dyDescent="0.45">
      <c r="A4807" s="57"/>
      <c r="B4807" s="57"/>
    </row>
    <row r="4808" spans="1:2" hidden="1" x14ac:dyDescent="0.45">
      <c r="A4808" s="57"/>
      <c r="B4808" s="57"/>
    </row>
    <row r="4809" spans="1:2" hidden="1" x14ac:dyDescent="0.45">
      <c r="A4809" s="57"/>
      <c r="B4809" s="57"/>
    </row>
    <row r="4810" spans="1:2" hidden="1" x14ac:dyDescent="0.45">
      <c r="A4810" s="57"/>
      <c r="B4810" s="57"/>
    </row>
    <row r="4811" spans="1:2" hidden="1" x14ac:dyDescent="0.45">
      <c r="A4811" s="57"/>
      <c r="B4811" s="57"/>
    </row>
    <row r="4812" spans="1:2" hidden="1" x14ac:dyDescent="0.45">
      <c r="A4812" s="57"/>
      <c r="B4812" s="57"/>
    </row>
    <row r="4813" spans="1:2" hidden="1" x14ac:dyDescent="0.45">
      <c r="A4813" s="57"/>
      <c r="B4813" s="57"/>
    </row>
    <row r="4814" spans="1:2" hidden="1" x14ac:dyDescent="0.45">
      <c r="A4814" s="57"/>
      <c r="B4814" s="57"/>
    </row>
    <row r="4815" spans="1:2" hidden="1" x14ac:dyDescent="0.45">
      <c r="A4815" s="57"/>
      <c r="B4815" s="57"/>
    </row>
    <row r="4816" spans="1:2" hidden="1" x14ac:dyDescent="0.45">
      <c r="A4816" s="57"/>
      <c r="B4816" s="57"/>
    </row>
    <row r="4817" spans="1:2" hidden="1" x14ac:dyDescent="0.45">
      <c r="A4817" s="57"/>
      <c r="B4817" s="57"/>
    </row>
    <row r="4818" spans="1:2" hidden="1" x14ac:dyDescent="0.45">
      <c r="A4818" s="57"/>
      <c r="B4818" s="57"/>
    </row>
    <row r="4819" spans="1:2" hidden="1" x14ac:dyDescent="0.45">
      <c r="A4819" s="57"/>
      <c r="B4819" s="57"/>
    </row>
    <row r="4820" spans="1:2" hidden="1" x14ac:dyDescent="0.45">
      <c r="A4820" s="57"/>
      <c r="B4820" s="57"/>
    </row>
    <row r="4821" spans="1:2" hidden="1" x14ac:dyDescent="0.45">
      <c r="A4821" s="57"/>
      <c r="B4821" s="57"/>
    </row>
    <row r="4822" spans="1:2" hidden="1" x14ac:dyDescent="0.45">
      <c r="A4822" s="57"/>
      <c r="B4822" s="57"/>
    </row>
    <row r="4823" spans="1:2" hidden="1" x14ac:dyDescent="0.45">
      <c r="A4823" s="57"/>
      <c r="B4823" s="57"/>
    </row>
    <row r="4824" spans="1:2" hidden="1" x14ac:dyDescent="0.45">
      <c r="A4824" s="57"/>
      <c r="B4824" s="57"/>
    </row>
    <row r="4825" spans="1:2" hidden="1" x14ac:dyDescent="0.45">
      <c r="A4825" s="57"/>
      <c r="B4825" s="57"/>
    </row>
    <row r="4826" spans="1:2" hidden="1" x14ac:dyDescent="0.45">
      <c r="A4826" s="57"/>
      <c r="B4826" s="57"/>
    </row>
    <row r="4827" spans="1:2" hidden="1" x14ac:dyDescent="0.45">
      <c r="A4827" s="57"/>
      <c r="B4827" s="57"/>
    </row>
    <row r="4828" spans="1:2" hidden="1" x14ac:dyDescent="0.45">
      <c r="A4828" s="57"/>
      <c r="B4828" s="57"/>
    </row>
    <row r="4829" spans="1:2" hidden="1" x14ac:dyDescent="0.45">
      <c r="A4829" s="57"/>
      <c r="B4829" s="57"/>
    </row>
    <row r="4830" spans="1:2" hidden="1" x14ac:dyDescent="0.45">
      <c r="A4830" s="57"/>
      <c r="B4830" s="57"/>
    </row>
    <row r="4831" spans="1:2" hidden="1" x14ac:dyDescent="0.45">
      <c r="A4831" s="57"/>
      <c r="B4831" s="57"/>
    </row>
    <row r="4832" spans="1:2" hidden="1" x14ac:dyDescent="0.45">
      <c r="A4832" s="57"/>
      <c r="B4832" s="57"/>
    </row>
    <row r="4833" spans="1:2" hidden="1" x14ac:dyDescent="0.45">
      <c r="A4833" s="57"/>
      <c r="B4833" s="57"/>
    </row>
    <row r="4834" spans="1:2" hidden="1" x14ac:dyDescent="0.45">
      <c r="A4834" s="57"/>
      <c r="B4834" s="57"/>
    </row>
    <row r="4835" spans="1:2" hidden="1" x14ac:dyDescent="0.45">
      <c r="A4835" s="57"/>
      <c r="B4835" s="57"/>
    </row>
    <row r="4836" spans="1:2" hidden="1" x14ac:dyDescent="0.45">
      <c r="A4836" s="57"/>
      <c r="B4836" s="57"/>
    </row>
    <row r="4837" spans="1:2" hidden="1" x14ac:dyDescent="0.45">
      <c r="A4837" s="57"/>
      <c r="B4837" s="57"/>
    </row>
    <row r="4838" spans="1:2" hidden="1" x14ac:dyDescent="0.45">
      <c r="A4838" s="57"/>
      <c r="B4838" s="57"/>
    </row>
    <row r="4839" spans="1:2" hidden="1" x14ac:dyDescent="0.45">
      <c r="A4839" s="57"/>
      <c r="B4839" s="57"/>
    </row>
    <row r="4840" spans="1:2" hidden="1" x14ac:dyDescent="0.45">
      <c r="A4840" s="57"/>
      <c r="B4840" s="57"/>
    </row>
    <row r="4841" spans="1:2" hidden="1" x14ac:dyDescent="0.45">
      <c r="A4841" s="57"/>
      <c r="B4841" s="57"/>
    </row>
    <row r="4842" spans="1:2" hidden="1" x14ac:dyDescent="0.45">
      <c r="A4842" s="57"/>
      <c r="B4842" s="57"/>
    </row>
    <row r="4843" spans="1:2" hidden="1" x14ac:dyDescent="0.45">
      <c r="A4843" s="57"/>
      <c r="B4843" s="57"/>
    </row>
    <row r="4844" spans="1:2" hidden="1" x14ac:dyDescent="0.45">
      <c r="A4844" s="57"/>
      <c r="B4844" s="57"/>
    </row>
    <row r="4845" spans="1:2" hidden="1" x14ac:dyDescent="0.45">
      <c r="A4845" s="57"/>
      <c r="B4845" s="57"/>
    </row>
    <row r="4846" spans="1:2" hidden="1" x14ac:dyDescent="0.45">
      <c r="A4846" s="57"/>
      <c r="B4846" s="57"/>
    </row>
    <row r="4847" spans="1:2" hidden="1" x14ac:dyDescent="0.45">
      <c r="A4847" s="57"/>
      <c r="B4847" s="57"/>
    </row>
    <row r="4848" spans="1:2" hidden="1" x14ac:dyDescent="0.45">
      <c r="A4848" s="57"/>
      <c r="B4848" s="57"/>
    </row>
    <row r="4849" spans="1:2" hidden="1" x14ac:dyDescent="0.45">
      <c r="A4849" s="57"/>
      <c r="B4849" s="57"/>
    </row>
    <row r="4850" spans="1:2" hidden="1" x14ac:dyDescent="0.45">
      <c r="A4850" s="57"/>
      <c r="B4850" s="57"/>
    </row>
    <row r="4851" spans="1:2" hidden="1" x14ac:dyDescent="0.45">
      <c r="A4851" s="57"/>
      <c r="B4851" s="57"/>
    </row>
    <row r="4852" spans="1:2" hidden="1" x14ac:dyDescent="0.45">
      <c r="A4852" s="57"/>
      <c r="B4852" s="57"/>
    </row>
    <row r="4853" spans="1:2" hidden="1" x14ac:dyDescent="0.45">
      <c r="A4853" s="57"/>
      <c r="B4853" s="57"/>
    </row>
    <row r="4854" spans="1:2" hidden="1" x14ac:dyDescent="0.45">
      <c r="A4854" s="57"/>
      <c r="B4854" s="57"/>
    </row>
    <row r="4855" spans="1:2" hidden="1" x14ac:dyDescent="0.45">
      <c r="A4855" s="57"/>
      <c r="B4855" s="57"/>
    </row>
    <row r="4856" spans="1:2" hidden="1" x14ac:dyDescent="0.45">
      <c r="A4856" s="57"/>
      <c r="B4856" s="57"/>
    </row>
    <row r="4857" spans="1:2" hidden="1" x14ac:dyDescent="0.45">
      <c r="A4857" s="57"/>
      <c r="B4857" s="57"/>
    </row>
    <row r="4858" spans="1:2" hidden="1" x14ac:dyDescent="0.45">
      <c r="A4858" s="57"/>
      <c r="B4858" s="57"/>
    </row>
    <row r="4859" spans="1:2" hidden="1" x14ac:dyDescent="0.45">
      <c r="A4859" s="57"/>
      <c r="B4859" s="57"/>
    </row>
    <row r="4860" spans="1:2" hidden="1" x14ac:dyDescent="0.45">
      <c r="A4860" s="57"/>
      <c r="B4860" s="57"/>
    </row>
    <row r="4861" spans="1:2" hidden="1" x14ac:dyDescent="0.45">
      <c r="A4861" s="57"/>
      <c r="B4861" s="57"/>
    </row>
    <row r="4862" spans="1:2" hidden="1" x14ac:dyDescent="0.45">
      <c r="A4862" s="57"/>
      <c r="B4862" s="57"/>
    </row>
    <row r="4863" spans="1:2" hidden="1" x14ac:dyDescent="0.45">
      <c r="A4863" s="57"/>
      <c r="B4863" s="57"/>
    </row>
    <row r="4864" spans="1:2" hidden="1" x14ac:dyDescent="0.45">
      <c r="A4864" s="57"/>
      <c r="B4864" s="57"/>
    </row>
    <row r="4865" spans="1:2" hidden="1" x14ac:dyDescent="0.45">
      <c r="A4865" s="57"/>
      <c r="B4865" s="57"/>
    </row>
    <row r="4866" spans="1:2" hidden="1" x14ac:dyDescent="0.45">
      <c r="A4866" s="57"/>
      <c r="B4866" s="57"/>
    </row>
    <row r="4867" spans="1:2" hidden="1" x14ac:dyDescent="0.45">
      <c r="A4867" s="57"/>
      <c r="B4867" s="57"/>
    </row>
    <row r="4868" spans="1:2" hidden="1" x14ac:dyDescent="0.45">
      <c r="A4868" s="57"/>
      <c r="B4868" s="57"/>
    </row>
    <row r="4869" spans="1:2" hidden="1" x14ac:dyDescent="0.45">
      <c r="A4869" s="57"/>
      <c r="B4869" s="57"/>
    </row>
    <row r="4870" spans="1:2" hidden="1" x14ac:dyDescent="0.45">
      <c r="A4870" s="57"/>
      <c r="B4870" s="57"/>
    </row>
    <row r="4871" spans="1:2" hidden="1" x14ac:dyDescent="0.45">
      <c r="A4871" s="57"/>
      <c r="B4871" s="57"/>
    </row>
    <row r="4872" spans="1:2" hidden="1" x14ac:dyDescent="0.45">
      <c r="A4872" s="57"/>
      <c r="B4872" s="57"/>
    </row>
    <row r="4873" spans="1:2" hidden="1" x14ac:dyDescent="0.45">
      <c r="A4873" s="57"/>
      <c r="B4873" s="57"/>
    </row>
    <row r="4874" spans="1:2" hidden="1" x14ac:dyDescent="0.45">
      <c r="A4874" s="57"/>
      <c r="B4874" s="57"/>
    </row>
    <row r="4875" spans="1:2" hidden="1" x14ac:dyDescent="0.45">
      <c r="A4875" s="57"/>
      <c r="B4875" s="57"/>
    </row>
    <row r="4876" spans="1:2" hidden="1" x14ac:dyDescent="0.45">
      <c r="A4876" s="57"/>
      <c r="B4876" s="57"/>
    </row>
    <row r="4877" spans="1:2" hidden="1" x14ac:dyDescent="0.45">
      <c r="A4877" s="57"/>
      <c r="B4877" s="57"/>
    </row>
    <row r="4878" spans="1:2" hidden="1" x14ac:dyDescent="0.45">
      <c r="A4878" s="57"/>
      <c r="B4878" s="57"/>
    </row>
    <row r="4879" spans="1:2" hidden="1" x14ac:dyDescent="0.45">
      <c r="A4879" s="57"/>
      <c r="B4879" s="57"/>
    </row>
    <row r="4880" spans="1:2" hidden="1" x14ac:dyDescent="0.45">
      <c r="A4880" s="57"/>
      <c r="B4880" s="57"/>
    </row>
    <row r="4881" spans="1:2" hidden="1" x14ac:dyDescent="0.45">
      <c r="A4881" s="57"/>
      <c r="B4881" s="57"/>
    </row>
    <row r="4882" spans="1:2" hidden="1" x14ac:dyDescent="0.45">
      <c r="A4882" s="57"/>
      <c r="B4882" s="57"/>
    </row>
    <row r="4883" spans="1:2" hidden="1" x14ac:dyDescent="0.45">
      <c r="A4883" s="57"/>
      <c r="B4883" s="57"/>
    </row>
    <row r="4884" spans="1:2" hidden="1" x14ac:dyDescent="0.45">
      <c r="A4884" s="57"/>
      <c r="B4884" s="57"/>
    </row>
    <row r="4885" spans="1:2" hidden="1" x14ac:dyDescent="0.45">
      <c r="A4885" s="57"/>
      <c r="B4885" s="57"/>
    </row>
    <row r="4886" spans="1:2" hidden="1" x14ac:dyDescent="0.45">
      <c r="A4886" s="57"/>
      <c r="B4886" s="57"/>
    </row>
    <row r="4887" spans="1:2" hidden="1" x14ac:dyDescent="0.45">
      <c r="A4887" s="57"/>
      <c r="B4887" s="57"/>
    </row>
    <row r="4888" spans="1:2" hidden="1" x14ac:dyDescent="0.45">
      <c r="A4888" s="57"/>
      <c r="B4888" s="57"/>
    </row>
    <row r="4889" spans="1:2" hidden="1" x14ac:dyDescent="0.45">
      <c r="A4889" s="57"/>
      <c r="B4889" s="57"/>
    </row>
    <row r="4890" spans="1:2" hidden="1" x14ac:dyDescent="0.45">
      <c r="A4890" s="57"/>
      <c r="B4890" s="57"/>
    </row>
    <row r="4891" spans="1:2" hidden="1" x14ac:dyDescent="0.45">
      <c r="A4891" s="57"/>
      <c r="B4891" s="57"/>
    </row>
    <row r="4892" spans="1:2" hidden="1" x14ac:dyDescent="0.45">
      <c r="A4892" s="57"/>
      <c r="B4892" s="57"/>
    </row>
    <row r="4893" spans="1:2" hidden="1" x14ac:dyDescent="0.45">
      <c r="A4893" s="57"/>
      <c r="B4893" s="57"/>
    </row>
    <row r="4894" spans="1:2" hidden="1" x14ac:dyDescent="0.45">
      <c r="A4894" s="57"/>
      <c r="B4894" s="57"/>
    </row>
    <row r="4895" spans="1:2" hidden="1" x14ac:dyDescent="0.45">
      <c r="A4895" s="57"/>
      <c r="B4895" s="57"/>
    </row>
    <row r="4896" spans="1:2" hidden="1" x14ac:dyDescent="0.45">
      <c r="A4896" s="57"/>
      <c r="B4896" s="57"/>
    </row>
    <row r="4897" spans="1:2" hidden="1" x14ac:dyDescent="0.45">
      <c r="A4897" s="57"/>
      <c r="B4897" s="57"/>
    </row>
    <row r="4898" spans="1:2" hidden="1" x14ac:dyDescent="0.45">
      <c r="A4898" s="57"/>
      <c r="B4898" s="57"/>
    </row>
    <row r="4899" spans="1:2" hidden="1" x14ac:dyDescent="0.45">
      <c r="A4899" s="57"/>
      <c r="B4899" s="57"/>
    </row>
    <row r="4900" spans="1:2" hidden="1" x14ac:dyDescent="0.45">
      <c r="A4900" s="57"/>
      <c r="B4900" s="57"/>
    </row>
    <row r="4901" spans="1:2" hidden="1" x14ac:dyDescent="0.45">
      <c r="A4901" s="57"/>
      <c r="B4901" s="57"/>
    </row>
    <row r="4902" spans="1:2" hidden="1" x14ac:dyDescent="0.45">
      <c r="A4902" s="57"/>
      <c r="B4902" s="57"/>
    </row>
    <row r="4903" spans="1:2" hidden="1" x14ac:dyDescent="0.45">
      <c r="A4903" s="57"/>
      <c r="B4903" s="57"/>
    </row>
    <row r="4904" spans="1:2" hidden="1" x14ac:dyDescent="0.45">
      <c r="A4904" s="57"/>
      <c r="B4904" s="57"/>
    </row>
    <row r="4905" spans="1:2" hidden="1" x14ac:dyDescent="0.45">
      <c r="A4905" s="57"/>
      <c r="B4905" s="57"/>
    </row>
    <row r="4906" spans="1:2" hidden="1" x14ac:dyDescent="0.45">
      <c r="A4906" s="57"/>
      <c r="B4906" s="57"/>
    </row>
    <row r="4907" spans="1:2" hidden="1" x14ac:dyDescent="0.45">
      <c r="A4907" s="57"/>
      <c r="B4907" s="57"/>
    </row>
    <row r="4908" spans="1:2" hidden="1" x14ac:dyDescent="0.45">
      <c r="A4908" s="57"/>
      <c r="B4908" s="57"/>
    </row>
    <row r="4909" spans="1:2" hidden="1" x14ac:dyDescent="0.45">
      <c r="A4909" s="57"/>
      <c r="B4909" s="57"/>
    </row>
    <row r="4910" spans="1:2" hidden="1" x14ac:dyDescent="0.45">
      <c r="A4910" s="57"/>
      <c r="B4910" s="57"/>
    </row>
    <row r="4911" spans="1:2" hidden="1" x14ac:dyDescent="0.45">
      <c r="A4911" s="57"/>
      <c r="B4911" s="57"/>
    </row>
    <row r="4912" spans="1:2" hidden="1" x14ac:dyDescent="0.45">
      <c r="A4912" s="57"/>
      <c r="B4912" s="57"/>
    </row>
    <row r="4913" spans="1:2" hidden="1" x14ac:dyDescent="0.45">
      <c r="A4913" s="57"/>
      <c r="B4913" s="57"/>
    </row>
    <row r="4914" spans="1:2" hidden="1" x14ac:dyDescent="0.45">
      <c r="A4914" s="57"/>
      <c r="B4914" s="57"/>
    </row>
    <row r="4915" spans="1:2" hidden="1" x14ac:dyDescent="0.45">
      <c r="A4915" s="57"/>
      <c r="B4915" s="57"/>
    </row>
    <row r="4916" spans="1:2" hidden="1" x14ac:dyDescent="0.45">
      <c r="A4916" s="57"/>
      <c r="B4916" s="57"/>
    </row>
    <row r="4917" spans="1:2" hidden="1" x14ac:dyDescent="0.45">
      <c r="A4917" s="57"/>
      <c r="B4917" s="57"/>
    </row>
    <row r="4918" spans="1:2" hidden="1" x14ac:dyDescent="0.45">
      <c r="A4918" s="57"/>
      <c r="B4918" s="57"/>
    </row>
    <row r="4919" spans="1:2" hidden="1" x14ac:dyDescent="0.45">
      <c r="A4919" s="57"/>
      <c r="B4919" s="57"/>
    </row>
    <row r="4920" spans="1:2" hidden="1" x14ac:dyDescent="0.45">
      <c r="A4920" s="57"/>
      <c r="B4920" s="57"/>
    </row>
    <row r="4921" spans="1:2" hidden="1" x14ac:dyDescent="0.45">
      <c r="A4921" s="57"/>
      <c r="B4921" s="57"/>
    </row>
    <row r="4922" spans="1:2" hidden="1" x14ac:dyDescent="0.45">
      <c r="A4922" s="57"/>
      <c r="B4922" s="57"/>
    </row>
    <row r="4923" spans="1:2" hidden="1" x14ac:dyDescent="0.45">
      <c r="A4923" s="57"/>
      <c r="B4923" s="57"/>
    </row>
    <row r="4924" spans="1:2" hidden="1" x14ac:dyDescent="0.45">
      <c r="A4924" s="57"/>
      <c r="B4924" s="57"/>
    </row>
    <row r="4925" spans="1:2" hidden="1" x14ac:dyDescent="0.45">
      <c r="A4925" s="57"/>
      <c r="B4925" s="57"/>
    </row>
    <row r="4926" spans="1:2" hidden="1" x14ac:dyDescent="0.45">
      <c r="A4926" s="57"/>
      <c r="B4926" s="57"/>
    </row>
    <row r="4927" spans="1:2" hidden="1" x14ac:dyDescent="0.45">
      <c r="A4927" s="57"/>
      <c r="B4927" s="57"/>
    </row>
    <row r="4928" spans="1:2" hidden="1" x14ac:dyDescent="0.45">
      <c r="A4928" s="57"/>
      <c r="B4928" s="57"/>
    </row>
    <row r="4929" spans="1:2" hidden="1" x14ac:dyDescent="0.45">
      <c r="A4929" s="57"/>
      <c r="B4929" s="57"/>
    </row>
    <row r="4930" spans="1:2" hidden="1" x14ac:dyDescent="0.45">
      <c r="A4930" s="57"/>
      <c r="B4930" s="57"/>
    </row>
    <row r="4931" spans="1:2" hidden="1" x14ac:dyDescent="0.45">
      <c r="A4931" s="57"/>
      <c r="B4931" s="57"/>
    </row>
    <row r="4932" spans="1:2" hidden="1" x14ac:dyDescent="0.45">
      <c r="A4932" s="57"/>
      <c r="B4932" s="57"/>
    </row>
    <row r="4933" spans="1:2" hidden="1" x14ac:dyDescent="0.45">
      <c r="A4933" s="57"/>
      <c r="B4933" s="57"/>
    </row>
    <row r="4934" spans="1:2" hidden="1" x14ac:dyDescent="0.45">
      <c r="A4934" s="57"/>
      <c r="B4934" s="57"/>
    </row>
    <row r="4935" spans="1:2" hidden="1" x14ac:dyDescent="0.45">
      <c r="A4935" s="57"/>
      <c r="B4935" s="57"/>
    </row>
    <row r="4936" spans="1:2" hidden="1" x14ac:dyDescent="0.45">
      <c r="A4936" s="57"/>
      <c r="B4936" s="57"/>
    </row>
    <row r="4937" spans="1:2" hidden="1" x14ac:dyDescent="0.45">
      <c r="A4937" s="57"/>
      <c r="B4937" s="57"/>
    </row>
    <row r="4938" spans="1:2" hidden="1" x14ac:dyDescent="0.45">
      <c r="A4938" s="57"/>
      <c r="B4938" s="57"/>
    </row>
    <row r="4939" spans="1:2" hidden="1" x14ac:dyDescent="0.45">
      <c r="A4939" s="57"/>
      <c r="B4939" s="57"/>
    </row>
    <row r="4940" spans="1:2" hidden="1" x14ac:dyDescent="0.45">
      <c r="A4940" s="57"/>
      <c r="B4940" s="57"/>
    </row>
    <row r="4941" spans="1:2" hidden="1" x14ac:dyDescent="0.45">
      <c r="A4941" s="57"/>
      <c r="B4941" s="57"/>
    </row>
    <row r="4942" spans="1:2" hidden="1" x14ac:dyDescent="0.45">
      <c r="A4942" s="57"/>
      <c r="B4942" s="57"/>
    </row>
    <row r="4943" spans="1:2" hidden="1" x14ac:dyDescent="0.45">
      <c r="A4943" s="57"/>
      <c r="B4943" s="57"/>
    </row>
    <row r="4944" spans="1:2" hidden="1" x14ac:dyDescent="0.45">
      <c r="A4944" s="57"/>
      <c r="B4944" s="57"/>
    </row>
    <row r="4945" spans="1:2" hidden="1" x14ac:dyDescent="0.45">
      <c r="A4945" s="57"/>
      <c r="B4945" s="57"/>
    </row>
    <row r="4946" spans="1:2" hidden="1" x14ac:dyDescent="0.45">
      <c r="A4946" s="57"/>
      <c r="B4946" s="57"/>
    </row>
    <row r="4947" spans="1:2" hidden="1" x14ac:dyDescent="0.45">
      <c r="A4947" s="57"/>
      <c r="B4947" s="57"/>
    </row>
    <row r="4948" spans="1:2" hidden="1" x14ac:dyDescent="0.45">
      <c r="A4948" s="57"/>
      <c r="B4948" s="57"/>
    </row>
    <row r="4949" spans="1:2" hidden="1" x14ac:dyDescent="0.45">
      <c r="A4949" s="57"/>
      <c r="B4949" s="57"/>
    </row>
    <row r="4950" spans="1:2" hidden="1" x14ac:dyDescent="0.45">
      <c r="A4950" s="57"/>
      <c r="B4950" s="57"/>
    </row>
    <row r="4951" spans="1:2" hidden="1" x14ac:dyDescent="0.45">
      <c r="A4951" s="57"/>
      <c r="B4951" s="57"/>
    </row>
    <row r="4952" spans="1:2" hidden="1" x14ac:dyDescent="0.45">
      <c r="A4952" s="57"/>
      <c r="B4952" s="57"/>
    </row>
    <row r="4953" spans="1:2" hidden="1" x14ac:dyDescent="0.45">
      <c r="A4953" s="57"/>
      <c r="B4953" s="57"/>
    </row>
    <row r="4954" spans="1:2" hidden="1" x14ac:dyDescent="0.45">
      <c r="A4954" s="57"/>
      <c r="B4954" s="57"/>
    </row>
    <row r="4955" spans="1:2" hidden="1" x14ac:dyDescent="0.45">
      <c r="A4955" s="57"/>
      <c r="B4955" s="57"/>
    </row>
    <row r="4956" spans="1:2" hidden="1" x14ac:dyDescent="0.45">
      <c r="A4956" s="57"/>
      <c r="B4956" s="57"/>
    </row>
    <row r="4957" spans="1:2" hidden="1" x14ac:dyDescent="0.45">
      <c r="A4957" s="57"/>
      <c r="B4957" s="57"/>
    </row>
    <row r="4958" spans="1:2" hidden="1" x14ac:dyDescent="0.45">
      <c r="A4958" s="57"/>
      <c r="B4958" s="57"/>
    </row>
    <row r="4959" spans="1:2" hidden="1" x14ac:dyDescent="0.45">
      <c r="A4959" s="57"/>
      <c r="B4959" s="57"/>
    </row>
    <row r="4960" spans="1:2" hidden="1" x14ac:dyDescent="0.45">
      <c r="A4960" s="57"/>
      <c r="B4960" s="57"/>
    </row>
    <row r="4961" spans="1:2" hidden="1" x14ac:dyDescent="0.45">
      <c r="A4961" s="57"/>
      <c r="B4961" s="57"/>
    </row>
    <row r="4962" spans="1:2" hidden="1" x14ac:dyDescent="0.45">
      <c r="A4962" s="57"/>
      <c r="B4962" s="57"/>
    </row>
    <row r="4963" spans="1:2" hidden="1" x14ac:dyDescent="0.45">
      <c r="A4963" s="57"/>
      <c r="B4963" s="57"/>
    </row>
    <row r="4964" spans="1:2" hidden="1" x14ac:dyDescent="0.45">
      <c r="A4964" s="57"/>
      <c r="B4964" s="57"/>
    </row>
    <row r="4965" spans="1:2" hidden="1" x14ac:dyDescent="0.45">
      <c r="A4965" s="57"/>
      <c r="B4965" s="57"/>
    </row>
    <row r="4966" spans="1:2" hidden="1" x14ac:dyDescent="0.45">
      <c r="A4966" s="57"/>
      <c r="B4966" s="57"/>
    </row>
    <row r="4967" spans="1:2" hidden="1" x14ac:dyDescent="0.45">
      <c r="A4967" s="57"/>
      <c r="B4967" s="57"/>
    </row>
    <row r="4968" spans="1:2" hidden="1" x14ac:dyDescent="0.45">
      <c r="A4968" s="57"/>
      <c r="B4968" s="57"/>
    </row>
    <row r="4969" spans="1:2" hidden="1" x14ac:dyDescent="0.45">
      <c r="A4969" s="57"/>
      <c r="B4969" s="57"/>
    </row>
    <row r="4970" spans="1:2" hidden="1" x14ac:dyDescent="0.45">
      <c r="A4970" s="57"/>
      <c r="B4970" s="57"/>
    </row>
    <row r="4971" spans="1:2" hidden="1" x14ac:dyDescent="0.45">
      <c r="A4971" s="57"/>
      <c r="B4971" s="57"/>
    </row>
    <row r="4972" spans="1:2" hidden="1" x14ac:dyDescent="0.45">
      <c r="A4972" s="57"/>
      <c r="B4972" s="57"/>
    </row>
    <row r="4973" spans="1:2" hidden="1" x14ac:dyDescent="0.45">
      <c r="A4973" s="57"/>
      <c r="B4973" s="57"/>
    </row>
    <row r="4974" spans="1:2" hidden="1" x14ac:dyDescent="0.45">
      <c r="A4974" s="57"/>
      <c r="B4974" s="57"/>
    </row>
    <row r="4975" spans="1:2" hidden="1" x14ac:dyDescent="0.45">
      <c r="A4975" s="57"/>
      <c r="B4975" s="57"/>
    </row>
    <row r="4976" spans="1:2" hidden="1" x14ac:dyDescent="0.45">
      <c r="A4976" s="57"/>
      <c r="B4976" s="57"/>
    </row>
    <row r="4977" spans="1:2" hidden="1" x14ac:dyDescent="0.45">
      <c r="A4977" s="57"/>
      <c r="B4977" s="57"/>
    </row>
    <row r="4978" spans="1:2" hidden="1" x14ac:dyDescent="0.45">
      <c r="A4978" s="57"/>
      <c r="B4978" s="57"/>
    </row>
    <row r="4979" spans="1:2" hidden="1" x14ac:dyDescent="0.45">
      <c r="A4979" s="57"/>
      <c r="B4979" s="57"/>
    </row>
    <row r="4980" spans="1:2" hidden="1" x14ac:dyDescent="0.45">
      <c r="A4980" s="57"/>
      <c r="B4980" s="57"/>
    </row>
    <row r="4981" spans="1:2" hidden="1" x14ac:dyDescent="0.45">
      <c r="A4981" s="57"/>
      <c r="B4981" s="57"/>
    </row>
    <row r="4982" spans="1:2" hidden="1" x14ac:dyDescent="0.45">
      <c r="A4982" s="57"/>
      <c r="B4982" s="57"/>
    </row>
    <row r="4983" spans="1:2" hidden="1" x14ac:dyDescent="0.45">
      <c r="A4983" s="57"/>
      <c r="B4983" s="57"/>
    </row>
    <row r="4984" spans="1:2" hidden="1" x14ac:dyDescent="0.45">
      <c r="A4984" s="57"/>
      <c r="B4984" s="57"/>
    </row>
    <row r="4985" spans="1:2" hidden="1" x14ac:dyDescent="0.45">
      <c r="A4985" s="57"/>
      <c r="B4985" s="57"/>
    </row>
    <row r="4986" spans="1:2" hidden="1" x14ac:dyDescent="0.45">
      <c r="A4986" s="57"/>
      <c r="B4986" s="57"/>
    </row>
    <row r="4987" spans="1:2" hidden="1" x14ac:dyDescent="0.45">
      <c r="A4987" s="57"/>
      <c r="B4987" s="57"/>
    </row>
    <row r="4988" spans="1:2" hidden="1" x14ac:dyDescent="0.45">
      <c r="A4988" s="57"/>
      <c r="B4988" s="57"/>
    </row>
    <row r="4989" spans="1:2" hidden="1" x14ac:dyDescent="0.45">
      <c r="A4989" s="57"/>
      <c r="B4989" s="57"/>
    </row>
    <row r="4990" spans="1:2" hidden="1" x14ac:dyDescent="0.45">
      <c r="A4990" s="57"/>
      <c r="B4990" s="57"/>
    </row>
    <row r="4991" spans="1:2" hidden="1" x14ac:dyDescent="0.45">
      <c r="A4991" s="57"/>
      <c r="B4991" s="57"/>
    </row>
    <row r="4992" spans="1:2" hidden="1" x14ac:dyDescent="0.45">
      <c r="A4992" s="57"/>
      <c r="B4992" s="57"/>
    </row>
    <row r="4993" spans="1:2" hidden="1" x14ac:dyDescent="0.45">
      <c r="A4993" s="57"/>
      <c r="B4993" s="57"/>
    </row>
    <row r="4994" spans="1:2" hidden="1" x14ac:dyDescent="0.45">
      <c r="A4994" s="57"/>
      <c r="B4994" s="57"/>
    </row>
    <row r="4995" spans="1:2" hidden="1" x14ac:dyDescent="0.45">
      <c r="A4995" s="57"/>
      <c r="B4995" s="57"/>
    </row>
    <row r="4996" spans="1:2" hidden="1" x14ac:dyDescent="0.45">
      <c r="A4996" s="57"/>
      <c r="B4996" s="57"/>
    </row>
    <row r="4997" spans="1:2" hidden="1" x14ac:dyDescent="0.45">
      <c r="A4997" s="57"/>
      <c r="B4997" s="57"/>
    </row>
    <row r="4998" spans="1:2" hidden="1" x14ac:dyDescent="0.45">
      <c r="A4998" s="57"/>
      <c r="B4998" s="57"/>
    </row>
    <row r="4999" spans="1:2" hidden="1" x14ac:dyDescent="0.45">
      <c r="A4999" s="57"/>
      <c r="B4999" s="57"/>
    </row>
    <row r="5000" spans="1:2" hidden="1" x14ac:dyDescent="0.45">
      <c r="A5000" s="57"/>
      <c r="B5000" s="57"/>
    </row>
    <row r="5001" spans="1:2" hidden="1" x14ac:dyDescent="0.45">
      <c r="A5001" s="57"/>
      <c r="B5001" s="57"/>
    </row>
    <row r="5002" spans="1:2" hidden="1" x14ac:dyDescent="0.45">
      <c r="A5002" s="57"/>
      <c r="B5002" s="57"/>
    </row>
    <row r="5003" spans="1:2" hidden="1" x14ac:dyDescent="0.45">
      <c r="A5003" s="57"/>
      <c r="B5003" s="57"/>
    </row>
    <row r="5004" spans="1:2" hidden="1" x14ac:dyDescent="0.45">
      <c r="A5004" s="57"/>
      <c r="B5004" s="57"/>
    </row>
    <row r="5005" spans="1:2" hidden="1" x14ac:dyDescent="0.45">
      <c r="A5005" s="57"/>
      <c r="B5005" s="57"/>
    </row>
    <row r="5006" spans="1:2" hidden="1" x14ac:dyDescent="0.45">
      <c r="A5006" s="57"/>
      <c r="B5006" s="57"/>
    </row>
    <row r="5007" spans="1:2" hidden="1" x14ac:dyDescent="0.45">
      <c r="A5007" s="57"/>
      <c r="B5007" s="57"/>
    </row>
    <row r="5008" spans="1:2" hidden="1" x14ac:dyDescent="0.45">
      <c r="A5008" s="57"/>
      <c r="B5008" s="57"/>
    </row>
    <row r="5009" spans="1:2" hidden="1" x14ac:dyDescent="0.45">
      <c r="A5009" s="57"/>
      <c r="B5009" s="57"/>
    </row>
    <row r="5010" spans="1:2" hidden="1" x14ac:dyDescent="0.45">
      <c r="A5010" s="57"/>
      <c r="B5010" s="57"/>
    </row>
    <row r="5011" spans="1:2" hidden="1" x14ac:dyDescent="0.45">
      <c r="A5011" s="57"/>
      <c r="B5011" s="57"/>
    </row>
    <row r="5012" spans="1:2" hidden="1" x14ac:dyDescent="0.45">
      <c r="A5012" s="57"/>
      <c r="B5012" s="57"/>
    </row>
    <row r="5013" spans="1:2" hidden="1" x14ac:dyDescent="0.45">
      <c r="A5013" s="57"/>
      <c r="B5013" s="57"/>
    </row>
    <row r="5014" spans="1:2" hidden="1" x14ac:dyDescent="0.45">
      <c r="A5014" s="57"/>
      <c r="B5014" s="57"/>
    </row>
    <row r="5015" spans="1:2" hidden="1" x14ac:dyDescent="0.45">
      <c r="A5015" s="57"/>
      <c r="B5015" s="57"/>
    </row>
    <row r="5016" spans="1:2" hidden="1" x14ac:dyDescent="0.45">
      <c r="A5016" s="57"/>
      <c r="B5016" s="57"/>
    </row>
    <row r="5017" spans="1:2" hidden="1" x14ac:dyDescent="0.45">
      <c r="A5017" s="57"/>
      <c r="B5017" s="57"/>
    </row>
    <row r="5018" spans="1:2" hidden="1" x14ac:dyDescent="0.45">
      <c r="A5018" s="57"/>
      <c r="B5018" s="57"/>
    </row>
    <row r="5019" spans="1:2" hidden="1" x14ac:dyDescent="0.45">
      <c r="A5019" s="57"/>
      <c r="B5019" s="57"/>
    </row>
    <row r="5020" spans="1:2" hidden="1" x14ac:dyDescent="0.45">
      <c r="A5020" s="57"/>
      <c r="B5020" s="57"/>
    </row>
    <row r="5021" spans="1:2" hidden="1" x14ac:dyDescent="0.45">
      <c r="A5021" s="57"/>
      <c r="B5021" s="57"/>
    </row>
    <row r="5022" spans="1:2" hidden="1" x14ac:dyDescent="0.45">
      <c r="A5022" s="57"/>
      <c r="B5022" s="57"/>
    </row>
    <row r="5023" spans="1:2" hidden="1" x14ac:dyDescent="0.45">
      <c r="A5023" s="57"/>
      <c r="B5023" s="57"/>
    </row>
    <row r="5024" spans="1:2" hidden="1" x14ac:dyDescent="0.45">
      <c r="A5024" s="57"/>
      <c r="B5024" s="57"/>
    </row>
    <row r="5025" spans="1:2" hidden="1" x14ac:dyDescent="0.45">
      <c r="A5025" s="57"/>
      <c r="B5025" s="57"/>
    </row>
    <row r="5026" spans="1:2" hidden="1" x14ac:dyDescent="0.45">
      <c r="A5026" s="57"/>
      <c r="B5026" s="57"/>
    </row>
    <row r="5027" spans="1:2" hidden="1" x14ac:dyDescent="0.45">
      <c r="A5027" s="57"/>
      <c r="B5027" s="57"/>
    </row>
    <row r="5028" spans="1:2" hidden="1" x14ac:dyDescent="0.45">
      <c r="A5028" s="57"/>
      <c r="B5028" s="57"/>
    </row>
    <row r="5029" spans="1:2" hidden="1" x14ac:dyDescent="0.45">
      <c r="A5029" s="57"/>
      <c r="B5029" s="57"/>
    </row>
    <row r="5030" spans="1:2" hidden="1" x14ac:dyDescent="0.45">
      <c r="A5030" s="57"/>
      <c r="B5030" s="57"/>
    </row>
    <row r="5031" spans="1:2" hidden="1" x14ac:dyDescent="0.45">
      <c r="A5031" s="57"/>
      <c r="B5031" s="57"/>
    </row>
    <row r="5032" spans="1:2" hidden="1" x14ac:dyDescent="0.45">
      <c r="A5032" s="57"/>
      <c r="B5032" s="57"/>
    </row>
    <row r="5033" spans="1:2" hidden="1" x14ac:dyDescent="0.45">
      <c r="A5033" s="57"/>
      <c r="B5033" s="57"/>
    </row>
    <row r="5034" spans="1:2" hidden="1" x14ac:dyDescent="0.45">
      <c r="A5034" s="57"/>
      <c r="B5034" s="57"/>
    </row>
    <row r="5035" spans="1:2" hidden="1" x14ac:dyDescent="0.45">
      <c r="A5035" s="57"/>
      <c r="B5035" s="57"/>
    </row>
    <row r="5036" spans="1:2" hidden="1" x14ac:dyDescent="0.45">
      <c r="A5036" s="57"/>
      <c r="B5036" s="57"/>
    </row>
    <row r="5037" spans="1:2" hidden="1" x14ac:dyDescent="0.45">
      <c r="A5037" s="57"/>
      <c r="B5037" s="57"/>
    </row>
    <row r="5038" spans="1:2" hidden="1" x14ac:dyDescent="0.45">
      <c r="A5038" s="57"/>
      <c r="B5038" s="57"/>
    </row>
    <row r="5039" spans="1:2" hidden="1" x14ac:dyDescent="0.45">
      <c r="A5039" s="57"/>
      <c r="B5039" s="57"/>
    </row>
    <row r="5040" spans="1:2" hidden="1" x14ac:dyDescent="0.45">
      <c r="A5040" s="57"/>
      <c r="B5040" s="57"/>
    </row>
    <row r="5041" spans="1:2" hidden="1" x14ac:dyDescent="0.45">
      <c r="A5041" s="57"/>
      <c r="B5041" s="57"/>
    </row>
    <row r="5042" spans="1:2" hidden="1" x14ac:dyDescent="0.45">
      <c r="A5042" s="57"/>
      <c r="B5042" s="57"/>
    </row>
    <row r="5043" spans="1:2" hidden="1" x14ac:dyDescent="0.45">
      <c r="A5043" s="57"/>
      <c r="B5043" s="57"/>
    </row>
    <row r="5044" spans="1:2" hidden="1" x14ac:dyDescent="0.45">
      <c r="A5044" s="57"/>
      <c r="B5044" s="57"/>
    </row>
    <row r="5045" spans="1:2" hidden="1" x14ac:dyDescent="0.45">
      <c r="A5045" s="57"/>
      <c r="B5045" s="57"/>
    </row>
    <row r="5046" spans="1:2" hidden="1" x14ac:dyDescent="0.45">
      <c r="A5046" s="57"/>
      <c r="B5046" s="57"/>
    </row>
    <row r="5047" spans="1:2" hidden="1" x14ac:dyDescent="0.45">
      <c r="A5047" s="57"/>
      <c r="B5047" s="57"/>
    </row>
    <row r="5048" spans="1:2" hidden="1" x14ac:dyDescent="0.45">
      <c r="A5048" s="57"/>
      <c r="B5048" s="57"/>
    </row>
    <row r="5049" spans="1:2" hidden="1" x14ac:dyDescent="0.45">
      <c r="A5049" s="57"/>
      <c r="B5049" s="57"/>
    </row>
    <row r="5050" spans="1:2" hidden="1" x14ac:dyDescent="0.45">
      <c r="A5050" s="57"/>
      <c r="B5050" s="57"/>
    </row>
    <row r="5051" spans="1:2" hidden="1" x14ac:dyDescent="0.45">
      <c r="A5051" s="57"/>
      <c r="B5051" s="57"/>
    </row>
    <row r="5052" spans="1:2" hidden="1" x14ac:dyDescent="0.45">
      <c r="A5052" s="57"/>
      <c r="B5052" s="57"/>
    </row>
    <row r="5053" spans="1:2" hidden="1" x14ac:dyDescent="0.45">
      <c r="A5053" s="57"/>
      <c r="B5053" s="57"/>
    </row>
    <row r="5054" spans="1:2" hidden="1" x14ac:dyDescent="0.45">
      <c r="A5054" s="57"/>
      <c r="B5054" s="57"/>
    </row>
    <row r="5055" spans="1:2" hidden="1" x14ac:dyDescent="0.45">
      <c r="A5055" s="57"/>
      <c r="B5055" s="57"/>
    </row>
    <row r="5056" spans="1:2" hidden="1" x14ac:dyDescent="0.45">
      <c r="A5056" s="57"/>
      <c r="B5056" s="57"/>
    </row>
    <row r="5057" spans="1:2" hidden="1" x14ac:dyDescent="0.45">
      <c r="A5057" s="57"/>
      <c r="B5057" s="57"/>
    </row>
    <row r="5058" spans="1:2" hidden="1" x14ac:dyDescent="0.45">
      <c r="A5058" s="57"/>
      <c r="B5058" s="57"/>
    </row>
    <row r="5059" spans="1:2" hidden="1" x14ac:dyDescent="0.45">
      <c r="A5059" s="57"/>
      <c r="B5059" s="57"/>
    </row>
    <row r="5060" spans="1:2" hidden="1" x14ac:dyDescent="0.45">
      <c r="A5060" s="57"/>
      <c r="B5060" s="57"/>
    </row>
    <row r="5061" spans="1:2" hidden="1" x14ac:dyDescent="0.45">
      <c r="A5061" s="57"/>
      <c r="B5061" s="57"/>
    </row>
    <row r="5062" spans="1:2" hidden="1" x14ac:dyDescent="0.45">
      <c r="A5062" s="57"/>
      <c r="B5062" s="57"/>
    </row>
    <row r="5063" spans="1:2" hidden="1" x14ac:dyDescent="0.45">
      <c r="A5063" s="57"/>
      <c r="B5063" s="57"/>
    </row>
    <row r="5064" spans="1:2" hidden="1" x14ac:dyDescent="0.45">
      <c r="A5064" s="57"/>
      <c r="B5064" s="57"/>
    </row>
    <row r="5065" spans="1:2" hidden="1" x14ac:dyDescent="0.45">
      <c r="A5065" s="57"/>
      <c r="B5065" s="57"/>
    </row>
    <row r="5066" spans="1:2" hidden="1" x14ac:dyDescent="0.45">
      <c r="A5066" s="57"/>
      <c r="B5066" s="57"/>
    </row>
    <row r="5067" spans="1:2" hidden="1" x14ac:dyDescent="0.45">
      <c r="A5067" s="57"/>
      <c r="B5067" s="57"/>
    </row>
    <row r="5068" spans="1:2" hidden="1" x14ac:dyDescent="0.45">
      <c r="A5068" s="57"/>
      <c r="B5068" s="57"/>
    </row>
    <row r="5069" spans="1:2" hidden="1" x14ac:dyDescent="0.45">
      <c r="A5069" s="57"/>
      <c r="B5069" s="57"/>
    </row>
    <row r="5070" spans="1:2" hidden="1" x14ac:dyDescent="0.45">
      <c r="A5070" s="57"/>
      <c r="B5070" s="57"/>
    </row>
    <row r="5071" spans="1:2" hidden="1" x14ac:dyDescent="0.45">
      <c r="A5071" s="57"/>
      <c r="B5071" s="57"/>
    </row>
    <row r="5072" spans="1:2" hidden="1" x14ac:dyDescent="0.45">
      <c r="A5072" s="57"/>
      <c r="B5072" s="57"/>
    </row>
    <row r="5073" spans="1:2" hidden="1" x14ac:dyDescent="0.45">
      <c r="A5073" s="57"/>
      <c r="B5073" s="57"/>
    </row>
    <row r="5074" spans="1:2" hidden="1" x14ac:dyDescent="0.45">
      <c r="A5074" s="57"/>
      <c r="B5074" s="57"/>
    </row>
    <row r="5075" spans="1:2" hidden="1" x14ac:dyDescent="0.45">
      <c r="A5075" s="57"/>
      <c r="B5075" s="57"/>
    </row>
    <row r="5076" spans="1:2" hidden="1" x14ac:dyDescent="0.45">
      <c r="A5076" s="57"/>
      <c r="B5076" s="57"/>
    </row>
    <row r="5077" spans="1:2" hidden="1" x14ac:dyDescent="0.45">
      <c r="A5077" s="57"/>
      <c r="B5077" s="57"/>
    </row>
    <row r="5078" spans="1:2" hidden="1" x14ac:dyDescent="0.45">
      <c r="A5078" s="57"/>
      <c r="B5078" s="57"/>
    </row>
    <row r="5079" spans="1:2" hidden="1" x14ac:dyDescent="0.45">
      <c r="A5079" s="57"/>
      <c r="B5079" s="57"/>
    </row>
    <row r="5080" spans="1:2" hidden="1" x14ac:dyDescent="0.45">
      <c r="A5080" s="57"/>
      <c r="B5080" s="57"/>
    </row>
    <row r="5081" spans="1:2" hidden="1" x14ac:dyDescent="0.45">
      <c r="A5081" s="57"/>
      <c r="B5081" s="57"/>
    </row>
    <row r="5082" spans="1:2" hidden="1" x14ac:dyDescent="0.45">
      <c r="A5082" s="57"/>
      <c r="B5082" s="57"/>
    </row>
    <row r="5083" spans="1:2" hidden="1" x14ac:dyDescent="0.45">
      <c r="A5083" s="57"/>
      <c r="B5083" s="57"/>
    </row>
    <row r="5084" spans="1:2" hidden="1" x14ac:dyDescent="0.45">
      <c r="A5084" s="57"/>
      <c r="B5084" s="57"/>
    </row>
    <row r="5085" spans="1:2" hidden="1" x14ac:dyDescent="0.45">
      <c r="A5085" s="57"/>
      <c r="B5085" s="57"/>
    </row>
    <row r="5086" spans="1:2" hidden="1" x14ac:dyDescent="0.45">
      <c r="A5086" s="57"/>
      <c r="B5086" s="57"/>
    </row>
    <row r="5087" spans="1:2" hidden="1" x14ac:dyDescent="0.45">
      <c r="A5087" s="57"/>
      <c r="B5087" s="57"/>
    </row>
    <row r="5088" spans="1:2" hidden="1" x14ac:dyDescent="0.45">
      <c r="A5088" s="57"/>
      <c r="B5088" s="57"/>
    </row>
    <row r="5089" spans="1:2" hidden="1" x14ac:dyDescent="0.45">
      <c r="A5089" s="57"/>
      <c r="B5089" s="57"/>
    </row>
    <row r="5090" spans="1:2" hidden="1" x14ac:dyDescent="0.45">
      <c r="A5090" s="57"/>
      <c r="B5090" s="57"/>
    </row>
    <row r="5091" spans="1:2" hidden="1" x14ac:dyDescent="0.45">
      <c r="A5091" s="57"/>
      <c r="B5091" s="57"/>
    </row>
    <row r="5092" spans="1:2" hidden="1" x14ac:dyDescent="0.45">
      <c r="A5092" s="57"/>
      <c r="B5092" s="57"/>
    </row>
    <row r="5093" spans="1:2" hidden="1" x14ac:dyDescent="0.45">
      <c r="A5093" s="57"/>
      <c r="B5093" s="57"/>
    </row>
    <row r="5094" spans="1:2" hidden="1" x14ac:dyDescent="0.45">
      <c r="A5094" s="57"/>
      <c r="B5094" s="57"/>
    </row>
    <row r="5095" spans="1:2" hidden="1" x14ac:dyDescent="0.45">
      <c r="A5095" s="57"/>
      <c r="B5095" s="57"/>
    </row>
    <row r="5096" spans="1:2" hidden="1" x14ac:dyDescent="0.45">
      <c r="A5096" s="57"/>
      <c r="B5096" s="57"/>
    </row>
    <row r="5097" spans="1:2" hidden="1" x14ac:dyDescent="0.45">
      <c r="A5097" s="57"/>
      <c r="B5097" s="57"/>
    </row>
    <row r="5098" spans="1:2" hidden="1" x14ac:dyDescent="0.45">
      <c r="A5098" s="57"/>
      <c r="B5098" s="57"/>
    </row>
    <row r="5099" spans="1:2" hidden="1" x14ac:dyDescent="0.45">
      <c r="A5099" s="57"/>
      <c r="B5099" s="57"/>
    </row>
    <row r="5100" spans="1:2" hidden="1" x14ac:dyDescent="0.45">
      <c r="A5100" s="57"/>
      <c r="B5100" s="57"/>
    </row>
    <row r="5101" spans="1:2" hidden="1" x14ac:dyDescent="0.45">
      <c r="A5101" s="57"/>
      <c r="B5101" s="57"/>
    </row>
    <row r="5102" spans="1:2" hidden="1" x14ac:dyDescent="0.45">
      <c r="A5102" s="57"/>
      <c r="B5102" s="57"/>
    </row>
    <row r="5103" spans="1:2" hidden="1" x14ac:dyDescent="0.45">
      <c r="A5103" s="57"/>
      <c r="B5103" s="57"/>
    </row>
    <row r="5104" spans="1:2" hidden="1" x14ac:dyDescent="0.45">
      <c r="A5104" s="57"/>
      <c r="B5104" s="57"/>
    </row>
    <row r="5105" spans="1:2" hidden="1" x14ac:dyDescent="0.45">
      <c r="A5105" s="57"/>
      <c r="B5105" s="57"/>
    </row>
    <row r="5106" spans="1:2" hidden="1" x14ac:dyDescent="0.45">
      <c r="A5106" s="57"/>
      <c r="B5106" s="57"/>
    </row>
    <row r="5107" spans="1:2" hidden="1" x14ac:dyDescent="0.45">
      <c r="A5107" s="57"/>
      <c r="B5107" s="57"/>
    </row>
    <row r="5108" spans="1:2" hidden="1" x14ac:dyDescent="0.45">
      <c r="A5108" s="57"/>
      <c r="B5108" s="57"/>
    </row>
    <row r="5109" spans="1:2" hidden="1" x14ac:dyDescent="0.45">
      <c r="A5109" s="57"/>
      <c r="B5109" s="57"/>
    </row>
    <row r="5110" spans="1:2" hidden="1" x14ac:dyDescent="0.45">
      <c r="A5110" s="57"/>
      <c r="B5110" s="57"/>
    </row>
    <row r="5111" spans="1:2" hidden="1" x14ac:dyDescent="0.45">
      <c r="A5111" s="57"/>
      <c r="B5111" s="57"/>
    </row>
    <row r="5112" spans="1:2" hidden="1" x14ac:dyDescent="0.45">
      <c r="A5112" s="57"/>
      <c r="B5112" s="57"/>
    </row>
    <row r="5113" spans="1:2" hidden="1" x14ac:dyDescent="0.45">
      <c r="A5113" s="57"/>
      <c r="B5113" s="57"/>
    </row>
    <row r="5114" spans="1:2" hidden="1" x14ac:dyDescent="0.45">
      <c r="A5114" s="57"/>
      <c r="B5114" s="57"/>
    </row>
    <row r="5115" spans="1:2" hidden="1" x14ac:dyDescent="0.45">
      <c r="A5115" s="57"/>
      <c r="B5115" s="57"/>
    </row>
    <row r="5116" spans="1:2" hidden="1" x14ac:dyDescent="0.45">
      <c r="A5116" s="57"/>
      <c r="B5116" s="57"/>
    </row>
    <row r="5117" spans="1:2" hidden="1" x14ac:dyDescent="0.45">
      <c r="A5117" s="57"/>
      <c r="B5117" s="57"/>
    </row>
    <row r="5118" spans="1:2" hidden="1" x14ac:dyDescent="0.45">
      <c r="A5118" s="57"/>
      <c r="B5118" s="57"/>
    </row>
    <row r="5119" spans="1:2" hidden="1" x14ac:dyDescent="0.45">
      <c r="A5119" s="57"/>
      <c r="B5119" s="57"/>
    </row>
    <row r="5120" spans="1:2" hidden="1" x14ac:dyDescent="0.45">
      <c r="A5120" s="57"/>
      <c r="B5120" s="57"/>
    </row>
    <row r="5121" spans="1:2" hidden="1" x14ac:dyDescent="0.45">
      <c r="A5121" s="57"/>
      <c r="B5121" s="57"/>
    </row>
    <row r="5122" spans="1:2" hidden="1" x14ac:dyDescent="0.45">
      <c r="A5122" s="57"/>
      <c r="B5122" s="57"/>
    </row>
    <row r="5123" spans="1:2" hidden="1" x14ac:dyDescent="0.45">
      <c r="A5123" s="57"/>
      <c r="B5123" s="57"/>
    </row>
    <row r="5124" spans="1:2" hidden="1" x14ac:dyDescent="0.45">
      <c r="A5124" s="57"/>
      <c r="B5124" s="57"/>
    </row>
    <row r="5125" spans="1:2" hidden="1" x14ac:dyDescent="0.45">
      <c r="A5125" s="57"/>
      <c r="B5125" s="57"/>
    </row>
    <row r="5126" spans="1:2" hidden="1" x14ac:dyDescent="0.45">
      <c r="A5126" s="57"/>
      <c r="B5126" s="57"/>
    </row>
    <row r="5127" spans="1:2" hidden="1" x14ac:dyDescent="0.45">
      <c r="A5127" s="57"/>
      <c r="B5127" s="57"/>
    </row>
    <row r="5128" spans="1:2" hidden="1" x14ac:dyDescent="0.45">
      <c r="A5128" s="57"/>
      <c r="B5128" s="57"/>
    </row>
    <row r="5129" spans="1:2" hidden="1" x14ac:dyDescent="0.45">
      <c r="A5129" s="57"/>
      <c r="B5129" s="57"/>
    </row>
    <row r="5130" spans="1:2" hidden="1" x14ac:dyDescent="0.45">
      <c r="A5130" s="57"/>
      <c r="B5130" s="57"/>
    </row>
    <row r="5131" spans="1:2" hidden="1" x14ac:dyDescent="0.45">
      <c r="A5131" s="57"/>
      <c r="B5131" s="57"/>
    </row>
    <row r="5132" spans="1:2" hidden="1" x14ac:dyDescent="0.45">
      <c r="A5132" s="57"/>
      <c r="B5132" s="57"/>
    </row>
    <row r="5133" spans="1:2" hidden="1" x14ac:dyDescent="0.45">
      <c r="A5133" s="57"/>
      <c r="B5133" s="57"/>
    </row>
    <row r="5134" spans="1:2" hidden="1" x14ac:dyDescent="0.45">
      <c r="A5134" s="57"/>
      <c r="B5134" s="57"/>
    </row>
    <row r="5135" spans="1:2" hidden="1" x14ac:dyDescent="0.45">
      <c r="A5135" s="57"/>
      <c r="B5135" s="57"/>
    </row>
    <row r="5136" spans="1:2" hidden="1" x14ac:dyDescent="0.45">
      <c r="A5136" s="57"/>
      <c r="B5136" s="57"/>
    </row>
    <row r="5137" spans="1:2" hidden="1" x14ac:dyDescent="0.45">
      <c r="A5137" s="57"/>
      <c r="B5137" s="57"/>
    </row>
    <row r="5138" spans="1:2" hidden="1" x14ac:dyDescent="0.45">
      <c r="A5138" s="57"/>
      <c r="B5138" s="57"/>
    </row>
    <row r="5139" spans="1:2" hidden="1" x14ac:dyDescent="0.45">
      <c r="A5139" s="57"/>
      <c r="B5139" s="57"/>
    </row>
    <row r="5140" spans="1:2" hidden="1" x14ac:dyDescent="0.45">
      <c r="A5140" s="57"/>
      <c r="B5140" s="57"/>
    </row>
    <row r="5141" spans="1:2" hidden="1" x14ac:dyDescent="0.45">
      <c r="A5141" s="57"/>
      <c r="B5141" s="57"/>
    </row>
    <row r="5142" spans="1:2" hidden="1" x14ac:dyDescent="0.45">
      <c r="A5142" s="57"/>
      <c r="B5142" s="57"/>
    </row>
    <row r="5143" spans="1:2" hidden="1" x14ac:dyDescent="0.45">
      <c r="A5143" s="57"/>
      <c r="B5143" s="57"/>
    </row>
    <row r="5144" spans="1:2" hidden="1" x14ac:dyDescent="0.45">
      <c r="A5144" s="57"/>
      <c r="B5144" s="57"/>
    </row>
    <row r="5145" spans="1:2" hidden="1" x14ac:dyDescent="0.45">
      <c r="A5145" s="57"/>
      <c r="B5145" s="57"/>
    </row>
    <row r="5146" spans="1:2" hidden="1" x14ac:dyDescent="0.45">
      <c r="A5146" s="57"/>
      <c r="B5146" s="57"/>
    </row>
    <row r="5147" spans="1:2" hidden="1" x14ac:dyDescent="0.45">
      <c r="A5147" s="57"/>
      <c r="B5147" s="57"/>
    </row>
    <row r="5148" spans="1:2" hidden="1" x14ac:dyDescent="0.45">
      <c r="A5148" s="57"/>
      <c r="B5148" s="57"/>
    </row>
    <row r="5149" spans="1:2" hidden="1" x14ac:dyDescent="0.45">
      <c r="A5149" s="57"/>
      <c r="B5149" s="57"/>
    </row>
    <row r="5150" spans="1:2" hidden="1" x14ac:dyDescent="0.45">
      <c r="A5150" s="57"/>
      <c r="B5150" s="57"/>
    </row>
    <row r="5151" spans="1:2" hidden="1" x14ac:dyDescent="0.45">
      <c r="A5151" s="57"/>
      <c r="B5151" s="57"/>
    </row>
    <row r="5152" spans="1:2" hidden="1" x14ac:dyDescent="0.45">
      <c r="A5152" s="57"/>
      <c r="B5152" s="57"/>
    </row>
    <row r="5153" spans="1:2" hidden="1" x14ac:dyDescent="0.45">
      <c r="A5153" s="57"/>
      <c r="B5153" s="57"/>
    </row>
    <row r="5154" spans="1:2" hidden="1" x14ac:dyDescent="0.45">
      <c r="A5154" s="57"/>
      <c r="B5154" s="57"/>
    </row>
    <row r="5155" spans="1:2" hidden="1" x14ac:dyDescent="0.45">
      <c r="A5155" s="57"/>
      <c r="B5155" s="57"/>
    </row>
    <row r="5156" spans="1:2" hidden="1" x14ac:dyDescent="0.45">
      <c r="A5156" s="57"/>
      <c r="B5156" s="57"/>
    </row>
    <row r="5157" spans="1:2" hidden="1" x14ac:dyDescent="0.45">
      <c r="A5157" s="57"/>
      <c r="B5157" s="57"/>
    </row>
    <row r="5158" spans="1:2" hidden="1" x14ac:dyDescent="0.45">
      <c r="A5158" s="57"/>
      <c r="B5158" s="57"/>
    </row>
    <row r="5159" spans="1:2" hidden="1" x14ac:dyDescent="0.45">
      <c r="A5159" s="57"/>
      <c r="B5159" s="57"/>
    </row>
    <row r="5160" spans="1:2" hidden="1" x14ac:dyDescent="0.45">
      <c r="A5160" s="57"/>
      <c r="B5160" s="57"/>
    </row>
    <row r="5161" spans="1:2" hidden="1" x14ac:dyDescent="0.45">
      <c r="A5161" s="57"/>
      <c r="B5161" s="57"/>
    </row>
    <row r="5162" spans="1:2" hidden="1" x14ac:dyDescent="0.45">
      <c r="A5162" s="57"/>
      <c r="B5162" s="57"/>
    </row>
    <row r="5163" spans="1:2" hidden="1" x14ac:dyDescent="0.45">
      <c r="A5163" s="57"/>
      <c r="B5163" s="57"/>
    </row>
    <row r="5164" spans="1:2" hidden="1" x14ac:dyDescent="0.45">
      <c r="A5164" s="57"/>
      <c r="B5164" s="57"/>
    </row>
    <row r="5165" spans="1:2" hidden="1" x14ac:dyDescent="0.45">
      <c r="A5165" s="57"/>
      <c r="B5165" s="57"/>
    </row>
    <row r="5166" spans="1:2" hidden="1" x14ac:dyDescent="0.45">
      <c r="A5166" s="57"/>
      <c r="B5166" s="57"/>
    </row>
    <row r="5167" spans="1:2" hidden="1" x14ac:dyDescent="0.45">
      <c r="A5167" s="57"/>
      <c r="B5167" s="57"/>
    </row>
    <row r="5168" spans="1:2" hidden="1" x14ac:dyDescent="0.45">
      <c r="A5168" s="57"/>
      <c r="B5168" s="57"/>
    </row>
    <row r="5169" spans="1:2" hidden="1" x14ac:dyDescent="0.45">
      <c r="A5169" s="57"/>
      <c r="B5169" s="57"/>
    </row>
    <row r="5170" spans="1:2" hidden="1" x14ac:dyDescent="0.45">
      <c r="A5170" s="57"/>
      <c r="B5170" s="57"/>
    </row>
    <row r="5171" spans="1:2" hidden="1" x14ac:dyDescent="0.45">
      <c r="A5171" s="57"/>
      <c r="B5171" s="57"/>
    </row>
    <row r="5172" spans="1:2" hidden="1" x14ac:dyDescent="0.45">
      <c r="A5172" s="57"/>
      <c r="B5172" s="57"/>
    </row>
    <row r="5173" spans="1:2" hidden="1" x14ac:dyDescent="0.45">
      <c r="A5173" s="57"/>
      <c r="B5173" s="57"/>
    </row>
    <row r="5174" spans="1:2" hidden="1" x14ac:dyDescent="0.45">
      <c r="A5174" s="57"/>
      <c r="B5174" s="57"/>
    </row>
    <row r="5175" spans="1:2" hidden="1" x14ac:dyDescent="0.45">
      <c r="A5175" s="57"/>
      <c r="B5175" s="57"/>
    </row>
    <row r="5176" spans="1:2" hidden="1" x14ac:dyDescent="0.45">
      <c r="A5176" s="57"/>
      <c r="B5176" s="57"/>
    </row>
    <row r="5177" spans="1:2" hidden="1" x14ac:dyDescent="0.45">
      <c r="A5177" s="57"/>
      <c r="B5177" s="57"/>
    </row>
    <row r="5178" spans="1:2" hidden="1" x14ac:dyDescent="0.45">
      <c r="A5178" s="57"/>
      <c r="B5178" s="57"/>
    </row>
    <row r="5179" spans="1:2" hidden="1" x14ac:dyDescent="0.45">
      <c r="A5179" s="57"/>
      <c r="B5179" s="57"/>
    </row>
    <row r="5180" spans="1:2" hidden="1" x14ac:dyDescent="0.45">
      <c r="A5180" s="57"/>
      <c r="B5180" s="57"/>
    </row>
    <row r="5181" spans="1:2" hidden="1" x14ac:dyDescent="0.45">
      <c r="A5181" s="57"/>
      <c r="B5181" s="57"/>
    </row>
    <row r="5182" spans="1:2" hidden="1" x14ac:dyDescent="0.45">
      <c r="A5182" s="57"/>
      <c r="B5182" s="57"/>
    </row>
    <row r="5183" spans="1:2" hidden="1" x14ac:dyDescent="0.45">
      <c r="A5183" s="57"/>
      <c r="B5183" s="57"/>
    </row>
    <row r="5184" spans="1:2" hidden="1" x14ac:dyDescent="0.45">
      <c r="A5184" s="57"/>
      <c r="B5184" s="57"/>
    </row>
    <row r="5185" spans="1:2" hidden="1" x14ac:dyDescent="0.45">
      <c r="A5185" s="57"/>
      <c r="B5185" s="57"/>
    </row>
    <row r="5186" spans="1:2" hidden="1" x14ac:dyDescent="0.45">
      <c r="A5186" s="57"/>
      <c r="B5186" s="57"/>
    </row>
    <row r="5187" spans="1:2" hidden="1" x14ac:dyDescent="0.45">
      <c r="A5187" s="57"/>
      <c r="B5187" s="57"/>
    </row>
    <row r="5188" spans="1:2" hidden="1" x14ac:dyDescent="0.45">
      <c r="A5188" s="57"/>
      <c r="B5188" s="57"/>
    </row>
    <row r="5189" spans="1:2" hidden="1" x14ac:dyDescent="0.45">
      <c r="A5189" s="57"/>
      <c r="B5189" s="57"/>
    </row>
    <row r="5190" spans="1:2" hidden="1" x14ac:dyDescent="0.45">
      <c r="A5190" s="57"/>
      <c r="B5190" s="57"/>
    </row>
    <row r="5191" spans="1:2" hidden="1" x14ac:dyDescent="0.45">
      <c r="A5191" s="57"/>
      <c r="B5191" s="57"/>
    </row>
    <row r="5192" spans="1:2" hidden="1" x14ac:dyDescent="0.45">
      <c r="A5192" s="57"/>
      <c r="B5192" s="57"/>
    </row>
    <row r="5193" spans="1:2" hidden="1" x14ac:dyDescent="0.45">
      <c r="A5193" s="57"/>
      <c r="B5193" s="57"/>
    </row>
    <row r="5194" spans="1:2" hidden="1" x14ac:dyDescent="0.45">
      <c r="A5194" s="57"/>
      <c r="B5194" s="57"/>
    </row>
    <row r="5195" spans="1:2" hidden="1" x14ac:dyDescent="0.45">
      <c r="A5195" s="57"/>
      <c r="B5195" s="57"/>
    </row>
    <row r="5196" spans="1:2" hidden="1" x14ac:dyDescent="0.45">
      <c r="A5196" s="57"/>
      <c r="B5196" s="57"/>
    </row>
    <row r="5197" spans="1:2" hidden="1" x14ac:dyDescent="0.45">
      <c r="A5197" s="57"/>
      <c r="B5197" s="57"/>
    </row>
    <row r="5198" spans="1:2" hidden="1" x14ac:dyDescent="0.45">
      <c r="A5198" s="57"/>
      <c r="B5198" s="57"/>
    </row>
    <row r="5199" spans="1:2" hidden="1" x14ac:dyDescent="0.45">
      <c r="A5199" s="57"/>
      <c r="B5199" s="57"/>
    </row>
    <row r="5200" spans="1:2" hidden="1" x14ac:dyDescent="0.45">
      <c r="A5200" s="57"/>
      <c r="B5200" s="57"/>
    </row>
    <row r="5201" spans="1:2" hidden="1" x14ac:dyDescent="0.45">
      <c r="A5201" s="57"/>
      <c r="B5201" s="57"/>
    </row>
    <row r="5202" spans="1:2" hidden="1" x14ac:dyDescent="0.45">
      <c r="A5202" s="57"/>
      <c r="B5202" s="57"/>
    </row>
    <row r="5203" spans="1:2" hidden="1" x14ac:dyDescent="0.45">
      <c r="A5203" s="57"/>
      <c r="B5203" s="57"/>
    </row>
    <row r="5204" spans="1:2" hidden="1" x14ac:dyDescent="0.45">
      <c r="A5204" s="57"/>
      <c r="B5204" s="57"/>
    </row>
    <row r="5205" spans="1:2" hidden="1" x14ac:dyDescent="0.45">
      <c r="A5205" s="57"/>
      <c r="B5205" s="57"/>
    </row>
    <row r="5206" spans="1:2" hidden="1" x14ac:dyDescent="0.45">
      <c r="A5206" s="57"/>
      <c r="B5206" s="57"/>
    </row>
    <row r="5207" spans="1:2" hidden="1" x14ac:dyDescent="0.45">
      <c r="A5207" s="57"/>
      <c r="B5207" s="57"/>
    </row>
    <row r="5208" spans="1:2" hidden="1" x14ac:dyDescent="0.45">
      <c r="A5208" s="57"/>
      <c r="B5208" s="57"/>
    </row>
    <row r="5209" spans="1:2" hidden="1" x14ac:dyDescent="0.45">
      <c r="A5209" s="57"/>
      <c r="B5209" s="57"/>
    </row>
    <row r="5210" spans="1:2" hidden="1" x14ac:dyDescent="0.45">
      <c r="A5210" s="57"/>
      <c r="B5210" s="57"/>
    </row>
    <row r="5211" spans="1:2" hidden="1" x14ac:dyDescent="0.45">
      <c r="A5211" s="57"/>
      <c r="B5211" s="57"/>
    </row>
    <row r="5212" spans="1:2" hidden="1" x14ac:dyDescent="0.45">
      <c r="A5212" s="57"/>
      <c r="B5212" s="57"/>
    </row>
    <row r="5213" spans="1:2" hidden="1" x14ac:dyDescent="0.45">
      <c r="A5213" s="57"/>
      <c r="B5213" s="57"/>
    </row>
    <row r="5214" spans="1:2" hidden="1" x14ac:dyDescent="0.45">
      <c r="A5214" s="57"/>
      <c r="B5214" s="57"/>
    </row>
    <row r="5215" spans="1:2" hidden="1" x14ac:dyDescent="0.45">
      <c r="A5215" s="57"/>
      <c r="B5215" s="57"/>
    </row>
    <row r="5216" spans="1:2" hidden="1" x14ac:dyDescent="0.45">
      <c r="A5216" s="57"/>
      <c r="B5216" s="57"/>
    </row>
    <row r="5217" spans="1:2" hidden="1" x14ac:dyDescent="0.45">
      <c r="A5217" s="57"/>
      <c r="B5217" s="57"/>
    </row>
    <row r="5218" spans="1:2" hidden="1" x14ac:dyDescent="0.45">
      <c r="A5218" s="57"/>
      <c r="B5218" s="57"/>
    </row>
    <row r="5219" spans="1:2" hidden="1" x14ac:dyDescent="0.45">
      <c r="A5219" s="57"/>
      <c r="B5219" s="57"/>
    </row>
    <row r="5220" spans="1:2" hidden="1" x14ac:dyDescent="0.45">
      <c r="A5220" s="57"/>
      <c r="B5220" s="57"/>
    </row>
    <row r="5221" spans="1:2" hidden="1" x14ac:dyDescent="0.45">
      <c r="A5221" s="57"/>
      <c r="B5221" s="57"/>
    </row>
    <row r="5222" spans="1:2" hidden="1" x14ac:dyDescent="0.45">
      <c r="A5222" s="57"/>
      <c r="B5222" s="57"/>
    </row>
    <row r="5223" spans="1:2" hidden="1" x14ac:dyDescent="0.45">
      <c r="A5223" s="57"/>
      <c r="B5223" s="57"/>
    </row>
    <row r="5224" spans="1:2" hidden="1" x14ac:dyDescent="0.45">
      <c r="A5224" s="57"/>
      <c r="B5224" s="57"/>
    </row>
    <row r="5225" spans="1:2" hidden="1" x14ac:dyDescent="0.45">
      <c r="A5225" s="57"/>
      <c r="B5225" s="57"/>
    </row>
    <row r="5226" spans="1:2" hidden="1" x14ac:dyDescent="0.45">
      <c r="A5226" s="57"/>
      <c r="B5226" s="57"/>
    </row>
    <row r="5227" spans="1:2" hidden="1" x14ac:dyDescent="0.45">
      <c r="A5227" s="57"/>
      <c r="B5227" s="57"/>
    </row>
    <row r="5228" spans="1:2" hidden="1" x14ac:dyDescent="0.45">
      <c r="A5228" s="57"/>
      <c r="B5228" s="57"/>
    </row>
    <row r="5229" spans="1:2" hidden="1" x14ac:dyDescent="0.45">
      <c r="A5229" s="57"/>
      <c r="B5229" s="57"/>
    </row>
    <row r="5230" spans="1:2" hidden="1" x14ac:dyDescent="0.45">
      <c r="A5230" s="57"/>
      <c r="B5230" s="57"/>
    </row>
    <row r="5231" spans="1:2" hidden="1" x14ac:dyDescent="0.45">
      <c r="A5231" s="57"/>
      <c r="B5231" s="57"/>
    </row>
    <row r="5232" spans="1:2" hidden="1" x14ac:dyDescent="0.45">
      <c r="A5232" s="57"/>
      <c r="B5232" s="57"/>
    </row>
    <row r="5233" spans="1:2" hidden="1" x14ac:dyDescent="0.45">
      <c r="A5233" s="57"/>
      <c r="B5233" s="57"/>
    </row>
    <row r="5234" spans="1:2" hidden="1" x14ac:dyDescent="0.45">
      <c r="A5234" s="57"/>
      <c r="B5234" s="57"/>
    </row>
    <row r="5235" spans="1:2" hidden="1" x14ac:dyDescent="0.45">
      <c r="A5235" s="57"/>
      <c r="B5235" s="57"/>
    </row>
    <row r="5236" spans="1:2" hidden="1" x14ac:dyDescent="0.45">
      <c r="A5236" s="57"/>
      <c r="B5236" s="57"/>
    </row>
    <row r="5237" spans="1:2" hidden="1" x14ac:dyDescent="0.45">
      <c r="A5237" s="57"/>
      <c r="B5237" s="57"/>
    </row>
    <row r="5238" spans="1:2" hidden="1" x14ac:dyDescent="0.45">
      <c r="A5238" s="57"/>
      <c r="B5238" s="57"/>
    </row>
    <row r="5239" spans="1:2" hidden="1" x14ac:dyDescent="0.45">
      <c r="A5239" s="57"/>
      <c r="B5239" s="57"/>
    </row>
    <row r="5240" spans="1:2" hidden="1" x14ac:dyDescent="0.45">
      <c r="A5240" s="57"/>
      <c r="B5240" s="57"/>
    </row>
    <row r="5241" spans="1:2" hidden="1" x14ac:dyDescent="0.45">
      <c r="A5241" s="57"/>
      <c r="B5241" s="57"/>
    </row>
    <row r="5242" spans="1:2" hidden="1" x14ac:dyDescent="0.45">
      <c r="A5242" s="57"/>
      <c r="B5242" s="57"/>
    </row>
    <row r="5243" spans="1:2" hidden="1" x14ac:dyDescent="0.45">
      <c r="A5243" s="57"/>
      <c r="B5243" s="57"/>
    </row>
    <row r="5244" spans="1:2" hidden="1" x14ac:dyDescent="0.45">
      <c r="A5244" s="57"/>
      <c r="B5244" s="57"/>
    </row>
    <row r="5245" spans="1:2" hidden="1" x14ac:dyDescent="0.45">
      <c r="A5245" s="57"/>
      <c r="B5245" s="57"/>
    </row>
    <row r="5246" spans="1:2" hidden="1" x14ac:dyDescent="0.45">
      <c r="A5246" s="57"/>
      <c r="B5246" s="57"/>
    </row>
    <row r="5247" spans="1:2" hidden="1" x14ac:dyDescent="0.45">
      <c r="A5247" s="57"/>
      <c r="B5247" s="57"/>
    </row>
    <row r="5248" spans="1:2" hidden="1" x14ac:dyDescent="0.45">
      <c r="A5248" s="57"/>
      <c r="B5248" s="57"/>
    </row>
    <row r="5249" spans="1:2" hidden="1" x14ac:dyDescent="0.45">
      <c r="A5249" s="57"/>
      <c r="B5249" s="57"/>
    </row>
    <row r="5250" spans="1:2" hidden="1" x14ac:dyDescent="0.45">
      <c r="A5250" s="57"/>
      <c r="B5250" s="57"/>
    </row>
    <row r="5251" spans="1:2" hidden="1" x14ac:dyDescent="0.45">
      <c r="A5251" s="57"/>
      <c r="B5251" s="57"/>
    </row>
    <row r="5252" spans="1:2" hidden="1" x14ac:dyDescent="0.45">
      <c r="A5252" s="57"/>
      <c r="B5252" s="57"/>
    </row>
    <row r="5253" spans="1:2" hidden="1" x14ac:dyDescent="0.45">
      <c r="A5253" s="57"/>
      <c r="B5253" s="57"/>
    </row>
    <row r="5254" spans="1:2" hidden="1" x14ac:dyDescent="0.45">
      <c r="A5254" s="57"/>
      <c r="B5254" s="57"/>
    </row>
    <row r="5255" spans="1:2" hidden="1" x14ac:dyDescent="0.45">
      <c r="A5255" s="57"/>
      <c r="B5255" s="57"/>
    </row>
    <row r="5256" spans="1:2" hidden="1" x14ac:dyDescent="0.45">
      <c r="A5256" s="57"/>
      <c r="B5256" s="57"/>
    </row>
    <row r="5257" spans="1:2" hidden="1" x14ac:dyDescent="0.45">
      <c r="A5257" s="57"/>
      <c r="B5257" s="57"/>
    </row>
    <row r="5258" spans="1:2" hidden="1" x14ac:dyDescent="0.45">
      <c r="A5258" s="57"/>
      <c r="B5258" s="57"/>
    </row>
    <row r="5259" spans="1:2" hidden="1" x14ac:dyDescent="0.45">
      <c r="A5259" s="57"/>
      <c r="B5259" s="57"/>
    </row>
    <row r="5260" spans="1:2" hidden="1" x14ac:dyDescent="0.45">
      <c r="A5260" s="57"/>
      <c r="B5260" s="57"/>
    </row>
    <row r="5261" spans="1:2" hidden="1" x14ac:dyDescent="0.45">
      <c r="A5261" s="57"/>
      <c r="B5261" s="57"/>
    </row>
    <row r="5262" spans="1:2" hidden="1" x14ac:dyDescent="0.45">
      <c r="A5262" s="57"/>
      <c r="B5262" s="57"/>
    </row>
    <row r="5263" spans="1:2" hidden="1" x14ac:dyDescent="0.45">
      <c r="A5263" s="57"/>
      <c r="B5263" s="57"/>
    </row>
    <row r="5264" spans="1:2" hidden="1" x14ac:dyDescent="0.45">
      <c r="A5264" s="57"/>
      <c r="B5264" s="57"/>
    </row>
    <row r="5265" spans="1:2" hidden="1" x14ac:dyDescent="0.45">
      <c r="A5265" s="57"/>
      <c r="B5265" s="57"/>
    </row>
    <row r="5266" spans="1:2" hidden="1" x14ac:dyDescent="0.45">
      <c r="A5266" s="57"/>
      <c r="B5266" s="57"/>
    </row>
    <row r="5267" spans="1:2" hidden="1" x14ac:dyDescent="0.45">
      <c r="A5267" s="57"/>
      <c r="B5267" s="57"/>
    </row>
    <row r="5268" spans="1:2" hidden="1" x14ac:dyDescent="0.45">
      <c r="A5268" s="57"/>
      <c r="B5268" s="57"/>
    </row>
    <row r="5269" spans="1:2" hidden="1" x14ac:dyDescent="0.45">
      <c r="A5269" s="57"/>
      <c r="B5269" s="57"/>
    </row>
    <row r="5270" spans="1:2" hidden="1" x14ac:dyDescent="0.45">
      <c r="A5270" s="57"/>
      <c r="B5270" s="57"/>
    </row>
    <row r="5271" spans="1:2" hidden="1" x14ac:dyDescent="0.45">
      <c r="A5271" s="57"/>
      <c r="B5271" s="57"/>
    </row>
    <row r="5272" spans="1:2" hidden="1" x14ac:dyDescent="0.45">
      <c r="A5272" s="57"/>
      <c r="B5272" s="57"/>
    </row>
    <row r="5273" spans="1:2" hidden="1" x14ac:dyDescent="0.45">
      <c r="A5273" s="57"/>
      <c r="B5273" s="57"/>
    </row>
    <row r="5274" spans="1:2" hidden="1" x14ac:dyDescent="0.45">
      <c r="A5274" s="57"/>
      <c r="B5274" s="57"/>
    </row>
    <row r="5275" spans="1:2" hidden="1" x14ac:dyDescent="0.45">
      <c r="A5275" s="57"/>
      <c r="B5275" s="57"/>
    </row>
    <row r="5276" spans="1:2" hidden="1" x14ac:dyDescent="0.45">
      <c r="A5276" s="57"/>
      <c r="B5276" s="57"/>
    </row>
    <row r="5277" spans="1:2" hidden="1" x14ac:dyDescent="0.45">
      <c r="A5277" s="57"/>
      <c r="B5277" s="57"/>
    </row>
    <row r="5278" spans="1:2" hidden="1" x14ac:dyDescent="0.45">
      <c r="A5278" s="57"/>
      <c r="B5278" s="57"/>
    </row>
    <row r="5279" spans="1:2" hidden="1" x14ac:dyDescent="0.45">
      <c r="A5279" s="57"/>
      <c r="B5279" s="57"/>
    </row>
    <row r="5280" spans="1:2" hidden="1" x14ac:dyDescent="0.45">
      <c r="A5280" s="57"/>
      <c r="B5280" s="57"/>
    </row>
    <row r="5281" spans="1:2" hidden="1" x14ac:dyDescent="0.45">
      <c r="A5281" s="57"/>
      <c r="B5281" s="57"/>
    </row>
    <row r="5282" spans="1:2" hidden="1" x14ac:dyDescent="0.45">
      <c r="A5282" s="57"/>
      <c r="B5282" s="57"/>
    </row>
    <row r="5283" spans="1:2" hidden="1" x14ac:dyDescent="0.45">
      <c r="A5283" s="57"/>
      <c r="B5283" s="57"/>
    </row>
    <row r="5284" spans="1:2" hidden="1" x14ac:dyDescent="0.45">
      <c r="A5284" s="57"/>
      <c r="B5284" s="57"/>
    </row>
    <row r="5285" spans="1:2" hidden="1" x14ac:dyDescent="0.45">
      <c r="A5285" s="57"/>
      <c r="B5285" s="57"/>
    </row>
    <row r="5286" spans="1:2" hidden="1" x14ac:dyDescent="0.45">
      <c r="A5286" s="57"/>
      <c r="B5286" s="57"/>
    </row>
    <row r="5287" spans="1:2" hidden="1" x14ac:dyDescent="0.45">
      <c r="A5287" s="57"/>
      <c r="B5287" s="57"/>
    </row>
    <row r="5288" spans="1:2" hidden="1" x14ac:dyDescent="0.45">
      <c r="A5288" s="57"/>
      <c r="B5288" s="57"/>
    </row>
    <row r="5289" spans="1:2" hidden="1" x14ac:dyDescent="0.45">
      <c r="A5289" s="57"/>
      <c r="B5289" s="57"/>
    </row>
    <row r="5290" spans="1:2" hidden="1" x14ac:dyDescent="0.45">
      <c r="A5290" s="57"/>
      <c r="B5290" s="57"/>
    </row>
    <row r="5291" spans="1:2" hidden="1" x14ac:dyDescent="0.45">
      <c r="A5291" s="57"/>
      <c r="B5291" s="57"/>
    </row>
    <row r="5292" spans="1:2" hidden="1" x14ac:dyDescent="0.45">
      <c r="A5292" s="57"/>
      <c r="B5292" s="57"/>
    </row>
    <row r="5293" spans="1:2" hidden="1" x14ac:dyDescent="0.45">
      <c r="A5293" s="57"/>
      <c r="B5293" s="57"/>
    </row>
    <row r="5294" spans="1:2" hidden="1" x14ac:dyDescent="0.45">
      <c r="A5294" s="57"/>
      <c r="B5294" s="57"/>
    </row>
    <row r="5295" spans="1:2" hidden="1" x14ac:dyDescent="0.45">
      <c r="A5295" s="57"/>
      <c r="B5295" s="57"/>
    </row>
    <row r="5296" spans="1:2" hidden="1" x14ac:dyDescent="0.45">
      <c r="A5296" s="57"/>
      <c r="B5296" s="57"/>
    </row>
    <row r="5297" spans="1:2" hidden="1" x14ac:dyDescent="0.45">
      <c r="A5297" s="57"/>
      <c r="B5297" s="57"/>
    </row>
    <row r="5298" spans="1:2" hidden="1" x14ac:dyDescent="0.45">
      <c r="A5298" s="57"/>
      <c r="B5298" s="57"/>
    </row>
    <row r="5299" spans="1:2" hidden="1" x14ac:dyDescent="0.45">
      <c r="A5299" s="57"/>
      <c r="B5299" s="57"/>
    </row>
    <row r="5300" spans="1:2" hidden="1" x14ac:dyDescent="0.45">
      <c r="A5300" s="57"/>
      <c r="B5300" s="57"/>
    </row>
    <row r="5301" spans="1:2" hidden="1" x14ac:dyDescent="0.45">
      <c r="A5301" s="57"/>
      <c r="B5301" s="57"/>
    </row>
    <row r="5302" spans="1:2" hidden="1" x14ac:dyDescent="0.45">
      <c r="A5302" s="57"/>
      <c r="B5302" s="57"/>
    </row>
    <row r="5303" spans="1:2" hidden="1" x14ac:dyDescent="0.45">
      <c r="A5303" s="57"/>
      <c r="B5303" s="57"/>
    </row>
    <row r="5304" spans="1:2" hidden="1" x14ac:dyDescent="0.45">
      <c r="A5304" s="57"/>
      <c r="B5304" s="57"/>
    </row>
    <row r="5305" spans="1:2" hidden="1" x14ac:dyDescent="0.45">
      <c r="A5305" s="57"/>
      <c r="B5305" s="57"/>
    </row>
    <row r="5306" spans="1:2" hidden="1" x14ac:dyDescent="0.45">
      <c r="A5306" s="57"/>
      <c r="B5306" s="57"/>
    </row>
    <row r="5307" spans="1:2" hidden="1" x14ac:dyDescent="0.45">
      <c r="A5307" s="57"/>
      <c r="B5307" s="57"/>
    </row>
    <row r="5308" spans="1:2" hidden="1" x14ac:dyDescent="0.45">
      <c r="A5308" s="57"/>
      <c r="B5308" s="57"/>
    </row>
    <row r="5309" spans="1:2" hidden="1" x14ac:dyDescent="0.45">
      <c r="A5309" s="57"/>
      <c r="B5309" s="57"/>
    </row>
    <row r="5310" spans="1:2" hidden="1" x14ac:dyDescent="0.45">
      <c r="A5310" s="57"/>
      <c r="B5310" s="57"/>
    </row>
    <row r="5311" spans="1:2" hidden="1" x14ac:dyDescent="0.45">
      <c r="A5311" s="57"/>
      <c r="B5311" s="57"/>
    </row>
    <row r="5312" spans="1:2" hidden="1" x14ac:dyDescent="0.45">
      <c r="A5312" s="57"/>
      <c r="B5312" s="57"/>
    </row>
    <row r="5313" spans="1:2" hidden="1" x14ac:dyDescent="0.45">
      <c r="A5313" s="57"/>
      <c r="B5313" s="57"/>
    </row>
    <row r="5314" spans="1:2" hidden="1" x14ac:dyDescent="0.45">
      <c r="A5314" s="57"/>
      <c r="B5314" s="57"/>
    </row>
    <row r="5315" spans="1:2" hidden="1" x14ac:dyDescent="0.45">
      <c r="A5315" s="57"/>
      <c r="B5315" s="57"/>
    </row>
    <row r="5316" spans="1:2" hidden="1" x14ac:dyDescent="0.45">
      <c r="A5316" s="57"/>
      <c r="B5316" s="57"/>
    </row>
    <row r="5317" spans="1:2" hidden="1" x14ac:dyDescent="0.45">
      <c r="A5317" s="57"/>
      <c r="B5317" s="57"/>
    </row>
    <row r="5318" spans="1:2" hidden="1" x14ac:dyDescent="0.45">
      <c r="A5318" s="57"/>
      <c r="B5318" s="57"/>
    </row>
    <row r="5319" spans="1:2" hidden="1" x14ac:dyDescent="0.45">
      <c r="A5319" s="57"/>
      <c r="B5319" s="57"/>
    </row>
    <row r="5320" spans="1:2" hidden="1" x14ac:dyDescent="0.45">
      <c r="A5320" s="57"/>
      <c r="B5320" s="57"/>
    </row>
    <row r="5321" spans="1:2" hidden="1" x14ac:dyDescent="0.45">
      <c r="A5321" s="57"/>
      <c r="B5321" s="57"/>
    </row>
    <row r="5322" spans="1:2" hidden="1" x14ac:dyDescent="0.45">
      <c r="A5322" s="57"/>
      <c r="B5322" s="57"/>
    </row>
    <row r="5323" spans="1:2" hidden="1" x14ac:dyDescent="0.45">
      <c r="A5323" s="57"/>
      <c r="B5323" s="57"/>
    </row>
    <row r="5324" spans="1:2" hidden="1" x14ac:dyDescent="0.45">
      <c r="A5324" s="57"/>
      <c r="B5324" s="57"/>
    </row>
    <row r="5325" spans="1:2" hidden="1" x14ac:dyDescent="0.45">
      <c r="A5325" s="57"/>
      <c r="B5325" s="57"/>
    </row>
    <row r="5326" spans="1:2" hidden="1" x14ac:dyDescent="0.45">
      <c r="A5326" s="57"/>
      <c r="B5326" s="57"/>
    </row>
    <row r="5327" spans="1:2" hidden="1" x14ac:dyDescent="0.45">
      <c r="A5327" s="57"/>
      <c r="B5327" s="57"/>
    </row>
    <row r="5328" spans="1:2" hidden="1" x14ac:dyDescent="0.45">
      <c r="A5328" s="57"/>
      <c r="B5328" s="57"/>
    </row>
    <row r="5329" spans="1:2" hidden="1" x14ac:dyDescent="0.45">
      <c r="A5329" s="57"/>
      <c r="B5329" s="57"/>
    </row>
    <row r="5330" spans="1:2" hidden="1" x14ac:dyDescent="0.45">
      <c r="A5330" s="57"/>
      <c r="B5330" s="57"/>
    </row>
    <row r="5331" spans="1:2" hidden="1" x14ac:dyDescent="0.45">
      <c r="A5331" s="57"/>
      <c r="B5331" s="57"/>
    </row>
    <row r="5332" spans="1:2" hidden="1" x14ac:dyDescent="0.45">
      <c r="A5332" s="57"/>
      <c r="B5332" s="57"/>
    </row>
    <row r="5333" spans="1:2" hidden="1" x14ac:dyDescent="0.45">
      <c r="A5333" s="57"/>
      <c r="B5333" s="57"/>
    </row>
    <row r="5334" spans="1:2" hidden="1" x14ac:dyDescent="0.45">
      <c r="A5334" s="57"/>
      <c r="B5334" s="57"/>
    </row>
    <row r="5335" spans="1:2" hidden="1" x14ac:dyDescent="0.45">
      <c r="A5335" s="57"/>
      <c r="B5335" s="57"/>
    </row>
    <row r="5336" spans="1:2" hidden="1" x14ac:dyDescent="0.45">
      <c r="A5336" s="57"/>
      <c r="B5336" s="57"/>
    </row>
    <row r="5337" spans="1:2" hidden="1" x14ac:dyDescent="0.45">
      <c r="A5337" s="57"/>
      <c r="B5337" s="57"/>
    </row>
    <row r="5338" spans="1:2" hidden="1" x14ac:dyDescent="0.45">
      <c r="A5338" s="57"/>
      <c r="B5338" s="57"/>
    </row>
    <row r="5339" spans="1:2" hidden="1" x14ac:dyDescent="0.45">
      <c r="A5339" s="57"/>
      <c r="B5339" s="57"/>
    </row>
    <row r="5340" spans="1:2" hidden="1" x14ac:dyDescent="0.45">
      <c r="A5340" s="57"/>
      <c r="B5340" s="57"/>
    </row>
    <row r="5341" spans="1:2" hidden="1" x14ac:dyDescent="0.45">
      <c r="A5341" s="57"/>
      <c r="B5341" s="57"/>
    </row>
    <row r="5342" spans="1:2" hidden="1" x14ac:dyDescent="0.45">
      <c r="A5342" s="57"/>
      <c r="B5342" s="57"/>
    </row>
    <row r="5343" spans="1:2" hidden="1" x14ac:dyDescent="0.45">
      <c r="A5343" s="57"/>
      <c r="B5343" s="57"/>
    </row>
    <row r="5344" spans="1:2" hidden="1" x14ac:dyDescent="0.45">
      <c r="A5344" s="57"/>
      <c r="B5344" s="57"/>
    </row>
    <row r="5345" spans="1:2" hidden="1" x14ac:dyDescent="0.45">
      <c r="A5345" s="57"/>
      <c r="B5345" s="57"/>
    </row>
    <row r="5346" spans="1:2" hidden="1" x14ac:dyDescent="0.45">
      <c r="A5346" s="57"/>
      <c r="B5346" s="57"/>
    </row>
    <row r="5347" spans="1:2" hidden="1" x14ac:dyDescent="0.45">
      <c r="A5347" s="57"/>
      <c r="B5347" s="57"/>
    </row>
    <row r="5348" spans="1:2" hidden="1" x14ac:dyDescent="0.45">
      <c r="A5348" s="57"/>
      <c r="B5348" s="57"/>
    </row>
    <row r="5349" spans="1:2" hidden="1" x14ac:dyDescent="0.45">
      <c r="A5349" s="57"/>
      <c r="B5349" s="57"/>
    </row>
    <row r="5350" spans="1:2" hidden="1" x14ac:dyDescent="0.45">
      <c r="A5350" s="57"/>
      <c r="B5350" s="57"/>
    </row>
    <row r="5351" spans="1:2" hidden="1" x14ac:dyDescent="0.45">
      <c r="A5351" s="57"/>
      <c r="B5351" s="57"/>
    </row>
    <row r="5352" spans="1:2" hidden="1" x14ac:dyDescent="0.45">
      <c r="A5352" s="57"/>
      <c r="B5352" s="57"/>
    </row>
    <row r="5353" spans="1:2" hidden="1" x14ac:dyDescent="0.45">
      <c r="A5353" s="57"/>
      <c r="B5353" s="57"/>
    </row>
    <row r="5354" spans="1:2" hidden="1" x14ac:dyDescent="0.45">
      <c r="A5354" s="57"/>
      <c r="B5354" s="57"/>
    </row>
    <row r="5355" spans="1:2" hidden="1" x14ac:dyDescent="0.45">
      <c r="A5355" s="57"/>
      <c r="B5355" s="57"/>
    </row>
    <row r="5356" spans="1:2" hidden="1" x14ac:dyDescent="0.45">
      <c r="A5356" s="57"/>
      <c r="B5356" s="57"/>
    </row>
    <row r="5357" spans="1:2" hidden="1" x14ac:dyDescent="0.45">
      <c r="A5357" s="57"/>
      <c r="B5357" s="57"/>
    </row>
    <row r="5358" spans="1:2" hidden="1" x14ac:dyDescent="0.45">
      <c r="A5358" s="57"/>
      <c r="B5358" s="57"/>
    </row>
    <row r="5359" spans="1:2" hidden="1" x14ac:dyDescent="0.45">
      <c r="A5359" s="57"/>
      <c r="B5359" s="57"/>
    </row>
    <row r="5360" spans="1:2" hidden="1" x14ac:dyDescent="0.45">
      <c r="A5360" s="57"/>
      <c r="B5360" s="57"/>
    </row>
    <row r="5361" spans="1:2" hidden="1" x14ac:dyDescent="0.45">
      <c r="A5361" s="57"/>
      <c r="B5361" s="57"/>
    </row>
    <row r="5362" spans="1:2" hidden="1" x14ac:dyDescent="0.45">
      <c r="A5362" s="57"/>
      <c r="B5362" s="57"/>
    </row>
    <row r="5363" spans="1:2" hidden="1" x14ac:dyDescent="0.45">
      <c r="A5363" s="57"/>
      <c r="B5363" s="57"/>
    </row>
    <row r="5364" spans="1:2" hidden="1" x14ac:dyDescent="0.45">
      <c r="A5364" s="57"/>
      <c r="B5364" s="57"/>
    </row>
    <row r="5365" spans="1:2" hidden="1" x14ac:dyDescent="0.45">
      <c r="A5365" s="57"/>
      <c r="B5365" s="57"/>
    </row>
    <row r="5366" spans="1:2" hidden="1" x14ac:dyDescent="0.45">
      <c r="A5366" s="57"/>
      <c r="B5366" s="57"/>
    </row>
    <row r="5367" spans="1:2" hidden="1" x14ac:dyDescent="0.45">
      <c r="A5367" s="57"/>
      <c r="B5367" s="57"/>
    </row>
    <row r="5368" spans="1:2" hidden="1" x14ac:dyDescent="0.45">
      <c r="A5368" s="57"/>
      <c r="B5368" s="57"/>
    </row>
    <row r="5369" spans="1:2" hidden="1" x14ac:dyDescent="0.45">
      <c r="A5369" s="57"/>
      <c r="B5369" s="57"/>
    </row>
    <row r="5370" spans="1:2" hidden="1" x14ac:dyDescent="0.45">
      <c r="A5370" s="57"/>
      <c r="B5370" s="57"/>
    </row>
    <row r="5371" spans="1:2" hidden="1" x14ac:dyDescent="0.45">
      <c r="A5371" s="57"/>
      <c r="B5371" s="57"/>
    </row>
    <row r="5372" spans="1:2" hidden="1" x14ac:dyDescent="0.45">
      <c r="A5372" s="57"/>
      <c r="B5372" s="57"/>
    </row>
    <row r="5373" spans="1:2" hidden="1" x14ac:dyDescent="0.45">
      <c r="A5373" s="57"/>
      <c r="B5373" s="57"/>
    </row>
    <row r="5374" spans="1:2" hidden="1" x14ac:dyDescent="0.45">
      <c r="A5374" s="57"/>
      <c r="B5374" s="57"/>
    </row>
    <row r="5375" spans="1:2" hidden="1" x14ac:dyDescent="0.45">
      <c r="A5375" s="57"/>
      <c r="B5375" s="57"/>
    </row>
    <row r="5376" spans="1:2" hidden="1" x14ac:dyDescent="0.45">
      <c r="A5376" s="57"/>
      <c r="B5376" s="57"/>
    </row>
    <row r="5377" spans="1:2" hidden="1" x14ac:dyDescent="0.45">
      <c r="A5377" s="57"/>
      <c r="B5377" s="57"/>
    </row>
    <row r="5378" spans="1:2" hidden="1" x14ac:dyDescent="0.45">
      <c r="A5378" s="57"/>
      <c r="B5378" s="57"/>
    </row>
    <row r="5379" spans="1:2" hidden="1" x14ac:dyDescent="0.45">
      <c r="A5379" s="57"/>
      <c r="B5379" s="57"/>
    </row>
    <row r="5380" spans="1:2" hidden="1" x14ac:dyDescent="0.45">
      <c r="A5380" s="57"/>
      <c r="B5380" s="57"/>
    </row>
    <row r="5381" spans="1:2" hidden="1" x14ac:dyDescent="0.45">
      <c r="A5381" s="57"/>
      <c r="B5381" s="57"/>
    </row>
    <row r="5382" spans="1:2" hidden="1" x14ac:dyDescent="0.45">
      <c r="A5382" s="57"/>
      <c r="B5382" s="57"/>
    </row>
    <row r="5383" spans="1:2" hidden="1" x14ac:dyDescent="0.45">
      <c r="A5383" s="57"/>
      <c r="B5383" s="57"/>
    </row>
    <row r="5384" spans="1:2" hidden="1" x14ac:dyDescent="0.45">
      <c r="A5384" s="57"/>
      <c r="B5384" s="57"/>
    </row>
    <row r="5385" spans="1:2" hidden="1" x14ac:dyDescent="0.45">
      <c r="A5385" s="57"/>
      <c r="B5385" s="57"/>
    </row>
    <row r="5386" spans="1:2" hidden="1" x14ac:dyDescent="0.45">
      <c r="A5386" s="57"/>
      <c r="B5386" s="57"/>
    </row>
    <row r="5387" spans="1:2" hidden="1" x14ac:dyDescent="0.45">
      <c r="A5387" s="57"/>
      <c r="B5387" s="57"/>
    </row>
    <row r="5388" spans="1:2" hidden="1" x14ac:dyDescent="0.45">
      <c r="A5388" s="57"/>
      <c r="B5388" s="57"/>
    </row>
    <row r="5389" spans="1:2" hidden="1" x14ac:dyDescent="0.45">
      <c r="A5389" s="57"/>
      <c r="B5389" s="57"/>
    </row>
    <row r="5390" spans="1:2" hidden="1" x14ac:dyDescent="0.45">
      <c r="A5390" s="57"/>
      <c r="B5390" s="57"/>
    </row>
    <row r="5391" spans="1:2" hidden="1" x14ac:dyDescent="0.45">
      <c r="A5391" s="57"/>
      <c r="B5391" s="57"/>
    </row>
    <row r="5392" spans="1:2" hidden="1" x14ac:dyDescent="0.45">
      <c r="A5392" s="57"/>
      <c r="B5392" s="57"/>
    </row>
    <row r="5393" spans="1:2" hidden="1" x14ac:dyDescent="0.45">
      <c r="A5393" s="57"/>
      <c r="B5393" s="57"/>
    </row>
    <row r="5394" spans="1:2" hidden="1" x14ac:dyDescent="0.45">
      <c r="A5394" s="57"/>
      <c r="B5394" s="57"/>
    </row>
    <row r="5395" spans="1:2" hidden="1" x14ac:dyDescent="0.45">
      <c r="A5395" s="57"/>
      <c r="B5395" s="57"/>
    </row>
    <row r="5396" spans="1:2" hidden="1" x14ac:dyDescent="0.45">
      <c r="A5396" s="57"/>
      <c r="B5396" s="57"/>
    </row>
    <row r="5397" spans="1:2" hidden="1" x14ac:dyDescent="0.45">
      <c r="A5397" s="57"/>
      <c r="B5397" s="57"/>
    </row>
    <row r="5398" spans="1:2" hidden="1" x14ac:dyDescent="0.45">
      <c r="A5398" s="57"/>
      <c r="B5398" s="57"/>
    </row>
    <row r="5399" spans="1:2" hidden="1" x14ac:dyDescent="0.45">
      <c r="A5399" s="57"/>
      <c r="B5399" s="57"/>
    </row>
    <row r="5400" spans="1:2" hidden="1" x14ac:dyDescent="0.45">
      <c r="A5400" s="57"/>
      <c r="B5400" s="57"/>
    </row>
    <row r="5401" spans="1:2" hidden="1" x14ac:dyDescent="0.45">
      <c r="A5401" s="57"/>
      <c r="B5401" s="57"/>
    </row>
    <row r="5402" spans="1:2" hidden="1" x14ac:dyDescent="0.45">
      <c r="A5402" s="57"/>
      <c r="B5402" s="57"/>
    </row>
    <row r="5403" spans="1:2" hidden="1" x14ac:dyDescent="0.45">
      <c r="A5403" s="57"/>
      <c r="B5403" s="57"/>
    </row>
    <row r="5404" spans="1:2" hidden="1" x14ac:dyDescent="0.45">
      <c r="A5404" s="57"/>
      <c r="B5404" s="57"/>
    </row>
    <row r="5405" spans="1:2" hidden="1" x14ac:dyDescent="0.45">
      <c r="A5405" s="57"/>
      <c r="B5405" s="57"/>
    </row>
    <row r="5406" spans="1:2" hidden="1" x14ac:dyDescent="0.45">
      <c r="A5406" s="57"/>
      <c r="B5406" s="57"/>
    </row>
    <row r="5407" spans="1:2" hidden="1" x14ac:dyDescent="0.45">
      <c r="A5407" s="57"/>
      <c r="B5407" s="57"/>
    </row>
    <row r="5408" spans="1:2" hidden="1" x14ac:dyDescent="0.45">
      <c r="A5408" s="57"/>
      <c r="B5408" s="57"/>
    </row>
    <row r="5409" spans="1:2" hidden="1" x14ac:dyDescent="0.45">
      <c r="A5409" s="57"/>
      <c r="B5409" s="57"/>
    </row>
    <row r="5410" spans="1:2" hidden="1" x14ac:dyDescent="0.45">
      <c r="A5410" s="57"/>
      <c r="B5410" s="57"/>
    </row>
    <row r="5411" spans="1:2" hidden="1" x14ac:dyDescent="0.45">
      <c r="A5411" s="57"/>
      <c r="B5411" s="57"/>
    </row>
    <row r="5412" spans="1:2" hidden="1" x14ac:dyDescent="0.45">
      <c r="A5412" s="57"/>
      <c r="B5412" s="57"/>
    </row>
    <row r="5413" spans="1:2" hidden="1" x14ac:dyDescent="0.45">
      <c r="A5413" s="57"/>
      <c r="B5413" s="57"/>
    </row>
    <row r="5414" spans="1:2" hidden="1" x14ac:dyDescent="0.45">
      <c r="A5414" s="57"/>
      <c r="B5414" s="57"/>
    </row>
    <row r="5415" spans="1:2" hidden="1" x14ac:dyDescent="0.45">
      <c r="A5415" s="57"/>
      <c r="B5415" s="57"/>
    </row>
    <row r="5416" spans="1:2" hidden="1" x14ac:dyDescent="0.45">
      <c r="A5416" s="57"/>
      <c r="B5416" s="57"/>
    </row>
    <row r="5417" spans="1:2" hidden="1" x14ac:dyDescent="0.45">
      <c r="A5417" s="57"/>
      <c r="B5417" s="57"/>
    </row>
    <row r="5418" spans="1:2" hidden="1" x14ac:dyDescent="0.45">
      <c r="A5418" s="57"/>
      <c r="B5418" s="57"/>
    </row>
    <row r="5419" spans="1:2" hidden="1" x14ac:dyDescent="0.45">
      <c r="A5419" s="57"/>
      <c r="B5419" s="57"/>
    </row>
    <row r="5420" spans="1:2" hidden="1" x14ac:dyDescent="0.45">
      <c r="A5420" s="57"/>
      <c r="B5420" s="57"/>
    </row>
    <row r="5421" spans="1:2" hidden="1" x14ac:dyDescent="0.45">
      <c r="A5421" s="57"/>
      <c r="B5421" s="57"/>
    </row>
    <row r="5422" spans="1:2" hidden="1" x14ac:dyDescent="0.45">
      <c r="A5422" s="57"/>
      <c r="B5422" s="57"/>
    </row>
    <row r="5423" spans="1:2" hidden="1" x14ac:dyDescent="0.45">
      <c r="A5423" s="57"/>
      <c r="B5423" s="57"/>
    </row>
    <row r="5424" spans="1:2" hidden="1" x14ac:dyDescent="0.45">
      <c r="A5424" s="57"/>
      <c r="B5424" s="57"/>
    </row>
    <row r="5425" spans="1:2" hidden="1" x14ac:dyDescent="0.45">
      <c r="A5425" s="57"/>
      <c r="B5425" s="57"/>
    </row>
    <row r="5426" spans="1:2" hidden="1" x14ac:dyDescent="0.45">
      <c r="A5426" s="57"/>
      <c r="B5426" s="57"/>
    </row>
    <row r="5427" spans="1:2" hidden="1" x14ac:dyDescent="0.45">
      <c r="A5427" s="57"/>
      <c r="B5427" s="57"/>
    </row>
    <row r="5428" spans="1:2" hidden="1" x14ac:dyDescent="0.45">
      <c r="A5428" s="57"/>
      <c r="B5428" s="57"/>
    </row>
    <row r="5429" spans="1:2" hidden="1" x14ac:dyDescent="0.45">
      <c r="A5429" s="57"/>
      <c r="B5429" s="57"/>
    </row>
    <row r="5430" spans="1:2" hidden="1" x14ac:dyDescent="0.45">
      <c r="A5430" s="57"/>
      <c r="B5430" s="57"/>
    </row>
    <row r="5431" spans="1:2" hidden="1" x14ac:dyDescent="0.45">
      <c r="A5431" s="57"/>
      <c r="B5431" s="57"/>
    </row>
    <row r="5432" spans="1:2" hidden="1" x14ac:dyDescent="0.45">
      <c r="A5432" s="57"/>
      <c r="B5432" s="57"/>
    </row>
    <row r="5433" spans="1:2" hidden="1" x14ac:dyDescent="0.45">
      <c r="A5433" s="57"/>
      <c r="B5433" s="57"/>
    </row>
    <row r="5434" spans="1:2" hidden="1" x14ac:dyDescent="0.45">
      <c r="A5434" s="57"/>
      <c r="B5434" s="57"/>
    </row>
    <row r="5435" spans="1:2" hidden="1" x14ac:dyDescent="0.45">
      <c r="A5435" s="57"/>
      <c r="B5435" s="57"/>
    </row>
    <row r="5436" spans="1:2" hidden="1" x14ac:dyDescent="0.45">
      <c r="A5436" s="57"/>
      <c r="B5436" s="57"/>
    </row>
    <row r="5437" spans="1:2" hidden="1" x14ac:dyDescent="0.45">
      <c r="A5437" s="57"/>
      <c r="B5437" s="57"/>
    </row>
    <row r="5438" spans="1:2" hidden="1" x14ac:dyDescent="0.45">
      <c r="A5438" s="57"/>
      <c r="B5438" s="57"/>
    </row>
    <row r="5439" spans="1:2" hidden="1" x14ac:dyDescent="0.45">
      <c r="A5439" s="57"/>
      <c r="B5439" s="57"/>
    </row>
    <row r="5440" spans="1:2" hidden="1" x14ac:dyDescent="0.45">
      <c r="A5440" s="57"/>
      <c r="B5440" s="57"/>
    </row>
    <row r="5441" spans="1:2" hidden="1" x14ac:dyDescent="0.45">
      <c r="A5441" s="57"/>
      <c r="B5441" s="57"/>
    </row>
    <row r="5442" spans="1:2" hidden="1" x14ac:dyDescent="0.45">
      <c r="A5442" s="57"/>
      <c r="B5442" s="57"/>
    </row>
    <row r="5443" spans="1:2" hidden="1" x14ac:dyDescent="0.45">
      <c r="A5443" s="57"/>
      <c r="B5443" s="57"/>
    </row>
    <row r="5444" spans="1:2" hidden="1" x14ac:dyDescent="0.45">
      <c r="A5444" s="57"/>
      <c r="B5444" s="57"/>
    </row>
    <row r="5445" spans="1:2" hidden="1" x14ac:dyDescent="0.45">
      <c r="A5445" s="57"/>
      <c r="B5445" s="57"/>
    </row>
    <row r="5446" spans="1:2" hidden="1" x14ac:dyDescent="0.45">
      <c r="A5446" s="57"/>
      <c r="B5446" s="57"/>
    </row>
    <row r="5447" spans="1:2" hidden="1" x14ac:dyDescent="0.45">
      <c r="A5447" s="57"/>
      <c r="B5447" s="57"/>
    </row>
    <row r="5448" spans="1:2" hidden="1" x14ac:dyDescent="0.45">
      <c r="A5448" s="57"/>
      <c r="B5448" s="57"/>
    </row>
    <row r="5449" spans="1:2" hidden="1" x14ac:dyDescent="0.45">
      <c r="A5449" s="57"/>
      <c r="B5449" s="57"/>
    </row>
    <row r="5450" spans="1:2" hidden="1" x14ac:dyDescent="0.45">
      <c r="A5450" s="57"/>
      <c r="B5450" s="57"/>
    </row>
    <row r="5451" spans="1:2" hidden="1" x14ac:dyDescent="0.45">
      <c r="A5451" s="57"/>
      <c r="B5451" s="57"/>
    </row>
    <row r="5452" spans="1:2" hidden="1" x14ac:dyDescent="0.45">
      <c r="A5452" s="57"/>
      <c r="B5452" s="57"/>
    </row>
    <row r="5453" spans="1:2" hidden="1" x14ac:dyDescent="0.45">
      <c r="A5453" s="57"/>
      <c r="B5453" s="57"/>
    </row>
    <row r="5454" spans="1:2" hidden="1" x14ac:dyDescent="0.45">
      <c r="A5454" s="57"/>
      <c r="B5454" s="57"/>
    </row>
    <row r="5455" spans="1:2" hidden="1" x14ac:dyDescent="0.45">
      <c r="A5455" s="57"/>
      <c r="B5455" s="57"/>
    </row>
    <row r="5456" spans="1:2" hidden="1" x14ac:dyDescent="0.45">
      <c r="A5456" s="57"/>
      <c r="B5456" s="57"/>
    </row>
    <row r="5457" spans="1:2" hidden="1" x14ac:dyDescent="0.45">
      <c r="A5457" s="57"/>
      <c r="B5457" s="57"/>
    </row>
    <row r="5458" spans="1:2" hidden="1" x14ac:dyDescent="0.45">
      <c r="A5458" s="57"/>
      <c r="B5458" s="57"/>
    </row>
    <row r="5459" spans="1:2" hidden="1" x14ac:dyDescent="0.45">
      <c r="A5459" s="57"/>
      <c r="B5459" s="57"/>
    </row>
    <row r="5460" spans="1:2" hidden="1" x14ac:dyDescent="0.45">
      <c r="A5460" s="57"/>
      <c r="B5460" s="57"/>
    </row>
    <row r="5461" spans="1:2" hidden="1" x14ac:dyDescent="0.45">
      <c r="A5461" s="57"/>
      <c r="B5461" s="57"/>
    </row>
    <row r="5462" spans="1:2" hidden="1" x14ac:dyDescent="0.45">
      <c r="A5462" s="57"/>
      <c r="B5462" s="57"/>
    </row>
    <row r="5463" spans="1:2" hidden="1" x14ac:dyDescent="0.45">
      <c r="A5463" s="57"/>
      <c r="B5463" s="57"/>
    </row>
    <row r="5464" spans="1:2" hidden="1" x14ac:dyDescent="0.45">
      <c r="A5464" s="57"/>
      <c r="B5464" s="57"/>
    </row>
    <row r="5465" spans="1:2" hidden="1" x14ac:dyDescent="0.45">
      <c r="A5465" s="57"/>
      <c r="B5465" s="57"/>
    </row>
    <row r="5466" spans="1:2" hidden="1" x14ac:dyDescent="0.45">
      <c r="A5466" s="57"/>
      <c r="B5466" s="57"/>
    </row>
    <row r="5467" spans="1:2" hidden="1" x14ac:dyDescent="0.45">
      <c r="A5467" s="57"/>
      <c r="B5467" s="57"/>
    </row>
    <row r="5468" spans="1:2" hidden="1" x14ac:dyDescent="0.45">
      <c r="A5468" s="57"/>
      <c r="B5468" s="57"/>
    </row>
    <row r="5469" spans="1:2" hidden="1" x14ac:dyDescent="0.45">
      <c r="A5469" s="57"/>
      <c r="B5469" s="57"/>
    </row>
    <row r="5470" spans="1:2" hidden="1" x14ac:dyDescent="0.45">
      <c r="A5470" s="57"/>
      <c r="B5470" s="57"/>
    </row>
    <row r="5471" spans="1:2" hidden="1" x14ac:dyDescent="0.45">
      <c r="A5471" s="57"/>
      <c r="B5471" s="57"/>
    </row>
    <row r="5472" spans="1:2" hidden="1" x14ac:dyDescent="0.45">
      <c r="A5472" s="57"/>
      <c r="B5472" s="57"/>
    </row>
    <row r="5473" spans="1:2" hidden="1" x14ac:dyDescent="0.45">
      <c r="A5473" s="57"/>
      <c r="B5473" s="57"/>
    </row>
    <row r="5474" spans="1:2" hidden="1" x14ac:dyDescent="0.45">
      <c r="A5474" s="57"/>
      <c r="B5474" s="57"/>
    </row>
    <row r="5475" spans="1:2" hidden="1" x14ac:dyDescent="0.45">
      <c r="A5475" s="57"/>
      <c r="B5475" s="57"/>
    </row>
    <row r="5476" spans="1:2" hidden="1" x14ac:dyDescent="0.45">
      <c r="A5476" s="57"/>
      <c r="B5476" s="57"/>
    </row>
    <row r="5477" spans="1:2" hidden="1" x14ac:dyDescent="0.45">
      <c r="A5477" s="57"/>
      <c r="B5477" s="57"/>
    </row>
    <row r="5478" spans="1:2" hidden="1" x14ac:dyDescent="0.45">
      <c r="A5478" s="57"/>
      <c r="B5478" s="57"/>
    </row>
    <row r="5479" spans="1:2" hidden="1" x14ac:dyDescent="0.45">
      <c r="A5479" s="57"/>
      <c r="B5479" s="57"/>
    </row>
    <row r="5480" spans="1:2" hidden="1" x14ac:dyDescent="0.45">
      <c r="A5480" s="57"/>
      <c r="B5480" s="57"/>
    </row>
    <row r="5481" spans="1:2" hidden="1" x14ac:dyDescent="0.45">
      <c r="A5481" s="57"/>
      <c r="B5481" s="57"/>
    </row>
    <row r="5482" spans="1:2" hidden="1" x14ac:dyDescent="0.45">
      <c r="A5482" s="57"/>
      <c r="B5482" s="57"/>
    </row>
    <row r="5483" spans="1:2" hidden="1" x14ac:dyDescent="0.45">
      <c r="A5483" s="57"/>
      <c r="B5483" s="57"/>
    </row>
    <row r="5484" spans="1:2" hidden="1" x14ac:dyDescent="0.45">
      <c r="A5484" s="57"/>
      <c r="B5484" s="57"/>
    </row>
    <row r="5485" spans="1:2" hidden="1" x14ac:dyDescent="0.45">
      <c r="A5485" s="57"/>
      <c r="B5485" s="57"/>
    </row>
    <row r="5486" spans="1:2" hidden="1" x14ac:dyDescent="0.45">
      <c r="A5486" s="57"/>
      <c r="B5486" s="57"/>
    </row>
    <row r="5487" spans="1:2" hidden="1" x14ac:dyDescent="0.45">
      <c r="A5487" s="57"/>
      <c r="B5487" s="57"/>
    </row>
    <row r="5488" spans="1:2" hidden="1" x14ac:dyDescent="0.45">
      <c r="A5488" s="57"/>
      <c r="B5488" s="57"/>
    </row>
    <row r="5489" spans="1:2" hidden="1" x14ac:dyDescent="0.45">
      <c r="A5489" s="57"/>
      <c r="B5489" s="57"/>
    </row>
    <row r="5490" spans="1:2" hidden="1" x14ac:dyDescent="0.45">
      <c r="A5490" s="57"/>
      <c r="B5490" s="57"/>
    </row>
    <row r="5491" spans="1:2" hidden="1" x14ac:dyDescent="0.45">
      <c r="A5491" s="57"/>
      <c r="B5491" s="57"/>
    </row>
    <row r="5492" spans="1:2" hidden="1" x14ac:dyDescent="0.45">
      <c r="A5492" s="57"/>
      <c r="B5492" s="57"/>
    </row>
    <row r="5493" spans="1:2" hidden="1" x14ac:dyDescent="0.45">
      <c r="A5493" s="57"/>
      <c r="B5493" s="57"/>
    </row>
    <row r="5494" spans="1:2" hidden="1" x14ac:dyDescent="0.45">
      <c r="A5494" s="57"/>
      <c r="B5494" s="57"/>
    </row>
    <row r="5495" spans="1:2" hidden="1" x14ac:dyDescent="0.45">
      <c r="A5495" s="57"/>
      <c r="B5495" s="57"/>
    </row>
    <row r="5496" spans="1:2" hidden="1" x14ac:dyDescent="0.45">
      <c r="A5496" s="57"/>
      <c r="B5496" s="57"/>
    </row>
    <row r="5497" spans="1:2" hidden="1" x14ac:dyDescent="0.45">
      <c r="A5497" s="57"/>
      <c r="B5497" s="57"/>
    </row>
    <row r="5498" spans="1:2" hidden="1" x14ac:dyDescent="0.45">
      <c r="A5498" s="57"/>
      <c r="B5498" s="57"/>
    </row>
    <row r="5499" spans="1:2" hidden="1" x14ac:dyDescent="0.45">
      <c r="A5499" s="57"/>
      <c r="B5499" s="57"/>
    </row>
    <row r="5500" spans="1:2" hidden="1" x14ac:dyDescent="0.45">
      <c r="A5500" s="57"/>
      <c r="B5500" s="57"/>
    </row>
    <row r="5501" spans="1:2" hidden="1" x14ac:dyDescent="0.45">
      <c r="A5501" s="57"/>
      <c r="B5501" s="57"/>
    </row>
    <row r="5502" spans="1:2" hidden="1" x14ac:dyDescent="0.45">
      <c r="A5502" s="57"/>
      <c r="B5502" s="57"/>
    </row>
    <row r="5503" spans="1:2" hidden="1" x14ac:dyDescent="0.45">
      <c r="A5503" s="57"/>
      <c r="B5503" s="57"/>
    </row>
    <row r="5504" spans="1:2" hidden="1" x14ac:dyDescent="0.45">
      <c r="A5504" s="57"/>
      <c r="B5504" s="57"/>
    </row>
    <row r="5505" spans="1:2" hidden="1" x14ac:dyDescent="0.45">
      <c r="A5505" s="57"/>
      <c r="B5505" s="57"/>
    </row>
    <row r="5506" spans="1:2" hidden="1" x14ac:dyDescent="0.45">
      <c r="A5506" s="57"/>
      <c r="B5506" s="57"/>
    </row>
    <row r="5507" spans="1:2" hidden="1" x14ac:dyDescent="0.45">
      <c r="A5507" s="57"/>
      <c r="B5507" s="57"/>
    </row>
    <row r="5508" spans="1:2" hidden="1" x14ac:dyDescent="0.45">
      <c r="A5508" s="57"/>
      <c r="B5508" s="57"/>
    </row>
    <row r="5509" spans="1:2" hidden="1" x14ac:dyDescent="0.45">
      <c r="A5509" s="57"/>
      <c r="B5509" s="57"/>
    </row>
    <row r="5510" spans="1:2" hidden="1" x14ac:dyDescent="0.45">
      <c r="A5510" s="57"/>
      <c r="B5510" s="57"/>
    </row>
    <row r="5511" spans="1:2" hidden="1" x14ac:dyDescent="0.45">
      <c r="A5511" s="57"/>
      <c r="B5511" s="57"/>
    </row>
    <row r="5512" spans="1:2" hidden="1" x14ac:dyDescent="0.45">
      <c r="A5512" s="57"/>
      <c r="B5512" s="57"/>
    </row>
    <row r="5513" spans="1:2" hidden="1" x14ac:dyDescent="0.45">
      <c r="A5513" s="57"/>
      <c r="B5513" s="57"/>
    </row>
    <row r="5514" spans="1:2" hidden="1" x14ac:dyDescent="0.45">
      <c r="A5514" s="57"/>
      <c r="B5514" s="57"/>
    </row>
    <row r="5515" spans="1:2" hidden="1" x14ac:dyDescent="0.45">
      <c r="A5515" s="57"/>
      <c r="B5515" s="57"/>
    </row>
    <row r="5516" spans="1:2" hidden="1" x14ac:dyDescent="0.45">
      <c r="A5516" s="57"/>
      <c r="B5516" s="57"/>
    </row>
    <row r="5517" spans="1:2" hidden="1" x14ac:dyDescent="0.45">
      <c r="A5517" s="57"/>
      <c r="B5517" s="57"/>
    </row>
    <row r="5518" spans="1:2" hidden="1" x14ac:dyDescent="0.45">
      <c r="A5518" s="57"/>
      <c r="B5518" s="57"/>
    </row>
    <row r="5519" spans="1:2" hidden="1" x14ac:dyDescent="0.45">
      <c r="A5519" s="57"/>
      <c r="B5519" s="57"/>
    </row>
    <row r="5520" spans="1:2" hidden="1" x14ac:dyDescent="0.45">
      <c r="A5520" s="57"/>
      <c r="B5520" s="57"/>
    </row>
    <row r="5521" spans="1:2" hidden="1" x14ac:dyDescent="0.45">
      <c r="A5521" s="57"/>
      <c r="B5521" s="57"/>
    </row>
    <row r="5522" spans="1:2" hidden="1" x14ac:dyDescent="0.45">
      <c r="A5522" s="57"/>
      <c r="B5522" s="57"/>
    </row>
    <row r="5523" spans="1:2" hidden="1" x14ac:dyDescent="0.45">
      <c r="A5523" s="57"/>
      <c r="B5523" s="57"/>
    </row>
    <row r="5524" spans="1:2" hidden="1" x14ac:dyDescent="0.45">
      <c r="A5524" s="57"/>
      <c r="B5524" s="57"/>
    </row>
    <row r="5525" spans="1:2" hidden="1" x14ac:dyDescent="0.45">
      <c r="A5525" s="57"/>
      <c r="B5525" s="57"/>
    </row>
    <row r="5526" spans="1:2" hidden="1" x14ac:dyDescent="0.45">
      <c r="A5526" s="57"/>
      <c r="B5526" s="57"/>
    </row>
    <row r="5527" spans="1:2" hidden="1" x14ac:dyDescent="0.45">
      <c r="A5527" s="57"/>
      <c r="B5527" s="57"/>
    </row>
    <row r="5528" spans="1:2" hidden="1" x14ac:dyDescent="0.45">
      <c r="A5528" s="57"/>
      <c r="B5528" s="57"/>
    </row>
    <row r="5529" spans="1:2" hidden="1" x14ac:dyDescent="0.45">
      <c r="A5529" s="57"/>
      <c r="B5529" s="57"/>
    </row>
    <row r="5530" spans="1:2" hidden="1" x14ac:dyDescent="0.45">
      <c r="A5530" s="57"/>
      <c r="B5530" s="57"/>
    </row>
    <row r="5531" spans="1:2" hidden="1" x14ac:dyDescent="0.45">
      <c r="A5531" s="57"/>
      <c r="B5531" s="57"/>
    </row>
    <row r="5532" spans="1:2" hidden="1" x14ac:dyDescent="0.45">
      <c r="A5532" s="57"/>
      <c r="B5532" s="57"/>
    </row>
    <row r="5533" spans="1:2" hidden="1" x14ac:dyDescent="0.45">
      <c r="A5533" s="57"/>
      <c r="B5533" s="57"/>
    </row>
    <row r="5534" spans="1:2" hidden="1" x14ac:dyDescent="0.45">
      <c r="A5534" s="57"/>
      <c r="B5534" s="57"/>
    </row>
    <row r="5535" spans="1:2" hidden="1" x14ac:dyDescent="0.45">
      <c r="A5535" s="57"/>
      <c r="B5535" s="57"/>
    </row>
    <row r="5536" spans="1:2" hidden="1" x14ac:dyDescent="0.45">
      <c r="A5536" s="57"/>
      <c r="B5536" s="57"/>
    </row>
    <row r="5537" spans="1:2" hidden="1" x14ac:dyDescent="0.45">
      <c r="A5537" s="57"/>
      <c r="B5537" s="57"/>
    </row>
    <row r="5538" spans="1:2" hidden="1" x14ac:dyDescent="0.45">
      <c r="A5538" s="57"/>
      <c r="B5538" s="57"/>
    </row>
    <row r="5539" spans="1:2" hidden="1" x14ac:dyDescent="0.45">
      <c r="A5539" s="57"/>
      <c r="B5539" s="57"/>
    </row>
    <row r="5540" spans="1:2" hidden="1" x14ac:dyDescent="0.45">
      <c r="A5540" s="57"/>
      <c r="B5540" s="57"/>
    </row>
    <row r="5541" spans="1:2" hidden="1" x14ac:dyDescent="0.45">
      <c r="A5541" s="57"/>
      <c r="B5541" s="57"/>
    </row>
    <row r="5542" spans="1:2" hidden="1" x14ac:dyDescent="0.45">
      <c r="A5542" s="57"/>
      <c r="B5542" s="57"/>
    </row>
    <row r="5543" spans="1:2" hidden="1" x14ac:dyDescent="0.45">
      <c r="A5543" s="57"/>
      <c r="B5543" s="57"/>
    </row>
    <row r="5544" spans="1:2" hidden="1" x14ac:dyDescent="0.45">
      <c r="A5544" s="57"/>
      <c r="B5544" s="57"/>
    </row>
    <row r="5545" spans="1:2" hidden="1" x14ac:dyDescent="0.45">
      <c r="A5545" s="57"/>
      <c r="B5545" s="57"/>
    </row>
    <row r="5546" spans="1:2" hidden="1" x14ac:dyDescent="0.45">
      <c r="A5546" s="57"/>
      <c r="B5546" s="57"/>
    </row>
    <row r="5547" spans="1:2" hidden="1" x14ac:dyDescent="0.45">
      <c r="A5547" s="57"/>
      <c r="B5547" s="57"/>
    </row>
    <row r="5548" spans="1:2" hidden="1" x14ac:dyDescent="0.45">
      <c r="A5548" s="57"/>
      <c r="B5548" s="57"/>
    </row>
    <row r="5549" spans="1:2" hidden="1" x14ac:dyDescent="0.45">
      <c r="A5549" s="57"/>
      <c r="B5549" s="57"/>
    </row>
    <row r="5550" spans="1:2" hidden="1" x14ac:dyDescent="0.45">
      <c r="A5550" s="57"/>
      <c r="B5550" s="57"/>
    </row>
    <row r="5551" spans="1:2" hidden="1" x14ac:dyDescent="0.45">
      <c r="A5551" s="57"/>
      <c r="B5551" s="57"/>
    </row>
    <row r="5552" spans="1:2" hidden="1" x14ac:dyDescent="0.45">
      <c r="A5552" s="57"/>
      <c r="B5552" s="57"/>
    </row>
    <row r="5553" spans="1:2" hidden="1" x14ac:dyDescent="0.45">
      <c r="A5553" s="57"/>
      <c r="B5553" s="57"/>
    </row>
    <row r="5554" spans="1:2" hidden="1" x14ac:dyDescent="0.45">
      <c r="A5554" s="57"/>
      <c r="B5554" s="57"/>
    </row>
    <row r="5555" spans="1:2" hidden="1" x14ac:dyDescent="0.45">
      <c r="A5555" s="57"/>
      <c r="B5555" s="57"/>
    </row>
    <row r="5556" spans="1:2" hidden="1" x14ac:dyDescent="0.45">
      <c r="A5556" s="57"/>
      <c r="B5556" s="57"/>
    </row>
    <row r="5557" spans="1:2" hidden="1" x14ac:dyDescent="0.45">
      <c r="A5557" s="57"/>
      <c r="B5557" s="57"/>
    </row>
    <row r="5558" spans="1:2" hidden="1" x14ac:dyDescent="0.45">
      <c r="A5558" s="57"/>
      <c r="B5558" s="57"/>
    </row>
    <row r="5559" spans="1:2" hidden="1" x14ac:dyDescent="0.45">
      <c r="A5559" s="57"/>
      <c r="B5559" s="57"/>
    </row>
    <row r="5560" spans="1:2" hidden="1" x14ac:dyDescent="0.45">
      <c r="A5560" s="57"/>
      <c r="B5560" s="57"/>
    </row>
    <row r="5561" spans="1:2" hidden="1" x14ac:dyDescent="0.45">
      <c r="A5561" s="57"/>
      <c r="B5561" s="57"/>
    </row>
    <row r="5562" spans="1:2" hidden="1" x14ac:dyDescent="0.45">
      <c r="A5562" s="57"/>
      <c r="B5562" s="57"/>
    </row>
    <row r="5563" spans="1:2" hidden="1" x14ac:dyDescent="0.45">
      <c r="A5563" s="57"/>
      <c r="B5563" s="57"/>
    </row>
    <row r="5564" spans="1:2" hidden="1" x14ac:dyDescent="0.45">
      <c r="A5564" s="57"/>
      <c r="B5564" s="57"/>
    </row>
    <row r="5565" spans="1:2" hidden="1" x14ac:dyDescent="0.45">
      <c r="A5565" s="57"/>
      <c r="B5565" s="57"/>
    </row>
    <row r="5566" spans="1:2" hidden="1" x14ac:dyDescent="0.45">
      <c r="A5566" s="57"/>
      <c r="B5566" s="57"/>
    </row>
    <row r="5567" spans="1:2" hidden="1" x14ac:dyDescent="0.45">
      <c r="A5567" s="57"/>
      <c r="B5567" s="57"/>
    </row>
    <row r="5568" spans="1:2" hidden="1" x14ac:dyDescent="0.45">
      <c r="A5568" s="57"/>
      <c r="B5568" s="57"/>
    </row>
    <row r="5569" spans="1:2" hidden="1" x14ac:dyDescent="0.45">
      <c r="A5569" s="57"/>
      <c r="B5569" s="57"/>
    </row>
    <row r="5570" spans="1:2" hidden="1" x14ac:dyDescent="0.45">
      <c r="A5570" s="57"/>
      <c r="B5570" s="57"/>
    </row>
    <row r="5571" spans="1:2" hidden="1" x14ac:dyDescent="0.45">
      <c r="A5571" s="57"/>
      <c r="B5571" s="57"/>
    </row>
    <row r="5572" spans="1:2" hidden="1" x14ac:dyDescent="0.45">
      <c r="A5572" s="57"/>
      <c r="B5572" s="57"/>
    </row>
    <row r="5573" spans="1:2" hidden="1" x14ac:dyDescent="0.45">
      <c r="A5573" s="57"/>
      <c r="B5573" s="57"/>
    </row>
    <row r="5574" spans="1:2" hidden="1" x14ac:dyDescent="0.45">
      <c r="A5574" s="57"/>
      <c r="B5574" s="57"/>
    </row>
    <row r="5575" spans="1:2" hidden="1" x14ac:dyDescent="0.45">
      <c r="A5575" s="57"/>
      <c r="B5575" s="57"/>
    </row>
    <row r="5576" spans="1:2" hidden="1" x14ac:dyDescent="0.45">
      <c r="A5576" s="57"/>
      <c r="B5576" s="57"/>
    </row>
    <row r="5577" spans="1:2" hidden="1" x14ac:dyDescent="0.45">
      <c r="A5577" s="57"/>
      <c r="B5577" s="57"/>
    </row>
    <row r="5578" spans="1:2" hidden="1" x14ac:dyDescent="0.45">
      <c r="A5578" s="57"/>
      <c r="B5578" s="57"/>
    </row>
    <row r="5579" spans="1:2" hidden="1" x14ac:dyDescent="0.45">
      <c r="A5579" s="57"/>
      <c r="B5579" s="57"/>
    </row>
    <row r="5580" spans="1:2" hidden="1" x14ac:dyDescent="0.45">
      <c r="A5580" s="57"/>
      <c r="B5580" s="57"/>
    </row>
    <row r="5581" spans="1:2" hidden="1" x14ac:dyDescent="0.45">
      <c r="A5581" s="57"/>
      <c r="B5581" s="57"/>
    </row>
    <row r="5582" spans="1:2" hidden="1" x14ac:dyDescent="0.45">
      <c r="A5582" s="57"/>
      <c r="B5582" s="57"/>
    </row>
    <row r="5583" spans="1:2" hidden="1" x14ac:dyDescent="0.45">
      <c r="A5583" s="57"/>
      <c r="B5583" s="57"/>
    </row>
    <row r="5584" spans="1:2" hidden="1" x14ac:dyDescent="0.45">
      <c r="A5584" s="57"/>
      <c r="B5584" s="57"/>
    </row>
    <row r="5585" spans="1:2" hidden="1" x14ac:dyDescent="0.45">
      <c r="A5585" s="57"/>
      <c r="B5585" s="57"/>
    </row>
    <row r="5586" spans="1:2" hidden="1" x14ac:dyDescent="0.45">
      <c r="A5586" s="57"/>
      <c r="B5586" s="57"/>
    </row>
    <row r="5587" spans="1:2" hidden="1" x14ac:dyDescent="0.45">
      <c r="A5587" s="57"/>
      <c r="B5587" s="57"/>
    </row>
    <row r="5588" spans="1:2" hidden="1" x14ac:dyDescent="0.45">
      <c r="A5588" s="57"/>
      <c r="B5588" s="57"/>
    </row>
    <row r="5589" spans="1:2" hidden="1" x14ac:dyDescent="0.45">
      <c r="A5589" s="57"/>
      <c r="B5589" s="57"/>
    </row>
    <row r="5590" spans="1:2" hidden="1" x14ac:dyDescent="0.45">
      <c r="A5590" s="57"/>
      <c r="B5590" s="57"/>
    </row>
    <row r="5591" spans="1:2" hidden="1" x14ac:dyDescent="0.45">
      <c r="A5591" s="57"/>
      <c r="B5591" s="57"/>
    </row>
    <row r="5592" spans="1:2" hidden="1" x14ac:dyDescent="0.45">
      <c r="A5592" s="57"/>
      <c r="B5592" s="57"/>
    </row>
    <row r="5593" spans="1:2" hidden="1" x14ac:dyDescent="0.45">
      <c r="A5593" s="57"/>
      <c r="B5593" s="57"/>
    </row>
    <row r="5594" spans="1:2" hidden="1" x14ac:dyDescent="0.45">
      <c r="A5594" s="57"/>
      <c r="B5594" s="57"/>
    </row>
    <row r="5595" spans="1:2" hidden="1" x14ac:dyDescent="0.45">
      <c r="A5595" s="57"/>
      <c r="B5595" s="57"/>
    </row>
    <row r="5596" spans="1:2" hidden="1" x14ac:dyDescent="0.45">
      <c r="A5596" s="57"/>
      <c r="B5596" s="57"/>
    </row>
    <row r="5597" spans="1:2" hidden="1" x14ac:dyDescent="0.45">
      <c r="A5597" s="57"/>
      <c r="B5597" s="57"/>
    </row>
    <row r="5598" spans="1:2" hidden="1" x14ac:dyDescent="0.45">
      <c r="A5598" s="57"/>
      <c r="B5598" s="57"/>
    </row>
    <row r="5599" spans="1:2" hidden="1" x14ac:dyDescent="0.45">
      <c r="A5599" s="57"/>
      <c r="B5599" s="57"/>
    </row>
    <row r="5600" spans="1:2" hidden="1" x14ac:dyDescent="0.45">
      <c r="A5600" s="57"/>
      <c r="B5600" s="57"/>
    </row>
    <row r="5601" spans="1:2" hidden="1" x14ac:dyDescent="0.45">
      <c r="A5601" s="57"/>
      <c r="B5601" s="57"/>
    </row>
    <row r="5602" spans="1:2" hidden="1" x14ac:dyDescent="0.45">
      <c r="A5602" s="57"/>
      <c r="B5602" s="57"/>
    </row>
    <row r="5603" spans="1:2" hidden="1" x14ac:dyDescent="0.45">
      <c r="A5603" s="57"/>
      <c r="B5603" s="57"/>
    </row>
    <row r="5604" spans="1:2" hidden="1" x14ac:dyDescent="0.45">
      <c r="A5604" s="57"/>
      <c r="B5604" s="57"/>
    </row>
    <row r="5605" spans="1:2" hidden="1" x14ac:dyDescent="0.45">
      <c r="A5605" s="57"/>
      <c r="B5605" s="57"/>
    </row>
    <row r="5606" spans="1:2" hidden="1" x14ac:dyDescent="0.45">
      <c r="A5606" s="57"/>
      <c r="B5606" s="57"/>
    </row>
    <row r="5607" spans="1:2" hidden="1" x14ac:dyDescent="0.45">
      <c r="A5607" s="57"/>
      <c r="B5607" s="57"/>
    </row>
    <row r="5608" spans="1:2" hidden="1" x14ac:dyDescent="0.45">
      <c r="A5608" s="57"/>
      <c r="B5608" s="57"/>
    </row>
    <row r="5609" spans="1:2" hidden="1" x14ac:dyDescent="0.45">
      <c r="A5609" s="57"/>
      <c r="B5609" s="57"/>
    </row>
    <row r="5610" spans="1:2" hidden="1" x14ac:dyDescent="0.45">
      <c r="A5610" s="57"/>
      <c r="B5610" s="57"/>
    </row>
    <row r="5611" spans="1:2" hidden="1" x14ac:dyDescent="0.45">
      <c r="A5611" s="57"/>
      <c r="B5611" s="57"/>
    </row>
    <row r="5612" spans="1:2" hidden="1" x14ac:dyDescent="0.45">
      <c r="A5612" s="57"/>
      <c r="B5612" s="57"/>
    </row>
    <row r="5613" spans="1:2" hidden="1" x14ac:dyDescent="0.45">
      <c r="A5613" s="57"/>
      <c r="B5613" s="57"/>
    </row>
    <row r="5614" spans="1:2" hidden="1" x14ac:dyDescent="0.45">
      <c r="A5614" s="57"/>
      <c r="B5614" s="57"/>
    </row>
    <row r="5615" spans="1:2" hidden="1" x14ac:dyDescent="0.45">
      <c r="A5615" s="57"/>
      <c r="B5615" s="57"/>
    </row>
    <row r="5616" spans="1:2" hidden="1" x14ac:dyDescent="0.45">
      <c r="A5616" s="57"/>
      <c r="B5616" s="57"/>
    </row>
    <row r="5617" spans="1:2" hidden="1" x14ac:dyDescent="0.45">
      <c r="A5617" s="57"/>
      <c r="B5617" s="57"/>
    </row>
    <row r="5618" spans="1:2" hidden="1" x14ac:dyDescent="0.45">
      <c r="A5618" s="57"/>
      <c r="B5618" s="57"/>
    </row>
    <row r="5619" spans="1:2" hidden="1" x14ac:dyDescent="0.45">
      <c r="A5619" s="57"/>
      <c r="B5619" s="57"/>
    </row>
    <row r="5620" spans="1:2" hidden="1" x14ac:dyDescent="0.45">
      <c r="A5620" s="57"/>
      <c r="B5620" s="57"/>
    </row>
    <row r="5621" spans="1:2" hidden="1" x14ac:dyDescent="0.45">
      <c r="A5621" s="57"/>
      <c r="B5621" s="57"/>
    </row>
    <row r="5622" spans="1:2" hidden="1" x14ac:dyDescent="0.45">
      <c r="A5622" s="57"/>
      <c r="B5622" s="57"/>
    </row>
    <row r="5623" spans="1:2" hidden="1" x14ac:dyDescent="0.45">
      <c r="A5623" s="57"/>
      <c r="B5623" s="57"/>
    </row>
    <row r="5624" spans="1:2" hidden="1" x14ac:dyDescent="0.45">
      <c r="A5624" s="57"/>
      <c r="B5624" s="57"/>
    </row>
    <row r="5625" spans="1:2" hidden="1" x14ac:dyDescent="0.45">
      <c r="A5625" s="57"/>
      <c r="B5625" s="57"/>
    </row>
    <row r="5626" spans="1:2" hidden="1" x14ac:dyDescent="0.45">
      <c r="A5626" s="57"/>
      <c r="B5626" s="57"/>
    </row>
    <row r="5627" spans="1:2" hidden="1" x14ac:dyDescent="0.45">
      <c r="A5627" s="57"/>
      <c r="B5627" s="57"/>
    </row>
    <row r="5628" spans="1:2" hidden="1" x14ac:dyDescent="0.45">
      <c r="A5628" s="57"/>
      <c r="B5628" s="57"/>
    </row>
    <row r="5629" spans="1:2" hidden="1" x14ac:dyDescent="0.45">
      <c r="A5629" s="57"/>
      <c r="B5629" s="57"/>
    </row>
    <row r="5630" spans="1:2" hidden="1" x14ac:dyDescent="0.45">
      <c r="A5630" s="57"/>
      <c r="B5630" s="57"/>
    </row>
    <row r="5631" spans="1:2" hidden="1" x14ac:dyDescent="0.45">
      <c r="A5631" s="57"/>
      <c r="B5631" s="57"/>
    </row>
    <row r="5632" spans="1:2" hidden="1" x14ac:dyDescent="0.45">
      <c r="A5632" s="57"/>
      <c r="B5632" s="57"/>
    </row>
    <row r="5633" spans="1:2" hidden="1" x14ac:dyDescent="0.45">
      <c r="A5633" s="57"/>
      <c r="B5633" s="57"/>
    </row>
    <row r="5634" spans="1:2" hidden="1" x14ac:dyDescent="0.45">
      <c r="A5634" s="57"/>
      <c r="B5634" s="57"/>
    </row>
    <row r="5635" spans="1:2" hidden="1" x14ac:dyDescent="0.45">
      <c r="A5635" s="57"/>
      <c r="B5635" s="57"/>
    </row>
    <row r="5636" spans="1:2" hidden="1" x14ac:dyDescent="0.45">
      <c r="A5636" s="57"/>
      <c r="B5636" s="57"/>
    </row>
    <row r="5637" spans="1:2" hidden="1" x14ac:dyDescent="0.45">
      <c r="A5637" s="57"/>
      <c r="B5637" s="57"/>
    </row>
    <row r="5638" spans="1:2" hidden="1" x14ac:dyDescent="0.45">
      <c r="A5638" s="57"/>
      <c r="B5638" s="57"/>
    </row>
    <row r="5639" spans="1:2" hidden="1" x14ac:dyDescent="0.45">
      <c r="A5639" s="57"/>
      <c r="B5639" s="57"/>
    </row>
    <row r="5640" spans="1:2" hidden="1" x14ac:dyDescent="0.45">
      <c r="A5640" s="57"/>
      <c r="B5640" s="57"/>
    </row>
    <row r="5641" spans="1:2" hidden="1" x14ac:dyDescent="0.45">
      <c r="A5641" s="57"/>
      <c r="B5641" s="57"/>
    </row>
    <row r="5642" spans="1:2" hidden="1" x14ac:dyDescent="0.45">
      <c r="A5642" s="57"/>
      <c r="B5642" s="57"/>
    </row>
    <row r="5643" spans="1:2" hidden="1" x14ac:dyDescent="0.45">
      <c r="A5643" s="57"/>
      <c r="B5643" s="57"/>
    </row>
    <row r="5644" spans="1:2" hidden="1" x14ac:dyDescent="0.45">
      <c r="A5644" s="57"/>
      <c r="B5644" s="57"/>
    </row>
    <row r="5645" spans="1:2" hidden="1" x14ac:dyDescent="0.45">
      <c r="A5645" s="57"/>
      <c r="B5645" s="57"/>
    </row>
    <row r="5646" spans="1:2" hidden="1" x14ac:dyDescent="0.45">
      <c r="A5646" s="57"/>
      <c r="B5646" s="57"/>
    </row>
    <row r="5647" spans="1:2" hidden="1" x14ac:dyDescent="0.45">
      <c r="A5647" s="57"/>
      <c r="B5647" s="57"/>
    </row>
    <row r="5648" spans="1:2" hidden="1" x14ac:dyDescent="0.45">
      <c r="A5648" s="57"/>
      <c r="B5648" s="57"/>
    </row>
    <row r="5649" spans="1:2" hidden="1" x14ac:dyDescent="0.45">
      <c r="A5649" s="57"/>
      <c r="B5649" s="57"/>
    </row>
    <row r="5650" spans="1:2" hidden="1" x14ac:dyDescent="0.45">
      <c r="A5650" s="57"/>
      <c r="B5650" s="57"/>
    </row>
    <row r="5651" spans="1:2" hidden="1" x14ac:dyDescent="0.45">
      <c r="A5651" s="57"/>
      <c r="B5651" s="57"/>
    </row>
    <row r="5652" spans="1:2" hidden="1" x14ac:dyDescent="0.45">
      <c r="A5652" s="57"/>
      <c r="B5652" s="57"/>
    </row>
    <row r="5653" spans="1:2" hidden="1" x14ac:dyDescent="0.45">
      <c r="A5653" s="57"/>
      <c r="B5653" s="57"/>
    </row>
    <row r="5654" spans="1:2" hidden="1" x14ac:dyDescent="0.45">
      <c r="A5654" s="57"/>
      <c r="B5654" s="57"/>
    </row>
    <row r="5655" spans="1:2" hidden="1" x14ac:dyDescent="0.45">
      <c r="A5655" s="57"/>
      <c r="B5655" s="57"/>
    </row>
    <row r="5656" spans="1:2" hidden="1" x14ac:dyDescent="0.45">
      <c r="A5656" s="57"/>
      <c r="B5656" s="57"/>
    </row>
    <row r="5657" spans="1:2" hidden="1" x14ac:dyDescent="0.45">
      <c r="A5657" s="57"/>
      <c r="B5657" s="57"/>
    </row>
    <row r="5658" spans="1:2" hidden="1" x14ac:dyDescent="0.45">
      <c r="A5658" s="57"/>
      <c r="B5658" s="57"/>
    </row>
    <row r="5659" spans="1:2" hidden="1" x14ac:dyDescent="0.45">
      <c r="A5659" s="57"/>
      <c r="B5659" s="57"/>
    </row>
    <row r="5660" spans="1:2" hidden="1" x14ac:dyDescent="0.45">
      <c r="A5660" s="57"/>
      <c r="B5660" s="57"/>
    </row>
    <row r="5661" spans="1:2" hidden="1" x14ac:dyDescent="0.45">
      <c r="A5661" s="57"/>
      <c r="B5661" s="57"/>
    </row>
    <row r="5662" spans="1:2" hidden="1" x14ac:dyDescent="0.45">
      <c r="A5662" s="57"/>
      <c r="B5662" s="57"/>
    </row>
    <row r="5663" spans="1:2" hidden="1" x14ac:dyDescent="0.45">
      <c r="A5663" s="57"/>
      <c r="B5663" s="57"/>
    </row>
    <row r="5664" spans="1:2" hidden="1" x14ac:dyDescent="0.45">
      <c r="A5664" s="57"/>
      <c r="B5664" s="57"/>
    </row>
    <row r="5665" spans="1:2" hidden="1" x14ac:dyDescent="0.45">
      <c r="A5665" s="57"/>
      <c r="B5665" s="57"/>
    </row>
    <row r="5666" spans="1:2" hidden="1" x14ac:dyDescent="0.45">
      <c r="A5666" s="57"/>
      <c r="B5666" s="57"/>
    </row>
    <row r="5667" spans="1:2" hidden="1" x14ac:dyDescent="0.45">
      <c r="A5667" s="57"/>
      <c r="B5667" s="57"/>
    </row>
    <row r="5668" spans="1:2" hidden="1" x14ac:dyDescent="0.45">
      <c r="A5668" s="57"/>
      <c r="B5668" s="57"/>
    </row>
    <row r="5669" spans="1:2" hidden="1" x14ac:dyDescent="0.45">
      <c r="A5669" s="57"/>
      <c r="B5669" s="57"/>
    </row>
    <row r="5670" spans="1:2" hidden="1" x14ac:dyDescent="0.45">
      <c r="A5670" s="57"/>
      <c r="B5670" s="57"/>
    </row>
    <row r="5671" spans="1:2" hidden="1" x14ac:dyDescent="0.45">
      <c r="A5671" s="57"/>
      <c r="B5671" s="57"/>
    </row>
    <row r="5672" spans="1:2" hidden="1" x14ac:dyDescent="0.45">
      <c r="A5672" s="57"/>
      <c r="B5672" s="57"/>
    </row>
    <row r="5673" spans="1:2" hidden="1" x14ac:dyDescent="0.45">
      <c r="A5673" s="57"/>
      <c r="B5673" s="57"/>
    </row>
    <row r="5674" spans="1:2" hidden="1" x14ac:dyDescent="0.45">
      <c r="A5674" s="57"/>
      <c r="B5674" s="57"/>
    </row>
    <row r="5675" spans="1:2" hidden="1" x14ac:dyDescent="0.45">
      <c r="A5675" s="57"/>
      <c r="B5675" s="57"/>
    </row>
    <row r="5676" spans="1:2" hidden="1" x14ac:dyDescent="0.45">
      <c r="A5676" s="57"/>
      <c r="B5676" s="57"/>
    </row>
    <row r="5677" spans="1:2" hidden="1" x14ac:dyDescent="0.45">
      <c r="A5677" s="57"/>
      <c r="B5677" s="57"/>
    </row>
    <row r="5678" spans="1:2" hidden="1" x14ac:dyDescent="0.45">
      <c r="A5678" s="57"/>
      <c r="B5678" s="57"/>
    </row>
    <row r="5679" spans="1:2" hidden="1" x14ac:dyDescent="0.45">
      <c r="A5679" s="57"/>
      <c r="B5679" s="57"/>
    </row>
    <row r="5680" spans="1:2" hidden="1" x14ac:dyDescent="0.45">
      <c r="A5680" s="57"/>
      <c r="B5680" s="57"/>
    </row>
    <row r="5681" spans="1:2" hidden="1" x14ac:dyDescent="0.45">
      <c r="A5681" s="57"/>
      <c r="B5681" s="57"/>
    </row>
    <row r="5682" spans="1:2" hidden="1" x14ac:dyDescent="0.45">
      <c r="A5682" s="57"/>
      <c r="B5682" s="57"/>
    </row>
    <row r="5683" spans="1:2" hidden="1" x14ac:dyDescent="0.45">
      <c r="A5683" s="57"/>
      <c r="B5683" s="57"/>
    </row>
    <row r="5684" spans="1:2" hidden="1" x14ac:dyDescent="0.45">
      <c r="A5684" s="57"/>
      <c r="B5684" s="57"/>
    </row>
    <row r="5685" spans="1:2" hidden="1" x14ac:dyDescent="0.45">
      <c r="A5685" s="57"/>
      <c r="B5685" s="57"/>
    </row>
    <row r="5686" spans="1:2" hidden="1" x14ac:dyDescent="0.45">
      <c r="A5686" s="57"/>
      <c r="B5686" s="57"/>
    </row>
    <row r="5687" spans="1:2" hidden="1" x14ac:dyDescent="0.45">
      <c r="A5687" s="57"/>
      <c r="B5687" s="57"/>
    </row>
    <row r="5688" spans="1:2" hidden="1" x14ac:dyDescent="0.45">
      <c r="A5688" s="57"/>
      <c r="B5688" s="57"/>
    </row>
    <row r="5689" spans="1:2" hidden="1" x14ac:dyDescent="0.45">
      <c r="A5689" s="57"/>
      <c r="B5689" s="57"/>
    </row>
    <row r="5690" spans="1:2" hidden="1" x14ac:dyDescent="0.45">
      <c r="A5690" s="57"/>
      <c r="B5690" s="57"/>
    </row>
    <row r="5691" spans="1:2" hidden="1" x14ac:dyDescent="0.45">
      <c r="A5691" s="57"/>
      <c r="B5691" s="57"/>
    </row>
    <row r="5692" spans="1:2" hidden="1" x14ac:dyDescent="0.45">
      <c r="A5692" s="57"/>
      <c r="B5692" s="57"/>
    </row>
    <row r="5693" spans="1:2" hidden="1" x14ac:dyDescent="0.45">
      <c r="A5693" s="57"/>
      <c r="B5693" s="57"/>
    </row>
    <row r="5694" spans="1:2" hidden="1" x14ac:dyDescent="0.45">
      <c r="A5694" s="57"/>
      <c r="B5694" s="57"/>
    </row>
    <row r="5695" spans="1:2" hidden="1" x14ac:dyDescent="0.45">
      <c r="A5695" s="57"/>
      <c r="B5695" s="57"/>
    </row>
    <row r="5696" spans="1:2" hidden="1" x14ac:dyDescent="0.45">
      <c r="A5696" s="57"/>
      <c r="B5696" s="57"/>
    </row>
    <row r="5697" spans="1:2" hidden="1" x14ac:dyDescent="0.45">
      <c r="A5697" s="57"/>
      <c r="B5697" s="57"/>
    </row>
    <row r="5698" spans="1:2" hidden="1" x14ac:dyDescent="0.45">
      <c r="A5698" s="57"/>
      <c r="B5698" s="57"/>
    </row>
    <row r="5699" spans="1:2" hidden="1" x14ac:dyDescent="0.45">
      <c r="A5699" s="57"/>
      <c r="B5699" s="57"/>
    </row>
    <row r="5700" spans="1:2" hidden="1" x14ac:dyDescent="0.45">
      <c r="A5700" s="57"/>
      <c r="B5700" s="57"/>
    </row>
    <row r="5701" spans="1:2" hidden="1" x14ac:dyDescent="0.45">
      <c r="A5701" s="57"/>
      <c r="B5701" s="57"/>
    </row>
    <row r="5702" spans="1:2" hidden="1" x14ac:dyDescent="0.45">
      <c r="A5702" s="57"/>
      <c r="B5702" s="57"/>
    </row>
    <row r="5703" spans="1:2" hidden="1" x14ac:dyDescent="0.45">
      <c r="A5703" s="57"/>
      <c r="B5703" s="57"/>
    </row>
    <row r="5704" spans="1:2" hidden="1" x14ac:dyDescent="0.45">
      <c r="A5704" s="57"/>
      <c r="B5704" s="57"/>
    </row>
    <row r="5705" spans="1:2" hidden="1" x14ac:dyDescent="0.45">
      <c r="A5705" s="57"/>
      <c r="B5705" s="57"/>
    </row>
    <row r="5706" spans="1:2" hidden="1" x14ac:dyDescent="0.45">
      <c r="A5706" s="57"/>
      <c r="B5706" s="57"/>
    </row>
    <row r="5707" spans="1:2" hidden="1" x14ac:dyDescent="0.45">
      <c r="A5707" s="57"/>
      <c r="B5707" s="57"/>
    </row>
    <row r="5708" spans="1:2" hidden="1" x14ac:dyDescent="0.45">
      <c r="A5708" s="57"/>
      <c r="B5708" s="57"/>
    </row>
    <row r="5709" spans="1:2" hidden="1" x14ac:dyDescent="0.45">
      <c r="A5709" s="57"/>
      <c r="B5709" s="57"/>
    </row>
    <row r="5710" spans="1:2" hidden="1" x14ac:dyDescent="0.45">
      <c r="A5710" s="57"/>
      <c r="B5710" s="57"/>
    </row>
    <row r="5711" spans="1:2" hidden="1" x14ac:dyDescent="0.45">
      <c r="A5711" s="57"/>
      <c r="B5711" s="57"/>
    </row>
    <row r="5712" spans="1:2" hidden="1" x14ac:dyDescent="0.45">
      <c r="A5712" s="57"/>
      <c r="B5712" s="57"/>
    </row>
    <row r="5713" spans="1:2" hidden="1" x14ac:dyDescent="0.45">
      <c r="A5713" s="57"/>
      <c r="B5713" s="57"/>
    </row>
    <row r="5714" spans="1:2" hidden="1" x14ac:dyDescent="0.45">
      <c r="A5714" s="57"/>
      <c r="B5714" s="57"/>
    </row>
    <row r="5715" spans="1:2" hidden="1" x14ac:dyDescent="0.45">
      <c r="A5715" s="57"/>
      <c r="B5715" s="57"/>
    </row>
    <row r="5716" spans="1:2" hidden="1" x14ac:dyDescent="0.45">
      <c r="A5716" s="57"/>
      <c r="B5716" s="57"/>
    </row>
    <row r="5717" spans="1:2" hidden="1" x14ac:dyDescent="0.45">
      <c r="A5717" s="57"/>
      <c r="B5717" s="57"/>
    </row>
    <row r="5718" spans="1:2" hidden="1" x14ac:dyDescent="0.45">
      <c r="A5718" s="57"/>
      <c r="B5718" s="57"/>
    </row>
    <row r="5719" spans="1:2" hidden="1" x14ac:dyDescent="0.45">
      <c r="A5719" s="57"/>
      <c r="B5719" s="57"/>
    </row>
    <row r="5720" spans="1:2" hidden="1" x14ac:dyDescent="0.45">
      <c r="A5720" s="57"/>
      <c r="B5720" s="57"/>
    </row>
    <row r="5721" spans="1:2" hidden="1" x14ac:dyDescent="0.45">
      <c r="A5721" s="57"/>
      <c r="B5721" s="57"/>
    </row>
    <row r="5722" spans="1:2" hidden="1" x14ac:dyDescent="0.45">
      <c r="A5722" s="57"/>
      <c r="B5722" s="57"/>
    </row>
    <row r="5723" spans="1:2" hidden="1" x14ac:dyDescent="0.45">
      <c r="A5723" s="57"/>
      <c r="B5723" s="57"/>
    </row>
    <row r="5724" spans="1:2" hidden="1" x14ac:dyDescent="0.45">
      <c r="A5724" s="57"/>
      <c r="B5724" s="57"/>
    </row>
    <row r="5725" spans="1:2" hidden="1" x14ac:dyDescent="0.45">
      <c r="A5725" s="57"/>
      <c r="B5725" s="57"/>
    </row>
    <row r="5726" spans="1:2" hidden="1" x14ac:dyDescent="0.45">
      <c r="A5726" s="57"/>
      <c r="B5726" s="57"/>
    </row>
    <row r="5727" spans="1:2" hidden="1" x14ac:dyDescent="0.45">
      <c r="A5727" s="57"/>
      <c r="B5727" s="57"/>
    </row>
    <row r="5728" spans="1:2" hidden="1" x14ac:dyDescent="0.45">
      <c r="A5728" s="57"/>
      <c r="B5728" s="57"/>
    </row>
    <row r="5729" spans="1:2" hidden="1" x14ac:dyDescent="0.45">
      <c r="A5729" s="57"/>
      <c r="B5729" s="57"/>
    </row>
    <row r="5730" spans="1:2" hidden="1" x14ac:dyDescent="0.45">
      <c r="A5730" s="57"/>
      <c r="B5730" s="57"/>
    </row>
    <row r="5731" spans="1:2" hidden="1" x14ac:dyDescent="0.45">
      <c r="A5731" s="57"/>
      <c r="B5731" s="57"/>
    </row>
    <row r="5732" spans="1:2" hidden="1" x14ac:dyDescent="0.45">
      <c r="A5732" s="57"/>
      <c r="B5732" s="57"/>
    </row>
    <row r="5733" spans="1:2" hidden="1" x14ac:dyDescent="0.45">
      <c r="A5733" s="57"/>
      <c r="B5733" s="57"/>
    </row>
    <row r="5734" spans="1:2" hidden="1" x14ac:dyDescent="0.45">
      <c r="A5734" s="57"/>
      <c r="B5734" s="57"/>
    </row>
    <row r="5735" spans="1:2" hidden="1" x14ac:dyDescent="0.45">
      <c r="A5735" s="57"/>
      <c r="B5735" s="57"/>
    </row>
    <row r="5736" spans="1:2" hidden="1" x14ac:dyDescent="0.45">
      <c r="A5736" s="57"/>
      <c r="B5736" s="57"/>
    </row>
    <row r="5737" spans="1:2" hidden="1" x14ac:dyDescent="0.45">
      <c r="A5737" s="57"/>
      <c r="B5737" s="57"/>
    </row>
    <row r="5738" spans="1:2" hidden="1" x14ac:dyDescent="0.45">
      <c r="A5738" s="57"/>
      <c r="B5738" s="57"/>
    </row>
    <row r="5739" spans="1:2" hidden="1" x14ac:dyDescent="0.45">
      <c r="A5739" s="57"/>
      <c r="B5739" s="57"/>
    </row>
    <row r="5740" spans="1:2" hidden="1" x14ac:dyDescent="0.45">
      <c r="A5740" s="57"/>
      <c r="B5740" s="57"/>
    </row>
    <row r="5741" spans="1:2" hidden="1" x14ac:dyDescent="0.45">
      <c r="A5741" s="57"/>
      <c r="B5741" s="57"/>
    </row>
    <row r="5742" spans="1:2" hidden="1" x14ac:dyDescent="0.45">
      <c r="A5742" s="57"/>
      <c r="B5742" s="57"/>
    </row>
    <row r="5743" spans="1:2" hidden="1" x14ac:dyDescent="0.45">
      <c r="A5743" s="57"/>
      <c r="B5743" s="57"/>
    </row>
    <row r="5744" spans="1:2" hidden="1" x14ac:dyDescent="0.45">
      <c r="A5744" s="57"/>
      <c r="B5744" s="57"/>
    </row>
    <row r="5745" spans="1:2" hidden="1" x14ac:dyDescent="0.45">
      <c r="A5745" s="57"/>
      <c r="B5745" s="57"/>
    </row>
    <row r="5746" spans="1:2" hidden="1" x14ac:dyDescent="0.45">
      <c r="A5746" s="57"/>
      <c r="B5746" s="57"/>
    </row>
    <row r="5747" spans="1:2" hidden="1" x14ac:dyDescent="0.45">
      <c r="A5747" s="57"/>
      <c r="B5747" s="57"/>
    </row>
    <row r="5748" spans="1:2" hidden="1" x14ac:dyDescent="0.45">
      <c r="A5748" s="57"/>
      <c r="B5748" s="57"/>
    </row>
    <row r="5749" spans="1:2" hidden="1" x14ac:dyDescent="0.45">
      <c r="A5749" s="57"/>
      <c r="B5749" s="57"/>
    </row>
    <row r="5750" spans="1:2" hidden="1" x14ac:dyDescent="0.45">
      <c r="A5750" s="57"/>
      <c r="B5750" s="57"/>
    </row>
    <row r="5751" spans="1:2" hidden="1" x14ac:dyDescent="0.45">
      <c r="A5751" s="57"/>
      <c r="B5751" s="57"/>
    </row>
    <row r="5752" spans="1:2" hidden="1" x14ac:dyDescent="0.45">
      <c r="A5752" s="57"/>
      <c r="B5752" s="57"/>
    </row>
    <row r="5753" spans="1:2" hidden="1" x14ac:dyDescent="0.45">
      <c r="A5753" s="57"/>
      <c r="B5753" s="57"/>
    </row>
    <row r="5754" spans="1:2" hidden="1" x14ac:dyDescent="0.45">
      <c r="A5754" s="57"/>
      <c r="B5754" s="57"/>
    </row>
    <row r="5755" spans="1:2" hidden="1" x14ac:dyDescent="0.45">
      <c r="A5755" s="57"/>
      <c r="B5755" s="57"/>
    </row>
    <row r="5756" spans="1:2" hidden="1" x14ac:dyDescent="0.45">
      <c r="A5756" s="57"/>
      <c r="B5756" s="57"/>
    </row>
    <row r="5757" spans="1:2" hidden="1" x14ac:dyDescent="0.45">
      <c r="A5757" s="57"/>
      <c r="B5757" s="57"/>
    </row>
    <row r="5758" spans="1:2" hidden="1" x14ac:dyDescent="0.45">
      <c r="A5758" s="57"/>
      <c r="B5758" s="57"/>
    </row>
    <row r="5759" spans="1:2" hidden="1" x14ac:dyDescent="0.45">
      <c r="A5759" s="57"/>
      <c r="B5759" s="57"/>
    </row>
    <row r="5760" spans="1:2" hidden="1" x14ac:dyDescent="0.45">
      <c r="A5760" s="57"/>
      <c r="B5760" s="57"/>
    </row>
    <row r="5761" spans="1:2" hidden="1" x14ac:dyDescent="0.45">
      <c r="A5761" s="57"/>
      <c r="B5761" s="57"/>
    </row>
    <row r="5762" spans="1:2" hidden="1" x14ac:dyDescent="0.45">
      <c r="A5762" s="57"/>
      <c r="B5762" s="57"/>
    </row>
    <row r="5763" spans="1:2" hidden="1" x14ac:dyDescent="0.45">
      <c r="A5763" s="57"/>
      <c r="B5763" s="57"/>
    </row>
    <row r="5764" spans="1:2" hidden="1" x14ac:dyDescent="0.45">
      <c r="A5764" s="57"/>
      <c r="B5764" s="57"/>
    </row>
    <row r="5765" spans="1:2" hidden="1" x14ac:dyDescent="0.45">
      <c r="A5765" s="57"/>
      <c r="B5765" s="57"/>
    </row>
    <row r="5766" spans="1:2" hidden="1" x14ac:dyDescent="0.45">
      <c r="A5766" s="57"/>
      <c r="B5766" s="57"/>
    </row>
    <row r="5767" spans="1:2" hidden="1" x14ac:dyDescent="0.45">
      <c r="A5767" s="57"/>
      <c r="B5767" s="57"/>
    </row>
    <row r="5768" spans="1:2" hidden="1" x14ac:dyDescent="0.45">
      <c r="A5768" s="57"/>
      <c r="B5768" s="57"/>
    </row>
    <row r="5769" spans="1:2" hidden="1" x14ac:dyDescent="0.45">
      <c r="A5769" s="57"/>
      <c r="B5769" s="57"/>
    </row>
    <row r="5770" spans="1:2" hidden="1" x14ac:dyDescent="0.45">
      <c r="A5770" s="57"/>
      <c r="B5770" s="57"/>
    </row>
    <row r="5771" spans="1:2" hidden="1" x14ac:dyDescent="0.45">
      <c r="A5771" s="57"/>
      <c r="B5771" s="57"/>
    </row>
    <row r="5772" spans="1:2" hidden="1" x14ac:dyDescent="0.45">
      <c r="A5772" s="57"/>
      <c r="B5772" s="57"/>
    </row>
    <row r="5773" spans="1:2" hidden="1" x14ac:dyDescent="0.45">
      <c r="A5773" s="57"/>
      <c r="B5773" s="57"/>
    </row>
    <row r="5774" spans="1:2" hidden="1" x14ac:dyDescent="0.45">
      <c r="A5774" s="57"/>
      <c r="B5774" s="57"/>
    </row>
    <row r="5775" spans="1:2" hidden="1" x14ac:dyDescent="0.45">
      <c r="A5775" s="57"/>
      <c r="B5775" s="57"/>
    </row>
    <row r="5776" spans="1:2" hidden="1" x14ac:dyDescent="0.45">
      <c r="A5776" s="57"/>
      <c r="B5776" s="57"/>
    </row>
    <row r="5777" spans="1:2" hidden="1" x14ac:dyDescent="0.45">
      <c r="A5777" s="57"/>
      <c r="B5777" s="57"/>
    </row>
    <row r="5778" spans="1:2" hidden="1" x14ac:dyDescent="0.45">
      <c r="A5778" s="57"/>
      <c r="B5778" s="57"/>
    </row>
    <row r="5779" spans="1:2" hidden="1" x14ac:dyDescent="0.45">
      <c r="A5779" s="57"/>
      <c r="B5779" s="57"/>
    </row>
    <row r="5780" spans="1:2" hidden="1" x14ac:dyDescent="0.45">
      <c r="A5780" s="57"/>
      <c r="B5780" s="57"/>
    </row>
    <row r="5781" spans="1:2" hidden="1" x14ac:dyDescent="0.45">
      <c r="A5781" s="57"/>
      <c r="B5781" s="57"/>
    </row>
    <row r="5782" spans="1:2" hidden="1" x14ac:dyDescent="0.45">
      <c r="A5782" s="57"/>
      <c r="B5782" s="57"/>
    </row>
    <row r="5783" spans="1:2" hidden="1" x14ac:dyDescent="0.45">
      <c r="A5783" s="57"/>
      <c r="B5783" s="57"/>
    </row>
    <row r="5784" spans="1:2" hidden="1" x14ac:dyDescent="0.45">
      <c r="A5784" s="57"/>
      <c r="B5784" s="57"/>
    </row>
    <row r="5785" spans="1:2" hidden="1" x14ac:dyDescent="0.45">
      <c r="A5785" s="57"/>
      <c r="B5785" s="57"/>
    </row>
    <row r="5786" spans="1:2" hidden="1" x14ac:dyDescent="0.45">
      <c r="A5786" s="57"/>
      <c r="B5786" s="57"/>
    </row>
    <row r="5787" spans="1:2" hidden="1" x14ac:dyDescent="0.45">
      <c r="A5787" s="57"/>
      <c r="B5787" s="57"/>
    </row>
    <row r="5788" spans="1:2" hidden="1" x14ac:dyDescent="0.45">
      <c r="A5788" s="57"/>
      <c r="B5788" s="57"/>
    </row>
    <row r="5789" spans="1:2" hidden="1" x14ac:dyDescent="0.45">
      <c r="A5789" s="57"/>
      <c r="B5789" s="57"/>
    </row>
    <row r="5790" spans="1:2" hidden="1" x14ac:dyDescent="0.45">
      <c r="A5790" s="57"/>
      <c r="B5790" s="57"/>
    </row>
    <row r="5791" spans="1:2" hidden="1" x14ac:dyDescent="0.45">
      <c r="A5791" s="57"/>
      <c r="B5791" s="57"/>
    </row>
    <row r="5792" spans="1:2" hidden="1" x14ac:dyDescent="0.45">
      <c r="A5792" s="57"/>
      <c r="B5792" s="57"/>
    </row>
    <row r="5793" spans="1:2" hidden="1" x14ac:dyDescent="0.45">
      <c r="A5793" s="57"/>
      <c r="B5793" s="57"/>
    </row>
    <row r="5794" spans="1:2" hidden="1" x14ac:dyDescent="0.45">
      <c r="A5794" s="57"/>
      <c r="B5794" s="57"/>
    </row>
    <row r="5795" spans="1:2" hidden="1" x14ac:dyDescent="0.45">
      <c r="A5795" s="57"/>
      <c r="B5795" s="57"/>
    </row>
    <row r="5796" spans="1:2" hidden="1" x14ac:dyDescent="0.45">
      <c r="A5796" s="57"/>
      <c r="B5796" s="57"/>
    </row>
    <row r="5797" spans="1:2" hidden="1" x14ac:dyDescent="0.45">
      <c r="A5797" s="57"/>
      <c r="B5797" s="57"/>
    </row>
    <row r="5798" spans="1:2" hidden="1" x14ac:dyDescent="0.45">
      <c r="A5798" s="57"/>
      <c r="B5798" s="57"/>
    </row>
    <row r="5799" spans="1:2" hidden="1" x14ac:dyDescent="0.45">
      <c r="A5799" s="57"/>
      <c r="B5799" s="57"/>
    </row>
    <row r="5800" spans="1:2" hidden="1" x14ac:dyDescent="0.45">
      <c r="A5800" s="57"/>
      <c r="B5800" s="57"/>
    </row>
    <row r="5801" spans="1:2" hidden="1" x14ac:dyDescent="0.45">
      <c r="A5801" s="57"/>
      <c r="B5801" s="57"/>
    </row>
    <row r="5802" spans="1:2" hidden="1" x14ac:dyDescent="0.45">
      <c r="A5802" s="57"/>
      <c r="B5802" s="57"/>
    </row>
    <row r="5803" spans="1:2" hidden="1" x14ac:dyDescent="0.45">
      <c r="A5803" s="57"/>
      <c r="B5803" s="57"/>
    </row>
    <row r="5804" spans="1:2" hidden="1" x14ac:dyDescent="0.45">
      <c r="A5804" s="57"/>
      <c r="B5804" s="57"/>
    </row>
    <row r="5805" spans="1:2" hidden="1" x14ac:dyDescent="0.45">
      <c r="A5805" s="57"/>
      <c r="B5805" s="57"/>
    </row>
    <row r="5806" spans="1:2" hidden="1" x14ac:dyDescent="0.45">
      <c r="A5806" s="57"/>
      <c r="B5806" s="57"/>
    </row>
    <row r="5807" spans="1:2" hidden="1" x14ac:dyDescent="0.45">
      <c r="A5807" s="57"/>
      <c r="B5807" s="57"/>
    </row>
    <row r="5808" spans="1:2" hidden="1" x14ac:dyDescent="0.45">
      <c r="A5808" s="57"/>
      <c r="B5808" s="57"/>
    </row>
    <row r="5809" spans="1:2" hidden="1" x14ac:dyDescent="0.45">
      <c r="A5809" s="57"/>
      <c r="B5809" s="57"/>
    </row>
    <row r="5810" spans="1:2" hidden="1" x14ac:dyDescent="0.45">
      <c r="A5810" s="57"/>
      <c r="B5810" s="57"/>
    </row>
    <row r="5811" spans="1:2" hidden="1" x14ac:dyDescent="0.45">
      <c r="A5811" s="57"/>
      <c r="B5811" s="57"/>
    </row>
    <row r="5812" spans="1:2" hidden="1" x14ac:dyDescent="0.45">
      <c r="A5812" s="57"/>
      <c r="B5812" s="57"/>
    </row>
    <row r="5813" spans="1:2" hidden="1" x14ac:dyDescent="0.45">
      <c r="A5813" s="57"/>
      <c r="B5813" s="57"/>
    </row>
    <row r="5814" spans="1:2" hidden="1" x14ac:dyDescent="0.45">
      <c r="A5814" s="57"/>
      <c r="B5814" s="57"/>
    </row>
    <row r="5815" spans="1:2" hidden="1" x14ac:dyDescent="0.45">
      <c r="A5815" s="57"/>
      <c r="B5815" s="57"/>
    </row>
    <row r="5816" spans="1:2" hidden="1" x14ac:dyDescent="0.45">
      <c r="A5816" s="57"/>
      <c r="B5816" s="57"/>
    </row>
    <row r="5817" spans="1:2" hidden="1" x14ac:dyDescent="0.45">
      <c r="A5817" s="57"/>
      <c r="B5817" s="57"/>
    </row>
    <row r="5818" spans="1:2" hidden="1" x14ac:dyDescent="0.45">
      <c r="A5818" s="57"/>
      <c r="B5818" s="57"/>
    </row>
    <row r="5819" spans="1:2" hidden="1" x14ac:dyDescent="0.45">
      <c r="A5819" s="57"/>
      <c r="B5819" s="57"/>
    </row>
    <row r="5820" spans="1:2" hidden="1" x14ac:dyDescent="0.45">
      <c r="A5820" s="57"/>
      <c r="B5820" s="57"/>
    </row>
    <row r="5821" spans="1:2" hidden="1" x14ac:dyDescent="0.45">
      <c r="A5821" s="57"/>
      <c r="B5821" s="57"/>
    </row>
    <row r="5822" spans="1:2" hidden="1" x14ac:dyDescent="0.45">
      <c r="A5822" s="57"/>
      <c r="B5822" s="57"/>
    </row>
    <row r="5823" spans="1:2" hidden="1" x14ac:dyDescent="0.45">
      <c r="A5823" s="57"/>
      <c r="B5823" s="57"/>
    </row>
    <row r="5824" spans="1:2" hidden="1" x14ac:dyDescent="0.45">
      <c r="A5824" s="57"/>
      <c r="B5824" s="57"/>
    </row>
    <row r="5825" spans="1:2" hidden="1" x14ac:dyDescent="0.45">
      <c r="A5825" s="57"/>
      <c r="B5825" s="57"/>
    </row>
    <row r="5826" spans="1:2" hidden="1" x14ac:dyDescent="0.45">
      <c r="A5826" s="57"/>
      <c r="B5826" s="57"/>
    </row>
    <row r="5827" spans="1:2" hidden="1" x14ac:dyDescent="0.45">
      <c r="A5827" s="57"/>
      <c r="B5827" s="57"/>
    </row>
    <row r="5828" spans="1:2" hidden="1" x14ac:dyDescent="0.45">
      <c r="A5828" s="57"/>
      <c r="B5828" s="57"/>
    </row>
    <row r="5829" spans="1:2" hidden="1" x14ac:dyDescent="0.45">
      <c r="A5829" s="57"/>
      <c r="B5829" s="57"/>
    </row>
    <row r="5830" spans="1:2" hidden="1" x14ac:dyDescent="0.45">
      <c r="A5830" s="57"/>
      <c r="B5830" s="57"/>
    </row>
    <row r="5831" spans="1:2" hidden="1" x14ac:dyDescent="0.45">
      <c r="A5831" s="57"/>
      <c r="B5831" s="57"/>
    </row>
    <row r="5832" spans="1:2" hidden="1" x14ac:dyDescent="0.45">
      <c r="A5832" s="57"/>
      <c r="B5832" s="57"/>
    </row>
    <row r="5833" spans="1:2" hidden="1" x14ac:dyDescent="0.45">
      <c r="A5833" s="57"/>
      <c r="B5833" s="57"/>
    </row>
    <row r="5834" spans="1:2" hidden="1" x14ac:dyDescent="0.45">
      <c r="A5834" s="57"/>
      <c r="B5834" s="57"/>
    </row>
    <row r="5835" spans="1:2" hidden="1" x14ac:dyDescent="0.45">
      <c r="A5835" s="57"/>
      <c r="B5835" s="57"/>
    </row>
    <row r="5836" spans="1:2" hidden="1" x14ac:dyDescent="0.45">
      <c r="A5836" s="57"/>
      <c r="B5836" s="57"/>
    </row>
    <row r="5837" spans="1:2" hidden="1" x14ac:dyDescent="0.45">
      <c r="A5837" s="57"/>
      <c r="B5837" s="57"/>
    </row>
    <row r="5838" spans="1:2" hidden="1" x14ac:dyDescent="0.45">
      <c r="A5838" s="57"/>
      <c r="B5838" s="57"/>
    </row>
    <row r="5839" spans="1:2" hidden="1" x14ac:dyDescent="0.45">
      <c r="A5839" s="57"/>
      <c r="B5839" s="57"/>
    </row>
    <row r="5840" spans="1:2" hidden="1" x14ac:dyDescent="0.45">
      <c r="A5840" s="57"/>
      <c r="B5840" s="57"/>
    </row>
    <row r="5841" spans="1:2" hidden="1" x14ac:dyDescent="0.45">
      <c r="A5841" s="57"/>
      <c r="B5841" s="57"/>
    </row>
    <row r="5842" spans="1:2" hidden="1" x14ac:dyDescent="0.45">
      <c r="A5842" s="57"/>
      <c r="B5842" s="57"/>
    </row>
    <row r="5843" spans="1:2" hidden="1" x14ac:dyDescent="0.45">
      <c r="A5843" s="57"/>
      <c r="B5843" s="57"/>
    </row>
    <row r="5844" spans="1:2" hidden="1" x14ac:dyDescent="0.45">
      <c r="A5844" s="57"/>
      <c r="B5844" s="57"/>
    </row>
    <row r="5845" spans="1:2" hidden="1" x14ac:dyDescent="0.45">
      <c r="A5845" s="57"/>
      <c r="B5845" s="57"/>
    </row>
    <row r="5846" spans="1:2" hidden="1" x14ac:dyDescent="0.45">
      <c r="A5846" s="57"/>
      <c r="B5846" s="57"/>
    </row>
    <row r="5847" spans="1:2" hidden="1" x14ac:dyDescent="0.45">
      <c r="A5847" s="57"/>
      <c r="B5847" s="57"/>
    </row>
    <row r="5848" spans="1:2" hidden="1" x14ac:dyDescent="0.45">
      <c r="A5848" s="57"/>
      <c r="B5848" s="57"/>
    </row>
    <row r="5849" spans="1:2" hidden="1" x14ac:dyDescent="0.45">
      <c r="A5849" s="57"/>
      <c r="B5849" s="57"/>
    </row>
    <row r="5850" spans="1:2" hidden="1" x14ac:dyDescent="0.45">
      <c r="A5850" s="57"/>
      <c r="B5850" s="57"/>
    </row>
    <row r="5851" spans="1:2" hidden="1" x14ac:dyDescent="0.45">
      <c r="A5851" s="57"/>
      <c r="B5851" s="57"/>
    </row>
    <row r="5852" spans="1:2" hidden="1" x14ac:dyDescent="0.45">
      <c r="A5852" s="57"/>
      <c r="B5852" s="57"/>
    </row>
    <row r="5853" spans="1:2" hidden="1" x14ac:dyDescent="0.45">
      <c r="A5853" s="57"/>
      <c r="B5853" s="57"/>
    </row>
    <row r="5854" spans="1:2" hidden="1" x14ac:dyDescent="0.45">
      <c r="A5854" s="57"/>
      <c r="B5854" s="57"/>
    </row>
    <row r="5855" spans="1:2" hidden="1" x14ac:dyDescent="0.45">
      <c r="A5855" s="57"/>
      <c r="B5855" s="57"/>
    </row>
    <row r="5856" spans="1:2" hidden="1" x14ac:dyDescent="0.45">
      <c r="A5856" s="57"/>
      <c r="B5856" s="57"/>
    </row>
    <row r="5857" spans="1:2" hidden="1" x14ac:dyDescent="0.45">
      <c r="A5857" s="57"/>
      <c r="B5857" s="57"/>
    </row>
    <row r="5858" spans="1:2" hidden="1" x14ac:dyDescent="0.45">
      <c r="A5858" s="57"/>
      <c r="B5858" s="57"/>
    </row>
    <row r="5859" spans="1:2" hidden="1" x14ac:dyDescent="0.45">
      <c r="A5859" s="57"/>
      <c r="B5859" s="57"/>
    </row>
    <row r="5860" spans="1:2" hidden="1" x14ac:dyDescent="0.45">
      <c r="A5860" s="57"/>
      <c r="B5860" s="57"/>
    </row>
    <row r="5861" spans="1:2" hidden="1" x14ac:dyDescent="0.45">
      <c r="A5861" s="57"/>
      <c r="B5861" s="57"/>
    </row>
    <row r="5862" spans="1:2" hidden="1" x14ac:dyDescent="0.45">
      <c r="A5862" s="57"/>
      <c r="B5862" s="57"/>
    </row>
    <row r="5863" spans="1:2" hidden="1" x14ac:dyDescent="0.45">
      <c r="A5863" s="57"/>
      <c r="B5863" s="57"/>
    </row>
    <row r="5864" spans="1:2" hidden="1" x14ac:dyDescent="0.45">
      <c r="A5864" s="57"/>
      <c r="B5864" s="57"/>
    </row>
    <row r="5865" spans="1:2" hidden="1" x14ac:dyDescent="0.45">
      <c r="A5865" s="57"/>
      <c r="B5865" s="57"/>
    </row>
    <row r="5866" spans="1:2" hidden="1" x14ac:dyDescent="0.45">
      <c r="A5866" s="57"/>
      <c r="B5866" s="57"/>
    </row>
    <row r="5867" spans="1:2" hidden="1" x14ac:dyDescent="0.45">
      <c r="A5867" s="57"/>
      <c r="B5867" s="57"/>
    </row>
    <row r="5868" spans="1:2" hidden="1" x14ac:dyDescent="0.45">
      <c r="A5868" s="57"/>
      <c r="B5868" s="57"/>
    </row>
    <row r="5869" spans="1:2" hidden="1" x14ac:dyDescent="0.45">
      <c r="A5869" s="57"/>
      <c r="B5869" s="57"/>
    </row>
    <row r="5870" spans="1:2" hidden="1" x14ac:dyDescent="0.45">
      <c r="A5870" s="57"/>
      <c r="B5870" s="57"/>
    </row>
    <row r="5871" spans="1:2" hidden="1" x14ac:dyDescent="0.45">
      <c r="A5871" s="57"/>
      <c r="B5871" s="57"/>
    </row>
    <row r="5872" spans="1:2" hidden="1" x14ac:dyDescent="0.45">
      <c r="A5872" s="57"/>
      <c r="B5872" s="57"/>
    </row>
    <row r="5873" spans="1:2" hidden="1" x14ac:dyDescent="0.45">
      <c r="A5873" s="57"/>
      <c r="B5873" s="57"/>
    </row>
    <row r="5874" spans="1:2" hidden="1" x14ac:dyDescent="0.45">
      <c r="A5874" s="57"/>
      <c r="B5874" s="57"/>
    </row>
    <row r="5875" spans="1:2" hidden="1" x14ac:dyDescent="0.45">
      <c r="A5875" s="57"/>
      <c r="B5875" s="57"/>
    </row>
    <row r="5876" spans="1:2" hidden="1" x14ac:dyDescent="0.45">
      <c r="A5876" s="57"/>
      <c r="B5876" s="57"/>
    </row>
    <row r="5877" spans="1:2" hidden="1" x14ac:dyDescent="0.45">
      <c r="A5877" s="57"/>
      <c r="B5877" s="57"/>
    </row>
    <row r="5878" spans="1:2" hidden="1" x14ac:dyDescent="0.45">
      <c r="A5878" s="57"/>
      <c r="B5878" s="57"/>
    </row>
    <row r="5879" spans="1:2" hidden="1" x14ac:dyDescent="0.45">
      <c r="A5879" s="57"/>
      <c r="B5879" s="57"/>
    </row>
    <row r="5880" spans="1:2" hidden="1" x14ac:dyDescent="0.45">
      <c r="A5880" s="57"/>
      <c r="B5880" s="57"/>
    </row>
    <row r="5881" spans="1:2" hidden="1" x14ac:dyDescent="0.45">
      <c r="A5881" s="57"/>
      <c r="B5881" s="57"/>
    </row>
    <row r="5882" spans="1:2" hidden="1" x14ac:dyDescent="0.45">
      <c r="A5882" s="57"/>
      <c r="B5882" s="57"/>
    </row>
    <row r="5883" spans="1:2" hidden="1" x14ac:dyDescent="0.45">
      <c r="A5883" s="57"/>
      <c r="B5883" s="57"/>
    </row>
    <row r="5884" spans="1:2" hidden="1" x14ac:dyDescent="0.45">
      <c r="A5884" s="57"/>
      <c r="B5884" s="57"/>
    </row>
    <row r="5885" spans="1:2" hidden="1" x14ac:dyDescent="0.45">
      <c r="A5885" s="57"/>
      <c r="B5885" s="57"/>
    </row>
    <row r="5886" spans="1:2" hidden="1" x14ac:dyDescent="0.45">
      <c r="A5886" s="57"/>
      <c r="B5886" s="57"/>
    </row>
    <row r="5887" spans="1:2" hidden="1" x14ac:dyDescent="0.45">
      <c r="A5887" s="57"/>
      <c r="B5887" s="57"/>
    </row>
    <row r="5888" spans="1:2" hidden="1" x14ac:dyDescent="0.45">
      <c r="A5888" s="57"/>
      <c r="B5888" s="57"/>
    </row>
    <row r="5889" spans="1:2" hidden="1" x14ac:dyDescent="0.45">
      <c r="A5889" s="57"/>
      <c r="B5889" s="57"/>
    </row>
    <row r="5890" spans="1:2" hidden="1" x14ac:dyDescent="0.45">
      <c r="A5890" s="57"/>
      <c r="B5890" s="57"/>
    </row>
    <row r="5891" spans="1:2" hidden="1" x14ac:dyDescent="0.45">
      <c r="A5891" s="57"/>
      <c r="B5891" s="57"/>
    </row>
    <row r="5892" spans="1:2" hidden="1" x14ac:dyDescent="0.45">
      <c r="A5892" s="57"/>
      <c r="B5892" s="57"/>
    </row>
    <row r="5893" spans="1:2" hidden="1" x14ac:dyDescent="0.45">
      <c r="A5893" s="57"/>
      <c r="B5893" s="57"/>
    </row>
    <row r="5894" spans="1:2" hidden="1" x14ac:dyDescent="0.45">
      <c r="A5894" s="57"/>
      <c r="B5894" s="57"/>
    </row>
    <row r="5895" spans="1:2" hidden="1" x14ac:dyDescent="0.45">
      <c r="A5895" s="57"/>
      <c r="B5895" s="57"/>
    </row>
    <row r="5896" spans="1:2" hidden="1" x14ac:dyDescent="0.45">
      <c r="A5896" s="57"/>
      <c r="B5896" s="57"/>
    </row>
    <row r="5897" spans="1:2" hidden="1" x14ac:dyDescent="0.45">
      <c r="A5897" s="57"/>
      <c r="B5897" s="57"/>
    </row>
    <row r="5898" spans="1:2" hidden="1" x14ac:dyDescent="0.45">
      <c r="A5898" s="57"/>
      <c r="B5898" s="57"/>
    </row>
    <row r="5899" spans="1:2" hidden="1" x14ac:dyDescent="0.45">
      <c r="A5899" s="57"/>
      <c r="B5899" s="57"/>
    </row>
    <row r="5900" spans="1:2" hidden="1" x14ac:dyDescent="0.45">
      <c r="A5900" s="57"/>
      <c r="B5900" s="57"/>
    </row>
    <row r="5901" spans="1:2" hidden="1" x14ac:dyDescent="0.45">
      <c r="A5901" s="57"/>
      <c r="B5901" s="57"/>
    </row>
    <row r="5902" spans="1:2" hidden="1" x14ac:dyDescent="0.45">
      <c r="A5902" s="57"/>
      <c r="B5902" s="57"/>
    </row>
    <row r="5903" spans="1:2" hidden="1" x14ac:dyDescent="0.45">
      <c r="A5903" s="57"/>
      <c r="B5903" s="57"/>
    </row>
    <row r="5904" spans="1:2" hidden="1" x14ac:dyDescent="0.45">
      <c r="A5904" s="57"/>
      <c r="B5904" s="57"/>
    </row>
    <row r="5905" spans="1:2" hidden="1" x14ac:dyDescent="0.45">
      <c r="A5905" s="57"/>
      <c r="B5905" s="57"/>
    </row>
    <row r="5906" spans="1:2" hidden="1" x14ac:dyDescent="0.45">
      <c r="A5906" s="57"/>
      <c r="B5906" s="57"/>
    </row>
    <row r="5907" spans="1:2" hidden="1" x14ac:dyDescent="0.45">
      <c r="A5907" s="57"/>
      <c r="B5907" s="57"/>
    </row>
    <row r="5908" spans="1:2" hidden="1" x14ac:dyDescent="0.45">
      <c r="A5908" s="57"/>
      <c r="B5908" s="57"/>
    </row>
    <row r="5909" spans="1:2" hidden="1" x14ac:dyDescent="0.45">
      <c r="A5909" s="57"/>
      <c r="B5909" s="57"/>
    </row>
    <row r="5910" spans="1:2" hidden="1" x14ac:dyDescent="0.45">
      <c r="A5910" s="57"/>
      <c r="B5910" s="57"/>
    </row>
    <row r="5911" spans="1:2" hidden="1" x14ac:dyDescent="0.45">
      <c r="A5911" s="57"/>
      <c r="B5911" s="57"/>
    </row>
    <row r="5912" spans="1:2" hidden="1" x14ac:dyDescent="0.45">
      <c r="A5912" s="57"/>
      <c r="B5912" s="57"/>
    </row>
    <row r="5913" spans="1:2" hidden="1" x14ac:dyDescent="0.45">
      <c r="A5913" s="57"/>
      <c r="B5913" s="57"/>
    </row>
    <row r="5914" spans="1:2" hidden="1" x14ac:dyDescent="0.45">
      <c r="A5914" s="57"/>
      <c r="B5914" s="57"/>
    </row>
    <row r="5915" spans="1:2" hidden="1" x14ac:dyDescent="0.45">
      <c r="A5915" s="57"/>
      <c r="B5915" s="57"/>
    </row>
    <row r="5916" spans="1:2" hidden="1" x14ac:dyDescent="0.45">
      <c r="A5916" s="57"/>
      <c r="B5916" s="57"/>
    </row>
    <row r="5917" spans="1:2" hidden="1" x14ac:dyDescent="0.45">
      <c r="A5917" s="57"/>
      <c r="B5917" s="57"/>
    </row>
    <row r="5918" spans="1:2" hidden="1" x14ac:dyDescent="0.45">
      <c r="A5918" s="57"/>
      <c r="B5918" s="57"/>
    </row>
    <row r="5919" spans="1:2" hidden="1" x14ac:dyDescent="0.45">
      <c r="A5919" s="57"/>
      <c r="B5919" s="57"/>
    </row>
    <row r="5920" spans="1:2" hidden="1" x14ac:dyDescent="0.45">
      <c r="A5920" s="57"/>
      <c r="B5920" s="57"/>
    </row>
    <row r="5921" spans="1:2" hidden="1" x14ac:dyDescent="0.45">
      <c r="A5921" s="57"/>
      <c r="B5921" s="57"/>
    </row>
    <row r="5922" spans="1:2" hidden="1" x14ac:dyDescent="0.45">
      <c r="A5922" s="57"/>
      <c r="B5922" s="57"/>
    </row>
    <row r="5923" spans="1:2" hidden="1" x14ac:dyDescent="0.45">
      <c r="A5923" s="57"/>
      <c r="B5923" s="57"/>
    </row>
    <row r="5924" spans="1:2" hidden="1" x14ac:dyDescent="0.45">
      <c r="A5924" s="57"/>
      <c r="B5924" s="57"/>
    </row>
    <row r="5925" spans="1:2" hidden="1" x14ac:dyDescent="0.45">
      <c r="A5925" s="57"/>
      <c r="B5925" s="57"/>
    </row>
    <row r="5926" spans="1:2" hidden="1" x14ac:dyDescent="0.45">
      <c r="A5926" s="57"/>
      <c r="B5926" s="57"/>
    </row>
    <row r="5927" spans="1:2" hidden="1" x14ac:dyDescent="0.45">
      <c r="A5927" s="57"/>
      <c r="B5927" s="57"/>
    </row>
    <row r="5928" spans="1:2" hidden="1" x14ac:dyDescent="0.45">
      <c r="A5928" s="57"/>
      <c r="B5928" s="57"/>
    </row>
    <row r="5929" spans="1:2" hidden="1" x14ac:dyDescent="0.45">
      <c r="A5929" s="57"/>
      <c r="B5929" s="57"/>
    </row>
    <row r="5930" spans="1:2" hidden="1" x14ac:dyDescent="0.45">
      <c r="A5930" s="57"/>
      <c r="B5930" s="57"/>
    </row>
    <row r="5931" spans="1:2" hidden="1" x14ac:dyDescent="0.45">
      <c r="A5931" s="57"/>
      <c r="B5931" s="57"/>
    </row>
    <row r="5932" spans="1:2" hidden="1" x14ac:dyDescent="0.45">
      <c r="A5932" s="57"/>
      <c r="B5932" s="57"/>
    </row>
    <row r="5933" spans="1:2" hidden="1" x14ac:dyDescent="0.45">
      <c r="A5933" s="57"/>
      <c r="B5933" s="57"/>
    </row>
    <row r="5934" spans="1:2" hidden="1" x14ac:dyDescent="0.45">
      <c r="A5934" s="57"/>
      <c r="B5934" s="57"/>
    </row>
    <row r="5935" spans="1:2" hidden="1" x14ac:dyDescent="0.45">
      <c r="A5935" s="57"/>
      <c r="B5935" s="57"/>
    </row>
    <row r="5936" spans="1:2" hidden="1" x14ac:dyDescent="0.45">
      <c r="A5936" s="57"/>
      <c r="B5936" s="57"/>
    </row>
    <row r="5937" spans="1:2" hidden="1" x14ac:dyDescent="0.45">
      <c r="A5937" s="57"/>
      <c r="B5937" s="57"/>
    </row>
    <row r="5938" spans="1:2" hidden="1" x14ac:dyDescent="0.45">
      <c r="A5938" s="57"/>
      <c r="B5938" s="57"/>
    </row>
    <row r="5939" spans="1:2" hidden="1" x14ac:dyDescent="0.45">
      <c r="A5939" s="57"/>
      <c r="B5939" s="57"/>
    </row>
    <row r="5940" spans="1:2" hidden="1" x14ac:dyDescent="0.45">
      <c r="A5940" s="57"/>
      <c r="B5940" s="57"/>
    </row>
    <row r="5941" spans="1:2" hidden="1" x14ac:dyDescent="0.45">
      <c r="A5941" s="57"/>
      <c r="B5941" s="57"/>
    </row>
    <row r="5942" spans="1:2" hidden="1" x14ac:dyDescent="0.45">
      <c r="A5942" s="57"/>
      <c r="B5942" s="57"/>
    </row>
    <row r="5943" spans="1:2" hidden="1" x14ac:dyDescent="0.45">
      <c r="A5943" s="57"/>
      <c r="B5943" s="57"/>
    </row>
    <row r="5944" spans="1:2" hidden="1" x14ac:dyDescent="0.45">
      <c r="A5944" s="57"/>
      <c r="B5944" s="57"/>
    </row>
    <row r="5945" spans="1:2" hidden="1" x14ac:dyDescent="0.45">
      <c r="A5945" s="57"/>
      <c r="B5945" s="57"/>
    </row>
    <row r="5946" spans="1:2" hidden="1" x14ac:dyDescent="0.45">
      <c r="A5946" s="57"/>
      <c r="B5946" s="57"/>
    </row>
    <row r="5947" spans="1:2" hidden="1" x14ac:dyDescent="0.45">
      <c r="A5947" s="57"/>
      <c r="B5947" s="57"/>
    </row>
    <row r="5948" spans="1:2" hidden="1" x14ac:dyDescent="0.45">
      <c r="A5948" s="57"/>
      <c r="B5948" s="57"/>
    </row>
    <row r="5949" spans="1:2" hidden="1" x14ac:dyDescent="0.45">
      <c r="A5949" s="57"/>
      <c r="B5949" s="57"/>
    </row>
    <row r="5950" spans="1:2" hidden="1" x14ac:dyDescent="0.45">
      <c r="A5950" s="57"/>
      <c r="B5950" s="57"/>
    </row>
    <row r="5951" spans="1:2" hidden="1" x14ac:dyDescent="0.45">
      <c r="A5951" s="57"/>
      <c r="B5951" s="57"/>
    </row>
    <row r="5952" spans="1:2" hidden="1" x14ac:dyDescent="0.45">
      <c r="A5952" s="57"/>
      <c r="B5952" s="57"/>
    </row>
    <row r="5953" spans="1:2" hidden="1" x14ac:dyDescent="0.45">
      <c r="A5953" s="57"/>
      <c r="B5953" s="57"/>
    </row>
    <row r="5954" spans="1:2" hidden="1" x14ac:dyDescent="0.45">
      <c r="A5954" s="57"/>
      <c r="B5954" s="57"/>
    </row>
    <row r="5955" spans="1:2" hidden="1" x14ac:dyDescent="0.45">
      <c r="A5955" s="57"/>
      <c r="B5955" s="57"/>
    </row>
    <row r="5956" spans="1:2" hidden="1" x14ac:dyDescent="0.45">
      <c r="A5956" s="57"/>
      <c r="B5956" s="57"/>
    </row>
    <row r="5957" spans="1:2" hidden="1" x14ac:dyDescent="0.45">
      <c r="A5957" s="57"/>
      <c r="B5957" s="57"/>
    </row>
    <row r="5958" spans="1:2" hidden="1" x14ac:dyDescent="0.45">
      <c r="A5958" s="57"/>
      <c r="B5958" s="57"/>
    </row>
    <row r="5959" spans="1:2" hidden="1" x14ac:dyDescent="0.45">
      <c r="A5959" s="57"/>
      <c r="B5959" s="57"/>
    </row>
    <row r="5960" spans="1:2" hidden="1" x14ac:dyDescent="0.45">
      <c r="A5960" s="57"/>
      <c r="B5960" s="57"/>
    </row>
    <row r="5961" spans="1:2" hidden="1" x14ac:dyDescent="0.45">
      <c r="A5961" s="57"/>
      <c r="B5961" s="57"/>
    </row>
    <row r="5962" spans="1:2" hidden="1" x14ac:dyDescent="0.45">
      <c r="A5962" s="57"/>
      <c r="B5962" s="57"/>
    </row>
    <row r="5963" spans="1:2" hidden="1" x14ac:dyDescent="0.45">
      <c r="A5963" s="57"/>
      <c r="B5963" s="57"/>
    </row>
    <row r="5964" spans="1:2" hidden="1" x14ac:dyDescent="0.45">
      <c r="A5964" s="57"/>
      <c r="B5964" s="57"/>
    </row>
    <row r="5965" spans="1:2" hidden="1" x14ac:dyDescent="0.45">
      <c r="A5965" s="57"/>
      <c r="B5965" s="57"/>
    </row>
    <row r="5966" spans="1:2" hidden="1" x14ac:dyDescent="0.45">
      <c r="A5966" s="57"/>
      <c r="B5966" s="57"/>
    </row>
    <row r="5967" spans="1:2" hidden="1" x14ac:dyDescent="0.45">
      <c r="A5967" s="57"/>
      <c r="B5967" s="57"/>
    </row>
    <row r="5968" spans="1:2" hidden="1" x14ac:dyDescent="0.45">
      <c r="A5968" s="57"/>
      <c r="B5968" s="57"/>
    </row>
    <row r="5969" spans="1:2" hidden="1" x14ac:dyDescent="0.45">
      <c r="A5969" s="57"/>
      <c r="B5969" s="57"/>
    </row>
    <row r="5970" spans="1:2" hidden="1" x14ac:dyDescent="0.45">
      <c r="A5970" s="57"/>
      <c r="B5970" s="57"/>
    </row>
    <row r="5971" spans="1:2" hidden="1" x14ac:dyDescent="0.45">
      <c r="A5971" s="57"/>
      <c r="B5971" s="57"/>
    </row>
    <row r="5972" spans="1:2" hidden="1" x14ac:dyDescent="0.45">
      <c r="A5972" s="57"/>
      <c r="B5972" s="57"/>
    </row>
    <row r="5973" spans="1:2" hidden="1" x14ac:dyDescent="0.45">
      <c r="A5973" s="57"/>
      <c r="B5973" s="57"/>
    </row>
    <row r="5974" spans="1:2" hidden="1" x14ac:dyDescent="0.45">
      <c r="A5974" s="57"/>
      <c r="B5974" s="57"/>
    </row>
    <row r="5975" spans="1:2" hidden="1" x14ac:dyDescent="0.45">
      <c r="A5975" s="57"/>
      <c r="B5975" s="57"/>
    </row>
    <row r="5976" spans="1:2" hidden="1" x14ac:dyDescent="0.45">
      <c r="A5976" s="57"/>
      <c r="B5976" s="57"/>
    </row>
    <row r="5977" spans="1:2" hidden="1" x14ac:dyDescent="0.45">
      <c r="A5977" s="57"/>
      <c r="B5977" s="57"/>
    </row>
    <row r="5978" spans="1:2" hidden="1" x14ac:dyDescent="0.45">
      <c r="A5978" s="57"/>
      <c r="B5978" s="57"/>
    </row>
    <row r="5979" spans="1:2" hidden="1" x14ac:dyDescent="0.45">
      <c r="A5979" s="57"/>
      <c r="B5979" s="57"/>
    </row>
    <row r="5980" spans="1:2" hidden="1" x14ac:dyDescent="0.45">
      <c r="A5980" s="57"/>
      <c r="B5980" s="57"/>
    </row>
    <row r="5981" spans="1:2" hidden="1" x14ac:dyDescent="0.45">
      <c r="A5981" s="57"/>
      <c r="B5981" s="57"/>
    </row>
    <row r="5982" spans="1:2" hidden="1" x14ac:dyDescent="0.45">
      <c r="A5982" s="57"/>
      <c r="B5982" s="57"/>
    </row>
    <row r="5983" spans="1:2" hidden="1" x14ac:dyDescent="0.45">
      <c r="A5983" s="57"/>
      <c r="B5983" s="57"/>
    </row>
    <row r="5984" spans="1:2" hidden="1" x14ac:dyDescent="0.45">
      <c r="A5984" s="57"/>
      <c r="B5984" s="57"/>
    </row>
    <row r="5985" spans="1:2" hidden="1" x14ac:dyDescent="0.45">
      <c r="A5985" s="57"/>
      <c r="B5985" s="57"/>
    </row>
    <row r="5986" spans="1:2" hidden="1" x14ac:dyDescent="0.45">
      <c r="A5986" s="57"/>
      <c r="B5986" s="57"/>
    </row>
    <row r="5987" spans="1:2" hidden="1" x14ac:dyDescent="0.45">
      <c r="A5987" s="57"/>
      <c r="B5987" s="57"/>
    </row>
    <row r="5988" spans="1:2" hidden="1" x14ac:dyDescent="0.45">
      <c r="A5988" s="57"/>
      <c r="B5988" s="57"/>
    </row>
    <row r="5989" spans="1:2" hidden="1" x14ac:dyDescent="0.45">
      <c r="A5989" s="57"/>
      <c r="B5989" s="57"/>
    </row>
    <row r="5990" spans="1:2" hidden="1" x14ac:dyDescent="0.45">
      <c r="A5990" s="57"/>
      <c r="B5990" s="57"/>
    </row>
    <row r="5991" spans="1:2" hidden="1" x14ac:dyDescent="0.45">
      <c r="A5991" s="57"/>
      <c r="B5991" s="57"/>
    </row>
    <row r="5992" spans="1:2" hidden="1" x14ac:dyDescent="0.45">
      <c r="A5992" s="57"/>
      <c r="B5992" s="57"/>
    </row>
    <row r="5993" spans="1:2" hidden="1" x14ac:dyDescent="0.45">
      <c r="A5993" s="57"/>
      <c r="B5993" s="57"/>
    </row>
    <row r="5994" spans="1:2" hidden="1" x14ac:dyDescent="0.45">
      <c r="A5994" s="57"/>
      <c r="B5994" s="57"/>
    </row>
    <row r="5995" spans="1:2" hidden="1" x14ac:dyDescent="0.45">
      <c r="A5995" s="57"/>
      <c r="B5995" s="57"/>
    </row>
    <row r="5996" spans="1:2" hidden="1" x14ac:dyDescent="0.45">
      <c r="A5996" s="57"/>
      <c r="B5996" s="57"/>
    </row>
    <row r="5997" spans="1:2" hidden="1" x14ac:dyDescent="0.45">
      <c r="A5997" s="57"/>
      <c r="B5997" s="57"/>
    </row>
    <row r="5998" spans="1:2" hidden="1" x14ac:dyDescent="0.45">
      <c r="A5998" s="57"/>
      <c r="B5998" s="57"/>
    </row>
    <row r="5999" spans="1:2" hidden="1" x14ac:dyDescent="0.45">
      <c r="A5999" s="57"/>
      <c r="B5999" s="57"/>
    </row>
    <row r="6000" spans="1:2" hidden="1" x14ac:dyDescent="0.45">
      <c r="A6000" s="57"/>
      <c r="B6000" s="57"/>
    </row>
    <row r="6001" spans="1:2" hidden="1" x14ac:dyDescent="0.45">
      <c r="A6001" s="57"/>
      <c r="B6001" s="57"/>
    </row>
    <row r="6002" spans="1:2" hidden="1" x14ac:dyDescent="0.45">
      <c r="A6002" s="57"/>
      <c r="B6002" s="57"/>
    </row>
    <row r="6003" spans="1:2" hidden="1" x14ac:dyDescent="0.45">
      <c r="A6003" s="57"/>
      <c r="B6003" s="57"/>
    </row>
    <row r="6004" spans="1:2" hidden="1" x14ac:dyDescent="0.45">
      <c r="A6004" s="57"/>
      <c r="B6004" s="57"/>
    </row>
    <row r="6005" spans="1:2" hidden="1" x14ac:dyDescent="0.45">
      <c r="A6005" s="57"/>
      <c r="B6005" s="57"/>
    </row>
    <row r="6006" spans="1:2" hidden="1" x14ac:dyDescent="0.45">
      <c r="A6006" s="57"/>
      <c r="B6006" s="57"/>
    </row>
    <row r="6007" spans="1:2" hidden="1" x14ac:dyDescent="0.45">
      <c r="A6007" s="57"/>
      <c r="B6007" s="57"/>
    </row>
    <row r="6008" spans="1:2" hidden="1" x14ac:dyDescent="0.45">
      <c r="A6008" s="57"/>
      <c r="B6008" s="57"/>
    </row>
    <row r="6009" spans="1:2" hidden="1" x14ac:dyDescent="0.45">
      <c r="A6009" s="57"/>
      <c r="B6009" s="57"/>
    </row>
    <row r="6010" spans="1:2" hidden="1" x14ac:dyDescent="0.45">
      <c r="A6010" s="57"/>
      <c r="B6010" s="57"/>
    </row>
    <row r="6011" spans="1:2" hidden="1" x14ac:dyDescent="0.45">
      <c r="A6011" s="57"/>
      <c r="B6011" s="57"/>
    </row>
    <row r="6012" spans="1:2" hidden="1" x14ac:dyDescent="0.45">
      <c r="A6012" s="57"/>
      <c r="B6012" s="57"/>
    </row>
    <row r="6013" spans="1:2" hidden="1" x14ac:dyDescent="0.45">
      <c r="A6013" s="57"/>
      <c r="B6013" s="57"/>
    </row>
    <row r="6014" spans="1:2" hidden="1" x14ac:dyDescent="0.45">
      <c r="A6014" s="57"/>
      <c r="B6014" s="57"/>
    </row>
    <row r="6015" spans="1:2" hidden="1" x14ac:dyDescent="0.45">
      <c r="A6015" s="57"/>
      <c r="B6015" s="57"/>
    </row>
    <row r="6016" spans="1:2" hidden="1" x14ac:dyDescent="0.45">
      <c r="A6016" s="57"/>
      <c r="B6016" s="57"/>
    </row>
    <row r="6017" spans="1:2" hidden="1" x14ac:dyDescent="0.45">
      <c r="A6017" s="57"/>
      <c r="B6017" s="57"/>
    </row>
    <row r="6018" spans="1:2" hidden="1" x14ac:dyDescent="0.45">
      <c r="A6018" s="57"/>
      <c r="B6018" s="57"/>
    </row>
    <row r="6019" spans="1:2" hidden="1" x14ac:dyDescent="0.45">
      <c r="A6019" s="57"/>
      <c r="B6019" s="57"/>
    </row>
    <row r="6020" spans="1:2" hidden="1" x14ac:dyDescent="0.45">
      <c r="A6020" s="57"/>
      <c r="B6020" s="57"/>
    </row>
    <row r="6021" spans="1:2" hidden="1" x14ac:dyDescent="0.45">
      <c r="A6021" s="57"/>
      <c r="B6021" s="57"/>
    </row>
    <row r="6022" spans="1:2" hidden="1" x14ac:dyDescent="0.45">
      <c r="A6022" s="57"/>
      <c r="B6022" s="57"/>
    </row>
    <row r="6023" spans="1:2" hidden="1" x14ac:dyDescent="0.45">
      <c r="A6023" s="57"/>
      <c r="B6023" s="57"/>
    </row>
    <row r="6024" spans="1:2" hidden="1" x14ac:dyDescent="0.45">
      <c r="A6024" s="57"/>
      <c r="B6024" s="57"/>
    </row>
    <row r="6025" spans="1:2" hidden="1" x14ac:dyDescent="0.45">
      <c r="A6025" s="57"/>
      <c r="B6025" s="57"/>
    </row>
    <row r="6026" spans="1:2" hidden="1" x14ac:dyDescent="0.45">
      <c r="A6026" s="57"/>
      <c r="B6026" s="57"/>
    </row>
    <row r="6027" spans="1:2" hidden="1" x14ac:dyDescent="0.45">
      <c r="A6027" s="57"/>
      <c r="B6027" s="57"/>
    </row>
    <row r="6028" spans="1:2" hidden="1" x14ac:dyDescent="0.45">
      <c r="A6028" s="57"/>
      <c r="B6028" s="57"/>
    </row>
    <row r="6029" spans="1:2" hidden="1" x14ac:dyDescent="0.45">
      <c r="A6029" s="57"/>
      <c r="B6029" s="57"/>
    </row>
    <row r="6030" spans="1:2" hidden="1" x14ac:dyDescent="0.45">
      <c r="A6030" s="57"/>
      <c r="B6030" s="57"/>
    </row>
    <row r="6031" spans="1:2" hidden="1" x14ac:dyDescent="0.45">
      <c r="A6031" s="57"/>
      <c r="B6031" s="57"/>
    </row>
    <row r="6032" spans="1:2" hidden="1" x14ac:dyDescent="0.45">
      <c r="A6032" s="57"/>
      <c r="B6032" s="57"/>
    </row>
    <row r="6033" spans="1:2" hidden="1" x14ac:dyDescent="0.45">
      <c r="A6033" s="57"/>
      <c r="B6033" s="57"/>
    </row>
    <row r="6034" spans="1:2" hidden="1" x14ac:dyDescent="0.45">
      <c r="A6034" s="57"/>
      <c r="B6034" s="57"/>
    </row>
    <row r="6035" spans="1:2" hidden="1" x14ac:dyDescent="0.45">
      <c r="A6035" s="57"/>
      <c r="B6035" s="57"/>
    </row>
    <row r="6036" spans="1:2" hidden="1" x14ac:dyDescent="0.45">
      <c r="A6036" s="57"/>
      <c r="B6036" s="57"/>
    </row>
    <row r="6037" spans="1:2" hidden="1" x14ac:dyDescent="0.45">
      <c r="A6037" s="57"/>
      <c r="B6037" s="57"/>
    </row>
    <row r="6038" spans="1:2" hidden="1" x14ac:dyDescent="0.45">
      <c r="A6038" s="57"/>
      <c r="B6038" s="57"/>
    </row>
    <row r="6039" spans="1:2" hidden="1" x14ac:dyDescent="0.45">
      <c r="A6039" s="57"/>
      <c r="B6039" s="57"/>
    </row>
    <row r="6040" spans="1:2" hidden="1" x14ac:dyDescent="0.45">
      <c r="A6040" s="57"/>
      <c r="B6040" s="57"/>
    </row>
    <row r="6041" spans="1:2" hidden="1" x14ac:dyDescent="0.45">
      <c r="A6041" s="57"/>
      <c r="B6041" s="57"/>
    </row>
    <row r="6042" spans="1:2" hidden="1" x14ac:dyDescent="0.45">
      <c r="A6042" s="57"/>
      <c r="B6042" s="57"/>
    </row>
    <row r="6043" spans="1:2" hidden="1" x14ac:dyDescent="0.45">
      <c r="A6043" s="57"/>
      <c r="B6043" s="57"/>
    </row>
    <row r="6044" spans="1:2" hidden="1" x14ac:dyDescent="0.45">
      <c r="A6044" s="57"/>
      <c r="B6044" s="57"/>
    </row>
    <row r="6045" spans="1:2" hidden="1" x14ac:dyDescent="0.45">
      <c r="A6045" s="57"/>
      <c r="B6045" s="57"/>
    </row>
    <row r="6046" spans="1:2" hidden="1" x14ac:dyDescent="0.45">
      <c r="A6046" s="57"/>
      <c r="B6046" s="57"/>
    </row>
    <row r="6047" spans="1:2" hidden="1" x14ac:dyDescent="0.45">
      <c r="A6047" s="57"/>
      <c r="B6047" s="57"/>
    </row>
    <row r="6048" spans="1:2" hidden="1" x14ac:dyDescent="0.45">
      <c r="A6048" s="57"/>
      <c r="B6048" s="57"/>
    </row>
    <row r="6049" spans="1:2" hidden="1" x14ac:dyDescent="0.45">
      <c r="A6049" s="57"/>
      <c r="B6049" s="57"/>
    </row>
    <row r="6050" spans="1:2" hidden="1" x14ac:dyDescent="0.45">
      <c r="A6050" s="57"/>
      <c r="B6050" s="57"/>
    </row>
    <row r="6051" spans="1:2" hidden="1" x14ac:dyDescent="0.45">
      <c r="A6051" s="57"/>
      <c r="B6051" s="57"/>
    </row>
    <row r="6052" spans="1:2" hidden="1" x14ac:dyDescent="0.45">
      <c r="A6052" s="57"/>
      <c r="B6052" s="57"/>
    </row>
    <row r="6053" spans="1:2" hidden="1" x14ac:dyDescent="0.45">
      <c r="A6053" s="57"/>
      <c r="B6053" s="57"/>
    </row>
    <row r="6054" spans="1:2" hidden="1" x14ac:dyDescent="0.45">
      <c r="A6054" s="57"/>
      <c r="B6054" s="57"/>
    </row>
    <row r="6055" spans="1:2" hidden="1" x14ac:dyDescent="0.45">
      <c r="A6055" s="57"/>
      <c r="B6055" s="57"/>
    </row>
    <row r="6056" spans="1:2" hidden="1" x14ac:dyDescent="0.45">
      <c r="A6056" s="57"/>
      <c r="B6056" s="57"/>
    </row>
    <row r="6057" spans="1:2" hidden="1" x14ac:dyDescent="0.45">
      <c r="A6057" s="57"/>
      <c r="B6057" s="57"/>
    </row>
    <row r="6058" spans="1:2" hidden="1" x14ac:dyDescent="0.45">
      <c r="A6058" s="57"/>
      <c r="B6058" s="57"/>
    </row>
    <row r="6059" spans="1:2" hidden="1" x14ac:dyDescent="0.45">
      <c r="A6059" s="57"/>
      <c r="B6059" s="57"/>
    </row>
    <row r="6060" spans="1:2" hidden="1" x14ac:dyDescent="0.45">
      <c r="A6060" s="57"/>
      <c r="B6060" s="57"/>
    </row>
    <row r="6061" spans="1:2" hidden="1" x14ac:dyDescent="0.45">
      <c r="A6061" s="57"/>
      <c r="B6061" s="57"/>
    </row>
    <row r="6062" spans="1:2" hidden="1" x14ac:dyDescent="0.45">
      <c r="A6062" s="57"/>
      <c r="B6062" s="57"/>
    </row>
    <row r="6063" spans="1:2" hidden="1" x14ac:dyDescent="0.45">
      <c r="A6063" s="57"/>
      <c r="B6063" s="57"/>
    </row>
    <row r="6064" spans="1:2" hidden="1" x14ac:dyDescent="0.45">
      <c r="A6064" s="57"/>
      <c r="B6064" s="57"/>
    </row>
    <row r="6065" spans="1:2" hidden="1" x14ac:dyDescent="0.45">
      <c r="A6065" s="57"/>
      <c r="B6065" s="57"/>
    </row>
    <row r="6066" spans="1:2" hidden="1" x14ac:dyDescent="0.45">
      <c r="A6066" s="57"/>
      <c r="B6066" s="57"/>
    </row>
    <row r="6067" spans="1:2" hidden="1" x14ac:dyDescent="0.45">
      <c r="A6067" s="57"/>
      <c r="B6067" s="57"/>
    </row>
    <row r="6068" spans="1:2" hidden="1" x14ac:dyDescent="0.45">
      <c r="A6068" s="57"/>
      <c r="B6068" s="57"/>
    </row>
    <row r="6069" spans="1:2" hidden="1" x14ac:dyDescent="0.45">
      <c r="A6069" s="57"/>
      <c r="B6069" s="57"/>
    </row>
    <row r="6070" spans="1:2" hidden="1" x14ac:dyDescent="0.45">
      <c r="A6070" s="57"/>
      <c r="B6070" s="57"/>
    </row>
    <row r="6071" spans="1:2" hidden="1" x14ac:dyDescent="0.45">
      <c r="A6071" s="57"/>
      <c r="B6071" s="57"/>
    </row>
    <row r="6072" spans="1:2" hidden="1" x14ac:dyDescent="0.45">
      <c r="A6072" s="57"/>
      <c r="B6072" s="57"/>
    </row>
    <row r="6073" spans="1:2" hidden="1" x14ac:dyDescent="0.45">
      <c r="A6073" s="57"/>
      <c r="B6073" s="57"/>
    </row>
    <row r="6074" spans="1:2" hidden="1" x14ac:dyDescent="0.45">
      <c r="A6074" s="57"/>
      <c r="B6074" s="57"/>
    </row>
    <row r="6075" spans="1:2" hidden="1" x14ac:dyDescent="0.45">
      <c r="A6075" s="57"/>
      <c r="B6075" s="57"/>
    </row>
    <row r="6076" spans="1:2" hidden="1" x14ac:dyDescent="0.45">
      <c r="A6076" s="57"/>
      <c r="B6076" s="57"/>
    </row>
    <row r="6077" spans="1:2" hidden="1" x14ac:dyDescent="0.45">
      <c r="A6077" s="57"/>
      <c r="B6077" s="57"/>
    </row>
    <row r="6078" spans="1:2" hidden="1" x14ac:dyDescent="0.45">
      <c r="A6078" s="57"/>
      <c r="B6078" s="57"/>
    </row>
    <row r="6079" spans="1:2" hidden="1" x14ac:dyDescent="0.45">
      <c r="A6079" s="57"/>
      <c r="B6079" s="57"/>
    </row>
    <row r="6080" spans="1:2" hidden="1" x14ac:dyDescent="0.45">
      <c r="A6080" s="57"/>
      <c r="B6080" s="57"/>
    </row>
    <row r="6081" spans="1:2" hidden="1" x14ac:dyDescent="0.45">
      <c r="A6081" s="57"/>
      <c r="B6081" s="57"/>
    </row>
    <row r="6082" spans="1:2" hidden="1" x14ac:dyDescent="0.45">
      <c r="A6082" s="57"/>
      <c r="B6082" s="57"/>
    </row>
    <row r="6083" spans="1:2" hidden="1" x14ac:dyDescent="0.45">
      <c r="A6083" s="57"/>
      <c r="B6083" s="57"/>
    </row>
    <row r="6084" spans="1:2" hidden="1" x14ac:dyDescent="0.45">
      <c r="A6084" s="57"/>
      <c r="B6084" s="57"/>
    </row>
    <row r="6085" spans="1:2" hidden="1" x14ac:dyDescent="0.45">
      <c r="A6085" s="57"/>
      <c r="B6085" s="57"/>
    </row>
    <row r="6086" spans="1:2" hidden="1" x14ac:dyDescent="0.45">
      <c r="A6086" s="57"/>
      <c r="B6086" s="57"/>
    </row>
    <row r="6087" spans="1:2" hidden="1" x14ac:dyDescent="0.45">
      <c r="A6087" s="57"/>
      <c r="B6087" s="57"/>
    </row>
    <row r="6088" spans="1:2" hidden="1" x14ac:dyDescent="0.45">
      <c r="A6088" s="57"/>
      <c r="B6088" s="57"/>
    </row>
    <row r="6089" spans="1:2" hidden="1" x14ac:dyDescent="0.45">
      <c r="A6089" s="57"/>
      <c r="B6089" s="57"/>
    </row>
    <row r="6090" spans="1:2" hidden="1" x14ac:dyDescent="0.45">
      <c r="A6090" s="57"/>
      <c r="B6090" s="57"/>
    </row>
    <row r="6091" spans="1:2" hidden="1" x14ac:dyDescent="0.45">
      <c r="A6091" s="57"/>
      <c r="B6091" s="57"/>
    </row>
    <row r="6092" spans="1:2" hidden="1" x14ac:dyDescent="0.45">
      <c r="A6092" s="57"/>
      <c r="B6092" s="57"/>
    </row>
    <row r="6093" spans="1:2" hidden="1" x14ac:dyDescent="0.45">
      <c r="A6093" s="57"/>
      <c r="B6093" s="57"/>
    </row>
    <row r="6094" spans="1:2" hidden="1" x14ac:dyDescent="0.45">
      <c r="A6094" s="57"/>
      <c r="B6094" s="57"/>
    </row>
    <row r="6095" spans="1:2" hidden="1" x14ac:dyDescent="0.45">
      <c r="A6095" s="57"/>
      <c r="B6095" s="57"/>
    </row>
    <row r="6096" spans="1:2" hidden="1" x14ac:dyDescent="0.45">
      <c r="A6096" s="57"/>
      <c r="B6096" s="57"/>
    </row>
    <row r="6097" spans="1:2" hidden="1" x14ac:dyDescent="0.45">
      <c r="A6097" s="57"/>
      <c r="B6097" s="57"/>
    </row>
    <row r="6098" spans="1:2" hidden="1" x14ac:dyDescent="0.45">
      <c r="A6098" s="57"/>
      <c r="B6098" s="57"/>
    </row>
    <row r="6099" spans="1:2" hidden="1" x14ac:dyDescent="0.45">
      <c r="A6099" s="57"/>
      <c r="B6099" s="57"/>
    </row>
    <row r="6100" spans="1:2" hidden="1" x14ac:dyDescent="0.45">
      <c r="A6100" s="57"/>
      <c r="B6100" s="57"/>
    </row>
    <row r="6101" spans="1:2" hidden="1" x14ac:dyDescent="0.45">
      <c r="A6101" s="57"/>
      <c r="B6101" s="57"/>
    </row>
    <row r="6102" spans="1:2" hidden="1" x14ac:dyDescent="0.45">
      <c r="A6102" s="57"/>
      <c r="B6102" s="57"/>
    </row>
    <row r="6103" spans="1:2" hidden="1" x14ac:dyDescent="0.45">
      <c r="A6103" s="57"/>
      <c r="B6103" s="57"/>
    </row>
    <row r="6104" spans="1:2" hidden="1" x14ac:dyDescent="0.45">
      <c r="A6104" s="57"/>
      <c r="B6104" s="57"/>
    </row>
    <row r="6105" spans="1:2" hidden="1" x14ac:dyDescent="0.45">
      <c r="A6105" s="57"/>
      <c r="B6105" s="57"/>
    </row>
    <row r="6106" spans="1:2" hidden="1" x14ac:dyDescent="0.45">
      <c r="A6106" s="57"/>
      <c r="B6106" s="57"/>
    </row>
    <row r="6107" spans="1:2" hidden="1" x14ac:dyDescent="0.45">
      <c r="A6107" s="57"/>
      <c r="B6107" s="57"/>
    </row>
    <row r="6108" spans="1:2" hidden="1" x14ac:dyDescent="0.45">
      <c r="A6108" s="57"/>
      <c r="B6108" s="57"/>
    </row>
    <row r="6109" spans="1:2" hidden="1" x14ac:dyDescent="0.45">
      <c r="A6109" s="57"/>
      <c r="B6109" s="57"/>
    </row>
    <row r="6110" spans="1:2" hidden="1" x14ac:dyDescent="0.45">
      <c r="A6110" s="57"/>
      <c r="B6110" s="57"/>
    </row>
    <row r="6111" spans="1:2" hidden="1" x14ac:dyDescent="0.45">
      <c r="A6111" s="57"/>
      <c r="B6111" s="57"/>
    </row>
    <row r="6112" spans="1:2" hidden="1" x14ac:dyDescent="0.45">
      <c r="A6112" s="57"/>
      <c r="B6112" s="57"/>
    </row>
    <row r="6113" spans="1:2" hidden="1" x14ac:dyDescent="0.45">
      <c r="A6113" s="57"/>
      <c r="B6113" s="57"/>
    </row>
    <row r="6114" spans="1:2" hidden="1" x14ac:dyDescent="0.45">
      <c r="A6114" s="57"/>
      <c r="B6114" s="57"/>
    </row>
    <row r="6115" spans="1:2" hidden="1" x14ac:dyDescent="0.45">
      <c r="A6115" s="57"/>
      <c r="B6115" s="57"/>
    </row>
    <row r="6116" spans="1:2" hidden="1" x14ac:dyDescent="0.45">
      <c r="A6116" s="57"/>
      <c r="B6116" s="57"/>
    </row>
    <row r="6117" spans="1:2" hidden="1" x14ac:dyDescent="0.45">
      <c r="A6117" s="57"/>
      <c r="B6117" s="57"/>
    </row>
    <row r="6118" spans="1:2" hidden="1" x14ac:dyDescent="0.45">
      <c r="A6118" s="57"/>
      <c r="B6118" s="57"/>
    </row>
    <row r="6119" spans="1:2" hidden="1" x14ac:dyDescent="0.45">
      <c r="A6119" s="57"/>
      <c r="B6119" s="57"/>
    </row>
    <row r="6120" spans="1:2" hidden="1" x14ac:dyDescent="0.45">
      <c r="A6120" s="57"/>
      <c r="B6120" s="57"/>
    </row>
    <row r="6121" spans="1:2" hidden="1" x14ac:dyDescent="0.45">
      <c r="A6121" s="57"/>
      <c r="B6121" s="57"/>
    </row>
    <row r="6122" spans="1:2" hidden="1" x14ac:dyDescent="0.45">
      <c r="A6122" s="57"/>
      <c r="B6122" s="57"/>
    </row>
    <row r="6123" spans="1:2" hidden="1" x14ac:dyDescent="0.45">
      <c r="A6123" s="57"/>
      <c r="B6123" s="57"/>
    </row>
    <row r="6124" spans="1:2" hidden="1" x14ac:dyDescent="0.45">
      <c r="A6124" s="57"/>
      <c r="B6124" s="57"/>
    </row>
    <row r="6125" spans="1:2" hidden="1" x14ac:dyDescent="0.45">
      <c r="A6125" s="57"/>
      <c r="B6125" s="57"/>
    </row>
    <row r="6126" spans="1:2" hidden="1" x14ac:dyDescent="0.45">
      <c r="A6126" s="57"/>
      <c r="B6126" s="57"/>
    </row>
    <row r="6127" spans="1:2" hidden="1" x14ac:dyDescent="0.45">
      <c r="A6127" s="57"/>
      <c r="B6127" s="57"/>
    </row>
    <row r="6128" spans="1:2" hidden="1" x14ac:dyDescent="0.45">
      <c r="A6128" s="57"/>
      <c r="B6128" s="57"/>
    </row>
    <row r="6129" spans="1:2" hidden="1" x14ac:dyDescent="0.45">
      <c r="A6129" s="57"/>
      <c r="B6129" s="57"/>
    </row>
    <row r="6130" spans="1:2" hidden="1" x14ac:dyDescent="0.45">
      <c r="A6130" s="57"/>
      <c r="B6130" s="57"/>
    </row>
    <row r="6131" spans="1:2" hidden="1" x14ac:dyDescent="0.45">
      <c r="A6131" s="57"/>
      <c r="B6131" s="57"/>
    </row>
    <row r="6132" spans="1:2" hidden="1" x14ac:dyDescent="0.45">
      <c r="A6132" s="57"/>
      <c r="B6132" s="57"/>
    </row>
    <row r="6133" spans="1:2" hidden="1" x14ac:dyDescent="0.45">
      <c r="A6133" s="57"/>
      <c r="B6133" s="57"/>
    </row>
    <row r="6134" spans="1:2" hidden="1" x14ac:dyDescent="0.45">
      <c r="A6134" s="57"/>
      <c r="B6134" s="57"/>
    </row>
    <row r="6135" spans="1:2" hidden="1" x14ac:dyDescent="0.45">
      <c r="A6135" s="57"/>
      <c r="B6135" s="57"/>
    </row>
    <row r="6136" spans="1:2" hidden="1" x14ac:dyDescent="0.45">
      <c r="A6136" s="57"/>
      <c r="B6136" s="57"/>
    </row>
    <row r="6137" spans="1:2" hidden="1" x14ac:dyDescent="0.45">
      <c r="A6137" s="57"/>
      <c r="B6137" s="57"/>
    </row>
    <row r="6138" spans="1:2" hidden="1" x14ac:dyDescent="0.45">
      <c r="A6138" s="57"/>
      <c r="B6138" s="57"/>
    </row>
    <row r="6139" spans="1:2" hidden="1" x14ac:dyDescent="0.45">
      <c r="A6139" s="57"/>
      <c r="B6139" s="57"/>
    </row>
    <row r="6140" spans="1:2" hidden="1" x14ac:dyDescent="0.45">
      <c r="A6140" s="57"/>
      <c r="B6140" s="57"/>
    </row>
    <row r="6141" spans="1:2" hidden="1" x14ac:dyDescent="0.45">
      <c r="A6141" s="57"/>
      <c r="B6141" s="57"/>
    </row>
    <row r="6142" spans="1:2" hidden="1" x14ac:dyDescent="0.45">
      <c r="A6142" s="57"/>
      <c r="B6142" s="57"/>
    </row>
    <row r="6143" spans="1:2" hidden="1" x14ac:dyDescent="0.45">
      <c r="A6143" s="57"/>
      <c r="B6143" s="57"/>
    </row>
    <row r="6144" spans="1:2" hidden="1" x14ac:dyDescent="0.45">
      <c r="A6144" s="57"/>
      <c r="B6144" s="57"/>
    </row>
    <row r="6145" spans="1:2" hidden="1" x14ac:dyDescent="0.45">
      <c r="A6145" s="57"/>
      <c r="B6145" s="57"/>
    </row>
    <row r="6146" spans="1:2" hidden="1" x14ac:dyDescent="0.45">
      <c r="A6146" s="57"/>
      <c r="B6146" s="57"/>
    </row>
    <row r="6147" spans="1:2" hidden="1" x14ac:dyDescent="0.45">
      <c r="A6147" s="57"/>
      <c r="B6147" s="57"/>
    </row>
    <row r="6148" spans="1:2" hidden="1" x14ac:dyDescent="0.45">
      <c r="A6148" s="57"/>
      <c r="B6148" s="57"/>
    </row>
    <row r="6149" spans="1:2" hidden="1" x14ac:dyDescent="0.45">
      <c r="A6149" s="57"/>
      <c r="B6149" s="57"/>
    </row>
    <row r="6150" spans="1:2" hidden="1" x14ac:dyDescent="0.45">
      <c r="A6150" s="57"/>
      <c r="B6150" s="57"/>
    </row>
    <row r="6151" spans="1:2" hidden="1" x14ac:dyDescent="0.45">
      <c r="A6151" s="57"/>
      <c r="B6151" s="57"/>
    </row>
    <row r="6152" spans="1:2" hidden="1" x14ac:dyDescent="0.45">
      <c r="A6152" s="57"/>
      <c r="B6152" s="57"/>
    </row>
    <row r="6153" spans="1:2" hidden="1" x14ac:dyDescent="0.45">
      <c r="A6153" s="57"/>
      <c r="B6153" s="57"/>
    </row>
    <row r="6154" spans="1:2" hidden="1" x14ac:dyDescent="0.45">
      <c r="A6154" s="57"/>
      <c r="B6154" s="57"/>
    </row>
    <row r="6155" spans="1:2" hidden="1" x14ac:dyDescent="0.45">
      <c r="A6155" s="57"/>
      <c r="B6155" s="57"/>
    </row>
    <row r="6156" spans="1:2" hidden="1" x14ac:dyDescent="0.45">
      <c r="A6156" s="57"/>
      <c r="B6156" s="57"/>
    </row>
    <row r="6157" spans="1:2" hidden="1" x14ac:dyDescent="0.45">
      <c r="A6157" s="57"/>
      <c r="B6157" s="57"/>
    </row>
    <row r="6158" spans="1:2" hidden="1" x14ac:dyDescent="0.45">
      <c r="A6158" s="57"/>
      <c r="B6158" s="57"/>
    </row>
    <row r="6159" spans="1:2" hidden="1" x14ac:dyDescent="0.45">
      <c r="A6159" s="57"/>
      <c r="B6159" s="57"/>
    </row>
    <row r="6160" spans="1:2" hidden="1" x14ac:dyDescent="0.45">
      <c r="A6160" s="57"/>
      <c r="B6160" s="57"/>
    </row>
    <row r="6161" spans="1:2" hidden="1" x14ac:dyDescent="0.45">
      <c r="A6161" s="57"/>
      <c r="B6161" s="57"/>
    </row>
    <row r="6162" spans="1:2" hidden="1" x14ac:dyDescent="0.45">
      <c r="A6162" s="57"/>
      <c r="B6162" s="57"/>
    </row>
    <row r="6163" spans="1:2" hidden="1" x14ac:dyDescent="0.45">
      <c r="A6163" s="57"/>
      <c r="B6163" s="57"/>
    </row>
    <row r="6164" spans="1:2" hidden="1" x14ac:dyDescent="0.45">
      <c r="A6164" s="57"/>
      <c r="B6164" s="57"/>
    </row>
    <row r="6165" spans="1:2" hidden="1" x14ac:dyDescent="0.45">
      <c r="A6165" s="57"/>
      <c r="B6165" s="57"/>
    </row>
    <row r="6166" spans="1:2" hidden="1" x14ac:dyDescent="0.45">
      <c r="A6166" s="57"/>
      <c r="B6166" s="57"/>
    </row>
    <row r="6167" spans="1:2" hidden="1" x14ac:dyDescent="0.45">
      <c r="A6167" s="57"/>
      <c r="B6167" s="57"/>
    </row>
    <row r="6168" spans="1:2" hidden="1" x14ac:dyDescent="0.45">
      <c r="A6168" s="57"/>
      <c r="B6168" s="57"/>
    </row>
    <row r="6169" spans="1:2" hidden="1" x14ac:dyDescent="0.45">
      <c r="A6169" s="57"/>
      <c r="B6169" s="57"/>
    </row>
    <row r="6170" spans="1:2" hidden="1" x14ac:dyDescent="0.45">
      <c r="A6170" s="57"/>
      <c r="B6170" s="57"/>
    </row>
    <row r="6171" spans="1:2" hidden="1" x14ac:dyDescent="0.45">
      <c r="A6171" s="57"/>
      <c r="B6171" s="57"/>
    </row>
    <row r="6172" spans="1:2" hidden="1" x14ac:dyDescent="0.45">
      <c r="A6172" s="57"/>
      <c r="B6172" s="57"/>
    </row>
    <row r="6173" spans="1:2" hidden="1" x14ac:dyDescent="0.45">
      <c r="A6173" s="57"/>
      <c r="B6173" s="57"/>
    </row>
    <row r="6174" spans="1:2" hidden="1" x14ac:dyDescent="0.45">
      <c r="A6174" s="57"/>
      <c r="B6174" s="57"/>
    </row>
    <row r="6175" spans="1:2" hidden="1" x14ac:dyDescent="0.45">
      <c r="A6175" s="57"/>
      <c r="B6175" s="57"/>
    </row>
    <row r="6176" spans="1:2" hidden="1" x14ac:dyDescent="0.45">
      <c r="A6176" s="57"/>
      <c r="B6176" s="57"/>
    </row>
    <row r="6177" spans="1:2" hidden="1" x14ac:dyDescent="0.45">
      <c r="A6177" s="57"/>
      <c r="B6177" s="57"/>
    </row>
    <row r="6178" spans="1:2" hidden="1" x14ac:dyDescent="0.45">
      <c r="A6178" s="57"/>
      <c r="B6178" s="57"/>
    </row>
    <row r="6179" spans="1:2" hidden="1" x14ac:dyDescent="0.45">
      <c r="A6179" s="57"/>
      <c r="B6179" s="57"/>
    </row>
    <row r="6180" spans="1:2" hidden="1" x14ac:dyDescent="0.45">
      <c r="A6180" s="57"/>
      <c r="B6180" s="57"/>
    </row>
    <row r="6181" spans="1:2" hidden="1" x14ac:dyDescent="0.45">
      <c r="A6181" s="57"/>
      <c r="B6181" s="57"/>
    </row>
    <row r="6182" spans="1:2" hidden="1" x14ac:dyDescent="0.45">
      <c r="A6182" s="57"/>
      <c r="B6182" s="57"/>
    </row>
    <row r="6183" spans="1:2" hidden="1" x14ac:dyDescent="0.45">
      <c r="A6183" s="57"/>
      <c r="B6183" s="57"/>
    </row>
    <row r="6184" spans="1:2" hidden="1" x14ac:dyDescent="0.45">
      <c r="A6184" s="57"/>
      <c r="B6184" s="57"/>
    </row>
    <row r="6185" spans="1:2" hidden="1" x14ac:dyDescent="0.45">
      <c r="A6185" s="57"/>
      <c r="B6185" s="57"/>
    </row>
    <row r="6186" spans="1:2" hidden="1" x14ac:dyDescent="0.45">
      <c r="A6186" s="57"/>
      <c r="B6186" s="57"/>
    </row>
    <row r="6187" spans="1:2" hidden="1" x14ac:dyDescent="0.45">
      <c r="A6187" s="57"/>
      <c r="B6187" s="57"/>
    </row>
    <row r="6188" spans="1:2" hidden="1" x14ac:dyDescent="0.45">
      <c r="A6188" s="57"/>
      <c r="B6188" s="57"/>
    </row>
    <row r="6189" spans="1:2" hidden="1" x14ac:dyDescent="0.45">
      <c r="A6189" s="57"/>
      <c r="B6189" s="57"/>
    </row>
    <row r="6190" spans="1:2" hidden="1" x14ac:dyDescent="0.45">
      <c r="A6190" s="57"/>
      <c r="B6190" s="57"/>
    </row>
    <row r="6191" spans="1:2" hidden="1" x14ac:dyDescent="0.45">
      <c r="A6191" s="57"/>
      <c r="B6191" s="57"/>
    </row>
    <row r="6192" spans="1:2" hidden="1" x14ac:dyDescent="0.45">
      <c r="A6192" s="57"/>
      <c r="B6192" s="57"/>
    </row>
    <row r="6193" spans="1:2" hidden="1" x14ac:dyDescent="0.45">
      <c r="A6193" s="57"/>
      <c r="B6193" s="57"/>
    </row>
    <row r="6194" spans="1:2" hidden="1" x14ac:dyDescent="0.45">
      <c r="A6194" s="57"/>
      <c r="B6194" s="57"/>
    </row>
    <row r="6195" spans="1:2" hidden="1" x14ac:dyDescent="0.45">
      <c r="A6195" s="57"/>
      <c r="B6195" s="57"/>
    </row>
    <row r="6196" spans="1:2" hidden="1" x14ac:dyDescent="0.45">
      <c r="A6196" s="57"/>
      <c r="B6196" s="57"/>
    </row>
    <row r="6197" spans="1:2" hidden="1" x14ac:dyDescent="0.45">
      <c r="A6197" s="57"/>
      <c r="B6197" s="57"/>
    </row>
    <row r="6198" spans="1:2" hidden="1" x14ac:dyDescent="0.45">
      <c r="A6198" s="57"/>
      <c r="B6198" s="57"/>
    </row>
    <row r="6199" spans="1:2" hidden="1" x14ac:dyDescent="0.45">
      <c r="A6199" s="57"/>
      <c r="B6199" s="57"/>
    </row>
    <row r="6200" spans="1:2" hidden="1" x14ac:dyDescent="0.45">
      <c r="A6200" s="57"/>
      <c r="B6200" s="57"/>
    </row>
    <row r="6201" spans="1:2" hidden="1" x14ac:dyDescent="0.45">
      <c r="A6201" s="57"/>
      <c r="B6201" s="57"/>
    </row>
    <row r="6202" spans="1:2" hidden="1" x14ac:dyDescent="0.45">
      <c r="A6202" s="57"/>
      <c r="B6202" s="57"/>
    </row>
    <row r="6203" spans="1:2" hidden="1" x14ac:dyDescent="0.45">
      <c r="A6203" s="57"/>
      <c r="B6203" s="57"/>
    </row>
    <row r="6204" spans="1:2" hidden="1" x14ac:dyDescent="0.45">
      <c r="A6204" s="57"/>
      <c r="B6204" s="57"/>
    </row>
    <row r="6205" spans="1:2" hidden="1" x14ac:dyDescent="0.45">
      <c r="A6205" s="57"/>
      <c r="B6205" s="57"/>
    </row>
    <row r="6206" spans="1:2" hidden="1" x14ac:dyDescent="0.45">
      <c r="A6206" s="57"/>
      <c r="B6206" s="57"/>
    </row>
    <row r="6207" spans="1:2" hidden="1" x14ac:dyDescent="0.45">
      <c r="A6207" s="57"/>
      <c r="B6207" s="57"/>
    </row>
    <row r="6208" spans="1:2" hidden="1" x14ac:dyDescent="0.45">
      <c r="A6208" s="57"/>
      <c r="B6208" s="57"/>
    </row>
    <row r="6209" spans="1:2" hidden="1" x14ac:dyDescent="0.45">
      <c r="A6209" s="57"/>
      <c r="B6209" s="57"/>
    </row>
    <row r="6210" spans="1:2" hidden="1" x14ac:dyDescent="0.45">
      <c r="A6210" s="57"/>
      <c r="B6210" s="57"/>
    </row>
    <row r="6211" spans="1:2" hidden="1" x14ac:dyDescent="0.45">
      <c r="A6211" s="57"/>
      <c r="B6211" s="57"/>
    </row>
    <row r="6212" spans="1:2" hidden="1" x14ac:dyDescent="0.45">
      <c r="A6212" s="57"/>
      <c r="B6212" s="57"/>
    </row>
    <row r="6213" spans="1:2" hidden="1" x14ac:dyDescent="0.45">
      <c r="A6213" s="57"/>
      <c r="B6213" s="57"/>
    </row>
    <row r="6214" spans="1:2" hidden="1" x14ac:dyDescent="0.45">
      <c r="A6214" s="57"/>
      <c r="B6214" s="57"/>
    </row>
    <row r="6215" spans="1:2" hidden="1" x14ac:dyDescent="0.45">
      <c r="A6215" s="57"/>
      <c r="B6215" s="57"/>
    </row>
    <row r="6216" spans="1:2" hidden="1" x14ac:dyDescent="0.45">
      <c r="A6216" s="57"/>
      <c r="B6216" s="57"/>
    </row>
    <row r="6217" spans="1:2" hidden="1" x14ac:dyDescent="0.45">
      <c r="A6217" s="57"/>
      <c r="B6217" s="57"/>
    </row>
    <row r="6218" spans="1:2" hidden="1" x14ac:dyDescent="0.45">
      <c r="A6218" s="57"/>
      <c r="B6218" s="57"/>
    </row>
    <row r="6219" spans="1:2" hidden="1" x14ac:dyDescent="0.45">
      <c r="A6219" s="57"/>
      <c r="B6219" s="57"/>
    </row>
    <row r="6220" spans="1:2" hidden="1" x14ac:dyDescent="0.45">
      <c r="A6220" s="57"/>
      <c r="B6220" s="57"/>
    </row>
    <row r="6221" spans="1:2" hidden="1" x14ac:dyDescent="0.45">
      <c r="A6221" s="57"/>
      <c r="B6221" s="57"/>
    </row>
    <row r="6222" spans="1:2" hidden="1" x14ac:dyDescent="0.45">
      <c r="A6222" s="57"/>
      <c r="B6222" s="57"/>
    </row>
    <row r="6223" spans="1:2" hidden="1" x14ac:dyDescent="0.45">
      <c r="A6223" s="57"/>
      <c r="B6223" s="57"/>
    </row>
    <row r="6224" spans="1:2" hidden="1" x14ac:dyDescent="0.45">
      <c r="A6224" s="57"/>
      <c r="B6224" s="57"/>
    </row>
    <row r="6225" spans="1:2" hidden="1" x14ac:dyDescent="0.45">
      <c r="A6225" s="57"/>
      <c r="B6225" s="57"/>
    </row>
    <row r="6226" spans="1:2" hidden="1" x14ac:dyDescent="0.45">
      <c r="A6226" s="57"/>
      <c r="B6226" s="57"/>
    </row>
    <row r="6227" spans="1:2" hidden="1" x14ac:dyDescent="0.45">
      <c r="A6227" s="57"/>
      <c r="B6227" s="57"/>
    </row>
    <row r="6228" spans="1:2" hidden="1" x14ac:dyDescent="0.45">
      <c r="A6228" s="57"/>
      <c r="B6228" s="57"/>
    </row>
    <row r="6229" spans="1:2" hidden="1" x14ac:dyDescent="0.45">
      <c r="A6229" s="57"/>
      <c r="B6229" s="57"/>
    </row>
    <row r="6230" spans="1:2" hidden="1" x14ac:dyDescent="0.45">
      <c r="A6230" s="57"/>
      <c r="B6230" s="57"/>
    </row>
    <row r="6231" spans="1:2" hidden="1" x14ac:dyDescent="0.45">
      <c r="A6231" s="57"/>
      <c r="B6231" s="57"/>
    </row>
    <row r="6232" spans="1:2" hidden="1" x14ac:dyDescent="0.45">
      <c r="A6232" s="57"/>
      <c r="B6232" s="57"/>
    </row>
    <row r="6233" spans="1:2" hidden="1" x14ac:dyDescent="0.45">
      <c r="A6233" s="57"/>
      <c r="B6233" s="57"/>
    </row>
    <row r="6234" spans="1:2" hidden="1" x14ac:dyDescent="0.45">
      <c r="A6234" s="57"/>
      <c r="B6234" s="57"/>
    </row>
    <row r="6235" spans="1:2" hidden="1" x14ac:dyDescent="0.45">
      <c r="A6235" s="57"/>
      <c r="B6235" s="57"/>
    </row>
    <row r="6236" spans="1:2" hidden="1" x14ac:dyDescent="0.45">
      <c r="A6236" s="57"/>
      <c r="B6236" s="57"/>
    </row>
    <row r="6237" spans="1:2" hidden="1" x14ac:dyDescent="0.45">
      <c r="A6237" s="57"/>
      <c r="B6237" s="57"/>
    </row>
    <row r="6238" spans="1:2" hidden="1" x14ac:dyDescent="0.45">
      <c r="A6238" s="57"/>
      <c r="B6238" s="57"/>
    </row>
    <row r="6239" spans="1:2" hidden="1" x14ac:dyDescent="0.45">
      <c r="A6239" s="57"/>
      <c r="B6239" s="57"/>
    </row>
    <row r="6240" spans="1:2" hidden="1" x14ac:dyDescent="0.45">
      <c r="A6240" s="57"/>
      <c r="B6240" s="57"/>
    </row>
    <row r="6241" spans="1:2" hidden="1" x14ac:dyDescent="0.45">
      <c r="A6241" s="57"/>
      <c r="B6241" s="57"/>
    </row>
    <row r="6242" spans="1:2" hidden="1" x14ac:dyDescent="0.45">
      <c r="A6242" s="57"/>
      <c r="B6242" s="57"/>
    </row>
    <row r="6243" spans="1:2" hidden="1" x14ac:dyDescent="0.45">
      <c r="A6243" s="57"/>
      <c r="B6243" s="57"/>
    </row>
    <row r="6244" spans="1:2" hidden="1" x14ac:dyDescent="0.45">
      <c r="A6244" s="57"/>
      <c r="B6244" s="57"/>
    </row>
    <row r="6245" spans="1:2" hidden="1" x14ac:dyDescent="0.45">
      <c r="A6245" s="57"/>
      <c r="B6245" s="57"/>
    </row>
    <row r="6246" spans="1:2" hidden="1" x14ac:dyDescent="0.45">
      <c r="A6246" s="57"/>
      <c r="B6246" s="57"/>
    </row>
    <row r="6247" spans="1:2" hidden="1" x14ac:dyDescent="0.45">
      <c r="A6247" s="57"/>
      <c r="B6247" s="57"/>
    </row>
    <row r="6248" spans="1:2" hidden="1" x14ac:dyDescent="0.45">
      <c r="A6248" s="57"/>
      <c r="B6248" s="57"/>
    </row>
    <row r="6249" spans="1:2" hidden="1" x14ac:dyDescent="0.45">
      <c r="A6249" s="57"/>
      <c r="B6249" s="57"/>
    </row>
    <row r="6250" spans="1:2" hidden="1" x14ac:dyDescent="0.45">
      <c r="A6250" s="57"/>
      <c r="B6250" s="57"/>
    </row>
    <row r="6251" spans="1:2" hidden="1" x14ac:dyDescent="0.45">
      <c r="A6251" s="57"/>
      <c r="B6251" s="57"/>
    </row>
    <row r="6252" spans="1:2" hidden="1" x14ac:dyDescent="0.45">
      <c r="A6252" s="57"/>
      <c r="B6252" s="57"/>
    </row>
    <row r="6253" spans="1:2" hidden="1" x14ac:dyDescent="0.45">
      <c r="A6253" s="57"/>
      <c r="B6253" s="57"/>
    </row>
    <row r="6254" spans="1:2" hidden="1" x14ac:dyDescent="0.45">
      <c r="A6254" s="57"/>
      <c r="B6254" s="57"/>
    </row>
    <row r="6255" spans="1:2" hidden="1" x14ac:dyDescent="0.45">
      <c r="A6255" s="57"/>
      <c r="B6255" s="57"/>
    </row>
    <row r="6256" spans="1:2" hidden="1" x14ac:dyDescent="0.45">
      <c r="A6256" s="57"/>
      <c r="B6256" s="57"/>
    </row>
    <row r="6257" spans="1:2" hidden="1" x14ac:dyDescent="0.45">
      <c r="A6257" s="57"/>
      <c r="B6257" s="57"/>
    </row>
    <row r="6258" spans="1:2" hidden="1" x14ac:dyDescent="0.45">
      <c r="A6258" s="57"/>
      <c r="B6258" s="57"/>
    </row>
    <row r="6259" spans="1:2" hidden="1" x14ac:dyDescent="0.45">
      <c r="A6259" s="57"/>
      <c r="B6259" s="57"/>
    </row>
    <row r="6260" spans="1:2" hidden="1" x14ac:dyDescent="0.45">
      <c r="A6260" s="57"/>
      <c r="B6260" s="57"/>
    </row>
    <row r="6261" spans="1:2" hidden="1" x14ac:dyDescent="0.45">
      <c r="A6261" s="57"/>
      <c r="B6261" s="57"/>
    </row>
    <row r="6262" spans="1:2" hidden="1" x14ac:dyDescent="0.45">
      <c r="A6262" s="57"/>
      <c r="B6262" s="57"/>
    </row>
    <row r="6263" spans="1:2" hidden="1" x14ac:dyDescent="0.45">
      <c r="A6263" s="57"/>
      <c r="B6263" s="57"/>
    </row>
    <row r="6264" spans="1:2" hidden="1" x14ac:dyDescent="0.45">
      <c r="A6264" s="57"/>
      <c r="B6264" s="57"/>
    </row>
    <row r="6265" spans="1:2" hidden="1" x14ac:dyDescent="0.45">
      <c r="A6265" s="57"/>
      <c r="B6265" s="57"/>
    </row>
    <row r="6266" spans="1:2" hidden="1" x14ac:dyDescent="0.45">
      <c r="A6266" s="57"/>
      <c r="B6266" s="57"/>
    </row>
    <row r="6267" spans="1:2" hidden="1" x14ac:dyDescent="0.45">
      <c r="A6267" s="57"/>
      <c r="B6267" s="57"/>
    </row>
    <row r="6268" spans="1:2" hidden="1" x14ac:dyDescent="0.45">
      <c r="A6268" s="57"/>
      <c r="B6268" s="57"/>
    </row>
    <row r="6269" spans="1:2" hidden="1" x14ac:dyDescent="0.45">
      <c r="A6269" s="57"/>
      <c r="B6269" s="57"/>
    </row>
    <row r="6270" spans="1:2" hidden="1" x14ac:dyDescent="0.45">
      <c r="A6270" s="57"/>
      <c r="B6270" s="57"/>
    </row>
    <row r="6271" spans="1:2" hidden="1" x14ac:dyDescent="0.45">
      <c r="A6271" s="57"/>
      <c r="B6271" s="57"/>
    </row>
    <row r="6272" spans="1:2" hidden="1" x14ac:dyDescent="0.45">
      <c r="A6272" s="57"/>
      <c r="B6272" s="57"/>
    </row>
    <row r="6273" spans="1:2" hidden="1" x14ac:dyDescent="0.45">
      <c r="A6273" s="57"/>
      <c r="B6273" s="57"/>
    </row>
    <row r="6274" spans="1:2" hidden="1" x14ac:dyDescent="0.45">
      <c r="A6274" s="57"/>
      <c r="B6274" s="57"/>
    </row>
    <row r="6275" spans="1:2" hidden="1" x14ac:dyDescent="0.45">
      <c r="A6275" s="57"/>
      <c r="B6275" s="57"/>
    </row>
    <row r="6276" spans="1:2" hidden="1" x14ac:dyDescent="0.45">
      <c r="A6276" s="57"/>
      <c r="B6276" s="57"/>
    </row>
    <row r="6277" spans="1:2" hidden="1" x14ac:dyDescent="0.45">
      <c r="A6277" s="57"/>
      <c r="B6277" s="57"/>
    </row>
    <row r="6278" spans="1:2" hidden="1" x14ac:dyDescent="0.45">
      <c r="A6278" s="57"/>
      <c r="B6278" s="57"/>
    </row>
    <row r="6279" spans="1:2" hidden="1" x14ac:dyDescent="0.45">
      <c r="A6279" s="57"/>
      <c r="B6279" s="57"/>
    </row>
    <row r="6280" spans="1:2" hidden="1" x14ac:dyDescent="0.45">
      <c r="A6280" s="57"/>
      <c r="B6280" s="57"/>
    </row>
    <row r="6281" spans="1:2" hidden="1" x14ac:dyDescent="0.45">
      <c r="A6281" s="57"/>
      <c r="B6281" s="57"/>
    </row>
    <row r="6282" spans="1:2" hidden="1" x14ac:dyDescent="0.45">
      <c r="A6282" s="57"/>
      <c r="B6282" s="57"/>
    </row>
    <row r="6283" spans="1:2" hidden="1" x14ac:dyDescent="0.45">
      <c r="A6283" s="57"/>
      <c r="B6283" s="57"/>
    </row>
    <row r="6284" spans="1:2" hidden="1" x14ac:dyDescent="0.45">
      <c r="A6284" s="57"/>
      <c r="B6284" s="57"/>
    </row>
    <row r="6285" spans="1:2" hidden="1" x14ac:dyDescent="0.45">
      <c r="A6285" s="57"/>
      <c r="B6285" s="57"/>
    </row>
    <row r="6286" spans="1:2" hidden="1" x14ac:dyDescent="0.45">
      <c r="A6286" s="57"/>
      <c r="B6286" s="57"/>
    </row>
    <row r="6287" spans="1:2" hidden="1" x14ac:dyDescent="0.45">
      <c r="A6287" s="57"/>
      <c r="B6287" s="57"/>
    </row>
    <row r="6288" spans="1:2" hidden="1" x14ac:dyDescent="0.45">
      <c r="A6288" s="57"/>
      <c r="B6288" s="57"/>
    </row>
    <row r="6289" spans="1:2" hidden="1" x14ac:dyDescent="0.45">
      <c r="A6289" s="57"/>
      <c r="B6289" s="57"/>
    </row>
    <row r="6290" spans="1:2" hidden="1" x14ac:dyDescent="0.45">
      <c r="A6290" s="57"/>
      <c r="B6290" s="57"/>
    </row>
    <row r="6291" spans="1:2" hidden="1" x14ac:dyDescent="0.45">
      <c r="A6291" s="57"/>
      <c r="B6291" s="57"/>
    </row>
    <row r="6292" spans="1:2" hidden="1" x14ac:dyDescent="0.45">
      <c r="A6292" s="57"/>
      <c r="B6292" s="57"/>
    </row>
    <row r="6293" spans="1:2" hidden="1" x14ac:dyDescent="0.45">
      <c r="A6293" s="57"/>
      <c r="B6293" s="57"/>
    </row>
    <row r="6294" spans="1:2" hidden="1" x14ac:dyDescent="0.45">
      <c r="A6294" s="57"/>
      <c r="B6294" s="57"/>
    </row>
    <row r="6295" spans="1:2" hidden="1" x14ac:dyDescent="0.45">
      <c r="A6295" s="57"/>
      <c r="B6295" s="57"/>
    </row>
    <row r="6296" spans="1:2" hidden="1" x14ac:dyDescent="0.45">
      <c r="A6296" s="57"/>
      <c r="B6296" s="57"/>
    </row>
    <row r="6297" spans="1:2" hidden="1" x14ac:dyDescent="0.45">
      <c r="A6297" s="57"/>
      <c r="B6297" s="57"/>
    </row>
    <row r="6298" spans="1:2" hidden="1" x14ac:dyDescent="0.45">
      <c r="A6298" s="57"/>
      <c r="B6298" s="57"/>
    </row>
    <row r="6299" spans="1:2" hidden="1" x14ac:dyDescent="0.45">
      <c r="A6299" s="57"/>
      <c r="B6299" s="57"/>
    </row>
    <row r="6300" spans="1:2" hidden="1" x14ac:dyDescent="0.45">
      <c r="A6300" s="57"/>
      <c r="B6300" s="57"/>
    </row>
    <row r="6301" spans="1:2" hidden="1" x14ac:dyDescent="0.45">
      <c r="A6301" s="57"/>
      <c r="B6301" s="57"/>
    </row>
    <row r="6302" spans="1:2" hidden="1" x14ac:dyDescent="0.45">
      <c r="A6302" s="57"/>
      <c r="B6302" s="57"/>
    </row>
    <row r="6303" spans="1:2" hidden="1" x14ac:dyDescent="0.45">
      <c r="A6303" s="57"/>
      <c r="B6303" s="57"/>
    </row>
    <row r="6304" spans="1:2" hidden="1" x14ac:dyDescent="0.45">
      <c r="A6304" s="57"/>
      <c r="B6304" s="57"/>
    </row>
    <row r="6305" spans="1:2" hidden="1" x14ac:dyDescent="0.45">
      <c r="A6305" s="57"/>
      <c r="B6305" s="57"/>
    </row>
    <row r="6306" spans="1:2" hidden="1" x14ac:dyDescent="0.45">
      <c r="A6306" s="57"/>
      <c r="B6306" s="57"/>
    </row>
    <row r="6307" spans="1:2" hidden="1" x14ac:dyDescent="0.45">
      <c r="A6307" s="57"/>
      <c r="B6307" s="57"/>
    </row>
    <row r="6308" spans="1:2" hidden="1" x14ac:dyDescent="0.45">
      <c r="A6308" s="57"/>
      <c r="B6308" s="57"/>
    </row>
    <row r="6309" spans="1:2" hidden="1" x14ac:dyDescent="0.45">
      <c r="A6309" s="57"/>
      <c r="B6309" s="57"/>
    </row>
    <row r="6310" spans="1:2" hidden="1" x14ac:dyDescent="0.45">
      <c r="A6310" s="57"/>
      <c r="B6310" s="57"/>
    </row>
    <row r="6311" spans="1:2" hidden="1" x14ac:dyDescent="0.45">
      <c r="A6311" s="57"/>
      <c r="B6311" s="57"/>
    </row>
    <row r="6312" spans="1:2" hidden="1" x14ac:dyDescent="0.45">
      <c r="A6312" s="57"/>
      <c r="B6312" s="57"/>
    </row>
    <row r="6313" spans="1:2" hidden="1" x14ac:dyDescent="0.45">
      <c r="A6313" s="57"/>
      <c r="B6313" s="57"/>
    </row>
    <row r="6314" spans="1:2" hidden="1" x14ac:dyDescent="0.45">
      <c r="A6314" s="57"/>
      <c r="B6314" s="57"/>
    </row>
    <row r="6315" spans="1:2" hidden="1" x14ac:dyDescent="0.45">
      <c r="A6315" s="57"/>
      <c r="B6315" s="57"/>
    </row>
    <row r="6316" spans="1:2" hidden="1" x14ac:dyDescent="0.45">
      <c r="A6316" s="57"/>
      <c r="B6316" s="57"/>
    </row>
    <row r="6317" spans="1:2" hidden="1" x14ac:dyDescent="0.45">
      <c r="A6317" s="57"/>
      <c r="B6317" s="57"/>
    </row>
    <row r="6318" spans="1:2" hidden="1" x14ac:dyDescent="0.45">
      <c r="A6318" s="57"/>
      <c r="B6318" s="57"/>
    </row>
    <row r="6319" spans="1:2" hidden="1" x14ac:dyDescent="0.45">
      <c r="A6319" s="57"/>
      <c r="B6319" s="57"/>
    </row>
    <row r="6320" spans="1:2" hidden="1" x14ac:dyDescent="0.45">
      <c r="A6320" s="57"/>
      <c r="B6320" s="57"/>
    </row>
    <row r="6321" spans="1:2" hidden="1" x14ac:dyDescent="0.45">
      <c r="A6321" s="57"/>
      <c r="B6321" s="57"/>
    </row>
    <row r="6322" spans="1:2" hidden="1" x14ac:dyDescent="0.45">
      <c r="A6322" s="57"/>
      <c r="B6322" s="57"/>
    </row>
    <row r="6323" spans="1:2" hidden="1" x14ac:dyDescent="0.45">
      <c r="A6323" s="57"/>
      <c r="B6323" s="57"/>
    </row>
    <row r="6324" spans="1:2" hidden="1" x14ac:dyDescent="0.45">
      <c r="A6324" s="57"/>
      <c r="B6324" s="57"/>
    </row>
    <row r="6325" spans="1:2" hidden="1" x14ac:dyDescent="0.45">
      <c r="A6325" s="57"/>
      <c r="B6325" s="57"/>
    </row>
    <row r="6326" spans="1:2" hidden="1" x14ac:dyDescent="0.45">
      <c r="A6326" s="57"/>
      <c r="B6326" s="57"/>
    </row>
    <row r="6327" spans="1:2" hidden="1" x14ac:dyDescent="0.45">
      <c r="A6327" s="57"/>
      <c r="B6327" s="57"/>
    </row>
    <row r="6328" spans="1:2" hidden="1" x14ac:dyDescent="0.45">
      <c r="A6328" s="57"/>
      <c r="B6328" s="57"/>
    </row>
    <row r="6329" spans="1:2" hidden="1" x14ac:dyDescent="0.45">
      <c r="A6329" s="57"/>
      <c r="B6329" s="57"/>
    </row>
    <row r="6330" spans="1:2" hidden="1" x14ac:dyDescent="0.45">
      <c r="A6330" s="57"/>
      <c r="B6330" s="57"/>
    </row>
    <row r="6331" spans="1:2" hidden="1" x14ac:dyDescent="0.45">
      <c r="A6331" s="57"/>
      <c r="B6331" s="57"/>
    </row>
    <row r="6332" spans="1:2" hidden="1" x14ac:dyDescent="0.45">
      <c r="A6332" s="57"/>
      <c r="B6332" s="57"/>
    </row>
    <row r="6333" spans="1:2" hidden="1" x14ac:dyDescent="0.45">
      <c r="A6333" s="57"/>
      <c r="B6333" s="57"/>
    </row>
    <row r="6334" spans="1:2" hidden="1" x14ac:dyDescent="0.45">
      <c r="A6334" s="57"/>
      <c r="B6334" s="57"/>
    </row>
    <row r="6335" spans="1:2" hidden="1" x14ac:dyDescent="0.45">
      <c r="A6335" s="57"/>
      <c r="B6335" s="57"/>
    </row>
    <row r="6336" spans="1:2" hidden="1" x14ac:dyDescent="0.45">
      <c r="A6336" s="57"/>
      <c r="B6336" s="57"/>
    </row>
    <row r="6337" spans="1:2" hidden="1" x14ac:dyDescent="0.45">
      <c r="A6337" s="57"/>
      <c r="B6337" s="57"/>
    </row>
    <row r="6338" spans="1:2" hidden="1" x14ac:dyDescent="0.45">
      <c r="A6338" s="57"/>
      <c r="B6338" s="57"/>
    </row>
    <row r="6339" spans="1:2" hidden="1" x14ac:dyDescent="0.45">
      <c r="A6339" s="57"/>
      <c r="B6339" s="57"/>
    </row>
    <row r="6340" spans="1:2" hidden="1" x14ac:dyDescent="0.45">
      <c r="A6340" s="57"/>
      <c r="B6340" s="57"/>
    </row>
    <row r="6341" spans="1:2" hidden="1" x14ac:dyDescent="0.45">
      <c r="A6341" s="57"/>
      <c r="B6341" s="57"/>
    </row>
    <row r="6342" spans="1:2" hidden="1" x14ac:dyDescent="0.45">
      <c r="A6342" s="57"/>
      <c r="B6342" s="57"/>
    </row>
    <row r="6343" spans="1:2" hidden="1" x14ac:dyDescent="0.45">
      <c r="A6343" s="57"/>
      <c r="B6343" s="57"/>
    </row>
    <row r="6344" spans="1:2" hidden="1" x14ac:dyDescent="0.45">
      <c r="A6344" s="57"/>
      <c r="B6344" s="57"/>
    </row>
    <row r="6345" spans="1:2" hidden="1" x14ac:dyDescent="0.45">
      <c r="A6345" s="57"/>
      <c r="B6345" s="57"/>
    </row>
    <row r="6346" spans="1:2" hidden="1" x14ac:dyDescent="0.45">
      <c r="A6346" s="57"/>
      <c r="B6346" s="57"/>
    </row>
    <row r="6347" spans="1:2" hidden="1" x14ac:dyDescent="0.45">
      <c r="A6347" s="57"/>
      <c r="B6347" s="57"/>
    </row>
    <row r="6348" spans="1:2" hidden="1" x14ac:dyDescent="0.45">
      <c r="A6348" s="57"/>
      <c r="B6348" s="57"/>
    </row>
    <row r="6349" spans="1:2" hidden="1" x14ac:dyDescent="0.45">
      <c r="A6349" s="57"/>
      <c r="B6349" s="57"/>
    </row>
    <row r="6350" spans="1:2" hidden="1" x14ac:dyDescent="0.45">
      <c r="A6350" s="57"/>
      <c r="B6350" s="57"/>
    </row>
    <row r="6351" spans="1:2" hidden="1" x14ac:dyDescent="0.45">
      <c r="A6351" s="57"/>
      <c r="B6351" s="57"/>
    </row>
    <row r="6352" spans="1:2" hidden="1" x14ac:dyDescent="0.45">
      <c r="A6352" s="57"/>
      <c r="B6352" s="57"/>
    </row>
    <row r="6353" spans="1:2" hidden="1" x14ac:dyDescent="0.45">
      <c r="A6353" s="57"/>
      <c r="B6353" s="57"/>
    </row>
    <row r="6354" spans="1:2" hidden="1" x14ac:dyDescent="0.45">
      <c r="A6354" s="57"/>
      <c r="B6354" s="57"/>
    </row>
    <row r="6355" spans="1:2" hidden="1" x14ac:dyDescent="0.45">
      <c r="A6355" s="57"/>
      <c r="B6355" s="57"/>
    </row>
    <row r="6356" spans="1:2" hidden="1" x14ac:dyDescent="0.45">
      <c r="A6356" s="57"/>
      <c r="B6356" s="57"/>
    </row>
    <row r="6357" spans="1:2" hidden="1" x14ac:dyDescent="0.45">
      <c r="A6357" s="57"/>
      <c r="B6357" s="57"/>
    </row>
    <row r="6358" spans="1:2" hidden="1" x14ac:dyDescent="0.45">
      <c r="A6358" s="57"/>
      <c r="B6358" s="57"/>
    </row>
    <row r="6359" spans="1:2" hidden="1" x14ac:dyDescent="0.45">
      <c r="A6359" s="57"/>
      <c r="B6359" s="57"/>
    </row>
    <row r="6360" spans="1:2" hidden="1" x14ac:dyDescent="0.45">
      <c r="A6360" s="57"/>
      <c r="B6360" s="57"/>
    </row>
    <row r="6361" spans="1:2" hidden="1" x14ac:dyDescent="0.45">
      <c r="A6361" s="57"/>
      <c r="B6361" s="57"/>
    </row>
    <row r="6362" spans="1:2" hidden="1" x14ac:dyDescent="0.45">
      <c r="A6362" s="57"/>
      <c r="B6362" s="57"/>
    </row>
    <row r="6363" spans="1:2" hidden="1" x14ac:dyDescent="0.45">
      <c r="A6363" s="57"/>
      <c r="B6363" s="57"/>
    </row>
    <row r="6364" spans="1:2" hidden="1" x14ac:dyDescent="0.45">
      <c r="A6364" s="57"/>
      <c r="B6364" s="57"/>
    </row>
    <row r="6365" spans="1:2" hidden="1" x14ac:dyDescent="0.45">
      <c r="A6365" s="57"/>
      <c r="B6365" s="57"/>
    </row>
    <row r="6366" spans="1:2" hidden="1" x14ac:dyDescent="0.45">
      <c r="A6366" s="57"/>
      <c r="B6366" s="57"/>
    </row>
    <row r="6367" spans="1:2" hidden="1" x14ac:dyDescent="0.45">
      <c r="A6367" s="57"/>
      <c r="B6367" s="57"/>
    </row>
    <row r="6368" spans="1:2" hidden="1" x14ac:dyDescent="0.45">
      <c r="A6368" s="57"/>
      <c r="B6368" s="57"/>
    </row>
    <row r="6369" spans="1:2" hidden="1" x14ac:dyDescent="0.45">
      <c r="A6369" s="57"/>
      <c r="B6369" s="57"/>
    </row>
    <row r="6370" spans="1:2" hidden="1" x14ac:dyDescent="0.45">
      <c r="A6370" s="57"/>
      <c r="B6370" s="57"/>
    </row>
    <row r="6371" spans="1:2" hidden="1" x14ac:dyDescent="0.45">
      <c r="A6371" s="57"/>
      <c r="B6371" s="57"/>
    </row>
    <row r="6372" spans="1:2" hidden="1" x14ac:dyDescent="0.45">
      <c r="A6372" s="57"/>
      <c r="B6372" s="57"/>
    </row>
    <row r="6373" spans="1:2" hidden="1" x14ac:dyDescent="0.45">
      <c r="A6373" s="57"/>
      <c r="B6373" s="57"/>
    </row>
    <row r="6374" spans="1:2" hidden="1" x14ac:dyDescent="0.45">
      <c r="A6374" s="57"/>
      <c r="B6374" s="57"/>
    </row>
    <row r="6375" spans="1:2" hidden="1" x14ac:dyDescent="0.45">
      <c r="A6375" s="57"/>
      <c r="B6375" s="57"/>
    </row>
    <row r="6376" spans="1:2" hidden="1" x14ac:dyDescent="0.45">
      <c r="A6376" s="57"/>
      <c r="B6376" s="57"/>
    </row>
    <row r="6377" spans="1:2" hidden="1" x14ac:dyDescent="0.45">
      <c r="A6377" s="57"/>
      <c r="B6377" s="57"/>
    </row>
    <row r="6378" spans="1:2" hidden="1" x14ac:dyDescent="0.45">
      <c r="A6378" s="57"/>
      <c r="B6378" s="57"/>
    </row>
    <row r="6379" spans="1:2" hidden="1" x14ac:dyDescent="0.45">
      <c r="A6379" s="57"/>
      <c r="B6379" s="57"/>
    </row>
    <row r="6380" spans="1:2" hidden="1" x14ac:dyDescent="0.45">
      <c r="A6380" s="57"/>
      <c r="B6380" s="57"/>
    </row>
    <row r="6381" spans="1:2" hidden="1" x14ac:dyDescent="0.45">
      <c r="A6381" s="57"/>
      <c r="B6381" s="57"/>
    </row>
    <row r="6382" spans="1:2" hidden="1" x14ac:dyDescent="0.45">
      <c r="A6382" s="57"/>
      <c r="B6382" s="57"/>
    </row>
    <row r="6383" spans="1:2" hidden="1" x14ac:dyDescent="0.45">
      <c r="A6383" s="57"/>
      <c r="B6383" s="57"/>
    </row>
    <row r="6384" spans="1:2" hidden="1" x14ac:dyDescent="0.45">
      <c r="A6384" s="57"/>
      <c r="B6384" s="57"/>
    </row>
    <row r="6385" spans="1:2" hidden="1" x14ac:dyDescent="0.45">
      <c r="A6385" s="57"/>
      <c r="B6385" s="57"/>
    </row>
    <row r="6386" spans="1:2" hidden="1" x14ac:dyDescent="0.45">
      <c r="A6386" s="57"/>
      <c r="B6386" s="57"/>
    </row>
    <row r="6387" spans="1:2" hidden="1" x14ac:dyDescent="0.45">
      <c r="A6387" s="57"/>
      <c r="B6387" s="57"/>
    </row>
    <row r="6388" spans="1:2" hidden="1" x14ac:dyDescent="0.45">
      <c r="A6388" s="57"/>
      <c r="B6388" s="57"/>
    </row>
    <row r="6389" spans="1:2" hidden="1" x14ac:dyDescent="0.45">
      <c r="A6389" s="57"/>
      <c r="B6389" s="57"/>
    </row>
    <row r="6390" spans="1:2" hidden="1" x14ac:dyDescent="0.45">
      <c r="A6390" s="57"/>
      <c r="B6390" s="57"/>
    </row>
    <row r="6391" spans="1:2" hidden="1" x14ac:dyDescent="0.45">
      <c r="A6391" s="57"/>
      <c r="B6391" s="57"/>
    </row>
    <row r="6392" spans="1:2" hidden="1" x14ac:dyDescent="0.45">
      <c r="A6392" s="57"/>
      <c r="B6392" s="57"/>
    </row>
    <row r="6393" spans="1:2" hidden="1" x14ac:dyDescent="0.45">
      <c r="A6393" s="57"/>
      <c r="B6393" s="57"/>
    </row>
    <row r="6394" spans="1:2" hidden="1" x14ac:dyDescent="0.45">
      <c r="A6394" s="57"/>
      <c r="B6394" s="57"/>
    </row>
    <row r="6395" spans="1:2" hidden="1" x14ac:dyDescent="0.45">
      <c r="A6395" s="57"/>
      <c r="B6395" s="57"/>
    </row>
    <row r="6396" spans="1:2" hidden="1" x14ac:dyDescent="0.45">
      <c r="A6396" s="57"/>
      <c r="B6396" s="57"/>
    </row>
    <row r="6397" spans="1:2" hidden="1" x14ac:dyDescent="0.45">
      <c r="A6397" s="57"/>
      <c r="B6397" s="57"/>
    </row>
    <row r="6398" spans="1:2" hidden="1" x14ac:dyDescent="0.45">
      <c r="A6398" s="57"/>
      <c r="B6398" s="57"/>
    </row>
    <row r="6399" spans="1:2" hidden="1" x14ac:dyDescent="0.45">
      <c r="A6399" s="57"/>
      <c r="B6399" s="57"/>
    </row>
    <row r="6400" spans="1:2" hidden="1" x14ac:dyDescent="0.45">
      <c r="A6400" s="57"/>
      <c r="B6400" s="57"/>
    </row>
    <row r="6401" spans="1:2" hidden="1" x14ac:dyDescent="0.45">
      <c r="A6401" s="57"/>
      <c r="B6401" s="57"/>
    </row>
    <row r="6402" spans="1:2" hidden="1" x14ac:dyDescent="0.45">
      <c r="A6402" s="57"/>
      <c r="B6402" s="57"/>
    </row>
    <row r="6403" spans="1:2" hidden="1" x14ac:dyDescent="0.45">
      <c r="A6403" s="57"/>
      <c r="B6403" s="57"/>
    </row>
    <row r="6404" spans="1:2" hidden="1" x14ac:dyDescent="0.45">
      <c r="A6404" s="57"/>
      <c r="B6404" s="57"/>
    </row>
    <row r="6405" spans="1:2" hidden="1" x14ac:dyDescent="0.45">
      <c r="A6405" s="57"/>
      <c r="B6405" s="57"/>
    </row>
    <row r="6406" spans="1:2" hidden="1" x14ac:dyDescent="0.45">
      <c r="A6406" s="57"/>
      <c r="B6406" s="57"/>
    </row>
    <row r="6407" spans="1:2" hidden="1" x14ac:dyDescent="0.45">
      <c r="A6407" s="57"/>
      <c r="B6407" s="57"/>
    </row>
    <row r="6408" spans="1:2" hidden="1" x14ac:dyDescent="0.45">
      <c r="A6408" s="57"/>
      <c r="B6408" s="57"/>
    </row>
    <row r="6409" spans="1:2" hidden="1" x14ac:dyDescent="0.45">
      <c r="A6409" s="57"/>
      <c r="B6409" s="57"/>
    </row>
    <row r="6410" spans="1:2" hidden="1" x14ac:dyDescent="0.45">
      <c r="A6410" s="57"/>
      <c r="B6410" s="57"/>
    </row>
    <row r="6411" spans="1:2" hidden="1" x14ac:dyDescent="0.45">
      <c r="A6411" s="57"/>
      <c r="B6411" s="57"/>
    </row>
    <row r="6412" spans="1:2" hidden="1" x14ac:dyDescent="0.45">
      <c r="A6412" s="57"/>
      <c r="B6412" s="57"/>
    </row>
    <row r="6413" spans="1:2" hidden="1" x14ac:dyDescent="0.45">
      <c r="A6413" s="57"/>
      <c r="B6413" s="57"/>
    </row>
    <row r="6414" spans="1:2" hidden="1" x14ac:dyDescent="0.45">
      <c r="A6414" s="57"/>
      <c r="B6414" s="57"/>
    </row>
    <row r="6415" spans="1:2" hidden="1" x14ac:dyDescent="0.45">
      <c r="A6415" s="57"/>
      <c r="B6415" s="57"/>
    </row>
    <row r="6416" spans="1:2" hidden="1" x14ac:dyDescent="0.45">
      <c r="A6416" s="57"/>
      <c r="B6416" s="57"/>
    </row>
    <row r="6417" spans="1:2" hidden="1" x14ac:dyDescent="0.45">
      <c r="A6417" s="57"/>
      <c r="B6417" s="57"/>
    </row>
    <row r="6418" spans="1:2" hidden="1" x14ac:dyDescent="0.45">
      <c r="A6418" s="57"/>
      <c r="B6418" s="57"/>
    </row>
    <row r="6419" spans="1:2" hidden="1" x14ac:dyDescent="0.45">
      <c r="A6419" s="57"/>
      <c r="B6419" s="57"/>
    </row>
    <row r="6420" spans="1:2" hidden="1" x14ac:dyDescent="0.45">
      <c r="A6420" s="57"/>
      <c r="B6420" s="57"/>
    </row>
    <row r="6421" spans="1:2" hidden="1" x14ac:dyDescent="0.45">
      <c r="A6421" s="57"/>
      <c r="B6421" s="57"/>
    </row>
    <row r="6422" spans="1:2" hidden="1" x14ac:dyDescent="0.45">
      <c r="A6422" s="57"/>
      <c r="B6422" s="57"/>
    </row>
    <row r="6423" spans="1:2" hidden="1" x14ac:dyDescent="0.45">
      <c r="A6423" s="57"/>
      <c r="B6423" s="57"/>
    </row>
    <row r="6424" spans="1:2" hidden="1" x14ac:dyDescent="0.45">
      <c r="A6424" s="57"/>
      <c r="B6424" s="57"/>
    </row>
    <row r="6425" spans="1:2" hidden="1" x14ac:dyDescent="0.45">
      <c r="A6425" s="57"/>
      <c r="B6425" s="57"/>
    </row>
    <row r="6426" spans="1:2" hidden="1" x14ac:dyDescent="0.45">
      <c r="A6426" s="57"/>
      <c r="B6426" s="57"/>
    </row>
    <row r="6427" spans="1:2" hidden="1" x14ac:dyDescent="0.45">
      <c r="A6427" s="57"/>
      <c r="B6427" s="57"/>
    </row>
    <row r="6428" spans="1:2" hidden="1" x14ac:dyDescent="0.45">
      <c r="A6428" s="57"/>
      <c r="B6428" s="57"/>
    </row>
    <row r="6429" spans="1:2" hidden="1" x14ac:dyDescent="0.45">
      <c r="A6429" s="57"/>
      <c r="B6429" s="57"/>
    </row>
    <row r="6430" spans="1:2" hidden="1" x14ac:dyDescent="0.45">
      <c r="A6430" s="57"/>
      <c r="B6430" s="57"/>
    </row>
    <row r="6431" spans="1:2" hidden="1" x14ac:dyDescent="0.45">
      <c r="A6431" s="57"/>
      <c r="B6431" s="57"/>
    </row>
    <row r="6432" spans="1:2" hidden="1" x14ac:dyDescent="0.45">
      <c r="A6432" s="57"/>
      <c r="B6432" s="57"/>
    </row>
    <row r="6433" spans="1:2" hidden="1" x14ac:dyDescent="0.45">
      <c r="A6433" s="57"/>
      <c r="B6433" s="57"/>
    </row>
    <row r="6434" spans="1:2" hidden="1" x14ac:dyDescent="0.45">
      <c r="A6434" s="57"/>
      <c r="B6434" s="57"/>
    </row>
    <row r="6435" spans="1:2" hidden="1" x14ac:dyDescent="0.45">
      <c r="A6435" s="57"/>
      <c r="B6435" s="57"/>
    </row>
    <row r="6436" spans="1:2" hidden="1" x14ac:dyDescent="0.45">
      <c r="A6436" s="57"/>
      <c r="B6436" s="57"/>
    </row>
    <row r="6437" spans="1:2" hidden="1" x14ac:dyDescent="0.45">
      <c r="A6437" s="57"/>
      <c r="B6437" s="57"/>
    </row>
    <row r="6438" spans="1:2" hidden="1" x14ac:dyDescent="0.45">
      <c r="A6438" s="57"/>
      <c r="B6438" s="57"/>
    </row>
    <row r="6439" spans="1:2" hidden="1" x14ac:dyDescent="0.45">
      <c r="A6439" s="57"/>
      <c r="B6439" s="57"/>
    </row>
    <row r="6440" spans="1:2" hidden="1" x14ac:dyDescent="0.45">
      <c r="A6440" s="57"/>
      <c r="B6440" s="57"/>
    </row>
    <row r="6441" spans="1:2" hidden="1" x14ac:dyDescent="0.45">
      <c r="A6441" s="57"/>
      <c r="B6441" s="57"/>
    </row>
    <row r="6442" spans="1:2" hidden="1" x14ac:dyDescent="0.45">
      <c r="A6442" s="57"/>
      <c r="B6442" s="57"/>
    </row>
    <row r="6443" spans="1:2" hidden="1" x14ac:dyDescent="0.45">
      <c r="A6443" s="57"/>
      <c r="B6443" s="57"/>
    </row>
    <row r="6444" spans="1:2" hidden="1" x14ac:dyDescent="0.45">
      <c r="A6444" s="57"/>
      <c r="B6444" s="57"/>
    </row>
    <row r="6445" spans="1:2" hidden="1" x14ac:dyDescent="0.45">
      <c r="A6445" s="57"/>
      <c r="B6445" s="57"/>
    </row>
    <row r="6446" spans="1:2" hidden="1" x14ac:dyDescent="0.45">
      <c r="A6446" s="57"/>
      <c r="B6446" s="57"/>
    </row>
    <row r="6447" spans="1:2" hidden="1" x14ac:dyDescent="0.45">
      <c r="A6447" s="57"/>
      <c r="B6447" s="57"/>
    </row>
    <row r="6448" spans="1:2" hidden="1" x14ac:dyDescent="0.45">
      <c r="A6448" s="57"/>
      <c r="B6448" s="57"/>
    </row>
    <row r="6449" spans="1:2" hidden="1" x14ac:dyDescent="0.45">
      <c r="A6449" s="57"/>
      <c r="B6449" s="57"/>
    </row>
    <row r="6450" spans="1:2" hidden="1" x14ac:dyDescent="0.45">
      <c r="A6450" s="57"/>
      <c r="B6450" s="57"/>
    </row>
    <row r="6451" spans="1:2" hidden="1" x14ac:dyDescent="0.45">
      <c r="A6451" s="57"/>
      <c r="B6451" s="57"/>
    </row>
    <row r="6452" spans="1:2" hidden="1" x14ac:dyDescent="0.45">
      <c r="A6452" s="57"/>
      <c r="B6452" s="57"/>
    </row>
    <row r="6453" spans="1:2" hidden="1" x14ac:dyDescent="0.45">
      <c r="A6453" s="57"/>
      <c r="B6453" s="57"/>
    </row>
    <row r="6454" spans="1:2" hidden="1" x14ac:dyDescent="0.45">
      <c r="A6454" s="57"/>
      <c r="B6454" s="57"/>
    </row>
    <row r="6455" spans="1:2" hidden="1" x14ac:dyDescent="0.45">
      <c r="A6455" s="57"/>
      <c r="B6455" s="57"/>
    </row>
    <row r="6456" spans="1:2" hidden="1" x14ac:dyDescent="0.45">
      <c r="A6456" s="57"/>
      <c r="B6456" s="57"/>
    </row>
    <row r="6457" spans="1:2" hidden="1" x14ac:dyDescent="0.45">
      <c r="A6457" s="57"/>
      <c r="B6457" s="57"/>
    </row>
    <row r="6458" spans="1:2" hidden="1" x14ac:dyDescent="0.45">
      <c r="A6458" s="57"/>
      <c r="B6458" s="57"/>
    </row>
    <row r="6459" spans="1:2" hidden="1" x14ac:dyDescent="0.45">
      <c r="A6459" s="57"/>
      <c r="B6459" s="57"/>
    </row>
    <row r="6460" spans="1:2" hidden="1" x14ac:dyDescent="0.45">
      <c r="A6460" s="57"/>
      <c r="B6460" s="57"/>
    </row>
    <row r="6461" spans="1:2" hidden="1" x14ac:dyDescent="0.45">
      <c r="A6461" s="57"/>
      <c r="B6461" s="57"/>
    </row>
    <row r="6462" spans="1:2" hidden="1" x14ac:dyDescent="0.45">
      <c r="A6462" s="57"/>
      <c r="B6462" s="57"/>
    </row>
    <row r="6463" spans="1:2" hidden="1" x14ac:dyDescent="0.45">
      <c r="A6463" s="57"/>
      <c r="B6463" s="57"/>
    </row>
    <row r="6464" spans="1:2" hidden="1" x14ac:dyDescent="0.45">
      <c r="A6464" s="57"/>
      <c r="B6464" s="57"/>
    </row>
    <row r="6465" spans="1:2" hidden="1" x14ac:dyDescent="0.45">
      <c r="A6465" s="57"/>
      <c r="B6465" s="57"/>
    </row>
    <row r="6466" spans="1:2" hidden="1" x14ac:dyDescent="0.45">
      <c r="A6466" s="57"/>
      <c r="B6466" s="57"/>
    </row>
    <row r="6467" spans="1:2" hidden="1" x14ac:dyDescent="0.45">
      <c r="A6467" s="57"/>
      <c r="B6467" s="57"/>
    </row>
    <row r="6468" spans="1:2" hidden="1" x14ac:dyDescent="0.45">
      <c r="A6468" s="57"/>
      <c r="B6468" s="57"/>
    </row>
    <row r="6469" spans="1:2" hidden="1" x14ac:dyDescent="0.45">
      <c r="A6469" s="57"/>
      <c r="B6469" s="57"/>
    </row>
    <row r="6470" spans="1:2" hidden="1" x14ac:dyDescent="0.45">
      <c r="A6470" s="57"/>
      <c r="B6470" s="57"/>
    </row>
    <row r="6471" spans="1:2" hidden="1" x14ac:dyDescent="0.45">
      <c r="A6471" s="57"/>
      <c r="B6471" s="57"/>
    </row>
    <row r="6472" spans="1:2" hidden="1" x14ac:dyDescent="0.45">
      <c r="A6472" s="57"/>
      <c r="B6472" s="57"/>
    </row>
    <row r="6473" spans="1:2" hidden="1" x14ac:dyDescent="0.45">
      <c r="A6473" s="57"/>
      <c r="B6473" s="57"/>
    </row>
    <row r="6474" spans="1:2" hidden="1" x14ac:dyDescent="0.45">
      <c r="A6474" s="57"/>
      <c r="B6474" s="57"/>
    </row>
    <row r="6475" spans="1:2" hidden="1" x14ac:dyDescent="0.45">
      <c r="A6475" s="57"/>
      <c r="B6475" s="57"/>
    </row>
    <row r="6476" spans="1:2" hidden="1" x14ac:dyDescent="0.45">
      <c r="A6476" s="57"/>
      <c r="B6476" s="57"/>
    </row>
    <row r="6477" spans="1:2" hidden="1" x14ac:dyDescent="0.45">
      <c r="A6477" s="57"/>
      <c r="B6477" s="57"/>
    </row>
    <row r="6478" spans="1:2" hidden="1" x14ac:dyDescent="0.45">
      <c r="A6478" s="57"/>
      <c r="B6478" s="57"/>
    </row>
    <row r="6479" spans="1:2" hidden="1" x14ac:dyDescent="0.45">
      <c r="A6479" s="57"/>
      <c r="B6479" s="57"/>
    </row>
    <row r="6480" spans="1:2" hidden="1" x14ac:dyDescent="0.45">
      <c r="A6480" s="57"/>
      <c r="B6480" s="57"/>
    </row>
    <row r="6481" spans="1:2" hidden="1" x14ac:dyDescent="0.45">
      <c r="A6481" s="57"/>
      <c r="B6481" s="57"/>
    </row>
    <row r="6482" spans="1:2" hidden="1" x14ac:dyDescent="0.45">
      <c r="A6482" s="57"/>
      <c r="B6482" s="57"/>
    </row>
    <row r="6483" spans="1:2" hidden="1" x14ac:dyDescent="0.45">
      <c r="A6483" s="57"/>
      <c r="B6483" s="57"/>
    </row>
    <row r="6484" spans="1:2" hidden="1" x14ac:dyDescent="0.45">
      <c r="A6484" s="57"/>
      <c r="B6484" s="57"/>
    </row>
    <row r="6485" spans="1:2" hidden="1" x14ac:dyDescent="0.45">
      <c r="A6485" s="57"/>
      <c r="B6485" s="57"/>
    </row>
    <row r="6486" spans="1:2" hidden="1" x14ac:dyDescent="0.45">
      <c r="A6486" s="57"/>
      <c r="B6486" s="57"/>
    </row>
    <row r="6487" spans="1:2" hidden="1" x14ac:dyDescent="0.45">
      <c r="A6487" s="57"/>
      <c r="B6487" s="57"/>
    </row>
    <row r="6488" spans="1:2" hidden="1" x14ac:dyDescent="0.45">
      <c r="A6488" s="57"/>
      <c r="B6488" s="57"/>
    </row>
    <row r="6489" spans="1:2" hidden="1" x14ac:dyDescent="0.45">
      <c r="A6489" s="57"/>
      <c r="B6489" s="57"/>
    </row>
    <row r="6490" spans="1:2" hidden="1" x14ac:dyDescent="0.45">
      <c r="A6490" s="57"/>
      <c r="B6490" s="57"/>
    </row>
    <row r="6491" spans="1:2" hidden="1" x14ac:dyDescent="0.45">
      <c r="A6491" s="57"/>
      <c r="B6491" s="57"/>
    </row>
    <row r="6492" spans="1:2" hidden="1" x14ac:dyDescent="0.45">
      <c r="A6492" s="57"/>
      <c r="B6492" s="57"/>
    </row>
    <row r="6493" spans="1:2" hidden="1" x14ac:dyDescent="0.45">
      <c r="A6493" s="57"/>
      <c r="B6493" s="57"/>
    </row>
    <row r="6494" spans="1:2" hidden="1" x14ac:dyDescent="0.45">
      <c r="A6494" s="57"/>
      <c r="B6494" s="57"/>
    </row>
    <row r="6495" spans="1:2" hidden="1" x14ac:dyDescent="0.45">
      <c r="A6495" s="57"/>
      <c r="B6495" s="57"/>
    </row>
    <row r="6496" spans="1:2" hidden="1" x14ac:dyDescent="0.45">
      <c r="A6496" s="57"/>
      <c r="B6496" s="57"/>
    </row>
    <row r="6497" spans="1:2" hidden="1" x14ac:dyDescent="0.45">
      <c r="A6497" s="57"/>
      <c r="B6497" s="57"/>
    </row>
    <row r="6498" spans="1:2" hidden="1" x14ac:dyDescent="0.45">
      <c r="A6498" s="57"/>
      <c r="B6498" s="57"/>
    </row>
    <row r="6499" spans="1:2" hidden="1" x14ac:dyDescent="0.45">
      <c r="A6499" s="57"/>
      <c r="B6499" s="57"/>
    </row>
    <row r="6500" spans="1:2" hidden="1" x14ac:dyDescent="0.45">
      <c r="A6500" s="57"/>
      <c r="B6500" s="57"/>
    </row>
    <row r="6501" spans="1:2" hidden="1" x14ac:dyDescent="0.45">
      <c r="A6501" s="57"/>
      <c r="B6501" s="57"/>
    </row>
    <row r="6502" spans="1:2" hidden="1" x14ac:dyDescent="0.45">
      <c r="A6502" s="57"/>
      <c r="B6502" s="57"/>
    </row>
    <row r="6503" spans="1:2" hidden="1" x14ac:dyDescent="0.45">
      <c r="A6503" s="57"/>
      <c r="B6503" s="57"/>
    </row>
    <row r="6504" spans="1:2" hidden="1" x14ac:dyDescent="0.45">
      <c r="A6504" s="57"/>
      <c r="B6504" s="57"/>
    </row>
    <row r="6505" spans="1:2" hidden="1" x14ac:dyDescent="0.45">
      <c r="A6505" s="57"/>
      <c r="B6505" s="57"/>
    </row>
    <row r="6506" spans="1:2" hidden="1" x14ac:dyDescent="0.45">
      <c r="A6506" s="57"/>
      <c r="B6506" s="57"/>
    </row>
    <row r="6507" spans="1:2" hidden="1" x14ac:dyDescent="0.45">
      <c r="A6507" s="57"/>
      <c r="B6507" s="57"/>
    </row>
    <row r="6508" spans="1:2" hidden="1" x14ac:dyDescent="0.45">
      <c r="A6508" s="57"/>
      <c r="B6508" s="57"/>
    </row>
    <row r="6509" spans="1:2" hidden="1" x14ac:dyDescent="0.45">
      <c r="A6509" s="57"/>
      <c r="B6509" s="57"/>
    </row>
    <row r="6510" spans="1:2" hidden="1" x14ac:dyDescent="0.45">
      <c r="A6510" s="57"/>
      <c r="B6510" s="57"/>
    </row>
    <row r="6511" spans="1:2" hidden="1" x14ac:dyDescent="0.45">
      <c r="A6511" s="57"/>
      <c r="B6511" s="57"/>
    </row>
    <row r="6512" spans="1:2" hidden="1" x14ac:dyDescent="0.45">
      <c r="A6512" s="57"/>
      <c r="B6512" s="57"/>
    </row>
    <row r="6513" spans="1:2" hidden="1" x14ac:dyDescent="0.45">
      <c r="A6513" s="57"/>
      <c r="B6513" s="57"/>
    </row>
    <row r="6514" spans="1:2" hidden="1" x14ac:dyDescent="0.45">
      <c r="A6514" s="57"/>
      <c r="B6514" s="57"/>
    </row>
    <row r="6515" spans="1:2" hidden="1" x14ac:dyDescent="0.45">
      <c r="A6515" s="57"/>
      <c r="B6515" s="57"/>
    </row>
    <row r="6516" spans="1:2" hidden="1" x14ac:dyDescent="0.45">
      <c r="A6516" s="57"/>
      <c r="B6516" s="57"/>
    </row>
    <row r="6517" spans="1:2" hidden="1" x14ac:dyDescent="0.45">
      <c r="A6517" s="57"/>
      <c r="B6517" s="57"/>
    </row>
    <row r="6518" spans="1:2" hidden="1" x14ac:dyDescent="0.45">
      <c r="A6518" s="57"/>
      <c r="B6518" s="57"/>
    </row>
    <row r="6519" spans="1:2" hidden="1" x14ac:dyDescent="0.45">
      <c r="A6519" s="57"/>
      <c r="B6519" s="57"/>
    </row>
    <row r="6520" spans="1:2" hidden="1" x14ac:dyDescent="0.45">
      <c r="A6520" s="57"/>
      <c r="B6520" s="57"/>
    </row>
    <row r="6521" spans="1:2" hidden="1" x14ac:dyDescent="0.45">
      <c r="A6521" s="57"/>
      <c r="B6521" s="57"/>
    </row>
    <row r="6522" spans="1:2" hidden="1" x14ac:dyDescent="0.45">
      <c r="A6522" s="57"/>
      <c r="B6522" s="57"/>
    </row>
    <row r="6523" spans="1:2" hidden="1" x14ac:dyDescent="0.45">
      <c r="A6523" s="57"/>
      <c r="B6523" s="57"/>
    </row>
    <row r="6524" spans="1:2" hidden="1" x14ac:dyDescent="0.45">
      <c r="A6524" s="57"/>
      <c r="B6524" s="57"/>
    </row>
    <row r="6525" spans="1:2" hidden="1" x14ac:dyDescent="0.45">
      <c r="A6525" s="57"/>
      <c r="B6525" s="57"/>
    </row>
    <row r="6526" spans="1:2" hidden="1" x14ac:dyDescent="0.45">
      <c r="A6526" s="57"/>
      <c r="B6526" s="57"/>
    </row>
    <row r="6527" spans="1:2" hidden="1" x14ac:dyDescent="0.45">
      <c r="A6527" s="57"/>
      <c r="B6527" s="57"/>
    </row>
    <row r="6528" spans="1:2" hidden="1" x14ac:dyDescent="0.45">
      <c r="A6528" s="57"/>
      <c r="B6528" s="57"/>
    </row>
    <row r="6529" spans="1:2" hidden="1" x14ac:dyDescent="0.45">
      <c r="A6529" s="57"/>
      <c r="B6529" s="57"/>
    </row>
    <row r="6530" spans="1:2" hidden="1" x14ac:dyDescent="0.45">
      <c r="A6530" s="57"/>
      <c r="B6530" s="57"/>
    </row>
    <row r="6531" spans="1:2" hidden="1" x14ac:dyDescent="0.45">
      <c r="A6531" s="57"/>
      <c r="B6531" s="57"/>
    </row>
    <row r="6532" spans="1:2" hidden="1" x14ac:dyDescent="0.45">
      <c r="A6532" s="57"/>
      <c r="B6532" s="57"/>
    </row>
    <row r="6533" spans="1:2" hidden="1" x14ac:dyDescent="0.45">
      <c r="A6533" s="57"/>
      <c r="B6533" s="57"/>
    </row>
    <row r="6534" spans="1:2" hidden="1" x14ac:dyDescent="0.45">
      <c r="A6534" s="57"/>
      <c r="B6534" s="57"/>
    </row>
    <row r="6535" spans="1:2" hidden="1" x14ac:dyDescent="0.45">
      <c r="A6535" s="57"/>
      <c r="B6535" s="57"/>
    </row>
    <row r="6536" spans="1:2" hidden="1" x14ac:dyDescent="0.45">
      <c r="A6536" s="57"/>
      <c r="B6536" s="57"/>
    </row>
    <row r="6537" spans="1:2" hidden="1" x14ac:dyDescent="0.45">
      <c r="A6537" s="57"/>
      <c r="B6537" s="57"/>
    </row>
    <row r="6538" spans="1:2" hidden="1" x14ac:dyDescent="0.45">
      <c r="A6538" s="57"/>
      <c r="B6538" s="57"/>
    </row>
    <row r="6539" spans="1:2" hidden="1" x14ac:dyDescent="0.45">
      <c r="A6539" s="57"/>
      <c r="B6539" s="57"/>
    </row>
    <row r="6540" spans="1:2" hidden="1" x14ac:dyDescent="0.45">
      <c r="A6540" s="57"/>
      <c r="B6540" s="57"/>
    </row>
    <row r="6541" spans="1:2" hidden="1" x14ac:dyDescent="0.45">
      <c r="A6541" s="57"/>
      <c r="B6541" s="57"/>
    </row>
    <row r="6542" spans="1:2" hidden="1" x14ac:dyDescent="0.45">
      <c r="A6542" s="57"/>
      <c r="B6542" s="57"/>
    </row>
    <row r="6543" spans="1:2" hidden="1" x14ac:dyDescent="0.45">
      <c r="A6543" s="57"/>
      <c r="B6543" s="57"/>
    </row>
    <row r="6544" spans="1:2" hidden="1" x14ac:dyDescent="0.45">
      <c r="A6544" s="57"/>
      <c r="B6544" s="57"/>
    </row>
    <row r="6545" spans="1:2" hidden="1" x14ac:dyDescent="0.45">
      <c r="A6545" s="57"/>
      <c r="B6545" s="57"/>
    </row>
    <row r="6546" spans="1:2" hidden="1" x14ac:dyDescent="0.45">
      <c r="A6546" s="57"/>
      <c r="B6546" s="57"/>
    </row>
    <row r="6547" spans="1:2" hidden="1" x14ac:dyDescent="0.45">
      <c r="A6547" s="57"/>
      <c r="B6547" s="57"/>
    </row>
    <row r="6548" spans="1:2" hidden="1" x14ac:dyDescent="0.45">
      <c r="A6548" s="57"/>
      <c r="B6548" s="57"/>
    </row>
    <row r="6549" spans="1:2" hidden="1" x14ac:dyDescent="0.45">
      <c r="A6549" s="57"/>
      <c r="B6549" s="57"/>
    </row>
    <row r="6550" spans="1:2" hidden="1" x14ac:dyDescent="0.45">
      <c r="A6550" s="57"/>
      <c r="B6550" s="57"/>
    </row>
    <row r="6551" spans="1:2" hidden="1" x14ac:dyDescent="0.45">
      <c r="A6551" s="57"/>
      <c r="B6551" s="57"/>
    </row>
    <row r="6552" spans="1:2" hidden="1" x14ac:dyDescent="0.45">
      <c r="A6552" s="57"/>
      <c r="B6552" s="57"/>
    </row>
    <row r="6553" spans="1:2" hidden="1" x14ac:dyDescent="0.45">
      <c r="A6553" s="57"/>
      <c r="B6553" s="57"/>
    </row>
    <row r="6554" spans="1:2" hidden="1" x14ac:dyDescent="0.45">
      <c r="A6554" s="57"/>
      <c r="B6554" s="57"/>
    </row>
    <row r="6555" spans="1:2" hidden="1" x14ac:dyDescent="0.45">
      <c r="A6555" s="57"/>
      <c r="B6555" s="57"/>
    </row>
    <row r="6556" spans="1:2" hidden="1" x14ac:dyDescent="0.45">
      <c r="A6556" s="57"/>
      <c r="B6556" s="57"/>
    </row>
    <row r="6557" spans="1:2" hidden="1" x14ac:dyDescent="0.45">
      <c r="A6557" s="57"/>
      <c r="B6557" s="57"/>
    </row>
    <row r="6558" spans="1:2" hidden="1" x14ac:dyDescent="0.45">
      <c r="A6558" s="57"/>
      <c r="B6558" s="57"/>
    </row>
    <row r="6559" spans="1:2" hidden="1" x14ac:dyDescent="0.45">
      <c r="A6559" s="57"/>
      <c r="B6559" s="57"/>
    </row>
    <row r="6560" spans="1:2" hidden="1" x14ac:dyDescent="0.45">
      <c r="A6560" s="57"/>
      <c r="B6560" s="57"/>
    </row>
    <row r="6561" spans="1:2" hidden="1" x14ac:dyDescent="0.45">
      <c r="A6561" s="57"/>
      <c r="B6561" s="57"/>
    </row>
    <row r="6562" spans="1:2" hidden="1" x14ac:dyDescent="0.45">
      <c r="A6562" s="57"/>
      <c r="B6562" s="57"/>
    </row>
    <row r="6563" spans="1:2" hidden="1" x14ac:dyDescent="0.45">
      <c r="A6563" s="57"/>
      <c r="B6563" s="57"/>
    </row>
    <row r="6564" spans="1:2" hidden="1" x14ac:dyDescent="0.45">
      <c r="A6564" s="57"/>
      <c r="B6564" s="57"/>
    </row>
    <row r="6565" spans="1:2" hidden="1" x14ac:dyDescent="0.45">
      <c r="A6565" s="57"/>
      <c r="B6565" s="57"/>
    </row>
    <row r="6566" spans="1:2" hidden="1" x14ac:dyDescent="0.45">
      <c r="A6566" s="57"/>
      <c r="B6566" s="57"/>
    </row>
    <row r="6567" spans="1:2" hidden="1" x14ac:dyDescent="0.45">
      <c r="A6567" s="57"/>
      <c r="B6567" s="57"/>
    </row>
    <row r="6568" spans="1:2" hidden="1" x14ac:dyDescent="0.45">
      <c r="A6568" s="57"/>
      <c r="B6568" s="57"/>
    </row>
    <row r="6569" spans="1:2" hidden="1" x14ac:dyDescent="0.45">
      <c r="A6569" s="57"/>
      <c r="B6569" s="57"/>
    </row>
    <row r="6570" spans="1:2" hidden="1" x14ac:dyDescent="0.45">
      <c r="A6570" s="57"/>
      <c r="B6570" s="57"/>
    </row>
    <row r="6571" spans="1:2" hidden="1" x14ac:dyDescent="0.45">
      <c r="A6571" s="57"/>
      <c r="B6571" s="57"/>
    </row>
    <row r="6572" spans="1:2" hidden="1" x14ac:dyDescent="0.45">
      <c r="A6572" s="57"/>
      <c r="B6572" s="57"/>
    </row>
    <row r="6573" spans="1:2" hidden="1" x14ac:dyDescent="0.45">
      <c r="A6573" s="57"/>
      <c r="B6573" s="57"/>
    </row>
    <row r="6574" spans="1:2" hidden="1" x14ac:dyDescent="0.45">
      <c r="A6574" s="57"/>
      <c r="B6574" s="57"/>
    </row>
    <row r="6575" spans="1:2" hidden="1" x14ac:dyDescent="0.45">
      <c r="A6575" s="57"/>
      <c r="B6575" s="57"/>
    </row>
    <row r="6576" spans="1:2" hidden="1" x14ac:dyDescent="0.45">
      <c r="A6576" s="57"/>
      <c r="B6576" s="57"/>
    </row>
    <row r="6577" spans="1:2" hidden="1" x14ac:dyDescent="0.45">
      <c r="A6577" s="57"/>
      <c r="B6577" s="57"/>
    </row>
    <row r="6578" spans="1:2" hidden="1" x14ac:dyDescent="0.45">
      <c r="A6578" s="57"/>
      <c r="B6578" s="57"/>
    </row>
    <row r="6579" spans="1:2" hidden="1" x14ac:dyDescent="0.45">
      <c r="A6579" s="57"/>
      <c r="B6579" s="57"/>
    </row>
    <row r="6580" spans="1:2" hidden="1" x14ac:dyDescent="0.45">
      <c r="A6580" s="57"/>
      <c r="B6580" s="57"/>
    </row>
    <row r="6581" spans="1:2" hidden="1" x14ac:dyDescent="0.45">
      <c r="A6581" s="57"/>
      <c r="B6581" s="57"/>
    </row>
    <row r="6582" spans="1:2" hidden="1" x14ac:dyDescent="0.45">
      <c r="A6582" s="57"/>
      <c r="B6582" s="57"/>
    </row>
    <row r="6583" spans="1:2" hidden="1" x14ac:dyDescent="0.45">
      <c r="A6583" s="57"/>
      <c r="B6583" s="57"/>
    </row>
    <row r="6584" spans="1:2" hidden="1" x14ac:dyDescent="0.45">
      <c r="A6584" s="57"/>
      <c r="B6584" s="57"/>
    </row>
    <row r="6585" spans="1:2" hidden="1" x14ac:dyDescent="0.45">
      <c r="A6585" s="57"/>
      <c r="B6585" s="57"/>
    </row>
    <row r="6586" spans="1:2" hidden="1" x14ac:dyDescent="0.45">
      <c r="A6586" s="57"/>
      <c r="B6586" s="57"/>
    </row>
    <row r="6587" spans="1:2" hidden="1" x14ac:dyDescent="0.45">
      <c r="A6587" s="57"/>
      <c r="B6587" s="57"/>
    </row>
    <row r="6588" spans="1:2" hidden="1" x14ac:dyDescent="0.45">
      <c r="A6588" s="57"/>
      <c r="B6588" s="57"/>
    </row>
    <row r="6589" spans="1:2" hidden="1" x14ac:dyDescent="0.45">
      <c r="A6589" s="57"/>
      <c r="B6589" s="57"/>
    </row>
    <row r="6590" spans="1:2" hidden="1" x14ac:dyDescent="0.45">
      <c r="A6590" s="57"/>
      <c r="B6590" s="57"/>
    </row>
    <row r="6591" spans="1:2" hidden="1" x14ac:dyDescent="0.45">
      <c r="A6591" s="57"/>
      <c r="B6591" s="57"/>
    </row>
    <row r="6592" spans="1:2" hidden="1" x14ac:dyDescent="0.45">
      <c r="A6592" s="57"/>
      <c r="B6592" s="57"/>
    </row>
    <row r="6593" spans="1:2" hidden="1" x14ac:dyDescent="0.45">
      <c r="A6593" s="57"/>
      <c r="B6593" s="57"/>
    </row>
    <row r="6594" spans="1:2" hidden="1" x14ac:dyDescent="0.45">
      <c r="A6594" s="57"/>
      <c r="B6594" s="57"/>
    </row>
    <row r="6595" spans="1:2" hidden="1" x14ac:dyDescent="0.45">
      <c r="A6595" s="57"/>
      <c r="B6595" s="57"/>
    </row>
    <row r="6596" spans="1:2" hidden="1" x14ac:dyDescent="0.45">
      <c r="A6596" s="57"/>
      <c r="B6596" s="57"/>
    </row>
    <row r="6597" spans="1:2" hidden="1" x14ac:dyDescent="0.45">
      <c r="A6597" s="57"/>
      <c r="B6597" s="57"/>
    </row>
    <row r="6598" spans="1:2" hidden="1" x14ac:dyDescent="0.45">
      <c r="A6598" s="57"/>
      <c r="B6598" s="57"/>
    </row>
    <row r="6599" spans="1:2" hidden="1" x14ac:dyDescent="0.45">
      <c r="A6599" s="57"/>
      <c r="B6599" s="57"/>
    </row>
    <row r="6600" spans="1:2" hidden="1" x14ac:dyDescent="0.45">
      <c r="A6600" s="57"/>
      <c r="B6600" s="57"/>
    </row>
    <row r="6601" spans="1:2" hidden="1" x14ac:dyDescent="0.45">
      <c r="A6601" s="57"/>
      <c r="B6601" s="57"/>
    </row>
    <row r="6602" spans="1:2" hidden="1" x14ac:dyDescent="0.45">
      <c r="A6602" s="57"/>
      <c r="B6602" s="57"/>
    </row>
    <row r="6603" spans="1:2" hidden="1" x14ac:dyDescent="0.45">
      <c r="A6603" s="57"/>
      <c r="B6603" s="57"/>
    </row>
    <row r="6604" spans="1:2" hidden="1" x14ac:dyDescent="0.45">
      <c r="A6604" s="57"/>
      <c r="B6604" s="57"/>
    </row>
    <row r="6605" spans="1:2" hidden="1" x14ac:dyDescent="0.45">
      <c r="A6605" s="57"/>
      <c r="B6605" s="57"/>
    </row>
    <row r="6606" spans="1:2" hidden="1" x14ac:dyDescent="0.45">
      <c r="A6606" s="57"/>
      <c r="B6606" s="57"/>
    </row>
    <row r="6607" spans="1:2" hidden="1" x14ac:dyDescent="0.45">
      <c r="A6607" s="57"/>
      <c r="B6607" s="57"/>
    </row>
    <row r="6608" spans="1:2" hidden="1" x14ac:dyDescent="0.45">
      <c r="A6608" s="57"/>
      <c r="B6608" s="57"/>
    </row>
    <row r="6609" spans="1:2" hidden="1" x14ac:dyDescent="0.45">
      <c r="A6609" s="57"/>
      <c r="B6609" s="57"/>
    </row>
    <row r="6610" spans="1:2" hidden="1" x14ac:dyDescent="0.45">
      <c r="A6610" s="57"/>
      <c r="B6610" s="57"/>
    </row>
    <row r="6611" spans="1:2" hidden="1" x14ac:dyDescent="0.45">
      <c r="A6611" s="57"/>
      <c r="B6611" s="57"/>
    </row>
    <row r="6612" spans="1:2" hidden="1" x14ac:dyDescent="0.45">
      <c r="A6612" s="57"/>
      <c r="B6612" s="57"/>
    </row>
    <row r="6613" spans="1:2" hidden="1" x14ac:dyDescent="0.45">
      <c r="A6613" s="57"/>
      <c r="B6613" s="57"/>
    </row>
    <row r="6614" spans="1:2" hidden="1" x14ac:dyDescent="0.45">
      <c r="A6614" s="57"/>
      <c r="B6614" s="57"/>
    </row>
    <row r="6615" spans="1:2" hidden="1" x14ac:dyDescent="0.45">
      <c r="A6615" s="57"/>
      <c r="B6615" s="57"/>
    </row>
    <row r="6616" spans="1:2" hidden="1" x14ac:dyDescent="0.45">
      <c r="A6616" s="57"/>
      <c r="B6616" s="57"/>
    </row>
    <row r="6617" spans="1:2" hidden="1" x14ac:dyDescent="0.45">
      <c r="A6617" s="57"/>
      <c r="B6617" s="57"/>
    </row>
    <row r="6618" spans="1:2" hidden="1" x14ac:dyDescent="0.45">
      <c r="A6618" s="57"/>
      <c r="B6618" s="57"/>
    </row>
    <row r="6619" spans="1:2" hidden="1" x14ac:dyDescent="0.45">
      <c r="A6619" s="57"/>
      <c r="B6619" s="57"/>
    </row>
    <row r="6620" spans="1:2" hidden="1" x14ac:dyDescent="0.45">
      <c r="A6620" s="57"/>
      <c r="B6620" s="57"/>
    </row>
    <row r="6621" spans="1:2" hidden="1" x14ac:dyDescent="0.45">
      <c r="A6621" s="57"/>
      <c r="B6621" s="57"/>
    </row>
    <row r="6622" spans="1:2" hidden="1" x14ac:dyDescent="0.45">
      <c r="A6622" s="57"/>
      <c r="B6622" s="57"/>
    </row>
    <row r="6623" spans="1:2" hidden="1" x14ac:dyDescent="0.45">
      <c r="A6623" s="57"/>
      <c r="B6623" s="57"/>
    </row>
    <row r="6624" spans="1:2" hidden="1" x14ac:dyDescent="0.45">
      <c r="A6624" s="57"/>
      <c r="B6624" s="57"/>
    </row>
    <row r="6625" spans="1:2" hidden="1" x14ac:dyDescent="0.45">
      <c r="A6625" s="57"/>
      <c r="B6625" s="57"/>
    </row>
    <row r="6626" spans="1:2" hidden="1" x14ac:dyDescent="0.45">
      <c r="A6626" s="57"/>
      <c r="B6626" s="57"/>
    </row>
    <row r="6627" spans="1:2" hidden="1" x14ac:dyDescent="0.45">
      <c r="A6627" s="57"/>
      <c r="B6627" s="57"/>
    </row>
    <row r="6628" spans="1:2" hidden="1" x14ac:dyDescent="0.45">
      <c r="A6628" s="57"/>
      <c r="B6628" s="57"/>
    </row>
    <row r="6629" spans="1:2" hidden="1" x14ac:dyDescent="0.45">
      <c r="A6629" s="57"/>
      <c r="B6629" s="57"/>
    </row>
    <row r="6630" spans="1:2" hidden="1" x14ac:dyDescent="0.45">
      <c r="A6630" s="57"/>
      <c r="B6630" s="57"/>
    </row>
    <row r="6631" spans="1:2" hidden="1" x14ac:dyDescent="0.45">
      <c r="A6631" s="57"/>
      <c r="B6631" s="57"/>
    </row>
    <row r="6632" spans="1:2" hidden="1" x14ac:dyDescent="0.45">
      <c r="A6632" s="57"/>
      <c r="B6632" s="57"/>
    </row>
    <row r="6633" spans="1:2" hidden="1" x14ac:dyDescent="0.45">
      <c r="A6633" s="57"/>
      <c r="B6633" s="57"/>
    </row>
    <row r="6634" spans="1:2" hidden="1" x14ac:dyDescent="0.45">
      <c r="A6634" s="57"/>
      <c r="B6634" s="57"/>
    </row>
    <row r="6635" spans="1:2" hidden="1" x14ac:dyDescent="0.45">
      <c r="A6635" s="57"/>
      <c r="B6635" s="57"/>
    </row>
    <row r="6636" spans="1:2" hidden="1" x14ac:dyDescent="0.45">
      <c r="A6636" s="57"/>
      <c r="B6636" s="57"/>
    </row>
    <row r="6637" spans="1:2" hidden="1" x14ac:dyDescent="0.45">
      <c r="A6637" s="57"/>
      <c r="B6637" s="57"/>
    </row>
    <row r="6638" spans="1:2" hidden="1" x14ac:dyDescent="0.45">
      <c r="A6638" s="57"/>
      <c r="B6638" s="57"/>
    </row>
    <row r="6639" spans="1:2" hidden="1" x14ac:dyDescent="0.45">
      <c r="A6639" s="57"/>
      <c r="B6639" s="57"/>
    </row>
    <row r="6640" spans="1:2" hidden="1" x14ac:dyDescent="0.45">
      <c r="A6640" s="57"/>
      <c r="B6640" s="57"/>
    </row>
    <row r="6641" spans="1:2" hidden="1" x14ac:dyDescent="0.45">
      <c r="A6641" s="57"/>
      <c r="B6641" s="57"/>
    </row>
    <row r="6642" spans="1:2" hidden="1" x14ac:dyDescent="0.45">
      <c r="A6642" s="57"/>
      <c r="B6642" s="57"/>
    </row>
    <row r="6643" spans="1:2" hidden="1" x14ac:dyDescent="0.45">
      <c r="A6643" s="57"/>
      <c r="B6643" s="57"/>
    </row>
    <row r="6644" spans="1:2" hidden="1" x14ac:dyDescent="0.45">
      <c r="A6644" s="57"/>
      <c r="B6644" s="57"/>
    </row>
    <row r="6645" spans="1:2" hidden="1" x14ac:dyDescent="0.45">
      <c r="A6645" s="57"/>
      <c r="B6645" s="57"/>
    </row>
    <row r="6646" spans="1:2" hidden="1" x14ac:dyDescent="0.45">
      <c r="A6646" s="57"/>
      <c r="B6646" s="57"/>
    </row>
    <row r="6647" spans="1:2" hidden="1" x14ac:dyDescent="0.45">
      <c r="A6647" s="57"/>
      <c r="B6647" s="57"/>
    </row>
    <row r="6648" spans="1:2" hidden="1" x14ac:dyDescent="0.45">
      <c r="A6648" s="57"/>
      <c r="B6648" s="57"/>
    </row>
    <row r="6649" spans="1:2" hidden="1" x14ac:dyDescent="0.45">
      <c r="A6649" s="57"/>
      <c r="B6649" s="57"/>
    </row>
    <row r="6650" spans="1:2" hidden="1" x14ac:dyDescent="0.45">
      <c r="A6650" s="57"/>
      <c r="B6650" s="57"/>
    </row>
    <row r="6651" spans="1:2" hidden="1" x14ac:dyDescent="0.45">
      <c r="A6651" s="57"/>
      <c r="B6651" s="57"/>
    </row>
    <row r="6652" spans="1:2" hidden="1" x14ac:dyDescent="0.45">
      <c r="A6652" s="57"/>
      <c r="B6652" s="57"/>
    </row>
    <row r="6653" spans="1:2" hidden="1" x14ac:dyDescent="0.45">
      <c r="A6653" s="57"/>
      <c r="B6653" s="57"/>
    </row>
    <row r="6654" spans="1:2" hidden="1" x14ac:dyDescent="0.45">
      <c r="A6654" s="57"/>
      <c r="B6654" s="57"/>
    </row>
    <row r="6655" spans="1:2" hidden="1" x14ac:dyDescent="0.45">
      <c r="A6655" s="57"/>
      <c r="B6655" s="57"/>
    </row>
    <row r="6656" spans="1:2" hidden="1" x14ac:dyDescent="0.45">
      <c r="A6656" s="57"/>
      <c r="B6656" s="57"/>
    </row>
    <row r="6657" spans="1:2" hidden="1" x14ac:dyDescent="0.45">
      <c r="A6657" s="57"/>
      <c r="B6657" s="57"/>
    </row>
    <row r="6658" spans="1:2" hidden="1" x14ac:dyDescent="0.45">
      <c r="A6658" s="57"/>
      <c r="B6658" s="57"/>
    </row>
    <row r="6659" spans="1:2" hidden="1" x14ac:dyDescent="0.45">
      <c r="A6659" s="57"/>
      <c r="B6659" s="57"/>
    </row>
    <row r="6660" spans="1:2" hidden="1" x14ac:dyDescent="0.45">
      <c r="A6660" s="57"/>
      <c r="B6660" s="57"/>
    </row>
    <row r="6661" spans="1:2" hidden="1" x14ac:dyDescent="0.45">
      <c r="A6661" s="57"/>
      <c r="B6661" s="57"/>
    </row>
    <row r="6662" spans="1:2" hidden="1" x14ac:dyDescent="0.45">
      <c r="A6662" s="57"/>
      <c r="B6662" s="57"/>
    </row>
    <row r="6663" spans="1:2" hidden="1" x14ac:dyDescent="0.45">
      <c r="A6663" s="57"/>
      <c r="B6663" s="57"/>
    </row>
    <row r="6664" spans="1:2" hidden="1" x14ac:dyDescent="0.45">
      <c r="A6664" s="57"/>
      <c r="B6664" s="57"/>
    </row>
    <row r="6665" spans="1:2" hidden="1" x14ac:dyDescent="0.45">
      <c r="A6665" s="57"/>
      <c r="B6665" s="57"/>
    </row>
    <row r="6666" spans="1:2" hidden="1" x14ac:dyDescent="0.45">
      <c r="A6666" s="57"/>
      <c r="B6666" s="57"/>
    </row>
    <row r="6667" spans="1:2" hidden="1" x14ac:dyDescent="0.45">
      <c r="A6667" s="57"/>
      <c r="B6667" s="57"/>
    </row>
    <row r="6668" spans="1:2" hidden="1" x14ac:dyDescent="0.45">
      <c r="A6668" s="57"/>
      <c r="B6668" s="57"/>
    </row>
    <row r="6669" spans="1:2" hidden="1" x14ac:dyDescent="0.45">
      <c r="A6669" s="57"/>
      <c r="B6669" s="57"/>
    </row>
    <row r="6670" spans="1:2" hidden="1" x14ac:dyDescent="0.45">
      <c r="A6670" s="57"/>
      <c r="B6670" s="57"/>
    </row>
    <row r="6671" spans="1:2" hidden="1" x14ac:dyDescent="0.45">
      <c r="A6671" s="57"/>
      <c r="B6671" s="57"/>
    </row>
    <row r="6672" spans="1:2" hidden="1" x14ac:dyDescent="0.45">
      <c r="A6672" s="57"/>
      <c r="B6672" s="57"/>
    </row>
    <row r="6673" spans="1:2" hidden="1" x14ac:dyDescent="0.45">
      <c r="A6673" s="57"/>
      <c r="B6673" s="57"/>
    </row>
    <row r="6674" spans="1:2" hidden="1" x14ac:dyDescent="0.45">
      <c r="A6674" s="57"/>
      <c r="B6674" s="57"/>
    </row>
    <row r="6675" spans="1:2" hidden="1" x14ac:dyDescent="0.45">
      <c r="A6675" s="57"/>
      <c r="B6675" s="57"/>
    </row>
    <row r="6676" spans="1:2" hidden="1" x14ac:dyDescent="0.45">
      <c r="A6676" s="57"/>
      <c r="B6676" s="57"/>
    </row>
    <row r="6677" spans="1:2" hidden="1" x14ac:dyDescent="0.45">
      <c r="A6677" s="57"/>
      <c r="B6677" s="57"/>
    </row>
    <row r="6678" spans="1:2" hidden="1" x14ac:dyDescent="0.45">
      <c r="A6678" s="57"/>
      <c r="B6678" s="57"/>
    </row>
    <row r="6679" spans="1:2" hidden="1" x14ac:dyDescent="0.45">
      <c r="A6679" s="57"/>
      <c r="B6679" s="57"/>
    </row>
    <row r="6680" spans="1:2" hidden="1" x14ac:dyDescent="0.45">
      <c r="A6680" s="57"/>
      <c r="B6680" s="57"/>
    </row>
    <row r="6681" spans="1:2" hidden="1" x14ac:dyDescent="0.45">
      <c r="A6681" s="57"/>
      <c r="B6681" s="57"/>
    </row>
    <row r="6682" spans="1:2" hidden="1" x14ac:dyDescent="0.45">
      <c r="A6682" s="57"/>
      <c r="B6682" s="57"/>
    </row>
    <row r="6683" spans="1:2" hidden="1" x14ac:dyDescent="0.45">
      <c r="A6683" s="57"/>
      <c r="B6683" s="57"/>
    </row>
    <row r="6684" spans="1:2" hidden="1" x14ac:dyDescent="0.45">
      <c r="A6684" s="57"/>
      <c r="B6684" s="57"/>
    </row>
    <row r="6685" spans="1:2" hidden="1" x14ac:dyDescent="0.45">
      <c r="A6685" s="57"/>
      <c r="B6685" s="57"/>
    </row>
    <row r="6686" spans="1:2" hidden="1" x14ac:dyDescent="0.45">
      <c r="A6686" s="57"/>
      <c r="B6686" s="57"/>
    </row>
    <row r="6687" spans="1:2" hidden="1" x14ac:dyDescent="0.45">
      <c r="A6687" s="57"/>
      <c r="B6687" s="57"/>
    </row>
    <row r="6688" spans="1:2" hidden="1" x14ac:dyDescent="0.45">
      <c r="A6688" s="57"/>
      <c r="B6688" s="57"/>
    </row>
    <row r="6689" spans="1:2" hidden="1" x14ac:dyDescent="0.45">
      <c r="A6689" s="57"/>
      <c r="B6689" s="57"/>
    </row>
    <row r="6690" spans="1:2" hidden="1" x14ac:dyDescent="0.45">
      <c r="A6690" s="57"/>
      <c r="B6690" s="57"/>
    </row>
    <row r="6691" spans="1:2" hidden="1" x14ac:dyDescent="0.45">
      <c r="A6691" s="57"/>
      <c r="B6691" s="57"/>
    </row>
    <row r="6692" spans="1:2" hidden="1" x14ac:dyDescent="0.45">
      <c r="A6692" s="57"/>
      <c r="B6692" s="57"/>
    </row>
    <row r="6693" spans="1:2" hidden="1" x14ac:dyDescent="0.45">
      <c r="A6693" s="57"/>
      <c r="B6693" s="57"/>
    </row>
    <row r="6694" spans="1:2" hidden="1" x14ac:dyDescent="0.45">
      <c r="A6694" s="57"/>
      <c r="B6694" s="57"/>
    </row>
    <row r="6695" spans="1:2" hidden="1" x14ac:dyDescent="0.45">
      <c r="A6695" s="57"/>
      <c r="B6695" s="57"/>
    </row>
    <row r="6696" spans="1:2" hidden="1" x14ac:dyDescent="0.45">
      <c r="A6696" s="57"/>
      <c r="B6696" s="57"/>
    </row>
    <row r="6697" spans="1:2" hidden="1" x14ac:dyDescent="0.45">
      <c r="A6697" s="57"/>
      <c r="B6697" s="57"/>
    </row>
    <row r="6698" spans="1:2" hidden="1" x14ac:dyDescent="0.45">
      <c r="A6698" s="57"/>
      <c r="B6698" s="57"/>
    </row>
    <row r="6699" spans="1:2" hidden="1" x14ac:dyDescent="0.45">
      <c r="A6699" s="57"/>
      <c r="B6699" s="57"/>
    </row>
    <row r="6700" spans="1:2" hidden="1" x14ac:dyDescent="0.45">
      <c r="A6700" s="57"/>
      <c r="B6700" s="57"/>
    </row>
    <row r="6701" spans="1:2" hidden="1" x14ac:dyDescent="0.45">
      <c r="A6701" s="57"/>
      <c r="B6701" s="57"/>
    </row>
    <row r="6702" spans="1:2" hidden="1" x14ac:dyDescent="0.45">
      <c r="A6702" s="57"/>
      <c r="B6702" s="57"/>
    </row>
    <row r="6703" spans="1:2" hidden="1" x14ac:dyDescent="0.45">
      <c r="A6703" s="57"/>
      <c r="B6703" s="57"/>
    </row>
    <row r="6704" spans="1:2" hidden="1" x14ac:dyDescent="0.45">
      <c r="A6704" s="57"/>
      <c r="B6704" s="57"/>
    </row>
    <row r="6705" spans="1:2" hidden="1" x14ac:dyDescent="0.45">
      <c r="A6705" s="57"/>
      <c r="B6705" s="57"/>
    </row>
    <row r="6706" spans="1:2" hidden="1" x14ac:dyDescent="0.45">
      <c r="A6706" s="57"/>
      <c r="B6706" s="57"/>
    </row>
    <row r="6707" spans="1:2" hidden="1" x14ac:dyDescent="0.45">
      <c r="A6707" s="57"/>
      <c r="B6707" s="57"/>
    </row>
    <row r="6708" spans="1:2" hidden="1" x14ac:dyDescent="0.45">
      <c r="A6708" s="57"/>
      <c r="B6708" s="57"/>
    </row>
    <row r="6709" spans="1:2" hidden="1" x14ac:dyDescent="0.45">
      <c r="A6709" s="57"/>
      <c r="B6709" s="57"/>
    </row>
    <row r="6710" spans="1:2" hidden="1" x14ac:dyDescent="0.45">
      <c r="A6710" s="57"/>
      <c r="B6710" s="57"/>
    </row>
    <row r="6711" spans="1:2" hidden="1" x14ac:dyDescent="0.45">
      <c r="A6711" s="57"/>
      <c r="B6711" s="57"/>
    </row>
    <row r="6712" spans="1:2" hidden="1" x14ac:dyDescent="0.45">
      <c r="A6712" s="57"/>
      <c r="B6712" s="57"/>
    </row>
    <row r="6713" spans="1:2" hidden="1" x14ac:dyDescent="0.45">
      <c r="A6713" s="57"/>
      <c r="B6713" s="57"/>
    </row>
    <row r="6714" spans="1:2" hidden="1" x14ac:dyDescent="0.45">
      <c r="A6714" s="57"/>
      <c r="B6714" s="57"/>
    </row>
    <row r="6715" spans="1:2" hidden="1" x14ac:dyDescent="0.45">
      <c r="A6715" s="57"/>
      <c r="B6715" s="57"/>
    </row>
    <row r="6716" spans="1:2" hidden="1" x14ac:dyDescent="0.45">
      <c r="A6716" s="57"/>
      <c r="B6716" s="57"/>
    </row>
    <row r="6717" spans="1:2" hidden="1" x14ac:dyDescent="0.45">
      <c r="A6717" s="57"/>
      <c r="B6717" s="57"/>
    </row>
    <row r="6718" spans="1:2" hidden="1" x14ac:dyDescent="0.45">
      <c r="A6718" s="57"/>
      <c r="B6718" s="57"/>
    </row>
    <row r="6719" spans="1:2" hidden="1" x14ac:dyDescent="0.45">
      <c r="A6719" s="57"/>
      <c r="B6719" s="57"/>
    </row>
    <row r="6720" spans="1:2" hidden="1" x14ac:dyDescent="0.45">
      <c r="A6720" s="57"/>
      <c r="B6720" s="57"/>
    </row>
    <row r="6721" spans="1:2" hidden="1" x14ac:dyDescent="0.45">
      <c r="A6721" s="57"/>
      <c r="B6721" s="57"/>
    </row>
    <row r="6722" spans="1:2" hidden="1" x14ac:dyDescent="0.45">
      <c r="A6722" s="57"/>
      <c r="B6722" s="57"/>
    </row>
    <row r="6723" spans="1:2" hidden="1" x14ac:dyDescent="0.45">
      <c r="A6723" s="57"/>
      <c r="B6723" s="57"/>
    </row>
    <row r="6724" spans="1:2" hidden="1" x14ac:dyDescent="0.45">
      <c r="A6724" s="57"/>
      <c r="B6724" s="57"/>
    </row>
    <row r="6725" spans="1:2" hidden="1" x14ac:dyDescent="0.45">
      <c r="A6725" s="57"/>
      <c r="B6725" s="57"/>
    </row>
    <row r="6726" spans="1:2" hidden="1" x14ac:dyDescent="0.45">
      <c r="A6726" s="57"/>
      <c r="B6726" s="57"/>
    </row>
    <row r="6727" spans="1:2" hidden="1" x14ac:dyDescent="0.45">
      <c r="A6727" s="57"/>
      <c r="B6727" s="57"/>
    </row>
    <row r="6728" spans="1:2" hidden="1" x14ac:dyDescent="0.45">
      <c r="A6728" s="57"/>
      <c r="B6728" s="57"/>
    </row>
    <row r="6729" spans="1:2" hidden="1" x14ac:dyDescent="0.45">
      <c r="A6729" s="57"/>
      <c r="B6729" s="57"/>
    </row>
    <row r="6730" spans="1:2" hidden="1" x14ac:dyDescent="0.45">
      <c r="A6730" s="57"/>
      <c r="B6730" s="57"/>
    </row>
    <row r="6731" spans="1:2" hidden="1" x14ac:dyDescent="0.45">
      <c r="A6731" s="57"/>
      <c r="B6731" s="57"/>
    </row>
    <row r="6732" spans="1:2" hidden="1" x14ac:dyDescent="0.45">
      <c r="A6732" s="57"/>
      <c r="B6732" s="57"/>
    </row>
    <row r="6733" spans="1:2" hidden="1" x14ac:dyDescent="0.45">
      <c r="A6733" s="57"/>
      <c r="B6733" s="57"/>
    </row>
    <row r="6734" spans="1:2" hidden="1" x14ac:dyDescent="0.45">
      <c r="A6734" s="57"/>
      <c r="B6734" s="57"/>
    </row>
    <row r="6735" spans="1:2" hidden="1" x14ac:dyDescent="0.45">
      <c r="A6735" s="57"/>
      <c r="B6735" s="57"/>
    </row>
    <row r="6736" spans="1:2" hidden="1" x14ac:dyDescent="0.45">
      <c r="A6736" s="57"/>
      <c r="B6736" s="57"/>
    </row>
    <row r="6737" spans="1:2" hidden="1" x14ac:dyDescent="0.45">
      <c r="A6737" s="57"/>
      <c r="B6737" s="57"/>
    </row>
    <row r="6738" spans="1:2" hidden="1" x14ac:dyDescent="0.45">
      <c r="A6738" s="57"/>
      <c r="B6738" s="57"/>
    </row>
    <row r="6739" spans="1:2" hidden="1" x14ac:dyDescent="0.45">
      <c r="A6739" s="57"/>
      <c r="B6739" s="57"/>
    </row>
    <row r="6740" spans="1:2" hidden="1" x14ac:dyDescent="0.45">
      <c r="A6740" s="57"/>
      <c r="B6740" s="57"/>
    </row>
    <row r="6741" spans="1:2" hidden="1" x14ac:dyDescent="0.45">
      <c r="A6741" s="57"/>
      <c r="B6741" s="57"/>
    </row>
    <row r="6742" spans="1:2" hidden="1" x14ac:dyDescent="0.45">
      <c r="A6742" s="57"/>
      <c r="B6742" s="57"/>
    </row>
    <row r="6743" spans="1:2" hidden="1" x14ac:dyDescent="0.45">
      <c r="A6743" s="57"/>
      <c r="B6743" s="57"/>
    </row>
    <row r="6744" spans="1:2" hidden="1" x14ac:dyDescent="0.45">
      <c r="A6744" s="57"/>
      <c r="B6744" s="57"/>
    </row>
    <row r="6745" spans="1:2" hidden="1" x14ac:dyDescent="0.45">
      <c r="A6745" s="57"/>
      <c r="B6745" s="57"/>
    </row>
    <row r="6746" spans="1:2" hidden="1" x14ac:dyDescent="0.45">
      <c r="A6746" s="57"/>
      <c r="B6746" s="57"/>
    </row>
    <row r="6747" spans="1:2" hidden="1" x14ac:dyDescent="0.45">
      <c r="A6747" s="57"/>
      <c r="B6747" s="57"/>
    </row>
    <row r="6748" spans="1:2" hidden="1" x14ac:dyDescent="0.45">
      <c r="A6748" s="57"/>
      <c r="B6748" s="57"/>
    </row>
    <row r="6749" spans="1:2" hidden="1" x14ac:dyDescent="0.45">
      <c r="A6749" s="57"/>
      <c r="B6749" s="57"/>
    </row>
    <row r="6750" spans="1:2" hidden="1" x14ac:dyDescent="0.45">
      <c r="A6750" s="57"/>
      <c r="B6750" s="57"/>
    </row>
    <row r="6751" spans="1:2" hidden="1" x14ac:dyDescent="0.45">
      <c r="A6751" s="57"/>
      <c r="B6751" s="57"/>
    </row>
    <row r="6752" spans="1:2" hidden="1" x14ac:dyDescent="0.45">
      <c r="A6752" s="57"/>
      <c r="B6752" s="57"/>
    </row>
    <row r="6753" spans="1:2" hidden="1" x14ac:dyDescent="0.45">
      <c r="A6753" s="57"/>
      <c r="B6753" s="57"/>
    </row>
    <row r="6754" spans="1:2" hidden="1" x14ac:dyDescent="0.45">
      <c r="A6754" s="57"/>
      <c r="B6754" s="57"/>
    </row>
    <row r="6755" spans="1:2" hidden="1" x14ac:dyDescent="0.45">
      <c r="A6755" s="57"/>
      <c r="B6755" s="57"/>
    </row>
    <row r="6756" spans="1:2" hidden="1" x14ac:dyDescent="0.45">
      <c r="A6756" s="57"/>
      <c r="B6756" s="57"/>
    </row>
    <row r="6757" spans="1:2" hidden="1" x14ac:dyDescent="0.45">
      <c r="A6757" s="57"/>
      <c r="B6757" s="57"/>
    </row>
    <row r="6758" spans="1:2" hidden="1" x14ac:dyDescent="0.45">
      <c r="A6758" s="57"/>
      <c r="B6758" s="57"/>
    </row>
    <row r="6759" spans="1:2" hidden="1" x14ac:dyDescent="0.45">
      <c r="A6759" s="57"/>
      <c r="B6759" s="57"/>
    </row>
    <row r="6760" spans="1:2" hidden="1" x14ac:dyDescent="0.45">
      <c r="A6760" s="57"/>
      <c r="B6760" s="57"/>
    </row>
    <row r="6761" spans="1:2" hidden="1" x14ac:dyDescent="0.45">
      <c r="A6761" s="57"/>
      <c r="B6761" s="57"/>
    </row>
    <row r="6762" spans="1:2" hidden="1" x14ac:dyDescent="0.45">
      <c r="A6762" s="57"/>
      <c r="B6762" s="57"/>
    </row>
    <row r="6763" spans="1:2" hidden="1" x14ac:dyDescent="0.45">
      <c r="A6763" s="57"/>
      <c r="B6763" s="57"/>
    </row>
    <row r="6764" spans="1:2" hidden="1" x14ac:dyDescent="0.45">
      <c r="A6764" s="57"/>
      <c r="B6764" s="57"/>
    </row>
    <row r="6765" spans="1:2" hidden="1" x14ac:dyDescent="0.45">
      <c r="A6765" s="57"/>
      <c r="B6765" s="57"/>
    </row>
    <row r="6766" spans="1:2" hidden="1" x14ac:dyDescent="0.45">
      <c r="A6766" s="57"/>
      <c r="B6766" s="57"/>
    </row>
    <row r="6767" spans="1:2" hidden="1" x14ac:dyDescent="0.45">
      <c r="A6767" s="57"/>
      <c r="B6767" s="57"/>
    </row>
    <row r="6768" spans="1:2" hidden="1" x14ac:dyDescent="0.45">
      <c r="A6768" s="57"/>
      <c r="B6768" s="57"/>
    </row>
    <row r="6769" spans="1:2" hidden="1" x14ac:dyDescent="0.45">
      <c r="A6769" s="57"/>
      <c r="B6769" s="57"/>
    </row>
    <row r="6770" spans="1:2" hidden="1" x14ac:dyDescent="0.45">
      <c r="A6770" s="57"/>
      <c r="B6770" s="57"/>
    </row>
    <row r="6771" spans="1:2" hidden="1" x14ac:dyDescent="0.45">
      <c r="A6771" s="57"/>
      <c r="B6771" s="57"/>
    </row>
    <row r="6772" spans="1:2" hidden="1" x14ac:dyDescent="0.45">
      <c r="A6772" s="57"/>
      <c r="B6772" s="57"/>
    </row>
    <row r="6773" spans="1:2" hidden="1" x14ac:dyDescent="0.45">
      <c r="A6773" s="57"/>
      <c r="B6773" s="57"/>
    </row>
    <row r="6774" spans="1:2" hidden="1" x14ac:dyDescent="0.45">
      <c r="A6774" s="57"/>
      <c r="B6774" s="57"/>
    </row>
    <row r="6775" spans="1:2" hidden="1" x14ac:dyDescent="0.45">
      <c r="A6775" s="57"/>
      <c r="B6775" s="57"/>
    </row>
    <row r="6776" spans="1:2" hidden="1" x14ac:dyDescent="0.45">
      <c r="A6776" s="57"/>
      <c r="B6776" s="57"/>
    </row>
    <row r="6777" spans="1:2" hidden="1" x14ac:dyDescent="0.45">
      <c r="A6777" s="57"/>
      <c r="B6777" s="57"/>
    </row>
    <row r="6778" spans="1:2" hidden="1" x14ac:dyDescent="0.45">
      <c r="A6778" s="57"/>
      <c r="B6778" s="57"/>
    </row>
    <row r="6779" spans="1:2" hidden="1" x14ac:dyDescent="0.45">
      <c r="A6779" s="57"/>
      <c r="B6779" s="57"/>
    </row>
    <row r="6780" spans="1:2" hidden="1" x14ac:dyDescent="0.45">
      <c r="A6780" s="57"/>
      <c r="B6780" s="57"/>
    </row>
    <row r="6781" spans="1:2" hidden="1" x14ac:dyDescent="0.45">
      <c r="A6781" s="57"/>
      <c r="B6781" s="57"/>
    </row>
    <row r="6782" spans="1:2" hidden="1" x14ac:dyDescent="0.45">
      <c r="A6782" s="57"/>
      <c r="B6782" s="57"/>
    </row>
    <row r="6783" spans="1:2" hidden="1" x14ac:dyDescent="0.45">
      <c r="A6783" s="57"/>
      <c r="B6783" s="57"/>
    </row>
    <row r="6784" spans="1:2" hidden="1" x14ac:dyDescent="0.45">
      <c r="A6784" s="57"/>
      <c r="B6784" s="57"/>
    </row>
    <row r="6785" spans="1:2" hidden="1" x14ac:dyDescent="0.45">
      <c r="A6785" s="57"/>
      <c r="B6785" s="57"/>
    </row>
    <row r="6786" spans="1:2" hidden="1" x14ac:dyDescent="0.45">
      <c r="A6786" s="57"/>
      <c r="B6786" s="57"/>
    </row>
    <row r="6787" spans="1:2" hidden="1" x14ac:dyDescent="0.45">
      <c r="A6787" s="57"/>
      <c r="B6787" s="57"/>
    </row>
    <row r="6788" spans="1:2" hidden="1" x14ac:dyDescent="0.45">
      <c r="A6788" s="57"/>
      <c r="B6788" s="57"/>
    </row>
    <row r="6789" spans="1:2" hidden="1" x14ac:dyDescent="0.45">
      <c r="A6789" s="57"/>
      <c r="B6789" s="57"/>
    </row>
    <row r="6790" spans="1:2" hidden="1" x14ac:dyDescent="0.45">
      <c r="A6790" s="57"/>
      <c r="B6790" s="57"/>
    </row>
    <row r="6791" spans="1:2" hidden="1" x14ac:dyDescent="0.45">
      <c r="A6791" s="57"/>
      <c r="B6791" s="57"/>
    </row>
    <row r="6792" spans="1:2" hidden="1" x14ac:dyDescent="0.45">
      <c r="A6792" s="57"/>
      <c r="B6792" s="57"/>
    </row>
    <row r="6793" spans="1:2" hidden="1" x14ac:dyDescent="0.45">
      <c r="A6793" s="57"/>
      <c r="B6793" s="57"/>
    </row>
    <row r="6794" spans="1:2" hidden="1" x14ac:dyDescent="0.45">
      <c r="A6794" s="57"/>
      <c r="B6794" s="57"/>
    </row>
    <row r="6795" spans="1:2" hidden="1" x14ac:dyDescent="0.45">
      <c r="A6795" s="57"/>
      <c r="B6795" s="57"/>
    </row>
    <row r="6796" spans="1:2" hidden="1" x14ac:dyDescent="0.45">
      <c r="A6796" s="57"/>
      <c r="B6796" s="57"/>
    </row>
    <row r="6797" spans="1:2" hidden="1" x14ac:dyDescent="0.45">
      <c r="A6797" s="57"/>
      <c r="B6797" s="57"/>
    </row>
    <row r="6798" spans="1:2" hidden="1" x14ac:dyDescent="0.45">
      <c r="A6798" s="57"/>
      <c r="B6798" s="57"/>
    </row>
    <row r="6799" spans="1:2" hidden="1" x14ac:dyDescent="0.45">
      <c r="A6799" s="57"/>
      <c r="B6799" s="57"/>
    </row>
    <row r="6800" spans="1:2" hidden="1" x14ac:dyDescent="0.45">
      <c r="A6800" s="57"/>
      <c r="B6800" s="57"/>
    </row>
    <row r="6801" spans="1:2" hidden="1" x14ac:dyDescent="0.45">
      <c r="A6801" s="57"/>
      <c r="B6801" s="57"/>
    </row>
    <row r="6802" spans="1:2" hidden="1" x14ac:dyDescent="0.45">
      <c r="A6802" s="57"/>
      <c r="B6802" s="57"/>
    </row>
    <row r="6803" spans="1:2" hidden="1" x14ac:dyDescent="0.45">
      <c r="A6803" s="57"/>
      <c r="B6803" s="57"/>
    </row>
    <row r="6804" spans="1:2" hidden="1" x14ac:dyDescent="0.45">
      <c r="A6804" s="57"/>
      <c r="B6804" s="57"/>
    </row>
    <row r="6805" spans="1:2" hidden="1" x14ac:dyDescent="0.45">
      <c r="A6805" s="57"/>
      <c r="B6805" s="57"/>
    </row>
    <row r="6806" spans="1:2" hidden="1" x14ac:dyDescent="0.45">
      <c r="A6806" s="57"/>
      <c r="B6806" s="57"/>
    </row>
    <row r="6807" spans="1:2" hidden="1" x14ac:dyDescent="0.45">
      <c r="A6807" s="57"/>
      <c r="B6807" s="57"/>
    </row>
    <row r="6808" spans="1:2" hidden="1" x14ac:dyDescent="0.45">
      <c r="A6808" s="57"/>
      <c r="B6808" s="57"/>
    </row>
    <row r="6809" spans="1:2" hidden="1" x14ac:dyDescent="0.45">
      <c r="A6809" s="57"/>
      <c r="B6809" s="57"/>
    </row>
    <row r="6810" spans="1:2" hidden="1" x14ac:dyDescent="0.45">
      <c r="A6810" s="57"/>
      <c r="B6810" s="57"/>
    </row>
    <row r="6811" spans="1:2" hidden="1" x14ac:dyDescent="0.45">
      <c r="A6811" s="57"/>
      <c r="B6811" s="57"/>
    </row>
    <row r="6812" spans="1:2" hidden="1" x14ac:dyDescent="0.45">
      <c r="A6812" s="57"/>
      <c r="B6812" s="57"/>
    </row>
    <row r="6813" spans="1:2" hidden="1" x14ac:dyDescent="0.45">
      <c r="A6813" s="57"/>
      <c r="B6813" s="57"/>
    </row>
    <row r="6814" spans="1:2" hidden="1" x14ac:dyDescent="0.45">
      <c r="A6814" s="57"/>
      <c r="B6814" s="57"/>
    </row>
    <row r="6815" spans="1:2" hidden="1" x14ac:dyDescent="0.45">
      <c r="A6815" s="57"/>
      <c r="B6815" s="57"/>
    </row>
    <row r="6816" spans="1:2" hidden="1" x14ac:dyDescent="0.45">
      <c r="A6816" s="57"/>
      <c r="B6816" s="57"/>
    </row>
    <row r="6817" spans="1:2" hidden="1" x14ac:dyDescent="0.45">
      <c r="A6817" s="57"/>
      <c r="B6817" s="57"/>
    </row>
    <row r="6818" spans="1:2" hidden="1" x14ac:dyDescent="0.45">
      <c r="A6818" s="57"/>
      <c r="B6818" s="57"/>
    </row>
    <row r="6819" spans="1:2" hidden="1" x14ac:dyDescent="0.45">
      <c r="A6819" s="57"/>
      <c r="B6819" s="57"/>
    </row>
    <row r="6820" spans="1:2" hidden="1" x14ac:dyDescent="0.45">
      <c r="A6820" s="57"/>
      <c r="B6820" s="57"/>
    </row>
    <row r="6821" spans="1:2" hidden="1" x14ac:dyDescent="0.45">
      <c r="A6821" s="57"/>
      <c r="B6821" s="57"/>
    </row>
    <row r="6822" spans="1:2" hidden="1" x14ac:dyDescent="0.45">
      <c r="A6822" s="57"/>
      <c r="B6822" s="57"/>
    </row>
    <row r="6823" spans="1:2" hidden="1" x14ac:dyDescent="0.45">
      <c r="A6823" s="57"/>
      <c r="B6823" s="57"/>
    </row>
    <row r="6824" spans="1:2" hidden="1" x14ac:dyDescent="0.45">
      <c r="A6824" s="57"/>
      <c r="B6824" s="57"/>
    </row>
    <row r="6825" spans="1:2" hidden="1" x14ac:dyDescent="0.45">
      <c r="A6825" s="57"/>
      <c r="B6825" s="57"/>
    </row>
    <row r="6826" spans="1:2" hidden="1" x14ac:dyDescent="0.45">
      <c r="A6826" s="57"/>
      <c r="B6826" s="57"/>
    </row>
    <row r="6827" spans="1:2" hidden="1" x14ac:dyDescent="0.45">
      <c r="A6827" s="57"/>
      <c r="B6827" s="57"/>
    </row>
    <row r="6828" spans="1:2" hidden="1" x14ac:dyDescent="0.45">
      <c r="A6828" s="57"/>
      <c r="B6828" s="57"/>
    </row>
    <row r="6829" spans="1:2" hidden="1" x14ac:dyDescent="0.45">
      <c r="A6829" s="57"/>
      <c r="B6829" s="57"/>
    </row>
    <row r="6830" spans="1:2" hidden="1" x14ac:dyDescent="0.45">
      <c r="A6830" s="57"/>
      <c r="B6830" s="57"/>
    </row>
    <row r="6831" spans="1:2" hidden="1" x14ac:dyDescent="0.45">
      <c r="A6831" s="57"/>
      <c r="B6831" s="57"/>
    </row>
    <row r="6832" spans="1:2" hidden="1" x14ac:dyDescent="0.45">
      <c r="A6832" s="57"/>
      <c r="B6832" s="57"/>
    </row>
    <row r="6833" spans="1:2" hidden="1" x14ac:dyDescent="0.45">
      <c r="A6833" s="57"/>
      <c r="B6833" s="57"/>
    </row>
    <row r="6834" spans="1:2" hidden="1" x14ac:dyDescent="0.45">
      <c r="A6834" s="57"/>
      <c r="B6834" s="57"/>
    </row>
    <row r="6835" spans="1:2" hidden="1" x14ac:dyDescent="0.45">
      <c r="A6835" s="57"/>
      <c r="B6835" s="57"/>
    </row>
    <row r="6836" spans="1:2" hidden="1" x14ac:dyDescent="0.45">
      <c r="A6836" s="57"/>
      <c r="B6836" s="57"/>
    </row>
    <row r="6837" spans="1:2" hidden="1" x14ac:dyDescent="0.45">
      <c r="A6837" s="57"/>
      <c r="B6837" s="57"/>
    </row>
    <row r="6838" spans="1:2" hidden="1" x14ac:dyDescent="0.45">
      <c r="A6838" s="57"/>
      <c r="B6838" s="57"/>
    </row>
    <row r="6839" spans="1:2" hidden="1" x14ac:dyDescent="0.45">
      <c r="A6839" s="57"/>
      <c r="B6839" s="57"/>
    </row>
    <row r="6840" spans="1:2" hidden="1" x14ac:dyDescent="0.45">
      <c r="A6840" s="57"/>
      <c r="B6840" s="57"/>
    </row>
    <row r="6841" spans="1:2" hidden="1" x14ac:dyDescent="0.45">
      <c r="A6841" s="57"/>
      <c r="B6841" s="57"/>
    </row>
    <row r="6842" spans="1:2" hidden="1" x14ac:dyDescent="0.45">
      <c r="A6842" s="57"/>
      <c r="B6842" s="57"/>
    </row>
    <row r="6843" spans="1:2" hidden="1" x14ac:dyDescent="0.45">
      <c r="A6843" s="57"/>
      <c r="B6843" s="57"/>
    </row>
    <row r="6844" spans="1:2" hidden="1" x14ac:dyDescent="0.45">
      <c r="A6844" s="57"/>
      <c r="B6844" s="57"/>
    </row>
    <row r="6845" spans="1:2" hidden="1" x14ac:dyDescent="0.45">
      <c r="A6845" s="57"/>
      <c r="B6845" s="57"/>
    </row>
    <row r="6846" spans="1:2" hidden="1" x14ac:dyDescent="0.45">
      <c r="A6846" s="57"/>
      <c r="B6846" s="57"/>
    </row>
    <row r="6847" spans="1:2" hidden="1" x14ac:dyDescent="0.45">
      <c r="A6847" s="57"/>
      <c r="B6847" s="57"/>
    </row>
    <row r="6848" spans="1:2" hidden="1" x14ac:dyDescent="0.45">
      <c r="A6848" s="57"/>
      <c r="B6848" s="57"/>
    </row>
    <row r="6849" spans="1:2" hidden="1" x14ac:dyDescent="0.45">
      <c r="A6849" s="57"/>
      <c r="B6849" s="57"/>
    </row>
    <row r="6850" spans="1:2" hidden="1" x14ac:dyDescent="0.45">
      <c r="A6850" s="57"/>
      <c r="B6850" s="57"/>
    </row>
    <row r="6851" spans="1:2" hidden="1" x14ac:dyDescent="0.45">
      <c r="A6851" s="57"/>
      <c r="B6851" s="57"/>
    </row>
    <row r="6852" spans="1:2" hidden="1" x14ac:dyDescent="0.45">
      <c r="A6852" s="57"/>
      <c r="B6852" s="57"/>
    </row>
    <row r="6853" spans="1:2" hidden="1" x14ac:dyDescent="0.45">
      <c r="A6853" s="57"/>
      <c r="B6853" s="57"/>
    </row>
    <row r="6854" spans="1:2" hidden="1" x14ac:dyDescent="0.45">
      <c r="A6854" s="57"/>
      <c r="B6854" s="57"/>
    </row>
    <row r="6855" spans="1:2" hidden="1" x14ac:dyDescent="0.45">
      <c r="A6855" s="57"/>
      <c r="B6855" s="57"/>
    </row>
    <row r="6856" spans="1:2" hidden="1" x14ac:dyDescent="0.45">
      <c r="A6856" s="57"/>
      <c r="B6856" s="57"/>
    </row>
    <row r="6857" spans="1:2" hidden="1" x14ac:dyDescent="0.45">
      <c r="A6857" s="57"/>
      <c r="B6857" s="57"/>
    </row>
    <row r="6858" spans="1:2" hidden="1" x14ac:dyDescent="0.45">
      <c r="A6858" s="57"/>
      <c r="B6858" s="57"/>
    </row>
    <row r="6859" spans="1:2" hidden="1" x14ac:dyDescent="0.45">
      <c r="A6859" s="57"/>
      <c r="B6859" s="57"/>
    </row>
    <row r="6860" spans="1:2" hidden="1" x14ac:dyDescent="0.45">
      <c r="A6860" s="57"/>
      <c r="B6860" s="57"/>
    </row>
    <row r="6861" spans="1:2" hidden="1" x14ac:dyDescent="0.45">
      <c r="A6861" s="57"/>
      <c r="B6861" s="57"/>
    </row>
    <row r="6862" spans="1:2" hidden="1" x14ac:dyDescent="0.45">
      <c r="A6862" s="57"/>
      <c r="B6862" s="57"/>
    </row>
    <row r="6863" spans="1:2" hidden="1" x14ac:dyDescent="0.45">
      <c r="A6863" s="57"/>
      <c r="B6863" s="57"/>
    </row>
    <row r="6864" spans="1:2" hidden="1" x14ac:dyDescent="0.45">
      <c r="A6864" s="57"/>
      <c r="B6864" s="57"/>
    </row>
    <row r="6865" spans="1:2" hidden="1" x14ac:dyDescent="0.45">
      <c r="A6865" s="57"/>
      <c r="B6865" s="57"/>
    </row>
    <row r="6866" spans="1:2" hidden="1" x14ac:dyDescent="0.45">
      <c r="A6866" s="57"/>
      <c r="B6866" s="57"/>
    </row>
    <row r="6867" spans="1:2" hidden="1" x14ac:dyDescent="0.45">
      <c r="A6867" s="57"/>
      <c r="B6867" s="57"/>
    </row>
    <row r="6868" spans="1:2" hidden="1" x14ac:dyDescent="0.45">
      <c r="A6868" s="57"/>
      <c r="B6868" s="57"/>
    </row>
    <row r="6869" spans="1:2" hidden="1" x14ac:dyDescent="0.45">
      <c r="A6869" s="57"/>
      <c r="B6869" s="57"/>
    </row>
    <row r="6870" spans="1:2" hidden="1" x14ac:dyDescent="0.45">
      <c r="A6870" s="57"/>
      <c r="B6870" s="57"/>
    </row>
    <row r="6871" spans="1:2" hidden="1" x14ac:dyDescent="0.45">
      <c r="A6871" s="57"/>
      <c r="B6871" s="57"/>
    </row>
    <row r="6872" spans="1:2" hidden="1" x14ac:dyDescent="0.45">
      <c r="A6872" s="57"/>
      <c r="B6872" s="57"/>
    </row>
    <row r="6873" spans="1:2" hidden="1" x14ac:dyDescent="0.45">
      <c r="A6873" s="57"/>
      <c r="B6873" s="57"/>
    </row>
    <row r="6874" spans="1:2" hidden="1" x14ac:dyDescent="0.45">
      <c r="A6874" s="57"/>
      <c r="B6874" s="57"/>
    </row>
    <row r="6875" spans="1:2" hidden="1" x14ac:dyDescent="0.45">
      <c r="A6875" s="57"/>
      <c r="B6875" s="57"/>
    </row>
    <row r="6876" spans="1:2" hidden="1" x14ac:dyDescent="0.45">
      <c r="A6876" s="57"/>
      <c r="B6876" s="57"/>
    </row>
    <row r="6877" spans="1:2" hidden="1" x14ac:dyDescent="0.45">
      <c r="A6877" s="57"/>
      <c r="B6877" s="57"/>
    </row>
    <row r="6878" spans="1:2" hidden="1" x14ac:dyDescent="0.45">
      <c r="A6878" s="57"/>
      <c r="B6878" s="57"/>
    </row>
    <row r="6879" spans="1:2" hidden="1" x14ac:dyDescent="0.45">
      <c r="A6879" s="57"/>
      <c r="B6879" s="57"/>
    </row>
    <row r="6880" spans="1:2" hidden="1" x14ac:dyDescent="0.45">
      <c r="A6880" s="57"/>
      <c r="B6880" s="57"/>
    </row>
    <row r="6881" spans="1:2" hidden="1" x14ac:dyDescent="0.45">
      <c r="A6881" s="57"/>
      <c r="B6881" s="57"/>
    </row>
    <row r="6882" spans="1:2" hidden="1" x14ac:dyDescent="0.45">
      <c r="A6882" s="57"/>
      <c r="B6882" s="57"/>
    </row>
    <row r="6883" spans="1:2" hidden="1" x14ac:dyDescent="0.45">
      <c r="A6883" s="57"/>
      <c r="B6883" s="57"/>
    </row>
    <row r="6884" spans="1:2" hidden="1" x14ac:dyDescent="0.45">
      <c r="A6884" s="57"/>
      <c r="B6884" s="57"/>
    </row>
    <row r="6885" spans="1:2" hidden="1" x14ac:dyDescent="0.45">
      <c r="A6885" s="57"/>
      <c r="B6885" s="57"/>
    </row>
    <row r="6886" spans="1:2" hidden="1" x14ac:dyDescent="0.45">
      <c r="A6886" s="57"/>
      <c r="B6886" s="57"/>
    </row>
    <row r="6887" spans="1:2" hidden="1" x14ac:dyDescent="0.45">
      <c r="A6887" s="57"/>
      <c r="B6887" s="57"/>
    </row>
    <row r="6888" spans="1:2" hidden="1" x14ac:dyDescent="0.45">
      <c r="A6888" s="57"/>
      <c r="B6888" s="57"/>
    </row>
    <row r="6889" spans="1:2" hidden="1" x14ac:dyDescent="0.45">
      <c r="A6889" s="57"/>
      <c r="B6889" s="57"/>
    </row>
    <row r="6890" spans="1:2" hidden="1" x14ac:dyDescent="0.45">
      <c r="A6890" s="57"/>
      <c r="B6890" s="57"/>
    </row>
    <row r="6891" spans="1:2" hidden="1" x14ac:dyDescent="0.45">
      <c r="A6891" s="57"/>
      <c r="B6891" s="57"/>
    </row>
    <row r="6892" spans="1:2" hidden="1" x14ac:dyDescent="0.45">
      <c r="A6892" s="57"/>
      <c r="B6892" s="57"/>
    </row>
    <row r="6893" spans="1:2" hidden="1" x14ac:dyDescent="0.45">
      <c r="A6893" s="57"/>
      <c r="B6893" s="57"/>
    </row>
    <row r="6894" spans="1:2" hidden="1" x14ac:dyDescent="0.45">
      <c r="A6894" s="57"/>
      <c r="B6894" s="57"/>
    </row>
    <row r="6895" spans="1:2" hidden="1" x14ac:dyDescent="0.45">
      <c r="A6895" s="57"/>
      <c r="B6895" s="57"/>
    </row>
    <row r="6896" spans="1:2" hidden="1" x14ac:dyDescent="0.45">
      <c r="A6896" s="57"/>
      <c r="B6896" s="57"/>
    </row>
    <row r="6897" spans="1:2" hidden="1" x14ac:dyDescent="0.45">
      <c r="A6897" s="57"/>
      <c r="B6897" s="57"/>
    </row>
    <row r="6898" spans="1:2" hidden="1" x14ac:dyDescent="0.45">
      <c r="A6898" s="57"/>
      <c r="B6898" s="57"/>
    </row>
    <row r="6899" spans="1:2" hidden="1" x14ac:dyDescent="0.45">
      <c r="A6899" s="57"/>
      <c r="B6899" s="57"/>
    </row>
    <row r="6900" spans="1:2" hidden="1" x14ac:dyDescent="0.45">
      <c r="A6900" s="57"/>
      <c r="B6900" s="57"/>
    </row>
    <row r="6901" spans="1:2" hidden="1" x14ac:dyDescent="0.45">
      <c r="A6901" s="57"/>
      <c r="B6901" s="57"/>
    </row>
    <row r="6902" spans="1:2" hidden="1" x14ac:dyDescent="0.45">
      <c r="A6902" s="57"/>
      <c r="B6902" s="57"/>
    </row>
    <row r="6903" spans="1:2" hidden="1" x14ac:dyDescent="0.45">
      <c r="A6903" s="57"/>
      <c r="B6903" s="57"/>
    </row>
    <row r="6904" spans="1:2" hidden="1" x14ac:dyDescent="0.45">
      <c r="A6904" s="57"/>
      <c r="B6904" s="57"/>
    </row>
    <row r="6905" spans="1:2" hidden="1" x14ac:dyDescent="0.45">
      <c r="A6905" s="57"/>
      <c r="B6905" s="57"/>
    </row>
    <row r="6906" spans="1:2" hidden="1" x14ac:dyDescent="0.45">
      <c r="A6906" s="57"/>
      <c r="B6906" s="57"/>
    </row>
    <row r="6907" spans="1:2" hidden="1" x14ac:dyDescent="0.45">
      <c r="A6907" s="57"/>
      <c r="B6907" s="57"/>
    </row>
    <row r="6908" spans="1:2" hidden="1" x14ac:dyDescent="0.45">
      <c r="A6908" s="57"/>
      <c r="B6908" s="57"/>
    </row>
    <row r="6909" spans="1:2" hidden="1" x14ac:dyDescent="0.45">
      <c r="A6909" s="57"/>
      <c r="B6909" s="57"/>
    </row>
    <row r="6910" spans="1:2" hidden="1" x14ac:dyDescent="0.45">
      <c r="A6910" s="57"/>
      <c r="B6910" s="57"/>
    </row>
    <row r="6911" spans="1:2" hidden="1" x14ac:dyDescent="0.45">
      <c r="A6911" s="57"/>
      <c r="B6911" s="57"/>
    </row>
    <row r="6912" spans="1:2" hidden="1" x14ac:dyDescent="0.45">
      <c r="A6912" s="57"/>
      <c r="B6912" s="57"/>
    </row>
    <row r="6913" spans="1:2" hidden="1" x14ac:dyDescent="0.45">
      <c r="A6913" s="57"/>
      <c r="B6913" s="57"/>
    </row>
    <row r="6914" spans="1:2" hidden="1" x14ac:dyDescent="0.45">
      <c r="A6914" s="57"/>
      <c r="B6914" s="57"/>
    </row>
    <row r="6915" spans="1:2" hidden="1" x14ac:dyDescent="0.45">
      <c r="A6915" s="57"/>
      <c r="B6915" s="57"/>
    </row>
    <row r="6916" spans="1:2" hidden="1" x14ac:dyDescent="0.45">
      <c r="A6916" s="57"/>
      <c r="B6916" s="57"/>
    </row>
    <row r="6917" spans="1:2" hidden="1" x14ac:dyDescent="0.45">
      <c r="A6917" s="57"/>
      <c r="B6917" s="57"/>
    </row>
    <row r="6918" spans="1:2" hidden="1" x14ac:dyDescent="0.45">
      <c r="A6918" s="57"/>
      <c r="B6918" s="57"/>
    </row>
    <row r="6919" spans="1:2" hidden="1" x14ac:dyDescent="0.45">
      <c r="A6919" s="57"/>
      <c r="B6919" s="57"/>
    </row>
    <row r="6920" spans="1:2" hidden="1" x14ac:dyDescent="0.45">
      <c r="A6920" s="57"/>
      <c r="B6920" s="57"/>
    </row>
    <row r="6921" spans="1:2" hidden="1" x14ac:dyDescent="0.45">
      <c r="A6921" s="57"/>
      <c r="B6921" s="57"/>
    </row>
    <row r="6922" spans="1:2" hidden="1" x14ac:dyDescent="0.45">
      <c r="A6922" s="57"/>
      <c r="B6922" s="57"/>
    </row>
    <row r="6923" spans="1:2" hidden="1" x14ac:dyDescent="0.45">
      <c r="A6923" s="57"/>
      <c r="B6923" s="57"/>
    </row>
    <row r="6924" spans="1:2" hidden="1" x14ac:dyDescent="0.45">
      <c r="A6924" s="57"/>
      <c r="B6924" s="57"/>
    </row>
    <row r="6925" spans="1:2" hidden="1" x14ac:dyDescent="0.45">
      <c r="A6925" s="57"/>
      <c r="B6925" s="57"/>
    </row>
    <row r="6926" spans="1:2" hidden="1" x14ac:dyDescent="0.45">
      <c r="A6926" s="57"/>
      <c r="B6926" s="57"/>
    </row>
    <row r="6927" spans="1:2" hidden="1" x14ac:dyDescent="0.45">
      <c r="A6927" s="57"/>
      <c r="B6927" s="57"/>
    </row>
    <row r="6928" spans="1:2" hidden="1" x14ac:dyDescent="0.45">
      <c r="A6928" s="57"/>
      <c r="B6928" s="57"/>
    </row>
    <row r="6929" spans="1:2" hidden="1" x14ac:dyDescent="0.45">
      <c r="A6929" s="57"/>
      <c r="B6929" s="57"/>
    </row>
    <row r="6930" spans="1:2" hidden="1" x14ac:dyDescent="0.45">
      <c r="A6930" s="57"/>
      <c r="B6930" s="57"/>
    </row>
    <row r="6931" spans="1:2" hidden="1" x14ac:dyDescent="0.45">
      <c r="A6931" s="57"/>
      <c r="B6931" s="57"/>
    </row>
    <row r="6932" spans="1:2" hidden="1" x14ac:dyDescent="0.45">
      <c r="A6932" s="57"/>
      <c r="B6932" s="57"/>
    </row>
    <row r="6933" spans="1:2" hidden="1" x14ac:dyDescent="0.45">
      <c r="A6933" s="57"/>
      <c r="B6933" s="57"/>
    </row>
    <row r="6934" spans="1:2" hidden="1" x14ac:dyDescent="0.45">
      <c r="A6934" s="57"/>
      <c r="B6934" s="57"/>
    </row>
    <row r="6935" spans="1:2" hidden="1" x14ac:dyDescent="0.45">
      <c r="A6935" s="57"/>
      <c r="B6935" s="57"/>
    </row>
    <row r="6936" spans="1:2" hidden="1" x14ac:dyDescent="0.45">
      <c r="A6936" s="57"/>
      <c r="B6936" s="57"/>
    </row>
    <row r="6937" spans="1:2" hidden="1" x14ac:dyDescent="0.45">
      <c r="A6937" s="57"/>
      <c r="B6937" s="57"/>
    </row>
    <row r="6938" spans="1:2" hidden="1" x14ac:dyDescent="0.45">
      <c r="A6938" s="57"/>
      <c r="B6938" s="57"/>
    </row>
    <row r="6939" spans="1:2" hidden="1" x14ac:dyDescent="0.45">
      <c r="A6939" s="57"/>
      <c r="B6939" s="57"/>
    </row>
    <row r="6940" spans="1:2" hidden="1" x14ac:dyDescent="0.45">
      <c r="A6940" s="57"/>
      <c r="B6940" s="57"/>
    </row>
    <row r="6941" spans="1:2" hidden="1" x14ac:dyDescent="0.45">
      <c r="A6941" s="57"/>
      <c r="B6941" s="57"/>
    </row>
    <row r="6942" spans="1:2" hidden="1" x14ac:dyDescent="0.45">
      <c r="A6942" s="57"/>
      <c r="B6942" s="57"/>
    </row>
    <row r="6943" spans="1:2" hidden="1" x14ac:dyDescent="0.45">
      <c r="A6943" s="57"/>
      <c r="B6943" s="57"/>
    </row>
    <row r="6944" spans="1:2" hidden="1" x14ac:dyDescent="0.45">
      <c r="A6944" s="57"/>
      <c r="B6944" s="57"/>
    </row>
    <row r="6945" spans="1:2" hidden="1" x14ac:dyDescent="0.45">
      <c r="A6945" s="57"/>
      <c r="B6945" s="57"/>
    </row>
    <row r="6946" spans="1:2" hidden="1" x14ac:dyDescent="0.45">
      <c r="A6946" s="57"/>
      <c r="B6946" s="57"/>
    </row>
    <row r="6947" spans="1:2" hidden="1" x14ac:dyDescent="0.45">
      <c r="A6947" s="57"/>
      <c r="B6947" s="57"/>
    </row>
    <row r="6948" spans="1:2" hidden="1" x14ac:dyDescent="0.45">
      <c r="A6948" s="57"/>
      <c r="B6948" s="57"/>
    </row>
    <row r="6949" spans="1:2" hidden="1" x14ac:dyDescent="0.45">
      <c r="A6949" s="57"/>
      <c r="B6949" s="57"/>
    </row>
    <row r="6950" spans="1:2" hidden="1" x14ac:dyDescent="0.45">
      <c r="A6950" s="57"/>
      <c r="B6950" s="57"/>
    </row>
    <row r="6951" spans="1:2" hidden="1" x14ac:dyDescent="0.45">
      <c r="A6951" s="57"/>
      <c r="B6951" s="57"/>
    </row>
    <row r="6952" spans="1:2" hidden="1" x14ac:dyDescent="0.45">
      <c r="A6952" s="57"/>
      <c r="B6952" s="57"/>
    </row>
    <row r="6953" spans="1:2" hidden="1" x14ac:dyDescent="0.45">
      <c r="A6953" s="57"/>
      <c r="B6953" s="57"/>
    </row>
    <row r="6954" spans="1:2" hidden="1" x14ac:dyDescent="0.45">
      <c r="A6954" s="57"/>
      <c r="B6954" s="57"/>
    </row>
    <row r="6955" spans="1:2" hidden="1" x14ac:dyDescent="0.45">
      <c r="A6955" s="57"/>
      <c r="B6955" s="57"/>
    </row>
    <row r="6956" spans="1:2" hidden="1" x14ac:dyDescent="0.45">
      <c r="A6956" s="57"/>
      <c r="B6956" s="57"/>
    </row>
    <row r="6957" spans="1:2" hidden="1" x14ac:dyDescent="0.45">
      <c r="A6957" s="57"/>
      <c r="B6957" s="57"/>
    </row>
    <row r="6958" spans="1:2" hidden="1" x14ac:dyDescent="0.45">
      <c r="A6958" s="57"/>
      <c r="B6958" s="57"/>
    </row>
    <row r="6959" spans="1:2" hidden="1" x14ac:dyDescent="0.45">
      <c r="A6959" s="57"/>
      <c r="B6959" s="57"/>
    </row>
    <row r="6960" spans="1:2" hidden="1" x14ac:dyDescent="0.45">
      <c r="A6960" s="57"/>
      <c r="B6960" s="57"/>
    </row>
    <row r="6961" spans="1:2" hidden="1" x14ac:dyDescent="0.45">
      <c r="A6961" s="57"/>
      <c r="B6961" s="57"/>
    </row>
    <row r="6962" spans="1:2" hidden="1" x14ac:dyDescent="0.45">
      <c r="A6962" s="57"/>
      <c r="B6962" s="57"/>
    </row>
    <row r="6963" spans="1:2" hidden="1" x14ac:dyDescent="0.45">
      <c r="A6963" s="57"/>
      <c r="B6963" s="57"/>
    </row>
    <row r="6964" spans="1:2" hidden="1" x14ac:dyDescent="0.45">
      <c r="A6964" s="57"/>
      <c r="B6964" s="57"/>
    </row>
    <row r="6965" spans="1:2" hidden="1" x14ac:dyDescent="0.45">
      <c r="A6965" s="57"/>
      <c r="B6965" s="57"/>
    </row>
    <row r="6966" spans="1:2" hidden="1" x14ac:dyDescent="0.45">
      <c r="A6966" s="57"/>
      <c r="B6966" s="57"/>
    </row>
    <row r="6967" spans="1:2" hidden="1" x14ac:dyDescent="0.45">
      <c r="A6967" s="57"/>
      <c r="B6967" s="57"/>
    </row>
    <row r="6968" spans="1:2" hidden="1" x14ac:dyDescent="0.45">
      <c r="A6968" s="57"/>
      <c r="B6968" s="57"/>
    </row>
    <row r="6969" spans="1:2" hidden="1" x14ac:dyDescent="0.45">
      <c r="A6969" s="57"/>
      <c r="B6969" s="57"/>
    </row>
    <row r="6970" spans="1:2" hidden="1" x14ac:dyDescent="0.45">
      <c r="A6970" s="57"/>
      <c r="B6970" s="57"/>
    </row>
    <row r="6971" spans="1:2" hidden="1" x14ac:dyDescent="0.45">
      <c r="A6971" s="57"/>
      <c r="B6971" s="57"/>
    </row>
    <row r="6972" spans="1:2" hidden="1" x14ac:dyDescent="0.45">
      <c r="A6972" s="57"/>
      <c r="B6972" s="57"/>
    </row>
    <row r="6973" spans="1:2" hidden="1" x14ac:dyDescent="0.45">
      <c r="A6973" s="57"/>
      <c r="B6973" s="57"/>
    </row>
    <row r="6974" spans="1:2" hidden="1" x14ac:dyDescent="0.45">
      <c r="A6974" s="57"/>
      <c r="B6974" s="57"/>
    </row>
    <row r="6975" spans="1:2" hidden="1" x14ac:dyDescent="0.45">
      <c r="A6975" s="57"/>
      <c r="B6975" s="57"/>
    </row>
    <row r="6976" spans="1:2" hidden="1" x14ac:dyDescent="0.45">
      <c r="A6976" s="57"/>
      <c r="B6976" s="57"/>
    </row>
    <row r="6977" spans="1:2" hidden="1" x14ac:dyDescent="0.45">
      <c r="A6977" s="57"/>
      <c r="B6977" s="57"/>
    </row>
    <row r="6978" spans="1:2" hidden="1" x14ac:dyDescent="0.45">
      <c r="A6978" s="57"/>
      <c r="B6978" s="57"/>
    </row>
    <row r="6979" spans="1:2" hidden="1" x14ac:dyDescent="0.45">
      <c r="A6979" s="57"/>
      <c r="B6979" s="57"/>
    </row>
    <row r="6980" spans="1:2" hidden="1" x14ac:dyDescent="0.45">
      <c r="A6980" s="57"/>
      <c r="B6980" s="57"/>
    </row>
    <row r="6981" spans="1:2" hidden="1" x14ac:dyDescent="0.45">
      <c r="A6981" s="57"/>
      <c r="B6981" s="57"/>
    </row>
    <row r="6982" spans="1:2" hidden="1" x14ac:dyDescent="0.45">
      <c r="A6982" s="57"/>
      <c r="B6982" s="57"/>
    </row>
    <row r="6983" spans="1:2" hidden="1" x14ac:dyDescent="0.45">
      <c r="A6983" s="57"/>
      <c r="B6983" s="57"/>
    </row>
    <row r="6984" spans="1:2" hidden="1" x14ac:dyDescent="0.45">
      <c r="A6984" s="57"/>
      <c r="B6984" s="57"/>
    </row>
    <row r="6985" spans="1:2" hidden="1" x14ac:dyDescent="0.45">
      <c r="A6985" s="57"/>
      <c r="B6985" s="57"/>
    </row>
    <row r="6986" spans="1:2" hidden="1" x14ac:dyDescent="0.45">
      <c r="A6986" s="57"/>
      <c r="B6986" s="57"/>
    </row>
    <row r="6987" spans="1:2" hidden="1" x14ac:dyDescent="0.45">
      <c r="A6987" s="57"/>
      <c r="B6987" s="57"/>
    </row>
    <row r="6988" spans="1:2" hidden="1" x14ac:dyDescent="0.45">
      <c r="A6988" s="57"/>
      <c r="B6988" s="57"/>
    </row>
    <row r="6989" spans="1:2" hidden="1" x14ac:dyDescent="0.45">
      <c r="A6989" s="57"/>
      <c r="B6989" s="57"/>
    </row>
    <row r="6990" spans="1:2" hidden="1" x14ac:dyDescent="0.45">
      <c r="A6990" s="57"/>
      <c r="B6990" s="57"/>
    </row>
    <row r="6991" spans="1:2" hidden="1" x14ac:dyDescent="0.45">
      <c r="A6991" s="57"/>
      <c r="B6991" s="57"/>
    </row>
    <row r="6992" spans="1:2" hidden="1" x14ac:dyDescent="0.45">
      <c r="A6992" s="57"/>
      <c r="B6992" s="57"/>
    </row>
    <row r="6993" spans="1:2" hidden="1" x14ac:dyDescent="0.45">
      <c r="A6993" s="57"/>
      <c r="B6993" s="57"/>
    </row>
    <row r="6994" spans="1:2" hidden="1" x14ac:dyDescent="0.45">
      <c r="A6994" s="57"/>
      <c r="B6994" s="57"/>
    </row>
    <row r="6995" spans="1:2" hidden="1" x14ac:dyDescent="0.45">
      <c r="A6995" s="57"/>
      <c r="B6995" s="57"/>
    </row>
    <row r="6996" spans="1:2" hidden="1" x14ac:dyDescent="0.45">
      <c r="A6996" s="57"/>
      <c r="B6996" s="57"/>
    </row>
    <row r="6997" spans="1:2" hidden="1" x14ac:dyDescent="0.45">
      <c r="A6997" s="57"/>
      <c r="B6997" s="57"/>
    </row>
    <row r="6998" spans="1:2" hidden="1" x14ac:dyDescent="0.45">
      <c r="A6998" s="57"/>
      <c r="B6998" s="57"/>
    </row>
    <row r="6999" spans="1:2" hidden="1" x14ac:dyDescent="0.45">
      <c r="A6999" s="57"/>
      <c r="B6999" s="57"/>
    </row>
    <row r="7000" spans="1:2" hidden="1" x14ac:dyDescent="0.45">
      <c r="A7000" s="57"/>
      <c r="B7000" s="57"/>
    </row>
    <row r="7001" spans="1:2" hidden="1" x14ac:dyDescent="0.45">
      <c r="A7001" s="57"/>
      <c r="B7001" s="57"/>
    </row>
    <row r="7002" spans="1:2" hidden="1" x14ac:dyDescent="0.45">
      <c r="A7002" s="57"/>
      <c r="B7002" s="57"/>
    </row>
    <row r="7003" spans="1:2" hidden="1" x14ac:dyDescent="0.45">
      <c r="A7003" s="57"/>
      <c r="B7003" s="57"/>
    </row>
    <row r="7004" spans="1:2" hidden="1" x14ac:dyDescent="0.45">
      <c r="A7004" s="57"/>
      <c r="B7004" s="57"/>
    </row>
    <row r="7005" spans="1:2" hidden="1" x14ac:dyDescent="0.45">
      <c r="A7005" s="57"/>
      <c r="B7005" s="57"/>
    </row>
    <row r="7006" spans="1:2" hidden="1" x14ac:dyDescent="0.45">
      <c r="A7006" s="57"/>
      <c r="B7006" s="57"/>
    </row>
    <row r="7007" spans="1:2" hidden="1" x14ac:dyDescent="0.45">
      <c r="A7007" s="57"/>
      <c r="B7007" s="57"/>
    </row>
    <row r="7008" spans="1:2" hidden="1" x14ac:dyDescent="0.45">
      <c r="A7008" s="57"/>
      <c r="B7008" s="57"/>
    </row>
    <row r="7009" spans="1:2" hidden="1" x14ac:dyDescent="0.45">
      <c r="A7009" s="57"/>
      <c r="B7009" s="57"/>
    </row>
    <row r="7010" spans="1:2" hidden="1" x14ac:dyDescent="0.45">
      <c r="A7010" s="57"/>
      <c r="B7010" s="57"/>
    </row>
    <row r="7011" spans="1:2" hidden="1" x14ac:dyDescent="0.45">
      <c r="A7011" s="57"/>
      <c r="B7011" s="57"/>
    </row>
    <row r="7012" spans="1:2" hidden="1" x14ac:dyDescent="0.45">
      <c r="A7012" s="57"/>
      <c r="B7012" s="57"/>
    </row>
    <row r="7013" spans="1:2" hidden="1" x14ac:dyDescent="0.45">
      <c r="A7013" s="57"/>
      <c r="B7013" s="57"/>
    </row>
    <row r="7014" spans="1:2" hidden="1" x14ac:dyDescent="0.45">
      <c r="A7014" s="57"/>
      <c r="B7014" s="57"/>
    </row>
    <row r="7015" spans="1:2" hidden="1" x14ac:dyDescent="0.45">
      <c r="A7015" s="57"/>
      <c r="B7015" s="57"/>
    </row>
    <row r="7016" spans="1:2" hidden="1" x14ac:dyDescent="0.45">
      <c r="A7016" s="57"/>
      <c r="B7016" s="57"/>
    </row>
    <row r="7017" spans="1:2" hidden="1" x14ac:dyDescent="0.45">
      <c r="A7017" s="57"/>
      <c r="B7017" s="57"/>
    </row>
    <row r="7018" spans="1:2" hidden="1" x14ac:dyDescent="0.45">
      <c r="A7018" s="57"/>
      <c r="B7018" s="57"/>
    </row>
    <row r="7019" spans="1:2" hidden="1" x14ac:dyDescent="0.45">
      <c r="A7019" s="57"/>
      <c r="B7019" s="57"/>
    </row>
    <row r="7020" spans="1:2" hidden="1" x14ac:dyDescent="0.45">
      <c r="A7020" s="57"/>
      <c r="B7020" s="57"/>
    </row>
    <row r="7021" spans="1:2" hidden="1" x14ac:dyDescent="0.45">
      <c r="A7021" s="57"/>
      <c r="B7021" s="57"/>
    </row>
    <row r="7022" spans="1:2" hidden="1" x14ac:dyDescent="0.45">
      <c r="A7022" s="57"/>
      <c r="B7022" s="57"/>
    </row>
    <row r="7023" spans="1:2" hidden="1" x14ac:dyDescent="0.45">
      <c r="A7023" s="57"/>
      <c r="B7023" s="57"/>
    </row>
    <row r="7024" spans="1:2" hidden="1" x14ac:dyDescent="0.45">
      <c r="A7024" s="57"/>
      <c r="B7024" s="57"/>
    </row>
    <row r="7025" spans="1:2" hidden="1" x14ac:dyDescent="0.45">
      <c r="A7025" s="57"/>
      <c r="B7025" s="57"/>
    </row>
    <row r="7026" spans="1:2" hidden="1" x14ac:dyDescent="0.45">
      <c r="A7026" s="57"/>
      <c r="B7026" s="57"/>
    </row>
    <row r="7027" spans="1:2" hidden="1" x14ac:dyDescent="0.45">
      <c r="A7027" s="57"/>
      <c r="B7027" s="57"/>
    </row>
    <row r="7028" spans="1:2" hidden="1" x14ac:dyDescent="0.45">
      <c r="A7028" s="57"/>
      <c r="B7028" s="57"/>
    </row>
    <row r="7029" spans="1:2" hidden="1" x14ac:dyDescent="0.45">
      <c r="A7029" s="57"/>
      <c r="B7029" s="57"/>
    </row>
    <row r="7030" spans="1:2" hidden="1" x14ac:dyDescent="0.45">
      <c r="A7030" s="57"/>
      <c r="B7030" s="57"/>
    </row>
    <row r="7031" spans="1:2" hidden="1" x14ac:dyDescent="0.45">
      <c r="A7031" s="57"/>
      <c r="B7031" s="57"/>
    </row>
    <row r="7032" spans="1:2" hidden="1" x14ac:dyDescent="0.45">
      <c r="A7032" s="57"/>
      <c r="B7032" s="57"/>
    </row>
    <row r="7033" spans="1:2" hidden="1" x14ac:dyDescent="0.45">
      <c r="A7033" s="57"/>
      <c r="B7033" s="57"/>
    </row>
    <row r="7034" spans="1:2" hidden="1" x14ac:dyDescent="0.45">
      <c r="A7034" s="57"/>
      <c r="B7034" s="57"/>
    </row>
    <row r="7035" spans="1:2" hidden="1" x14ac:dyDescent="0.45">
      <c r="A7035" s="57"/>
      <c r="B7035" s="57"/>
    </row>
    <row r="7036" spans="1:2" hidden="1" x14ac:dyDescent="0.45">
      <c r="A7036" s="57"/>
      <c r="B7036" s="57"/>
    </row>
    <row r="7037" spans="1:2" hidden="1" x14ac:dyDescent="0.45">
      <c r="A7037" s="57"/>
      <c r="B7037" s="57"/>
    </row>
    <row r="7038" spans="1:2" hidden="1" x14ac:dyDescent="0.45">
      <c r="A7038" s="57"/>
      <c r="B7038" s="57"/>
    </row>
    <row r="7039" spans="1:2" hidden="1" x14ac:dyDescent="0.45">
      <c r="A7039" s="57"/>
      <c r="B7039" s="57"/>
    </row>
    <row r="7040" spans="1:2" hidden="1" x14ac:dyDescent="0.45">
      <c r="A7040" s="57"/>
      <c r="B7040" s="57"/>
    </row>
    <row r="7041" spans="1:2" hidden="1" x14ac:dyDescent="0.45">
      <c r="A7041" s="57"/>
      <c r="B7041" s="57"/>
    </row>
    <row r="7042" spans="1:2" hidden="1" x14ac:dyDescent="0.45">
      <c r="A7042" s="57"/>
      <c r="B7042" s="57"/>
    </row>
    <row r="7043" spans="1:2" hidden="1" x14ac:dyDescent="0.45">
      <c r="A7043" s="57"/>
      <c r="B7043" s="57"/>
    </row>
    <row r="7044" spans="1:2" hidden="1" x14ac:dyDescent="0.45">
      <c r="A7044" s="57"/>
      <c r="B7044" s="57"/>
    </row>
    <row r="7045" spans="1:2" hidden="1" x14ac:dyDescent="0.45">
      <c r="A7045" s="57"/>
      <c r="B7045" s="57"/>
    </row>
    <row r="7046" spans="1:2" hidden="1" x14ac:dyDescent="0.45">
      <c r="A7046" s="57"/>
      <c r="B7046" s="57"/>
    </row>
    <row r="7047" spans="1:2" hidden="1" x14ac:dyDescent="0.45">
      <c r="A7047" s="57"/>
      <c r="B7047" s="57"/>
    </row>
    <row r="7048" spans="1:2" hidden="1" x14ac:dyDescent="0.45">
      <c r="A7048" s="57"/>
      <c r="B7048" s="57"/>
    </row>
    <row r="7049" spans="1:2" hidden="1" x14ac:dyDescent="0.45">
      <c r="A7049" s="57"/>
      <c r="B7049" s="57"/>
    </row>
    <row r="7050" spans="1:2" hidden="1" x14ac:dyDescent="0.45">
      <c r="A7050" s="57"/>
      <c r="B7050" s="57"/>
    </row>
    <row r="7051" spans="1:2" hidden="1" x14ac:dyDescent="0.45">
      <c r="A7051" s="57"/>
      <c r="B7051" s="57"/>
    </row>
    <row r="7052" spans="1:2" hidden="1" x14ac:dyDescent="0.45">
      <c r="A7052" s="57"/>
      <c r="B7052" s="57"/>
    </row>
    <row r="7053" spans="1:2" hidden="1" x14ac:dyDescent="0.45">
      <c r="A7053" s="57"/>
      <c r="B7053" s="57"/>
    </row>
    <row r="7054" spans="1:2" hidden="1" x14ac:dyDescent="0.45">
      <c r="A7054" s="57"/>
      <c r="B7054" s="57"/>
    </row>
    <row r="7055" spans="1:2" hidden="1" x14ac:dyDescent="0.45">
      <c r="A7055" s="57"/>
      <c r="B7055" s="57"/>
    </row>
    <row r="7056" spans="1:2" hidden="1" x14ac:dyDescent="0.45">
      <c r="A7056" s="57"/>
      <c r="B7056" s="57"/>
    </row>
    <row r="7057" spans="1:2" hidden="1" x14ac:dyDescent="0.45">
      <c r="A7057" s="57"/>
      <c r="B7057" s="57"/>
    </row>
    <row r="7058" spans="1:2" hidden="1" x14ac:dyDescent="0.45">
      <c r="A7058" s="57"/>
      <c r="B7058" s="57"/>
    </row>
    <row r="7059" spans="1:2" hidden="1" x14ac:dyDescent="0.45">
      <c r="A7059" s="57"/>
      <c r="B7059" s="57"/>
    </row>
    <row r="7060" spans="1:2" hidden="1" x14ac:dyDescent="0.45">
      <c r="A7060" s="57"/>
      <c r="B7060" s="57"/>
    </row>
    <row r="7061" spans="1:2" hidden="1" x14ac:dyDescent="0.45">
      <c r="A7061" s="57"/>
      <c r="B7061" s="57"/>
    </row>
    <row r="7062" spans="1:2" hidden="1" x14ac:dyDescent="0.45">
      <c r="A7062" s="57"/>
      <c r="B7062" s="57"/>
    </row>
    <row r="7063" spans="1:2" hidden="1" x14ac:dyDescent="0.45">
      <c r="A7063" s="57"/>
      <c r="B7063" s="57"/>
    </row>
    <row r="7064" spans="1:2" hidden="1" x14ac:dyDescent="0.45">
      <c r="A7064" s="57"/>
      <c r="B7064" s="57"/>
    </row>
    <row r="7065" spans="1:2" hidden="1" x14ac:dyDescent="0.45">
      <c r="A7065" s="57"/>
      <c r="B7065" s="57"/>
    </row>
    <row r="7066" spans="1:2" hidden="1" x14ac:dyDescent="0.45">
      <c r="A7066" s="57"/>
      <c r="B7066" s="57"/>
    </row>
    <row r="7067" spans="1:2" hidden="1" x14ac:dyDescent="0.45">
      <c r="A7067" s="57"/>
      <c r="B7067" s="57"/>
    </row>
    <row r="7068" spans="1:2" hidden="1" x14ac:dyDescent="0.45">
      <c r="A7068" s="57"/>
      <c r="B7068" s="57"/>
    </row>
    <row r="7069" spans="1:2" hidden="1" x14ac:dyDescent="0.45">
      <c r="A7069" s="57"/>
      <c r="B7069" s="57"/>
    </row>
    <row r="7070" spans="1:2" hidden="1" x14ac:dyDescent="0.45">
      <c r="A7070" s="57"/>
      <c r="B7070" s="57"/>
    </row>
    <row r="7071" spans="1:2" hidden="1" x14ac:dyDescent="0.45">
      <c r="A7071" s="57"/>
      <c r="B7071" s="57"/>
    </row>
    <row r="7072" spans="1:2" hidden="1" x14ac:dyDescent="0.45">
      <c r="A7072" s="57"/>
      <c r="B7072" s="57"/>
    </row>
    <row r="7073" spans="1:2" hidden="1" x14ac:dyDescent="0.45">
      <c r="A7073" s="57"/>
      <c r="B7073" s="57"/>
    </row>
    <row r="7074" spans="1:2" hidden="1" x14ac:dyDescent="0.45">
      <c r="A7074" s="57"/>
      <c r="B7074" s="57"/>
    </row>
    <row r="7075" spans="1:2" hidden="1" x14ac:dyDescent="0.45">
      <c r="A7075" s="57"/>
      <c r="B7075" s="57"/>
    </row>
    <row r="7076" spans="1:2" hidden="1" x14ac:dyDescent="0.45">
      <c r="A7076" s="57"/>
      <c r="B7076" s="57"/>
    </row>
    <row r="7077" spans="1:2" hidden="1" x14ac:dyDescent="0.45">
      <c r="A7077" s="57"/>
      <c r="B7077" s="57"/>
    </row>
    <row r="7078" spans="1:2" hidden="1" x14ac:dyDescent="0.45">
      <c r="A7078" s="57"/>
      <c r="B7078" s="57"/>
    </row>
    <row r="7079" spans="1:2" hidden="1" x14ac:dyDescent="0.45">
      <c r="A7079" s="57"/>
      <c r="B7079" s="57"/>
    </row>
    <row r="7080" spans="1:2" hidden="1" x14ac:dyDescent="0.45">
      <c r="A7080" s="57"/>
      <c r="B7080" s="57"/>
    </row>
    <row r="7081" spans="1:2" hidden="1" x14ac:dyDescent="0.45">
      <c r="A7081" s="57"/>
      <c r="B7081" s="57"/>
    </row>
    <row r="7082" spans="1:2" hidden="1" x14ac:dyDescent="0.45">
      <c r="A7082" s="57"/>
      <c r="B7082" s="57"/>
    </row>
    <row r="7083" spans="1:2" hidden="1" x14ac:dyDescent="0.45">
      <c r="A7083" s="57"/>
      <c r="B7083" s="57"/>
    </row>
    <row r="7084" spans="1:2" hidden="1" x14ac:dyDescent="0.45">
      <c r="A7084" s="57"/>
      <c r="B7084" s="57"/>
    </row>
    <row r="7085" spans="1:2" hidden="1" x14ac:dyDescent="0.45">
      <c r="A7085" s="57"/>
      <c r="B7085" s="57"/>
    </row>
    <row r="7086" spans="1:2" hidden="1" x14ac:dyDescent="0.45">
      <c r="A7086" s="57"/>
      <c r="B7086" s="57"/>
    </row>
    <row r="7087" spans="1:2" hidden="1" x14ac:dyDescent="0.45">
      <c r="A7087" s="57"/>
      <c r="B7087" s="57"/>
    </row>
    <row r="7088" spans="1:2" hidden="1" x14ac:dyDescent="0.45">
      <c r="A7088" s="57"/>
      <c r="B7088" s="57"/>
    </row>
    <row r="7089" spans="1:2" hidden="1" x14ac:dyDescent="0.45">
      <c r="A7089" s="57"/>
      <c r="B7089" s="57"/>
    </row>
    <row r="7090" spans="1:2" hidden="1" x14ac:dyDescent="0.45">
      <c r="A7090" s="57"/>
      <c r="B7090" s="57"/>
    </row>
    <row r="7091" spans="1:2" hidden="1" x14ac:dyDescent="0.45">
      <c r="A7091" s="57"/>
      <c r="B7091" s="57"/>
    </row>
    <row r="7092" spans="1:2" hidden="1" x14ac:dyDescent="0.45">
      <c r="A7092" s="57"/>
      <c r="B7092" s="57"/>
    </row>
    <row r="7093" spans="1:2" hidden="1" x14ac:dyDescent="0.45">
      <c r="A7093" s="57"/>
      <c r="B7093" s="57"/>
    </row>
    <row r="7094" spans="1:2" hidden="1" x14ac:dyDescent="0.45">
      <c r="A7094" s="57"/>
      <c r="B7094" s="57"/>
    </row>
    <row r="7095" spans="1:2" hidden="1" x14ac:dyDescent="0.45">
      <c r="A7095" s="57"/>
      <c r="B7095" s="57"/>
    </row>
    <row r="7096" spans="1:2" hidden="1" x14ac:dyDescent="0.45">
      <c r="A7096" s="57"/>
      <c r="B7096" s="57"/>
    </row>
    <row r="7097" spans="1:2" hidden="1" x14ac:dyDescent="0.45">
      <c r="A7097" s="57"/>
      <c r="B7097" s="57"/>
    </row>
    <row r="7098" spans="1:2" hidden="1" x14ac:dyDescent="0.45">
      <c r="A7098" s="57"/>
      <c r="B7098" s="57"/>
    </row>
    <row r="7099" spans="1:2" hidden="1" x14ac:dyDescent="0.45">
      <c r="A7099" s="57"/>
      <c r="B7099" s="57"/>
    </row>
    <row r="7100" spans="1:2" hidden="1" x14ac:dyDescent="0.45">
      <c r="A7100" s="57"/>
      <c r="B7100" s="57"/>
    </row>
    <row r="7101" spans="1:2" hidden="1" x14ac:dyDescent="0.45">
      <c r="A7101" s="57"/>
      <c r="B7101" s="57"/>
    </row>
    <row r="7102" spans="1:2" hidden="1" x14ac:dyDescent="0.45">
      <c r="A7102" s="57"/>
      <c r="B7102" s="57"/>
    </row>
    <row r="7103" spans="1:2" hidden="1" x14ac:dyDescent="0.45">
      <c r="A7103" s="57"/>
      <c r="B7103" s="57"/>
    </row>
    <row r="7104" spans="1:2" hidden="1" x14ac:dyDescent="0.45">
      <c r="A7104" s="57"/>
      <c r="B7104" s="57"/>
    </row>
    <row r="7105" spans="1:2" hidden="1" x14ac:dyDescent="0.45">
      <c r="A7105" s="57"/>
      <c r="B7105" s="57"/>
    </row>
    <row r="7106" spans="1:2" hidden="1" x14ac:dyDescent="0.45">
      <c r="A7106" s="57"/>
      <c r="B7106" s="57"/>
    </row>
    <row r="7107" spans="1:2" hidden="1" x14ac:dyDescent="0.45">
      <c r="A7107" s="57"/>
      <c r="B7107" s="57"/>
    </row>
    <row r="7108" spans="1:2" hidden="1" x14ac:dyDescent="0.45">
      <c r="A7108" s="57"/>
      <c r="B7108" s="57"/>
    </row>
    <row r="7109" spans="1:2" hidden="1" x14ac:dyDescent="0.45">
      <c r="A7109" s="57"/>
      <c r="B7109" s="57"/>
    </row>
    <row r="7110" spans="1:2" hidden="1" x14ac:dyDescent="0.45">
      <c r="A7110" s="57"/>
      <c r="B7110" s="57"/>
    </row>
    <row r="7111" spans="1:2" hidden="1" x14ac:dyDescent="0.45">
      <c r="A7111" s="57"/>
      <c r="B7111" s="57"/>
    </row>
    <row r="7112" spans="1:2" hidden="1" x14ac:dyDescent="0.45">
      <c r="A7112" s="57"/>
      <c r="B7112" s="57"/>
    </row>
    <row r="7113" spans="1:2" hidden="1" x14ac:dyDescent="0.45">
      <c r="A7113" s="57"/>
      <c r="B7113" s="57"/>
    </row>
    <row r="7114" spans="1:2" hidden="1" x14ac:dyDescent="0.45">
      <c r="A7114" s="57"/>
      <c r="B7114" s="57"/>
    </row>
    <row r="7115" spans="1:2" hidden="1" x14ac:dyDescent="0.45">
      <c r="A7115" s="57"/>
      <c r="B7115" s="57"/>
    </row>
    <row r="7116" spans="1:2" hidden="1" x14ac:dyDescent="0.45">
      <c r="A7116" s="57"/>
      <c r="B7116" s="57"/>
    </row>
    <row r="7117" spans="1:2" hidden="1" x14ac:dyDescent="0.45">
      <c r="A7117" s="57"/>
      <c r="B7117" s="57"/>
    </row>
    <row r="7118" spans="1:2" hidden="1" x14ac:dyDescent="0.45">
      <c r="A7118" s="57"/>
      <c r="B7118" s="57"/>
    </row>
    <row r="7119" spans="1:2" hidden="1" x14ac:dyDescent="0.45">
      <c r="A7119" s="57"/>
      <c r="B7119" s="57"/>
    </row>
    <row r="7120" spans="1:2" hidden="1" x14ac:dyDescent="0.45">
      <c r="A7120" s="57"/>
      <c r="B7120" s="57"/>
    </row>
    <row r="7121" spans="1:2" hidden="1" x14ac:dyDescent="0.45">
      <c r="A7121" s="57"/>
      <c r="B7121" s="57"/>
    </row>
    <row r="7122" spans="1:2" hidden="1" x14ac:dyDescent="0.45">
      <c r="A7122" s="57"/>
      <c r="B7122" s="57"/>
    </row>
    <row r="7123" spans="1:2" hidden="1" x14ac:dyDescent="0.45">
      <c r="A7123" s="57"/>
      <c r="B7123" s="57"/>
    </row>
    <row r="7124" spans="1:2" hidden="1" x14ac:dyDescent="0.45">
      <c r="A7124" s="57"/>
      <c r="B7124" s="57"/>
    </row>
    <row r="7125" spans="1:2" hidden="1" x14ac:dyDescent="0.45">
      <c r="A7125" s="57"/>
      <c r="B7125" s="57"/>
    </row>
    <row r="7126" spans="1:2" hidden="1" x14ac:dyDescent="0.45">
      <c r="A7126" s="57"/>
      <c r="B7126" s="57"/>
    </row>
    <row r="7127" spans="1:2" hidden="1" x14ac:dyDescent="0.45">
      <c r="A7127" s="57"/>
      <c r="B7127" s="57"/>
    </row>
    <row r="7128" spans="1:2" hidden="1" x14ac:dyDescent="0.45">
      <c r="A7128" s="57"/>
      <c r="B7128" s="57"/>
    </row>
    <row r="7129" spans="1:2" hidden="1" x14ac:dyDescent="0.45">
      <c r="A7129" s="57"/>
      <c r="B7129" s="57"/>
    </row>
    <row r="7130" spans="1:2" hidden="1" x14ac:dyDescent="0.45">
      <c r="A7130" s="57"/>
      <c r="B7130" s="57"/>
    </row>
    <row r="7131" spans="1:2" hidden="1" x14ac:dyDescent="0.45">
      <c r="A7131" s="57"/>
      <c r="B7131" s="57"/>
    </row>
    <row r="7132" spans="1:2" hidden="1" x14ac:dyDescent="0.45">
      <c r="A7132" s="57"/>
      <c r="B7132" s="57"/>
    </row>
    <row r="7133" spans="1:2" hidden="1" x14ac:dyDescent="0.45">
      <c r="A7133" s="57"/>
      <c r="B7133" s="57"/>
    </row>
    <row r="7134" spans="1:2" hidden="1" x14ac:dyDescent="0.45">
      <c r="A7134" s="57"/>
      <c r="B7134" s="57"/>
    </row>
    <row r="7135" spans="1:2" hidden="1" x14ac:dyDescent="0.45">
      <c r="A7135" s="57"/>
      <c r="B7135" s="57"/>
    </row>
    <row r="7136" spans="1:2" hidden="1" x14ac:dyDescent="0.45">
      <c r="A7136" s="57"/>
      <c r="B7136" s="57"/>
    </row>
    <row r="7137" spans="1:2" hidden="1" x14ac:dyDescent="0.45">
      <c r="A7137" s="57"/>
      <c r="B7137" s="57"/>
    </row>
    <row r="7138" spans="1:2" hidden="1" x14ac:dyDescent="0.45">
      <c r="A7138" s="57"/>
      <c r="B7138" s="57"/>
    </row>
    <row r="7139" spans="1:2" hidden="1" x14ac:dyDescent="0.45">
      <c r="A7139" s="57"/>
      <c r="B7139" s="57"/>
    </row>
    <row r="7140" spans="1:2" hidden="1" x14ac:dyDescent="0.45">
      <c r="A7140" s="57"/>
      <c r="B7140" s="57"/>
    </row>
    <row r="7141" spans="1:2" hidden="1" x14ac:dyDescent="0.45">
      <c r="A7141" s="57"/>
      <c r="B7141" s="57"/>
    </row>
    <row r="7142" spans="1:2" hidden="1" x14ac:dyDescent="0.45">
      <c r="A7142" s="57"/>
      <c r="B7142" s="57"/>
    </row>
    <row r="7143" spans="1:2" hidden="1" x14ac:dyDescent="0.45">
      <c r="A7143" s="57"/>
      <c r="B7143" s="57"/>
    </row>
    <row r="7144" spans="1:2" hidden="1" x14ac:dyDescent="0.45">
      <c r="A7144" s="57"/>
      <c r="B7144" s="57"/>
    </row>
    <row r="7145" spans="1:2" hidden="1" x14ac:dyDescent="0.45">
      <c r="A7145" s="57"/>
      <c r="B7145" s="57"/>
    </row>
    <row r="7146" spans="1:2" hidden="1" x14ac:dyDescent="0.45">
      <c r="A7146" s="57"/>
      <c r="B7146" s="57"/>
    </row>
    <row r="7147" spans="1:2" hidden="1" x14ac:dyDescent="0.45">
      <c r="A7147" s="57"/>
      <c r="B7147" s="57"/>
    </row>
    <row r="7148" spans="1:2" hidden="1" x14ac:dyDescent="0.45">
      <c r="A7148" s="57"/>
      <c r="B7148" s="57"/>
    </row>
    <row r="7149" spans="1:2" hidden="1" x14ac:dyDescent="0.45">
      <c r="A7149" s="57"/>
      <c r="B7149" s="57"/>
    </row>
    <row r="7150" spans="1:2" hidden="1" x14ac:dyDescent="0.45">
      <c r="A7150" s="57"/>
      <c r="B7150" s="57"/>
    </row>
    <row r="7151" spans="1:2" hidden="1" x14ac:dyDescent="0.45">
      <c r="A7151" s="57"/>
      <c r="B7151" s="57"/>
    </row>
    <row r="7152" spans="1:2" hidden="1" x14ac:dyDescent="0.45">
      <c r="A7152" s="57"/>
      <c r="B7152" s="57"/>
    </row>
    <row r="7153" spans="1:2" hidden="1" x14ac:dyDescent="0.45">
      <c r="A7153" s="57"/>
      <c r="B7153" s="57"/>
    </row>
    <row r="7154" spans="1:2" hidden="1" x14ac:dyDescent="0.45">
      <c r="A7154" s="57"/>
      <c r="B7154" s="57"/>
    </row>
    <row r="7155" spans="1:2" hidden="1" x14ac:dyDescent="0.45">
      <c r="A7155" s="57"/>
      <c r="B7155" s="57"/>
    </row>
    <row r="7156" spans="1:2" hidden="1" x14ac:dyDescent="0.45">
      <c r="A7156" s="57"/>
      <c r="B7156" s="57"/>
    </row>
    <row r="7157" spans="1:2" hidden="1" x14ac:dyDescent="0.45">
      <c r="A7157" s="57"/>
      <c r="B7157" s="57"/>
    </row>
    <row r="7158" spans="1:2" hidden="1" x14ac:dyDescent="0.45">
      <c r="A7158" s="57"/>
      <c r="B7158" s="57"/>
    </row>
    <row r="7159" spans="1:2" hidden="1" x14ac:dyDescent="0.45">
      <c r="A7159" s="57"/>
      <c r="B7159" s="57"/>
    </row>
    <row r="7160" spans="1:2" hidden="1" x14ac:dyDescent="0.45">
      <c r="A7160" s="57"/>
      <c r="B7160" s="57"/>
    </row>
    <row r="7161" spans="1:2" hidden="1" x14ac:dyDescent="0.45">
      <c r="A7161" s="57"/>
      <c r="B7161" s="57"/>
    </row>
    <row r="7162" spans="1:2" hidden="1" x14ac:dyDescent="0.45">
      <c r="A7162" s="57"/>
      <c r="B7162" s="57"/>
    </row>
    <row r="7163" spans="1:2" hidden="1" x14ac:dyDescent="0.45">
      <c r="A7163" s="57"/>
      <c r="B7163" s="57"/>
    </row>
    <row r="7164" spans="1:2" hidden="1" x14ac:dyDescent="0.45">
      <c r="A7164" s="57"/>
      <c r="B7164" s="57"/>
    </row>
    <row r="7165" spans="1:2" hidden="1" x14ac:dyDescent="0.45">
      <c r="A7165" s="57"/>
      <c r="B7165" s="57"/>
    </row>
    <row r="7166" spans="1:2" hidden="1" x14ac:dyDescent="0.45">
      <c r="A7166" s="57"/>
      <c r="B7166" s="57"/>
    </row>
    <row r="7167" spans="1:2" hidden="1" x14ac:dyDescent="0.45">
      <c r="A7167" s="57"/>
      <c r="B7167" s="57"/>
    </row>
    <row r="7168" spans="1:2" hidden="1" x14ac:dyDescent="0.45">
      <c r="A7168" s="57"/>
      <c r="B7168" s="57"/>
    </row>
    <row r="7169" spans="1:2" hidden="1" x14ac:dyDescent="0.45">
      <c r="A7169" s="57"/>
      <c r="B7169" s="57"/>
    </row>
    <row r="7170" spans="1:2" hidden="1" x14ac:dyDescent="0.45">
      <c r="A7170" s="57"/>
      <c r="B7170" s="57"/>
    </row>
    <row r="7171" spans="1:2" hidden="1" x14ac:dyDescent="0.45">
      <c r="A7171" s="57"/>
      <c r="B7171" s="57"/>
    </row>
    <row r="7172" spans="1:2" hidden="1" x14ac:dyDescent="0.45">
      <c r="A7172" s="57"/>
      <c r="B7172" s="57"/>
    </row>
    <row r="7173" spans="1:2" hidden="1" x14ac:dyDescent="0.45">
      <c r="A7173" s="57"/>
      <c r="B7173" s="57"/>
    </row>
    <row r="7174" spans="1:2" hidden="1" x14ac:dyDescent="0.45">
      <c r="A7174" s="57"/>
      <c r="B7174" s="57"/>
    </row>
    <row r="7175" spans="1:2" hidden="1" x14ac:dyDescent="0.45">
      <c r="A7175" s="57"/>
      <c r="B7175" s="57"/>
    </row>
    <row r="7176" spans="1:2" hidden="1" x14ac:dyDescent="0.45">
      <c r="A7176" s="57"/>
      <c r="B7176" s="57"/>
    </row>
    <row r="7177" spans="1:2" hidden="1" x14ac:dyDescent="0.45">
      <c r="A7177" s="57"/>
      <c r="B7177" s="57"/>
    </row>
    <row r="7178" spans="1:2" hidden="1" x14ac:dyDescent="0.45">
      <c r="A7178" s="57"/>
      <c r="B7178" s="57"/>
    </row>
    <row r="7179" spans="1:2" hidden="1" x14ac:dyDescent="0.45">
      <c r="A7179" s="57"/>
      <c r="B7179" s="57"/>
    </row>
    <row r="7180" spans="1:2" hidden="1" x14ac:dyDescent="0.45">
      <c r="A7180" s="57"/>
      <c r="B7180" s="57"/>
    </row>
    <row r="7181" spans="1:2" hidden="1" x14ac:dyDescent="0.45">
      <c r="A7181" s="57"/>
      <c r="B7181" s="57"/>
    </row>
    <row r="7182" spans="1:2" hidden="1" x14ac:dyDescent="0.45">
      <c r="A7182" s="57"/>
      <c r="B7182" s="57"/>
    </row>
    <row r="7183" spans="1:2" hidden="1" x14ac:dyDescent="0.45">
      <c r="A7183" s="57"/>
      <c r="B7183" s="57"/>
    </row>
    <row r="7184" spans="1:2" hidden="1" x14ac:dyDescent="0.45">
      <c r="A7184" s="57"/>
      <c r="B7184" s="57"/>
    </row>
    <row r="7185" spans="1:2" hidden="1" x14ac:dyDescent="0.45">
      <c r="A7185" s="57"/>
      <c r="B7185" s="57"/>
    </row>
    <row r="7186" spans="1:2" hidden="1" x14ac:dyDescent="0.45">
      <c r="A7186" s="57"/>
      <c r="B7186" s="57"/>
    </row>
    <row r="7187" spans="1:2" hidden="1" x14ac:dyDescent="0.45">
      <c r="A7187" s="57"/>
      <c r="B7187" s="57"/>
    </row>
    <row r="7188" spans="1:2" hidden="1" x14ac:dyDescent="0.45">
      <c r="A7188" s="57"/>
      <c r="B7188" s="57"/>
    </row>
    <row r="7189" spans="1:2" hidden="1" x14ac:dyDescent="0.45">
      <c r="A7189" s="57"/>
      <c r="B7189" s="57"/>
    </row>
    <row r="7190" spans="1:2" hidden="1" x14ac:dyDescent="0.45">
      <c r="A7190" s="57"/>
      <c r="B7190" s="57"/>
    </row>
    <row r="7191" spans="1:2" hidden="1" x14ac:dyDescent="0.45">
      <c r="A7191" s="57"/>
      <c r="B7191" s="57"/>
    </row>
    <row r="7192" spans="1:2" hidden="1" x14ac:dyDescent="0.45">
      <c r="A7192" s="57"/>
      <c r="B7192" s="57"/>
    </row>
    <row r="7193" spans="1:2" hidden="1" x14ac:dyDescent="0.45">
      <c r="A7193" s="57"/>
      <c r="B7193" s="57"/>
    </row>
    <row r="7194" spans="1:2" hidden="1" x14ac:dyDescent="0.45">
      <c r="A7194" s="57"/>
      <c r="B7194" s="57"/>
    </row>
    <row r="7195" spans="1:2" hidden="1" x14ac:dyDescent="0.45">
      <c r="A7195" s="57"/>
      <c r="B7195" s="57"/>
    </row>
    <row r="7196" spans="1:2" hidden="1" x14ac:dyDescent="0.45">
      <c r="A7196" s="57"/>
      <c r="B7196" s="57"/>
    </row>
    <row r="7197" spans="1:2" hidden="1" x14ac:dyDescent="0.45">
      <c r="A7197" s="57"/>
      <c r="B7197" s="57"/>
    </row>
    <row r="7198" spans="1:2" hidden="1" x14ac:dyDescent="0.45">
      <c r="A7198" s="57"/>
      <c r="B7198" s="57"/>
    </row>
    <row r="7199" spans="1:2" hidden="1" x14ac:dyDescent="0.45">
      <c r="A7199" s="57"/>
      <c r="B7199" s="57"/>
    </row>
    <row r="7200" spans="1:2" hidden="1" x14ac:dyDescent="0.45">
      <c r="A7200" s="57"/>
      <c r="B7200" s="57"/>
    </row>
    <row r="7201" spans="1:2" hidden="1" x14ac:dyDescent="0.45">
      <c r="A7201" s="57"/>
      <c r="B7201" s="57"/>
    </row>
    <row r="7202" spans="1:2" hidden="1" x14ac:dyDescent="0.45">
      <c r="A7202" s="57"/>
      <c r="B7202" s="57"/>
    </row>
    <row r="7203" spans="1:2" hidden="1" x14ac:dyDescent="0.45">
      <c r="A7203" s="57"/>
      <c r="B7203" s="57"/>
    </row>
    <row r="7204" spans="1:2" hidden="1" x14ac:dyDescent="0.45">
      <c r="A7204" s="57"/>
      <c r="B7204" s="57"/>
    </row>
    <row r="7205" spans="1:2" hidden="1" x14ac:dyDescent="0.45">
      <c r="A7205" s="57"/>
      <c r="B7205" s="57"/>
    </row>
    <row r="7206" spans="1:2" hidden="1" x14ac:dyDescent="0.45">
      <c r="A7206" s="57"/>
      <c r="B7206" s="57"/>
    </row>
    <row r="7207" spans="1:2" hidden="1" x14ac:dyDescent="0.45">
      <c r="A7207" s="57"/>
      <c r="B7207" s="57"/>
    </row>
    <row r="7208" spans="1:2" hidden="1" x14ac:dyDescent="0.45">
      <c r="A7208" s="57"/>
      <c r="B7208" s="57"/>
    </row>
    <row r="7209" spans="1:2" hidden="1" x14ac:dyDescent="0.45">
      <c r="A7209" s="57"/>
      <c r="B7209" s="57"/>
    </row>
    <row r="7210" spans="1:2" hidden="1" x14ac:dyDescent="0.45">
      <c r="A7210" s="57"/>
      <c r="B7210" s="57"/>
    </row>
    <row r="7211" spans="1:2" hidden="1" x14ac:dyDescent="0.45">
      <c r="A7211" s="57"/>
      <c r="B7211" s="57"/>
    </row>
    <row r="7212" spans="1:2" hidden="1" x14ac:dyDescent="0.45">
      <c r="A7212" s="57"/>
      <c r="B7212" s="57"/>
    </row>
    <row r="7213" spans="1:2" hidden="1" x14ac:dyDescent="0.45">
      <c r="A7213" s="57"/>
      <c r="B7213" s="57"/>
    </row>
    <row r="7214" spans="1:2" hidden="1" x14ac:dyDescent="0.45">
      <c r="A7214" s="57"/>
      <c r="B7214" s="57"/>
    </row>
    <row r="7215" spans="1:2" hidden="1" x14ac:dyDescent="0.45">
      <c r="A7215" s="57"/>
      <c r="B7215" s="57"/>
    </row>
    <row r="7216" spans="1:2" hidden="1" x14ac:dyDescent="0.45">
      <c r="A7216" s="57"/>
      <c r="B7216" s="57"/>
    </row>
    <row r="7217" spans="1:2" hidden="1" x14ac:dyDescent="0.45">
      <c r="A7217" s="57"/>
      <c r="B7217" s="57"/>
    </row>
    <row r="7218" spans="1:2" hidden="1" x14ac:dyDescent="0.45">
      <c r="A7218" s="57"/>
      <c r="B7218" s="57"/>
    </row>
    <row r="7219" spans="1:2" hidden="1" x14ac:dyDescent="0.45">
      <c r="A7219" s="57"/>
      <c r="B7219" s="57"/>
    </row>
    <row r="7220" spans="1:2" hidden="1" x14ac:dyDescent="0.45">
      <c r="A7220" s="57"/>
      <c r="B7220" s="57"/>
    </row>
    <row r="7221" spans="1:2" hidden="1" x14ac:dyDescent="0.45">
      <c r="A7221" s="57"/>
      <c r="B7221" s="57"/>
    </row>
    <row r="7222" spans="1:2" hidden="1" x14ac:dyDescent="0.45">
      <c r="A7222" s="57"/>
      <c r="B7222" s="57"/>
    </row>
    <row r="7223" spans="1:2" hidden="1" x14ac:dyDescent="0.45">
      <c r="A7223" s="57"/>
      <c r="B7223" s="57"/>
    </row>
    <row r="7224" spans="1:2" hidden="1" x14ac:dyDescent="0.45">
      <c r="A7224" s="57"/>
      <c r="B7224" s="57"/>
    </row>
    <row r="7225" spans="1:2" hidden="1" x14ac:dyDescent="0.45">
      <c r="A7225" s="57"/>
      <c r="B7225" s="57"/>
    </row>
    <row r="7226" spans="1:2" hidden="1" x14ac:dyDescent="0.45">
      <c r="A7226" s="57"/>
      <c r="B7226" s="57"/>
    </row>
    <row r="7227" spans="1:2" hidden="1" x14ac:dyDescent="0.45">
      <c r="A7227" s="57"/>
      <c r="B7227" s="57"/>
    </row>
    <row r="7228" spans="1:2" hidden="1" x14ac:dyDescent="0.45">
      <c r="A7228" s="57"/>
      <c r="B7228" s="57"/>
    </row>
    <row r="7229" spans="1:2" hidden="1" x14ac:dyDescent="0.45">
      <c r="A7229" s="57"/>
      <c r="B7229" s="57"/>
    </row>
    <row r="7230" spans="1:2" hidden="1" x14ac:dyDescent="0.45">
      <c r="A7230" s="57"/>
      <c r="B7230" s="57"/>
    </row>
    <row r="7231" spans="1:2" hidden="1" x14ac:dyDescent="0.45">
      <c r="A7231" s="57"/>
      <c r="B7231" s="57"/>
    </row>
    <row r="7232" spans="1:2" hidden="1" x14ac:dyDescent="0.45">
      <c r="A7232" s="57"/>
      <c r="B7232" s="57"/>
    </row>
    <row r="7233" spans="1:2" hidden="1" x14ac:dyDescent="0.45">
      <c r="A7233" s="57"/>
      <c r="B7233" s="57"/>
    </row>
    <row r="7234" spans="1:2" hidden="1" x14ac:dyDescent="0.45">
      <c r="A7234" s="57"/>
      <c r="B7234" s="57"/>
    </row>
    <row r="7235" spans="1:2" hidden="1" x14ac:dyDescent="0.45">
      <c r="A7235" s="57"/>
      <c r="B7235" s="57"/>
    </row>
    <row r="7236" spans="1:2" hidden="1" x14ac:dyDescent="0.45">
      <c r="A7236" s="57"/>
      <c r="B7236" s="57"/>
    </row>
    <row r="7237" spans="1:2" hidden="1" x14ac:dyDescent="0.45">
      <c r="A7237" s="57"/>
      <c r="B7237" s="57"/>
    </row>
    <row r="7238" spans="1:2" hidden="1" x14ac:dyDescent="0.45">
      <c r="A7238" s="57"/>
      <c r="B7238" s="57"/>
    </row>
    <row r="7239" spans="1:2" hidden="1" x14ac:dyDescent="0.45">
      <c r="A7239" s="57"/>
      <c r="B7239" s="57"/>
    </row>
    <row r="7240" spans="1:2" hidden="1" x14ac:dyDescent="0.45">
      <c r="A7240" s="57"/>
      <c r="B7240" s="57"/>
    </row>
    <row r="7241" spans="1:2" hidden="1" x14ac:dyDescent="0.45">
      <c r="A7241" s="57"/>
      <c r="B7241" s="57"/>
    </row>
    <row r="7242" spans="1:2" hidden="1" x14ac:dyDescent="0.45">
      <c r="A7242" s="57"/>
      <c r="B7242" s="57"/>
    </row>
    <row r="7243" spans="1:2" hidden="1" x14ac:dyDescent="0.45">
      <c r="A7243" s="57"/>
      <c r="B7243" s="57"/>
    </row>
    <row r="7244" spans="1:2" hidden="1" x14ac:dyDescent="0.45">
      <c r="A7244" s="57"/>
      <c r="B7244" s="57"/>
    </row>
    <row r="7245" spans="1:2" hidden="1" x14ac:dyDescent="0.45">
      <c r="A7245" s="57"/>
      <c r="B7245" s="57"/>
    </row>
    <row r="7246" spans="1:2" hidden="1" x14ac:dyDescent="0.45">
      <c r="A7246" s="57"/>
      <c r="B7246" s="57"/>
    </row>
    <row r="7247" spans="1:2" hidden="1" x14ac:dyDescent="0.45">
      <c r="A7247" s="57"/>
      <c r="B7247" s="57"/>
    </row>
    <row r="7248" spans="1:2" hidden="1" x14ac:dyDescent="0.45">
      <c r="A7248" s="57"/>
      <c r="B7248" s="57"/>
    </row>
    <row r="7249" spans="1:2" hidden="1" x14ac:dyDescent="0.45">
      <c r="A7249" s="57"/>
      <c r="B7249" s="57"/>
    </row>
    <row r="7250" spans="1:2" hidden="1" x14ac:dyDescent="0.45">
      <c r="A7250" s="57"/>
      <c r="B7250" s="57"/>
    </row>
    <row r="7251" spans="1:2" hidden="1" x14ac:dyDescent="0.45">
      <c r="A7251" s="57"/>
      <c r="B7251" s="57"/>
    </row>
    <row r="7252" spans="1:2" hidden="1" x14ac:dyDescent="0.45">
      <c r="A7252" s="57"/>
      <c r="B7252" s="57"/>
    </row>
    <row r="7253" spans="1:2" hidden="1" x14ac:dyDescent="0.45">
      <c r="A7253" s="57"/>
      <c r="B7253" s="57"/>
    </row>
    <row r="7254" spans="1:2" hidden="1" x14ac:dyDescent="0.45">
      <c r="A7254" s="57"/>
      <c r="B7254" s="57"/>
    </row>
    <row r="7255" spans="1:2" hidden="1" x14ac:dyDescent="0.45">
      <c r="A7255" s="57"/>
      <c r="B7255" s="57"/>
    </row>
    <row r="7256" spans="1:2" hidden="1" x14ac:dyDescent="0.45">
      <c r="A7256" s="57"/>
      <c r="B7256" s="57"/>
    </row>
    <row r="7257" spans="1:2" hidden="1" x14ac:dyDescent="0.45">
      <c r="A7257" s="57"/>
      <c r="B7257" s="57"/>
    </row>
    <row r="7258" spans="1:2" hidden="1" x14ac:dyDescent="0.45">
      <c r="A7258" s="57"/>
      <c r="B7258" s="57"/>
    </row>
    <row r="7259" spans="1:2" hidden="1" x14ac:dyDescent="0.45">
      <c r="A7259" s="57"/>
      <c r="B7259" s="57"/>
    </row>
    <row r="7260" spans="1:2" hidden="1" x14ac:dyDescent="0.45">
      <c r="A7260" s="57"/>
      <c r="B7260" s="57"/>
    </row>
    <row r="7261" spans="1:2" hidden="1" x14ac:dyDescent="0.45">
      <c r="A7261" s="57"/>
      <c r="B7261" s="57"/>
    </row>
    <row r="7262" spans="1:2" hidden="1" x14ac:dyDescent="0.45">
      <c r="A7262" s="57"/>
      <c r="B7262" s="57"/>
    </row>
    <row r="7263" spans="1:2" hidden="1" x14ac:dyDescent="0.45">
      <c r="A7263" s="57"/>
      <c r="B7263" s="57"/>
    </row>
    <row r="7264" spans="1:2" hidden="1" x14ac:dyDescent="0.45">
      <c r="A7264" s="57"/>
      <c r="B7264" s="57"/>
    </row>
    <row r="7265" spans="1:2" hidden="1" x14ac:dyDescent="0.45">
      <c r="A7265" s="57"/>
      <c r="B7265" s="57"/>
    </row>
    <row r="7266" spans="1:2" hidden="1" x14ac:dyDescent="0.45">
      <c r="A7266" s="57"/>
      <c r="B7266" s="57"/>
    </row>
    <row r="7267" spans="1:2" hidden="1" x14ac:dyDescent="0.45">
      <c r="A7267" s="57"/>
      <c r="B7267" s="57"/>
    </row>
    <row r="7268" spans="1:2" hidden="1" x14ac:dyDescent="0.45">
      <c r="A7268" s="57"/>
      <c r="B7268" s="57"/>
    </row>
    <row r="7269" spans="1:2" hidden="1" x14ac:dyDescent="0.45">
      <c r="A7269" s="57"/>
      <c r="B7269" s="57"/>
    </row>
    <row r="7270" spans="1:2" hidden="1" x14ac:dyDescent="0.45">
      <c r="A7270" s="57"/>
      <c r="B7270" s="57"/>
    </row>
    <row r="7271" spans="1:2" hidden="1" x14ac:dyDescent="0.45">
      <c r="A7271" s="57"/>
      <c r="B7271" s="57"/>
    </row>
    <row r="7272" spans="1:2" hidden="1" x14ac:dyDescent="0.45">
      <c r="A7272" s="57"/>
      <c r="B7272" s="57"/>
    </row>
    <row r="7273" spans="1:2" hidden="1" x14ac:dyDescent="0.45">
      <c r="A7273" s="57"/>
      <c r="B7273" s="57"/>
    </row>
    <row r="7274" spans="1:2" hidden="1" x14ac:dyDescent="0.45">
      <c r="A7274" s="57"/>
      <c r="B7274" s="57"/>
    </row>
    <row r="7275" spans="1:2" hidden="1" x14ac:dyDescent="0.45">
      <c r="A7275" s="57"/>
      <c r="B7275" s="57"/>
    </row>
    <row r="7276" spans="1:2" hidden="1" x14ac:dyDescent="0.45">
      <c r="A7276" s="57"/>
      <c r="B7276" s="57"/>
    </row>
    <row r="7277" spans="1:2" hidden="1" x14ac:dyDescent="0.45">
      <c r="A7277" s="57"/>
      <c r="B7277" s="57"/>
    </row>
    <row r="7278" spans="1:2" hidden="1" x14ac:dyDescent="0.45">
      <c r="A7278" s="57"/>
      <c r="B7278" s="57"/>
    </row>
    <row r="7279" spans="1:2" hidden="1" x14ac:dyDescent="0.45">
      <c r="A7279" s="57"/>
      <c r="B7279" s="57"/>
    </row>
    <row r="7280" spans="1:2" hidden="1" x14ac:dyDescent="0.45">
      <c r="A7280" s="57"/>
      <c r="B7280" s="57"/>
    </row>
    <row r="7281" spans="1:2" hidden="1" x14ac:dyDescent="0.45">
      <c r="A7281" s="57"/>
      <c r="B7281" s="57"/>
    </row>
    <row r="7282" spans="1:2" hidden="1" x14ac:dyDescent="0.45">
      <c r="A7282" s="57"/>
      <c r="B7282" s="57"/>
    </row>
    <row r="7283" spans="1:2" hidden="1" x14ac:dyDescent="0.45">
      <c r="A7283" s="57"/>
      <c r="B7283" s="57"/>
    </row>
    <row r="7284" spans="1:2" hidden="1" x14ac:dyDescent="0.45">
      <c r="A7284" s="57"/>
      <c r="B7284" s="57"/>
    </row>
    <row r="7285" spans="1:2" hidden="1" x14ac:dyDescent="0.45">
      <c r="A7285" s="57"/>
      <c r="B7285" s="57"/>
    </row>
    <row r="7286" spans="1:2" hidden="1" x14ac:dyDescent="0.45">
      <c r="A7286" s="57"/>
      <c r="B7286" s="57"/>
    </row>
    <row r="7287" spans="1:2" hidden="1" x14ac:dyDescent="0.45">
      <c r="A7287" s="57"/>
      <c r="B7287" s="57"/>
    </row>
    <row r="7288" spans="1:2" hidden="1" x14ac:dyDescent="0.45">
      <c r="A7288" s="57"/>
      <c r="B7288" s="57"/>
    </row>
    <row r="7289" spans="1:2" hidden="1" x14ac:dyDescent="0.45">
      <c r="A7289" s="57"/>
      <c r="B7289" s="57"/>
    </row>
    <row r="7290" spans="1:2" hidden="1" x14ac:dyDescent="0.45">
      <c r="A7290" s="57"/>
      <c r="B7290" s="57"/>
    </row>
    <row r="7291" spans="1:2" hidden="1" x14ac:dyDescent="0.45">
      <c r="A7291" s="57"/>
      <c r="B7291" s="57"/>
    </row>
    <row r="7292" spans="1:2" hidden="1" x14ac:dyDescent="0.45">
      <c r="A7292" s="57"/>
      <c r="B7292" s="57"/>
    </row>
    <row r="7293" spans="1:2" hidden="1" x14ac:dyDescent="0.45">
      <c r="A7293" s="57"/>
      <c r="B7293" s="57"/>
    </row>
    <row r="7294" spans="1:2" hidden="1" x14ac:dyDescent="0.45">
      <c r="A7294" s="57"/>
      <c r="B7294" s="57"/>
    </row>
    <row r="7295" spans="1:2" hidden="1" x14ac:dyDescent="0.45">
      <c r="A7295" s="57"/>
      <c r="B7295" s="57"/>
    </row>
    <row r="7296" spans="1:2" hidden="1" x14ac:dyDescent="0.45">
      <c r="A7296" s="57"/>
      <c r="B7296" s="57"/>
    </row>
    <row r="7297" spans="1:2" hidden="1" x14ac:dyDescent="0.45">
      <c r="A7297" s="57"/>
      <c r="B7297" s="57"/>
    </row>
    <row r="7298" spans="1:2" hidden="1" x14ac:dyDescent="0.45">
      <c r="A7298" s="57"/>
      <c r="B7298" s="57"/>
    </row>
    <row r="7299" spans="1:2" hidden="1" x14ac:dyDescent="0.45">
      <c r="A7299" s="57"/>
      <c r="B7299" s="57"/>
    </row>
    <row r="7300" spans="1:2" hidden="1" x14ac:dyDescent="0.45">
      <c r="A7300" s="57"/>
      <c r="B7300" s="57"/>
    </row>
    <row r="7301" spans="1:2" hidden="1" x14ac:dyDescent="0.45">
      <c r="A7301" s="57"/>
      <c r="B7301" s="57"/>
    </row>
    <row r="7302" spans="1:2" hidden="1" x14ac:dyDescent="0.45">
      <c r="A7302" s="57"/>
      <c r="B7302" s="57"/>
    </row>
    <row r="7303" spans="1:2" hidden="1" x14ac:dyDescent="0.45">
      <c r="A7303" s="57"/>
      <c r="B7303" s="57"/>
    </row>
    <row r="7304" spans="1:2" hidden="1" x14ac:dyDescent="0.45">
      <c r="A7304" s="57"/>
      <c r="B7304" s="57"/>
    </row>
    <row r="7305" spans="1:2" hidden="1" x14ac:dyDescent="0.45">
      <c r="A7305" s="57"/>
      <c r="B7305" s="57"/>
    </row>
    <row r="7306" spans="1:2" hidden="1" x14ac:dyDescent="0.45">
      <c r="A7306" s="57"/>
      <c r="B7306" s="57"/>
    </row>
    <row r="7307" spans="1:2" hidden="1" x14ac:dyDescent="0.45">
      <c r="A7307" s="57"/>
      <c r="B7307" s="57"/>
    </row>
    <row r="7308" spans="1:2" hidden="1" x14ac:dyDescent="0.45">
      <c r="A7308" s="57"/>
      <c r="B7308" s="57"/>
    </row>
    <row r="7309" spans="1:2" hidden="1" x14ac:dyDescent="0.45">
      <c r="A7309" s="57"/>
      <c r="B7309" s="57"/>
    </row>
    <row r="7310" spans="1:2" hidden="1" x14ac:dyDescent="0.45">
      <c r="A7310" s="57"/>
      <c r="B7310" s="57"/>
    </row>
    <row r="7311" spans="1:2" hidden="1" x14ac:dyDescent="0.45">
      <c r="A7311" s="57"/>
      <c r="B7311" s="57"/>
    </row>
    <row r="7312" spans="1:2" hidden="1" x14ac:dyDescent="0.45">
      <c r="A7312" s="57"/>
      <c r="B7312" s="57"/>
    </row>
    <row r="7313" spans="1:2" hidden="1" x14ac:dyDescent="0.45">
      <c r="A7313" s="57"/>
      <c r="B7313" s="57"/>
    </row>
    <row r="7314" spans="1:2" hidden="1" x14ac:dyDescent="0.45">
      <c r="A7314" s="57"/>
      <c r="B7314" s="57"/>
    </row>
    <row r="7315" spans="1:2" hidden="1" x14ac:dyDescent="0.45">
      <c r="A7315" s="57"/>
      <c r="B7315" s="57"/>
    </row>
    <row r="7316" spans="1:2" hidden="1" x14ac:dyDescent="0.45">
      <c r="A7316" s="57"/>
      <c r="B7316" s="57"/>
    </row>
    <row r="7317" spans="1:2" hidden="1" x14ac:dyDescent="0.45">
      <c r="A7317" s="57"/>
      <c r="B7317" s="57"/>
    </row>
    <row r="7318" spans="1:2" hidden="1" x14ac:dyDescent="0.45">
      <c r="A7318" s="57"/>
      <c r="B7318" s="57"/>
    </row>
    <row r="7319" spans="1:2" hidden="1" x14ac:dyDescent="0.45">
      <c r="A7319" s="57"/>
      <c r="B7319" s="57"/>
    </row>
    <row r="7320" spans="1:2" hidden="1" x14ac:dyDescent="0.45">
      <c r="A7320" s="57"/>
      <c r="B7320" s="57"/>
    </row>
    <row r="7321" spans="1:2" hidden="1" x14ac:dyDescent="0.45">
      <c r="A7321" s="57"/>
      <c r="B7321" s="57"/>
    </row>
    <row r="7322" spans="1:2" hidden="1" x14ac:dyDescent="0.45">
      <c r="A7322" s="57"/>
      <c r="B7322" s="57"/>
    </row>
    <row r="7323" spans="1:2" hidden="1" x14ac:dyDescent="0.45">
      <c r="A7323" s="57"/>
      <c r="B7323" s="57"/>
    </row>
    <row r="7324" spans="1:2" hidden="1" x14ac:dyDescent="0.45">
      <c r="A7324" s="57"/>
      <c r="B7324" s="57"/>
    </row>
    <row r="7325" spans="1:2" hidden="1" x14ac:dyDescent="0.45">
      <c r="A7325" s="57"/>
      <c r="B7325" s="57"/>
    </row>
    <row r="7326" spans="1:2" hidden="1" x14ac:dyDescent="0.45">
      <c r="A7326" s="57"/>
      <c r="B7326" s="57"/>
    </row>
    <row r="7327" spans="1:2" hidden="1" x14ac:dyDescent="0.45">
      <c r="A7327" s="57"/>
      <c r="B7327" s="57"/>
    </row>
    <row r="7328" spans="1:2" hidden="1" x14ac:dyDescent="0.45">
      <c r="A7328" s="57"/>
      <c r="B7328" s="57"/>
    </row>
    <row r="7329" spans="1:2" hidden="1" x14ac:dyDescent="0.45">
      <c r="A7329" s="57"/>
      <c r="B7329" s="57"/>
    </row>
    <row r="7330" spans="1:2" hidden="1" x14ac:dyDescent="0.45">
      <c r="A7330" s="57"/>
      <c r="B7330" s="57"/>
    </row>
    <row r="7331" spans="1:2" hidden="1" x14ac:dyDescent="0.45">
      <c r="A7331" s="57"/>
      <c r="B7331" s="57"/>
    </row>
    <row r="7332" spans="1:2" hidden="1" x14ac:dyDescent="0.45">
      <c r="A7332" s="57"/>
      <c r="B7332" s="57"/>
    </row>
    <row r="7333" spans="1:2" hidden="1" x14ac:dyDescent="0.45">
      <c r="A7333" s="57"/>
      <c r="B7333" s="57"/>
    </row>
    <row r="7334" spans="1:2" hidden="1" x14ac:dyDescent="0.45">
      <c r="A7334" s="57"/>
      <c r="B7334" s="57"/>
    </row>
    <row r="7335" spans="1:2" hidden="1" x14ac:dyDescent="0.45">
      <c r="A7335" s="57"/>
      <c r="B7335" s="57"/>
    </row>
    <row r="7336" spans="1:2" hidden="1" x14ac:dyDescent="0.45">
      <c r="A7336" s="57"/>
      <c r="B7336" s="57"/>
    </row>
    <row r="7337" spans="1:2" hidden="1" x14ac:dyDescent="0.45">
      <c r="A7337" s="57"/>
      <c r="B7337" s="57"/>
    </row>
    <row r="7338" spans="1:2" hidden="1" x14ac:dyDescent="0.45">
      <c r="A7338" s="57"/>
      <c r="B7338" s="57"/>
    </row>
    <row r="7339" spans="1:2" hidden="1" x14ac:dyDescent="0.45">
      <c r="A7339" s="57"/>
      <c r="B7339" s="57"/>
    </row>
    <row r="7340" spans="1:2" hidden="1" x14ac:dyDescent="0.45">
      <c r="A7340" s="57"/>
      <c r="B7340" s="57"/>
    </row>
    <row r="7341" spans="1:2" hidden="1" x14ac:dyDescent="0.45">
      <c r="A7341" s="57"/>
      <c r="B7341" s="57"/>
    </row>
    <row r="7342" spans="1:2" hidden="1" x14ac:dyDescent="0.45">
      <c r="A7342" s="57"/>
      <c r="B7342" s="57"/>
    </row>
    <row r="7343" spans="1:2" hidden="1" x14ac:dyDescent="0.45">
      <c r="A7343" s="57"/>
      <c r="B7343" s="57"/>
    </row>
    <row r="7344" spans="1:2" hidden="1" x14ac:dyDescent="0.45">
      <c r="A7344" s="57"/>
      <c r="B7344" s="57"/>
    </row>
    <row r="7345" spans="1:2" hidden="1" x14ac:dyDescent="0.45">
      <c r="A7345" s="57"/>
      <c r="B7345" s="57"/>
    </row>
    <row r="7346" spans="1:2" hidden="1" x14ac:dyDescent="0.45">
      <c r="A7346" s="57"/>
      <c r="B7346" s="57"/>
    </row>
    <row r="7347" spans="1:2" hidden="1" x14ac:dyDescent="0.45">
      <c r="A7347" s="57"/>
      <c r="B7347" s="57"/>
    </row>
    <row r="7348" spans="1:2" hidden="1" x14ac:dyDescent="0.45">
      <c r="A7348" s="57"/>
      <c r="B7348" s="57"/>
    </row>
    <row r="7349" spans="1:2" hidden="1" x14ac:dyDescent="0.45">
      <c r="A7349" s="57"/>
      <c r="B7349" s="57"/>
    </row>
    <row r="7350" spans="1:2" hidden="1" x14ac:dyDescent="0.45">
      <c r="A7350" s="57"/>
      <c r="B7350" s="57"/>
    </row>
    <row r="7351" spans="1:2" hidden="1" x14ac:dyDescent="0.45">
      <c r="A7351" s="57"/>
      <c r="B7351" s="57"/>
    </row>
    <row r="7352" spans="1:2" hidden="1" x14ac:dyDescent="0.45">
      <c r="A7352" s="57"/>
      <c r="B7352" s="57"/>
    </row>
    <row r="7353" spans="1:2" hidden="1" x14ac:dyDescent="0.45">
      <c r="A7353" s="57"/>
      <c r="B7353" s="57"/>
    </row>
    <row r="7354" spans="1:2" hidden="1" x14ac:dyDescent="0.45">
      <c r="A7354" s="57"/>
      <c r="B7354" s="57"/>
    </row>
    <row r="7355" spans="1:2" hidden="1" x14ac:dyDescent="0.45">
      <c r="A7355" s="57"/>
      <c r="B7355" s="57"/>
    </row>
    <row r="7356" spans="1:2" hidden="1" x14ac:dyDescent="0.45">
      <c r="A7356" s="57"/>
      <c r="B7356" s="57"/>
    </row>
    <row r="7357" spans="1:2" hidden="1" x14ac:dyDescent="0.45">
      <c r="A7357" s="57"/>
      <c r="B7357" s="57"/>
    </row>
    <row r="7358" spans="1:2" hidden="1" x14ac:dyDescent="0.45">
      <c r="A7358" s="57"/>
      <c r="B7358" s="57"/>
    </row>
    <row r="7359" spans="1:2" hidden="1" x14ac:dyDescent="0.45">
      <c r="A7359" s="57"/>
      <c r="B7359" s="57"/>
    </row>
    <row r="7360" spans="1:2" hidden="1" x14ac:dyDescent="0.45">
      <c r="A7360" s="57"/>
      <c r="B7360" s="57"/>
    </row>
    <row r="7361" spans="1:2" hidden="1" x14ac:dyDescent="0.45">
      <c r="A7361" s="57"/>
      <c r="B7361" s="57"/>
    </row>
    <row r="7362" spans="1:2" hidden="1" x14ac:dyDescent="0.45">
      <c r="A7362" s="57"/>
      <c r="B7362" s="57"/>
    </row>
    <row r="7363" spans="1:2" hidden="1" x14ac:dyDescent="0.45">
      <c r="A7363" s="57"/>
      <c r="B7363" s="57"/>
    </row>
    <row r="7364" spans="1:2" hidden="1" x14ac:dyDescent="0.45">
      <c r="A7364" s="57"/>
      <c r="B7364" s="57"/>
    </row>
    <row r="7365" spans="1:2" hidden="1" x14ac:dyDescent="0.45">
      <c r="A7365" s="57"/>
      <c r="B7365" s="57"/>
    </row>
    <row r="7366" spans="1:2" hidden="1" x14ac:dyDescent="0.45">
      <c r="A7366" s="57"/>
      <c r="B7366" s="57"/>
    </row>
    <row r="7367" spans="1:2" hidden="1" x14ac:dyDescent="0.45">
      <c r="A7367" s="57"/>
      <c r="B7367" s="57"/>
    </row>
    <row r="7368" spans="1:2" hidden="1" x14ac:dyDescent="0.45">
      <c r="A7368" s="57"/>
      <c r="B7368" s="57"/>
    </row>
    <row r="7369" spans="1:2" hidden="1" x14ac:dyDescent="0.45">
      <c r="A7369" s="57"/>
      <c r="B7369" s="57"/>
    </row>
    <row r="7370" spans="1:2" hidden="1" x14ac:dyDescent="0.45">
      <c r="A7370" s="57"/>
      <c r="B7370" s="57"/>
    </row>
    <row r="7371" spans="1:2" hidden="1" x14ac:dyDescent="0.45">
      <c r="A7371" s="57"/>
      <c r="B7371" s="57"/>
    </row>
    <row r="7372" spans="1:2" hidden="1" x14ac:dyDescent="0.45">
      <c r="A7372" s="57"/>
      <c r="B7372" s="57"/>
    </row>
    <row r="7373" spans="1:2" hidden="1" x14ac:dyDescent="0.45">
      <c r="A7373" s="57"/>
      <c r="B7373" s="57"/>
    </row>
    <row r="7374" spans="1:2" hidden="1" x14ac:dyDescent="0.45">
      <c r="A7374" s="57"/>
      <c r="B7374" s="57"/>
    </row>
    <row r="7375" spans="1:2" hidden="1" x14ac:dyDescent="0.45">
      <c r="A7375" s="57"/>
      <c r="B7375" s="57"/>
    </row>
    <row r="7376" spans="1:2" hidden="1" x14ac:dyDescent="0.45">
      <c r="A7376" s="57"/>
      <c r="B7376" s="57"/>
    </row>
    <row r="7377" spans="1:2" hidden="1" x14ac:dyDescent="0.45">
      <c r="A7377" s="57"/>
      <c r="B7377" s="57"/>
    </row>
    <row r="7378" spans="1:2" hidden="1" x14ac:dyDescent="0.45">
      <c r="A7378" s="57"/>
      <c r="B7378" s="57"/>
    </row>
    <row r="7379" spans="1:2" hidden="1" x14ac:dyDescent="0.45">
      <c r="A7379" s="57"/>
      <c r="B7379" s="57"/>
    </row>
    <row r="7380" spans="1:2" hidden="1" x14ac:dyDescent="0.45">
      <c r="A7380" s="57"/>
      <c r="B7380" s="57"/>
    </row>
    <row r="7381" spans="1:2" hidden="1" x14ac:dyDescent="0.45">
      <c r="A7381" s="57"/>
      <c r="B7381" s="57"/>
    </row>
    <row r="7382" spans="1:2" hidden="1" x14ac:dyDescent="0.45">
      <c r="A7382" s="57"/>
      <c r="B7382" s="57"/>
    </row>
    <row r="7383" spans="1:2" hidden="1" x14ac:dyDescent="0.45">
      <c r="A7383" s="57"/>
      <c r="B7383" s="57"/>
    </row>
    <row r="7384" spans="1:2" hidden="1" x14ac:dyDescent="0.45">
      <c r="A7384" s="57"/>
      <c r="B7384" s="57"/>
    </row>
    <row r="7385" spans="1:2" hidden="1" x14ac:dyDescent="0.45">
      <c r="A7385" s="57"/>
      <c r="B7385" s="57"/>
    </row>
    <row r="7386" spans="1:2" hidden="1" x14ac:dyDescent="0.45">
      <c r="A7386" s="57"/>
      <c r="B7386" s="57"/>
    </row>
    <row r="7387" spans="1:2" hidden="1" x14ac:dyDescent="0.45">
      <c r="A7387" s="57"/>
      <c r="B7387" s="57"/>
    </row>
    <row r="7388" spans="1:2" hidden="1" x14ac:dyDescent="0.45">
      <c r="A7388" s="57"/>
      <c r="B7388" s="57"/>
    </row>
    <row r="7389" spans="1:2" hidden="1" x14ac:dyDescent="0.45">
      <c r="A7389" s="57"/>
      <c r="B7389" s="57"/>
    </row>
    <row r="7390" spans="1:2" hidden="1" x14ac:dyDescent="0.45">
      <c r="A7390" s="57"/>
      <c r="B7390" s="57"/>
    </row>
    <row r="7391" spans="1:2" hidden="1" x14ac:dyDescent="0.45">
      <c r="A7391" s="57"/>
      <c r="B7391" s="57"/>
    </row>
    <row r="7392" spans="1:2" hidden="1" x14ac:dyDescent="0.45">
      <c r="A7392" s="57"/>
      <c r="B7392" s="57"/>
    </row>
    <row r="7393" spans="1:2" hidden="1" x14ac:dyDescent="0.45">
      <c r="A7393" s="57"/>
      <c r="B7393" s="57"/>
    </row>
    <row r="7394" spans="1:2" hidden="1" x14ac:dyDescent="0.45">
      <c r="A7394" s="57"/>
      <c r="B7394" s="57"/>
    </row>
    <row r="7395" spans="1:2" hidden="1" x14ac:dyDescent="0.45">
      <c r="A7395" s="57"/>
      <c r="B7395" s="57"/>
    </row>
    <row r="7396" spans="1:2" hidden="1" x14ac:dyDescent="0.45">
      <c r="A7396" s="57"/>
      <c r="B7396" s="57"/>
    </row>
    <row r="7397" spans="1:2" hidden="1" x14ac:dyDescent="0.45">
      <c r="A7397" s="57"/>
      <c r="B7397" s="57"/>
    </row>
    <row r="7398" spans="1:2" hidden="1" x14ac:dyDescent="0.45">
      <c r="A7398" s="57"/>
      <c r="B7398" s="57"/>
    </row>
    <row r="7399" spans="1:2" hidden="1" x14ac:dyDescent="0.45">
      <c r="A7399" s="57"/>
      <c r="B7399" s="57"/>
    </row>
    <row r="7400" spans="1:2" hidden="1" x14ac:dyDescent="0.45">
      <c r="A7400" s="57"/>
      <c r="B7400" s="57"/>
    </row>
    <row r="7401" spans="1:2" hidden="1" x14ac:dyDescent="0.45">
      <c r="A7401" s="57"/>
      <c r="B7401" s="57"/>
    </row>
    <row r="7402" spans="1:2" hidden="1" x14ac:dyDescent="0.45">
      <c r="A7402" s="57"/>
      <c r="B7402" s="57"/>
    </row>
    <row r="7403" spans="1:2" hidden="1" x14ac:dyDescent="0.45">
      <c r="A7403" s="57"/>
      <c r="B7403" s="57"/>
    </row>
    <row r="7404" spans="1:2" hidden="1" x14ac:dyDescent="0.45">
      <c r="A7404" s="57"/>
      <c r="B7404" s="57"/>
    </row>
    <row r="7405" spans="1:2" hidden="1" x14ac:dyDescent="0.45">
      <c r="A7405" s="57"/>
      <c r="B7405" s="57"/>
    </row>
    <row r="7406" spans="1:2" hidden="1" x14ac:dyDescent="0.45">
      <c r="A7406" s="57"/>
      <c r="B7406" s="57"/>
    </row>
    <row r="7407" spans="1:2" hidden="1" x14ac:dyDescent="0.45">
      <c r="A7407" s="57"/>
      <c r="B7407" s="57"/>
    </row>
    <row r="7408" spans="1:2" hidden="1" x14ac:dyDescent="0.45">
      <c r="A7408" s="57"/>
      <c r="B7408" s="57"/>
    </row>
    <row r="7409" spans="1:2" hidden="1" x14ac:dyDescent="0.45">
      <c r="A7409" s="57"/>
      <c r="B7409" s="57"/>
    </row>
    <row r="7410" spans="1:2" hidden="1" x14ac:dyDescent="0.45">
      <c r="A7410" s="57"/>
      <c r="B7410" s="57"/>
    </row>
    <row r="7411" spans="1:2" hidden="1" x14ac:dyDescent="0.45">
      <c r="A7411" s="57"/>
      <c r="B7411" s="57"/>
    </row>
    <row r="7412" spans="1:2" hidden="1" x14ac:dyDescent="0.45">
      <c r="A7412" s="57"/>
      <c r="B7412" s="57"/>
    </row>
    <row r="7413" spans="1:2" hidden="1" x14ac:dyDescent="0.45">
      <c r="A7413" s="57"/>
      <c r="B7413" s="57"/>
    </row>
    <row r="7414" spans="1:2" hidden="1" x14ac:dyDescent="0.45">
      <c r="A7414" s="57"/>
      <c r="B7414" s="57"/>
    </row>
    <row r="7415" spans="1:2" hidden="1" x14ac:dyDescent="0.45">
      <c r="A7415" s="57"/>
      <c r="B7415" s="57"/>
    </row>
    <row r="7416" spans="1:2" hidden="1" x14ac:dyDescent="0.45">
      <c r="A7416" s="57"/>
      <c r="B7416" s="57"/>
    </row>
    <row r="7417" spans="1:2" hidden="1" x14ac:dyDescent="0.45">
      <c r="A7417" s="57"/>
      <c r="B7417" s="57"/>
    </row>
    <row r="7418" spans="1:2" hidden="1" x14ac:dyDescent="0.45">
      <c r="A7418" s="57"/>
      <c r="B7418" s="57"/>
    </row>
    <row r="7419" spans="1:2" hidden="1" x14ac:dyDescent="0.45">
      <c r="A7419" s="57"/>
      <c r="B7419" s="57"/>
    </row>
    <row r="7420" spans="1:2" hidden="1" x14ac:dyDescent="0.45">
      <c r="A7420" s="57"/>
      <c r="B7420" s="57"/>
    </row>
    <row r="7421" spans="1:2" hidden="1" x14ac:dyDescent="0.45">
      <c r="A7421" s="57"/>
      <c r="B7421" s="57"/>
    </row>
    <row r="7422" spans="1:2" hidden="1" x14ac:dyDescent="0.45">
      <c r="A7422" s="57"/>
      <c r="B7422" s="57"/>
    </row>
    <row r="7423" spans="1:2" hidden="1" x14ac:dyDescent="0.45">
      <c r="A7423" s="57"/>
      <c r="B7423" s="57"/>
    </row>
    <row r="7424" spans="1:2" hidden="1" x14ac:dyDescent="0.45">
      <c r="A7424" s="57"/>
      <c r="B7424" s="57"/>
    </row>
    <row r="7425" spans="1:2" hidden="1" x14ac:dyDescent="0.45">
      <c r="A7425" s="57"/>
      <c r="B7425" s="57"/>
    </row>
    <row r="7426" spans="1:2" hidden="1" x14ac:dyDescent="0.45">
      <c r="A7426" s="57"/>
      <c r="B7426" s="57"/>
    </row>
    <row r="7427" spans="1:2" hidden="1" x14ac:dyDescent="0.45">
      <c r="A7427" s="57"/>
      <c r="B7427" s="57"/>
    </row>
    <row r="7428" spans="1:2" hidden="1" x14ac:dyDescent="0.45">
      <c r="A7428" s="57"/>
      <c r="B7428" s="57"/>
    </row>
    <row r="7429" spans="1:2" hidden="1" x14ac:dyDescent="0.45">
      <c r="A7429" s="57"/>
      <c r="B7429" s="57"/>
    </row>
    <row r="7430" spans="1:2" hidden="1" x14ac:dyDescent="0.45">
      <c r="A7430" s="57"/>
      <c r="B7430" s="57"/>
    </row>
    <row r="7431" spans="1:2" hidden="1" x14ac:dyDescent="0.45">
      <c r="A7431" s="57"/>
      <c r="B7431" s="57"/>
    </row>
    <row r="7432" spans="1:2" hidden="1" x14ac:dyDescent="0.45">
      <c r="A7432" s="57"/>
      <c r="B7432" s="57"/>
    </row>
    <row r="7433" spans="1:2" hidden="1" x14ac:dyDescent="0.45">
      <c r="A7433" s="57"/>
      <c r="B7433" s="57"/>
    </row>
    <row r="7434" spans="1:2" hidden="1" x14ac:dyDescent="0.45">
      <c r="A7434" s="57"/>
      <c r="B7434" s="57"/>
    </row>
    <row r="7435" spans="1:2" hidden="1" x14ac:dyDescent="0.45">
      <c r="A7435" s="57"/>
      <c r="B7435" s="57"/>
    </row>
    <row r="7436" spans="1:2" hidden="1" x14ac:dyDescent="0.45">
      <c r="A7436" s="57"/>
      <c r="B7436" s="57"/>
    </row>
    <row r="7437" spans="1:2" hidden="1" x14ac:dyDescent="0.45">
      <c r="A7437" s="57"/>
      <c r="B7437" s="57"/>
    </row>
    <row r="7438" spans="1:2" hidden="1" x14ac:dyDescent="0.45">
      <c r="A7438" s="57"/>
      <c r="B7438" s="57"/>
    </row>
    <row r="7439" spans="1:2" hidden="1" x14ac:dyDescent="0.45">
      <c r="A7439" s="57"/>
      <c r="B7439" s="57"/>
    </row>
    <row r="7440" spans="1:2" hidden="1" x14ac:dyDescent="0.45">
      <c r="A7440" s="57"/>
      <c r="B7440" s="57"/>
    </row>
    <row r="7441" spans="1:2" hidden="1" x14ac:dyDescent="0.45">
      <c r="A7441" s="57"/>
      <c r="B7441" s="57"/>
    </row>
    <row r="7442" spans="1:2" hidden="1" x14ac:dyDescent="0.45">
      <c r="A7442" s="57"/>
      <c r="B7442" s="57"/>
    </row>
    <row r="7443" spans="1:2" hidden="1" x14ac:dyDescent="0.45">
      <c r="A7443" s="57"/>
      <c r="B7443" s="57"/>
    </row>
    <row r="7444" spans="1:2" hidden="1" x14ac:dyDescent="0.45">
      <c r="A7444" s="57"/>
      <c r="B7444" s="57"/>
    </row>
    <row r="7445" spans="1:2" hidden="1" x14ac:dyDescent="0.45">
      <c r="A7445" s="57"/>
      <c r="B7445" s="57"/>
    </row>
    <row r="7446" spans="1:2" hidden="1" x14ac:dyDescent="0.45">
      <c r="A7446" s="57"/>
      <c r="B7446" s="57"/>
    </row>
    <row r="7447" spans="1:2" hidden="1" x14ac:dyDescent="0.45">
      <c r="A7447" s="57"/>
      <c r="B7447" s="57"/>
    </row>
    <row r="7448" spans="1:2" hidden="1" x14ac:dyDescent="0.45">
      <c r="A7448" s="57"/>
      <c r="B7448" s="57"/>
    </row>
    <row r="7449" spans="1:2" hidden="1" x14ac:dyDescent="0.45">
      <c r="A7449" s="57"/>
      <c r="B7449" s="57"/>
    </row>
    <row r="7450" spans="1:2" hidden="1" x14ac:dyDescent="0.45">
      <c r="A7450" s="57"/>
      <c r="B7450" s="57"/>
    </row>
    <row r="7451" spans="1:2" hidden="1" x14ac:dyDescent="0.45">
      <c r="A7451" s="57"/>
      <c r="B7451" s="57"/>
    </row>
    <row r="7452" spans="1:2" hidden="1" x14ac:dyDescent="0.45">
      <c r="A7452" s="57"/>
      <c r="B7452" s="57"/>
    </row>
    <row r="7453" spans="1:2" hidden="1" x14ac:dyDescent="0.45">
      <c r="A7453" s="57"/>
      <c r="B7453" s="57"/>
    </row>
    <row r="7454" spans="1:2" hidden="1" x14ac:dyDescent="0.45">
      <c r="A7454" s="57"/>
      <c r="B7454" s="57"/>
    </row>
    <row r="7455" spans="1:2" hidden="1" x14ac:dyDescent="0.45">
      <c r="A7455" s="57"/>
      <c r="B7455" s="57"/>
    </row>
    <row r="7456" spans="1:2" hidden="1" x14ac:dyDescent="0.45">
      <c r="A7456" s="57"/>
      <c r="B7456" s="57"/>
    </row>
    <row r="7457" spans="1:2" hidden="1" x14ac:dyDescent="0.45">
      <c r="A7457" s="57"/>
      <c r="B7457" s="57"/>
    </row>
    <row r="7458" spans="1:2" hidden="1" x14ac:dyDescent="0.45">
      <c r="A7458" s="57"/>
      <c r="B7458" s="57"/>
    </row>
    <row r="7459" spans="1:2" hidden="1" x14ac:dyDescent="0.45">
      <c r="A7459" s="57"/>
      <c r="B7459" s="57"/>
    </row>
    <row r="7460" spans="1:2" hidden="1" x14ac:dyDescent="0.45">
      <c r="A7460" s="57"/>
      <c r="B7460" s="57"/>
    </row>
    <row r="7461" spans="1:2" hidden="1" x14ac:dyDescent="0.45">
      <c r="A7461" s="57"/>
      <c r="B7461" s="57"/>
    </row>
    <row r="7462" spans="1:2" hidden="1" x14ac:dyDescent="0.45">
      <c r="A7462" s="57"/>
      <c r="B7462" s="57"/>
    </row>
    <row r="7463" spans="1:2" hidden="1" x14ac:dyDescent="0.45">
      <c r="A7463" s="57"/>
      <c r="B7463" s="57"/>
    </row>
    <row r="7464" spans="1:2" hidden="1" x14ac:dyDescent="0.45">
      <c r="A7464" s="57"/>
      <c r="B7464" s="57"/>
    </row>
    <row r="7465" spans="1:2" hidden="1" x14ac:dyDescent="0.45">
      <c r="A7465" s="57"/>
      <c r="B7465" s="57"/>
    </row>
    <row r="7466" spans="1:2" hidden="1" x14ac:dyDescent="0.45">
      <c r="A7466" s="57"/>
      <c r="B7466" s="57"/>
    </row>
    <row r="7467" spans="1:2" hidden="1" x14ac:dyDescent="0.45">
      <c r="A7467" s="57"/>
      <c r="B7467" s="57"/>
    </row>
    <row r="7468" spans="1:2" hidden="1" x14ac:dyDescent="0.45">
      <c r="A7468" s="57"/>
      <c r="B7468" s="57"/>
    </row>
    <row r="7469" spans="1:2" hidden="1" x14ac:dyDescent="0.45">
      <c r="A7469" s="57"/>
      <c r="B7469" s="57"/>
    </row>
    <row r="7470" spans="1:2" hidden="1" x14ac:dyDescent="0.45">
      <c r="A7470" s="57"/>
      <c r="B7470" s="57"/>
    </row>
    <row r="7471" spans="1:2" hidden="1" x14ac:dyDescent="0.45">
      <c r="A7471" s="57"/>
      <c r="B7471" s="57"/>
    </row>
    <row r="7472" spans="1:2" hidden="1" x14ac:dyDescent="0.45">
      <c r="A7472" s="57"/>
      <c r="B7472" s="57"/>
    </row>
    <row r="7473" spans="1:2" hidden="1" x14ac:dyDescent="0.45">
      <c r="A7473" s="57"/>
      <c r="B7473" s="57"/>
    </row>
    <row r="7474" spans="1:2" hidden="1" x14ac:dyDescent="0.45">
      <c r="A7474" s="57"/>
      <c r="B7474" s="57"/>
    </row>
    <row r="7475" spans="1:2" hidden="1" x14ac:dyDescent="0.45">
      <c r="A7475" s="57"/>
      <c r="B7475" s="57"/>
    </row>
    <row r="7476" spans="1:2" hidden="1" x14ac:dyDescent="0.45">
      <c r="A7476" s="57"/>
      <c r="B7476" s="57"/>
    </row>
    <row r="7477" spans="1:2" hidden="1" x14ac:dyDescent="0.45">
      <c r="A7477" s="57"/>
      <c r="B7477" s="57"/>
    </row>
    <row r="7478" spans="1:2" hidden="1" x14ac:dyDescent="0.45">
      <c r="A7478" s="57"/>
      <c r="B7478" s="57"/>
    </row>
    <row r="7479" spans="1:2" hidden="1" x14ac:dyDescent="0.45">
      <c r="A7479" s="57"/>
      <c r="B7479" s="57"/>
    </row>
    <row r="7480" spans="1:2" hidden="1" x14ac:dyDescent="0.45">
      <c r="A7480" s="57"/>
      <c r="B7480" s="57"/>
    </row>
    <row r="7481" spans="1:2" hidden="1" x14ac:dyDescent="0.45">
      <c r="A7481" s="57"/>
      <c r="B7481" s="57"/>
    </row>
    <row r="7482" spans="1:2" hidden="1" x14ac:dyDescent="0.45">
      <c r="A7482" s="57"/>
      <c r="B7482" s="57"/>
    </row>
    <row r="7483" spans="1:2" hidden="1" x14ac:dyDescent="0.45">
      <c r="A7483" s="57"/>
      <c r="B7483" s="57"/>
    </row>
    <row r="7484" spans="1:2" hidden="1" x14ac:dyDescent="0.45">
      <c r="A7484" s="57"/>
      <c r="B7484" s="57"/>
    </row>
    <row r="7485" spans="1:2" hidden="1" x14ac:dyDescent="0.45">
      <c r="A7485" s="57"/>
      <c r="B7485" s="57"/>
    </row>
    <row r="7486" spans="1:2" hidden="1" x14ac:dyDescent="0.45">
      <c r="A7486" s="57"/>
      <c r="B7486" s="57"/>
    </row>
    <row r="7487" spans="1:2" hidden="1" x14ac:dyDescent="0.45">
      <c r="A7487" s="57"/>
      <c r="B7487" s="57"/>
    </row>
    <row r="7488" spans="1:2" hidden="1" x14ac:dyDescent="0.45">
      <c r="A7488" s="57"/>
      <c r="B7488" s="57"/>
    </row>
    <row r="7489" spans="1:2" hidden="1" x14ac:dyDescent="0.45">
      <c r="A7489" s="57"/>
      <c r="B7489" s="57"/>
    </row>
    <row r="7490" spans="1:2" hidden="1" x14ac:dyDescent="0.45">
      <c r="A7490" s="57"/>
      <c r="B7490" s="57"/>
    </row>
    <row r="7491" spans="1:2" hidden="1" x14ac:dyDescent="0.45">
      <c r="A7491" s="57"/>
      <c r="B7491" s="57"/>
    </row>
    <row r="7492" spans="1:2" hidden="1" x14ac:dyDescent="0.45">
      <c r="A7492" s="57"/>
      <c r="B7492" s="57"/>
    </row>
    <row r="7493" spans="1:2" hidden="1" x14ac:dyDescent="0.45">
      <c r="A7493" s="57"/>
      <c r="B7493" s="57"/>
    </row>
    <row r="7494" spans="1:2" hidden="1" x14ac:dyDescent="0.45">
      <c r="A7494" s="57"/>
      <c r="B7494" s="57"/>
    </row>
    <row r="7495" spans="1:2" hidden="1" x14ac:dyDescent="0.45">
      <c r="A7495" s="57"/>
      <c r="B7495" s="57"/>
    </row>
    <row r="7496" spans="1:2" hidden="1" x14ac:dyDescent="0.45">
      <c r="A7496" s="57"/>
      <c r="B7496" s="57"/>
    </row>
    <row r="7497" spans="1:2" hidden="1" x14ac:dyDescent="0.45">
      <c r="A7497" s="57"/>
      <c r="B7497" s="57"/>
    </row>
    <row r="7498" spans="1:2" hidden="1" x14ac:dyDescent="0.45">
      <c r="A7498" s="57"/>
      <c r="B7498" s="57"/>
    </row>
    <row r="7499" spans="1:2" hidden="1" x14ac:dyDescent="0.45">
      <c r="A7499" s="57"/>
      <c r="B7499" s="57"/>
    </row>
    <row r="7500" spans="1:2" hidden="1" x14ac:dyDescent="0.45">
      <c r="A7500" s="57"/>
      <c r="B7500" s="57"/>
    </row>
    <row r="7501" spans="1:2" hidden="1" x14ac:dyDescent="0.45">
      <c r="A7501" s="57"/>
      <c r="B7501" s="57"/>
    </row>
    <row r="7502" spans="1:2" hidden="1" x14ac:dyDescent="0.45">
      <c r="A7502" s="57"/>
      <c r="B7502" s="57"/>
    </row>
    <row r="7503" spans="1:2" hidden="1" x14ac:dyDescent="0.45">
      <c r="A7503" s="57"/>
      <c r="B7503" s="57"/>
    </row>
    <row r="7504" spans="1:2" hidden="1" x14ac:dyDescent="0.45">
      <c r="A7504" s="57"/>
      <c r="B7504" s="57"/>
    </row>
    <row r="7505" spans="1:2" hidden="1" x14ac:dyDescent="0.45">
      <c r="A7505" s="57"/>
      <c r="B7505" s="57"/>
    </row>
    <row r="7506" spans="1:2" hidden="1" x14ac:dyDescent="0.45">
      <c r="A7506" s="57"/>
      <c r="B7506" s="57"/>
    </row>
    <row r="7507" spans="1:2" hidden="1" x14ac:dyDescent="0.45">
      <c r="A7507" s="57"/>
      <c r="B7507" s="57"/>
    </row>
    <row r="7508" spans="1:2" hidden="1" x14ac:dyDescent="0.45">
      <c r="A7508" s="57"/>
      <c r="B7508" s="57"/>
    </row>
    <row r="7509" spans="1:2" hidden="1" x14ac:dyDescent="0.45">
      <c r="A7509" s="57"/>
      <c r="B7509" s="57"/>
    </row>
    <row r="7510" spans="1:2" hidden="1" x14ac:dyDescent="0.45">
      <c r="A7510" s="57"/>
      <c r="B7510" s="57"/>
    </row>
    <row r="7511" spans="1:2" hidden="1" x14ac:dyDescent="0.45">
      <c r="A7511" s="57"/>
      <c r="B7511" s="57"/>
    </row>
    <row r="7512" spans="1:2" hidden="1" x14ac:dyDescent="0.45">
      <c r="A7512" s="57"/>
      <c r="B7512" s="57"/>
    </row>
    <row r="7513" spans="1:2" hidden="1" x14ac:dyDescent="0.45">
      <c r="A7513" s="57"/>
      <c r="B7513" s="57"/>
    </row>
    <row r="7514" spans="1:2" hidden="1" x14ac:dyDescent="0.45">
      <c r="A7514" s="57"/>
      <c r="B7514" s="57"/>
    </row>
    <row r="7515" spans="1:2" hidden="1" x14ac:dyDescent="0.45">
      <c r="A7515" s="57"/>
      <c r="B7515" s="57"/>
    </row>
    <row r="7516" spans="1:2" hidden="1" x14ac:dyDescent="0.45">
      <c r="A7516" s="57"/>
      <c r="B7516" s="57"/>
    </row>
    <row r="7517" spans="1:2" hidden="1" x14ac:dyDescent="0.45">
      <c r="A7517" s="57"/>
      <c r="B7517" s="57"/>
    </row>
    <row r="7518" spans="1:2" hidden="1" x14ac:dyDescent="0.45">
      <c r="A7518" s="57"/>
      <c r="B7518" s="57"/>
    </row>
    <row r="7519" spans="1:2" hidden="1" x14ac:dyDescent="0.45">
      <c r="A7519" s="57"/>
      <c r="B7519" s="57"/>
    </row>
    <row r="7520" spans="1:2" hidden="1" x14ac:dyDescent="0.45">
      <c r="A7520" s="57"/>
      <c r="B7520" s="57"/>
    </row>
    <row r="7521" spans="1:2" hidden="1" x14ac:dyDescent="0.45">
      <c r="A7521" s="57"/>
      <c r="B7521" s="57"/>
    </row>
    <row r="7522" spans="1:2" hidden="1" x14ac:dyDescent="0.45">
      <c r="A7522" s="57"/>
      <c r="B7522" s="57"/>
    </row>
    <row r="7523" spans="1:2" hidden="1" x14ac:dyDescent="0.45">
      <c r="A7523" s="57"/>
      <c r="B7523" s="57"/>
    </row>
    <row r="7524" spans="1:2" hidden="1" x14ac:dyDescent="0.45">
      <c r="A7524" s="57"/>
      <c r="B7524" s="57"/>
    </row>
    <row r="7525" spans="1:2" hidden="1" x14ac:dyDescent="0.45">
      <c r="A7525" s="57"/>
      <c r="B7525" s="57"/>
    </row>
    <row r="7526" spans="1:2" hidden="1" x14ac:dyDescent="0.45">
      <c r="A7526" s="57"/>
      <c r="B7526" s="57"/>
    </row>
    <row r="7527" spans="1:2" hidden="1" x14ac:dyDescent="0.45">
      <c r="A7527" s="57"/>
      <c r="B7527" s="57"/>
    </row>
    <row r="7528" spans="1:2" hidden="1" x14ac:dyDescent="0.45">
      <c r="A7528" s="57"/>
      <c r="B7528" s="57"/>
    </row>
    <row r="7529" spans="1:2" hidden="1" x14ac:dyDescent="0.45">
      <c r="A7529" s="57"/>
      <c r="B7529" s="57"/>
    </row>
    <row r="7530" spans="1:2" hidden="1" x14ac:dyDescent="0.45">
      <c r="A7530" s="57"/>
      <c r="B7530" s="57"/>
    </row>
    <row r="7531" spans="1:2" hidden="1" x14ac:dyDescent="0.45">
      <c r="A7531" s="57"/>
      <c r="B7531" s="57"/>
    </row>
    <row r="7532" spans="1:2" hidden="1" x14ac:dyDescent="0.45">
      <c r="A7532" s="57"/>
      <c r="B7532" s="57"/>
    </row>
    <row r="7533" spans="1:2" hidden="1" x14ac:dyDescent="0.45">
      <c r="A7533" s="57"/>
      <c r="B7533" s="57"/>
    </row>
    <row r="7534" spans="1:2" hidden="1" x14ac:dyDescent="0.45">
      <c r="A7534" s="57"/>
      <c r="B7534" s="57"/>
    </row>
    <row r="7535" spans="1:2" hidden="1" x14ac:dyDescent="0.45">
      <c r="A7535" s="57"/>
      <c r="B7535" s="57"/>
    </row>
    <row r="7536" spans="1:2" hidden="1" x14ac:dyDescent="0.45">
      <c r="A7536" s="57"/>
      <c r="B7536" s="57"/>
    </row>
    <row r="7537" spans="1:2" hidden="1" x14ac:dyDescent="0.45">
      <c r="A7537" s="57"/>
      <c r="B7537" s="57"/>
    </row>
    <row r="7538" spans="1:2" hidden="1" x14ac:dyDescent="0.45">
      <c r="A7538" s="57"/>
      <c r="B7538" s="57"/>
    </row>
    <row r="7539" spans="1:2" hidden="1" x14ac:dyDescent="0.45">
      <c r="A7539" s="57"/>
      <c r="B7539" s="57"/>
    </row>
    <row r="7540" spans="1:2" hidden="1" x14ac:dyDescent="0.45">
      <c r="A7540" s="57"/>
      <c r="B7540" s="57"/>
    </row>
    <row r="7541" spans="1:2" hidden="1" x14ac:dyDescent="0.45">
      <c r="A7541" s="57"/>
      <c r="B7541" s="57"/>
    </row>
    <row r="7542" spans="1:2" hidden="1" x14ac:dyDescent="0.45">
      <c r="A7542" s="57"/>
      <c r="B7542" s="57"/>
    </row>
    <row r="7543" spans="1:2" hidden="1" x14ac:dyDescent="0.45">
      <c r="A7543" s="57"/>
      <c r="B7543" s="57"/>
    </row>
    <row r="7544" spans="1:2" hidden="1" x14ac:dyDescent="0.45">
      <c r="A7544" s="57"/>
      <c r="B7544" s="57"/>
    </row>
    <row r="7545" spans="1:2" hidden="1" x14ac:dyDescent="0.45">
      <c r="A7545" s="57"/>
      <c r="B7545" s="57"/>
    </row>
    <row r="7546" spans="1:2" hidden="1" x14ac:dyDescent="0.45">
      <c r="A7546" s="57"/>
      <c r="B7546" s="57"/>
    </row>
    <row r="7547" spans="1:2" hidden="1" x14ac:dyDescent="0.45">
      <c r="A7547" s="57"/>
      <c r="B7547" s="57"/>
    </row>
    <row r="7548" spans="1:2" hidden="1" x14ac:dyDescent="0.45">
      <c r="A7548" s="57"/>
      <c r="B7548" s="57"/>
    </row>
    <row r="7549" spans="1:2" hidden="1" x14ac:dyDescent="0.45">
      <c r="A7549" s="57"/>
      <c r="B7549" s="57"/>
    </row>
    <row r="7550" spans="1:2" hidden="1" x14ac:dyDescent="0.45">
      <c r="A7550" s="57"/>
      <c r="B7550" s="57"/>
    </row>
    <row r="7551" spans="1:2" hidden="1" x14ac:dyDescent="0.45">
      <c r="A7551" s="57"/>
      <c r="B7551" s="57"/>
    </row>
    <row r="7552" spans="1:2" hidden="1" x14ac:dyDescent="0.45">
      <c r="A7552" s="57"/>
      <c r="B7552" s="57"/>
    </row>
    <row r="7553" spans="1:2" hidden="1" x14ac:dyDescent="0.45">
      <c r="A7553" s="57"/>
      <c r="B7553" s="57"/>
    </row>
    <row r="7554" spans="1:2" hidden="1" x14ac:dyDescent="0.45">
      <c r="A7554" s="57"/>
      <c r="B7554" s="57"/>
    </row>
    <row r="7555" spans="1:2" hidden="1" x14ac:dyDescent="0.45">
      <c r="A7555" s="57"/>
      <c r="B7555" s="57"/>
    </row>
    <row r="7556" spans="1:2" hidden="1" x14ac:dyDescent="0.45">
      <c r="A7556" s="57"/>
      <c r="B7556" s="57"/>
    </row>
    <row r="7557" spans="1:2" hidden="1" x14ac:dyDescent="0.45">
      <c r="A7557" s="57"/>
      <c r="B7557" s="57"/>
    </row>
    <row r="7558" spans="1:2" hidden="1" x14ac:dyDescent="0.45">
      <c r="A7558" s="57"/>
      <c r="B7558" s="57"/>
    </row>
    <row r="7559" spans="1:2" hidden="1" x14ac:dyDescent="0.45">
      <c r="A7559" s="57"/>
      <c r="B7559" s="57"/>
    </row>
    <row r="7560" spans="1:2" hidden="1" x14ac:dyDescent="0.45">
      <c r="A7560" s="57"/>
      <c r="B7560" s="57"/>
    </row>
    <row r="7561" spans="1:2" hidden="1" x14ac:dyDescent="0.45">
      <c r="A7561" s="57"/>
      <c r="B7561" s="57"/>
    </row>
    <row r="7562" spans="1:2" hidden="1" x14ac:dyDescent="0.45">
      <c r="A7562" s="57"/>
      <c r="B7562" s="57"/>
    </row>
    <row r="7563" spans="1:2" hidden="1" x14ac:dyDescent="0.45">
      <c r="A7563" s="57"/>
      <c r="B7563" s="57"/>
    </row>
    <row r="7564" spans="1:2" hidden="1" x14ac:dyDescent="0.45">
      <c r="A7564" s="57"/>
      <c r="B7564" s="57"/>
    </row>
    <row r="7565" spans="1:2" hidden="1" x14ac:dyDescent="0.45">
      <c r="A7565" s="57"/>
      <c r="B7565" s="57"/>
    </row>
    <row r="7566" spans="1:2" hidden="1" x14ac:dyDescent="0.45">
      <c r="A7566" s="57"/>
      <c r="B7566" s="57"/>
    </row>
    <row r="7567" spans="1:2" hidden="1" x14ac:dyDescent="0.45">
      <c r="A7567" s="57"/>
      <c r="B7567" s="57"/>
    </row>
    <row r="7568" spans="1:2" hidden="1" x14ac:dyDescent="0.45">
      <c r="A7568" s="57"/>
      <c r="B7568" s="57"/>
    </row>
    <row r="7569" spans="1:2" hidden="1" x14ac:dyDescent="0.45">
      <c r="A7569" s="57"/>
      <c r="B7569" s="57"/>
    </row>
    <row r="7570" spans="1:2" hidden="1" x14ac:dyDescent="0.45">
      <c r="A7570" s="57"/>
      <c r="B7570" s="57"/>
    </row>
    <row r="7571" spans="1:2" hidden="1" x14ac:dyDescent="0.45">
      <c r="A7571" s="57"/>
      <c r="B7571" s="57"/>
    </row>
    <row r="7572" spans="1:2" hidden="1" x14ac:dyDescent="0.45">
      <c r="A7572" s="57"/>
      <c r="B7572" s="57"/>
    </row>
    <row r="7573" spans="1:2" hidden="1" x14ac:dyDescent="0.45">
      <c r="A7573" s="57"/>
      <c r="B7573" s="57"/>
    </row>
    <row r="7574" spans="1:2" hidden="1" x14ac:dyDescent="0.45">
      <c r="A7574" s="57"/>
      <c r="B7574" s="57"/>
    </row>
    <row r="7575" spans="1:2" hidden="1" x14ac:dyDescent="0.45">
      <c r="A7575" s="57"/>
      <c r="B7575" s="57"/>
    </row>
    <row r="7576" spans="1:2" hidden="1" x14ac:dyDescent="0.45">
      <c r="A7576" s="57"/>
      <c r="B7576" s="57"/>
    </row>
    <row r="7577" spans="1:2" hidden="1" x14ac:dyDescent="0.45">
      <c r="A7577" s="57"/>
      <c r="B7577" s="57"/>
    </row>
    <row r="7578" spans="1:2" hidden="1" x14ac:dyDescent="0.45">
      <c r="A7578" s="57"/>
      <c r="B7578" s="57"/>
    </row>
    <row r="7579" spans="1:2" hidden="1" x14ac:dyDescent="0.45">
      <c r="A7579" s="57"/>
      <c r="B7579" s="57"/>
    </row>
    <row r="7580" spans="1:2" hidden="1" x14ac:dyDescent="0.45">
      <c r="A7580" s="57"/>
      <c r="B7580" s="57"/>
    </row>
    <row r="7581" spans="1:2" hidden="1" x14ac:dyDescent="0.45">
      <c r="A7581" s="57"/>
      <c r="B7581" s="57"/>
    </row>
    <row r="7582" spans="1:2" hidden="1" x14ac:dyDescent="0.45">
      <c r="A7582" s="57"/>
      <c r="B7582" s="57"/>
    </row>
    <row r="7583" spans="1:2" hidden="1" x14ac:dyDescent="0.45">
      <c r="A7583" s="57"/>
      <c r="B7583" s="57"/>
    </row>
    <row r="7584" spans="1:2" hidden="1" x14ac:dyDescent="0.45">
      <c r="A7584" s="57"/>
      <c r="B7584" s="57"/>
    </row>
    <row r="7585" spans="1:2" hidden="1" x14ac:dyDescent="0.45">
      <c r="A7585" s="57"/>
      <c r="B7585" s="57"/>
    </row>
    <row r="7586" spans="1:2" hidden="1" x14ac:dyDescent="0.45">
      <c r="A7586" s="57"/>
      <c r="B7586" s="57"/>
    </row>
    <row r="7587" spans="1:2" hidden="1" x14ac:dyDescent="0.45">
      <c r="A7587" s="57"/>
      <c r="B7587" s="57"/>
    </row>
    <row r="7588" spans="1:2" hidden="1" x14ac:dyDescent="0.45">
      <c r="A7588" s="57"/>
      <c r="B7588" s="57"/>
    </row>
    <row r="7589" spans="1:2" hidden="1" x14ac:dyDescent="0.45">
      <c r="A7589" s="57"/>
      <c r="B7589" s="57"/>
    </row>
    <row r="7590" spans="1:2" hidden="1" x14ac:dyDescent="0.45">
      <c r="A7590" s="57"/>
      <c r="B7590" s="57"/>
    </row>
    <row r="7591" spans="1:2" hidden="1" x14ac:dyDescent="0.45">
      <c r="A7591" s="57"/>
      <c r="B7591" s="57"/>
    </row>
    <row r="7592" spans="1:2" hidden="1" x14ac:dyDescent="0.45">
      <c r="A7592" s="57"/>
      <c r="B7592" s="57"/>
    </row>
    <row r="7593" spans="1:2" hidden="1" x14ac:dyDescent="0.45">
      <c r="A7593" s="57"/>
      <c r="B7593" s="57"/>
    </row>
    <row r="7594" spans="1:2" hidden="1" x14ac:dyDescent="0.45">
      <c r="A7594" s="57"/>
      <c r="B7594" s="57"/>
    </row>
    <row r="7595" spans="1:2" hidden="1" x14ac:dyDescent="0.45">
      <c r="A7595" s="57"/>
      <c r="B7595" s="57"/>
    </row>
    <row r="7596" spans="1:2" hidden="1" x14ac:dyDescent="0.45">
      <c r="A7596" s="57"/>
      <c r="B7596" s="57"/>
    </row>
    <row r="7597" spans="1:2" hidden="1" x14ac:dyDescent="0.45">
      <c r="A7597" s="57"/>
      <c r="B7597" s="57"/>
    </row>
    <row r="7598" spans="1:2" hidden="1" x14ac:dyDescent="0.45">
      <c r="A7598" s="57"/>
      <c r="B7598" s="57"/>
    </row>
    <row r="7599" spans="1:2" hidden="1" x14ac:dyDescent="0.45">
      <c r="A7599" s="57"/>
      <c r="B7599" s="57"/>
    </row>
    <row r="7600" spans="1:2" hidden="1" x14ac:dyDescent="0.45">
      <c r="A7600" s="57"/>
      <c r="B7600" s="57"/>
    </row>
    <row r="7601" spans="1:2" hidden="1" x14ac:dyDescent="0.45">
      <c r="A7601" s="57"/>
      <c r="B7601" s="57"/>
    </row>
    <row r="7602" spans="1:2" hidden="1" x14ac:dyDescent="0.45">
      <c r="A7602" s="57"/>
      <c r="B7602" s="57"/>
    </row>
    <row r="7603" spans="1:2" hidden="1" x14ac:dyDescent="0.45">
      <c r="A7603" s="57"/>
      <c r="B7603" s="57"/>
    </row>
    <row r="7604" spans="1:2" hidden="1" x14ac:dyDescent="0.45">
      <c r="A7604" s="57"/>
      <c r="B7604" s="57"/>
    </row>
    <row r="7605" spans="1:2" hidden="1" x14ac:dyDescent="0.45">
      <c r="A7605" s="57"/>
      <c r="B7605" s="57"/>
    </row>
    <row r="7606" spans="1:2" hidden="1" x14ac:dyDescent="0.45">
      <c r="A7606" s="57"/>
      <c r="B7606" s="57"/>
    </row>
    <row r="7607" spans="1:2" hidden="1" x14ac:dyDescent="0.45">
      <c r="A7607" s="57"/>
      <c r="B7607" s="57"/>
    </row>
    <row r="7608" spans="1:2" hidden="1" x14ac:dyDescent="0.45">
      <c r="A7608" s="57"/>
      <c r="B7608" s="57"/>
    </row>
    <row r="7609" spans="1:2" hidden="1" x14ac:dyDescent="0.45">
      <c r="A7609" s="57"/>
      <c r="B7609" s="57"/>
    </row>
    <row r="7610" spans="1:2" hidden="1" x14ac:dyDescent="0.45">
      <c r="A7610" s="57"/>
      <c r="B7610" s="57"/>
    </row>
    <row r="7611" spans="1:2" hidden="1" x14ac:dyDescent="0.45">
      <c r="A7611" s="57"/>
      <c r="B7611" s="57"/>
    </row>
    <row r="7612" spans="1:2" hidden="1" x14ac:dyDescent="0.45">
      <c r="A7612" s="57"/>
      <c r="B7612" s="57"/>
    </row>
    <row r="7613" spans="1:2" hidden="1" x14ac:dyDescent="0.45">
      <c r="A7613" s="57"/>
      <c r="B7613" s="57"/>
    </row>
    <row r="7614" spans="1:2" hidden="1" x14ac:dyDescent="0.45">
      <c r="A7614" s="57"/>
      <c r="B7614" s="57"/>
    </row>
    <row r="7615" spans="1:2" hidden="1" x14ac:dyDescent="0.45">
      <c r="A7615" s="57"/>
      <c r="B7615" s="57"/>
    </row>
    <row r="7616" spans="1:2" hidden="1" x14ac:dyDescent="0.45">
      <c r="A7616" s="57"/>
      <c r="B7616" s="57"/>
    </row>
    <row r="7617" spans="1:2" hidden="1" x14ac:dyDescent="0.45">
      <c r="A7617" s="57"/>
      <c r="B7617" s="57"/>
    </row>
    <row r="7618" spans="1:2" hidden="1" x14ac:dyDescent="0.45">
      <c r="A7618" s="57"/>
      <c r="B7618" s="57"/>
    </row>
    <row r="7619" spans="1:2" hidden="1" x14ac:dyDescent="0.45">
      <c r="A7619" s="57"/>
      <c r="B7619" s="57"/>
    </row>
    <row r="7620" spans="1:2" hidden="1" x14ac:dyDescent="0.45">
      <c r="A7620" s="57"/>
      <c r="B7620" s="57"/>
    </row>
    <row r="7621" spans="1:2" hidden="1" x14ac:dyDescent="0.45">
      <c r="A7621" s="57"/>
      <c r="B7621" s="57"/>
    </row>
    <row r="7622" spans="1:2" hidden="1" x14ac:dyDescent="0.45">
      <c r="A7622" s="57"/>
      <c r="B7622" s="57"/>
    </row>
    <row r="7623" spans="1:2" hidden="1" x14ac:dyDescent="0.45">
      <c r="A7623" s="57"/>
      <c r="B7623" s="57"/>
    </row>
    <row r="7624" spans="1:2" hidden="1" x14ac:dyDescent="0.45">
      <c r="A7624" s="57"/>
      <c r="B7624" s="57"/>
    </row>
    <row r="7625" spans="1:2" hidden="1" x14ac:dyDescent="0.45">
      <c r="A7625" s="57"/>
      <c r="B7625" s="57"/>
    </row>
    <row r="7626" spans="1:2" hidden="1" x14ac:dyDescent="0.45">
      <c r="A7626" s="57"/>
      <c r="B7626" s="57"/>
    </row>
    <row r="7627" spans="1:2" hidden="1" x14ac:dyDescent="0.45">
      <c r="A7627" s="57"/>
      <c r="B7627" s="57"/>
    </row>
    <row r="7628" spans="1:2" hidden="1" x14ac:dyDescent="0.45">
      <c r="A7628" s="57"/>
      <c r="B7628" s="57"/>
    </row>
    <row r="7629" spans="1:2" hidden="1" x14ac:dyDescent="0.45">
      <c r="A7629" s="57"/>
      <c r="B7629" s="57"/>
    </row>
    <row r="7630" spans="1:2" hidden="1" x14ac:dyDescent="0.45">
      <c r="A7630" s="57"/>
      <c r="B7630" s="57"/>
    </row>
    <row r="7631" spans="1:2" hidden="1" x14ac:dyDescent="0.45">
      <c r="A7631" s="57"/>
      <c r="B7631" s="57"/>
    </row>
    <row r="7632" spans="1:2" hidden="1" x14ac:dyDescent="0.45">
      <c r="A7632" s="57"/>
      <c r="B7632" s="57"/>
    </row>
    <row r="7633" spans="1:2" hidden="1" x14ac:dyDescent="0.45">
      <c r="A7633" s="57"/>
      <c r="B7633" s="57"/>
    </row>
    <row r="7634" spans="1:2" hidden="1" x14ac:dyDescent="0.45">
      <c r="A7634" s="57"/>
      <c r="B7634" s="57"/>
    </row>
    <row r="7635" spans="1:2" hidden="1" x14ac:dyDescent="0.45">
      <c r="A7635" s="57"/>
      <c r="B7635" s="57"/>
    </row>
    <row r="7636" spans="1:2" hidden="1" x14ac:dyDescent="0.45">
      <c r="A7636" s="57"/>
      <c r="B7636" s="57"/>
    </row>
    <row r="7637" spans="1:2" hidden="1" x14ac:dyDescent="0.45">
      <c r="A7637" s="57"/>
      <c r="B7637" s="57"/>
    </row>
    <row r="7638" spans="1:2" hidden="1" x14ac:dyDescent="0.45">
      <c r="A7638" s="57"/>
      <c r="B7638" s="57"/>
    </row>
    <row r="7639" spans="1:2" hidden="1" x14ac:dyDescent="0.45">
      <c r="A7639" s="57"/>
      <c r="B7639" s="57"/>
    </row>
    <row r="7640" spans="1:2" hidden="1" x14ac:dyDescent="0.45">
      <c r="A7640" s="57"/>
      <c r="B7640" s="57"/>
    </row>
    <row r="7641" spans="1:2" hidden="1" x14ac:dyDescent="0.45">
      <c r="A7641" s="57"/>
      <c r="B7641" s="57"/>
    </row>
    <row r="7642" spans="1:2" hidden="1" x14ac:dyDescent="0.45">
      <c r="A7642" s="57"/>
      <c r="B7642" s="57"/>
    </row>
    <row r="7643" spans="1:2" hidden="1" x14ac:dyDescent="0.45">
      <c r="A7643" s="57"/>
      <c r="B7643" s="57"/>
    </row>
    <row r="7644" spans="1:2" hidden="1" x14ac:dyDescent="0.45">
      <c r="A7644" s="57"/>
      <c r="B7644" s="57"/>
    </row>
    <row r="7645" spans="1:2" hidden="1" x14ac:dyDescent="0.45">
      <c r="A7645" s="57"/>
      <c r="B7645" s="57"/>
    </row>
    <row r="7646" spans="1:2" hidden="1" x14ac:dyDescent="0.45">
      <c r="A7646" s="57"/>
      <c r="B7646" s="57"/>
    </row>
    <row r="7647" spans="1:2" hidden="1" x14ac:dyDescent="0.45">
      <c r="A7647" s="57"/>
      <c r="B7647" s="57"/>
    </row>
    <row r="7648" spans="1:2" hidden="1" x14ac:dyDescent="0.45">
      <c r="A7648" s="57"/>
      <c r="B7648" s="57"/>
    </row>
    <row r="7649" spans="1:2" hidden="1" x14ac:dyDescent="0.45">
      <c r="A7649" s="57"/>
      <c r="B7649" s="57"/>
    </row>
    <row r="7650" spans="1:2" hidden="1" x14ac:dyDescent="0.45">
      <c r="A7650" s="57"/>
      <c r="B7650" s="57"/>
    </row>
    <row r="7651" spans="1:2" hidden="1" x14ac:dyDescent="0.45">
      <c r="A7651" s="57"/>
      <c r="B7651" s="57"/>
    </row>
    <row r="7652" spans="1:2" hidden="1" x14ac:dyDescent="0.45">
      <c r="A7652" s="57"/>
      <c r="B7652" s="57"/>
    </row>
    <row r="7653" spans="1:2" hidden="1" x14ac:dyDescent="0.45">
      <c r="A7653" s="57"/>
      <c r="B7653" s="57"/>
    </row>
    <row r="7654" spans="1:2" hidden="1" x14ac:dyDescent="0.45">
      <c r="A7654" s="57"/>
      <c r="B7654" s="57"/>
    </row>
    <row r="7655" spans="1:2" hidden="1" x14ac:dyDescent="0.45">
      <c r="A7655" s="57"/>
      <c r="B7655" s="57"/>
    </row>
    <row r="7656" spans="1:2" hidden="1" x14ac:dyDescent="0.45">
      <c r="A7656" s="57"/>
      <c r="B7656" s="57"/>
    </row>
    <row r="7657" spans="1:2" hidden="1" x14ac:dyDescent="0.45">
      <c r="A7657" s="57"/>
      <c r="B7657" s="57"/>
    </row>
    <row r="7658" spans="1:2" hidden="1" x14ac:dyDescent="0.45">
      <c r="A7658" s="57"/>
      <c r="B7658" s="57"/>
    </row>
    <row r="7659" spans="1:2" hidden="1" x14ac:dyDescent="0.45">
      <c r="A7659" s="57"/>
      <c r="B7659" s="57"/>
    </row>
    <row r="7660" spans="1:2" hidden="1" x14ac:dyDescent="0.45">
      <c r="A7660" s="57"/>
      <c r="B7660" s="57"/>
    </row>
    <row r="7661" spans="1:2" hidden="1" x14ac:dyDescent="0.45">
      <c r="A7661" s="57"/>
      <c r="B7661" s="57"/>
    </row>
    <row r="7662" spans="1:2" hidden="1" x14ac:dyDescent="0.45">
      <c r="A7662" s="57"/>
      <c r="B7662" s="57"/>
    </row>
    <row r="7663" spans="1:2" hidden="1" x14ac:dyDescent="0.45">
      <c r="A7663" s="57"/>
      <c r="B7663" s="57"/>
    </row>
    <row r="7664" spans="1:2" hidden="1" x14ac:dyDescent="0.45">
      <c r="A7664" s="57"/>
      <c r="B7664" s="57"/>
    </row>
    <row r="7665" spans="1:2" hidden="1" x14ac:dyDescent="0.45">
      <c r="A7665" s="57"/>
      <c r="B7665" s="57"/>
    </row>
    <row r="7666" spans="1:2" hidden="1" x14ac:dyDescent="0.45">
      <c r="A7666" s="57"/>
      <c r="B7666" s="57"/>
    </row>
    <row r="7667" spans="1:2" hidden="1" x14ac:dyDescent="0.45">
      <c r="A7667" s="57"/>
      <c r="B7667" s="57"/>
    </row>
    <row r="7668" spans="1:2" hidden="1" x14ac:dyDescent="0.45">
      <c r="A7668" s="57"/>
      <c r="B7668" s="57"/>
    </row>
    <row r="7669" spans="1:2" hidden="1" x14ac:dyDescent="0.45">
      <c r="A7669" s="57"/>
      <c r="B7669" s="57"/>
    </row>
    <row r="7670" spans="1:2" hidden="1" x14ac:dyDescent="0.45">
      <c r="A7670" s="57"/>
      <c r="B7670" s="57"/>
    </row>
    <row r="7671" spans="1:2" hidden="1" x14ac:dyDescent="0.45">
      <c r="A7671" s="57"/>
      <c r="B7671" s="57"/>
    </row>
    <row r="7672" spans="1:2" hidden="1" x14ac:dyDescent="0.45">
      <c r="A7672" s="57"/>
      <c r="B7672" s="57"/>
    </row>
    <row r="7673" spans="1:2" hidden="1" x14ac:dyDescent="0.45">
      <c r="A7673" s="57"/>
      <c r="B7673" s="57"/>
    </row>
    <row r="7674" spans="1:2" hidden="1" x14ac:dyDescent="0.45">
      <c r="A7674" s="57"/>
      <c r="B7674" s="57"/>
    </row>
    <row r="7675" spans="1:2" hidden="1" x14ac:dyDescent="0.45">
      <c r="A7675" s="57"/>
      <c r="B7675" s="57"/>
    </row>
    <row r="7676" spans="1:2" hidden="1" x14ac:dyDescent="0.45">
      <c r="A7676" s="57"/>
      <c r="B7676" s="57"/>
    </row>
    <row r="7677" spans="1:2" hidden="1" x14ac:dyDescent="0.45">
      <c r="A7677" s="57"/>
      <c r="B7677" s="57"/>
    </row>
    <row r="7678" spans="1:2" hidden="1" x14ac:dyDescent="0.45">
      <c r="A7678" s="57"/>
      <c r="B7678" s="57"/>
    </row>
    <row r="7679" spans="1:2" hidden="1" x14ac:dyDescent="0.45">
      <c r="A7679" s="57"/>
      <c r="B7679" s="57"/>
    </row>
    <row r="7680" spans="1:2" hidden="1" x14ac:dyDescent="0.45">
      <c r="A7680" s="57"/>
      <c r="B7680" s="57"/>
    </row>
    <row r="7681" spans="1:2" hidden="1" x14ac:dyDescent="0.45">
      <c r="A7681" s="57"/>
      <c r="B7681" s="57"/>
    </row>
    <row r="7682" spans="1:2" hidden="1" x14ac:dyDescent="0.45">
      <c r="A7682" s="57"/>
      <c r="B7682" s="57"/>
    </row>
    <row r="7683" spans="1:2" hidden="1" x14ac:dyDescent="0.45">
      <c r="A7683" s="57"/>
      <c r="B7683" s="57"/>
    </row>
    <row r="7684" spans="1:2" hidden="1" x14ac:dyDescent="0.45">
      <c r="A7684" s="57"/>
      <c r="B7684" s="57"/>
    </row>
    <row r="7685" spans="1:2" hidden="1" x14ac:dyDescent="0.45">
      <c r="A7685" s="57"/>
      <c r="B7685" s="57"/>
    </row>
    <row r="7686" spans="1:2" hidden="1" x14ac:dyDescent="0.45">
      <c r="A7686" s="57"/>
      <c r="B7686" s="57"/>
    </row>
    <row r="7687" spans="1:2" hidden="1" x14ac:dyDescent="0.45">
      <c r="A7687" s="57"/>
      <c r="B7687" s="57"/>
    </row>
    <row r="7688" spans="1:2" hidden="1" x14ac:dyDescent="0.45">
      <c r="A7688" s="57"/>
      <c r="B7688" s="57"/>
    </row>
    <row r="7689" spans="1:2" hidden="1" x14ac:dyDescent="0.45">
      <c r="A7689" s="57"/>
      <c r="B7689" s="57"/>
    </row>
    <row r="7690" spans="1:2" hidden="1" x14ac:dyDescent="0.45">
      <c r="A7690" s="57"/>
      <c r="B7690" s="57"/>
    </row>
    <row r="7691" spans="1:2" hidden="1" x14ac:dyDescent="0.45">
      <c r="A7691" s="57"/>
      <c r="B7691" s="57"/>
    </row>
    <row r="7692" spans="1:2" hidden="1" x14ac:dyDescent="0.45">
      <c r="A7692" s="57"/>
      <c r="B7692" s="57"/>
    </row>
    <row r="7693" spans="1:2" hidden="1" x14ac:dyDescent="0.45">
      <c r="A7693" s="57"/>
      <c r="B7693" s="57"/>
    </row>
    <row r="7694" spans="1:2" hidden="1" x14ac:dyDescent="0.45">
      <c r="A7694" s="57"/>
      <c r="B7694" s="57"/>
    </row>
    <row r="7695" spans="1:2" hidden="1" x14ac:dyDescent="0.45">
      <c r="A7695" s="57"/>
      <c r="B7695" s="57"/>
    </row>
    <row r="7696" spans="1:2" hidden="1" x14ac:dyDescent="0.45">
      <c r="A7696" s="57"/>
      <c r="B7696" s="57"/>
    </row>
    <row r="7697" spans="1:2" hidden="1" x14ac:dyDescent="0.45">
      <c r="A7697" s="57"/>
      <c r="B7697" s="57"/>
    </row>
    <row r="7698" spans="1:2" hidden="1" x14ac:dyDescent="0.45">
      <c r="A7698" s="57"/>
      <c r="B7698" s="57"/>
    </row>
    <row r="7699" spans="1:2" hidden="1" x14ac:dyDescent="0.45">
      <c r="A7699" s="57"/>
      <c r="B7699" s="57"/>
    </row>
    <row r="7700" spans="1:2" hidden="1" x14ac:dyDescent="0.45">
      <c r="A7700" s="57"/>
      <c r="B7700" s="57"/>
    </row>
    <row r="7701" spans="1:2" hidden="1" x14ac:dyDescent="0.45">
      <c r="A7701" s="57"/>
      <c r="B7701" s="57"/>
    </row>
    <row r="7702" spans="1:2" hidden="1" x14ac:dyDescent="0.45">
      <c r="A7702" s="57"/>
      <c r="B7702" s="57"/>
    </row>
    <row r="7703" spans="1:2" hidden="1" x14ac:dyDescent="0.45">
      <c r="A7703" s="57"/>
      <c r="B7703" s="57"/>
    </row>
    <row r="7704" spans="1:2" hidden="1" x14ac:dyDescent="0.45">
      <c r="A7704" s="57"/>
      <c r="B7704" s="57"/>
    </row>
    <row r="7705" spans="1:2" hidden="1" x14ac:dyDescent="0.45">
      <c r="A7705" s="57"/>
      <c r="B7705" s="57"/>
    </row>
    <row r="7706" spans="1:2" hidden="1" x14ac:dyDescent="0.45">
      <c r="A7706" s="57"/>
      <c r="B7706" s="57"/>
    </row>
    <row r="7707" spans="1:2" hidden="1" x14ac:dyDescent="0.45">
      <c r="A7707" s="57"/>
      <c r="B7707" s="57"/>
    </row>
    <row r="7708" spans="1:2" hidden="1" x14ac:dyDescent="0.45">
      <c r="A7708" s="57"/>
      <c r="B7708" s="57"/>
    </row>
    <row r="7709" spans="1:2" hidden="1" x14ac:dyDescent="0.45">
      <c r="A7709" s="57"/>
      <c r="B7709" s="57"/>
    </row>
    <row r="7710" spans="1:2" hidden="1" x14ac:dyDescent="0.45">
      <c r="A7710" s="57"/>
      <c r="B7710" s="57"/>
    </row>
    <row r="7711" spans="1:2" hidden="1" x14ac:dyDescent="0.45">
      <c r="A7711" s="57"/>
      <c r="B7711" s="57"/>
    </row>
    <row r="7712" spans="1:2" hidden="1" x14ac:dyDescent="0.45">
      <c r="A7712" s="57"/>
      <c r="B7712" s="57"/>
    </row>
    <row r="7713" spans="1:2" hidden="1" x14ac:dyDescent="0.45">
      <c r="A7713" s="57"/>
      <c r="B7713" s="57"/>
    </row>
    <row r="7714" spans="1:2" hidden="1" x14ac:dyDescent="0.45">
      <c r="A7714" s="57"/>
      <c r="B7714" s="57"/>
    </row>
    <row r="7715" spans="1:2" hidden="1" x14ac:dyDescent="0.45">
      <c r="A7715" s="57"/>
      <c r="B7715" s="57"/>
    </row>
    <row r="7716" spans="1:2" hidden="1" x14ac:dyDescent="0.45">
      <c r="A7716" s="57"/>
      <c r="B7716" s="57"/>
    </row>
    <row r="7717" spans="1:2" hidden="1" x14ac:dyDescent="0.45">
      <c r="A7717" s="57"/>
      <c r="B7717" s="57"/>
    </row>
    <row r="7718" spans="1:2" hidden="1" x14ac:dyDescent="0.45">
      <c r="A7718" s="57"/>
      <c r="B7718" s="57"/>
    </row>
    <row r="7719" spans="1:2" hidden="1" x14ac:dyDescent="0.45">
      <c r="A7719" s="57"/>
      <c r="B7719" s="57"/>
    </row>
    <row r="7720" spans="1:2" hidden="1" x14ac:dyDescent="0.45">
      <c r="A7720" s="57"/>
      <c r="B7720" s="57"/>
    </row>
    <row r="7721" spans="1:2" hidden="1" x14ac:dyDescent="0.45">
      <c r="A7721" s="57"/>
      <c r="B7721" s="57"/>
    </row>
    <row r="7722" spans="1:2" hidden="1" x14ac:dyDescent="0.45">
      <c r="A7722" s="57"/>
      <c r="B7722" s="57"/>
    </row>
    <row r="7723" spans="1:2" hidden="1" x14ac:dyDescent="0.45">
      <c r="A7723" s="57"/>
      <c r="B7723" s="57"/>
    </row>
    <row r="7724" spans="1:2" hidden="1" x14ac:dyDescent="0.45">
      <c r="A7724" s="57"/>
      <c r="B7724" s="57"/>
    </row>
    <row r="7725" spans="1:2" hidden="1" x14ac:dyDescent="0.45">
      <c r="A7725" s="57"/>
      <c r="B7725" s="57"/>
    </row>
    <row r="7726" spans="1:2" hidden="1" x14ac:dyDescent="0.45">
      <c r="A7726" s="57"/>
      <c r="B7726" s="57"/>
    </row>
    <row r="7727" spans="1:2" hidden="1" x14ac:dyDescent="0.45">
      <c r="A7727" s="57"/>
      <c r="B7727" s="57"/>
    </row>
    <row r="7728" spans="1:2" hidden="1" x14ac:dyDescent="0.45">
      <c r="A7728" s="57"/>
      <c r="B7728" s="57"/>
    </row>
    <row r="7729" spans="1:2" hidden="1" x14ac:dyDescent="0.45">
      <c r="A7729" s="57"/>
      <c r="B7729" s="57"/>
    </row>
    <row r="7730" spans="1:2" hidden="1" x14ac:dyDescent="0.45">
      <c r="A7730" s="57"/>
      <c r="B7730" s="57"/>
    </row>
    <row r="7731" spans="1:2" hidden="1" x14ac:dyDescent="0.45">
      <c r="A7731" s="57"/>
      <c r="B7731" s="57"/>
    </row>
    <row r="7732" spans="1:2" hidden="1" x14ac:dyDescent="0.45">
      <c r="A7732" s="57"/>
      <c r="B7732" s="57"/>
    </row>
    <row r="7733" spans="1:2" hidden="1" x14ac:dyDescent="0.45">
      <c r="A7733" s="57"/>
      <c r="B7733" s="57"/>
    </row>
    <row r="7734" spans="1:2" hidden="1" x14ac:dyDescent="0.45">
      <c r="A7734" s="57"/>
      <c r="B7734" s="57"/>
    </row>
    <row r="7735" spans="1:2" hidden="1" x14ac:dyDescent="0.45">
      <c r="A7735" s="57"/>
      <c r="B7735" s="57"/>
    </row>
    <row r="7736" spans="1:2" hidden="1" x14ac:dyDescent="0.45">
      <c r="A7736" s="57"/>
      <c r="B7736" s="57"/>
    </row>
    <row r="7737" spans="1:2" hidden="1" x14ac:dyDescent="0.45">
      <c r="A7737" s="57"/>
      <c r="B7737" s="57"/>
    </row>
    <row r="7738" spans="1:2" hidden="1" x14ac:dyDescent="0.45">
      <c r="A7738" s="57"/>
      <c r="B7738" s="57"/>
    </row>
    <row r="7739" spans="1:2" hidden="1" x14ac:dyDescent="0.45">
      <c r="A7739" s="57"/>
      <c r="B7739" s="57"/>
    </row>
    <row r="7740" spans="1:2" hidden="1" x14ac:dyDescent="0.45">
      <c r="A7740" s="57"/>
      <c r="B7740" s="57"/>
    </row>
    <row r="7741" spans="1:2" hidden="1" x14ac:dyDescent="0.45">
      <c r="A7741" s="57"/>
      <c r="B7741" s="57"/>
    </row>
    <row r="7742" spans="1:2" hidden="1" x14ac:dyDescent="0.45">
      <c r="A7742" s="57"/>
      <c r="B7742" s="57"/>
    </row>
    <row r="7743" spans="1:2" hidden="1" x14ac:dyDescent="0.45">
      <c r="A7743" s="57"/>
      <c r="B7743" s="57"/>
    </row>
    <row r="7744" spans="1:2" hidden="1" x14ac:dyDescent="0.45">
      <c r="A7744" s="57"/>
      <c r="B7744" s="57"/>
    </row>
    <row r="7745" spans="1:2" hidden="1" x14ac:dyDescent="0.45">
      <c r="A7745" s="57"/>
      <c r="B7745" s="57"/>
    </row>
    <row r="7746" spans="1:2" hidden="1" x14ac:dyDescent="0.45">
      <c r="A7746" s="57"/>
      <c r="B7746" s="57"/>
    </row>
    <row r="7747" spans="1:2" hidden="1" x14ac:dyDescent="0.45">
      <c r="A7747" s="57"/>
      <c r="B7747" s="57"/>
    </row>
    <row r="7748" spans="1:2" hidden="1" x14ac:dyDescent="0.45">
      <c r="A7748" s="57"/>
      <c r="B7748" s="57"/>
    </row>
    <row r="7749" spans="1:2" hidden="1" x14ac:dyDescent="0.45">
      <c r="A7749" s="57"/>
      <c r="B7749" s="57"/>
    </row>
    <row r="7750" spans="1:2" hidden="1" x14ac:dyDescent="0.45">
      <c r="A7750" s="57"/>
      <c r="B7750" s="57"/>
    </row>
    <row r="7751" spans="1:2" hidden="1" x14ac:dyDescent="0.45">
      <c r="A7751" s="57"/>
      <c r="B7751" s="57"/>
    </row>
    <row r="7752" spans="1:2" hidden="1" x14ac:dyDescent="0.45">
      <c r="A7752" s="57"/>
      <c r="B7752" s="57"/>
    </row>
    <row r="7753" spans="1:2" hidden="1" x14ac:dyDescent="0.45">
      <c r="A7753" s="57"/>
      <c r="B7753" s="57"/>
    </row>
    <row r="7754" spans="1:2" hidden="1" x14ac:dyDescent="0.45">
      <c r="A7754" s="57"/>
      <c r="B7754" s="57"/>
    </row>
    <row r="7755" spans="1:2" hidden="1" x14ac:dyDescent="0.45">
      <c r="A7755" s="57"/>
      <c r="B7755" s="57"/>
    </row>
    <row r="7756" spans="1:2" hidden="1" x14ac:dyDescent="0.45">
      <c r="A7756" s="57"/>
      <c r="B7756" s="57"/>
    </row>
    <row r="7757" spans="1:2" hidden="1" x14ac:dyDescent="0.45">
      <c r="A7757" s="57"/>
      <c r="B7757" s="57"/>
    </row>
    <row r="7758" spans="1:2" hidden="1" x14ac:dyDescent="0.45">
      <c r="A7758" s="57"/>
      <c r="B7758" s="57"/>
    </row>
    <row r="7759" spans="1:2" hidden="1" x14ac:dyDescent="0.45">
      <c r="A7759" s="57"/>
      <c r="B7759" s="57"/>
    </row>
    <row r="7760" spans="1:2" hidden="1" x14ac:dyDescent="0.45">
      <c r="A7760" s="57"/>
      <c r="B7760" s="57"/>
    </row>
    <row r="7761" spans="1:2" hidden="1" x14ac:dyDescent="0.45">
      <c r="A7761" s="57"/>
      <c r="B7761" s="57"/>
    </row>
    <row r="7762" spans="1:2" hidden="1" x14ac:dyDescent="0.45">
      <c r="A7762" s="57"/>
      <c r="B7762" s="57"/>
    </row>
    <row r="7763" spans="1:2" hidden="1" x14ac:dyDescent="0.45">
      <c r="A7763" s="57"/>
      <c r="B7763" s="57"/>
    </row>
    <row r="7764" spans="1:2" hidden="1" x14ac:dyDescent="0.45">
      <c r="A7764" s="57"/>
      <c r="B7764" s="57"/>
    </row>
    <row r="7765" spans="1:2" hidden="1" x14ac:dyDescent="0.45">
      <c r="A7765" s="57"/>
      <c r="B7765" s="57"/>
    </row>
    <row r="7766" spans="1:2" hidden="1" x14ac:dyDescent="0.45">
      <c r="A7766" s="57"/>
      <c r="B7766" s="57"/>
    </row>
    <row r="7767" spans="1:2" hidden="1" x14ac:dyDescent="0.45">
      <c r="A7767" s="57"/>
      <c r="B7767" s="57"/>
    </row>
    <row r="7768" spans="1:2" hidden="1" x14ac:dyDescent="0.45">
      <c r="A7768" s="57"/>
      <c r="B7768" s="57"/>
    </row>
    <row r="7769" spans="1:2" hidden="1" x14ac:dyDescent="0.45">
      <c r="A7769" s="57"/>
      <c r="B7769" s="57"/>
    </row>
    <row r="7770" spans="1:2" hidden="1" x14ac:dyDescent="0.45">
      <c r="A7770" s="57"/>
      <c r="B7770" s="57"/>
    </row>
    <row r="7771" spans="1:2" hidden="1" x14ac:dyDescent="0.45">
      <c r="A7771" s="57"/>
      <c r="B7771" s="57"/>
    </row>
    <row r="7772" spans="1:2" hidden="1" x14ac:dyDescent="0.45">
      <c r="A7772" s="57"/>
      <c r="B7772" s="57"/>
    </row>
    <row r="7773" spans="1:2" hidden="1" x14ac:dyDescent="0.45">
      <c r="A7773" s="57"/>
      <c r="B7773" s="57"/>
    </row>
    <row r="7774" spans="1:2" hidden="1" x14ac:dyDescent="0.45">
      <c r="A7774" s="57"/>
      <c r="B7774" s="57"/>
    </row>
    <row r="7775" spans="1:2" hidden="1" x14ac:dyDescent="0.45">
      <c r="A7775" s="57"/>
      <c r="B7775" s="57"/>
    </row>
    <row r="7776" spans="1:2" hidden="1" x14ac:dyDescent="0.45">
      <c r="A7776" s="57"/>
      <c r="B7776" s="57"/>
    </row>
    <row r="7777" spans="1:2" hidden="1" x14ac:dyDescent="0.45">
      <c r="A7777" s="57"/>
      <c r="B7777" s="57"/>
    </row>
    <row r="7778" spans="1:2" hidden="1" x14ac:dyDescent="0.45">
      <c r="A7778" s="57"/>
      <c r="B7778" s="57"/>
    </row>
    <row r="7779" spans="1:2" hidden="1" x14ac:dyDescent="0.45">
      <c r="A7779" s="57"/>
      <c r="B7779" s="57"/>
    </row>
    <row r="7780" spans="1:2" hidden="1" x14ac:dyDescent="0.45">
      <c r="A7780" s="57"/>
      <c r="B7780" s="57"/>
    </row>
    <row r="7781" spans="1:2" hidden="1" x14ac:dyDescent="0.45">
      <c r="A7781" s="57"/>
      <c r="B7781" s="57"/>
    </row>
    <row r="7782" spans="1:2" hidden="1" x14ac:dyDescent="0.45">
      <c r="A7782" s="57"/>
      <c r="B7782" s="57"/>
    </row>
    <row r="7783" spans="1:2" hidden="1" x14ac:dyDescent="0.45">
      <c r="A7783" s="57"/>
      <c r="B7783" s="57"/>
    </row>
    <row r="7784" spans="1:2" hidden="1" x14ac:dyDescent="0.45">
      <c r="A7784" s="57"/>
      <c r="B7784" s="57"/>
    </row>
    <row r="7785" spans="1:2" hidden="1" x14ac:dyDescent="0.45">
      <c r="A7785" s="57"/>
      <c r="B7785" s="57"/>
    </row>
    <row r="7786" spans="1:2" hidden="1" x14ac:dyDescent="0.45">
      <c r="A7786" s="57"/>
      <c r="B7786" s="57"/>
    </row>
    <row r="7787" spans="1:2" hidden="1" x14ac:dyDescent="0.45">
      <c r="A7787" s="57"/>
      <c r="B7787" s="57"/>
    </row>
    <row r="7788" spans="1:2" hidden="1" x14ac:dyDescent="0.45">
      <c r="A7788" s="57"/>
      <c r="B7788" s="57"/>
    </row>
    <row r="7789" spans="1:2" hidden="1" x14ac:dyDescent="0.45">
      <c r="A7789" s="57"/>
      <c r="B7789" s="57"/>
    </row>
    <row r="7790" spans="1:2" hidden="1" x14ac:dyDescent="0.45">
      <c r="A7790" s="57"/>
      <c r="B7790" s="57"/>
    </row>
    <row r="7791" spans="1:2" hidden="1" x14ac:dyDescent="0.45">
      <c r="A7791" s="57"/>
      <c r="B7791" s="57"/>
    </row>
    <row r="7792" spans="1:2" hidden="1" x14ac:dyDescent="0.45">
      <c r="A7792" s="57"/>
      <c r="B7792" s="57"/>
    </row>
    <row r="7793" spans="1:2" hidden="1" x14ac:dyDescent="0.45">
      <c r="A7793" s="57"/>
      <c r="B7793" s="57"/>
    </row>
    <row r="7794" spans="1:2" hidden="1" x14ac:dyDescent="0.45">
      <c r="A7794" s="57"/>
      <c r="B7794" s="57"/>
    </row>
    <row r="7795" spans="1:2" hidden="1" x14ac:dyDescent="0.45">
      <c r="A7795" s="57"/>
      <c r="B7795" s="57"/>
    </row>
    <row r="7796" spans="1:2" hidden="1" x14ac:dyDescent="0.45">
      <c r="A7796" s="57"/>
      <c r="B7796" s="57"/>
    </row>
    <row r="7797" spans="1:2" hidden="1" x14ac:dyDescent="0.45">
      <c r="A7797" s="57"/>
      <c r="B7797" s="57"/>
    </row>
    <row r="7798" spans="1:2" hidden="1" x14ac:dyDescent="0.45">
      <c r="A7798" s="57"/>
      <c r="B7798" s="57"/>
    </row>
    <row r="7799" spans="1:2" hidden="1" x14ac:dyDescent="0.45">
      <c r="A7799" s="57"/>
      <c r="B7799" s="57"/>
    </row>
    <row r="7800" spans="1:2" hidden="1" x14ac:dyDescent="0.45">
      <c r="A7800" s="57"/>
      <c r="B7800" s="57"/>
    </row>
    <row r="7801" spans="1:2" hidden="1" x14ac:dyDescent="0.45">
      <c r="A7801" s="57"/>
      <c r="B7801" s="57"/>
    </row>
    <row r="7802" spans="1:2" hidden="1" x14ac:dyDescent="0.45">
      <c r="A7802" s="57"/>
      <c r="B7802" s="57"/>
    </row>
    <row r="7803" spans="1:2" hidden="1" x14ac:dyDescent="0.45">
      <c r="A7803" s="57"/>
      <c r="B7803" s="57"/>
    </row>
    <row r="7804" spans="1:2" hidden="1" x14ac:dyDescent="0.45">
      <c r="A7804" s="57"/>
      <c r="B7804" s="57"/>
    </row>
    <row r="7805" spans="1:2" hidden="1" x14ac:dyDescent="0.45">
      <c r="A7805" s="57"/>
      <c r="B7805" s="57"/>
    </row>
    <row r="7806" spans="1:2" hidden="1" x14ac:dyDescent="0.45">
      <c r="A7806" s="57"/>
      <c r="B7806" s="57"/>
    </row>
    <row r="7807" spans="1:2" hidden="1" x14ac:dyDescent="0.45">
      <c r="A7807" s="57"/>
      <c r="B7807" s="57"/>
    </row>
    <row r="7808" spans="1:2" hidden="1" x14ac:dyDescent="0.45">
      <c r="A7808" s="57"/>
      <c r="B7808" s="57"/>
    </row>
    <row r="7809" spans="1:2" hidden="1" x14ac:dyDescent="0.45">
      <c r="A7809" s="57"/>
      <c r="B7809" s="57"/>
    </row>
    <row r="7810" spans="1:2" hidden="1" x14ac:dyDescent="0.45">
      <c r="A7810" s="57"/>
      <c r="B7810" s="57"/>
    </row>
    <row r="7811" spans="1:2" hidden="1" x14ac:dyDescent="0.45">
      <c r="A7811" s="57"/>
      <c r="B7811" s="57"/>
    </row>
    <row r="7812" spans="1:2" hidden="1" x14ac:dyDescent="0.45">
      <c r="A7812" s="57"/>
      <c r="B7812" s="57"/>
    </row>
    <row r="7813" spans="1:2" hidden="1" x14ac:dyDescent="0.45">
      <c r="A7813" s="57"/>
      <c r="B7813" s="57"/>
    </row>
    <row r="7814" spans="1:2" hidden="1" x14ac:dyDescent="0.45">
      <c r="A7814" s="57"/>
      <c r="B7814" s="57"/>
    </row>
    <row r="7815" spans="1:2" hidden="1" x14ac:dyDescent="0.45">
      <c r="A7815" s="57"/>
      <c r="B7815" s="57"/>
    </row>
    <row r="7816" spans="1:2" hidden="1" x14ac:dyDescent="0.45">
      <c r="A7816" s="57"/>
      <c r="B7816" s="57"/>
    </row>
    <row r="7817" spans="1:2" hidden="1" x14ac:dyDescent="0.45">
      <c r="A7817" s="57"/>
      <c r="B7817" s="57"/>
    </row>
    <row r="7818" spans="1:2" hidden="1" x14ac:dyDescent="0.45">
      <c r="A7818" s="57"/>
      <c r="B7818" s="57"/>
    </row>
    <row r="7819" spans="1:2" hidden="1" x14ac:dyDescent="0.45">
      <c r="A7819" s="57"/>
      <c r="B7819" s="57"/>
    </row>
    <row r="7820" spans="1:2" hidden="1" x14ac:dyDescent="0.45">
      <c r="A7820" s="57"/>
      <c r="B7820" s="57"/>
    </row>
    <row r="7821" spans="1:2" hidden="1" x14ac:dyDescent="0.45">
      <c r="A7821" s="57"/>
      <c r="B7821" s="57"/>
    </row>
    <row r="7822" spans="1:2" hidden="1" x14ac:dyDescent="0.45">
      <c r="A7822" s="57"/>
      <c r="B7822" s="57"/>
    </row>
    <row r="7823" spans="1:2" hidden="1" x14ac:dyDescent="0.45">
      <c r="A7823" s="57"/>
      <c r="B7823" s="57"/>
    </row>
    <row r="7824" spans="1:2" hidden="1" x14ac:dyDescent="0.45">
      <c r="A7824" s="57"/>
      <c r="B7824" s="57"/>
    </row>
    <row r="7825" spans="1:2" hidden="1" x14ac:dyDescent="0.45">
      <c r="A7825" s="57"/>
      <c r="B7825" s="57"/>
    </row>
    <row r="7826" spans="1:2" hidden="1" x14ac:dyDescent="0.45">
      <c r="A7826" s="57"/>
      <c r="B7826" s="57"/>
    </row>
    <row r="7827" spans="1:2" hidden="1" x14ac:dyDescent="0.45">
      <c r="A7827" s="57"/>
      <c r="B7827" s="57"/>
    </row>
    <row r="7828" spans="1:2" hidden="1" x14ac:dyDescent="0.45">
      <c r="A7828" s="57"/>
      <c r="B7828" s="57"/>
    </row>
    <row r="7829" spans="1:2" hidden="1" x14ac:dyDescent="0.45">
      <c r="A7829" s="57"/>
      <c r="B7829" s="57"/>
    </row>
    <row r="7830" spans="1:2" hidden="1" x14ac:dyDescent="0.45">
      <c r="A7830" s="57"/>
      <c r="B7830" s="57"/>
    </row>
    <row r="7831" spans="1:2" hidden="1" x14ac:dyDescent="0.45">
      <c r="A7831" s="57"/>
      <c r="B7831" s="57"/>
    </row>
    <row r="7832" spans="1:2" hidden="1" x14ac:dyDescent="0.45">
      <c r="A7832" s="57"/>
      <c r="B7832" s="57"/>
    </row>
    <row r="7833" spans="1:2" hidden="1" x14ac:dyDescent="0.45">
      <c r="A7833" s="57"/>
      <c r="B7833" s="57"/>
    </row>
    <row r="7834" spans="1:2" hidden="1" x14ac:dyDescent="0.45">
      <c r="A7834" s="57"/>
      <c r="B7834" s="57"/>
    </row>
    <row r="7835" spans="1:2" hidden="1" x14ac:dyDescent="0.45">
      <c r="A7835" s="57"/>
      <c r="B7835" s="57"/>
    </row>
    <row r="7836" spans="1:2" hidden="1" x14ac:dyDescent="0.45">
      <c r="A7836" s="57"/>
      <c r="B7836" s="57"/>
    </row>
    <row r="7837" spans="1:2" hidden="1" x14ac:dyDescent="0.45">
      <c r="A7837" s="57"/>
      <c r="B7837" s="57"/>
    </row>
    <row r="7838" spans="1:2" hidden="1" x14ac:dyDescent="0.45">
      <c r="A7838" s="57"/>
      <c r="B7838" s="57"/>
    </row>
    <row r="7839" spans="1:2" hidden="1" x14ac:dyDescent="0.45">
      <c r="A7839" s="57"/>
      <c r="B7839" s="57"/>
    </row>
    <row r="7840" spans="1:2" hidden="1" x14ac:dyDescent="0.45">
      <c r="A7840" s="57"/>
      <c r="B7840" s="57"/>
    </row>
    <row r="7841" spans="1:2" hidden="1" x14ac:dyDescent="0.45">
      <c r="A7841" s="57"/>
      <c r="B7841" s="57"/>
    </row>
    <row r="7842" spans="1:2" hidden="1" x14ac:dyDescent="0.45">
      <c r="A7842" s="57"/>
      <c r="B7842" s="57"/>
    </row>
    <row r="7843" spans="1:2" hidden="1" x14ac:dyDescent="0.45">
      <c r="A7843" s="57"/>
      <c r="B7843" s="57"/>
    </row>
    <row r="7844" spans="1:2" hidden="1" x14ac:dyDescent="0.45">
      <c r="A7844" s="57"/>
      <c r="B7844" s="57"/>
    </row>
    <row r="7845" spans="1:2" hidden="1" x14ac:dyDescent="0.45">
      <c r="A7845" s="57"/>
      <c r="B7845" s="57"/>
    </row>
    <row r="7846" spans="1:2" hidden="1" x14ac:dyDescent="0.45">
      <c r="A7846" s="57"/>
      <c r="B7846" s="57"/>
    </row>
    <row r="7847" spans="1:2" hidden="1" x14ac:dyDescent="0.45">
      <c r="A7847" s="57"/>
      <c r="B7847" s="57"/>
    </row>
    <row r="7848" spans="1:2" hidden="1" x14ac:dyDescent="0.45">
      <c r="A7848" s="57"/>
      <c r="B7848" s="57"/>
    </row>
    <row r="7849" spans="1:2" hidden="1" x14ac:dyDescent="0.45">
      <c r="A7849" s="57"/>
      <c r="B7849" s="57"/>
    </row>
    <row r="7850" spans="1:2" hidden="1" x14ac:dyDescent="0.45">
      <c r="A7850" s="57"/>
      <c r="B7850" s="57"/>
    </row>
    <row r="7851" spans="1:2" hidden="1" x14ac:dyDescent="0.45">
      <c r="A7851" s="57"/>
      <c r="B7851" s="57"/>
    </row>
    <row r="7852" spans="1:2" hidden="1" x14ac:dyDescent="0.45">
      <c r="A7852" s="57"/>
      <c r="B7852" s="57"/>
    </row>
    <row r="7853" spans="1:2" hidden="1" x14ac:dyDescent="0.45">
      <c r="A7853" s="57"/>
      <c r="B7853" s="57"/>
    </row>
    <row r="7854" spans="1:2" hidden="1" x14ac:dyDescent="0.45">
      <c r="A7854" s="57"/>
      <c r="B7854" s="57"/>
    </row>
    <row r="7855" spans="1:2" hidden="1" x14ac:dyDescent="0.45">
      <c r="A7855" s="57"/>
      <c r="B7855" s="57"/>
    </row>
    <row r="7856" spans="1:2" hidden="1" x14ac:dyDescent="0.45">
      <c r="A7856" s="57"/>
      <c r="B7856" s="57"/>
    </row>
    <row r="7857" spans="1:2" hidden="1" x14ac:dyDescent="0.45">
      <c r="A7857" s="57"/>
      <c r="B7857" s="57"/>
    </row>
    <row r="7858" spans="1:2" hidden="1" x14ac:dyDescent="0.45">
      <c r="A7858" s="57"/>
      <c r="B7858" s="57"/>
    </row>
    <row r="7859" spans="1:2" hidden="1" x14ac:dyDescent="0.45">
      <c r="A7859" s="57"/>
      <c r="B7859" s="57"/>
    </row>
    <row r="7860" spans="1:2" hidden="1" x14ac:dyDescent="0.45">
      <c r="A7860" s="57"/>
      <c r="B7860" s="57"/>
    </row>
    <row r="7861" spans="1:2" hidden="1" x14ac:dyDescent="0.45">
      <c r="A7861" s="57"/>
      <c r="B7861" s="57"/>
    </row>
    <row r="7862" spans="1:2" hidden="1" x14ac:dyDescent="0.45">
      <c r="A7862" s="57"/>
      <c r="B7862" s="57"/>
    </row>
    <row r="7863" spans="1:2" hidden="1" x14ac:dyDescent="0.45">
      <c r="A7863" s="57"/>
      <c r="B7863" s="57"/>
    </row>
    <row r="7864" spans="1:2" hidden="1" x14ac:dyDescent="0.45">
      <c r="A7864" s="57"/>
      <c r="B7864" s="57"/>
    </row>
    <row r="7865" spans="1:2" hidden="1" x14ac:dyDescent="0.45">
      <c r="A7865" s="57"/>
      <c r="B7865" s="57"/>
    </row>
    <row r="7866" spans="1:2" hidden="1" x14ac:dyDescent="0.45">
      <c r="A7866" s="57"/>
      <c r="B7866" s="57"/>
    </row>
    <row r="7867" spans="1:2" hidden="1" x14ac:dyDescent="0.45">
      <c r="A7867" s="57"/>
      <c r="B7867" s="57"/>
    </row>
    <row r="7868" spans="1:2" hidden="1" x14ac:dyDescent="0.45">
      <c r="A7868" s="57"/>
      <c r="B7868" s="57"/>
    </row>
    <row r="7869" spans="1:2" hidden="1" x14ac:dyDescent="0.45">
      <c r="A7869" s="57"/>
      <c r="B7869" s="57"/>
    </row>
    <row r="7870" spans="1:2" hidden="1" x14ac:dyDescent="0.45">
      <c r="A7870" s="57"/>
      <c r="B7870" s="57"/>
    </row>
    <row r="7871" spans="1:2" hidden="1" x14ac:dyDescent="0.45">
      <c r="A7871" s="57"/>
      <c r="B7871" s="57"/>
    </row>
    <row r="7872" spans="1:2" hidden="1" x14ac:dyDescent="0.45">
      <c r="A7872" s="57"/>
      <c r="B7872" s="57"/>
    </row>
    <row r="7873" spans="1:2" hidden="1" x14ac:dyDescent="0.45">
      <c r="A7873" s="57"/>
      <c r="B7873" s="57"/>
    </row>
    <row r="7874" spans="1:2" hidden="1" x14ac:dyDescent="0.45">
      <c r="A7874" s="57"/>
      <c r="B7874" s="57"/>
    </row>
    <row r="7875" spans="1:2" hidden="1" x14ac:dyDescent="0.45">
      <c r="A7875" s="57"/>
      <c r="B7875" s="57"/>
    </row>
    <row r="7876" spans="1:2" hidden="1" x14ac:dyDescent="0.45">
      <c r="A7876" s="57"/>
      <c r="B7876" s="57"/>
    </row>
    <row r="7877" spans="1:2" hidden="1" x14ac:dyDescent="0.45">
      <c r="A7877" s="57"/>
      <c r="B7877" s="57"/>
    </row>
    <row r="7878" spans="1:2" hidden="1" x14ac:dyDescent="0.45">
      <c r="A7878" s="57"/>
      <c r="B7878" s="57"/>
    </row>
    <row r="7879" spans="1:2" hidden="1" x14ac:dyDescent="0.45">
      <c r="A7879" s="57"/>
      <c r="B7879" s="57"/>
    </row>
    <row r="7880" spans="1:2" hidden="1" x14ac:dyDescent="0.45">
      <c r="A7880" s="57"/>
      <c r="B7880" s="57"/>
    </row>
    <row r="7881" spans="1:2" hidden="1" x14ac:dyDescent="0.45">
      <c r="A7881" s="57"/>
      <c r="B7881" s="57"/>
    </row>
    <row r="7882" spans="1:2" hidden="1" x14ac:dyDescent="0.45">
      <c r="A7882" s="57"/>
      <c r="B7882" s="57"/>
    </row>
    <row r="7883" spans="1:2" hidden="1" x14ac:dyDescent="0.45">
      <c r="A7883" s="57"/>
      <c r="B7883" s="57"/>
    </row>
    <row r="7884" spans="1:2" hidden="1" x14ac:dyDescent="0.45">
      <c r="A7884" s="57"/>
      <c r="B7884" s="57"/>
    </row>
    <row r="7885" spans="1:2" hidden="1" x14ac:dyDescent="0.45">
      <c r="A7885" s="57"/>
      <c r="B7885" s="57"/>
    </row>
    <row r="7886" spans="1:2" hidden="1" x14ac:dyDescent="0.45">
      <c r="A7886" s="57"/>
      <c r="B7886" s="57"/>
    </row>
    <row r="7887" spans="1:2" hidden="1" x14ac:dyDescent="0.45">
      <c r="A7887" s="57"/>
      <c r="B7887" s="57"/>
    </row>
    <row r="7888" spans="1:2" hidden="1" x14ac:dyDescent="0.45">
      <c r="A7888" s="57"/>
      <c r="B7888" s="57"/>
    </row>
    <row r="7889" spans="1:2" hidden="1" x14ac:dyDescent="0.45">
      <c r="A7889" s="57"/>
      <c r="B7889" s="57"/>
    </row>
    <row r="7890" spans="1:2" hidden="1" x14ac:dyDescent="0.45">
      <c r="A7890" s="57"/>
      <c r="B7890" s="57"/>
    </row>
    <row r="7891" spans="1:2" hidden="1" x14ac:dyDescent="0.45">
      <c r="A7891" s="57"/>
      <c r="B7891" s="57"/>
    </row>
    <row r="7892" spans="1:2" hidden="1" x14ac:dyDescent="0.45">
      <c r="A7892" s="57"/>
      <c r="B7892" s="57"/>
    </row>
    <row r="7893" spans="1:2" hidden="1" x14ac:dyDescent="0.45">
      <c r="A7893" s="57"/>
      <c r="B7893" s="57"/>
    </row>
    <row r="7894" spans="1:2" hidden="1" x14ac:dyDescent="0.45">
      <c r="A7894" s="57"/>
      <c r="B7894" s="57"/>
    </row>
    <row r="7895" spans="1:2" hidden="1" x14ac:dyDescent="0.45">
      <c r="A7895" s="57"/>
      <c r="B7895" s="57"/>
    </row>
    <row r="7896" spans="1:2" hidden="1" x14ac:dyDescent="0.45">
      <c r="A7896" s="57"/>
      <c r="B7896" s="57"/>
    </row>
    <row r="7897" spans="1:2" hidden="1" x14ac:dyDescent="0.45">
      <c r="A7897" s="57"/>
      <c r="B7897" s="57"/>
    </row>
    <row r="7898" spans="1:2" hidden="1" x14ac:dyDescent="0.45">
      <c r="A7898" s="57"/>
      <c r="B7898" s="57"/>
    </row>
    <row r="7899" spans="1:2" hidden="1" x14ac:dyDescent="0.45">
      <c r="A7899" s="57"/>
      <c r="B7899" s="57"/>
    </row>
    <row r="7900" spans="1:2" hidden="1" x14ac:dyDescent="0.45">
      <c r="A7900" s="57"/>
      <c r="B7900" s="57"/>
    </row>
    <row r="7901" spans="1:2" hidden="1" x14ac:dyDescent="0.45">
      <c r="A7901" s="57"/>
      <c r="B7901" s="57"/>
    </row>
    <row r="7902" spans="1:2" hidden="1" x14ac:dyDescent="0.45">
      <c r="A7902" s="57"/>
      <c r="B7902" s="57"/>
    </row>
    <row r="7903" spans="1:2" hidden="1" x14ac:dyDescent="0.45">
      <c r="A7903" s="57"/>
      <c r="B7903" s="57"/>
    </row>
    <row r="7904" spans="1:2" hidden="1" x14ac:dyDescent="0.45">
      <c r="A7904" s="57"/>
      <c r="B7904" s="57"/>
    </row>
    <row r="7905" spans="1:2" hidden="1" x14ac:dyDescent="0.45">
      <c r="A7905" s="57"/>
      <c r="B7905" s="57"/>
    </row>
    <row r="7906" spans="1:2" hidden="1" x14ac:dyDescent="0.45">
      <c r="A7906" s="57"/>
      <c r="B7906" s="57"/>
    </row>
    <row r="7907" spans="1:2" hidden="1" x14ac:dyDescent="0.45">
      <c r="A7907" s="57"/>
      <c r="B7907" s="57"/>
    </row>
    <row r="7908" spans="1:2" hidden="1" x14ac:dyDescent="0.45">
      <c r="A7908" s="57"/>
      <c r="B7908" s="57"/>
    </row>
    <row r="7909" spans="1:2" hidden="1" x14ac:dyDescent="0.45">
      <c r="A7909" s="57"/>
      <c r="B7909" s="57"/>
    </row>
    <row r="7910" spans="1:2" hidden="1" x14ac:dyDescent="0.45">
      <c r="A7910" s="57"/>
      <c r="B7910" s="57"/>
    </row>
    <row r="7911" spans="1:2" hidden="1" x14ac:dyDescent="0.45">
      <c r="A7911" s="57"/>
      <c r="B7911" s="57"/>
    </row>
    <row r="7912" spans="1:2" hidden="1" x14ac:dyDescent="0.45">
      <c r="A7912" s="57"/>
      <c r="B7912" s="57"/>
    </row>
    <row r="7913" spans="1:2" hidden="1" x14ac:dyDescent="0.45">
      <c r="A7913" s="57"/>
      <c r="B7913" s="57"/>
    </row>
    <row r="7914" spans="1:2" hidden="1" x14ac:dyDescent="0.45">
      <c r="A7914" s="57"/>
      <c r="B7914" s="57"/>
    </row>
    <row r="7915" spans="1:2" hidden="1" x14ac:dyDescent="0.45">
      <c r="A7915" s="57"/>
      <c r="B7915" s="57"/>
    </row>
    <row r="7916" spans="1:2" hidden="1" x14ac:dyDescent="0.45">
      <c r="A7916" s="57"/>
      <c r="B7916" s="57"/>
    </row>
    <row r="7917" spans="1:2" hidden="1" x14ac:dyDescent="0.45">
      <c r="A7917" s="57"/>
      <c r="B7917" s="57"/>
    </row>
    <row r="7918" spans="1:2" hidden="1" x14ac:dyDescent="0.45">
      <c r="A7918" s="57"/>
      <c r="B7918" s="57"/>
    </row>
    <row r="7919" spans="1:2" hidden="1" x14ac:dyDescent="0.45">
      <c r="A7919" s="57"/>
      <c r="B7919" s="57"/>
    </row>
    <row r="7920" spans="1:2" hidden="1" x14ac:dyDescent="0.45">
      <c r="A7920" s="57"/>
      <c r="B7920" s="57"/>
    </row>
    <row r="7921" spans="1:2" hidden="1" x14ac:dyDescent="0.45">
      <c r="A7921" s="57"/>
      <c r="B7921" s="57"/>
    </row>
    <row r="7922" spans="1:2" hidden="1" x14ac:dyDescent="0.45">
      <c r="A7922" s="57"/>
      <c r="B7922" s="57"/>
    </row>
    <row r="7923" spans="1:2" hidden="1" x14ac:dyDescent="0.45">
      <c r="A7923" s="57"/>
      <c r="B7923" s="57"/>
    </row>
    <row r="7924" spans="1:2" hidden="1" x14ac:dyDescent="0.45">
      <c r="A7924" s="57"/>
      <c r="B7924" s="57"/>
    </row>
    <row r="7925" spans="1:2" hidden="1" x14ac:dyDescent="0.45">
      <c r="A7925" s="57"/>
      <c r="B7925" s="57"/>
    </row>
    <row r="7926" spans="1:2" hidden="1" x14ac:dyDescent="0.45">
      <c r="A7926" s="57"/>
      <c r="B7926" s="57"/>
    </row>
    <row r="7927" spans="1:2" hidden="1" x14ac:dyDescent="0.45">
      <c r="A7927" s="57"/>
      <c r="B7927" s="57"/>
    </row>
    <row r="7928" spans="1:2" hidden="1" x14ac:dyDescent="0.45">
      <c r="A7928" s="57"/>
      <c r="B7928" s="57"/>
    </row>
    <row r="7929" spans="1:2" hidden="1" x14ac:dyDescent="0.45">
      <c r="A7929" s="57"/>
      <c r="B7929" s="57"/>
    </row>
    <row r="7930" spans="1:2" hidden="1" x14ac:dyDescent="0.45">
      <c r="A7930" s="57"/>
      <c r="B7930" s="57"/>
    </row>
    <row r="7931" spans="1:2" hidden="1" x14ac:dyDescent="0.45">
      <c r="A7931" s="57"/>
      <c r="B7931" s="57"/>
    </row>
    <row r="7932" spans="1:2" hidden="1" x14ac:dyDescent="0.45">
      <c r="A7932" s="57"/>
      <c r="B7932" s="57"/>
    </row>
    <row r="7933" spans="1:2" hidden="1" x14ac:dyDescent="0.45">
      <c r="A7933" s="57"/>
      <c r="B7933" s="57"/>
    </row>
    <row r="7934" spans="1:2" hidden="1" x14ac:dyDescent="0.45">
      <c r="A7934" s="57"/>
      <c r="B7934" s="57"/>
    </row>
    <row r="7935" spans="1:2" hidden="1" x14ac:dyDescent="0.45">
      <c r="A7935" s="57"/>
      <c r="B7935" s="57"/>
    </row>
    <row r="7936" spans="1:2" hidden="1" x14ac:dyDescent="0.45">
      <c r="A7936" s="57"/>
      <c r="B7936" s="57"/>
    </row>
    <row r="7937" spans="1:2" hidden="1" x14ac:dyDescent="0.45">
      <c r="A7937" s="57"/>
      <c r="B7937" s="57"/>
    </row>
    <row r="7938" spans="1:2" hidden="1" x14ac:dyDescent="0.45">
      <c r="A7938" s="57"/>
      <c r="B7938" s="57"/>
    </row>
    <row r="7939" spans="1:2" hidden="1" x14ac:dyDescent="0.45">
      <c r="A7939" s="57"/>
      <c r="B7939" s="57"/>
    </row>
    <row r="7940" spans="1:2" hidden="1" x14ac:dyDescent="0.45">
      <c r="A7940" s="57"/>
      <c r="B7940" s="57"/>
    </row>
    <row r="7941" spans="1:2" hidden="1" x14ac:dyDescent="0.45">
      <c r="A7941" s="57"/>
      <c r="B7941" s="57"/>
    </row>
    <row r="7942" spans="1:2" hidden="1" x14ac:dyDescent="0.45">
      <c r="A7942" s="57"/>
      <c r="B7942" s="57"/>
    </row>
    <row r="7943" spans="1:2" hidden="1" x14ac:dyDescent="0.45">
      <c r="A7943" s="57"/>
      <c r="B7943" s="57"/>
    </row>
    <row r="7944" spans="1:2" hidden="1" x14ac:dyDescent="0.45">
      <c r="A7944" s="57"/>
      <c r="B7944" s="57"/>
    </row>
    <row r="7945" spans="1:2" hidden="1" x14ac:dyDescent="0.45">
      <c r="A7945" s="57"/>
      <c r="B7945" s="57"/>
    </row>
    <row r="7946" spans="1:2" hidden="1" x14ac:dyDescent="0.45">
      <c r="A7946" s="57"/>
      <c r="B7946" s="57"/>
    </row>
    <row r="7947" spans="1:2" hidden="1" x14ac:dyDescent="0.45">
      <c r="A7947" s="57"/>
      <c r="B7947" s="57"/>
    </row>
    <row r="7948" spans="1:2" hidden="1" x14ac:dyDescent="0.45">
      <c r="A7948" s="57"/>
      <c r="B7948" s="57"/>
    </row>
    <row r="7949" spans="1:2" hidden="1" x14ac:dyDescent="0.45">
      <c r="A7949" s="57"/>
      <c r="B7949" s="57"/>
    </row>
    <row r="7950" spans="1:2" hidden="1" x14ac:dyDescent="0.45">
      <c r="A7950" s="57"/>
      <c r="B7950" s="57"/>
    </row>
    <row r="7951" spans="1:2" hidden="1" x14ac:dyDescent="0.45">
      <c r="A7951" s="57"/>
      <c r="B7951" s="57"/>
    </row>
    <row r="7952" spans="1:2" hidden="1" x14ac:dyDescent="0.45">
      <c r="A7952" s="57"/>
      <c r="B7952" s="57"/>
    </row>
    <row r="7953" spans="1:2" hidden="1" x14ac:dyDescent="0.45">
      <c r="A7953" s="57"/>
      <c r="B7953" s="57"/>
    </row>
    <row r="7954" spans="1:2" hidden="1" x14ac:dyDescent="0.45">
      <c r="A7954" s="57"/>
      <c r="B7954" s="57"/>
    </row>
    <row r="7955" spans="1:2" hidden="1" x14ac:dyDescent="0.45">
      <c r="A7955" s="57"/>
      <c r="B7955" s="57"/>
    </row>
    <row r="7956" spans="1:2" hidden="1" x14ac:dyDescent="0.45">
      <c r="A7956" s="57"/>
      <c r="B7956" s="57"/>
    </row>
    <row r="7957" spans="1:2" hidden="1" x14ac:dyDescent="0.45">
      <c r="A7957" s="57"/>
      <c r="B7957" s="57"/>
    </row>
    <row r="7958" spans="1:2" hidden="1" x14ac:dyDescent="0.45">
      <c r="A7958" s="57"/>
      <c r="B7958" s="57"/>
    </row>
    <row r="7959" spans="1:2" hidden="1" x14ac:dyDescent="0.45">
      <c r="A7959" s="57"/>
      <c r="B7959" s="57"/>
    </row>
    <row r="7960" spans="1:2" hidden="1" x14ac:dyDescent="0.45">
      <c r="A7960" s="57"/>
      <c r="B7960" s="57"/>
    </row>
    <row r="7961" spans="1:2" hidden="1" x14ac:dyDescent="0.45">
      <c r="A7961" s="57"/>
      <c r="B7961" s="57"/>
    </row>
    <row r="7962" spans="1:2" hidden="1" x14ac:dyDescent="0.45">
      <c r="A7962" s="57"/>
      <c r="B7962" s="57"/>
    </row>
    <row r="7963" spans="1:2" hidden="1" x14ac:dyDescent="0.45">
      <c r="A7963" s="57"/>
      <c r="B7963" s="57"/>
    </row>
    <row r="7964" spans="1:2" hidden="1" x14ac:dyDescent="0.45">
      <c r="A7964" s="57"/>
      <c r="B7964" s="57"/>
    </row>
    <row r="7965" spans="1:2" hidden="1" x14ac:dyDescent="0.45">
      <c r="A7965" s="57"/>
      <c r="B7965" s="57"/>
    </row>
    <row r="7966" spans="1:2" hidden="1" x14ac:dyDescent="0.45">
      <c r="A7966" s="57"/>
      <c r="B7966" s="57"/>
    </row>
    <row r="7967" spans="1:2" hidden="1" x14ac:dyDescent="0.45">
      <c r="A7967" s="57"/>
      <c r="B7967" s="57"/>
    </row>
    <row r="7968" spans="1:2" hidden="1" x14ac:dyDescent="0.45">
      <c r="A7968" s="57"/>
      <c r="B7968" s="57"/>
    </row>
    <row r="7969" spans="1:2" hidden="1" x14ac:dyDescent="0.45">
      <c r="A7969" s="57"/>
      <c r="B7969" s="57"/>
    </row>
    <row r="7970" spans="1:2" hidden="1" x14ac:dyDescent="0.45">
      <c r="A7970" s="57"/>
      <c r="B7970" s="57"/>
    </row>
    <row r="7971" spans="1:2" hidden="1" x14ac:dyDescent="0.45">
      <c r="A7971" s="57"/>
      <c r="B7971" s="57"/>
    </row>
    <row r="7972" spans="1:2" hidden="1" x14ac:dyDescent="0.45">
      <c r="A7972" s="57"/>
      <c r="B7972" s="57"/>
    </row>
    <row r="7973" spans="1:2" hidden="1" x14ac:dyDescent="0.45">
      <c r="A7973" s="57"/>
      <c r="B7973" s="57"/>
    </row>
    <row r="7974" spans="1:2" hidden="1" x14ac:dyDescent="0.45">
      <c r="A7974" s="57"/>
      <c r="B7974" s="57"/>
    </row>
    <row r="7975" spans="1:2" hidden="1" x14ac:dyDescent="0.45">
      <c r="A7975" s="57"/>
      <c r="B7975" s="57"/>
    </row>
    <row r="7976" spans="1:2" hidden="1" x14ac:dyDescent="0.45">
      <c r="A7976" s="57"/>
      <c r="B7976" s="57"/>
    </row>
    <row r="7977" spans="1:2" hidden="1" x14ac:dyDescent="0.45">
      <c r="A7977" s="57"/>
      <c r="B7977" s="57"/>
    </row>
    <row r="7978" spans="1:2" hidden="1" x14ac:dyDescent="0.45">
      <c r="A7978" s="57"/>
      <c r="B7978" s="57"/>
    </row>
    <row r="7979" spans="1:2" hidden="1" x14ac:dyDescent="0.45">
      <c r="A7979" s="57"/>
      <c r="B7979" s="57"/>
    </row>
    <row r="7980" spans="1:2" hidden="1" x14ac:dyDescent="0.45">
      <c r="A7980" s="57"/>
      <c r="B7980" s="57"/>
    </row>
    <row r="7981" spans="1:2" hidden="1" x14ac:dyDescent="0.45">
      <c r="A7981" s="57"/>
      <c r="B7981" s="57"/>
    </row>
    <row r="7982" spans="1:2" hidden="1" x14ac:dyDescent="0.45">
      <c r="A7982" s="57"/>
      <c r="B7982" s="57"/>
    </row>
    <row r="7983" spans="1:2" hidden="1" x14ac:dyDescent="0.45">
      <c r="A7983" s="57"/>
      <c r="B7983" s="57"/>
    </row>
    <row r="7984" spans="1:2" hidden="1" x14ac:dyDescent="0.45">
      <c r="A7984" s="57"/>
      <c r="B7984" s="57"/>
    </row>
    <row r="7985" spans="1:2" hidden="1" x14ac:dyDescent="0.45">
      <c r="A7985" s="57"/>
      <c r="B7985" s="57"/>
    </row>
    <row r="7986" spans="1:2" hidden="1" x14ac:dyDescent="0.45">
      <c r="A7986" s="57"/>
      <c r="B7986" s="57"/>
    </row>
    <row r="7987" spans="1:2" hidden="1" x14ac:dyDescent="0.45">
      <c r="A7987" s="57"/>
      <c r="B7987" s="57"/>
    </row>
    <row r="7988" spans="1:2" hidden="1" x14ac:dyDescent="0.45">
      <c r="A7988" s="57"/>
      <c r="B7988" s="57"/>
    </row>
    <row r="7989" spans="1:2" hidden="1" x14ac:dyDescent="0.45">
      <c r="A7989" s="57"/>
      <c r="B7989" s="57"/>
    </row>
    <row r="7990" spans="1:2" hidden="1" x14ac:dyDescent="0.45">
      <c r="A7990" s="57"/>
      <c r="B7990" s="57"/>
    </row>
    <row r="7991" spans="1:2" hidden="1" x14ac:dyDescent="0.45">
      <c r="A7991" s="57"/>
      <c r="B7991" s="57"/>
    </row>
    <row r="7992" spans="1:2" hidden="1" x14ac:dyDescent="0.45">
      <c r="A7992" s="57"/>
      <c r="B7992" s="57"/>
    </row>
    <row r="7993" spans="1:2" hidden="1" x14ac:dyDescent="0.45">
      <c r="A7993" s="57"/>
      <c r="B7993" s="57"/>
    </row>
    <row r="7994" spans="1:2" hidden="1" x14ac:dyDescent="0.45">
      <c r="A7994" s="57"/>
      <c r="B7994" s="57"/>
    </row>
    <row r="7995" spans="1:2" hidden="1" x14ac:dyDescent="0.45">
      <c r="A7995" s="57"/>
      <c r="B7995" s="57"/>
    </row>
    <row r="7996" spans="1:2" hidden="1" x14ac:dyDescent="0.45">
      <c r="A7996" s="57"/>
      <c r="B7996" s="57"/>
    </row>
    <row r="7997" spans="1:2" hidden="1" x14ac:dyDescent="0.45">
      <c r="A7997" s="57"/>
      <c r="B7997" s="57"/>
    </row>
    <row r="7998" spans="1:2" hidden="1" x14ac:dyDescent="0.45">
      <c r="A7998" s="57"/>
      <c r="B7998" s="57"/>
    </row>
    <row r="7999" spans="1:2" hidden="1" x14ac:dyDescent="0.45">
      <c r="A7999" s="57"/>
      <c r="B7999" s="57"/>
    </row>
    <row r="8000" spans="1:2" hidden="1" x14ac:dyDescent="0.45">
      <c r="A8000" s="57"/>
      <c r="B8000" s="57"/>
    </row>
    <row r="8001" spans="1:2" hidden="1" x14ac:dyDescent="0.45">
      <c r="A8001" s="57"/>
      <c r="B8001" s="57"/>
    </row>
    <row r="8002" spans="1:2" hidden="1" x14ac:dyDescent="0.45">
      <c r="A8002" s="57"/>
      <c r="B8002" s="57"/>
    </row>
    <row r="8003" spans="1:2" hidden="1" x14ac:dyDescent="0.45">
      <c r="A8003" s="57"/>
      <c r="B8003" s="57"/>
    </row>
    <row r="8004" spans="1:2" hidden="1" x14ac:dyDescent="0.45">
      <c r="A8004" s="57"/>
      <c r="B8004" s="57"/>
    </row>
    <row r="8005" spans="1:2" hidden="1" x14ac:dyDescent="0.45">
      <c r="A8005" s="57"/>
      <c r="B8005" s="57"/>
    </row>
    <row r="8006" spans="1:2" hidden="1" x14ac:dyDescent="0.45">
      <c r="A8006" s="57"/>
      <c r="B8006" s="57"/>
    </row>
    <row r="8007" spans="1:2" hidden="1" x14ac:dyDescent="0.45">
      <c r="A8007" s="57"/>
      <c r="B8007" s="57"/>
    </row>
    <row r="8008" spans="1:2" hidden="1" x14ac:dyDescent="0.45">
      <c r="A8008" s="57"/>
      <c r="B8008" s="57"/>
    </row>
    <row r="8009" spans="1:2" hidden="1" x14ac:dyDescent="0.45">
      <c r="A8009" s="57"/>
      <c r="B8009" s="57"/>
    </row>
    <row r="8010" spans="1:2" hidden="1" x14ac:dyDescent="0.45">
      <c r="A8010" s="57"/>
      <c r="B8010" s="57"/>
    </row>
    <row r="8011" spans="1:2" hidden="1" x14ac:dyDescent="0.45">
      <c r="A8011" s="57"/>
      <c r="B8011" s="57"/>
    </row>
    <row r="8012" spans="1:2" hidden="1" x14ac:dyDescent="0.45">
      <c r="A8012" s="57"/>
      <c r="B8012" s="57"/>
    </row>
    <row r="8013" spans="1:2" hidden="1" x14ac:dyDescent="0.45">
      <c r="A8013" s="57"/>
      <c r="B8013" s="57"/>
    </row>
    <row r="8014" spans="1:2" hidden="1" x14ac:dyDescent="0.45">
      <c r="A8014" s="57"/>
      <c r="B8014" s="57"/>
    </row>
    <row r="8015" spans="1:2" hidden="1" x14ac:dyDescent="0.45">
      <c r="A8015" s="57"/>
      <c r="B8015" s="57"/>
    </row>
    <row r="8016" spans="1:2" hidden="1" x14ac:dyDescent="0.45">
      <c r="A8016" s="57"/>
      <c r="B8016" s="57"/>
    </row>
    <row r="8017" spans="1:2" hidden="1" x14ac:dyDescent="0.45">
      <c r="A8017" s="57"/>
      <c r="B8017" s="57"/>
    </row>
    <row r="8018" spans="1:2" hidden="1" x14ac:dyDescent="0.45">
      <c r="A8018" s="57"/>
      <c r="B8018" s="57"/>
    </row>
    <row r="8019" spans="1:2" hidden="1" x14ac:dyDescent="0.45">
      <c r="A8019" s="57"/>
      <c r="B8019" s="57"/>
    </row>
    <row r="8020" spans="1:2" hidden="1" x14ac:dyDescent="0.45">
      <c r="A8020" s="57"/>
      <c r="B8020" s="57"/>
    </row>
    <row r="8021" spans="1:2" hidden="1" x14ac:dyDescent="0.45">
      <c r="A8021" s="57"/>
      <c r="B8021" s="57"/>
    </row>
    <row r="8022" spans="1:2" hidden="1" x14ac:dyDescent="0.45">
      <c r="A8022" s="57"/>
      <c r="B8022" s="57"/>
    </row>
    <row r="8023" spans="1:2" hidden="1" x14ac:dyDescent="0.45">
      <c r="A8023" s="57"/>
      <c r="B8023" s="57"/>
    </row>
    <row r="8024" spans="1:2" hidden="1" x14ac:dyDescent="0.45">
      <c r="A8024" s="57"/>
      <c r="B8024" s="57"/>
    </row>
    <row r="8025" spans="1:2" hidden="1" x14ac:dyDescent="0.45">
      <c r="A8025" s="57"/>
      <c r="B8025" s="57"/>
    </row>
    <row r="8026" spans="1:2" hidden="1" x14ac:dyDescent="0.45">
      <c r="A8026" s="57"/>
      <c r="B8026" s="57"/>
    </row>
    <row r="8027" spans="1:2" hidden="1" x14ac:dyDescent="0.45">
      <c r="A8027" s="57"/>
      <c r="B8027" s="57"/>
    </row>
    <row r="8028" spans="1:2" hidden="1" x14ac:dyDescent="0.45">
      <c r="A8028" s="57"/>
      <c r="B8028" s="57"/>
    </row>
    <row r="8029" spans="1:2" hidden="1" x14ac:dyDescent="0.45">
      <c r="A8029" s="57"/>
      <c r="B8029" s="57"/>
    </row>
    <row r="8030" spans="1:2" hidden="1" x14ac:dyDescent="0.45">
      <c r="A8030" s="57"/>
      <c r="B8030" s="57"/>
    </row>
    <row r="8031" spans="1:2" hidden="1" x14ac:dyDescent="0.45">
      <c r="A8031" s="57"/>
      <c r="B8031" s="57"/>
    </row>
    <row r="8032" spans="1:2" hidden="1" x14ac:dyDescent="0.45">
      <c r="A8032" s="57"/>
      <c r="B8032" s="57"/>
    </row>
    <row r="8033" spans="1:2" hidden="1" x14ac:dyDescent="0.45">
      <c r="A8033" s="57"/>
      <c r="B8033" s="57"/>
    </row>
    <row r="8034" spans="1:2" hidden="1" x14ac:dyDescent="0.45">
      <c r="A8034" s="57"/>
      <c r="B8034" s="57"/>
    </row>
    <row r="8035" spans="1:2" hidden="1" x14ac:dyDescent="0.45">
      <c r="A8035" s="57"/>
      <c r="B8035" s="57"/>
    </row>
    <row r="8036" spans="1:2" hidden="1" x14ac:dyDescent="0.45">
      <c r="A8036" s="57"/>
      <c r="B8036" s="57"/>
    </row>
    <row r="8037" spans="1:2" hidden="1" x14ac:dyDescent="0.45">
      <c r="A8037" s="57"/>
      <c r="B8037" s="57"/>
    </row>
    <row r="8038" spans="1:2" hidden="1" x14ac:dyDescent="0.45">
      <c r="A8038" s="57"/>
      <c r="B8038" s="57"/>
    </row>
    <row r="8039" spans="1:2" hidden="1" x14ac:dyDescent="0.45">
      <c r="A8039" s="57"/>
      <c r="B8039" s="57"/>
    </row>
    <row r="8040" spans="1:2" hidden="1" x14ac:dyDescent="0.45">
      <c r="A8040" s="57"/>
      <c r="B8040" s="57"/>
    </row>
    <row r="8041" spans="1:2" hidden="1" x14ac:dyDescent="0.45">
      <c r="A8041" s="57"/>
      <c r="B8041" s="57"/>
    </row>
    <row r="8042" spans="1:2" hidden="1" x14ac:dyDescent="0.45">
      <c r="A8042" s="57"/>
      <c r="B8042" s="57"/>
    </row>
    <row r="8043" spans="1:2" hidden="1" x14ac:dyDescent="0.45">
      <c r="A8043" s="57"/>
      <c r="B8043" s="57"/>
    </row>
    <row r="8044" spans="1:2" hidden="1" x14ac:dyDescent="0.45">
      <c r="A8044" s="57"/>
      <c r="B8044" s="57"/>
    </row>
    <row r="8045" spans="1:2" hidden="1" x14ac:dyDescent="0.45">
      <c r="A8045" s="57"/>
      <c r="B8045" s="57"/>
    </row>
    <row r="8046" spans="1:2" hidden="1" x14ac:dyDescent="0.45">
      <c r="A8046" s="57"/>
      <c r="B8046" s="57"/>
    </row>
    <row r="8047" spans="1:2" hidden="1" x14ac:dyDescent="0.45">
      <c r="A8047" s="57"/>
      <c r="B8047" s="57"/>
    </row>
    <row r="8048" spans="1:2" hidden="1" x14ac:dyDescent="0.45">
      <c r="A8048" s="57"/>
      <c r="B8048" s="57"/>
    </row>
    <row r="8049" spans="1:2" hidden="1" x14ac:dyDescent="0.45">
      <c r="A8049" s="57"/>
      <c r="B8049" s="57"/>
    </row>
    <row r="8050" spans="1:2" hidden="1" x14ac:dyDescent="0.45">
      <c r="A8050" s="57"/>
      <c r="B8050" s="57"/>
    </row>
    <row r="8051" spans="1:2" hidden="1" x14ac:dyDescent="0.45">
      <c r="A8051" s="57"/>
      <c r="B8051" s="57"/>
    </row>
    <row r="8052" spans="1:2" hidden="1" x14ac:dyDescent="0.45">
      <c r="A8052" s="57"/>
      <c r="B8052" s="57"/>
    </row>
    <row r="8053" spans="1:2" hidden="1" x14ac:dyDescent="0.45">
      <c r="A8053" s="57"/>
      <c r="B8053" s="57"/>
    </row>
    <row r="8054" spans="1:2" hidden="1" x14ac:dyDescent="0.45">
      <c r="A8054" s="57"/>
      <c r="B8054" s="57"/>
    </row>
    <row r="8055" spans="1:2" hidden="1" x14ac:dyDescent="0.45">
      <c r="A8055" s="57"/>
      <c r="B8055" s="57"/>
    </row>
    <row r="8056" spans="1:2" hidden="1" x14ac:dyDescent="0.45">
      <c r="A8056" s="57"/>
      <c r="B8056" s="57"/>
    </row>
    <row r="8057" spans="1:2" hidden="1" x14ac:dyDescent="0.45">
      <c r="A8057" s="57"/>
      <c r="B8057" s="57"/>
    </row>
    <row r="8058" spans="1:2" hidden="1" x14ac:dyDescent="0.45">
      <c r="A8058" s="57"/>
      <c r="B8058" s="57"/>
    </row>
    <row r="8059" spans="1:2" hidden="1" x14ac:dyDescent="0.45">
      <c r="A8059" s="57"/>
      <c r="B8059" s="57"/>
    </row>
    <row r="8060" spans="1:2" hidden="1" x14ac:dyDescent="0.45">
      <c r="A8060" s="57"/>
      <c r="B8060" s="57"/>
    </row>
    <row r="8061" spans="1:2" hidden="1" x14ac:dyDescent="0.45">
      <c r="A8061" s="57"/>
      <c r="B8061" s="57"/>
    </row>
    <row r="8062" spans="1:2" hidden="1" x14ac:dyDescent="0.45">
      <c r="A8062" s="57"/>
      <c r="B8062" s="57"/>
    </row>
    <row r="8063" spans="1:2" hidden="1" x14ac:dyDescent="0.45">
      <c r="A8063" s="57"/>
      <c r="B8063" s="57"/>
    </row>
    <row r="8064" spans="1:2" hidden="1" x14ac:dyDescent="0.45">
      <c r="A8064" s="57"/>
      <c r="B8064" s="57"/>
    </row>
    <row r="8065" spans="1:2" hidden="1" x14ac:dyDescent="0.45">
      <c r="A8065" s="57"/>
      <c r="B8065" s="57"/>
    </row>
    <row r="8066" spans="1:2" hidden="1" x14ac:dyDescent="0.45">
      <c r="A8066" s="57"/>
      <c r="B8066" s="57"/>
    </row>
    <row r="8067" spans="1:2" hidden="1" x14ac:dyDescent="0.45">
      <c r="A8067" s="57"/>
      <c r="B8067" s="57"/>
    </row>
    <row r="8068" spans="1:2" hidden="1" x14ac:dyDescent="0.45">
      <c r="A8068" s="57"/>
      <c r="B8068" s="57"/>
    </row>
    <row r="8069" spans="1:2" hidden="1" x14ac:dyDescent="0.45">
      <c r="A8069" s="57"/>
      <c r="B8069" s="57"/>
    </row>
    <row r="8070" spans="1:2" hidden="1" x14ac:dyDescent="0.45">
      <c r="A8070" s="57"/>
      <c r="B8070" s="57"/>
    </row>
    <row r="8071" spans="1:2" hidden="1" x14ac:dyDescent="0.45">
      <c r="A8071" s="57"/>
      <c r="B8071" s="57"/>
    </row>
    <row r="8072" spans="1:2" hidden="1" x14ac:dyDescent="0.45">
      <c r="A8072" s="57"/>
      <c r="B8072" s="57"/>
    </row>
    <row r="8073" spans="1:2" hidden="1" x14ac:dyDescent="0.45">
      <c r="A8073" s="57"/>
      <c r="B8073" s="57"/>
    </row>
    <row r="8074" spans="1:2" hidden="1" x14ac:dyDescent="0.45">
      <c r="A8074" s="57"/>
      <c r="B8074" s="57"/>
    </row>
    <row r="8075" spans="1:2" hidden="1" x14ac:dyDescent="0.45">
      <c r="A8075" s="57"/>
      <c r="B8075" s="57"/>
    </row>
    <row r="8076" spans="1:2" hidden="1" x14ac:dyDescent="0.45">
      <c r="A8076" s="57"/>
      <c r="B8076" s="57"/>
    </row>
    <row r="8077" spans="1:2" hidden="1" x14ac:dyDescent="0.45">
      <c r="A8077" s="57"/>
      <c r="B8077" s="57"/>
    </row>
    <row r="8078" spans="1:2" hidden="1" x14ac:dyDescent="0.45">
      <c r="A8078" s="57"/>
      <c r="B8078" s="57"/>
    </row>
    <row r="8079" spans="1:2" hidden="1" x14ac:dyDescent="0.45">
      <c r="A8079" s="57"/>
      <c r="B8079" s="57"/>
    </row>
    <row r="8080" spans="1:2" hidden="1" x14ac:dyDescent="0.45">
      <c r="A8080" s="57"/>
      <c r="B8080" s="57"/>
    </row>
    <row r="8081" spans="1:2" hidden="1" x14ac:dyDescent="0.45">
      <c r="A8081" s="57"/>
      <c r="B8081" s="57"/>
    </row>
    <row r="8082" spans="1:2" hidden="1" x14ac:dyDescent="0.45">
      <c r="A8082" s="57"/>
      <c r="B8082" s="57"/>
    </row>
    <row r="8083" spans="1:2" hidden="1" x14ac:dyDescent="0.45">
      <c r="A8083" s="57"/>
      <c r="B8083" s="57"/>
    </row>
    <row r="8084" spans="1:2" hidden="1" x14ac:dyDescent="0.45">
      <c r="A8084" s="57"/>
      <c r="B8084" s="57"/>
    </row>
    <row r="8085" spans="1:2" hidden="1" x14ac:dyDescent="0.45">
      <c r="A8085" s="57"/>
      <c r="B8085" s="57"/>
    </row>
    <row r="8086" spans="1:2" hidden="1" x14ac:dyDescent="0.45">
      <c r="A8086" s="57"/>
      <c r="B8086" s="57"/>
    </row>
    <row r="8087" spans="1:2" hidden="1" x14ac:dyDescent="0.45">
      <c r="A8087" s="57"/>
      <c r="B8087" s="57"/>
    </row>
    <row r="8088" spans="1:2" hidden="1" x14ac:dyDescent="0.45">
      <c r="A8088" s="57"/>
      <c r="B8088" s="57"/>
    </row>
    <row r="8089" spans="1:2" hidden="1" x14ac:dyDescent="0.45">
      <c r="A8089" s="57"/>
      <c r="B8089" s="57"/>
    </row>
    <row r="8090" spans="1:2" hidden="1" x14ac:dyDescent="0.45">
      <c r="A8090" s="57"/>
      <c r="B8090" s="57"/>
    </row>
    <row r="8091" spans="1:2" hidden="1" x14ac:dyDescent="0.45">
      <c r="A8091" s="57"/>
      <c r="B8091" s="57"/>
    </row>
    <row r="8092" spans="1:2" hidden="1" x14ac:dyDescent="0.45">
      <c r="A8092" s="57"/>
      <c r="B8092" s="57"/>
    </row>
    <row r="8093" spans="1:2" hidden="1" x14ac:dyDescent="0.45">
      <c r="A8093" s="57"/>
      <c r="B8093" s="57"/>
    </row>
    <row r="8094" spans="1:2" hidden="1" x14ac:dyDescent="0.45">
      <c r="A8094" s="57"/>
      <c r="B8094" s="57"/>
    </row>
    <row r="8095" spans="1:2" hidden="1" x14ac:dyDescent="0.45">
      <c r="A8095" s="57"/>
      <c r="B8095" s="57"/>
    </row>
    <row r="8096" spans="1:2" hidden="1" x14ac:dyDescent="0.45">
      <c r="A8096" s="57"/>
      <c r="B8096" s="57"/>
    </row>
    <row r="8097" spans="1:2" hidden="1" x14ac:dyDescent="0.45">
      <c r="A8097" s="57"/>
      <c r="B8097" s="57"/>
    </row>
    <row r="8098" spans="1:2" hidden="1" x14ac:dyDescent="0.45">
      <c r="A8098" s="57"/>
      <c r="B8098" s="57"/>
    </row>
    <row r="8099" spans="1:2" hidden="1" x14ac:dyDescent="0.45">
      <c r="A8099" s="57"/>
      <c r="B8099" s="57"/>
    </row>
    <row r="8100" spans="1:2" hidden="1" x14ac:dyDescent="0.45">
      <c r="A8100" s="57"/>
      <c r="B8100" s="57"/>
    </row>
    <row r="8101" spans="1:2" hidden="1" x14ac:dyDescent="0.45">
      <c r="A8101" s="57"/>
      <c r="B8101" s="57"/>
    </row>
    <row r="8102" spans="1:2" hidden="1" x14ac:dyDescent="0.45">
      <c r="A8102" s="57"/>
      <c r="B8102" s="57"/>
    </row>
    <row r="8103" spans="1:2" hidden="1" x14ac:dyDescent="0.45">
      <c r="A8103" s="57"/>
      <c r="B8103" s="57"/>
    </row>
    <row r="8104" spans="1:2" hidden="1" x14ac:dyDescent="0.45">
      <c r="A8104" s="57"/>
      <c r="B8104" s="57"/>
    </row>
    <row r="8105" spans="1:2" hidden="1" x14ac:dyDescent="0.45">
      <c r="A8105" s="57"/>
      <c r="B8105" s="57"/>
    </row>
    <row r="8106" spans="1:2" hidden="1" x14ac:dyDescent="0.45">
      <c r="A8106" s="57"/>
      <c r="B8106" s="57"/>
    </row>
    <row r="8107" spans="1:2" hidden="1" x14ac:dyDescent="0.45">
      <c r="A8107" s="57"/>
      <c r="B8107" s="57"/>
    </row>
    <row r="8108" spans="1:2" hidden="1" x14ac:dyDescent="0.45">
      <c r="A8108" s="57"/>
      <c r="B8108" s="57"/>
    </row>
    <row r="8109" spans="1:2" hidden="1" x14ac:dyDescent="0.45">
      <c r="A8109" s="57"/>
      <c r="B8109" s="57"/>
    </row>
    <row r="8110" spans="1:2" hidden="1" x14ac:dyDescent="0.45">
      <c r="A8110" s="57"/>
      <c r="B8110" s="57"/>
    </row>
    <row r="8111" spans="1:2" hidden="1" x14ac:dyDescent="0.45">
      <c r="A8111" s="57"/>
      <c r="B8111" s="57"/>
    </row>
    <row r="8112" spans="1:2" hidden="1" x14ac:dyDescent="0.45">
      <c r="A8112" s="57"/>
      <c r="B8112" s="57"/>
    </row>
    <row r="8113" spans="1:2" hidden="1" x14ac:dyDescent="0.45">
      <c r="A8113" s="57"/>
      <c r="B8113" s="57"/>
    </row>
    <row r="8114" spans="1:2" hidden="1" x14ac:dyDescent="0.45">
      <c r="A8114" s="57"/>
      <c r="B8114" s="57"/>
    </row>
    <row r="8115" spans="1:2" hidden="1" x14ac:dyDescent="0.45">
      <c r="A8115" s="57"/>
      <c r="B8115" s="57"/>
    </row>
    <row r="8116" spans="1:2" hidden="1" x14ac:dyDescent="0.45">
      <c r="A8116" s="57"/>
      <c r="B8116" s="57"/>
    </row>
    <row r="8117" spans="1:2" hidden="1" x14ac:dyDescent="0.45">
      <c r="A8117" s="57"/>
      <c r="B8117" s="57"/>
    </row>
    <row r="8118" spans="1:2" hidden="1" x14ac:dyDescent="0.45">
      <c r="A8118" s="57"/>
      <c r="B8118" s="57"/>
    </row>
    <row r="8119" spans="1:2" hidden="1" x14ac:dyDescent="0.45">
      <c r="A8119" s="57"/>
      <c r="B8119" s="57"/>
    </row>
    <row r="8120" spans="1:2" hidden="1" x14ac:dyDescent="0.45">
      <c r="A8120" s="57"/>
      <c r="B8120" s="57"/>
    </row>
    <row r="8121" spans="1:2" hidden="1" x14ac:dyDescent="0.45">
      <c r="A8121" s="57"/>
      <c r="B8121" s="57"/>
    </row>
    <row r="8122" spans="1:2" hidden="1" x14ac:dyDescent="0.45">
      <c r="A8122" s="57"/>
      <c r="B8122" s="57"/>
    </row>
    <row r="8123" spans="1:2" hidden="1" x14ac:dyDescent="0.45">
      <c r="A8123" s="57"/>
      <c r="B8123" s="57"/>
    </row>
    <row r="8124" spans="1:2" hidden="1" x14ac:dyDescent="0.45">
      <c r="A8124" s="57"/>
      <c r="B8124" s="57"/>
    </row>
    <row r="8125" spans="1:2" hidden="1" x14ac:dyDescent="0.45">
      <c r="A8125" s="57"/>
      <c r="B8125" s="57"/>
    </row>
    <row r="8126" spans="1:2" hidden="1" x14ac:dyDescent="0.45">
      <c r="A8126" s="57"/>
      <c r="B8126" s="57"/>
    </row>
    <row r="8127" spans="1:2" hidden="1" x14ac:dyDescent="0.45">
      <c r="A8127" s="57"/>
      <c r="B8127" s="57"/>
    </row>
    <row r="8128" spans="1:2" hidden="1" x14ac:dyDescent="0.45">
      <c r="A8128" s="57"/>
      <c r="B8128" s="57"/>
    </row>
    <row r="8129" spans="1:2" hidden="1" x14ac:dyDescent="0.45">
      <c r="A8129" s="57"/>
      <c r="B8129" s="57"/>
    </row>
    <row r="8130" spans="1:2" hidden="1" x14ac:dyDescent="0.45">
      <c r="A8130" s="57"/>
      <c r="B8130" s="57"/>
    </row>
    <row r="8131" spans="1:2" hidden="1" x14ac:dyDescent="0.45">
      <c r="A8131" s="57"/>
      <c r="B8131" s="57"/>
    </row>
    <row r="8132" spans="1:2" hidden="1" x14ac:dyDescent="0.45">
      <c r="A8132" s="57"/>
      <c r="B8132" s="57"/>
    </row>
    <row r="8133" spans="1:2" hidden="1" x14ac:dyDescent="0.45">
      <c r="A8133" s="57"/>
      <c r="B8133" s="57"/>
    </row>
    <row r="8134" spans="1:2" hidden="1" x14ac:dyDescent="0.45">
      <c r="A8134" s="57"/>
      <c r="B8134" s="57"/>
    </row>
    <row r="8135" spans="1:2" hidden="1" x14ac:dyDescent="0.45">
      <c r="A8135" s="57"/>
      <c r="B8135" s="57"/>
    </row>
    <row r="8136" spans="1:2" hidden="1" x14ac:dyDescent="0.45">
      <c r="A8136" s="57"/>
      <c r="B8136" s="57"/>
    </row>
    <row r="8137" spans="1:2" hidden="1" x14ac:dyDescent="0.45">
      <c r="A8137" s="57"/>
      <c r="B8137" s="57"/>
    </row>
    <row r="8138" spans="1:2" hidden="1" x14ac:dyDescent="0.45">
      <c r="A8138" s="57"/>
      <c r="B8138" s="57"/>
    </row>
    <row r="8139" spans="1:2" hidden="1" x14ac:dyDescent="0.45">
      <c r="A8139" s="57"/>
      <c r="B8139" s="57"/>
    </row>
    <row r="8140" spans="1:2" hidden="1" x14ac:dyDescent="0.45">
      <c r="A8140" s="57"/>
      <c r="B8140" s="57"/>
    </row>
    <row r="8141" spans="1:2" hidden="1" x14ac:dyDescent="0.45">
      <c r="A8141" s="57"/>
      <c r="B8141" s="57"/>
    </row>
    <row r="8142" spans="1:2" hidden="1" x14ac:dyDescent="0.45">
      <c r="A8142" s="57"/>
      <c r="B8142" s="57"/>
    </row>
    <row r="8143" spans="1:2" hidden="1" x14ac:dyDescent="0.45">
      <c r="A8143" s="57"/>
      <c r="B8143" s="57"/>
    </row>
    <row r="8144" spans="1:2" hidden="1" x14ac:dyDescent="0.45">
      <c r="A8144" s="57"/>
      <c r="B8144" s="57"/>
    </row>
    <row r="8145" spans="1:2" hidden="1" x14ac:dyDescent="0.45">
      <c r="A8145" s="57"/>
      <c r="B8145" s="57"/>
    </row>
    <row r="8146" spans="1:2" hidden="1" x14ac:dyDescent="0.45">
      <c r="A8146" s="57"/>
      <c r="B8146" s="57"/>
    </row>
    <row r="8147" spans="1:2" hidden="1" x14ac:dyDescent="0.45">
      <c r="A8147" s="57"/>
      <c r="B8147" s="57"/>
    </row>
    <row r="8148" spans="1:2" hidden="1" x14ac:dyDescent="0.45">
      <c r="A8148" s="57"/>
      <c r="B8148" s="57"/>
    </row>
    <row r="8149" spans="1:2" hidden="1" x14ac:dyDescent="0.45">
      <c r="A8149" s="57"/>
      <c r="B8149" s="57"/>
    </row>
    <row r="8150" spans="1:2" hidden="1" x14ac:dyDescent="0.45">
      <c r="A8150" s="57"/>
      <c r="B8150" s="57"/>
    </row>
    <row r="8151" spans="1:2" hidden="1" x14ac:dyDescent="0.45">
      <c r="A8151" s="57"/>
      <c r="B8151" s="57"/>
    </row>
    <row r="8152" spans="1:2" hidden="1" x14ac:dyDescent="0.45">
      <c r="A8152" s="57"/>
      <c r="B8152" s="57"/>
    </row>
    <row r="8153" spans="1:2" hidden="1" x14ac:dyDescent="0.45">
      <c r="A8153" s="57"/>
      <c r="B8153" s="57"/>
    </row>
    <row r="8154" spans="1:2" hidden="1" x14ac:dyDescent="0.45">
      <c r="A8154" s="57"/>
      <c r="B8154" s="57"/>
    </row>
    <row r="8155" spans="1:2" hidden="1" x14ac:dyDescent="0.45">
      <c r="A8155" s="57"/>
      <c r="B8155" s="57"/>
    </row>
    <row r="8156" spans="1:2" hidden="1" x14ac:dyDescent="0.45">
      <c r="A8156" s="57"/>
      <c r="B8156" s="57"/>
    </row>
    <row r="8157" spans="1:2" hidden="1" x14ac:dyDescent="0.45">
      <c r="A8157" s="57"/>
      <c r="B8157" s="57"/>
    </row>
    <row r="8158" spans="1:2" hidden="1" x14ac:dyDescent="0.45">
      <c r="A8158" s="57"/>
      <c r="B8158" s="57"/>
    </row>
    <row r="8159" spans="1:2" hidden="1" x14ac:dyDescent="0.45">
      <c r="A8159" s="57"/>
      <c r="B8159" s="57"/>
    </row>
    <row r="8160" spans="1:2" hidden="1" x14ac:dyDescent="0.45">
      <c r="A8160" s="57"/>
      <c r="B8160" s="57"/>
    </row>
    <row r="8161" spans="1:2" hidden="1" x14ac:dyDescent="0.45">
      <c r="A8161" s="57"/>
      <c r="B8161" s="57"/>
    </row>
    <row r="8162" spans="1:2" hidden="1" x14ac:dyDescent="0.45">
      <c r="A8162" s="57"/>
      <c r="B8162" s="57"/>
    </row>
    <row r="8163" spans="1:2" hidden="1" x14ac:dyDescent="0.45">
      <c r="A8163" s="57"/>
      <c r="B8163" s="57"/>
    </row>
    <row r="8164" spans="1:2" hidden="1" x14ac:dyDescent="0.45">
      <c r="A8164" s="57"/>
      <c r="B8164" s="57"/>
    </row>
    <row r="8165" spans="1:2" hidden="1" x14ac:dyDescent="0.45">
      <c r="A8165" s="57"/>
      <c r="B8165" s="57"/>
    </row>
    <row r="8166" spans="1:2" hidden="1" x14ac:dyDescent="0.45">
      <c r="A8166" s="57"/>
      <c r="B8166" s="57"/>
    </row>
    <row r="8167" spans="1:2" hidden="1" x14ac:dyDescent="0.45">
      <c r="A8167" s="57"/>
      <c r="B8167" s="57"/>
    </row>
    <row r="8168" spans="1:2" hidden="1" x14ac:dyDescent="0.45">
      <c r="A8168" s="57"/>
      <c r="B8168" s="57"/>
    </row>
    <row r="8169" spans="1:2" hidden="1" x14ac:dyDescent="0.45">
      <c r="A8169" s="57"/>
      <c r="B8169" s="57"/>
    </row>
    <row r="8170" spans="1:2" hidden="1" x14ac:dyDescent="0.45">
      <c r="A8170" s="57"/>
      <c r="B8170" s="57"/>
    </row>
    <row r="8171" spans="1:2" hidden="1" x14ac:dyDescent="0.45">
      <c r="A8171" s="57"/>
      <c r="B8171" s="57"/>
    </row>
    <row r="8172" spans="1:2" hidden="1" x14ac:dyDescent="0.45">
      <c r="A8172" s="57"/>
      <c r="B8172" s="57"/>
    </row>
    <row r="8173" spans="1:2" hidden="1" x14ac:dyDescent="0.45">
      <c r="A8173" s="57"/>
      <c r="B8173" s="57"/>
    </row>
    <row r="8174" spans="1:2" hidden="1" x14ac:dyDescent="0.45">
      <c r="A8174" s="57"/>
      <c r="B8174" s="57"/>
    </row>
    <row r="8175" spans="1:2" hidden="1" x14ac:dyDescent="0.45">
      <c r="A8175" s="57"/>
      <c r="B8175" s="57"/>
    </row>
    <row r="8176" spans="1:2" hidden="1" x14ac:dyDescent="0.45">
      <c r="A8176" s="57"/>
      <c r="B8176" s="57"/>
    </row>
    <row r="8177" spans="1:2" hidden="1" x14ac:dyDescent="0.45">
      <c r="A8177" s="57"/>
      <c r="B8177" s="57"/>
    </row>
    <row r="8178" spans="1:2" hidden="1" x14ac:dyDescent="0.45">
      <c r="A8178" s="57"/>
      <c r="B8178" s="57"/>
    </row>
    <row r="8179" spans="1:2" hidden="1" x14ac:dyDescent="0.45">
      <c r="A8179" s="57"/>
      <c r="B8179" s="57"/>
    </row>
    <row r="8180" spans="1:2" hidden="1" x14ac:dyDescent="0.45">
      <c r="A8180" s="57"/>
      <c r="B8180" s="57"/>
    </row>
    <row r="8181" spans="1:2" hidden="1" x14ac:dyDescent="0.45">
      <c r="A8181" s="57"/>
      <c r="B8181" s="57"/>
    </row>
    <row r="8182" spans="1:2" hidden="1" x14ac:dyDescent="0.45">
      <c r="A8182" s="57"/>
      <c r="B8182" s="57"/>
    </row>
    <row r="8183" spans="1:2" hidden="1" x14ac:dyDescent="0.45">
      <c r="A8183" s="57"/>
      <c r="B8183" s="57"/>
    </row>
    <row r="8184" spans="1:2" hidden="1" x14ac:dyDescent="0.45">
      <c r="A8184" s="57"/>
      <c r="B8184" s="57"/>
    </row>
    <row r="8185" spans="1:2" hidden="1" x14ac:dyDescent="0.45">
      <c r="A8185" s="57"/>
      <c r="B8185" s="57"/>
    </row>
    <row r="8186" spans="1:2" hidden="1" x14ac:dyDescent="0.45">
      <c r="A8186" s="57"/>
      <c r="B8186" s="57"/>
    </row>
    <row r="8187" spans="1:2" hidden="1" x14ac:dyDescent="0.45">
      <c r="A8187" s="57"/>
      <c r="B8187" s="57"/>
    </row>
    <row r="8188" spans="1:2" hidden="1" x14ac:dyDescent="0.45">
      <c r="A8188" s="57"/>
      <c r="B8188" s="57"/>
    </row>
    <row r="8189" spans="1:2" hidden="1" x14ac:dyDescent="0.45">
      <c r="A8189" s="57"/>
      <c r="B8189" s="57"/>
    </row>
    <row r="8190" spans="1:2" hidden="1" x14ac:dyDescent="0.45">
      <c r="A8190" s="57"/>
      <c r="B8190" s="57"/>
    </row>
    <row r="8191" spans="1:2" hidden="1" x14ac:dyDescent="0.45">
      <c r="A8191" s="57"/>
      <c r="B8191" s="57"/>
    </row>
    <row r="8192" spans="1:2" hidden="1" x14ac:dyDescent="0.45">
      <c r="A8192" s="57"/>
      <c r="B8192" s="57"/>
    </row>
    <row r="8193" spans="1:2" hidden="1" x14ac:dyDescent="0.45">
      <c r="A8193" s="57"/>
      <c r="B8193" s="57"/>
    </row>
    <row r="8194" spans="1:2" hidden="1" x14ac:dyDescent="0.45">
      <c r="A8194" s="57"/>
      <c r="B8194" s="57"/>
    </row>
    <row r="8195" spans="1:2" hidden="1" x14ac:dyDescent="0.45">
      <c r="A8195" s="57"/>
      <c r="B8195" s="57"/>
    </row>
    <row r="8196" spans="1:2" hidden="1" x14ac:dyDescent="0.45">
      <c r="A8196" s="57"/>
      <c r="B8196" s="57"/>
    </row>
    <row r="8197" spans="1:2" hidden="1" x14ac:dyDescent="0.45">
      <c r="A8197" s="57"/>
      <c r="B8197" s="57"/>
    </row>
    <row r="8198" spans="1:2" hidden="1" x14ac:dyDescent="0.45">
      <c r="A8198" s="57"/>
      <c r="B8198" s="57"/>
    </row>
    <row r="8199" spans="1:2" hidden="1" x14ac:dyDescent="0.45">
      <c r="A8199" s="57"/>
      <c r="B8199" s="57"/>
    </row>
    <row r="8200" spans="1:2" hidden="1" x14ac:dyDescent="0.45">
      <c r="A8200" s="57"/>
      <c r="B8200" s="57"/>
    </row>
    <row r="8201" spans="1:2" hidden="1" x14ac:dyDescent="0.45">
      <c r="A8201" s="57"/>
      <c r="B8201" s="57"/>
    </row>
    <row r="8202" spans="1:2" hidden="1" x14ac:dyDescent="0.45">
      <c r="A8202" s="57"/>
      <c r="B8202" s="57"/>
    </row>
    <row r="8203" spans="1:2" hidden="1" x14ac:dyDescent="0.45">
      <c r="A8203" s="57"/>
      <c r="B8203" s="57"/>
    </row>
    <row r="8204" spans="1:2" hidden="1" x14ac:dyDescent="0.45">
      <c r="A8204" s="57"/>
      <c r="B8204" s="57"/>
    </row>
    <row r="8205" spans="1:2" hidden="1" x14ac:dyDescent="0.45">
      <c r="A8205" s="57"/>
      <c r="B8205" s="57"/>
    </row>
    <row r="8206" spans="1:2" hidden="1" x14ac:dyDescent="0.45">
      <c r="A8206" s="57"/>
      <c r="B8206" s="57"/>
    </row>
    <row r="8207" spans="1:2" hidden="1" x14ac:dyDescent="0.45">
      <c r="A8207" s="57"/>
      <c r="B8207" s="57"/>
    </row>
    <row r="8208" spans="1:2" hidden="1" x14ac:dyDescent="0.45">
      <c r="A8208" s="57"/>
      <c r="B8208" s="57"/>
    </row>
    <row r="8209" spans="1:2" hidden="1" x14ac:dyDescent="0.45">
      <c r="A8209" s="57"/>
      <c r="B8209" s="57"/>
    </row>
    <row r="8210" spans="1:2" hidden="1" x14ac:dyDescent="0.45">
      <c r="A8210" s="57"/>
      <c r="B8210" s="57"/>
    </row>
    <row r="8211" spans="1:2" hidden="1" x14ac:dyDescent="0.45">
      <c r="A8211" s="57"/>
      <c r="B8211" s="57"/>
    </row>
    <row r="8212" spans="1:2" hidden="1" x14ac:dyDescent="0.45">
      <c r="A8212" s="57"/>
      <c r="B8212" s="57"/>
    </row>
    <row r="8213" spans="1:2" hidden="1" x14ac:dyDescent="0.45">
      <c r="A8213" s="57"/>
      <c r="B8213" s="57"/>
    </row>
    <row r="8214" spans="1:2" hidden="1" x14ac:dyDescent="0.45">
      <c r="A8214" s="57"/>
      <c r="B8214" s="57"/>
    </row>
    <row r="8215" spans="1:2" hidden="1" x14ac:dyDescent="0.45">
      <c r="A8215" s="57"/>
      <c r="B8215" s="57"/>
    </row>
    <row r="8216" spans="1:2" hidden="1" x14ac:dyDescent="0.45">
      <c r="A8216" s="57"/>
      <c r="B8216" s="57"/>
    </row>
    <row r="8217" spans="1:2" hidden="1" x14ac:dyDescent="0.45">
      <c r="A8217" s="57"/>
      <c r="B8217" s="57"/>
    </row>
    <row r="8218" spans="1:2" hidden="1" x14ac:dyDescent="0.45">
      <c r="A8218" s="57"/>
      <c r="B8218" s="57"/>
    </row>
    <row r="8219" spans="1:2" hidden="1" x14ac:dyDescent="0.45">
      <c r="A8219" s="57"/>
      <c r="B8219" s="57"/>
    </row>
    <row r="8220" spans="1:2" hidden="1" x14ac:dyDescent="0.45">
      <c r="A8220" s="57"/>
      <c r="B8220" s="57"/>
    </row>
    <row r="8221" spans="1:2" hidden="1" x14ac:dyDescent="0.45">
      <c r="A8221" s="57"/>
      <c r="B8221" s="57"/>
    </row>
    <row r="8222" spans="1:2" hidden="1" x14ac:dyDescent="0.45">
      <c r="A8222" s="57"/>
      <c r="B8222" s="57"/>
    </row>
    <row r="8223" spans="1:2" hidden="1" x14ac:dyDescent="0.45">
      <c r="A8223" s="57"/>
      <c r="B8223" s="57"/>
    </row>
    <row r="8224" spans="1:2" hidden="1" x14ac:dyDescent="0.45">
      <c r="A8224" s="57"/>
      <c r="B8224" s="57"/>
    </row>
    <row r="8225" spans="1:2" hidden="1" x14ac:dyDescent="0.45">
      <c r="A8225" s="57"/>
      <c r="B8225" s="57"/>
    </row>
    <row r="8226" spans="1:2" hidden="1" x14ac:dyDescent="0.45">
      <c r="A8226" s="57"/>
      <c r="B8226" s="57"/>
    </row>
    <row r="8227" spans="1:2" hidden="1" x14ac:dyDescent="0.45">
      <c r="A8227" s="57"/>
      <c r="B8227" s="57"/>
    </row>
    <row r="8228" spans="1:2" hidden="1" x14ac:dyDescent="0.45">
      <c r="A8228" s="57"/>
      <c r="B8228" s="57"/>
    </row>
    <row r="8229" spans="1:2" hidden="1" x14ac:dyDescent="0.45">
      <c r="A8229" s="57"/>
      <c r="B8229" s="57"/>
    </row>
    <row r="8230" spans="1:2" hidden="1" x14ac:dyDescent="0.45">
      <c r="A8230" s="57"/>
      <c r="B8230" s="57"/>
    </row>
    <row r="8231" spans="1:2" hidden="1" x14ac:dyDescent="0.45">
      <c r="A8231" s="57"/>
      <c r="B8231" s="57"/>
    </row>
    <row r="8232" spans="1:2" hidden="1" x14ac:dyDescent="0.45">
      <c r="A8232" s="57"/>
      <c r="B8232" s="57"/>
    </row>
    <row r="8233" spans="1:2" hidden="1" x14ac:dyDescent="0.45">
      <c r="A8233" s="57"/>
      <c r="B8233" s="57"/>
    </row>
    <row r="8234" spans="1:2" hidden="1" x14ac:dyDescent="0.45">
      <c r="A8234" s="57"/>
      <c r="B8234" s="57"/>
    </row>
    <row r="8235" spans="1:2" hidden="1" x14ac:dyDescent="0.45">
      <c r="A8235" s="57"/>
      <c r="B8235" s="57"/>
    </row>
    <row r="8236" spans="1:2" hidden="1" x14ac:dyDescent="0.45">
      <c r="A8236" s="57"/>
      <c r="B8236" s="57"/>
    </row>
    <row r="8237" spans="1:2" hidden="1" x14ac:dyDescent="0.45">
      <c r="A8237" s="57"/>
      <c r="B8237" s="57"/>
    </row>
    <row r="8238" spans="1:2" hidden="1" x14ac:dyDescent="0.45">
      <c r="A8238" s="57"/>
      <c r="B8238" s="57"/>
    </row>
    <row r="8239" spans="1:2" hidden="1" x14ac:dyDescent="0.45">
      <c r="A8239" s="57"/>
      <c r="B8239" s="57"/>
    </row>
    <row r="8240" spans="1:2" hidden="1" x14ac:dyDescent="0.45">
      <c r="A8240" s="57"/>
      <c r="B8240" s="57"/>
    </row>
    <row r="8241" spans="1:2" hidden="1" x14ac:dyDescent="0.45">
      <c r="A8241" s="57"/>
      <c r="B8241" s="57"/>
    </row>
    <row r="8242" spans="1:2" hidden="1" x14ac:dyDescent="0.45">
      <c r="A8242" s="57"/>
      <c r="B8242" s="57"/>
    </row>
    <row r="8243" spans="1:2" hidden="1" x14ac:dyDescent="0.45">
      <c r="A8243" s="57"/>
      <c r="B8243" s="57"/>
    </row>
    <row r="8244" spans="1:2" hidden="1" x14ac:dyDescent="0.45">
      <c r="A8244" s="57"/>
      <c r="B8244" s="57"/>
    </row>
    <row r="8245" spans="1:2" hidden="1" x14ac:dyDescent="0.45">
      <c r="A8245" s="57"/>
      <c r="B8245" s="57"/>
    </row>
    <row r="8246" spans="1:2" hidden="1" x14ac:dyDescent="0.45">
      <c r="A8246" s="57"/>
      <c r="B8246" s="57"/>
    </row>
    <row r="8247" spans="1:2" hidden="1" x14ac:dyDescent="0.45">
      <c r="A8247" s="57"/>
      <c r="B8247" s="57"/>
    </row>
    <row r="8248" spans="1:2" hidden="1" x14ac:dyDescent="0.45">
      <c r="A8248" s="57"/>
      <c r="B8248" s="57"/>
    </row>
    <row r="8249" spans="1:2" hidden="1" x14ac:dyDescent="0.45">
      <c r="A8249" s="57"/>
      <c r="B8249" s="57"/>
    </row>
    <row r="8250" spans="1:2" hidden="1" x14ac:dyDescent="0.45">
      <c r="A8250" s="57"/>
      <c r="B8250" s="57"/>
    </row>
    <row r="8251" spans="1:2" hidden="1" x14ac:dyDescent="0.45">
      <c r="A8251" s="57"/>
      <c r="B8251" s="57"/>
    </row>
    <row r="8252" spans="1:2" hidden="1" x14ac:dyDescent="0.45">
      <c r="A8252" s="57"/>
      <c r="B8252" s="57"/>
    </row>
    <row r="8253" spans="1:2" hidden="1" x14ac:dyDescent="0.45">
      <c r="A8253" s="57"/>
      <c r="B8253" s="57"/>
    </row>
    <row r="8254" spans="1:2" hidden="1" x14ac:dyDescent="0.45">
      <c r="A8254" s="57"/>
      <c r="B8254" s="57"/>
    </row>
    <row r="8255" spans="1:2" hidden="1" x14ac:dyDescent="0.45">
      <c r="A8255" s="57"/>
      <c r="B8255" s="57"/>
    </row>
    <row r="8256" spans="1:2" hidden="1" x14ac:dyDescent="0.45">
      <c r="A8256" s="57"/>
      <c r="B8256" s="57"/>
    </row>
    <row r="8257" spans="1:2" hidden="1" x14ac:dyDescent="0.45">
      <c r="A8257" s="57"/>
      <c r="B8257" s="57"/>
    </row>
    <row r="8258" spans="1:2" hidden="1" x14ac:dyDescent="0.45">
      <c r="A8258" s="57"/>
      <c r="B8258" s="57"/>
    </row>
    <row r="8259" spans="1:2" hidden="1" x14ac:dyDescent="0.45">
      <c r="A8259" s="57"/>
      <c r="B8259" s="57"/>
    </row>
    <row r="8260" spans="1:2" hidden="1" x14ac:dyDescent="0.45">
      <c r="A8260" s="57"/>
      <c r="B8260" s="57"/>
    </row>
    <row r="8261" spans="1:2" hidden="1" x14ac:dyDescent="0.45">
      <c r="A8261" s="57"/>
      <c r="B8261" s="57"/>
    </row>
    <row r="8262" spans="1:2" hidden="1" x14ac:dyDescent="0.45">
      <c r="A8262" s="57"/>
      <c r="B8262" s="57"/>
    </row>
    <row r="8263" spans="1:2" hidden="1" x14ac:dyDescent="0.45">
      <c r="A8263" s="57"/>
      <c r="B8263" s="57"/>
    </row>
    <row r="8264" spans="1:2" hidden="1" x14ac:dyDescent="0.45">
      <c r="A8264" s="57"/>
      <c r="B8264" s="57"/>
    </row>
    <row r="8265" spans="1:2" hidden="1" x14ac:dyDescent="0.45">
      <c r="A8265" s="57"/>
      <c r="B8265" s="57"/>
    </row>
    <row r="8266" spans="1:2" hidden="1" x14ac:dyDescent="0.45">
      <c r="A8266" s="57"/>
      <c r="B8266" s="57"/>
    </row>
    <row r="8267" spans="1:2" hidden="1" x14ac:dyDescent="0.45">
      <c r="A8267" s="57"/>
      <c r="B8267" s="57"/>
    </row>
    <row r="8268" spans="1:2" hidden="1" x14ac:dyDescent="0.45">
      <c r="A8268" s="57"/>
      <c r="B8268" s="57"/>
    </row>
    <row r="8269" spans="1:2" hidden="1" x14ac:dyDescent="0.45">
      <c r="A8269" s="57"/>
      <c r="B8269" s="57"/>
    </row>
    <row r="8270" spans="1:2" hidden="1" x14ac:dyDescent="0.45">
      <c r="A8270" s="57"/>
      <c r="B8270" s="57"/>
    </row>
    <row r="8271" spans="1:2" hidden="1" x14ac:dyDescent="0.45">
      <c r="A8271" s="57"/>
      <c r="B8271" s="57"/>
    </row>
    <row r="8272" spans="1:2" hidden="1" x14ac:dyDescent="0.45">
      <c r="A8272" s="57"/>
      <c r="B8272" s="57"/>
    </row>
    <row r="8273" spans="1:2" hidden="1" x14ac:dyDescent="0.45">
      <c r="A8273" s="57"/>
      <c r="B8273" s="57"/>
    </row>
    <row r="8274" spans="1:2" hidden="1" x14ac:dyDescent="0.45">
      <c r="A8274" s="57"/>
      <c r="B8274" s="57"/>
    </row>
    <row r="8275" spans="1:2" hidden="1" x14ac:dyDescent="0.45">
      <c r="A8275" s="57"/>
      <c r="B8275" s="57"/>
    </row>
    <row r="8276" spans="1:2" hidden="1" x14ac:dyDescent="0.45">
      <c r="A8276" s="57"/>
      <c r="B8276" s="57"/>
    </row>
    <row r="8277" spans="1:2" hidden="1" x14ac:dyDescent="0.45">
      <c r="A8277" s="57"/>
      <c r="B8277" s="57"/>
    </row>
    <row r="8278" spans="1:2" hidden="1" x14ac:dyDescent="0.45">
      <c r="A8278" s="57"/>
      <c r="B8278" s="57"/>
    </row>
    <row r="8279" spans="1:2" hidden="1" x14ac:dyDescent="0.45">
      <c r="A8279" s="57"/>
      <c r="B8279" s="57"/>
    </row>
    <row r="8280" spans="1:2" hidden="1" x14ac:dyDescent="0.45">
      <c r="A8280" s="57"/>
      <c r="B8280" s="57"/>
    </row>
    <row r="8281" spans="1:2" hidden="1" x14ac:dyDescent="0.45">
      <c r="A8281" s="57"/>
      <c r="B8281" s="57"/>
    </row>
    <row r="8282" spans="1:2" hidden="1" x14ac:dyDescent="0.45">
      <c r="A8282" s="57"/>
      <c r="B8282" s="57"/>
    </row>
    <row r="8283" spans="1:2" hidden="1" x14ac:dyDescent="0.45">
      <c r="A8283" s="57"/>
      <c r="B8283" s="57"/>
    </row>
    <row r="8284" spans="1:2" hidden="1" x14ac:dyDescent="0.45">
      <c r="A8284" s="57"/>
      <c r="B8284" s="57"/>
    </row>
    <row r="8285" spans="1:2" hidden="1" x14ac:dyDescent="0.45">
      <c r="A8285" s="57"/>
      <c r="B8285" s="57"/>
    </row>
    <row r="8286" spans="1:2" hidden="1" x14ac:dyDescent="0.45">
      <c r="A8286" s="57"/>
      <c r="B8286" s="57"/>
    </row>
    <row r="8287" spans="1:2" hidden="1" x14ac:dyDescent="0.45">
      <c r="A8287" s="57"/>
      <c r="B8287" s="57"/>
    </row>
    <row r="8288" spans="1:2" hidden="1" x14ac:dyDescent="0.45">
      <c r="A8288" s="57"/>
      <c r="B8288" s="57"/>
    </row>
    <row r="8289" spans="1:2" hidden="1" x14ac:dyDescent="0.45">
      <c r="A8289" s="57"/>
      <c r="B8289" s="57"/>
    </row>
    <row r="8290" spans="1:2" hidden="1" x14ac:dyDescent="0.45">
      <c r="A8290" s="57"/>
      <c r="B8290" s="57"/>
    </row>
    <row r="8291" spans="1:2" hidden="1" x14ac:dyDescent="0.45">
      <c r="A8291" s="57"/>
      <c r="B8291" s="57"/>
    </row>
    <row r="8292" spans="1:2" hidden="1" x14ac:dyDescent="0.45">
      <c r="A8292" s="57"/>
      <c r="B8292" s="57"/>
    </row>
    <row r="8293" spans="1:2" hidden="1" x14ac:dyDescent="0.45">
      <c r="A8293" s="57"/>
      <c r="B8293" s="57"/>
    </row>
    <row r="8294" spans="1:2" hidden="1" x14ac:dyDescent="0.45">
      <c r="A8294" s="57"/>
      <c r="B8294" s="57"/>
    </row>
    <row r="8295" spans="1:2" hidden="1" x14ac:dyDescent="0.45">
      <c r="A8295" s="57"/>
      <c r="B8295" s="57"/>
    </row>
    <row r="8296" spans="1:2" hidden="1" x14ac:dyDescent="0.45">
      <c r="A8296" s="57"/>
      <c r="B8296" s="57"/>
    </row>
    <row r="8297" spans="1:2" hidden="1" x14ac:dyDescent="0.45">
      <c r="A8297" s="57"/>
      <c r="B8297" s="57"/>
    </row>
    <row r="8298" spans="1:2" hidden="1" x14ac:dyDescent="0.45">
      <c r="A8298" s="57"/>
      <c r="B8298" s="57"/>
    </row>
    <row r="8299" spans="1:2" hidden="1" x14ac:dyDescent="0.45">
      <c r="A8299" s="57"/>
      <c r="B8299" s="57"/>
    </row>
    <row r="8300" spans="1:2" hidden="1" x14ac:dyDescent="0.45">
      <c r="A8300" s="57"/>
      <c r="B8300" s="57"/>
    </row>
    <row r="8301" spans="1:2" hidden="1" x14ac:dyDescent="0.45">
      <c r="A8301" s="57"/>
      <c r="B8301" s="57"/>
    </row>
    <row r="8302" spans="1:2" hidden="1" x14ac:dyDescent="0.45">
      <c r="A8302" s="57"/>
      <c r="B8302" s="57"/>
    </row>
    <row r="8303" spans="1:2" hidden="1" x14ac:dyDescent="0.45">
      <c r="A8303" s="57"/>
      <c r="B8303" s="57"/>
    </row>
    <row r="8304" spans="1:2" hidden="1" x14ac:dyDescent="0.45">
      <c r="A8304" s="57"/>
      <c r="B8304" s="57"/>
    </row>
    <row r="8305" spans="1:2" hidden="1" x14ac:dyDescent="0.45">
      <c r="A8305" s="57"/>
      <c r="B8305" s="57"/>
    </row>
    <row r="8306" spans="1:2" hidden="1" x14ac:dyDescent="0.45">
      <c r="A8306" s="57"/>
      <c r="B8306" s="57"/>
    </row>
    <row r="8307" spans="1:2" hidden="1" x14ac:dyDescent="0.45">
      <c r="A8307" s="57"/>
      <c r="B8307" s="57"/>
    </row>
    <row r="8308" spans="1:2" hidden="1" x14ac:dyDescent="0.45">
      <c r="A8308" s="57"/>
      <c r="B8308" s="57"/>
    </row>
    <row r="8309" spans="1:2" hidden="1" x14ac:dyDescent="0.45">
      <c r="A8309" s="57"/>
      <c r="B8309" s="57"/>
    </row>
    <row r="8310" spans="1:2" hidden="1" x14ac:dyDescent="0.45">
      <c r="A8310" s="57"/>
      <c r="B8310" s="57"/>
    </row>
    <row r="8311" spans="1:2" hidden="1" x14ac:dyDescent="0.45">
      <c r="A8311" s="57"/>
      <c r="B8311" s="57"/>
    </row>
    <row r="8312" spans="1:2" hidden="1" x14ac:dyDescent="0.45">
      <c r="A8312" s="57"/>
      <c r="B8312" s="57"/>
    </row>
    <row r="8313" spans="1:2" hidden="1" x14ac:dyDescent="0.45">
      <c r="A8313" s="57"/>
      <c r="B8313" s="57"/>
    </row>
    <row r="8314" spans="1:2" hidden="1" x14ac:dyDescent="0.45">
      <c r="A8314" s="57"/>
      <c r="B8314" s="57"/>
    </row>
    <row r="8315" spans="1:2" hidden="1" x14ac:dyDescent="0.45">
      <c r="A8315" s="57"/>
      <c r="B8315" s="57"/>
    </row>
    <row r="8316" spans="1:2" hidden="1" x14ac:dyDescent="0.45">
      <c r="A8316" s="57"/>
      <c r="B8316" s="57"/>
    </row>
    <row r="8317" spans="1:2" hidden="1" x14ac:dyDescent="0.45">
      <c r="A8317" s="57"/>
      <c r="B8317" s="57"/>
    </row>
    <row r="8318" spans="1:2" hidden="1" x14ac:dyDescent="0.45">
      <c r="A8318" s="57"/>
      <c r="B8318" s="57"/>
    </row>
    <row r="8319" spans="1:2" hidden="1" x14ac:dyDescent="0.45">
      <c r="A8319" s="57"/>
      <c r="B8319" s="57"/>
    </row>
    <row r="8320" spans="1:2" hidden="1" x14ac:dyDescent="0.45">
      <c r="A8320" s="57"/>
      <c r="B8320" s="57"/>
    </row>
    <row r="8321" spans="1:2" hidden="1" x14ac:dyDescent="0.45">
      <c r="A8321" s="57"/>
      <c r="B8321" s="57"/>
    </row>
    <row r="8322" spans="1:2" hidden="1" x14ac:dyDescent="0.45">
      <c r="A8322" s="57"/>
      <c r="B8322" s="57"/>
    </row>
    <row r="8323" spans="1:2" hidden="1" x14ac:dyDescent="0.45">
      <c r="A8323" s="57"/>
      <c r="B8323" s="57"/>
    </row>
    <row r="8324" spans="1:2" hidden="1" x14ac:dyDescent="0.45">
      <c r="A8324" s="57"/>
      <c r="B8324" s="57"/>
    </row>
    <row r="8325" spans="1:2" hidden="1" x14ac:dyDescent="0.45">
      <c r="A8325" s="57"/>
      <c r="B8325" s="57"/>
    </row>
    <row r="8326" spans="1:2" hidden="1" x14ac:dyDescent="0.45">
      <c r="A8326" s="57"/>
      <c r="B8326" s="57"/>
    </row>
    <row r="8327" spans="1:2" hidden="1" x14ac:dyDescent="0.45">
      <c r="A8327" s="57"/>
      <c r="B8327" s="57"/>
    </row>
    <row r="8328" spans="1:2" hidden="1" x14ac:dyDescent="0.45">
      <c r="A8328" s="57"/>
      <c r="B8328" s="57"/>
    </row>
    <row r="8329" spans="1:2" hidden="1" x14ac:dyDescent="0.45">
      <c r="A8329" s="57"/>
      <c r="B8329" s="57"/>
    </row>
    <row r="8330" spans="1:2" hidden="1" x14ac:dyDescent="0.45">
      <c r="A8330" s="57"/>
      <c r="B8330" s="57"/>
    </row>
    <row r="8331" spans="1:2" hidden="1" x14ac:dyDescent="0.45">
      <c r="A8331" s="57"/>
      <c r="B8331" s="57"/>
    </row>
    <row r="8332" spans="1:2" hidden="1" x14ac:dyDescent="0.45">
      <c r="A8332" s="57"/>
      <c r="B8332" s="57"/>
    </row>
    <row r="8333" spans="1:2" hidden="1" x14ac:dyDescent="0.45">
      <c r="A8333" s="57"/>
      <c r="B8333" s="57"/>
    </row>
    <row r="8334" spans="1:2" hidden="1" x14ac:dyDescent="0.45">
      <c r="A8334" s="57"/>
      <c r="B8334" s="57"/>
    </row>
    <row r="8335" spans="1:2" hidden="1" x14ac:dyDescent="0.45">
      <c r="A8335" s="57"/>
      <c r="B8335" s="57"/>
    </row>
    <row r="8336" spans="1:2" hidden="1" x14ac:dyDescent="0.45">
      <c r="A8336" s="57"/>
      <c r="B8336" s="57"/>
    </row>
    <row r="8337" spans="1:2" hidden="1" x14ac:dyDescent="0.45">
      <c r="A8337" s="57"/>
      <c r="B8337" s="57"/>
    </row>
    <row r="8338" spans="1:2" hidden="1" x14ac:dyDescent="0.45">
      <c r="A8338" s="57"/>
      <c r="B8338" s="57"/>
    </row>
    <row r="8339" spans="1:2" hidden="1" x14ac:dyDescent="0.45">
      <c r="A8339" s="57"/>
      <c r="B8339" s="57"/>
    </row>
    <row r="8340" spans="1:2" hidden="1" x14ac:dyDescent="0.45">
      <c r="A8340" s="57"/>
      <c r="B8340" s="57"/>
    </row>
    <row r="8341" spans="1:2" hidden="1" x14ac:dyDescent="0.45">
      <c r="A8341" s="57"/>
      <c r="B8341" s="57"/>
    </row>
    <row r="8342" spans="1:2" hidden="1" x14ac:dyDescent="0.45">
      <c r="A8342" s="57"/>
      <c r="B8342" s="57"/>
    </row>
    <row r="8343" spans="1:2" hidden="1" x14ac:dyDescent="0.45">
      <c r="A8343" s="57"/>
      <c r="B8343" s="57"/>
    </row>
    <row r="8344" spans="1:2" hidden="1" x14ac:dyDescent="0.45">
      <c r="A8344" s="57"/>
      <c r="B8344" s="57"/>
    </row>
    <row r="8345" spans="1:2" hidden="1" x14ac:dyDescent="0.45">
      <c r="A8345" s="57"/>
      <c r="B8345" s="57"/>
    </row>
    <row r="8346" spans="1:2" hidden="1" x14ac:dyDescent="0.45">
      <c r="A8346" s="57"/>
      <c r="B8346" s="57"/>
    </row>
    <row r="8347" spans="1:2" hidden="1" x14ac:dyDescent="0.45">
      <c r="A8347" s="57"/>
      <c r="B8347" s="57"/>
    </row>
    <row r="8348" spans="1:2" hidden="1" x14ac:dyDescent="0.45">
      <c r="A8348" s="57"/>
      <c r="B8348" s="57"/>
    </row>
    <row r="8349" spans="1:2" hidden="1" x14ac:dyDescent="0.45">
      <c r="A8349" s="57"/>
      <c r="B8349" s="57"/>
    </row>
    <row r="8350" spans="1:2" hidden="1" x14ac:dyDescent="0.45">
      <c r="A8350" s="57"/>
      <c r="B8350" s="57"/>
    </row>
    <row r="8351" spans="1:2" hidden="1" x14ac:dyDescent="0.45">
      <c r="A8351" s="57"/>
      <c r="B8351" s="57"/>
    </row>
    <row r="8352" spans="1:2" hidden="1" x14ac:dyDescent="0.45">
      <c r="A8352" s="57"/>
      <c r="B8352" s="57"/>
    </row>
    <row r="8353" spans="1:2" hidden="1" x14ac:dyDescent="0.45">
      <c r="A8353" s="57"/>
      <c r="B8353" s="57"/>
    </row>
    <row r="8354" spans="1:2" hidden="1" x14ac:dyDescent="0.45">
      <c r="A8354" s="57"/>
      <c r="B8354" s="57"/>
    </row>
    <row r="8355" spans="1:2" hidden="1" x14ac:dyDescent="0.45">
      <c r="A8355" s="57"/>
      <c r="B8355" s="57"/>
    </row>
    <row r="8356" spans="1:2" hidden="1" x14ac:dyDescent="0.45">
      <c r="A8356" s="57"/>
      <c r="B8356" s="57"/>
    </row>
    <row r="8357" spans="1:2" hidden="1" x14ac:dyDescent="0.45">
      <c r="A8357" s="57"/>
      <c r="B8357" s="57"/>
    </row>
    <row r="8358" spans="1:2" hidden="1" x14ac:dyDescent="0.45">
      <c r="A8358" s="57"/>
      <c r="B8358" s="57"/>
    </row>
    <row r="8359" spans="1:2" hidden="1" x14ac:dyDescent="0.45">
      <c r="A8359" s="57"/>
      <c r="B8359" s="57"/>
    </row>
    <row r="8360" spans="1:2" hidden="1" x14ac:dyDescent="0.45">
      <c r="A8360" s="57"/>
      <c r="B8360" s="57"/>
    </row>
    <row r="8361" spans="1:2" hidden="1" x14ac:dyDescent="0.45">
      <c r="A8361" s="57"/>
      <c r="B8361" s="57"/>
    </row>
    <row r="8362" spans="1:2" hidden="1" x14ac:dyDescent="0.45">
      <c r="A8362" s="57"/>
      <c r="B8362" s="57"/>
    </row>
    <row r="8363" spans="1:2" hidden="1" x14ac:dyDescent="0.45">
      <c r="A8363" s="57"/>
      <c r="B8363" s="57"/>
    </row>
    <row r="8364" spans="1:2" hidden="1" x14ac:dyDescent="0.45">
      <c r="A8364" s="57"/>
      <c r="B8364" s="57"/>
    </row>
    <row r="8365" spans="1:2" hidden="1" x14ac:dyDescent="0.45">
      <c r="A8365" s="57"/>
      <c r="B8365" s="57"/>
    </row>
    <row r="8366" spans="1:2" hidden="1" x14ac:dyDescent="0.45">
      <c r="A8366" s="57"/>
      <c r="B8366" s="57"/>
    </row>
    <row r="8367" spans="1:2" hidden="1" x14ac:dyDescent="0.45">
      <c r="A8367" s="57"/>
      <c r="B8367" s="57"/>
    </row>
    <row r="8368" spans="1:2" hidden="1" x14ac:dyDescent="0.45">
      <c r="A8368" s="57"/>
      <c r="B8368" s="57"/>
    </row>
    <row r="8369" spans="1:2" hidden="1" x14ac:dyDescent="0.45">
      <c r="A8369" s="57"/>
      <c r="B8369" s="57"/>
    </row>
    <row r="8370" spans="1:2" hidden="1" x14ac:dyDescent="0.45">
      <c r="A8370" s="57"/>
      <c r="B8370" s="57"/>
    </row>
    <row r="8371" spans="1:2" hidden="1" x14ac:dyDescent="0.45">
      <c r="A8371" s="57"/>
      <c r="B8371" s="57"/>
    </row>
    <row r="8372" spans="1:2" hidden="1" x14ac:dyDescent="0.45">
      <c r="A8372" s="57"/>
      <c r="B8372" s="57"/>
    </row>
    <row r="8373" spans="1:2" hidden="1" x14ac:dyDescent="0.45">
      <c r="A8373" s="57"/>
      <c r="B8373" s="57"/>
    </row>
    <row r="8374" spans="1:2" hidden="1" x14ac:dyDescent="0.45">
      <c r="A8374" s="57"/>
      <c r="B8374" s="57"/>
    </row>
    <row r="8375" spans="1:2" hidden="1" x14ac:dyDescent="0.45">
      <c r="A8375" s="57"/>
      <c r="B8375" s="57"/>
    </row>
    <row r="8376" spans="1:2" hidden="1" x14ac:dyDescent="0.45">
      <c r="A8376" s="57"/>
      <c r="B8376" s="57"/>
    </row>
    <row r="8377" spans="1:2" hidden="1" x14ac:dyDescent="0.45">
      <c r="A8377" s="57"/>
      <c r="B8377" s="57"/>
    </row>
    <row r="8378" spans="1:2" hidden="1" x14ac:dyDescent="0.45">
      <c r="A8378" s="57"/>
      <c r="B8378" s="57"/>
    </row>
    <row r="8379" spans="1:2" hidden="1" x14ac:dyDescent="0.45">
      <c r="A8379" s="57"/>
      <c r="B8379" s="57"/>
    </row>
    <row r="8380" spans="1:2" hidden="1" x14ac:dyDescent="0.45">
      <c r="A8380" s="57"/>
      <c r="B8380" s="57"/>
    </row>
    <row r="8381" spans="1:2" hidden="1" x14ac:dyDescent="0.45">
      <c r="A8381" s="57"/>
      <c r="B8381" s="57"/>
    </row>
    <row r="8382" spans="1:2" hidden="1" x14ac:dyDescent="0.45">
      <c r="A8382" s="57"/>
      <c r="B8382" s="57"/>
    </row>
    <row r="8383" spans="1:2" hidden="1" x14ac:dyDescent="0.45">
      <c r="A8383" s="57"/>
      <c r="B8383" s="57"/>
    </row>
    <row r="8384" spans="1:2" hidden="1" x14ac:dyDescent="0.45">
      <c r="A8384" s="57"/>
      <c r="B8384" s="57"/>
    </row>
    <row r="8385" spans="1:2" hidden="1" x14ac:dyDescent="0.45">
      <c r="A8385" s="57"/>
      <c r="B8385" s="57"/>
    </row>
    <row r="8386" spans="1:2" hidden="1" x14ac:dyDescent="0.45">
      <c r="A8386" s="57"/>
      <c r="B8386" s="57"/>
    </row>
    <row r="8387" spans="1:2" hidden="1" x14ac:dyDescent="0.45">
      <c r="A8387" s="57"/>
      <c r="B8387" s="57"/>
    </row>
    <row r="8388" spans="1:2" hidden="1" x14ac:dyDescent="0.45">
      <c r="A8388" s="57"/>
      <c r="B8388" s="57"/>
    </row>
    <row r="8389" spans="1:2" hidden="1" x14ac:dyDescent="0.45">
      <c r="A8389" s="57"/>
      <c r="B8389" s="57"/>
    </row>
    <row r="8390" spans="1:2" hidden="1" x14ac:dyDescent="0.45">
      <c r="A8390" s="57"/>
      <c r="B8390" s="57"/>
    </row>
    <row r="8391" spans="1:2" hidden="1" x14ac:dyDescent="0.45">
      <c r="A8391" s="57"/>
      <c r="B8391" s="57"/>
    </row>
    <row r="8392" spans="1:2" hidden="1" x14ac:dyDescent="0.45">
      <c r="A8392" s="57"/>
      <c r="B8392" s="57"/>
    </row>
    <row r="8393" spans="1:2" hidden="1" x14ac:dyDescent="0.45">
      <c r="A8393" s="57"/>
      <c r="B8393" s="57"/>
    </row>
    <row r="8394" spans="1:2" hidden="1" x14ac:dyDescent="0.45">
      <c r="A8394" s="57"/>
      <c r="B8394" s="57"/>
    </row>
    <row r="8395" spans="1:2" hidden="1" x14ac:dyDescent="0.45">
      <c r="A8395" s="57"/>
      <c r="B8395" s="57"/>
    </row>
    <row r="8396" spans="1:2" hidden="1" x14ac:dyDescent="0.45">
      <c r="A8396" s="57"/>
      <c r="B8396" s="57"/>
    </row>
    <row r="8397" spans="1:2" hidden="1" x14ac:dyDescent="0.45">
      <c r="A8397" s="57"/>
      <c r="B8397" s="57"/>
    </row>
    <row r="8398" spans="1:2" hidden="1" x14ac:dyDescent="0.45">
      <c r="A8398" s="57"/>
      <c r="B8398" s="57"/>
    </row>
    <row r="8399" spans="1:2" hidden="1" x14ac:dyDescent="0.45">
      <c r="A8399" s="57"/>
      <c r="B8399" s="57"/>
    </row>
    <row r="8400" spans="1:2" hidden="1" x14ac:dyDescent="0.45">
      <c r="A8400" s="57"/>
      <c r="B8400" s="57"/>
    </row>
    <row r="8401" spans="1:2" hidden="1" x14ac:dyDescent="0.45">
      <c r="A8401" s="57"/>
      <c r="B8401" s="57"/>
    </row>
    <row r="8402" spans="1:2" hidden="1" x14ac:dyDescent="0.45">
      <c r="A8402" s="57"/>
      <c r="B8402" s="57"/>
    </row>
    <row r="8403" spans="1:2" hidden="1" x14ac:dyDescent="0.45">
      <c r="A8403" s="57"/>
      <c r="B8403" s="57"/>
    </row>
    <row r="8404" spans="1:2" hidden="1" x14ac:dyDescent="0.45">
      <c r="A8404" s="57"/>
      <c r="B8404" s="57"/>
    </row>
    <row r="8405" spans="1:2" hidden="1" x14ac:dyDescent="0.45">
      <c r="A8405" s="57"/>
      <c r="B8405" s="57"/>
    </row>
    <row r="8406" spans="1:2" hidden="1" x14ac:dyDescent="0.45">
      <c r="A8406" s="57"/>
      <c r="B8406" s="57"/>
    </row>
    <row r="8407" spans="1:2" hidden="1" x14ac:dyDescent="0.45">
      <c r="A8407" s="57"/>
      <c r="B8407" s="57"/>
    </row>
    <row r="8408" spans="1:2" hidden="1" x14ac:dyDescent="0.45">
      <c r="A8408" s="57"/>
      <c r="B8408" s="57"/>
    </row>
    <row r="8409" spans="1:2" hidden="1" x14ac:dyDescent="0.45">
      <c r="A8409" s="57"/>
      <c r="B8409" s="57"/>
    </row>
    <row r="8410" spans="1:2" hidden="1" x14ac:dyDescent="0.45">
      <c r="A8410" s="57"/>
      <c r="B8410" s="57"/>
    </row>
    <row r="8411" spans="1:2" hidden="1" x14ac:dyDescent="0.45">
      <c r="A8411" s="57"/>
      <c r="B8411" s="57"/>
    </row>
    <row r="8412" spans="1:2" hidden="1" x14ac:dyDescent="0.45">
      <c r="A8412" s="57"/>
      <c r="B8412" s="57"/>
    </row>
    <row r="8413" spans="1:2" hidden="1" x14ac:dyDescent="0.45">
      <c r="A8413" s="57"/>
      <c r="B8413" s="57"/>
    </row>
    <row r="8414" spans="1:2" hidden="1" x14ac:dyDescent="0.45">
      <c r="A8414" s="57"/>
      <c r="B8414" s="57"/>
    </row>
    <row r="8415" spans="1:2" hidden="1" x14ac:dyDescent="0.45">
      <c r="A8415" s="57"/>
      <c r="B8415" s="57"/>
    </row>
    <row r="8416" spans="1:2" hidden="1" x14ac:dyDescent="0.45">
      <c r="A8416" s="57"/>
      <c r="B8416" s="57"/>
    </row>
    <row r="8417" spans="1:2" hidden="1" x14ac:dyDescent="0.45">
      <c r="A8417" s="57"/>
      <c r="B8417" s="57"/>
    </row>
    <row r="8418" spans="1:2" hidden="1" x14ac:dyDescent="0.45">
      <c r="A8418" s="57"/>
      <c r="B8418" s="57"/>
    </row>
    <row r="8419" spans="1:2" hidden="1" x14ac:dyDescent="0.45">
      <c r="A8419" s="57"/>
      <c r="B8419" s="57"/>
    </row>
    <row r="8420" spans="1:2" hidden="1" x14ac:dyDescent="0.45">
      <c r="A8420" s="57"/>
      <c r="B8420" s="57"/>
    </row>
    <row r="8421" spans="1:2" hidden="1" x14ac:dyDescent="0.45">
      <c r="A8421" s="57"/>
      <c r="B8421" s="57"/>
    </row>
    <row r="8422" spans="1:2" hidden="1" x14ac:dyDescent="0.45">
      <c r="A8422" s="57"/>
      <c r="B8422" s="57"/>
    </row>
    <row r="8423" spans="1:2" hidden="1" x14ac:dyDescent="0.45">
      <c r="A8423" s="57"/>
      <c r="B8423" s="57"/>
    </row>
    <row r="8424" spans="1:2" hidden="1" x14ac:dyDescent="0.45">
      <c r="A8424" s="57"/>
      <c r="B8424" s="57"/>
    </row>
    <row r="8425" spans="1:2" hidden="1" x14ac:dyDescent="0.45">
      <c r="A8425" s="57"/>
      <c r="B8425" s="57"/>
    </row>
    <row r="8426" spans="1:2" hidden="1" x14ac:dyDescent="0.45">
      <c r="A8426" s="57"/>
      <c r="B8426" s="57"/>
    </row>
    <row r="8427" spans="1:2" hidden="1" x14ac:dyDescent="0.45">
      <c r="A8427" s="57"/>
      <c r="B8427" s="57"/>
    </row>
    <row r="8428" spans="1:2" hidden="1" x14ac:dyDescent="0.45">
      <c r="A8428" s="57"/>
      <c r="B8428" s="57"/>
    </row>
    <row r="8429" spans="1:2" hidden="1" x14ac:dyDescent="0.45">
      <c r="A8429" s="57"/>
      <c r="B8429" s="57"/>
    </row>
    <row r="8430" spans="1:2" hidden="1" x14ac:dyDescent="0.45">
      <c r="A8430" s="57"/>
      <c r="B8430" s="57"/>
    </row>
    <row r="8431" spans="1:2" hidden="1" x14ac:dyDescent="0.45">
      <c r="A8431" s="57"/>
      <c r="B8431" s="57"/>
    </row>
    <row r="8432" spans="1:2" hidden="1" x14ac:dyDescent="0.45">
      <c r="A8432" s="57"/>
      <c r="B8432" s="57"/>
    </row>
    <row r="8433" spans="1:2" hidden="1" x14ac:dyDescent="0.45">
      <c r="A8433" s="57"/>
      <c r="B8433" s="57"/>
    </row>
    <row r="8434" spans="1:2" hidden="1" x14ac:dyDescent="0.45">
      <c r="A8434" s="57"/>
      <c r="B8434" s="57"/>
    </row>
    <row r="8435" spans="1:2" hidden="1" x14ac:dyDescent="0.45">
      <c r="A8435" s="57"/>
      <c r="B8435" s="57"/>
    </row>
    <row r="8436" spans="1:2" hidden="1" x14ac:dyDescent="0.45">
      <c r="A8436" s="57"/>
      <c r="B8436" s="57"/>
    </row>
    <row r="8437" spans="1:2" hidden="1" x14ac:dyDescent="0.45">
      <c r="A8437" s="57"/>
      <c r="B8437" s="57"/>
    </row>
    <row r="8438" spans="1:2" hidden="1" x14ac:dyDescent="0.45">
      <c r="A8438" s="57"/>
      <c r="B8438" s="57"/>
    </row>
    <row r="8439" spans="1:2" hidden="1" x14ac:dyDescent="0.45">
      <c r="A8439" s="57"/>
      <c r="B8439" s="57"/>
    </row>
    <row r="8440" spans="1:2" hidden="1" x14ac:dyDescent="0.45">
      <c r="A8440" s="57"/>
      <c r="B8440" s="57"/>
    </row>
    <row r="8441" spans="1:2" hidden="1" x14ac:dyDescent="0.45">
      <c r="A8441" s="57"/>
      <c r="B8441" s="57"/>
    </row>
    <row r="8442" spans="1:2" hidden="1" x14ac:dyDescent="0.45">
      <c r="A8442" s="57"/>
      <c r="B8442" s="57"/>
    </row>
    <row r="8443" spans="1:2" hidden="1" x14ac:dyDescent="0.45">
      <c r="A8443" s="57"/>
      <c r="B8443" s="57"/>
    </row>
    <row r="8444" spans="1:2" hidden="1" x14ac:dyDescent="0.45">
      <c r="A8444" s="57"/>
      <c r="B8444" s="57"/>
    </row>
    <row r="8445" spans="1:2" hidden="1" x14ac:dyDescent="0.45">
      <c r="A8445" s="57"/>
      <c r="B8445" s="57"/>
    </row>
    <row r="8446" spans="1:2" hidden="1" x14ac:dyDescent="0.45">
      <c r="A8446" s="57"/>
      <c r="B8446" s="57"/>
    </row>
    <row r="8447" spans="1:2" hidden="1" x14ac:dyDescent="0.45">
      <c r="A8447" s="57"/>
      <c r="B8447" s="57"/>
    </row>
    <row r="8448" spans="1:2" hidden="1" x14ac:dyDescent="0.45">
      <c r="A8448" s="57"/>
      <c r="B8448" s="57"/>
    </row>
    <row r="8449" spans="1:2" hidden="1" x14ac:dyDescent="0.45">
      <c r="A8449" s="57"/>
      <c r="B8449" s="57"/>
    </row>
    <row r="8450" spans="1:2" hidden="1" x14ac:dyDescent="0.45">
      <c r="A8450" s="57"/>
      <c r="B8450" s="57"/>
    </row>
    <row r="8451" spans="1:2" hidden="1" x14ac:dyDescent="0.45">
      <c r="A8451" s="57"/>
      <c r="B8451" s="57"/>
    </row>
    <row r="8452" spans="1:2" hidden="1" x14ac:dyDescent="0.45">
      <c r="A8452" s="57"/>
      <c r="B8452" s="57"/>
    </row>
    <row r="8453" spans="1:2" hidden="1" x14ac:dyDescent="0.45">
      <c r="A8453" s="57"/>
      <c r="B8453" s="57"/>
    </row>
    <row r="8454" spans="1:2" hidden="1" x14ac:dyDescent="0.45">
      <c r="A8454" s="57"/>
      <c r="B8454" s="57"/>
    </row>
    <row r="8455" spans="1:2" hidden="1" x14ac:dyDescent="0.45">
      <c r="A8455" s="57"/>
      <c r="B8455" s="57"/>
    </row>
    <row r="8456" spans="1:2" hidden="1" x14ac:dyDescent="0.45">
      <c r="A8456" s="57"/>
      <c r="B8456" s="57"/>
    </row>
    <row r="8457" spans="1:2" hidden="1" x14ac:dyDescent="0.45">
      <c r="A8457" s="57"/>
      <c r="B8457" s="57"/>
    </row>
    <row r="8458" spans="1:2" hidden="1" x14ac:dyDescent="0.45">
      <c r="A8458" s="57"/>
      <c r="B8458" s="57"/>
    </row>
    <row r="8459" spans="1:2" hidden="1" x14ac:dyDescent="0.45">
      <c r="A8459" s="57"/>
      <c r="B8459" s="57"/>
    </row>
    <row r="8460" spans="1:2" hidden="1" x14ac:dyDescent="0.45">
      <c r="A8460" s="57"/>
      <c r="B8460" s="57"/>
    </row>
    <row r="8461" spans="1:2" hidden="1" x14ac:dyDescent="0.45">
      <c r="A8461" s="57"/>
      <c r="B8461" s="57"/>
    </row>
    <row r="8462" spans="1:2" hidden="1" x14ac:dyDescent="0.45">
      <c r="A8462" s="57"/>
      <c r="B8462" s="57"/>
    </row>
    <row r="8463" spans="1:2" hidden="1" x14ac:dyDescent="0.45">
      <c r="A8463" s="57"/>
      <c r="B8463" s="57"/>
    </row>
    <row r="8464" spans="1:2" hidden="1" x14ac:dyDescent="0.45">
      <c r="A8464" s="57"/>
      <c r="B8464" s="57"/>
    </row>
    <row r="8465" spans="1:2" hidden="1" x14ac:dyDescent="0.45">
      <c r="A8465" s="57"/>
      <c r="B8465" s="57"/>
    </row>
    <row r="8466" spans="1:2" hidden="1" x14ac:dyDescent="0.45">
      <c r="A8466" s="57"/>
      <c r="B8466" s="57"/>
    </row>
    <row r="8467" spans="1:2" hidden="1" x14ac:dyDescent="0.45">
      <c r="A8467" s="57"/>
      <c r="B8467" s="57"/>
    </row>
    <row r="8468" spans="1:2" hidden="1" x14ac:dyDescent="0.45">
      <c r="A8468" s="57"/>
      <c r="B8468" s="57"/>
    </row>
    <row r="8469" spans="1:2" hidden="1" x14ac:dyDescent="0.45">
      <c r="A8469" s="57"/>
      <c r="B8469" s="57"/>
    </row>
    <row r="8470" spans="1:2" hidden="1" x14ac:dyDescent="0.45">
      <c r="A8470" s="57"/>
      <c r="B8470" s="57"/>
    </row>
    <row r="8471" spans="1:2" hidden="1" x14ac:dyDescent="0.45">
      <c r="A8471" s="57"/>
      <c r="B8471" s="57"/>
    </row>
    <row r="8472" spans="1:2" hidden="1" x14ac:dyDescent="0.45">
      <c r="A8472" s="57"/>
      <c r="B8472" s="57"/>
    </row>
    <row r="8473" spans="1:2" hidden="1" x14ac:dyDescent="0.45">
      <c r="A8473" s="57"/>
      <c r="B8473" s="57"/>
    </row>
    <row r="8474" spans="1:2" hidden="1" x14ac:dyDescent="0.45">
      <c r="A8474" s="57"/>
      <c r="B8474" s="57"/>
    </row>
    <row r="8475" spans="1:2" hidden="1" x14ac:dyDescent="0.45">
      <c r="A8475" s="57"/>
      <c r="B8475" s="57"/>
    </row>
    <row r="8476" spans="1:2" hidden="1" x14ac:dyDescent="0.45">
      <c r="A8476" s="57"/>
      <c r="B8476" s="57"/>
    </row>
    <row r="8477" spans="1:2" hidden="1" x14ac:dyDescent="0.45">
      <c r="A8477" s="57"/>
      <c r="B8477" s="57"/>
    </row>
    <row r="8478" spans="1:2" hidden="1" x14ac:dyDescent="0.45">
      <c r="A8478" s="57"/>
      <c r="B8478" s="57"/>
    </row>
    <row r="8479" spans="1:2" hidden="1" x14ac:dyDescent="0.45">
      <c r="A8479" s="57"/>
      <c r="B8479" s="57"/>
    </row>
    <row r="8480" spans="1:2" hidden="1" x14ac:dyDescent="0.45">
      <c r="A8480" s="57"/>
      <c r="B8480" s="57"/>
    </row>
    <row r="8481" spans="1:2" hidden="1" x14ac:dyDescent="0.45">
      <c r="A8481" s="57"/>
      <c r="B8481" s="57"/>
    </row>
    <row r="8482" spans="1:2" hidden="1" x14ac:dyDescent="0.45">
      <c r="A8482" s="57"/>
      <c r="B8482" s="57"/>
    </row>
    <row r="8483" spans="1:2" hidden="1" x14ac:dyDescent="0.45">
      <c r="A8483" s="57"/>
      <c r="B8483" s="57"/>
    </row>
    <row r="8484" spans="1:2" hidden="1" x14ac:dyDescent="0.45">
      <c r="A8484" s="57"/>
      <c r="B8484" s="57"/>
    </row>
    <row r="8485" spans="1:2" hidden="1" x14ac:dyDescent="0.45">
      <c r="A8485" s="57"/>
      <c r="B8485" s="57"/>
    </row>
    <row r="8486" spans="1:2" hidden="1" x14ac:dyDescent="0.45">
      <c r="A8486" s="57"/>
      <c r="B8486" s="57"/>
    </row>
    <row r="8487" spans="1:2" hidden="1" x14ac:dyDescent="0.45">
      <c r="A8487" s="57"/>
      <c r="B8487" s="57"/>
    </row>
    <row r="8488" spans="1:2" hidden="1" x14ac:dyDescent="0.45">
      <c r="A8488" s="57"/>
      <c r="B8488" s="57"/>
    </row>
    <row r="8489" spans="1:2" hidden="1" x14ac:dyDescent="0.45">
      <c r="A8489" s="57"/>
      <c r="B8489" s="57"/>
    </row>
    <row r="8490" spans="1:2" hidden="1" x14ac:dyDescent="0.45">
      <c r="A8490" s="57"/>
      <c r="B8490" s="57"/>
    </row>
    <row r="8491" spans="1:2" hidden="1" x14ac:dyDescent="0.45">
      <c r="A8491" s="57"/>
      <c r="B8491" s="57"/>
    </row>
    <row r="8492" spans="1:2" hidden="1" x14ac:dyDescent="0.45">
      <c r="A8492" s="57"/>
      <c r="B8492" s="57"/>
    </row>
    <row r="8493" spans="1:2" hidden="1" x14ac:dyDescent="0.45">
      <c r="A8493" s="57"/>
      <c r="B8493" s="57"/>
    </row>
    <row r="8494" spans="1:2" hidden="1" x14ac:dyDescent="0.45">
      <c r="A8494" s="57"/>
      <c r="B8494" s="57"/>
    </row>
    <row r="8495" spans="1:2" hidden="1" x14ac:dyDescent="0.45">
      <c r="A8495" s="57"/>
      <c r="B8495" s="57"/>
    </row>
    <row r="8496" spans="1:2" hidden="1" x14ac:dyDescent="0.45">
      <c r="A8496" s="57"/>
      <c r="B8496" s="57"/>
    </row>
    <row r="8497" spans="1:2" hidden="1" x14ac:dyDescent="0.45">
      <c r="A8497" s="57"/>
      <c r="B8497" s="57"/>
    </row>
    <row r="8498" spans="1:2" hidden="1" x14ac:dyDescent="0.45">
      <c r="A8498" s="57"/>
      <c r="B8498" s="57"/>
    </row>
    <row r="8499" spans="1:2" hidden="1" x14ac:dyDescent="0.45">
      <c r="A8499" s="57"/>
      <c r="B8499" s="57"/>
    </row>
    <row r="8500" spans="1:2" hidden="1" x14ac:dyDescent="0.45">
      <c r="A8500" s="57"/>
      <c r="B8500" s="57"/>
    </row>
    <row r="8501" spans="1:2" hidden="1" x14ac:dyDescent="0.45">
      <c r="A8501" s="57"/>
      <c r="B8501" s="57"/>
    </row>
    <row r="8502" spans="1:2" hidden="1" x14ac:dyDescent="0.45">
      <c r="A8502" s="57"/>
      <c r="B8502" s="57"/>
    </row>
    <row r="8503" spans="1:2" hidden="1" x14ac:dyDescent="0.45">
      <c r="A8503" s="57"/>
      <c r="B8503" s="57"/>
    </row>
    <row r="8504" spans="1:2" hidden="1" x14ac:dyDescent="0.45">
      <c r="A8504" s="57"/>
      <c r="B8504" s="57"/>
    </row>
    <row r="8505" spans="1:2" hidden="1" x14ac:dyDescent="0.45">
      <c r="A8505" s="57"/>
      <c r="B8505" s="57"/>
    </row>
    <row r="8506" spans="1:2" hidden="1" x14ac:dyDescent="0.45">
      <c r="A8506" s="57"/>
      <c r="B8506" s="57"/>
    </row>
    <row r="8507" spans="1:2" hidden="1" x14ac:dyDescent="0.45">
      <c r="A8507" s="57"/>
      <c r="B8507" s="57"/>
    </row>
    <row r="8508" spans="1:2" hidden="1" x14ac:dyDescent="0.45">
      <c r="A8508" s="57"/>
      <c r="B8508" s="57"/>
    </row>
    <row r="8509" spans="1:2" hidden="1" x14ac:dyDescent="0.45">
      <c r="A8509" s="57"/>
      <c r="B8509" s="57"/>
    </row>
    <row r="8510" spans="1:2" hidden="1" x14ac:dyDescent="0.45">
      <c r="A8510" s="57"/>
      <c r="B8510" s="57"/>
    </row>
    <row r="8511" spans="1:2" hidden="1" x14ac:dyDescent="0.45">
      <c r="A8511" s="57"/>
      <c r="B8511" s="57"/>
    </row>
    <row r="8512" spans="1:2" hidden="1" x14ac:dyDescent="0.45">
      <c r="A8512" s="57"/>
      <c r="B8512" s="57"/>
    </row>
    <row r="8513" spans="1:2" hidden="1" x14ac:dyDescent="0.45">
      <c r="A8513" s="57"/>
      <c r="B8513" s="57"/>
    </row>
    <row r="8514" spans="1:2" hidden="1" x14ac:dyDescent="0.45">
      <c r="A8514" s="57"/>
      <c r="B8514" s="57"/>
    </row>
    <row r="8515" spans="1:2" hidden="1" x14ac:dyDescent="0.45">
      <c r="A8515" s="57"/>
      <c r="B8515" s="57"/>
    </row>
    <row r="8516" spans="1:2" hidden="1" x14ac:dyDescent="0.45">
      <c r="A8516" s="57"/>
      <c r="B8516" s="57"/>
    </row>
    <row r="8517" spans="1:2" hidden="1" x14ac:dyDescent="0.45">
      <c r="A8517" s="57"/>
      <c r="B8517" s="57"/>
    </row>
    <row r="8518" spans="1:2" hidden="1" x14ac:dyDescent="0.45">
      <c r="A8518" s="57"/>
      <c r="B8518" s="57"/>
    </row>
    <row r="8519" spans="1:2" hidden="1" x14ac:dyDescent="0.45">
      <c r="A8519" s="57"/>
      <c r="B8519" s="57"/>
    </row>
    <row r="8520" spans="1:2" hidden="1" x14ac:dyDescent="0.45">
      <c r="A8520" s="57"/>
      <c r="B8520" s="57"/>
    </row>
    <row r="8521" spans="1:2" hidden="1" x14ac:dyDescent="0.45">
      <c r="A8521" s="57"/>
      <c r="B8521" s="57"/>
    </row>
    <row r="8522" spans="1:2" hidden="1" x14ac:dyDescent="0.45">
      <c r="A8522" s="57"/>
      <c r="B8522" s="57"/>
    </row>
    <row r="8523" spans="1:2" hidden="1" x14ac:dyDescent="0.45">
      <c r="A8523" s="57"/>
      <c r="B8523" s="57"/>
    </row>
    <row r="8524" spans="1:2" hidden="1" x14ac:dyDescent="0.45">
      <c r="A8524" s="57"/>
      <c r="B8524" s="57"/>
    </row>
    <row r="8525" spans="1:2" hidden="1" x14ac:dyDescent="0.45">
      <c r="A8525" s="57"/>
      <c r="B8525" s="57"/>
    </row>
    <row r="8526" spans="1:2" hidden="1" x14ac:dyDescent="0.45">
      <c r="A8526" s="57"/>
      <c r="B8526" s="57"/>
    </row>
    <row r="8527" spans="1:2" hidden="1" x14ac:dyDescent="0.45">
      <c r="A8527" s="57"/>
      <c r="B8527" s="57"/>
    </row>
    <row r="8528" spans="1:2" hidden="1" x14ac:dyDescent="0.45">
      <c r="A8528" s="57"/>
      <c r="B8528" s="57"/>
    </row>
    <row r="8529" spans="1:2" hidden="1" x14ac:dyDescent="0.45">
      <c r="A8529" s="57"/>
      <c r="B8529" s="57"/>
    </row>
    <row r="8530" spans="1:2" hidden="1" x14ac:dyDescent="0.45">
      <c r="A8530" s="57"/>
      <c r="B8530" s="57"/>
    </row>
    <row r="8531" spans="1:2" hidden="1" x14ac:dyDescent="0.45">
      <c r="A8531" s="57"/>
      <c r="B8531" s="57"/>
    </row>
    <row r="8532" spans="1:2" hidden="1" x14ac:dyDescent="0.45">
      <c r="A8532" s="57"/>
      <c r="B8532" s="57"/>
    </row>
    <row r="8533" spans="1:2" hidden="1" x14ac:dyDescent="0.45">
      <c r="A8533" s="57"/>
      <c r="B8533" s="57"/>
    </row>
    <row r="8534" spans="1:2" hidden="1" x14ac:dyDescent="0.45">
      <c r="A8534" s="57"/>
      <c r="B8534" s="57"/>
    </row>
    <row r="8535" spans="1:2" hidden="1" x14ac:dyDescent="0.45">
      <c r="A8535" s="57"/>
      <c r="B8535" s="57"/>
    </row>
    <row r="8536" spans="1:2" hidden="1" x14ac:dyDescent="0.45">
      <c r="A8536" s="57"/>
      <c r="B8536" s="57"/>
    </row>
    <row r="8537" spans="1:2" hidden="1" x14ac:dyDescent="0.45">
      <c r="A8537" s="57"/>
      <c r="B8537" s="57"/>
    </row>
    <row r="8538" spans="1:2" hidden="1" x14ac:dyDescent="0.45">
      <c r="A8538" s="57"/>
      <c r="B8538" s="57"/>
    </row>
    <row r="8539" spans="1:2" hidden="1" x14ac:dyDescent="0.45">
      <c r="A8539" s="57"/>
      <c r="B8539" s="57"/>
    </row>
    <row r="8540" spans="1:2" hidden="1" x14ac:dyDescent="0.45">
      <c r="A8540" s="57"/>
      <c r="B8540" s="57"/>
    </row>
    <row r="8541" spans="1:2" hidden="1" x14ac:dyDescent="0.45">
      <c r="A8541" s="57"/>
      <c r="B8541" s="57"/>
    </row>
    <row r="8542" spans="1:2" hidden="1" x14ac:dyDescent="0.45">
      <c r="A8542" s="57"/>
      <c r="B8542" s="57"/>
    </row>
    <row r="8543" spans="1:2" hidden="1" x14ac:dyDescent="0.45">
      <c r="A8543" s="57"/>
      <c r="B8543" s="57"/>
    </row>
    <row r="8544" spans="1:2" hidden="1" x14ac:dyDescent="0.45">
      <c r="A8544" s="57"/>
      <c r="B8544" s="57"/>
    </row>
    <row r="8545" spans="1:2" hidden="1" x14ac:dyDescent="0.45">
      <c r="A8545" s="57"/>
      <c r="B8545" s="57"/>
    </row>
    <row r="8546" spans="1:2" hidden="1" x14ac:dyDescent="0.45">
      <c r="A8546" s="57"/>
      <c r="B8546" s="57"/>
    </row>
    <row r="8547" spans="1:2" hidden="1" x14ac:dyDescent="0.45">
      <c r="A8547" s="57"/>
      <c r="B8547" s="57"/>
    </row>
    <row r="8548" spans="1:2" hidden="1" x14ac:dyDescent="0.45">
      <c r="A8548" s="57"/>
      <c r="B8548" s="57"/>
    </row>
    <row r="8549" spans="1:2" hidden="1" x14ac:dyDescent="0.45">
      <c r="A8549" s="57"/>
      <c r="B8549" s="57"/>
    </row>
    <row r="8550" spans="1:2" hidden="1" x14ac:dyDescent="0.45">
      <c r="A8550" s="57"/>
      <c r="B8550" s="57"/>
    </row>
    <row r="8551" spans="1:2" hidden="1" x14ac:dyDescent="0.45">
      <c r="A8551" s="57"/>
      <c r="B8551" s="57"/>
    </row>
    <row r="8552" spans="1:2" hidden="1" x14ac:dyDescent="0.45">
      <c r="A8552" s="57"/>
      <c r="B8552" s="57"/>
    </row>
    <row r="8553" spans="1:2" hidden="1" x14ac:dyDescent="0.45">
      <c r="A8553" s="57"/>
      <c r="B8553" s="57"/>
    </row>
    <row r="8554" spans="1:2" hidden="1" x14ac:dyDescent="0.45">
      <c r="A8554" s="57"/>
      <c r="B8554" s="57"/>
    </row>
    <row r="8555" spans="1:2" hidden="1" x14ac:dyDescent="0.45">
      <c r="A8555" s="57"/>
      <c r="B8555" s="57"/>
    </row>
    <row r="8556" spans="1:2" hidden="1" x14ac:dyDescent="0.45">
      <c r="A8556" s="57"/>
      <c r="B8556" s="57"/>
    </row>
    <row r="8557" spans="1:2" hidden="1" x14ac:dyDescent="0.45">
      <c r="A8557" s="57"/>
      <c r="B8557" s="57"/>
    </row>
    <row r="8558" spans="1:2" hidden="1" x14ac:dyDescent="0.45">
      <c r="A8558" s="57"/>
      <c r="B8558" s="57"/>
    </row>
    <row r="8559" spans="1:2" hidden="1" x14ac:dyDescent="0.45">
      <c r="A8559" s="57"/>
      <c r="B8559" s="57"/>
    </row>
    <row r="8560" spans="1:2" hidden="1" x14ac:dyDescent="0.45">
      <c r="A8560" s="57"/>
      <c r="B8560" s="57"/>
    </row>
    <row r="8561" spans="1:2" hidden="1" x14ac:dyDescent="0.45">
      <c r="A8561" s="57"/>
      <c r="B8561" s="57"/>
    </row>
    <row r="8562" spans="1:2" hidden="1" x14ac:dyDescent="0.45">
      <c r="A8562" s="57"/>
      <c r="B8562" s="57"/>
    </row>
    <row r="8563" spans="1:2" hidden="1" x14ac:dyDescent="0.45">
      <c r="A8563" s="57"/>
      <c r="B8563" s="57"/>
    </row>
    <row r="8564" spans="1:2" hidden="1" x14ac:dyDescent="0.45">
      <c r="A8564" s="57"/>
      <c r="B8564" s="57"/>
    </row>
    <row r="8565" spans="1:2" hidden="1" x14ac:dyDescent="0.45">
      <c r="A8565" s="57"/>
      <c r="B8565" s="57"/>
    </row>
    <row r="8566" spans="1:2" hidden="1" x14ac:dyDescent="0.45">
      <c r="A8566" s="57"/>
      <c r="B8566" s="57"/>
    </row>
    <row r="8567" spans="1:2" hidden="1" x14ac:dyDescent="0.45">
      <c r="A8567" s="57"/>
      <c r="B8567" s="57"/>
    </row>
    <row r="8568" spans="1:2" hidden="1" x14ac:dyDescent="0.45">
      <c r="A8568" s="57"/>
      <c r="B8568" s="57"/>
    </row>
    <row r="8569" spans="1:2" hidden="1" x14ac:dyDescent="0.45">
      <c r="A8569" s="57"/>
      <c r="B8569" s="57"/>
    </row>
    <row r="8570" spans="1:2" hidden="1" x14ac:dyDescent="0.45">
      <c r="A8570" s="57"/>
      <c r="B8570" s="57"/>
    </row>
    <row r="8571" spans="1:2" hidden="1" x14ac:dyDescent="0.45">
      <c r="A8571" s="57"/>
      <c r="B8571" s="57"/>
    </row>
    <row r="8572" spans="1:2" hidden="1" x14ac:dyDescent="0.45">
      <c r="A8572" s="57"/>
      <c r="B8572" s="57"/>
    </row>
    <row r="8573" spans="1:2" hidden="1" x14ac:dyDescent="0.45">
      <c r="A8573" s="57"/>
      <c r="B8573" s="57"/>
    </row>
    <row r="8574" spans="1:2" hidden="1" x14ac:dyDescent="0.45">
      <c r="A8574" s="57"/>
      <c r="B8574" s="57"/>
    </row>
    <row r="8575" spans="1:2" hidden="1" x14ac:dyDescent="0.45">
      <c r="A8575" s="57"/>
      <c r="B8575" s="57"/>
    </row>
    <row r="8576" spans="1:2" hidden="1" x14ac:dyDescent="0.45">
      <c r="A8576" s="57"/>
      <c r="B8576" s="57"/>
    </row>
    <row r="8577" spans="1:2" hidden="1" x14ac:dyDescent="0.45">
      <c r="A8577" s="57"/>
      <c r="B8577" s="57"/>
    </row>
    <row r="8578" spans="1:2" hidden="1" x14ac:dyDescent="0.45">
      <c r="A8578" s="57"/>
      <c r="B8578" s="57"/>
    </row>
    <row r="8579" spans="1:2" hidden="1" x14ac:dyDescent="0.45">
      <c r="A8579" s="57"/>
      <c r="B8579" s="57"/>
    </row>
    <row r="8580" spans="1:2" hidden="1" x14ac:dyDescent="0.45">
      <c r="A8580" s="57"/>
      <c r="B8580" s="57"/>
    </row>
    <row r="8581" spans="1:2" hidden="1" x14ac:dyDescent="0.45">
      <c r="A8581" s="57"/>
      <c r="B8581" s="57"/>
    </row>
    <row r="8582" spans="1:2" hidden="1" x14ac:dyDescent="0.45">
      <c r="A8582" s="57"/>
      <c r="B8582" s="57"/>
    </row>
    <row r="8583" spans="1:2" hidden="1" x14ac:dyDescent="0.45">
      <c r="A8583" s="57"/>
      <c r="B8583" s="57"/>
    </row>
    <row r="8584" spans="1:2" hidden="1" x14ac:dyDescent="0.45">
      <c r="A8584" s="57"/>
      <c r="B8584" s="57"/>
    </row>
    <row r="8585" spans="1:2" hidden="1" x14ac:dyDescent="0.45">
      <c r="A8585" s="57"/>
      <c r="B8585" s="57"/>
    </row>
    <row r="8586" spans="1:2" hidden="1" x14ac:dyDescent="0.45">
      <c r="A8586" s="57"/>
      <c r="B8586" s="57"/>
    </row>
    <row r="8587" spans="1:2" hidden="1" x14ac:dyDescent="0.45">
      <c r="A8587" s="57"/>
      <c r="B8587" s="57"/>
    </row>
    <row r="8588" spans="1:2" hidden="1" x14ac:dyDescent="0.45">
      <c r="A8588" s="57"/>
      <c r="B8588" s="57"/>
    </row>
    <row r="8589" spans="1:2" hidden="1" x14ac:dyDescent="0.45">
      <c r="A8589" s="57"/>
      <c r="B8589" s="57"/>
    </row>
    <row r="8590" spans="1:2" hidden="1" x14ac:dyDescent="0.45">
      <c r="A8590" s="57"/>
      <c r="B8590" s="57"/>
    </row>
    <row r="8591" spans="1:2" hidden="1" x14ac:dyDescent="0.45">
      <c r="A8591" s="57"/>
      <c r="B8591" s="57"/>
    </row>
    <row r="8592" spans="1:2" hidden="1" x14ac:dyDescent="0.45">
      <c r="A8592" s="57"/>
      <c r="B8592" s="57"/>
    </row>
    <row r="8593" spans="1:2" hidden="1" x14ac:dyDescent="0.45">
      <c r="A8593" s="57"/>
      <c r="B8593" s="57"/>
    </row>
    <row r="8594" spans="1:2" hidden="1" x14ac:dyDescent="0.45">
      <c r="A8594" s="57"/>
      <c r="B8594" s="57"/>
    </row>
    <row r="8595" spans="1:2" hidden="1" x14ac:dyDescent="0.45">
      <c r="A8595" s="57"/>
      <c r="B8595" s="57"/>
    </row>
    <row r="8596" spans="1:2" hidden="1" x14ac:dyDescent="0.45">
      <c r="A8596" s="57"/>
      <c r="B8596" s="57"/>
    </row>
    <row r="8597" spans="1:2" hidden="1" x14ac:dyDescent="0.45">
      <c r="A8597" s="57"/>
      <c r="B8597" s="57"/>
    </row>
    <row r="8598" spans="1:2" hidden="1" x14ac:dyDescent="0.45">
      <c r="A8598" s="57"/>
      <c r="B8598" s="57"/>
    </row>
    <row r="8599" spans="1:2" hidden="1" x14ac:dyDescent="0.45">
      <c r="A8599" s="57"/>
      <c r="B8599" s="57"/>
    </row>
    <row r="8600" spans="1:2" hidden="1" x14ac:dyDescent="0.45">
      <c r="A8600" s="57"/>
      <c r="B8600" s="57"/>
    </row>
    <row r="8601" spans="1:2" hidden="1" x14ac:dyDescent="0.45">
      <c r="A8601" s="57"/>
      <c r="B8601" s="57"/>
    </row>
    <row r="8602" spans="1:2" hidden="1" x14ac:dyDescent="0.45">
      <c r="A8602" s="57"/>
      <c r="B8602" s="57"/>
    </row>
    <row r="8603" spans="1:2" hidden="1" x14ac:dyDescent="0.45">
      <c r="A8603" s="57"/>
      <c r="B8603" s="57"/>
    </row>
    <row r="8604" spans="1:2" hidden="1" x14ac:dyDescent="0.45">
      <c r="A8604" s="57"/>
      <c r="B8604" s="57"/>
    </row>
    <row r="8605" spans="1:2" hidden="1" x14ac:dyDescent="0.45">
      <c r="A8605" s="57"/>
      <c r="B8605" s="57"/>
    </row>
    <row r="8606" spans="1:2" hidden="1" x14ac:dyDescent="0.45">
      <c r="A8606" s="57"/>
      <c r="B8606" s="57"/>
    </row>
    <row r="8607" spans="1:2" hidden="1" x14ac:dyDescent="0.45">
      <c r="A8607" s="57"/>
      <c r="B8607" s="57"/>
    </row>
    <row r="8608" spans="1:2" hidden="1" x14ac:dyDescent="0.45">
      <c r="A8608" s="57"/>
      <c r="B8608" s="57"/>
    </row>
    <row r="8609" spans="1:2" hidden="1" x14ac:dyDescent="0.45">
      <c r="A8609" s="57"/>
      <c r="B8609" s="57"/>
    </row>
    <row r="8610" spans="1:2" hidden="1" x14ac:dyDescent="0.45">
      <c r="A8610" s="57"/>
      <c r="B8610" s="57"/>
    </row>
    <row r="8611" spans="1:2" hidden="1" x14ac:dyDescent="0.45">
      <c r="A8611" s="57"/>
      <c r="B8611" s="57"/>
    </row>
    <row r="8612" spans="1:2" hidden="1" x14ac:dyDescent="0.45">
      <c r="A8612" s="57"/>
      <c r="B8612" s="57"/>
    </row>
    <row r="8613" spans="1:2" hidden="1" x14ac:dyDescent="0.45">
      <c r="A8613" s="57"/>
      <c r="B8613" s="57"/>
    </row>
    <row r="8614" spans="1:2" hidden="1" x14ac:dyDescent="0.45">
      <c r="A8614" s="57"/>
      <c r="B8614" s="57"/>
    </row>
    <row r="8615" spans="1:2" hidden="1" x14ac:dyDescent="0.45">
      <c r="A8615" s="57"/>
      <c r="B8615" s="57"/>
    </row>
    <row r="8616" spans="1:2" hidden="1" x14ac:dyDescent="0.45">
      <c r="A8616" s="57"/>
      <c r="B8616" s="57"/>
    </row>
    <row r="8617" spans="1:2" hidden="1" x14ac:dyDescent="0.45">
      <c r="A8617" s="57"/>
      <c r="B8617" s="57"/>
    </row>
    <row r="8618" spans="1:2" hidden="1" x14ac:dyDescent="0.45">
      <c r="A8618" s="57"/>
      <c r="B8618" s="57"/>
    </row>
    <row r="8619" spans="1:2" hidden="1" x14ac:dyDescent="0.45">
      <c r="A8619" s="57"/>
      <c r="B8619" s="57"/>
    </row>
    <row r="8620" spans="1:2" hidden="1" x14ac:dyDescent="0.45">
      <c r="A8620" s="57"/>
      <c r="B8620" s="57"/>
    </row>
    <row r="8621" spans="1:2" hidden="1" x14ac:dyDescent="0.45">
      <c r="A8621" s="57"/>
      <c r="B8621" s="57"/>
    </row>
    <row r="8622" spans="1:2" hidden="1" x14ac:dyDescent="0.45">
      <c r="A8622" s="57"/>
      <c r="B8622" s="57"/>
    </row>
    <row r="8623" spans="1:2" hidden="1" x14ac:dyDescent="0.45">
      <c r="A8623" s="57"/>
      <c r="B8623" s="57"/>
    </row>
    <row r="8624" spans="1:2" hidden="1" x14ac:dyDescent="0.45">
      <c r="A8624" s="57"/>
      <c r="B8624" s="57"/>
    </row>
    <row r="8625" spans="1:2" hidden="1" x14ac:dyDescent="0.45">
      <c r="A8625" s="57"/>
      <c r="B8625" s="57"/>
    </row>
    <row r="8626" spans="1:2" hidden="1" x14ac:dyDescent="0.45">
      <c r="A8626" s="57"/>
      <c r="B8626" s="57"/>
    </row>
    <row r="8627" spans="1:2" hidden="1" x14ac:dyDescent="0.45">
      <c r="A8627" s="57"/>
      <c r="B8627" s="57"/>
    </row>
    <row r="8628" spans="1:2" hidden="1" x14ac:dyDescent="0.45">
      <c r="A8628" s="57"/>
      <c r="B8628" s="57"/>
    </row>
    <row r="8629" spans="1:2" hidden="1" x14ac:dyDescent="0.45">
      <c r="A8629" s="57"/>
      <c r="B8629" s="57"/>
    </row>
    <row r="8630" spans="1:2" hidden="1" x14ac:dyDescent="0.45">
      <c r="A8630" s="57"/>
      <c r="B8630" s="57"/>
    </row>
    <row r="8631" spans="1:2" hidden="1" x14ac:dyDescent="0.45">
      <c r="A8631" s="57"/>
      <c r="B8631" s="57"/>
    </row>
    <row r="8632" spans="1:2" hidden="1" x14ac:dyDescent="0.45">
      <c r="A8632" s="57"/>
      <c r="B8632" s="57"/>
    </row>
    <row r="8633" spans="1:2" hidden="1" x14ac:dyDescent="0.45">
      <c r="A8633" s="57"/>
      <c r="B8633" s="57"/>
    </row>
    <row r="8634" spans="1:2" hidden="1" x14ac:dyDescent="0.45">
      <c r="A8634" s="57"/>
      <c r="B8634" s="57"/>
    </row>
    <row r="8635" spans="1:2" hidden="1" x14ac:dyDescent="0.45">
      <c r="A8635" s="57"/>
      <c r="B8635" s="57"/>
    </row>
    <row r="8636" spans="1:2" hidden="1" x14ac:dyDescent="0.45">
      <c r="A8636" s="57"/>
      <c r="B8636" s="57"/>
    </row>
    <row r="8637" spans="1:2" hidden="1" x14ac:dyDescent="0.45">
      <c r="A8637" s="57"/>
      <c r="B8637" s="57"/>
    </row>
    <row r="8638" spans="1:2" hidden="1" x14ac:dyDescent="0.45">
      <c r="A8638" s="57"/>
      <c r="B8638" s="57"/>
    </row>
    <row r="8639" spans="1:2" hidden="1" x14ac:dyDescent="0.45">
      <c r="A8639" s="57"/>
      <c r="B8639" s="57"/>
    </row>
    <row r="8640" spans="1:2" hidden="1" x14ac:dyDescent="0.45">
      <c r="A8640" s="57"/>
      <c r="B8640" s="57"/>
    </row>
    <row r="8641" spans="1:2" hidden="1" x14ac:dyDescent="0.45">
      <c r="A8641" s="57"/>
      <c r="B8641" s="57"/>
    </row>
    <row r="8642" spans="1:2" hidden="1" x14ac:dyDescent="0.45">
      <c r="A8642" s="57"/>
      <c r="B8642" s="57"/>
    </row>
    <row r="8643" spans="1:2" hidden="1" x14ac:dyDescent="0.45">
      <c r="A8643" s="57"/>
      <c r="B8643" s="57"/>
    </row>
    <row r="8644" spans="1:2" hidden="1" x14ac:dyDescent="0.45">
      <c r="A8644" s="57"/>
      <c r="B8644" s="57"/>
    </row>
    <row r="8645" spans="1:2" hidden="1" x14ac:dyDescent="0.45">
      <c r="A8645" s="57"/>
      <c r="B8645" s="57"/>
    </row>
    <row r="8646" spans="1:2" hidden="1" x14ac:dyDescent="0.45">
      <c r="A8646" s="57"/>
      <c r="B8646" s="57"/>
    </row>
    <row r="8647" spans="1:2" hidden="1" x14ac:dyDescent="0.45">
      <c r="A8647" s="57"/>
      <c r="B8647" s="57"/>
    </row>
    <row r="8648" spans="1:2" hidden="1" x14ac:dyDescent="0.45">
      <c r="A8648" s="57"/>
      <c r="B8648" s="57"/>
    </row>
    <row r="8649" spans="1:2" hidden="1" x14ac:dyDescent="0.45">
      <c r="A8649" s="57"/>
      <c r="B8649" s="57"/>
    </row>
    <row r="8650" spans="1:2" hidden="1" x14ac:dyDescent="0.45">
      <c r="A8650" s="57"/>
      <c r="B8650" s="57"/>
    </row>
    <row r="8651" spans="1:2" hidden="1" x14ac:dyDescent="0.45">
      <c r="A8651" s="57"/>
      <c r="B8651" s="57"/>
    </row>
    <row r="8652" spans="1:2" hidden="1" x14ac:dyDescent="0.45">
      <c r="A8652" s="57"/>
      <c r="B8652" s="57"/>
    </row>
    <row r="8653" spans="1:2" hidden="1" x14ac:dyDescent="0.45">
      <c r="A8653" s="57"/>
      <c r="B8653" s="57"/>
    </row>
    <row r="8654" spans="1:2" hidden="1" x14ac:dyDescent="0.45">
      <c r="A8654" s="57"/>
      <c r="B8654" s="57"/>
    </row>
    <row r="8655" spans="1:2" hidden="1" x14ac:dyDescent="0.45">
      <c r="A8655" s="57"/>
      <c r="B8655" s="57"/>
    </row>
    <row r="8656" spans="1:2" hidden="1" x14ac:dyDescent="0.45">
      <c r="A8656" s="57"/>
      <c r="B8656" s="57"/>
    </row>
    <row r="8657" spans="1:2" hidden="1" x14ac:dyDescent="0.45">
      <c r="A8657" s="57"/>
      <c r="B8657" s="57"/>
    </row>
    <row r="8658" spans="1:2" hidden="1" x14ac:dyDescent="0.45">
      <c r="A8658" s="57"/>
      <c r="B8658" s="57"/>
    </row>
    <row r="8659" spans="1:2" hidden="1" x14ac:dyDescent="0.45">
      <c r="A8659" s="57"/>
      <c r="B8659" s="57"/>
    </row>
    <row r="8660" spans="1:2" hidden="1" x14ac:dyDescent="0.45">
      <c r="A8660" s="57"/>
      <c r="B8660" s="57"/>
    </row>
    <row r="8661" spans="1:2" hidden="1" x14ac:dyDescent="0.45">
      <c r="A8661" s="57"/>
      <c r="B8661" s="57"/>
    </row>
    <row r="8662" spans="1:2" hidden="1" x14ac:dyDescent="0.45">
      <c r="A8662" s="57"/>
      <c r="B8662" s="57"/>
    </row>
    <row r="8663" spans="1:2" hidden="1" x14ac:dyDescent="0.45">
      <c r="A8663" s="57"/>
      <c r="B8663" s="57"/>
    </row>
    <row r="8664" spans="1:2" hidden="1" x14ac:dyDescent="0.45">
      <c r="A8664" s="57"/>
      <c r="B8664" s="57"/>
    </row>
    <row r="8665" spans="1:2" hidden="1" x14ac:dyDescent="0.45">
      <c r="A8665" s="57"/>
      <c r="B8665" s="57"/>
    </row>
    <row r="8666" spans="1:2" hidden="1" x14ac:dyDescent="0.45">
      <c r="A8666" s="57"/>
      <c r="B8666" s="57"/>
    </row>
    <row r="8667" spans="1:2" hidden="1" x14ac:dyDescent="0.45">
      <c r="A8667" s="57"/>
      <c r="B8667" s="57"/>
    </row>
    <row r="8668" spans="1:2" hidden="1" x14ac:dyDescent="0.45">
      <c r="A8668" s="57"/>
      <c r="B8668" s="57"/>
    </row>
    <row r="8669" spans="1:2" hidden="1" x14ac:dyDescent="0.45">
      <c r="A8669" s="57"/>
      <c r="B8669" s="57"/>
    </row>
    <row r="8670" spans="1:2" hidden="1" x14ac:dyDescent="0.45">
      <c r="A8670" s="57"/>
      <c r="B8670" s="57"/>
    </row>
    <row r="8671" spans="1:2" hidden="1" x14ac:dyDescent="0.45">
      <c r="A8671" s="57"/>
      <c r="B8671" s="57"/>
    </row>
    <row r="8672" spans="1:2" hidden="1" x14ac:dyDescent="0.45">
      <c r="A8672" s="57"/>
      <c r="B8672" s="57"/>
    </row>
    <row r="8673" spans="1:2" hidden="1" x14ac:dyDescent="0.45">
      <c r="A8673" s="57"/>
      <c r="B8673" s="57"/>
    </row>
    <row r="8674" spans="1:2" hidden="1" x14ac:dyDescent="0.45">
      <c r="A8674" s="57"/>
      <c r="B8674" s="57"/>
    </row>
    <row r="8675" spans="1:2" hidden="1" x14ac:dyDescent="0.45">
      <c r="A8675" s="57"/>
      <c r="B8675" s="57"/>
    </row>
    <row r="8676" spans="1:2" hidden="1" x14ac:dyDescent="0.45">
      <c r="A8676" s="57"/>
      <c r="B8676" s="57"/>
    </row>
    <row r="8677" spans="1:2" hidden="1" x14ac:dyDescent="0.45">
      <c r="A8677" s="57"/>
      <c r="B8677" s="57"/>
    </row>
    <row r="8678" spans="1:2" hidden="1" x14ac:dyDescent="0.45">
      <c r="A8678" s="57"/>
      <c r="B8678" s="57"/>
    </row>
    <row r="8679" spans="1:2" hidden="1" x14ac:dyDescent="0.45">
      <c r="A8679" s="57"/>
      <c r="B8679" s="57"/>
    </row>
    <row r="8680" spans="1:2" hidden="1" x14ac:dyDescent="0.45">
      <c r="A8680" s="57"/>
      <c r="B8680" s="57"/>
    </row>
    <row r="8681" spans="1:2" hidden="1" x14ac:dyDescent="0.45">
      <c r="A8681" s="57"/>
      <c r="B8681" s="57"/>
    </row>
    <row r="8682" spans="1:2" hidden="1" x14ac:dyDescent="0.45">
      <c r="A8682" s="57"/>
      <c r="B8682" s="57"/>
    </row>
    <row r="8683" spans="1:2" hidden="1" x14ac:dyDescent="0.45">
      <c r="A8683" s="57"/>
      <c r="B8683" s="57"/>
    </row>
    <row r="8684" spans="1:2" hidden="1" x14ac:dyDescent="0.45">
      <c r="A8684" s="57"/>
      <c r="B8684" s="57"/>
    </row>
    <row r="8685" spans="1:2" hidden="1" x14ac:dyDescent="0.45">
      <c r="A8685" s="57"/>
      <c r="B8685" s="57"/>
    </row>
    <row r="8686" spans="1:2" hidden="1" x14ac:dyDescent="0.45">
      <c r="A8686" s="57"/>
      <c r="B8686" s="57"/>
    </row>
    <row r="8687" spans="1:2" hidden="1" x14ac:dyDescent="0.45">
      <c r="A8687" s="57"/>
      <c r="B8687" s="57"/>
    </row>
    <row r="8688" spans="1:2" hidden="1" x14ac:dyDescent="0.45">
      <c r="A8688" s="57"/>
      <c r="B8688" s="57"/>
    </row>
    <row r="8689" spans="1:2" hidden="1" x14ac:dyDescent="0.45">
      <c r="A8689" s="57"/>
      <c r="B8689" s="57"/>
    </row>
    <row r="8690" spans="1:2" hidden="1" x14ac:dyDescent="0.45">
      <c r="A8690" s="57"/>
      <c r="B8690" s="57"/>
    </row>
    <row r="8691" spans="1:2" hidden="1" x14ac:dyDescent="0.45">
      <c r="A8691" s="57"/>
      <c r="B8691" s="57"/>
    </row>
    <row r="8692" spans="1:2" hidden="1" x14ac:dyDescent="0.45">
      <c r="A8692" s="57"/>
      <c r="B8692" s="57"/>
    </row>
    <row r="8693" spans="1:2" hidden="1" x14ac:dyDescent="0.45">
      <c r="A8693" s="57"/>
      <c r="B8693" s="57"/>
    </row>
    <row r="8694" spans="1:2" hidden="1" x14ac:dyDescent="0.45">
      <c r="A8694" s="57"/>
      <c r="B8694" s="57"/>
    </row>
    <row r="8695" spans="1:2" hidden="1" x14ac:dyDescent="0.45">
      <c r="A8695" s="57"/>
      <c r="B8695" s="57"/>
    </row>
    <row r="8696" spans="1:2" hidden="1" x14ac:dyDescent="0.45">
      <c r="A8696" s="57"/>
      <c r="B8696" s="57"/>
    </row>
    <row r="8697" spans="1:2" hidden="1" x14ac:dyDescent="0.45">
      <c r="A8697" s="57"/>
      <c r="B8697" s="57"/>
    </row>
    <row r="8698" spans="1:2" hidden="1" x14ac:dyDescent="0.45">
      <c r="A8698" s="57"/>
      <c r="B8698" s="57"/>
    </row>
    <row r="8699" spans="1:2" hidden="1" x14ac:dyDescent="0.45">
      <c r="A8699" s="57"/>
      <c r="B8699" s="57"/>
    </row>
    <row r="8700" spans="1:2" hidden="1" x14ac:dyDescent="0.45">
      <c r="A8700" s="57"/>
      <c r="B8700" s="57"/>
    </row>
    <row r="8701" spans="1:2" hidden="1" x14ac:dyDescent="0.45">
      <c r="A8701" s="57"/>
      <c r="B8701" s="57"/>
    </row>
    <row r="8702" spans="1:2" hidden="1" x14ac:dyDescent="0.45">
      <c r="A8702" s="57"/>
      <c r="B8702" s="57"/>
    </row>
    <row r="8703" spans="1:2" hidden="1" x14ac:dyDescent="0.45">
      <c r="A8703" s="57"/>
      <c r="B8703" s="57"/>
    </row>
    <row r="8704" spans="1:2" hidden="1" x14ac:dyDescent="0.45">
      <c r="A8704" s="57"/>
      <c r="B8704" s="57"/>
    </row>
    <row r="8705" spans="1:2" hidden="1" x14ac:dyDescent="0.45">
      <c r="A8705" s="57"/>
      <c r="B8705" s="57"/>
    </row>
    <row r="8706" spans="1:2" hidden="1" x14ac:dyDescent="0.45">
      <c r="A8706" s="57"/>
      <c r="B8706" s="57"/>
    </row>
    <row r="8707" spans="1:2" hidden="1" x14ac:dyDescent="0.45">
      <c r="A8707" s="57"/>
      <c r="B8707" s="57"/>
    </row>
    <row r="8708" spans="1:2" hidden="1" x14ac:dyDescent="0.45">
      <c r="A8708" s="57"/>
      <c r="B8708" s="57"/>
    </row>
    <row r="8709" spans="1:2" hidden="1" x14ac:dyDescent="0.45">
      <c r="A8709" s="57"/>
      <c r="B8709" s="57"/>
    </row>
    <row r="8710" spans="1:2" hidden="1" x14ac:dyDescent="0.45">
      <c r="A8710" s="57"/>
      <c r="B8710" s="57"/>
    </row>
    <row r="8711" spans="1:2" hidden="1" x14ac:dyDescent="0.45">
      <c r="A8711" s="57"/>
      <c r="B8711" s="57"/>
    </row>
    <row r="8712" spans="1:2" hidden="1" x14ac:dyDescent="0.45">
      <c r="A8712" s="57"/>
      <c r="B8712" s="57"/>
    </row>
    <row r="8713" spans="1:2" hidden="1" x14ac:dyDescent="0.45">
      <c r="A8713" s="57"/>
      <c r="B8713" s="57"/>
    </row>
    <row r="8714" spans="1:2" hidden="1" x14ac:dyDescent="0.45">
      <c r="A8714" s="57"/>
      <c r="B8714" s="57"/>
    </row>
    <row r="8715" spans="1:2" hidden="1" x14ac:dyDescent="0.45">
      <c r="A8715" s="57"/>
      <c r="B8715" s="57"/>
    </row>
    <row r="8716" spans="1:2" hidden="1" x14ac:dyDescent="0.45">
      <c r="A8716" s="57"/>
      <c r="B8716" s="57"/>
    </row>
    <row r="8717" spans="1:2" hidden="1" x14ac:dyDescent="0.45">
      <c r="A8717" s="57"/>
      <c r="B8717" s="57"/>
    </row>
    <row r="8718" spans="1:2" hidden="1" x14ac:dyDescent="0.45">
      <c r="A8718" s="57"/>
      <c r="B8718" s="57"/>
    </row>
    <row r="8719" spans="1:2" hidden="1" x14ac:dyDescent="0.45">
      <c r="A8719" s="57"/>
      <c r="B8719" s="57"/>
    </row>
    <row r="8720" spans="1:2" hidden="1" x14ac:dyDescent="0.45">
      <c r="A8720" s="57"/>
      <c r="B8720" s="57"/>
    </row>
    <row r="8721" spans="1:2" hidden="1" x14ac:dyDescent="0.45">
      <c r="A8721" s="57"/>
      <c r="B8721" s="57"/>
    </row>
    <row r="8722" spans="1:2" hidden="1" x14ac:dyDescent="0.45">
      <c r="A8722" s="57"/>
      <c r="B8722" s="57"/>
    </row>
    <row r="8723" spans="1:2" hidden="1" x14ac:dyDescent="0.45">
      <c r="A8723" s="57"/>
      <c r="B8723" s="57"/>
    </row>
    <row r="8724" spans="1:2" hidden="1" x14ac:dyDescent="0.45">
      <c r="A8724" s="57"/>
      <c r="B8724" s="57"/>
    </row>
    <row r="8725" spans="1:2" hidden="1" x14ac:dyDescent="0.45">
      <c r="A8725" s="57"/>
      <c r="B8725" s="57"/>
    </row>
    <row r="8726" spans="1:2" hidden="1" x14ac:dyDescent="0.45">
      <c r="A8726" s="57"/>
      <c r="B8726" s="57"/>
    </row>
    <row r="8727" spans="1:2" hidden="1" x14ac:dyDescent="0.45">
      <c r="A8727" s="57"/>
      <c r="B8727" s="57"/>
    </row>
    <row r="8728" spans="1:2" hidden="1" x14ac:dyDescent="0.45">
      <c r="A8728" s="57"/>
      <c r="B8728" s="57"/>
    </row>
    <row r="8729" spans="1:2" hidden="1" x14ac:dyDescent="0.45">
      <c r="A8729" s="57"/>
      <c r="B8729" s="57"/>
    </row>
    <row r="8730" spans="1:2" hidden="1" x14ac:dyDescent="0.45">
      <c r="A8730" s="57"/>
      <c r="B8730" s="57"/>
    </row>
    <row r="8731" spans="1:2" hidden="1" x14ac:dyDescent="0.45">
      <c r="A8731" s="57"/>
      <c r="B8731" s="57"/>
    </row>
    <row r="8732" spans="1:2" hidden="1" x14ac:dyDescent="0.45">
      <c r="A8732" s="57"/>
      <c r="B8732" s="57"/>
    </row>
    <row r="8733" spans="1:2" hidden="1" x14ac:dyDescent="0.45">
      <c r="A8733" s="57"/>
      <c r="B8733" s="57"/>
    </row>
    <row r="8734" spans="1:2" hidden="1" x14ac:dyDescent="0.45">
      <c r="A8734" s="57"/>
      <c r="B8734" s="57"/>
    </row>
    <row r="8735" spans="1:2" hidden="1" x14ac:dyDescent="0.45">
      <c r="A8735" s="57"/>
      <c r="B8735" s="57"/>
    </row>
    <row r="8736" spans="1:2" hidden="1" x14ac:dyDescent="0.45">
      <c r="A8736" s="57"/>
      <c r="B8736" s="57"/>
    </row>
    <row r="8737" spans="1:2" hidden="1" x14ac:dyDescent="0.45">
      <c r="A8737" s="57"/>
      <c r="B8737" s="57"/>
    </row>
    <row r="8738" spans="1:2" hidden="1" x14ac:dyDescent="0.45">
      <c r="A8738" s="57"/>
      <c r="B8738" s="57"/>
    </row>
    <row r="8739" spans="1:2" hidden="1" x14ac:dyDescent="0.45">
      <c r="A8739" s="57"/>
      <c r="B8739" s="57"/>
    </row>
    <row r="8740" spans="1:2" hidden="1" x14ac:dyDescent="0.45">
      <c r="A8740" s="57"/>
      <c r="B8740" s="57"/>
    </row>
    <row r="8741" spans="1:2" hidden="1" x14ac:dyDescent="0.45">
      <c r="A8741" s="57"/>
      <c r="B8741" s="57"/>
    </row>
    <row r="8742" spans="1:2" hidden="1" x14ac:dyDescent="0.45">
      <c r="A8742" s="57"/>
      <c r="B8742" s="57"/>
    </row>
    <row r="8743" spans="1:2" hidden="1" x14ac:dyDescent="0.45">
      <c r="A8743" s="57"/>
      <c r="B8743" s="57"/>
    </row>
    <row r="8744" spans="1:2" hidden="1" x14ac:dyDescent="0.45">
      <c r="A8744" s="57"/>
      <c r="B8744" s="57"/>
    </row>
    <row r="8745" spans="1:2" hidden="1" x14ac:dyDescent="0.45">
      <c r="A8745" s="57"/>
      <c r="B8745" s="57"/>
    </row>
    <row r="8746" spans="1:2" hidden="1" x14ac:dyDescent="0.45">
      <c r="A8746" s="57"/>
      <c r="B8746" s="57"/>
    </row>
    <row r="8747" spans="1:2" hidden="1" x14ac:dyDescent="0.45">
      <c r="A8747" s="57"/>
      <c r="B8747" s="57"/>
    </row>
    <row r="8748" spans="1:2" hidden="1" x14ac:dyDescent="0.45">
      <c r="A8748" s="57"/>
      <c r="B8748" s="57"/>
    </row>
    <row r="8749" spans="1:2" hidden="1" x14ac:dyDescent="0.45">
      <c r="A8749" s="57"/>
      <c r="B8749" s="57"/>
    </row>
    <row r="8750" spans="1:2" hidden="1" x14ac:dyDescent="0.45">
      <c r="A8750" s="57"/>
      <c r="B8750" s="57"/>
    </row>
    <row r="8751" spans="1:2" hidden="1" x14ac:dyDescent="0.45">
      <c r="A8751" s="57"/>
      <c r="B8751" s="57"/>
    </row>
    <row r="8752" spans="1:2" hidden="1" x14ac:dyDescent="0.45">
      <c r="A8752" s="57"/>
      <c r="B8752" s="57"/>
    </row>
    <row r="8753" spans="1:2" hidden="1" x14ac:dyDescent="0.45">
      <c r="A8753" s="57"/>
      <c r="B8753" s="57"/>
    </row>
    <row r="8754" spans="1:2" hidden="1" x14ac:dyDescent="0.45">
      <c r="A8754" s="57"/>
      <c r="B8754" s="57"/>
    </row>
    <row r="8755" spans="1:2" hidden="1" x14ac:dyDescent="0.45">
      <c r="A8755" s="57"/>
      <c r="B8755" s="57"/>
    </row>
    <row r="8756" spans="1:2" hidden="1" x14ac:dyDescent="0.45">
      <c r="A8756" s="57"/>
      <c r="B8756" s="57"/>
    </row>
    <row r="8757" spans="1:2" hidden="1" x14ac:dyDescent="0.45">
      <c r="A8757" s="57"/>
      <c r="B8757" s="57"/>
    </row>
    <row r="8758" spans="1:2" hidden="1" x14ac:dyDescent="0.45">
      <c r="A8758" s="57"/>
      <c r="B8758" s="57"/>
    </row>
    <row r="8759" spans="1:2" hidden="1" x14ac:dyDescent="0.45">
      <c r="A8759" s="57"/>
      <c r="B8759" s="57"/>
    </row>
    <row r="8760" spans="1:2" hidden="1" x14ac:dyDescent="0.45">
      <c r="A8760" s="57"/>
      <c r="B8760" s="57"/>
    </row>
    <row r="8761" spans="1:2" hidden="1" x14ac:dyDescent="0.45">
      <c r="A8761" s="57"/>
      <c r="B8761" s="57"/>
    </row>
    <row r="8762" spans="1:2" hidden="1" x14ac:dyDescent="0.45">
      <c r="A8762" s="57"/>
      <c r="B8762" s="57"/>
    </row>
    <row r="8763" spans="1:2" hidden="1" x14ac:dyDescent="0.45">
      <c r="A8763" s="57"/>
      <c r="B8763" s="57"/>
    </row>
    <row r="8764" spans="1:2" hidden="1" x14ac:dyDescent="0.45">
      <c r="A8764" s="57"/>
      <c r="B8764" s="57"/>
    </row>
    <row r="8765" spans="1:2" hidden="1" x14ac:dyDescent="0.45">
      <c r="A8765" s="57"/>
      <c r="B8765" s="57"/>
    </row>
    <row r="8766" spans="1:2" hidden="1" x14ac:dyDescent="0.45">
      <c r="A8766" s="57"/>
      <c r="B8766" s="57"/>
    </row>
    <row r="8767" spans="1:2" hidden="1" x14ac:dyDescent="0.45">
      <c r="A8767" s="57"/>
      <c r="B8767" s="57"/>
    </row>
    <row r="8768" spans="1:2" hidden="1" x14ac:dyDescent="0.45">
      <c r="A8768" s="57"/>
      <c r="B8768" s="57"/>
    </row>
    <row r="8769" spans="1:2" hidden="1" x14ac:dyDescent="0.45">
      <c r="A8769" s="57"/>
      <c r="B8769" s="57"/>
    </row>
    <row r="8770" spans="1:2" hidden="1" x14ac:dyDescent="0.45">
      <c r="A8770" s="57"/>
      <c r="B8770" s="57"/>
    </row>
    <row r="8771" spans="1:2" hidden="1" x14ac:dyDescent="0.45">
      <c r="A8771" s="57"/>
      <c r="B8771" s="57"/>
    </row>
    <row r="8772" spans="1:2" hidden="1" x14ac:dyDescent="0.45">
      <c r="A8772" s="57"/>
      <c r="B8772" s="57"/>
    </row>
    <row r="8773" spans="1:2" hidden="1" x14ac:dyDescent="0.45">
      <c r="A8773" s="57"/>
      <c r="B8773" s="57"/>
    </row>
    <row r="8774" spans="1:2" hidden="1" x14ac:dyDescent="0.45">
      <c r="A8774" s="57"/>
      <c r="B8774" s="57"/>
    </row>
    <row r="8775" spans="1:2" hidden="1" x14ac:dyDescent="0.45">
      <c r="A8775" s="57"/>
      <c r="B8775" s="57"/>
    </row>
    <row r="8776" spans="1:2" hidden="1" x14ac:dyDescent="0.45">
      <c r="A8776" s="57"/>
      <c r="B8776" s="57"/>
    </row>
    <row r="8777" spans="1:2" hidden="1" x14ac:dyDescent="0.45">
      <c r="A8777" s="57"/>
      <c r="B8777" s="57"/>
    </row>
    <row r="8778" spans="1:2" hidden="1" x14ac:dyDescent="0.45">
      <c r="A8778" s="57"/>
      <c r="B8778" s="57"/>
    </row>
    <row r="8779" spans="1:2" hidden="1" x14ac:dyDescent="0.45">
      <c r="A8779" s="57"/>
      <c r="B8779" s="57"/>
    </row>
    <row r="8780" spans="1:2" hidden="1" x14ac:dyDescent="0.45">
      <c r="A8780" s="57"/>
      <c r="B8780" s="57"/>
    </row>
    <row r="8781" spans="1:2" hidden="1" x14ac:dyDescent="0.45">
      <c r="A8781" s="57"/>
      <c r="B8781" s="57"/>
    </row>
    <row r="8782" spans="1:2" hidden="1" x14ac:dyDescent="0.45">
      <c r="A8782" s="57"/>
      <c r="B8782" s="57"/>
    </row>
    <row r="8783" spans="1:2" hidden="1" x14ac:dyDescent="0.45">
      <c r="A8783" s="57"/>
      <c r="B8783" s="57"/>
    </row>
    <row r="8784" spans="1:2" hidden="1" x14ac:dyDescent="0.45">
      <c r="A8784" s="57"/>
      <c r="B8784" s="57"/>
    </row>
    <row r="8785" spans="1:2" hidden="1" x14ac:dyDescent="0.45">
      <c r="A8785" s="57"/>
      <c r="B8785" s="57"/>
    </row>
    <row r="8786" spans="1:2" hidden="1" x14ac:dyDescent="0.45">
      <c r="A8786" s="57"/>
      <c r="B8786" s="57"/>
    </row>
    <row r="8787" spans="1:2" hidden="1" x14ac:dyDescent="0.45">
      <c r="A8787" s="57"/>
      <c r="B8787" s="57"/>
    </row>
    <row r="8788" spans="1:2" hidden="1" x14ac:dyDescent="0.45">
      <c r="A8788" s="57"/>
      <c r="B8788" s="57"/>
    </row>
    <row r="8789" spans="1:2" hidden="1" x14ac:dyDescent="0.45">
      <c r="A8789" s="57"/>
      <c r="B8789" s="57"/>
    </row>
    <row r="8790" spans="1:2" hidden="1" x14ac:dyDescent="0.45">
      <c r="A8790" s="57"/>
      <c r="B8790" s="57"/>
    </row>
    <row r="8791" spans="1:2" hidden="1" x14ac:dyDescent="0.45">
      <c r="A8791" s="57"/>
      <c r="B8791" s="57"/>
    </row>
    <row r="8792" spans="1:2" hidden="1" x14ac:dyDescent="0.45">
      <c r="A8792" s="57"/>
      <c r="B8792" s="57"/>
    </row>
    <row r="8793" spans="1:2" hidden="1" x14ac:dyDescent="0.45">
      <c r="A8793" s="57"/>
      <c r="B8793" s="57"/>
    </row>
    <row r="8794" spans="1:2" hidden="1" x14ac:dyDescent="0.45">
      <c r="A8794" s="57"/>
      <c r="B8794" s="57"/>
    </row>
    <row r="8795" spans="1:2" hidden="1" x14ac:dyDescent="0.45">
      <c r="A8795" s="57"/>
      <c r="B8795" s="57"/>
    </row>
    <row r="8796" spans="1:2" hidden="1" x14ac:dyDescent="0.45">
      <c r="A8796" s="57"/>
      <c r="B8796" s="57"/>
    </row>
    <row r="8797" spans="1:2" hidden="1" x14ac:dyDescent="0.45">
      <c r="A8797" s="57"/>
      <c r="B8797" s="57"/>
    </row>
    <row r="8798" spans="1:2" hidden="1" x14ac:dyDescent="0.45">
      <c r="A8798" s="57"/>
      <c r="B8798" s="57"/>
    </row>
    <row r="8799" spans="1:2" hidden="1" x14ac:dyDescent="0.45">
      <c r="A8799" s="57"/>
      <c r="B8799" s="57"/>
    </row>
    <row r="8800" spans="1:2" hidden="1" x14ac:dyDescent="0.45">
      <c r="A8800" s="57"/>
      <c r="B8800" s="57"/>
    </row>
    <row r="8801" spans="1:2" hidden="1" x14ac:dyDescent="0.45">
      <c r="A8801" s="57"/>
      <c r="B8801" s="57"/>
    </row>
    <row r="8802" spans="1:2" hidden="1" x14ac:dyDescent="0.45">
      <c r="A8802" s="57"/>
      <c r="B8802" s="57"/>
    </row>
    <row r="8803" spans="1:2" hidden="1" x14ac:dyDescent="0.45">
      <c r="A8803" s="57"/>
      <c r="B8803" s="57"/>
    </row>
    <row r="8804" spans="1:2" hidden="1" x14ac:dyDescent="0.45">
      <c r="A8804" s="57"/>
      <c r="B8804" s="57"/>
    </row>
    <row r="8805" spans="1:2" hidden="1" x14ac:dyDescent="0.45">
      <c r="A8805" s="57"/>
      <c r="B8805" s="57"/>
    </row>
    <row r="8806" spans="1:2" hidden="1" x14ac:dyDescent="0.45">
      <c r="A8806" s="57"/>
      <c r="B8806" s="57"/>
    </row>
    <row r="8807" spans="1:2" hidden="1" x14ac:dyDescent="0.45">
      <c r="A8807" s="57"/>
      <c r="B8807" s="57"/>
    </row>
    <row r="8808" spans="1:2" hidden="1" x14ac:dyDescent="0.45">
      <c r="A8808" s="57"/>
      <c r="B8808" s="57"/>
    </row>
    <row r="8809" spans="1:2" hidden="1" x14ac:dyDescent="0.45">
      <c r="A8809" s="57"/>
      <c r="B8809" s="57"/>
    </row>
    <row r="8810" spans="1:2" hidden="1" x14ac:dyDescent="0.45">
      <c r="A8810" s="57"/>
      <c r="B8810" s="57"/>
    </row>
    <row r="8811" spans="1:2" hidden="1" x14ac:dyDescent="0.45">
      <c r="A8811" s="57"/>
      <c r="B8811" s="57"/>
    </row>
    <row r="8812" spans="1:2" hidden="1" x14ac:dyDescent="0.45">
      <c r="A8812" s="57"/>
      <c r="B8812" s="57"/>
    </row>
    <row r="8813" spans="1:2" hidden="1" x14ac:dyDescent="0.45">
      <c r="A8813" s="57"/>
      <c r="B8813" s="57"/>
    </row>
    <row r="8814" spans="1:2" hidden="1" x14ac:dyDescent="0.45">
      <c r="A8814" s="57"/>
      <c r="B8814" s="57"/>
    </row>
    <row r="8815" spans="1:2" hidden="1" x14ac:dyDescent="0.45">
      <c r="A8815" s="57"/>
      <c r="B8815" s="57"/>
    </row>
    <row r="8816" spans="1:2" hidden="1" x14ac:dyDescent="0.45">
      <c r="A8816" s="57"/>
      <c r="B8816" s="57"/>
    </row>
    <row r="8817" spans="1:2" hidden="1" x14ac:dyDescent="0.45">
      <c r="A8817" s="57"/>
      <c r="B8817" s="57"/>
    </row>
    <row r="8818" spans="1:2" hidden="1" x14ac:dyDescent="0.45">
      <c r="A8818" s="57"/>
      <c r="B8818" s="57"/>
    </row>
    <row r="8819" spans="1:2" hidden="1" x14ac:dyDescent="0.45">
      <c r="A8819" s="57"/>
      <c r="B8819" s="57"/>
    </row>
    <row r="8820" spans="1:2" hidden="1" x14ac:dyDescent="0.45">
      <c r="A8820" s="57"/>
      <c r="B8820" s="57"/>
    </row>
    <row r="8821" spans="1:2" hidden="1" x14ac:dyDescent="0.45">
      <c r="A8821" s="57"/>
      <c r="B8821" s="57"/>
    </row>
    <row r="8822" spans="1:2" hidden="1" x14ac:dyDescent="0.45">
      <c r="A8822" s="57"/>
      <c r="B8822" s="57"/>
    </row>
    <row r="8823" spans="1:2" hidden="1" x14ac:dyDescent="0.45">
      <c r="A8823" s="57"/>
      <c r="B8823" s="57"/>
    </row>
    <row r="8824" spans="1:2" hidden="1" x14ac:dyDescent="0.45">
      <c r="A8824" s="57"/>
      <c r="B8824" s="57"/>
    </row>
    <row r="8825" spans="1:2" hidden="1" x14ac:dyDescent="0.45">
      <c r="A8825" s="57"/>
      <c r="B8825" s="57"/>
    </row>
    <row r="8826" spans="1:2" hidden="1" x14ac:dyDescent="0.45">
      <c r="A8826" s="57"/>
      <c r="B8826" s="57"/>
    </row>
    <row r="8827" spans="1:2" hidden="1" x14ac:dyDescent="0.45">
      <c r="A8827" s="57"/>
      <c r="B8827" s="57"/>
    </row>
    <row r="8828" spans="1:2" hidden="1" x14ac:dyDescent="0.45">
      <c r="A8828" s="57"/>
      <c r="B8828" s="57"/>
    </row>
    <row r="8829" spans="1:2" hidden="1" x14ac:dyDescent="0.45">
      <c r="A8829" s="57"/>
      <c r="B8829" s="57"/>
    </row>
    <row r="8830" spans="1:2" hidden="1" x14ac:dyDescent="0.45">
      <c r="A8830" s="57"/>
      <c r="B8830" s="57"/>
    </row>
    <row r="8831" spans="1:2" hidden="1" x14ac:dyDescent="0.45">
      <c r="A8831" s="57"/>
      <c r="B8831" s="57"/>
    </row>
    <row r="8832" spans="1:2" hidden="1" x14ac:dyDescent="0.45">
      <c r="A8832" s="57"/>
      <c r="B8832" s="57"/>
    </row>
    <row r="8833" spans="1:2" hidden="1" x14ac:dyDescent="0.45">
      <c r="A8833" s="57"/>
      <c r="B8833" s="57"/>
    </row>
    <row r="8834" spans="1:2" hidden="1" x14ac:dyDescent="0.45">
      <c r="A8834" s="57"/>
      <c r="B8834" s="57"/>
    </row>
    <row r="8835" spans="1:2" hidden="1" x14ac:dyDescent="0.45">
      <c r="A8835" s="57"/>
      <c r="B8835" s="57"/>
    </row>
    <row r="8836" spans="1:2" hidden="1" x14ac:dyDescent="0.45">
      <c r="A8836" s="57"/>
      <c r="B8836" s="57"/>
    </row>
    <row r="8837" spans="1:2" hidden="1" x14ac:dyDescent="0.45">
      <c r="A8837" s="57"/>
      <c r="B8837" s="57"/>
    </row>
    <row r="8838" spans="1:2" hidden="1" x14ac:dyDescent="0.45">
      <c r="A8838" s="57"/>
      <c r="B8838" s="57"/>
    </row>
    <row r="8839" spans="1:2" hidden="1" x14ac:dyDescent="0.45">
      <c r="A8839" s="57"/>
      <c r="B8839" s="57"/>
    </row>
    <row r="8840" spans="1:2" hidden="1" x14ac:dyDescent="0.45">
      <c r="A8840" s="57"/>
      <c r="B8840" s="57"/>
    </row>
    <row r="8841" spans="1:2" hidden="1" x14ac:dyDescent="0.45">
      <c r="A8841" s="57"/>
      <c r="B8841" s="57"/>
    </row>
    <row r="8842" spans="1:2" hidden="1" x14ac:dyDescent="0.45">
      <c r="A8842" s="57"/>
      <c r="B8842" s="57"/>
    </row>
    <row r="8843" spans="1:2" hidden="1" x14ac:dyDescent="0.45">
      <c r="A8843" s="57"/>
      <c r="B8843" s="57"/>
    </row>
    <row r="8844" spans="1:2" hidden="1" x14ac:dyDescent="0.45">
      <c r="A8844" s="57"/>
      <c r="B8844" s="57"/>
    </row>
    <row r="8845" spans="1:2" hidden="1" x14ac:dyDescent="0.45">
      <c r="A8845" s="57"/>
      <c r="B8845" s="57"/>
    </row>
    <row r="8846" spans="1:2" hidden="1" x14ac:dyDescent="0.45">
      <c r="A8846" s="57"/>
      <c r="B8846" s="57"/>
    </row>
    <row r="8847" spans="1:2" hidden="1" x14ac:dyDescent="0.45">
      <c r="A8847" s="57"/>
      <c r="B8847" s="57"/>
    </row>
    <row r="8848" spans="1:2" hidden="1" x14ac:dyDescent="0.45">
      <c r="A8848" s="57"/>
      <c r="B8848" s="57"/>
    </row>
    <row r="8849" spans="1:2" hidden="1" x14ac:dyDescent="0.45">
      <c r="A8849" s="57"/>
      <c r="B8849" s="57"/>
    </row>
    <row r="8850" spans="1:2" hidden="1" x14ac:dyDescent="0.45">
      <c r="A8850" s="57"/>
      <c r="B8850" s="57"/>
    </row>
    <row r="8851" spans="1:2" hidden="1" x14ac:dyDescent="0.45">
      <c r="A8851" s="57"/>
      <c r="B8851" s="57"/>
    </row>
    <row r="8852" spans="1:2" hidden="1" x14ac:dyDescent="0.45">
      <c r="A8852" s="57"/>
      <c r="B8852" s="57"/>
    </row>
    <row r="8853" spans="1:2" hidden="1" x14ac:dyDescent="0.45">
      <c r="A8853" s="57"/>
      <c r="B8853" s="57"/>
    </row>
    <row r="8854" spans="1:2" hidden="1" x14ac:dyDescent="0.45">
      <c r="A8854" s="57"/>
      <c r="B8854" s="57"/>
    </row>
    <row r="8855" spans="1:2" hidden="1" x14ac:dyDescent="0.45">
      <c r="A8855" s="57"/>
      <c r="B8855" s="57"/>
    </row>
    <row r="8856" spans="1:2" hidden="1" x14ac:dyDescent="0.45">
      <c r="A8856" s="57"/>
      <c r="B8856" s="57"/>
    </row>
    <row r="8857" spans="1:2" hidden="1" x14ac:dyDescent="0.45">
      <c r="A8857" s="57"/>
      <c r="B8857" s="57"/>
    </row>
    <row r="8858" spans="1:2" hidden="1" x14ac:dyDescent="0.45">
      <c r="A8858" s="57"/>
      <c r="B8858" s="57"/>
    </row>
    <row r="8859" spans="1:2" hidden="1" x14ac:dyDescent="0.45">
      <c r="A8859" s="57"/>
      <c r="B8859" s="57"/>
    </row>
    <row r="8860" spans="1:2" hidden="1" x14ac:dyDescent="0.45">
      <c r="A8860" s="57"/>
      <c r="B8860" s="57"/>
    </row>
    <row r="8861" spans="1:2" hidden="1" x14ac:dyDescent="0.45">
      <c r="A8861" s="57"/>
      <c r="B8861" s="57"/>
    </row>
    <row r="8862" spans="1:2" hidden="1" x14ac:dyDescent="0.45">
      <c r="A8862" s="57"/>
      <c r="B8862" s="57"/>
    </row>
    <row r="8863" spans="1:2" hidden="1" x14ac:dyDescent="0.45">
      <c r="A8863" s="57"/>
      <c r="B8863" s="57"/>
    </row>
    <row r="8864" spans="1:2" hidden="1" x14ac:dyDescent="0.45">
      <c r="A8864" s="57"/>
      <c r="B8864" s="57"/>
    </row>
    <row r="8865" spans="1:2" hidden="1" x14ac:dyDescent="0.45">
      <c r="A8865" s="57"/>
      <c r="B8865" s="57"/>
    </row>
    <row r="8866" spans="1:2" hidden="1" x14ac:dyDescent="0.45">
      <c r="A8866" s="57"/>
      <c r="B8866" s="57"/>
    </row>
    <row r="8867" spans="1:2" hidden="1" x14ac:dyDescent="0.45">
      <c r="A8867" s="57"/>
      <c r="B8867" s="57"/>
    </row>
    <row r="8868" spans="1:2" hidden="1" x14ac:dyDescent="0.45">
      <c r="A8868" s="57"/>
      <c r="B8868" s="57"/>
    </row>
    <row r="8869" spans="1:2" hidden="1" x14ac:dyDescent="0.45">
      <c r="A8869" s="57"/>
      <c r="B8869" s="57"/>
    </row>
    <row r="8870" spans="1:2" hidden="1" x14ac:dyDescent="0.45">
      <c r="A8870" s="57"/>
      <c r="B8870" s="57"/>
    </row>
    <row r="8871" spans="1:2" hidden="1" x14ac:dyDescent="0.45">
      <c r="A8871" s="57"/>
      <c r="B8871" s="57"/>
    </row>
    <row r="8872" spans="1:2" hidden="1" x14ac:dyDescent="0.45">
      <c r="A8872" s="57"/>
      <c r="B8872" s="57"/>
    </row>
    <row r="8873" spans="1:2" hidden="1" x14ac:dyDescent="0.45">
      <c r="A8873" s="57"/>
      <c r="B8873" s="57"/>
    </row>
    <row r="8874" spans="1:2" hidden="1" x14ac:dyDescent="0.45">
      <c r="A8874" s="57"/>
      <c r="B8874" s="57"/>
    </row>
    <row r="8875" spans="1:2" hidden="1" x14ac:dyDescent="0.45">
      <c r="A8875" s="57"/>
      <c r="B8875" s="57"/>
    </row>
    <row r="8876" spans="1:2" hidden="1" x14ac:dyDescent="0.45">
      <c r="A8876" s="57"/>
      <c r="B8876" s="57"/>
    </row>
    <row r="8877" spans="1:2" hidden="1" x14ac:dyDescent="0.45">
      <c r="A8877" s="57"/>
      <c r="B8877" s="57"/>
    </row>
    <row r="8878" spans="1:2" hidden="1" x14ac:dyDescent="0.45">
      <c r="A8878" s="57"/>
      <c r="B8878" s="57"/>
    </row>
    <row r="8879" spans="1:2" hidden="1" x14ac:dyDescent="0.45">
      <c r="A8879" s="57"/>
      <c r="B8879" s="57"/>
    </row>
    <row r="8880" spans="1:2" hidden="1" x14ac:dyDescent="0.45">
      <c r="A8880" s="57"/>
      <c r="B8880" s="57"/>
    </row>
    <row r="8881" spans="1:2" hidden="1" x14ac:dyDescent="0.45">
      <c r="A8881" s="57"/>
      <c r="B8881" s="57"/>
    </row>
    <row r="8882" spans="1:2" hidden="1" x14ac:dyDescent="0.45">
      <c r="A8882" s="57"/>
      <c r="B8882" s="57"/>
    </row>
    <row r="8883" spans="1:2" hidden="1" x14ac:dyDescent="0.45">
      <c r="A8883" s="57"/>
      <c r="B8883" s="57"/>
    </row>
    <row r="8884" spans="1:2" hidden="1" x14ac:dyDescent="0.45">
      <c r="A8884" s="57"/>
      <c r="B8884" s="57"/>
    </row>
    <row r="8885" spans="1:2" hidden="1" x14ac:dyDescent="0.45">
      <c r="A8885" s="57"/>
      <c r="B8885" s="57"/>
    </row>
    <row r="8886" spans="1:2" hidden="1" x14ac:dyDescent="0.45">
      <c r="A8886" s="57"/>
      <c r="B8886" s="57"/>
    </row>
    <row r="8887" spans="1:2" hidden="1" x14ac:dyDescent="0.45">
      <c r="A8887" s="57"/>
      <c r="B8887" s="57"/>
    </row>
    <row r="8888" spans="1:2" hidden="1" x14ac:dyDescent="0.45">
      <c r="A8888" s="57"/>
      <c r="B8888" s="57"/>
    </row>
    <row r="8889" spans="1:2" hidden="1" x14ac:dyDescent="0.45">
      <c r="A8889" s="57"/>
      <c r="B8889" s="57"/>
    </row>
    <row r="8890" spans="1:2" hidden="1" x14ac:dyDescent="0.45">
      <c r="A8890" s="57"/>
      <c r="B8890" s="57"/>
    </row>
    <row r="8891" spans="1:2" hidden="1" x14ac:dyDescent="0.45">
      <c r="A8891" s="57"/>
      <c r="B8891" s="57"/>
    </row>
    <row r="8892" spans="1:2" hidden="1" x14ac:dyDescent="0.45">
      <c r="A8892" s="57"/>
      <c r="B8892" s="57"/>
    </row>
    <row r="8893" spans="1:2" hidden="1" x14ac:dyDescent="0.45">
      <c r="A8893" s="57"/>
      <c r="B8893" s="57"/>
    </row>
    <row r="8894" spans="1:2" hidden="1" x14ac:dyDescent="0.45">
      <c r="A8894" s="57"/>
      <c r="B8894" s="57"/>
    </row>
    <row r="8895" spans="1:2" hidden="1" x14ac:dyDescent="0.45">
      <c r="A8895" s="57"/>
      <c r="B8895" s="57"/>
    </row>
    <row r="8896" spans="1:2" hidden="1" x14ac:dyDescent="0.45">
      <c r="A8896" s="57"/>
      <c r="B8896" s="57"/>
    </row>
    <row r="8897" spans="1:2" hidden="1" x14ac:dyDescent="0.45">
      <c r="A8897" s="57"/>
      <c r="B8897" s="57"/>
    </row>
    <row r="8898" spans="1:2" hidden="1" x14ac:dyDescent="0.45">
      <c r="A8898" s="57"/>
      <c r="B8898" s="57"/>
    </row>
    <row r="8899" spans="1:2" hidden="1" x14ac:dyDescent="0.45">
      <c r="A8899" s="57"/>
      <c r="B8899" s="57"/>
    </row>
    <row r="8900" spans="1:2" hidden="1" x14ac:dyDescent="0.45">
      <c r="A8900" s="57"/>
      <c r="B8900" s="57"/>
    </row>
    <row r="8901" spans="1:2" hidden="1" x14ac:dyDescent="0.45">
      <c r="A8901" s="57"/>
      <c r="B8901" s="57"/>
    </row>
    <row r="8902" spans="1:2" hidden="1" x14ac:dyDescent="0.45">
      <c r="A8902" s="57"/>
      <c r="B8902" s="57"/>
    </row>
    <row r="8903" spans="1:2" hidden="1" x14ac:dyDescent="0.45">
      <c r="A8903" s="57"/>
      <c r="B8903" s="57"/>
    </row>
    <row r="8904" spans="1:2" hidden="1" x14ac:dyDescent="0.45">
      <c r="A8904" s="57"/>
      <c r="B8904" s="57"/>
    </row>
    <row r="8905" spans="1:2" hidden="1" x14ac:dyDescent="0.45">
      <c r="A8905" s="57"/>
      <c r="B8905" s="57"/>
    </row>
    <row r="8906" spans="1:2" hidden="1" x14ac:dyDescent="0.45">
      <c r="A8906" s="57"/>
      <c r="B8906" s="57"/>
    </row>
    <row r="8907" spans="1:2" hidden="1" x14ac:dyDescent="0.45">
      <c r="A8907" s="57"/>
      <c r="B8907" s="57"/>
    </row>
    <row r="8908" spans="1:2" hidden="1" x14ac:dyDescent="0.45">
      <c r="A8908" s="57"/>
      <c r="B8908" s="57"/>
    </row>
    <row r="8909" spans="1:2" hidden="1" x14ac:dyDescent="0.45">
      <c r="A8909" s="57"/>
      <c r="B8909" s="57"/>
    </row>
    <row r="8910" spans="1:2" hidden="1" x14ac:dyDescent="0.45">
      <c r="A8910" s="57"/>
      <c r="B8910" s="57"/>
    </row>
    <row r="8911" spans="1:2" hidden="1" x14ac:dyDescent="0.45">
      <c r="A8911" s="57"/>
      <c r="B8911" s="57"/>
    </row>
    <row r="8912" spans="1:2" hidden="1" x14ac:dyDescent="0.45">
      <c r="A8912" s="57"/>
      <c r="B8912" s="57"/>
    </row>
    <row r="8913" spans="1:2" hidden="1" x14ac:dyDescent="0.45">
      <c r="A8913" s="57"/>
      <c r="B8913" s="57"/>
    </row>
    <row r="8914" spans="1:2" hidden="1" x14ac:dyDescent="0.45">
      <c r="A8914" s="57"/>
      <c r="B8914" s="57"/>
    </row>
    <row r="8915" spans="1:2" hidden="1" x14ac:dyDescent="0.45">
      <c r="A8915" s="57"/>
      <c r="B8915" s="57"/>
    </row>
    <row r="8916" spans="1:2" hidden="1" x14ac:dyDescent="0.45">
      <c r="A8916" s="57"/>
      <c r="B8916" s="57"/>
    </row>
    <row r="8917" spans="1:2" hidden="1" x14ac:dyDescent="0.45">
      <c r="A8917" s="57"/>
      <c r="B8917" s="57"/>
    </row>
    <row r="8918" spans="1:2" hidden="1" x14ac:dyDescent="0.45">
      <c r="A8918" s="57"/>
      <c r="B8918" s="57"/>
    </row>
    <row r="8919" spans="1:2" hidden="1" x14ac:dyDescent="0.45">
      <c r="A8919" s="57"/>
      <c r="B8919" s="57"/>
    </row>
    <row r="8920" spans="1:2" hidden="1" x14ac:dyDescent="0.45">
      <c r="A8920" s="57"/>
      <c r="B8920" s="57"/>
    </row>
    <row r="8921" spans="1:2" hidden="1" x14ac:dyDescent="0.45">
      <c r="A8921" s="57"/>
      <c r="B8921" s="57"/>
    </row>
    <row r="8922" spans="1:2" hidden="1" x14ac:dyDescent="0.45">
      <c r="A8922" s="57"/>
      <c r="B8922" s="57"/>
    </row>
    <row r="8923" spans="1:2" hidden="1" x14ac:dyDescent="0.45">
      <c r="A8923" s="57"/>
      <c r="B8923" s="57"/>
    </row>
    <row r="8924" spans="1:2" hidden="1" x14ac:dyDescent="0.45">
      <c r="A8924" s="57"/>
      <c r="B8924" s="57"/>
    </row>
    <row r="8925" spans="1:2" hidden="1" x14ac:dyDescent="0.45">
      <c r="A8925" s="57"/>
      <c r="B8925" s="57"/>
    </row>
    <row r="8926" spans="1:2" hidden="1" x14ac:dyDescent="0.45">
      <c r="A8926" s="57"/>
      <c r="B8926" s="57"/>
    </row>
    <row r="8927" spans="1:2" hidden="1" x14ac:dyDescent="0.45">
      <c r="A8927" s="57"/>
      <c r="B8927" s="57"/>
    </row>
    <row r="8928" spans="1:2" hidden="1" x14ac:dyDescent="0.45">
      <c r="A8928" s="57"/>
      <c r="B8928" s="57"/>
    </row>
    <row r="8929" spans="1:2" hidden="1" x14ac:dyDescent="0.45">
      <c r="A8929" s="57"/>
      <c r="B8929" s="57"/>
    </row>
    <row r="8930" spans="1:2" hidden="1" x14ac:dyDescent="0.45">
      <c r="A8930" s="57"/>
      <c r="B8930" s="57"/>
    </row>
    <row r="8931" spans="1:2" hidden="1" x14ac:dyDescent="0.45">
      <c r="A8931" s="57"/>
      <c r="B8931" s="57"/>
    </row>
    <row r="8932" spans="1:2" hidden="1" x14ac:dyDescent="0.45">
      <c r="A8932" s="57"/>
      <c r="B8932" s="57"/>
    </row>
    <row r="8933" spans="1:2" hidden="1" x14ac:dyDescent="0.45">
      <c r="A8933" s="57"/>
      <c r="B8933" s="57"/>
    </row>
    <row r="8934" spans="1:2" hidden="1" x14ac:dyDescent="0.45">
      <c r="A8934" s="57"/>
      <c r="B8934" s="57"/>
    </row>
    <row r="8935" spans="1:2" hidden="1" x14ac:dyDescent="0.45">
      <c r="A8935" s="57"/>
      <c r="B8935" s="57"/>
    </row>
    <row r="8936" spans="1:2" hidden="1" x14ac:dyDescent="0.45">
      <c r="A8936" s="57"/>
      <c r="B8936" s="57"/>
    </row>
    <row r="8937" spans="1:2" hidden="1" x14ac:dyDescent="0.45">
      <c r="A8937" s="57"/>
      <c r="B8937" s="57"/>
    </row>
    <row r="8938" spans="1:2" hidden="1" x14ac:dyDescent="0.45">
      <c r="A8938" s="57"/>
      <c r="B8938" s="57"/>
    </row>
    <row r="8939" spans="1:2" hidden="1" x14ac:dyDescent="0.45">
      <c r="A8939" s="57"/>
      <c r="B8939" s="57"/>
    </row>
    <row r="8940" spans="1:2" hidden="1" x14ac:dyDescent="0.45">
      <c r="A8940" s="57"/>
      <c r="B8940" s="57"/>
    </row>
    <row r="8941" spans="1:2" hidden="1" x14ac:dyDescent="0.45">
      <c r="A8941" s="57"/>
      <c r="B8941" s="57"/>
    </row>
    <row r="8942" spans="1:2" hidden="1" x14ac:dyDescent="0.45">
      <c r="A8942" s="57"/>
      <c r="B8942" s="57"/>
    </row>
    <row r="8943" spans="1:2" hidden="1" x14ac:dyDescent="0.45">
      <c r="A8943" s="57"/>
      <c r="B8943" s="57"/>
    </row>
    <row r="8944" spans="1:2" hidden="1" x14ac:dyDescent="0.45">
      <c r="A8944" s="57"/>
      <c r="B8944" s="57"/>
    </row>
    <row r="8945" spans="1:2" hidden="1" x14ac:dyDescent="0.45">
      <c r="A8945" s="57"/>
      <c r="B8945" s="57"/>
    </row>
    <row r="8946" spans="1:2" hidden="1" x14ac:dyDescent="0.45">
      <c r="A8946" s="57"/>
      <c r="B8946" s="57"/>
    </row>
    <row r="8947" spans="1:2" hidden="1" x14ac:dyDescent="0.45">
      <c r="A8947" s="57"/>
      <c r="B8947" s="57"/>
    </row>
    <row r="8948" spans="1:2" hidden="1" x14ac:dyDescent="0.45">
      <c r="A8948" s="57"/>
      <c r="B8948" s="57"/>
    </row>
    <row r="8949" spans="1:2" hidden="1" x14ac:dyDescent="0.45">
      <c r="A8949" s="57"/>
      <c r="B8949" s="57"/>
    </row>
    <row r="8950" spans="1:2" hidden="1" x14ac:dyDescent="0.45">
      <c r="A8950" s="57"/>
      <c r="B8950" s="57"/>
    </row>
    <row r="8951" spans="1:2" hidden="1" x14ac:dyDescent="0.45">
      <c r="A8951" s="57"/>
      <c r="B8951" s="57"/>
    </row>
    <row r="8952" spans="1:2" hidden="1" x14ac:dyDescent="0.45">
      <c r="A8952" s="57"/>
      <c r="B8952" s="57"/>
    </row>
    <row r="8953" spans="1:2" hidden="1" x14ac:dyDescent="0.45">
      <c r="A8953" s="57"/>
      <c r="B8953" s="57"/>
    </row>
    <row r="8954" spans="1:2" hidden="1" x14ac:dyDescent="0.45">
      <c r="A8954" s="57"/>
      <c r="B8954" s="57"/>
    </row>
    <row r="8955" spans="1:2" hidden="1" x14ac:dyDescent="0.45">
      <c r="A8955" s="57"/>
      <c r="B8955" s="57"/>
    </row>
    <row r="8956" spans="1:2" hidden="1" x14ac:dyDescent="0.45">
      <c r="A8956" s="57"/>
      <c r="B8956" s="57"/>
    </row>
    <row r="8957" spans="1:2" hidden="1" x14ac:dyDescent="0.45">
      <c r="A8957" s="57"/>
      <c r="B8957" s="57"/>
    </row>
    <row r="8958" spans="1:2" hidden="1" x14ac:dyDescent="0.45">
      <c r="A8958" s="57"/>
      <c r="B8958" s="57"/>
    </row>
    <row r="8959" spans="1:2" hidden="1" x14ac:dyDescent="0.45">
      <c r="A8959" s="57"/>
      <c r="B8959" s="57"/>
    </row>
    <row r="8960" spans="1:2" hidden="1" x14ac:dyDescent="0.45">
      <c r="A8960" s="57"/>
      <c r="B8960" s="57"/>
    </row>
    <row r="8961" spans="1:2" hidden="1" x14ac:dyDescent="0.45">
      <c r="A8961" s="57"/>
      <c r="B8961" s="57"/>
    </row>
    <row r="8962" spans="1:2" hidden="1" x14ac:dyDescent="0.45">
      <c r="A8962" s="57"/>
      <c r="B8962" s="57"/>
    </row>
    <row r="8963" spans="1:2" hidden="1" x14ac:dyDescent="0.45">
      <c r="A8963" s="57"/>
      <c r="B8963" s="57"/>
    </row>
    <row r="8964" spans="1:2" hidden="1" x14ac:dyDescent="0.45">
      <c r="A8964" s="57"/>
      <c r="B8964" s="57"/>
    </row>
    <row r="8965" spans="1:2" hidden="1" x14ac:dyDescent="0.45">
      <c r="A8965" s="57"/>
      <c r="B8965" s="57"/>
    </row>
    <row r="8966" spans="1:2" hidden="1" x14ac:dyDescent="0.45">
      <c r="A8966" s="57"/>
      <c r="B8966" s="57"/>
    </row>
    <row r="8967" spans="1:2" hidden="1" x14ac:dyDescent="0.45">
      <c r="A8967" s="57"/>
      <c r="B8967" s="57"/>
    </row>
    <row r="8968" spans="1:2" hidden="1" x14ac:dyDescent="0.45">
      <c r="A8968" s="57"/>
      <c r="B8968" s="57"/>
    </row>
    <row r="8969" spans="1:2" hidden="1" x14ac:dyDescent="0.45">
      <c r="A8969" s="57"/>
      <c r="B8969" s="57"/>
    </row>
    <row r="8970" spans="1:2" hidden="1" x14ac:dyDescent="0.45">
      <c r="A8970" s="57"/>
      <c r="B8970" s="57"/>
    </row>
    <row r="8971" spans="1:2" hidden="1" x14ac:dyDescent="0.45">
      <c r="A8971" s="57"/>
      <c r="B8971" s="57"/>
    </row>
    <row r="8972" spans="1:2" hidden="1" x14ac:dyDescent="0.45">
      <c r="A8972" s="57"/>
      <c r="B8972" s="57"/>
    </row>
    <row r="8973" spans="1:2" hidden="1" x14ac:dyDescent="0.45">
      <c r="A8973" s="57"/>
      <c r="B8973" s="57"/>
    </row>
    <row r="8974" spans="1:2" hidden="1" x14ac:dyDescent="0.45">
      <c r="A8974" s="57"/>
      <c r="B8974" s="57"/>
    </row>
    <row r="8975" spans="1:2" hidden="1" x14ac:dyDescent="0.45">
      <c r="A8975" s="57"/>
      <c r="B8975" s="57"/>
    </row>
    <row r="8976" spans="1:2" hidden="1" x14ac:dyDescent="0.45">
      <c r="A8976" s="57"/>
      <c r="B8976" s="57"/>
    </row>
    <row r="8977" spans="1:2" hidden="1" x14ac:dyDescent="0.45">
      <c r="A8977" s="57"/>
      <c r="B8977" s="57"/>
    </row>
    <row r="8978" spans="1:2" hidden="1" x14ac:dyDescent="0.45">
      <c r="A8978" s="57"/>
      <c r="B8978" s="57"/>
    </row>
    <row r="8979" spans="1:2" hidden="1" x14ac:dyDescent="0.45">
      <c r="A8979" s="57"/>
      <c r="B8979" s="57"/>
    </row>
    <row r="8980" spans="1:2" hidden="1" x14ac:dyDescent="0.45">
      <c r="A8980" s="57"/>
      <c r="B8980" s="57"/>
    </row>
    <row r="8981" spans="1:2" hidden="1" x14ac:dyDescent="0.45">
      <c r="A8981" s="57"/>
      <c r="B8981" s="57"/>
    </row>
    <row r="8982" spans="1:2" hidden="1" x14ac:dyDescent="0.45">
      <c r="A8982" s="57"/>
      <c r="B8982" s="57"/>
    </row>
    <row r="8983" spans="1:2" hidden="1" x14ac:dyDescent="0.45">
      <c r="A8983" s="57"/>
      <c r="B8983" s="57"/>
    </row>
    <row r="8984" spans="1:2" hidden="1" x14ac:dyDescent="0.45">
      <c r="A8984" s="57"/>
      <c r="B8984" s="57"/>
    </row>
    <row r="8985" spans="1:2" hidden="1" x14ac:dyDescent="0.45">
      <c r="A8985" s="57"/>
      <c r="B8985" s="57"/>
    </row>
    <row r="8986" spans="1:2" hidden="1" x14ac:dyDescent="0.45">
      <c r="A8986" s="57"/>
      <c r="B8986" s="57"/>
    </row>
    <row r="8987" spans="1:2" hidden="1" x14ac:dyDescent="0.45">
      <c r="A8987" s="57"/>
      <c r="B8987" s="57"/>
    </row>
    <row r="8988" spans="1:2" hidden="1" x14ac:dyDescent="0.45">
      <c r="A8988" s="57"/>
      <c r="B8988" s="57"/>
    </row>
    <row r="8989" spans="1:2" hidden="1" x14ac:dyDescent="0.45">
      <c r="A8989" s="57"/>
      <c r="B8989" s="57"/>
    </row>
    <row r="8990" spans="1:2" hidden="1" x14ac:dyDescent="0.45">
      <c r="A8990" s="57"/>
      <c r="B8990" s="57"/>
    </row>
    <row r="8991" spans="1:2" hidden="1" x14ac:dyDescent="0.45">
      <c r="A8991" s="57"/>
      <c r="B8991" s="57"/>
    </row>
    <row r="8992" spans="1:2" hidden="1" x14ac:dyDescent="0.45">
      <c r="A8992" s="57"/>
      <c r="B8992" s="57"/>
    </row>
    <row r="8993" spans="1:2" hidden="1" x14ac:dyDescent="0.45">
      <c r="A8993" s="57"/>
      <c r="B8993" s="57"/>
    </row>
    <row r="8994" spans="1:2" hidden="1" x14ac:dyDescent="0.45">
      <c r="A8994" s="57"/>
      <c r="B8994" s="57"/>
    </row>
    <row r="8995" spans="1:2" hidden="1" x14ac:dyDescent="0.45">
      <c r="A8995" s="57"/>
      <c r="B8995" s="57"/>
    </row>
    <row r="8996" spans="1:2" hidden="1" x14ac:dyDescent="0.45">
      <c r="A8996" s="57"/>
      <c r="B8996" s="57"/>
    </row>
    <row r="8997" spans="1:2" hidden="1" x14ac:dyDescent="0.45">
      <c r="A8997" s="57"/>
      <c r="B8997" s="57"/>
    </row>
    <row r="8998" spans="1:2" hidden="1" x14ac:dyDescent="0.45">
      <c r="A8998" s="57"/>
      <c r="B8998" s="57"/>
    </row>
    <row r="8999" spans="1:2" hidden="1" x14ac:dyDescent="0.45">
      <c r="A8999" s="57"/>
      <c r="B8999" s="57"/>
    </row>
    <row r="9000" spans="1:2" hidden="1" x14ac:dyDescent="0.45">
      <c r="A9000" s="57"/>
      <c r="B9000" s="57"/>
    </row>
    <row r="9001" spans="1:2" hidden="1" x14ac:dyDescent="0.45">
      <c r="A9001" s="57"/>
      <c r="B9001" s="57"/>
    </row>
    <row r="9002" spans="1:2" hidden="1" x14ac:dyDescent="0.45">
      <c r="A9002" s="57"/>
      <c r="B9002" s="57"/>
    </row>
    <row r="9003" spans="1:2" hidden="1" x14ac:dyDescent="0.45">
      <c r="A9003" s="57"/>
      <c r="B9003" s="57"/>
    </row>
    <row r="9004" spans="1:2" hidden="1" x14ac:dyDescent="0.45">
      <c r="A9004" s="57"/>
      <c r="B9004" s="57"/>
    </row>
    <row r="9005" spans="1:2" hidden="1" x14ac:dyDescent="0.45">
      <c r="A9005" s="57"/>
      <c r="B9005" s="57"/>
    </row>
    <row r="9006" spans="1:2" hidden="1" x14ac:dyDescent="0.45">
      <c r="A9006" s="57"/>
      <c r="B9006" s="57"/>
    </row>
    <row r="9007" spans="1:2" hidden="1" x14ac:dyDescent="0.45">
      <c r="A9007" s="57"/>
      <c r="B9007" s="57"/>
    </row>
    <row r="9008" spans="1:2" hidden="1" x14ac:dyDescent="0.45">
      <c r="A9008" s="57"/>
      <c r="B9008" s="57"/>
    </row>
    <row r="9009" spans="1:2" hidden="1" x14ac:dyDescent="0.45">
      <c r="A9009" s="57"/>
      <c r="B9009" s="57"/>
    </row>
    <row r="9010" spans="1:2" hidden="1" x14ac:dyDescent="0.45">
      <c r="A9010" s="57"/>
      <c r="B9010" s="57"/>
    </row>
    <row r="9011" spans="1:2" hidden="1" x14ac:dyDescent="0.45">
      <c r="A9011" s="57"/>
      <c r="B9011" s="57"/>
    </row>
    <row r="9012" spans="1:2" hidden="1" x14ac:dyDescent="0.45">
      <c r="A9012" s="57"/>
      <c r="B9012" s="57"/>
    </row>
    <row r="9013" spans="1:2" hidden="1" x14ac:dyDescent="0.45">
      <c r="A9013" s="57"/>
      <c r="B9013" s="57"/>
    </row>
    <row r="9014" spans="1:2" hidden="1" x14ac:dyDescent="0.45">
      <c r="A9014" s="57"/>
      <c r="B9014" s="57"/>
    </row>
    <row r="9015" spans="1:2" hidden="1" x14ac:dyDescent="0.45">
      <c r="A9015" s="57"/>
      <c r="B9015" s="57"/>
    </row>
    <row r="9016" spans="1:2" hidden="1" x14ac:dyDescent="0.45">
      <c r="A9016" s="57"/>
      <c r="B9016" s="57"/>
    </row>
    <row r="9017" spans="1:2" hidden="1" x14ac:dyDescent="0.45">
      <c r="A9017" s="57"/>
      <c r="B9017" s="57"/>
    </row>
    <row r="9018" spans="1:2" hidden="1" x14ac:dyDescent="0.45">
      <c r="A9018" s="57"/>
      <c r="B9018" s="57"/>
    </row>
    <row r="9019" spans="1:2" hidden="1" x14ac:dyDescent="0.45">
      <c r="A9019" s="57"/>
      <c r="B9019" s="57"/>
    </row>
    <row r="9020" spans="1:2" hidden="1" x14ac:dyDescent="0.45">
      <c r="A9020" s="57"/>
      <c r="B9020" s="57"/>
    </row>
    <row r="9021" spans="1:2" hidden="1" x14ac:dyDescent="0.45">
      <c r="A9021" s="57"/>
      <c r="B9021" s="57"/>
    </row>
    <row r="9022" spans="1:2" hidden="1" x14ac:dyDescent="0.45">
      <c r="A9022" s="57"/>
      <c r="B9022" s="57"/>
    </row>
    <row r="9023" spans="1:2" hidden="1" x14ac:dyDescent="0.45">
      <c r="A9023" s="57"/>
      <c r="B9023" s="57"/>
    </row>
    <row r="9024" spans="1:2" hidden="1" x14ac:dyDescent="0.45">
      <c r="A9024" s="57"/>
      <c r="B9024" s="57"/>
    </row>
    <row r="9025" spans="1:2" hidden="1" x14ac:dyDescent="0.45">
      <c r="A9025" s="57"/>
      <c r="B9025" s="57"/>
    </row>
    <row r="9026" spans="1:2" hidden="1" x14ac:dyDescent="0.45">
      <c r="A9026" s="57"/>
      <c r="B9026" s="57"/>
    </row>
    <row r="9027" spans="1:2" hidden="1" x14ac:dyDescent="0.45">
      <c r="A9027" s="57"/>
      <c r="B9027" s="57"/>
    </row>
    <row r="9028" spans="1:2" hidden="1" x14ac:dyDescent="0.45">
      <c r="A9028" s="57"/>
      <c r="B9028" s="57"/>
    </row>
    <row r="9029" spans="1:2" hidden="1" x14ac:dyDescent="0.45">
      <c r="A9029" s="57"/>
      <c r="B9029" s="57"/>
    </row>
    <row r="9030" spans="1:2" hidden="1" x14ac:dyDescent="0.45">
      <c r="A9030" s="57"/>
      <c r="B9030" s="57"/>
    </row>
    <row r="9031" spans="1:2" hidden="1" x14ac:dyDescent="0.45">
      <c r="A9031" s="57"/>
      <c r="B9031" s="57"/>
    </row>
    <row r="9032" spans="1:2" hidden="1" x14ac:dyDescent="0.45">
      <c r="A9032" s="57"/>
      <c r="B9032" s="57"/>
    </row>
    <row r="9033" spans="1:2" hidden="1" x14ac:dyDescent="0.45">
      <c r="A9033" s="57"/>
      <c r="B9033" s="57"/>
    </row>
    <row r="9034" spans="1:2" hidden="1" x14ac:dyDescent="0.45">
      <c r="A9034" s="57"/>
      <c r="B9034" s="57"/>
    </row>
    <row r="9035" spans="1:2" hidden="1" x14ac:dyDescent="0.45">
      <c r="A9035" s="57"/>
      <c r="B9035" s="57"/>
    </row>
    <row r="9036" spans="1:2" hidden="1" x14ac:dyDescent="0.45">
      <c r="A9036" s="57"/>
      <c r="B9036" s="57"/>
    </row>
    <row r="9037" spans="1:2" hidden="1" x14ac:dyDescent="0.45">
      <c r="A9037" s="57"/>
      <c r="B9037" s="57"/>
    </row>
    <row r="9038" spans="1:2" hidden="1" x14ac:dyDescent="0.45">
      <c r="A9038" s="57"/>
      <c r="B9038" s="57"/>
    </row>
    <row r="9039" spans="1:2" hidden="1" x14ac:dyDescent="0.45">
      <c r="A9039" s="57"/>
      <c r="B9039" s="57"/>
    </row>
    <row r="9040" spans="1:2" hidden="1" x14ac:dyDescent="0.45">
      <c r="A9040" s="57"/>
      <c r="B9040" s="57"/>
    </row>
    <row r="9041" spans="1:2" hidden="1" x14ac:dyDescent="0.45">
      <c r="A9041" s="57"/>
      <c r="B9041" s="57"/>
    </row>
    <row r="9042" spans="1:2" hidden="1" x14ac:dyDescent="0.45">
      <c r="A9042" s="57"/>
      <c r="B9042" s="57"/>
    </row>
    <row r="9043" spans="1:2" hidden="1" x14ac:dyDescent="0.45">
      <c r="A9043" s="57"/>
      <c r="B9043" s="57"/>
    </row>
    <row r="9044" spans="1:2" hidden="1" x14ac:dyDescent="0.45">
      <c r="A9044" s="57"/>
      <c r="B9044" s="57"/>
    </row>
    <row r="9045" spans="1:2" hidden="1" x14ac:dyDescent="0.45">
      <c r="A9045" s="57"/>
      <c r="B9045" s="57"/>
    </row>
    <row r="9046" spans="1:2" hidden="1" x14ac:dyDescent="0.45">
      <c r="A9046" s="57"/>
      <c r="B9046" s="57"/>
    </row>
    <row r="9047" spans="1:2" hidden="1" x14ac:dyDescent="0.45">
      <c r="A9047" s="57"/>
      <c r="B9047" s="57"/>
    </row>
    <row r="9048" spans="1:2" hidden="1" x14ac:dyDescent="0.45">
      <c r="A9048" s="57"/>
      <c r="B9048" s="57"/>
    </row>
    <row r="9049" spans="1:2" hidden="1" x14ac:dyDescent="0.45">
      <c r="A9049" s="57"/>
      <c r="B9049" s="57"/>
    </row>
    <row r="9050" spans="1:2" hidden="1" x14ac:dyDescent="0.45">
      <c r="A9050" s="57"/>
      <c r="B9050" s="57"/>
    </row>
    <row r="9051" spans="1:2" hidden="1" x14ac:dyDescent="0.45">
      <c r="A9051" s="57"/>
      <c r="B9051" s="57"/>
    </row>
    <row r="9052" spans="1:2" hidden="1" x14ac:dyDescent="0.45">
      <c r="A9052" s="57"/>
      <c r="B9052" s="57"/>
    </row>
    <row r="9053" spans="1:2" hidden="1" x14ac:dyDescent="0.45">
      <c r="A9053" s="57"/>
      <c r="B9053" s="57"/>
    </row>
    <row r="9054" spans="1:2" hidden="1" x14ac:dyDescent="0.45">
      <c r="A9054" s="57"/>
      <c r="B9054" s="57"/>
    </row>
    <row r="9055" spans="1:2" hidden="1" x14ac:dyDescent="0.45">
      <c r="A9055" s="57"/>
      <c r="B9055" s="57"/>
    </row>
    <row r="9056" spans="1:2" hidden="1" x14ac:dyDescent="0.45">
      <c r="A9056" s="57"/>
      <c r="B9056" s="57"/>
    </row>
    <row r="9057" spans="1:2" hidden="1" x14ac:dyDescent="0.45">
      <c r="A9057" s="57"/>
      <c r="B9057" s="57"/>
    </row>
    <row r="9058" spans="1:2" hidden="1" x14ac:dyDescent="0.45">
      <c r="A9058" s="57"/>
      <c r="B9058" s="57"/>
    </row>
    <row r="9059" spans="1:2" hidden="1" x14ac:dyDescent="0.45">
      <c r="A9059" s="57"/>
      <c r="B9059" s="57"/>
    </row>
    <row r="9060" spans="1:2" hidden="1" x14ac:dyDescent="0.45">
      <c r="A9060" s="57"/>
      <c r="B9060" s="57"/>
    </row>
    <row r="9061" spans="1:2" hidden="1" x14ac:dyDescent="0.45">
      <c r="A9061" s="57"/>
      <c r="B9061" s="57"/>
    </row>
    <row r="9062" spans="1:2" hidden="1" x14ac:dyDescent="0.45">
      <c r="A9062" s="57"/>
      <c r="B9062" s="57"/>
    </row>
    <row r="9063" spans="1:2" hidden="1" x14ac:dyDescent="0.45">
      <c r="A9063" s="57"/>
      <c r="B9063" s="57"/>
    </row>
    <row r="9064" spans="1:2" hidden="1" x14ac:dyDescent="0.45">
      <c r="A9064" s="57"/>
      <c r="B9064" s="57"/>
    </row>
    <row r="9065" spans="1:2" hidden="1" x14ac:dyDescent="0.45">
      <c r="A9065" s="57"/>
      <c r="B9065" s="57"/>
    </row>
    <row r="9066" spans="1:2" hidden="1" x14ac:dyDescent="0.45">
      <c r="A9066" s="57"/>
      <c r="B9066" s="57"/>
    </row>
    <row r="9067" spans="1:2" hidden="1" x14ac:dyDescent="0.45">
      <c r="A9067" s="57"/>
      <c r="B9067" s="57"/>
    </row>
    <row r="9068" spans="1:2" hidden="1" x14ac:dyDescent="0.45">
      <c r="A9068" s="57"/>
      <c r="B9068" s="57"/>
    </row>
    <row r="9069" spans="1:2" hidden="1" x14ac:dyDescent="0.45">
      <c r="A9069" s="57"/>
      <c r="B9069" s="57"/>
    </row>
    <row r="9070" spans="1:2" hidden="1" x14ac:dyDescent="0.45">
      <c r="A9070" s="57"/>
      <c r="B9070" s="57"/>
    </row>
    <row r="9071" spans="1:2" hidden="1" x14ac:dyDescent="0.45">
      <c r="A9071" s="57"/>
      <c r="B9071" s="57"/>
    </row>
    <row r="9072" spans="1:2" hidden="1" x14ac:dyDescent="0.45">
      <c r="A9072" s="57"/>
      <c r="B9072" s="57"/>
    </row>
    <row r="9073" spans="1:2" hidden="1" x14ac:dyDescent="0.45">
      <c r="A9073" s="57"/>
      <c r="B9073" s="57"/>
    </row>
    <row r="9074" spans="1:2" hidden="1" x14ac:dyDescent="0.45">
      <c r="A9074" s="57"/>
      <c r="B9074" s="57"/>
    </row>
    <row r="9075" spans="1:2" hidden="1" x14ac:dyDescent="0.45">
      <c r="A9075" s="57"/>
      <c r="B9075" s="57"/>
    </row>
    <row r="9076" spans="1:2" hidden="1" x14ac:dyDescent="0.45">
      <c r="A9076" s="57"/>
      <c r="B9076" s="57"/>
    </row>
    <row r="9077" spans="1:2" hidden="1" x14ac:dyDescent="0.45">
      <c r="A9077" s="57"/>
      <c r="B9077" s="57"/>
    </row>
    <row r="9078" spans="1:2" hidden="1" x14ac:dyDescent="0.45">
      <c r="A9078" s="57"/>
      <c r="B9078" s="57"/>
    </row>
    <row r="9079" spans="1:2" hidden="1" x14ac:dyDescent="0.45">
      <c r="A9079" s="57"/>
      <c r="B9079" s="57"/>
    </row>
    <row r="9080" spans="1:2" hidden="1" x14ac:dyDescent="0.45">
      <c r="A9080" s="57"/>
      <c r="B9080" s="57"/>
    </row>
    <row r="9081" spans="1:2" hidden="1" x14ac:dyDescent="0.45">
      <c r="A9081" s="57"/>
      <c r="B9081" s="57"/>
    </row>
    <row r="9082" spans="1:2" hidden="1" x14ac:dyDescent="0.45">
      <c r="A9082" s="57"/>
      <c r="B9082" s="57"/>
    </row>
    <row r="9083" spans="1:2" hidden="1" x14ac:dyDescent="0.45">
      <c r="A9083" s="57"/>
      <c r="B9083" s="57"/>
    </row>
    <row r="9084" spans="1:2" hidden="1" x14ac:dyDescent="0.45">
      <c r="A9084" s="57"/>
      <c r="B9084" s="57"/>
    </row>
    <row r="9085" spans="1:2" hidden="1" x14ac:dyDescent="0.45">
      <c r="A9085" s="57"/>
      <c r="B9085" s="57"/>
    </row>
    <row r="9086" spans="1:2" hidden="1" x14ac:dyDescent="0.45">
      <c r="A9086" s="57"/>
      <c r="B9086" s="57"/>
    </row>
    <row r="9087" spans="1:2" hidden="1" x14ac:dyDescent="0.45">
      <c r="A9087" s="57"/>
      <c r="B9087" s="57"/>
    </row>
    <row r="9088" spans="1:2" hidden="1" x14ac:dyDescent="0.45">
      <c r="A9088" s="57"/>
      <c r="B9088" s="57"/>
    </row>
    <row r="9089" spans="1:2" hidden="1" x14ac:dyDescent="0.45">
      <c r="A9089" s="57"/>
      <c r="B9089" s="57"/>
    </row>
    <row r="9090" spans="1:2" hidden="1" x14ac:dyDescent="0.45">
      <c r="A9090" s="57"/>
      <c r="B9090" s="57"/>
    </row>
    <row r="9091" spans="1:2" hidden="1" x14ac:dyDescent="0.45">
      <c r="A9091" s="57"/>
      <c r="B9091" s="57"/>
    </row>
    <row r="9092" spans="1:2" hidden="1" x14ac:dyDescent="0.45">
      <c r="A9092" s="57"/>
      <c r="B9092" s="57"/>
    </row>
    <row r="9093" spans="1:2" hidden="1" x14ac:dyDescent="0.45">
      <c r="A9093" s="57"/>
      <c r="B9093" s="57"/>
    </row>
    <row r="9094" spans="1:2" hidden="1" x14ac:dyDescent="0.45">
      <c r="A9094" s="57"/>
      <c r="B9094" s="57"/>
    </row>
    <row r="9095" spans="1:2" hidden="1" x14ac:dyDescent="0.45">
      <c r="A9095" s="57"/>
      <c r="B9095" s="57"/>
    </row>
    <row r="9096" spans="1:2" hidden="1" x14ac:dyDescent="0.45">
      <c r="A9096" s="57"/>
      <c r="B9096" s="57"/>
    </row>
    <row r="9097" spans="1:2" hidden="1" x14ac:dyDescent="0.45">
      <c r="A9097" s="57"/>
      <c r="B9097" s="57"/>
    </row>
    <row r="9098" spans="1:2" hidden="1" x14ac:dyDescent="0.45">
      <c r="A9098" s="57"/>
      <c r="B9098" s="57"/>
    </row>
    <row r="9099" spans="1:2" hidden="1" x14ac:dyDescent="0.45">
      <c r="A9099" s="57"/>
      <c r="B9099" s="57"/>
    </row>
    <row r="9100" spans="1:2" hidden="1" x14ac:dyDescent="0.45">
      <c r="A9100" s="57"/>
      <c r="B9100" s="57"/>
    </row>
    <row r="9101" spans="1:2" hidden="1" x14ac:dyDescent="0.45">
      <c r="A9101" s="57"/>
      <c r="B9101" s="57"/>
    </row>
    <row r="9102" spans="1:2" hidden="1" x14ac:dyDescent="0.45">
      <c r="A9102" s="57"/>
      <c r="B9102" s="57"/>
    </row>
    <row r="9103" spans="1:2" hidden="1" x14ac:dyDescent="0.45">
      <c r="A9103" s="57"/>
      <c r="B9103" s="57"/>
    </row>
    <row r="9104" spans="1:2" hidden="1" x14ac:dyDescent="0.45">
      <c r="A9104" s="57"/>
      <c r="B9104" s="57"/>
    </row>
    <row r="9105" spans="1:2" hidden="1" x14ac:dyDescent="0.45">
      <c r="A9105" s="57"/>
      <c r="B9105" s="57"/>
    </row>
    <row r="9106" spans="1:2" hidden="1" x14ac:dyDescent="0.45">
      <c r="A9106" s="57"/>
      <c r="B9106" s="57"/>
    </row>
    <row r="9107" spans="1:2" hidden="1" x14ac:dyDescent="0.45">
      <c r="A9107" s="57"/>
      <c r="B9107" s="57"/>
    </row>
    <row r="9108" spans="1:2" hidden="1" x14ac:dyDescent="0.45">
      <c r="A9108" s="57"/>
      <c r="B9108" s="57"/>
    </row>
    <row r="9109" spans="1:2" hidden="1" x14ac:dyDescent="0.45">
      <c r="A9109" s="57"/>
      <c r="B9109" s="57"/>
    </row>
    <row r="9110" spans="1:2" hidden="1" x14ac:dyDescent="0.45">
      <c r="A9110" s="57"/>
      <c r="B9110" s="57"/>
    </row>
    <row r="9111" spans="1:2" hidden="1" x14ac:dyDescent="0.45">
      <c r="A9111" s="57"/>
      <c r="B9111" s="57"/>
    </row>
    <row r="9112" spans="1:2" hidden="1" x14ac:dyDescent="0.45">
      <c r="A9112" s="57"/>
      <c r="B9112" s="57"/>
    </row>
    <row r="9113" spans="1:2" hidden="1" x14ac:dyDescent="0.45">
      <c r="A9113" s="57"/>
      <c r="B9113" s="57"/>
    </row>
    <row r="9114" spans="1:2" hidden="1" x14ac:dyDescent="0.45">
      <c r="A9114" s="57"/>
      <c r="B9114" s="57"/>
    </row>
    <row r="9115" spans="1:2" hidden="1" x14ac:dyDescent="0.45">
      <c r="A9115" s="57"/>
      <c r="B9115" s="57"/>
    </row>
    <row r="9116" spans="1:2" hidden="1" x14ac:dyDescent="0.45">
      <c r="A9116" s="57"/>
      <c r="B9116" s="57"/>
    </row>
    <row r="9117" spans="1:2" hidden="1" x14ac:dyDescent="0.45">
      <c r="A9117" s="57"/>
      <c r="B9117" s="57"/>
    </row>
    <row r="9118" spans="1:2" hidden="1" x14ac:dyDescent="0.45">
      <c r="A9118" s="57"/>
      <c r="B9118" s="57"/>
    </row>
    <row r="9119" spans="1:2" hidden="1" x14ac:dyDescent="0.45">
      <c r="A9119" s="57"/>
      <c r="B9119" s="57"/>
    </row>
    <row r="9120" spans="1:2" hidden="1" x14ac:dyDescent="0.45">
      <c r="A9120" s="57"/>
      <c r="B9120" s="57"/>
    </row>
    <row r="9121" spans="1:2" hidden="1" x14ac:dyDescent="0.45">
      <c r="A9121" s="57"/>
      <c r="B9121" s="57"/>
    </row>
    <row r="9122" spans="1:2" hidden="1" x14ac:dyDescent="0.45">
      <c r="A9122" s="57"/>
      <c r="B9122" s="57"/>
    </row>
    <row r="9123" spans="1:2" hidden="1" x14ac:dyDescent="0.45">
      <c r="A9123" s="57"/>
      <c r="B9123" s="57"/>
    </row>
    <row r="9124" spans="1:2" hidden="1" x14ac:dyDescent="0.45">
      <c r="A9124" s="57"/>
      <c r="B9124" s="57"/>
    </row>
    <row r="9125" spans="1:2" hidden="1" x14ac:dyDescent="0.45">
      <c r="A9125" s="57"/>
      <c r="B9125" s="57"/>
    </row>
    <row r="9126" spans="1:2" hidden="1" x14ac:dyDescent="0.45">
      <c r="A9126" s="57"/>
      <c r="B9126" s="57"/>
    </row>
    <row r="9127" spans="1:2" hidden="1" x14ac:dyDescent="0.45">
      <c r="A9127" s="57"/>
      <c r="B9127" s="57"/>
    </row>
    <row r="9128" spans="1:2" hidden="1" x14ac:dyDescent="0.45">
      <c r="A9128" s="57"/>
      <c r="B9128" s="57"/>
    </row>
    <row r="9129" spans="1:2" hidden="1" x14ac:dyDescent="0.45">
      <c r="A9129" s="57"/>
      <c r="B9129" s="57"/>
    </row>
    <row r="9130" spans="1:2" hidden="1" x14ac:dyDescent="0.45">
      <c r="A9130" s="57"/>
      <c r="B9130" s="57"/>
    </row>
    <row r="9131" spans="1:2" hidden="1" x14ac:dyDescent="0.45">
      <c r="A9131" s="57"/>
      <c r="B9131" s="57"/>
    </row>
    <row r="9132" spans="1:2" hidden="1" x14ac:dyDescent="0.45">
      <c r="A9132" s="57"/>
      <c r="B9132" s="57"/>
    </row>
    <row r="9133" spans="1:2" hidden="1" x14ac:dyDescent="0.45">
      <c r="A9133" s="57"/>
      <c r="B9133" s="57"/>
    </row>
    <row r="9134" spans="1:2" hidden="1" x14ac:dyDescent="0.45">
      <c r="A9134" s="57"/>
      <c r="B9134" s="57"/>
    </row>
    <row r="9135" spans="1:2" hidden="1" x14ac:dyDescent="0.45">
      <c r="A9135" s="57"/>
      <c r="B9135" s="57"/>
    </row>
    <row r="9136" spans="1:2" hidden="1" x14ac:dyDescent="0.45">
      <c r="A9136" s="57"/>
      <c r="B9136" s="57"/>
    </row>
    <row r="9137" spans="1:2" hidden="1" x14ac:dyDescent="0.45">
      <c r="A9137" s="57"/>
      <c r="B9137" s="57"/>
    </row>
    <row r="9138" spans="1:2" hidden="1" x14ac:dyDescent="0.45">
      <c r="A9138" s="57"/>
      <c r="B9138" s="57"/>
    </row>
    <row r="9139" spans="1:2" hidden="1" x14ac:dyDescent="0.45">
      <c r="A9139" s="57"/>
      <c r="B9139" s="57"/>
    </row>
    <row r="9140" spans="1:2" hidden="1" x14ac:dyDescent="0.45">
      <c r="A9140" s="57"/>
      <c r="B9140" s="57"/>
    </row>
    <row r="9141" spans="1:2" hidden="1" x14ac:dyDescent="0.45">
      <c r="A9141" s="57"/>
      <c r="B9141" s="57"/>
    </row>
    <row r="9142" spans="1:2" hidden="1" x14ac:dyDescent="0.45">
      <c r="A9142" s="57"/>
      <c r="B9142" s="57"/>
    </row>
    <row r="9143" spans="1:2" hidden="1" x14ac:dyDescent="0.45">
      <c r="A9143" s="57"/>
      <c r="B9143" s="57"/>
    </row>
    <row r="9144" spans="1:2" hidden="1" x14ac:dyDescent="0.45">
      <c r="A9144" s="57"/>
      <c r="B9144" s="57"/>
    </row>
    <row r="9145" spans="1:2" hidden="1" x14ac:dyDescent="0.45">
      <c r="A9145" s="57"/>
      <c r="B9145" s="57"/>
    </row>
    <row r="9146" spans="1:2" hidden="1" x14ac:dyDescent="0.45">
      <c r="A9146" s="57"/>
      <c r="B9146" s="57"/>
    </row>
    <row r="9147" spans="1:2" hidden="1" x14ac:dyDescent="0.45">
      <c r="A9147" s="57"/>
      <c r="B9147" s="57"/>
    </row>
    <row r="9148" spans="1:2" hidden="1" x14ac:dyDescent="0.45">
      <c r="A9148" s="57"/>
      <c r="B9148" s="57"/>
    </row>
    <row r="9149" spans="1:2" hidden="1" x14ac:dyDescent="0.45">
      <c r="A9149" s="57"/>
      <c r="B9149" s="57"/>
    </row>
    <row r="9150" spans="1:2" hidden="1" x14ac:dyDescent="0.45">
      <c r="A9150" s="57"/>
      <c r="B9150" s="57"/>
    </row>
    <row r="9151" spans="1:2" hidden="1" x14ac:dyDescent="0.45">
      <c r="A9151" s="57"/>
      <c r="B9151" s="57"/>
    </row>
    <row r="9152" spans="1:2" hidden="1" x14ac:dyDescent="0.45">
      <c r="A9152" s="57"/>
      <c r="B9152" s="57"/>
    </row>
    <row r="9153" spans="1:2" hidden="1" x14ac:dyDescent="0.45">
      <c r="A9153" s="57"/>
      <c r="B9153" s="57"/>
    </row>
    <row r="9154" spans="1:2" hidden="1" x14ac:dyDescent="0.45">
      <c r="A9154" s="57"/>
      <c r="B9154" s="57"/>
    </row>
    <row r="9155" spans="1:2" hidden="1" x14ac:dyDescent="0.45">
      <c r="A9155" s="57"/>
      <c r="B9155" s="57"/>
    </row>
    <row r="9156" spans="1:2" hidden="1" x14ac:dyDescent="0.45">
      <c r="A9156" s="57"/>
      <c r="B9156" s="57"/>
    </row>
    <row r="9157" spans="1:2" hidden="1" x14ac:dyDescent="0.45">
      <c r="A9157" s="57"/>
      <c r="B9157" s="57"/>
    </row>
    <row r="9158" spans="1:2" hidden="1" x14ac:dyDescent="0.45">
      <c r="A9158" s="57"/>
      <c r="B9158" s="57"/>
    </row>
    <row r="9159" spans="1:2" hidden="1" x14ac:dyDescent="0.45">
      <c r="A9159" s="57"/>
      <c r="B9159" s="57"/>
    </row>
    <row r="9160" spans="1:2" hidden="1" x14ac:dyDescent="0.45">
      <c r="A9160" s="57"/>
      <c r="B9160" s="57"/>
    </row>
    <row r="9161" spans="1:2" hidden="1" x14ac:dyDescent="0.45">
      <c r="A9161" s="57"/>
      <c r="B9161" s="57"/>
    </row>
    <row r="9162" spans="1:2" hidden="1" x14ac:dyDescent="0.45">
      <c r="A9162" s="57"/>
      <c r="B9162" s="57"/>
    </row>
    <row r="9163" spans="1:2" hidden="1" x14ac:dyDescent="0.45">
      <c r="A9163" s="57"/>
      <c r="B9163" s="57"/>
    </row>
    <row r="9164" spans="1:2" hidden="1" x14ac:dyDescent="0.45">
      <c r="A9164" s="57"/>
      <c r="B9164" s="57"/>
    </row>
    <row r="9165" spans="1:2" hidden="1" x14ac:dyDescent="0.45">
      <c r="A9165" s="57"/>
      <c r="B9165" s="57"/>
    </row>
    <row r="9166" spans="1:2" hidden="1" x14ac:dyDescent="0.45">
      <c r="A9166" s="57"/>
      <c r="B9166" s="57"/>
    </row>
    <row r="9167" spans="1:2" hidden="1" x14ac:dyDescent="0.45">
      <c r="A9167" s="57"/>
      <c r="B9167" s="57"/>
    </row>
    <row r="9168" spans="1:2" hidden="1" x14ac:dyDescent="0.45">
      <c r="A9168" s="57"/>
      <c r="B9168" s="57"/>
    </row>
    <row r="9169" spans="1:2" hidden="1" x14ac:dyDescent="0.45">
      <c r="A9169" s="57"/>
      <c r="B9169" s="57"/>
    </row>
    <row r="9170" spans="1:2" hidden="1" x14ac:dyDescent="0.45">
      <c r="A9170" s="57"/>
      <c r="B9170" s="57"/>
    </row>
    <row r="9171" spans="1:2" hidden="1" x14ac:dyDescent="0.45">
      <c r="A9171" s="57"/>
      <c r="B9171" s="57"/>
    </row>
    <row r="9172" spans="1:2" hidden="1" x14ac:dyDescent="0.45">
      <c r="A9172" s="57"/>
      <c r="B9172" s="57"/>
    </row>
    <row r="9173" spans="1:2" hidden="1" x14ac:dyDescent="0.45">
      <c r="A9173" s="57"/>
      <c r="B9173" s="57"/>
    </row>
    <row r="9174" spans="1:2" hidden="1" x14ac:dyDescent="0.45">
      <c r="A9174" s="57"/>
      <c r="B9174" s="57"/>
    </row>
    <row r="9175" spans="1:2" hidden="1" x14ac:dyDescent="0.45">
      <c r="A9175" s="57"/>
      <c r="B9175" s="57"/>
    </row>
    <row r="9176" spans="1:2" hidden="1" x14ac:dyDescent="0.45">
      <c r="A9176" s="57"/>
      <c r="B9176" s="57"/>
    </row>
    <row r="9177" spans="1:2" hidden="1" x14ac:dyDescent="0.45">
      <c r="A9177" s="57"/>
      <c r="B9177" s="57"/>
    </row>
    <row r="9178" spans="1:2" hidden="1" x14ac:dyDescent="0.45">
      <c r="A9178" s="57"/>
      <c r="B9178" s="57"/>
    </row>
    <row r="9179" spans="1:2" hidden="1" x14ac:dyDescent="0.45">
      <c r="A9179" s="57"/>
      <c r="B9179" s="57"/>
    </row>
    <row r="9180" spans="1:2" hidden="1" x14ac:dyDescent="0.45">
      <c r="A9180" s="57"/>
      <c r="B9180" s="57"/>
    </row>
    <row r="9181" spans="1:2" hidden="1" x14ac:dyDescent="0.45">
      <c r="A9181" s="57"/>
      <c r="B9181" s="57"/>
    </row>
    <row r="9182" spans="1:2" hidden="1" x14ac:dyDescent="0.45">
      <c r="A9182" s="57"/>
      <c r="B9182" s="57"/>
    </row>
    <row r="9183" spans="1:2" hidden="1" x14ac:dyDescent="0.45">
      <c r="A9183" s="57"/>
      <c r="B9183" s="57"/>
    </row>
    <row r="9184" spans="1:2" hidden="1" x14ac:dyDescent="0.45">
      <c r="A9184" s="57"/>
      <c r="B9184" s="57"/>
    </row>
    <row r="9185" spans="1:2" hidden="1" x14ac:dyDescent="0.45">
      <c r="A9185" s="57"/>
      <c r="B9185" s="57"/>
    </row>
    <row r="9186" spans="1:2" hidden="1" x14ac:dyDescent="0.45">
      <c r="A9186" s="57"/>
      <c r="B9186" s="57"/>
    </row>
    <row r="9187" spans="1:2" hidden="1" x14ac:dyDescent="0.45">
      <c r="A9187" s="57"/>
      <c r="B9187" s="57"/>
    </row>
    <row r="9188" spans="1:2" hidden="1" x14ac:dyDescent="0.45">
      <c r="A9188" s="57"/>
      <c r="B9188" s="57"/>
    </row>
    <row r="9189" spans="1:2" hidden="1" x14ac:dyDescent="0.45">
      <c r="A9189" s="57"/>
      <c r="B9189" s="57"/>
    </row>
    <row r="9190" spans="1:2" hidden="1" x14ac:dyDescent="0.45">
      <c r="A9190" s="57"/>
      <c r="B9190" s="57"/>
    </row>
    <row r="9191" spans="1:2" hidden="1" x14ac:dyDescent="0.45">
      <c r="A9191" s="57"/>
      <c r="B9191" s="57"/>
    </row>
    <row r="9192" spans="1:2" hidden="1" x14ac:dyDescent="0.45">
      <c r="A9192" s="57"/>
      <c r="B9192" s="57"/>
    </row>
    <row r="9193" spans="1:2" hidden="1" x14ac:dyDescent="0.45">
      <c r="A9193" s="57"/>
      <c r="B9193" s="57"/>
    </row>
    <row r="9194" spans="1:2" hidden="1" x14ac:dyDescent="0.45">
      <c r="A9194" s="57"/>
      <c r="B9194" s="57"/>
    </row>
    <row r="9195" spans="1:2" hidden="1" x14ac:dyDescent="0.45">
      <c r="A9195" s="57"/>
      <c r="B9195" s="57"/>
    </row>
    <row r="9196" spans="1:2" hidden="1" x14ac:dyDescent="0.45">
      <c r="A9196" s="57"/>
      <c r="B9196" s="57"/>
    </row>
    <row r="9197" spans="1:2" hidden="1" x14ac:dyDescent="0.45">
      <c r="A9197" s="57"/>
      <c r="B9197" s="57"/>
    </row>
    <row r="9198" spans="1:2" hidden="1" x14ac:dyDescent="0.45">
      <c r="A9198" s="57"/>
      <c r="B9198" s="57"/>
    </row>
    <row r="9199" spans="1:2" hidden="1" x14ac:dyDescent="0.45">
      <c r="A9199" s="57"/>
      <c r="B9199" s="57"/>
    </row>
    <row r="9200" spans="1:2" hidden="1" x14ac:dyDescent="0.45">
      <c r="A9200" s="57"/>
      <c r="B9200" s="57"/>
    </row>
    <row r="9201" spans="1:2" hidden="1" x14ac:dyDescent="0.45">
      <c r="A9201" s="57"/>
      <c r="B9201" s="57"/>
    </row>
    <row r="9202" spans="1:2" hidden="1" x14ac:dyDescent="0.45">
      <c r="A9202" s="57"/>
      <c r="B9202" s="57"/>
    </row>
    <row r="9203" spans="1:2" hidden="1" x14ac:dyDescent="0.45">
      <c r="A9203" s="57"/>
      <c r="B9203" s="57"/>
    </row>
    <row r="9204" spans="1:2" hidden="1" x14ac:dyDescent="0.45">
      <c r="A9204" s="57"/>
      <c r="B9204" s="57"/>
    </row>
    <row r="9205" spans="1:2" hidden="1" x14ac:dyDescent="0.45">
      <c r="A9205" s="57"/>
      <c r="B9205" s="57"/>
    </row>
    <row r="9206" spans="1:2" hidden="1" x14ac:dyDescent="0.45">
      <c r="A9206" s="57"/>
      <c r="B9206" s="57"/>
    </row>
    <row r="9207" spans="1:2" hidden="1" x14ac:dyDescent="0.45">
      <c r="A9207" s="57"/>
      <c r="B9207" s="57"/>
    </row>
    <row r="9208" spans="1:2" hidden="1" x14ac:dyDescent="0.45">
      <c r="A9208" s="57"/>
      <c r="B9208" s="57"/>
    </row>
    <row r="9209" spans="1:2" hidden="1" x14ac:dyDescent="0.45">
      <c r="A9209" s="57"/>
      <c r="B9209" s="57"/>
    </row>
    <row r="9210" spans="1:2" hidden="1" x14ac:dyDescent="0.45">
      <c r="A9210" s="57"/>
      <c r="B9210" s="57"/>
    </row>
    <row r="9211" spans="1:2" hidden="1" x14ac:dyDescent="0.45">
      <c r="A9211" s="57"/>
      <c r="B9211" s="57"/>
    </row>
    <row r="9212" spans="1:2" hidden="1" x14ac:dyDescent="0.45">
      <c r="A9212" s="57"/>
      <c r="B9212" s="57"/>
    </row>
    <row r="9213" spans="1:2" hidden="1" x14ac:dyDescent="0.45">
      <c r="A9213" s="57"/>
      <c r="B9213" s="57"/>
    </row>
    <row r="9214" spans="1:2" hidden="1" x14ac:dyDescent="0.45">
      <c r="A9214" s="57"/>
      <c r="B9214" s="57"/>
    </row>
    <row r="9215" spans="1:2" hidden="1" x14ac:dyDescent="0.45">
      <c r="A9215" s="57"/>
      <c r="B9215" s="57"/>
    </row>
    <row r="9216" spans="1:2" hidden="1" x14ac:dyDescent="0.45">
      <c r="A9216" s="57"/>
      <c r="B9216" s="57"/>
    </row>
    <row r="9217" spans="1:2" hidden="1" x14ac:dyDescent="0.45">
      <c r="A9217" s="57"/>
      <c r="B9217" s="57"/>
    </row>
    <row r="9218" spans="1:2" hidden="1" x14ac:dyDescent="0.45">
      <c r="A9218" s="57"/>
      <c r="B9218" s="57"/>
    </row>
    <row r="9219" spans="1:2" hidden="1" x14ac:dyDescent="0.45">
      <c r="A9219" s="57"/>
      <c r="B9219" s="57"/>
    </row>
    <row r="9220" spans="1:2" hidden="1" x14ac:dyDescent="0.45">
      <c r="A9220" s="57"/>
      <c r="B9220" s="57"/>
    </row>
    <row r="9221" spans="1:2" hidden="1" x14ac:dyDescent="0.45">
      <c r="A9221" s="57"/>
      <c r="B9221" s="57"/>
    </row>
    <row r="9222" spans="1:2" hidden="1" x14ac:dyDescent="0.45">
      <c r="A9222" s="57"/>
      <c r="B9222" s="57"/>
    </row>
    <row r="9223" spans="1:2" hidden="1" x14ac:dyDescent="0.45">
      <c r="A9223" s="57"/>
      <c r="B9223" s="57"/>
    </row>
    <row r="9224" spans="1:2" hidden="1" x14ac:dyDescent="0.45">
      <c r="A9224" s="57"/>
      <c r="B9224" s="57"/>
    </row>
    <row r="9225" spans="1:2" hidden="1" x14ac:dyDescent="0.45">
      <c r="A9225" s="57"/>
      <c r="B9225" s="57"/>
    </row>
    <row r="9226" spans="1:2" hidden="1" x14ac:dyDescent="0.45">
      <c r="A9226" s="57"/>
      <c r="B9226" s="57"/>
    </row>
    <row r="9227" spans="1:2" hidden="1" x14ac:dyDescent="0.45">
      <c r="A9227" s="57"/>
      <c r="B9227" s="57"/>
    </row>
    <row r="9228" spans="1:2" hidden="1" x14ac:dyDescent="0.45">
      <c r="A9228" s="57"/>
      <c r="B9228" s="57"/>
    </row>
    <row r="9229" spans="1:2" hidden="1" x14ac:dyDescent="0.45">
      <c r="A9229" s="57"/>
      <c r="B9229" s="57"/>
    </row>
    <row r="9230" spans="1:2" hidden="1" x14ac:dyDescent="0.45">
      <c r="A9230" s="57"/>
      <c r="B9230" s="57"/>
    </row>
    <row r="9231" spans="1:2" hidden="1" x14ac:dyDescent="0.45">
      <c r="A9231" s="57"/>
      <c r="B9231" s="57"/>
    </row>
    <row r="9232" spans="1:2" hidden="1" x14ac:dyDescent="0.45">
      <c r="A9232" s="57"/>
      <c r="B9232" s="57"/>
    </row>
    <row r="9233" spans="1:2" hidden="1" x14ac:dyDescent="0.45">
      <c r="A9233" s="57"/>
      <c r="B9233" s="57"/>
    </row>
    <row r="9234" spans="1:2" hidden="1" x14ac:dyDescent="0.45">
      <c r="A9234" s="57"/>
      <c r="B9234" s="57"/>
    </row>
    <row r="9235" spans="1:2" hidden="1" x14ac:dyDescent="0.45">
      <c r="A9235" s="57"/>
      <c r="B9235" s="57"/>
    </row>
    <row r="9236" spans="1:2" hidden="1" x14ac:dyDescent="0.45">
      <c r="A9236" s="57"/>
      <c r="B9236" s="57"/>
    </row>
    <row r="9237" spans="1:2" hidden="1" x14ac:dyDescent="0.45">
      <c r="A9237" s="57"/>
      <c r="B9237" s="57"/>
    </row>
    <row r="9238" spans="1:2" hidden="1" x14ac:dyDescent="0.45">
      <c r="A9238" s="57"/>
      <c r="B9238" s="57"/>
    </row>
    <row r="9239" spans="1:2" hidden="1" x14ac:dyDescent="0.45">
      <c r="A9239" s="57"/>
      <c r="B9239" s="57"/>
    </row>
    <row r="9240" spans="1:2" hidden="1" x14ac:dyDescent="0.45">
      <c r="A9240" s="57"/>
      <c r="B9240" s="57"/>
    </row>
    <row r="9241" spans="1:2" hidden="1" x14ac:dyDescent="0.45">
      <c r="A9241" s="57"/>
      <c r="B9241" s="57"/>
    </row>
    <row r="9242" spans="1:2" hidden="1" x14ac:dyDescent="0.45">
      <c r="A9242" s="57"/>
      <c r="B9242" s="57"/>
    </row>
    <row r="9243" spans="1:2" hidden="1" x14ac:dyDescent="0.45">
      <c r="A9243" s="57"/>
      <c r="B9243" s="57"/>
    </row>
    <row r="9244" spans="1:2" hidden="1" x14ac:dyDescent="0.45">
      <c r="A9244" s="57"/>
      <c r="B9244" s="57"/>
    </row>
    <row r="9245" spans="1:2" hidden="1" x14ac:dyDescent="0.45">
      <c r="A9245" s="57"/>
      <c r="B9245" s="57"/>
    </row>
    <row r="9246" spans="1:2" hidden="1" x14ac:dyDescent="0.45">
      <c r="A9246" s="57"/>
      <c r="B9246" s="57"/>
    </row>
    <row r="9247" spans="1:2" hidden="1" x14ac:dyDescent="0.45">
      <c r="A9247" s="57"/>
      <c r="B9247" s="57"/>
    </row>
    <row r="9248" spans="1:2" hidden="1" x14ac:dyDescent="0.45">
      <c r="A9248" s="57"/>
      <c r="B9248" s="57"/>
    </row>
    <row r="9249" spans="1:2" hidden="1" x14ac:dyDescent="0.45">
      <c r="A9249" s="57"/>
      <c r="B9249" s="57"/>
    </row>
    <row r="9250" spans="1:2" hidden="1" x14ac:dyDescent="0.45">
      <c r="A9250" s="57"/>
      <c r="B9250" s="57"/>
    </row>
    <row r="9251" spans="1:2" hidden="1" x14ac:dyDescent="0.45">
      <c r="A9251" s="57"/>
      <c r="B9251" s="57"/>
    </row>
    <row r="9252" spans="1:2" hidden="1" x14ac:dyDescent="0.45">
      <c r="A9252" s="57"/>
      <c r="B9252" s="57"/>
    </row>
    <row r="9253" spans="1:2" hidden="1" x14ac:dyDescent="0.45">
      <c r="A9253" s="57"/>
      <c r="B9253" s="57"/>
    </row>
    <row r="9254" spans="1:2" hidden="1" x14ac:dyDescent="0.45">
      <c r="A9254" s="57"/>
      <c r="B9254" s="57"/>
    </row>
    <row r="9255" spans="1:2" hidden="1" x14ac:dyDescent="0.45">
      <c r="A9255" s="57"/>
      <c r="B9255" s="57"/>
    </row>
    <row r="9256" spans="1:2" hidden="1" x14ac:dyDescent="0.45">
      <c r="A9256" s="57"/>
      <c r="B9256" s="57"/>
    </row>
    <row r="9257" spans="1:2" hidden="1" x14ac:dyDescent="0.45">
      <c r="A9257" s="57"/>
      <c r="B9257" s="57"/>
    </row>
    <row r="9258" spans="1:2" hidden="1" x14ac:dyDescent="0.45">
      <c r="A9258" s="57"/>
      <c r="B9258" s="57"/>
    </row>
    <row r="9259" spans="1:2" hidden="1" x14ac:dyDescent="0.45">
      <c r="A9259" s="57"/>
      <c r="B9259" s="57"/>
    </row>
    <row r="9260" spans="1:2" hidden="1" x14ac:dyDescent="0.45">
      <c r="A9260" s="57"/>
      <c r="B9260" s="57"/>
    </row>
    <row r="9261" spans="1:2" hidden="1" x14ac:dyDescent="0.45">
      <c r="A9261" s="57"/>
      <c r="B9261" s="57"/>
    </row>
    <row r="9262" spans="1:2" hidden="1" x14ac:dyDescent="0.45">
      <c r="A9262" s="57"/>
      <c r="B9262" s="57"/>
    </row>
    <row r="9263" spans="1:2" hidden="1" x14ac:dyDescent="0.45">
      <c r="A9263" s="57"/>
      <c r="B9263" s="57"/>
    </row>
    <row r="9264" spans="1:2" hidden="1" x14ac:dyDescent="0.45">
      <c r="A9264" s="57"/>
      <c r="B9264" s="57"/>
    </row>
    <row r="9265" spans="1:2" hidden="1" x14ac:dyDescent="0.45">
      <c r="A9265" s="57"/>
      <c r="B9265" s="57"/>
    </row>
    <row r="9266" spans="1:2" hidden="1" x14ac:dyDescent="0.45">
      <c r="A9266" s="57"/>
      <c r="B9266" s="57"/>
    </row>
    <row r="9267" spans="1:2" hidden="1" x14ac:dyDescent="0.45">
      <c r="A9267" s="57"/>
      <c r="B9267" s="57"/>
    </row>
    <row r="9268" spans="1:2" hidden="1" x14ac:dyDescent="0.45">
      <c r="A9268" s="57"/>
      <c r="B9268" s="57"/>
    </row>
    <row r="9269" spans="1:2" hidden="1" x14ac:dyDescent="0.45">
      <c r="A9269" s="57"/>
      <c r="B9269" s="57"/>
    </row>
    <row r="9270" spans="1:2" hidden="1" x14ac:dyDescent="0.45">
      <c r="A9270" s="57"/>
      <c r="B9270" s="57"/>
    </row>
    <row r="9271" spans="1:2" hidden="1" x14ac:dyDescent="0.45">
      <c r="A9271" s="57"/>
      <c r="B9271" s="57"/>
    </row>
    <row r="9272" spans="1:2" hidden="1" x14ac:dyDescent="0.45">
      <c r="A9272" s="57"/>
      <c r="B9272" s="57"/>
    </row>
    <row r="9273" spans="1:2" hidden="1" x14ac:dyDescent="0.45">
      <c r="A9273" s="57"/>
      <c r="B9273" s="57"/>
    </row>
    <row r="9274" spans="1:2" hidden="1" x14ac:dyDescent="0.45">
      <c r="A9274" s="57"/>
      <c r="B9274" s="57"/>
    </row>
    <row r="9275" spans="1:2" hidden="1" x14ac:dyDescent="0.45">
      <c r="A9275" s="57"/>
      <c r="B9275" s="57"/>
    </row>
    <row r="9276" spans="1:2" hidden="1" x14ac:dyDescent="0.45">
      <c r="A9276" s="57"/>
      <c r="B9276" s="57"/>
    </row>
    <row r="9277" spans="1:2" hidden="1" x14ac:dyDescent="0.45">
      <c r="A9277" s="57"/>
      <c r="B9277" s="57"/>
    </row>
    <row r="9278" spans="1:2" hidden="1" x14ac:dyDescent="0.45">
      <c r="A9278" s="57"/>
      <c r="B9278" s="57"/>
    </row>
    <row r="9279" spans="1:2" hidden="1" x14ac:dyDescent="0.45">
      <c r="A9279" s="57"/>
      <c r="B9279" s="57"/>
    </row>
    <row r="9280" spans="1:2" hidden="1" x14ac:dyDescent="0.45">
      <c r="A9280" s="57"/>
      <c r="B9280" s="57"/>
    </row>
    <row r="9281" spans="1:2" hidden="1" x14ac:dyDescent="0.45">
      <c r="A9281" s="57"/>
      <c r="B9281" s="57"/>
    </row>
    <row r="9282" spans="1:2" hidden="1" x14ac:dyDescent="0.45">
      <c r="A9282" s="57"/>
      <c r="B9282" s="57"/>
    </row>
    <row r="9283" spans="1:2" hidden="1" x14ac:dyDescent="0.45">
      <c r="A9283" s="57"/>
      <c r="B9283" s="57"/>
    </row>
    <row r="9284" spans="1:2" hidden="1" x14ac:dyDescent="0.45">
      <c r="A9284" s="57"/>
      <c r="B9284" s="57"/>
    </row>
    <row r="9285" spans="1:2" hidden="1" x14ac:dyDescent="0.45">
      <c r="A9285" s="57"/>
      <c r="B9285" s="57"/>
    </row>
    <row r="9286" spans="1:2" hidden="1" x14ac:dyDescent="0.45">
      <c r="A9286" s="57"/>
      <c r="B9286" s="57"/>
    </row>
    <row r="9287" spans="1:2" hidden="1" x14ac:dyDescent="0.45">
      <c r="A9287" s="57"/>
      <c r="B9287" s="57"/>
    </row>
    <row r="9288" spans="1:2" hidden="1" x14ac:dyDescent="0.45">
      <c r="A9288" s="57"/>
      <c r="B9288" s="57"/>
    </row>
    <row r="9289" spans="1:2" hidden="1" x14ac:dyDescent="0.45">
      <c r="A9289" s="57"/>
      <c r="B9289" s="57"/>
    </row>
    <row r="9290" spans="1:2" hidden="1" x14ac:dyDescent="0.45">
      <c r="A9290" s="57"/>
      <c r="B9290" s="57"/>
    </row>
    <row r="9291" spans="1:2" hidden="1" x14ac:dyDescent="0.45">
      <c r="A9291" s="57"/>
      <c r="B9291" s="57"/>
    </row>
    <row r="9292" spans="1:2" hidden="1" x14ac:dyDescent="0.45">
      <c r="A9292" s="57"/>
      <c r="B9292" s="57"/>
    </row>
    <row r="9293" spans="1:2" hidden="1" x14ac:dyDescent="0.45">
      <c r="A9293" s="57"/>
      <c r="B9293" s="57"/>
    </row>
    <row r="9294" spans="1:2" hidden="1" x14ac:dyDescent="0.45">
      <c r="A9294" s="57"/>
      <c r="B9294" s="57"/>
    </row>
    <row r="9295" spans="1:2" hidden="1" x14ac:dyDescent="0.45">
      <c r="A9295" s="57"/>
      <c r="B9295" s="57"/>
    </row>
    <row r="9296" spans="1:2" hidden="1" x14ac:dyDescent="0.45">
      <c r="A9296" s="57"/>
      <c r="B9296" s="57"/>
    </row>
    <row r="9297" spans="1:2" hidden="1" x14ac:dyDescent="0.45">
      <c r="A9297" s="57"/>
      <c r="B9297" s="57"/>
    </row>
    <row r="9298" spans="1:2" hidden="1" x14ac:dyDescent="0.45">
      <c r="A9298" s="57"/>
      <c r="B9298" s="57"/>
    </row>
    <row r="9299" spans="1:2" hidden="1" x14ac:dyDescent="0.45">
      <c r="A9299" s="57"/>
      <c r="B9299" s="57"/>
    </row>
    <row r="9300" spans="1:2" hidden="1" x14ac:dyDescent="0.45">
      <c r="A9300" s="57"/>
      <c r="B9300" s="57"/>
    </row>
    <row r="9301" spans="1:2" hidden="1" x14ac:dyDescent="0.45">
      <c r="A9301" s="57"/>
      <c r="B9301" s="57"/>
    </row>
    <row r="9302" spans="1:2" hidden="1" x14ac:dyDescent="0.45">
      <c r="A9302" s="57"/>
      <c r="B9302" s="57"/>
    </row>
    <row r="9303" spans="1:2" hidden="1" x14ac:dyDescent="0.45">
      <c r="A9303" s="57"/>
      <c r="B9303" s="57"/>
    </row>
    <row r="9304" spans="1:2" hidden="1" x14ac:dyDescent="0.45">
      <c r="A9304" s="57"/>
      <c r="B9304" s="57"/>
    </row>
    <row r="9305" spans="1:2" hidden="1" x14ac:dyDescent="0.45">
      <c r="A9305" s="57"/>
      <c r="B9305" s="57"/>
    </row>
    <row r="9306" spans="1:2" hidden="1" x14ac:dyDescent="0.45">
      <c r="A9306" s="57"/>
      <c r="B9306" s="57"/>
    </row>
    <row r="9307" spans="1:2" hidden="1" x14ac:dyDescent="0.45">
      <c r="A9307" s="57"/>
      <c r="B9307" s="57"/>
    </row>
    <row r="9308" spans="1:2" hidden="1" x14ac:dyDescent="0.45">
      <c r="A9308" s="57"/>
      <c r="B9308" s="57"/>
    </row>
    <row r="9309" spans="1:2" hidden="1" x14ac:dyDescent="0.45">
      <c r="A9309" s="57"/>
      <c r="B9309" s="57"/>
    </row>
    <row r="9310" spans="1:2" hidden="1" x14ac:dyDescent="0.45">
      <c r="A9310" s="57"/>
      <c r="B9310" s="57"/>
    </row>
    <row r="9311" spans="1:2" hidden="1" x14ac:dyDescent="0.45">
      <c r="A9311" s="57"/>
      <c r="B9311" s="57"/>
    </row>
    <row r="9312" spans="1:2" hidden="1" x14ac:dyDescent="0.45">
      <c r="A9312" s="57"/>
      <c r="B9312" s="57"/>
    </row>
    <row r="9313" spans="1:2" hidden="1" x14ac:dyDescent="0.45">
      <c r="A9313" s="57"/>
      <c r="B9313" s="57"/>
    </row>
    <row r="9314" spans="1:2" hidden="1" x14ac:dyDescent="0.45">
      <c r="A9314" s="57"/>
      <c r="B9314" s="57"/>
    </row>
    <row r="9315" spans="1:2" hidden="1" x14ac:dyDescent="0.45">
      <c r="A9315" s="57"/>
      <c r="B9315" s="57"/>
    </row>
    <row r="9316" spans="1:2" hidden="1" x14ac:dyDescent="0.45">
      <c r="A9316" s="57"/>
      <c r="B9316" s="57"/>
    </row>
    <row r="9317" spans="1:2" hidden="1" x14ac:dyDescent="0.45">
      <c r="A9317" s="57"/>
      <c r="B9317" s="57"/>
    </row>
    <row r="9318" spans="1:2" hidden="1" x14ac:dyDescent="0.45">
      <c r="A9318" s="57"/>
      <c r="B9318" s="57"/>
    </row>
    <row r="9319" spans="1:2" hidden="1" x14ac:dyDescent="0.45">
      <c r="A9319" s="57"/>
      <c r="B9319" s="57"/>
    </row>
    <row r="9320" spans="1:2" hidden="1" x14ac:dyDescent="0.45">
      <c r="A9320" s="57"/>
      <c r="B9320" s="57"/>
    </row>
    <row r="9321" spans="1:2" hidden="1" x14ac:dyDescent="0.45">
      <c r="A9321" s="57"/>
      <c r="B9321" s="57"/>
    </row>
    <row r="9322" spans="1:2" hidden="1" x14ac:dyDescent="0.45">
      <c r="A9322" s="57"/>
      <c r="B9322" s="57"/>
    </row>
    <row r="9323" spans="1:2" hidden="1" x14ac:dyDescent="0.45">
      <c r="A9323" s="57"/>
      <c r="B9323" s="57"/>
    </row>
    <row r="9324" spans="1:2" hidden="1" x14ac:dyDescent="0.45">
      <c r="A9324" s="57"/>
      <c r="B9324" s="57"/>
    </row>
    <row r="9325" spans="1:2" hidden="1" x14ac:dyDescent="0.45">
      <c r="A9325" s="57"/>
      <c r="B9325" s="57"/>
    </row>
    <row r="9326" spans="1:2" hidden="1" x14ac:dyDescent="0.45">
      <c r="A9326" s="57"/>
      <c r="B9326" s="57"/>
    </row>
    <row r="9327" spans="1:2" hidden="1" x14ac:dyDescent="0.45">
      <c r="A9327" s="57"/>
      <c r="B9327" s="57"/>
    </row>
    <row r="9328" spans="1:2" hidden="1" x14ac:dyDescent="0.45">
      <c r="A9328" s="57"/>
      <c r="B9328" s="57"/>
    </row>
    <row r="9329" spans="1:2" hidden="1" x14ac:dyDescent="0.45">
      <c r="A9329" s="57"/>
      <c r="B9329" s="57"/>
    </row>
    <row r="9330" spans="1:2" hidden="1" x14ac:dyDescent="0.45">
      <c r="A9330" s="57"/>
      <c r="B9330" s="57"/>
    </row>
    <row r="9331" spans="1:2" hidden="1" x14ac:dyDescent="0.45">
      <c r="A9331" s="57"/>
      <c r="B9331" s="57"/>
    </row>
    <row r="9332" spans="1:2" hidden="1" x14ac:dyDescent="0.45">
      <c r="A9332" s="57"/>
      <c r="B9332" s="57"/>
    </row>
    <row r="9333" spans="1:2" hidden="1" x14ac:dyDescent="0.45">
      <c r="A9333" s="57"/>
      <c r="B9333" s="57"/>
    </row>
    <row r="9334" spans="1:2" hidden="1" x14ac:dyDescent="0.45">
      <c r="A9334" s="57"/>
      <c r="B9334" s="57"/>
    </row>
    <row r="9335" spans="1:2" hidden="1" x14ac:dyDescent="0.45">
      <c r="A9335" s="57"/>
      <c r="B9335" s="57"/>
    </row>
    <row r="9336" spans="1:2" hidden="1" x14ac:dyDescent="0.45">
      <c r="A9336" s="57"/>
      <c r="B9336" s="57"/>
    </row>
    <row r="9337" spans="1:2" hidden="1" x14ac:dyDescent="0.45">
      <c r="A9337" s="57"/>
      <c r="B9337" s="57"/>
    </row>
    <row r="9338" spans="1:2" hidden="1" x14ac:dyDescent="0.45">
      <c r="A9338" s="57"/>
      <c r="B9338" s="57"/>
    </row>
    <row r="9339" spans="1:2" hidden="1" x14ac:dyDescent="0.45">
      <c r="A9339" s="57"/>
      <c r="B9339" s="57"/>
    </row>
    <row r="9340" spans="1:2" hidden="1" x14ac:dyDescent="0.45">
      <c r="A9340" s="57"/>
      <c r="B9340" s="57"/>
    </row>
    <row r="9341" spans="1:2" hidden="1" x14ac:dyDescent="0.45">
      <c r="A9341" s="57"/>
      <c r="B9341" s="57"/>
    </row>
    <row r="9342" spans="1:2" hidden="1" x14ac:dyDescent="0.45">
      <c r="A9342" s="57"/>
      <c r="B9342" s="57"/>
    </row>
    <row r="9343" spans="1:2" hidden="1" x14ac:dyDescent="0.45">
      <c r="A9343" s="57"/>
      <c r="B9343" s="57"/>
    </row>
    <row r="9344" spans="1:2" hidden="1" x14ac:dyDescent="0.45">
      <c r="A9344" s="57"/>
      <c r="B9344" s="57"/>
    </row>
    <row r="9345" spans="1:2" hidden="1" x14ac:dyDescent="0.45">
      <c r="A9345" s="57"/>
      <c r="B9345" s="57"/>
    </row>
    <row r="9346" spans="1:2" hidden="1" x14ac:dyDescent="0.45">
      <c r="A9346" s="57"/>
      <c r="B9346" s="57"/>
    </row>
    <row r="9347" spans="1:2" hidden="1" x14ac:dyDescent="0.45">
      <c r="A9347" s="57"/>
      <c r="B9347" s="57"/>
    </row>
    <row r="9348" spans="1:2" hidden="1" x14ac:dyDescent="0.45">
      <c r="A9348" s="57"/>
      <c r="B9348" s="57"/>
    </row>
    <row r="9349" spans="1:2" hidden="1" x14ac:dyDescent="0.45">
      <c r="A9349" s="57"/>
      <c r="B9349" s="57"/>
    </row>
    <row r="9350" spans="1:2" hidden="1" x14ac:dyDescent="0.45">
      <c r="A9350" s="57"/>
      <c r="B9350" s="57"/>
    </row>
    <row r="9351" spans="1:2" hidden="1" x14ac:dyDescent="0.45">
      <c r="A9351" s="57"/>
      <c r="B9351" s="57"/>
    </row>
    <row r="9352" spans="1:2" hidden="1" x14ac:dyDescent="0.45">
      <c r="A9352" s="57"/>
      <c r="B9352" s="57"/>
    </row>
    <row r="9353" spans="1:2" hidden="1" x14ac:dyDescent="0.45">
      <c r="A9353" s="57"/>
      <c r="B9353" s="57"/>
    </row>
    <row r="9354" spans="1:2" hidden="1" x14ac:dyDescent="0.45">
      <c r="A9354" s="57"/>
      <c r="B9354" s="57"/>
    </row>
    <row r="9355" spans="1:2" hidden="1" x14ac:dyDescent="0.45">
      <c r="A9355" s="57"/>
      <c r="B9355" s="57"/>
    </row>
    <row r="9356" spans="1:2" hidden="1" x14ac:dyDescent="0.45">
      <c r="A9356" s="57"/>
      <c r="B9356" s="57"/>
    </row>
    <row r="9357" spans="1:2" hidden="1" x14ac:dyDescent="0.45">
      <c r="A9357" s="57"/>
      <c r="B9357" s="57"/>
    </row>
    <row r="9358" spans="1:2" hidden="1" x14ac:dyDescent="0.45">
      <c r="A9358" s="57"/>
      <c r="B9358" s="57"/>
    </row>
    <row r="9359" spans="1:2" hidden="1" x14ac:dyDescent="0.45">
      <c r="A9359" s="57"/>
      <c r="B9359" s="57"/>
    </row>
    <row r="9360" spans="1:2" hidden="1" x14ac:dyDescent="0.45">
      <c r="A9360" s="57"/>
      <c r="B9360" s="57"/>
    </row>
    <row r="9361" spans="1:2" hidden="1" x14ac:dyDescent="0.45">
      <c r="A9361" s="57"/>
      <c r="B9361" s="57"/>
    </row>
    <row r="9362" spans="1:2" hidden="1" x14ac:dyDescent="0.45">
      <c r="A9362" s="57"/>
      <c r="B9362" s="57"/>
    </row>
    <row r="9363" spans="1:2" hidden="1" x14ac:dyDescent="0.45">
      <c r="A9363" s="57"/>
      <c r="B9363" s="57"/>
    </row>
    <row r="9364" spans="1:2" hidden="1" x14ac:dyDescent="0.45">
      <c r="A9364" s="57"/>
      <c r="B9364" s="57"/>
    </row>
    <row r="9365" spans="1:2" hidden="1" x14ac:dyDescent="0.45">
      <c r="A9365" s="57"/>
      <c r="B9365" s="57"/>
    </row>
    <row r="9366" spans="1:2" hidden="1" x14ac:dyDescent="0.45">
      <c r="A9366" s="57"/>
      <c r="B9366" s="57"/>
    </row>
    <row r="9367" spans="1:2" hidden="1" x14ac:dyDescent="0.45">
      <c r="A9367" s="57"/>
      <c r="B9367" s="57"/>
    </row>
    <row r="9368" spans="1:2" hidden="1" x14ac:dyDescent="0.45">
      <c r="A9368" s="57"/>
      <c r="B9368" s="57"/>
    </row>
    <row r="9369" spans="1:2" hidden="1" x14ac:dyDescent="0.45">
      <c r="A9369" s="57"/>
      <c r="B9369" s="57"/>
    </row>
    <row r="9370" spans="1:2" hidden="1" x14ac:dyDescent="0.45">
      <c r="A9370" s="57"/>
      <c r="B9370" s="57"/>
    </row>
    <row r="9371" spans="1:2" hidden="1" x14ac:dyDescent="0.45">
      <c r="A9371" s="57"/>
      <c r="B9371" s="57"/>
    </row>
    <row r="9372" spans="1:2" hidden="1" x14ac:dyDescent="0.45">
      <c r="A9372" s="57"/>
      <c r="B9372" s="57"/>
    </row>
    <row r="9373" spans="1:2" hidden="1" x14ac:dyDescent="0.45">
      <c r="A9373" s="57"/>
      <c r="B9373" s="57"/>
    </row>
    <row r="9374" spans="1:2" hidden="1" x14ac:dyDescent="0.45">
      <c r="A9374" s="57"/>
      <c r="B9374" s="57"/>
    </row>
    <row r="9375" spans="1:2" hidden="1" x14ac:dyDescent="0.45">
      <c r="A9375" s="57"/>
      <c r="B9375" s="57"/>
    </row>
    <row r="9376" spans="1:2" hidden="1" x14ac:dyDescent="0.45">
      <c r="A9376" s="57"/>
      <c r="B9376" s="57"/>
    </row>
    <row r="9377" spans="1:2" hidden="1" x14ac:dyDescent="0.45">
      <c r="A9377" s="57"/>
      <c r="B9377" s="57"/>
    </row>
    <row r="9378" spans="1:2" hidden="1" x14ac:dyDescent="0.45">
      <c r="A9378" s="57"/>
      <c r="B9378" s="57"/>
    </row>
    <row r="9379" spans="1:2" hidden="1" x14ac:dyDescent="0.45">
      <c r="A9379" s="57"/>
      <c r="B9379" s="57"/>
    </row>
    <row r="9380" spans="1:2" hidden="1" x14ac:dyDescent="0.45">
      <c r="A9380" s="57"/>
      <c r="B9380" s="57"/>
    </row>
    <row r="9381" spans="1:2" hidden="1" x14ac:dyDescent="0.45">
      <c r="A9381" s="57"/>
      <c r="B9381" s="57"/>
    </row>
    <row r="9382" spans="1:2" hidden="1" x14ac:dyDescent="0.45">
      <c r="A9382" s="57"/>
      <c r="B9382" s="57"/>
    </row>
    <row r="9383" spans="1:2" hidden="1" x14ac:dyDescent="0.45">
      <c r="A9383" s="57"/>
      <c r="B9383" s="57"/>
    </row>
    <row r="9384" spans="1:2" hidden="1" x14ac:dyDescent="0.45">
      <c r="A9384" s="57"/>
      <c r="B9384" s="57"/>
    </row>
    <row r="9385" spans="1:2" hidden="1" x14ac:dyDescent="0.45">
      <c r="A9385" s="57"/>
      <c r="B9385" s="57"/>
    </row>
    <row r="9386" spans="1:2" hidden="1" x14ac:dyDescent="0.45">
      <c r="A9386" s="57"/>
      <c r="B9386" s="57"/>
    </row>
    <row r="9387" spans="1:2" hidden="1" x14ac:dyDescent="0.45">
      <c r="A9387" s="57"/>
      <c r="B9387" s="57"/>
    </row>
    <row r="9388" spans="1:2" hidden="1" x14ac:dyDescent="0.45">
      <c r="A9388" s="57"/>
      <c r="B9388" s="57"/>
    </row>
    <row r="9389" spans="1:2" hidden="1" x14ac:dyDescent="0.45">
      <c r="A9389" s="57"/>
      <c r="B9389" s="57"/>
    </row>
    <row r="9390" spans="1:2" hidden="1" x14ac:dyDescent="0.45">
      <c r="A9390" s="57"/>
      <c r="B9390" s="57"/>
    </row>
    <row r="9391" spans="1:2" hidden="1" x14ac:dyDescent="0.45">
      <c r="A9391" s="57"/>
      <c r="B9391" s="57"/>
    </row>
    <row r="9392" spans="1:2" hidden="1" x14ac:dyDescent="0.45">
      <c r="A9392" s="57"/>
      <c r="B9392" s="57"/>
    </row>
    <row r="9393" spans="1:2" hidden="1" x14ac:dyDescent="0.45">
      <c r="A9393" s="57"/>
      <c r="B9393" s="57"/>
    </row>
    <row r="9394" spans="1:2" hidden="1" x14ac:dyDescent="0.45">
      <c r="A9394" s="57"/>
      <c r="B9394" s="57"/>
    </row>
    <row r="9395" spans="1:2" hidden="1" x14ac:dyDescent="0.45">
      <c r="A9395" s="57"/>
      <c r="B9395" s="57"/>
    </row>
    <row r="9396" spans="1:2" hidden="1" x14ac:dyDescent="0.45">
      <c r="A9396" s="57"/>
      <c r="B9396" s="57"/>
    </row>
    <row r="9397" spans="1:2" hidden="1" x14ac:dyDescent="0.45">
      <c r="A9397" s="57"/>
      <c r="B9397" s="57"/>
    </row>
    <row r="9398" spans="1:2" hidden="1" x14ac:dyDescent="0.45">
      <c r="A9398" s="57"/>
      <c r="B9398" s="57"/>
    </row>
    <row r="9399" spans="1:2" hidden="1" x14ac:dyDescent="0.45">
      <c r="A9399" s="57"/>
      <c r="B9399" s="57"/>
    </row>
    <row r="9400" spans="1:2" hidden="1" x14ac:dyDescent="0.45">
      <c r="A9400" s="57"/>
      <c r="B9400" s="57"/>
    </row>
    <row r="9401" spans="1:2" hidden="1" x14ac:dyDescent="0.45">
      <c r="A9401" s="57"/>
      <c r="B9401" s="57"/>
    </row>
    <row r="9402" spans="1:2" hidden="1" x14ac:dyDescent="0.45">
      <c r="A9402" s="57"/>
      <c r="B9402" s="57"/>
    </row>
    <row r="9403" spans="1:2" hidden="1" x14ac:dyDescent="0.45">
      <c r="A9403" s="57"/>
      <c r="B9403" s="57"/>
    </row>
    <row r="9404" spans="1:2" hidden="1" x14ac:dyDescent="0.45">
      <c r="A9404" s="57"/>
      <c r="B9404" s="57"/>
    </row>
    <row r="9405" spans="1:2" hidden="1" x14ac:dyDescent="0.45">
      <c r="A9405" s="57"/>
      <c r="B9405" s="57"/>
    </row>
    <row r="9406" spans="1:2" hidden="1" x14ac:dyDescent="0.45">
      <c r="A9406" s="57"/>
      <c r="B9406" s="57"/>
    </row>
    <row r="9407" spans="1:2" hidden="1" x14ac:dyDescent="0.45">
      <c r="A9407" s="57"/>
      <c r="B9407" s="57"/>
    </row>
    <row r="9408" spans="1:2" hidden="1" x14ac:dyDescent="0.45">
      <c r="A9408" s="57"/>
      <c r="B9408" s="57"/>
    </row>
    <row r="9409" spans="1:2" hidden="1" x14ac:dyDescent="0.45">
      <c r="A9409" s="57"/>
      <c r="B9409" s="57"/>
    </row>
    <row r="9410" spans="1:2" hidden="1" x14ac:dyDescent="0.45">
      <c r="A9410" s="57"/>
      <c r="B9410" s="57"/>
    </row>
    <row r="9411" spans="1:2" hidden="1" x14ac:dyDescent="0.45">
      <c r="A9411" s="57"/>
      <c r="B9411" s="57"/>
    </row>
    <row r="9412" spans="1:2" hidden="1" x14ac:dyDescent="0.45">
      <c r="A9412" s="57"/>
      <c r="B9412" s="57"/>
    </row>
    <row r="9413" spans="1:2" hidden="1" x14ac:dyDescent="0.45">
      <c r="A9413" s="57"/>
      <c r="B9413" s="57"/>
    </row>
    <row r="9414" spans="1:2" hidden="1" x14ac:dyDescent="0.45">
      <c r="A9414" s="57"/>
      <c r="B9414" s="57"/>
    </row>
    <row r="9415" spans="1:2" hidden="1" x14ac:dyDescent="0.45">
      <c r="A9415" s="57"/>
      <c r="B9415" s="57"/>
    </row>
    <row r="9416" spans="1:2" hidden="1" x14ac:dyDescent="0.45">
      <c r="A9416" s="57"/>
      <c r="B9416" s="57"/>
    </row>
    <row r="9417" spans="1:2" hidden="1" x14ac:dyDescent="0.45">
      <c r="A9417" s="57"/>
      <c r="B9417" s="57"/>
    </row>
    <row r="9418" spans="1:2" hidden="1" x14ac:dyDescent="0.45">
      <c r="A9418" s="57"/>
      <c r="B9418" s="57"/>
    </row>
    <row r="9419" spans="1:2" hidden="1" x14ac:dyDescent="0.45">
      <c r="A9419" s="57"/>
      <c r="B9419" s="57"/>
    </row>
    <row r="9420" spans="1:2" hidden="1" x14ac:dyDescent="0.45">
      <c r="A9420" s="57"/>
      <c r="B9420" s="57"/>
    </row>
    <row r="9421" spans="1:2" hidden="1" x14ac:dyDescent="0.45">
      <c r="A9421" s="57"/>
      <c r="B9421" s="57"/>
    </row>
    <row r="9422" spans="1:2" hidden="1" x14ac:dyDescent="0.45">
      <c r="A9422" s="57"/>
      <c r="B9422" s="57"/>
    </row>
    <row r="9423" spans="1:2" hidden="1" x14ac:dyDescent="0.45">
      <c r="A9423" s="57"/>
      <c r="B9423" s="57"/>
    </row>
    <row r="9424" spans="1:2" hidden="1" x14ac:dyDescent="0.45">
      <c r="A9424" s="57"/>
      <c r="B9424" s="57"/>
    </row>
    <row r="9425" spans="1:2" hidden="1" x14ac:dyDescent="0.45">
      <c r="A9425" s="57"/>
      <c r="B9425" s="57"/>
    </row>
    <row r="9426" spans="1:2" hidden="1" x14ac:dyDescent="0.45">
      <c r="A9426" s="57"/>
      <c r="B9426" s="57"/>
    </row>
    <row r="9427" spans="1:2" hidden="1" x14ac:dyDescent="0.45">
      <c r="A9427" s="57"/>
      <c r="B9427" s="57"/>
    </row>
    <row r="9428" spans="1:2" hidden="1" x14ac:dyDescent="0.45">
      <c r="A9428" s="57"/>
      <c r="B9428" s="57"/>
    </row>
    <row r="9429" spans="1:2" hidden="1" x14ac:dyDescent="0.45">
      <c r="A9429" s="57"/>
      <c r="B9429" s="57"/>
    </row>
    <row r="9430" spans="1:2" hidden="1" x14ac:dyDescent="0.45">
      <c r="A9430" s="57"/>
      <c r="B9430" s="57"/>
    </row>
    <row r="9431" spans="1:2" hidden="1" x14ac:dyDescent="0.45">
      <c r="A9431" s="57"/>
      <c r="B9431" s="57"/>
    </row>
    <row r="9432" spans="1:2" hidden="1" x14ac:dyDescent="0.45">
      <c r="A9432" s="57"/>
      <c r="B9432" s="57"/>
    </row>
    <row r="9433" spans="1:2" hidden="1" x14ac:dyDescent="0.45">
      <c r="A9433" s="57"/>
      <c r="B9433" s="57"/>
    </row>
    <row r="9434" spans="1:2" hidden="1" x14ac:dyDescent="0.45">
      <c r="A9434" s="57"/>
      <c r="B9434" s="57"/>
    </row>
    <row r="9435" spans="1:2" hidden="1" x14ac:dyDescent="0.45">
      <c r="A9435" s="57"/>
      <c r="B9435" s="57"/>
    </row>
    <row r="9436" spans="1:2" hidden="1" x14ac:dyDescent="0.45">
      <c r="A9436" s="57"/>
      <c r="B9436" s="57"/>
    </row>
    <row r="9437" spans="1:2" hidden="1" x14ac:dyDescent="0.45">
      <c r="A9437" s="57"/>
      <c r="B9437" s="57"/>
    </row>
    <row r="9438" spans="1:2" hidden="1" x14ac:dyDescent="0.45">
      <c r="A9438" s="57"/>
      <c r="B9438" s="57"/>
    </row>
    <row r="9439" spans="1:2" hidden="1" x14ac:dyDescent="0.45">
      <c r="A9439" s="57"/>
      <c r="B9439" s="57"/>
    </row>
    <row r="9440" spans="1:2" hidden="1" x14ac:dyDescent="0.45">
      <c r="A9440" s="57"/>
      <c r="B9440" s="57"/>
    </row>
    <row r="9441" spans="1:2" hidden="1" x14ac:dyDescent="0.45">
      <c r="A9441" s="57"/>
      <c r="B9441" s="57"/>
    </row>
    <row r="9442" spans="1:2" hidden="1" x14ac:dyDescent="0.45">
      <c r="A9442" s="57"/>
      <c r="B9442" s="57"/>
    </row>
    <row r="9443" spans="1:2" hidden="1" x14ac:dyDescent="0.45">
      <c r="A9443" s="57"/>
      <c r="B9443" s="57"/>
    </row>
    <row r="9444" spans="1:2" hidden="1" x14ac:dyDescent="0.45">
      <c r="A9444" s="57"/>
      <c r="B9444" s="57"/>
    </row>
    <row r="9445" spans="1:2" hidden="1" x14ac:dyDescent="0.45">
      <c r="A9445" s="57"/>
      <c r="B9445" s="57"/>
    </row>
    <row r="9446" spans="1:2" hidden="1" x14ac:dyDescent="0.45">
      <c r="A9446" s="57"/>
      <c r="B9446" s="57"/>
    </row>
    <row r="9447" spans="1:2" hidden="1" x14ac:dyDescent="0.45">
      <c r="A9447" s="57"/>
      <c r="B9447" s="57"/>
    </row>
    <row r="9448" spans="1:2" hidden="1" x14ac:dyDescent="0.45">
      <c r="A9448" s="57"/>
      <c r="B9448" s="57"/>
    </row>
    <row r="9449" spans="1:2" hidden="1" x14ac:dyDescent="0.45">
      <c r="A9449" s="57"/>
      <c r="B9449" s="57"/>
    </row>
    <row r="9450" spans="1:2" hidden="1" x14ac:dyDescent="0.45">
      <c r="A9450" s="57"/>
      <c r="B9450" s="57"/>
    </row>
    <row r="9451" spans="1:2" hidden="1" x14ac:dyDescent="0.45">
      <c r="A9451" s="57"/>
      <c r="B9451" s="57"/>
    </row>
    <row r="9452" spans="1:2" hidden="1" x14ac:dyDescent="0.45">
      <c r="A9452" s="57"/>
      <c r="B9452" s="57"/>
    </row>
    <row r="9453" spans="1:2" hidden="1" x14ac:dyDescent="0.45">
      <c r="A9453" s="57"/>
      <c r="B9453" s="57"/>
    </row>
    <row r="9454" spans="1:2" hidden="1" x14ac:dyDescent="0.45">
      <c r="A9454" s="57"/>
      <c r="B9454" s="57"/>
    </row>
    <row r="9455" spans="1:2" hidden="1" x14ac:dyDescent="0.45">
      <c r="A9455" s="57"/>
      <c r="B9455" s="57"/>
    </row>
    <row r="9456" spans="1:2" hidden="1" x14ac:dyDescent="0.45">
      <c r="A9456" s="57"/>
      <c r="B9456" s="57"/>
    </row>
    <row r="9457" spans="1:2" hidden="1" x14ac:dyDescent="0.45">
      <c r="A9457" s="57"/>
      <c r="B9457" s="57"/>
    </row>
    <row r="9458" spans="1:2" hidden="1" x14ac:dyDescent="0.45">
      <c r="A9458" s="57"/>
      <c r="B9458" s="57"/>
    </row>
    <row r="9459" spans="1:2" hidden="1" x14ac:dyDescent="0.45">
      <c r="A9459" s="57"/>
      <c r="B9459" s="57"/>
    </row>
    <row r="9460" spans="1:2" hidden="1" x14ac:dyDescent="0.45">
      <c r="A9460" s="57"/>
      <c r="B9460" s="57"/>
    </row>
    <row r="9461" spans="1:2" hidden="1" x14ac:dyDescent="0.45">
      <c r="A9461" s="57"/>
      <c r="B9461" s="57"/>
    </row>
    <row r="9462" spans="1:2" hidden="1" x14ac:dyDescent="0.45">
      <c r="A9462" s="57"/>
      <c r="B9462" s="57"/>
    </row>
    <row r="9463" spans="1:2" hidden="1" x14ac:dyDescent="0.45">
      <c r="A9463" s="57"/>
      <c r="B9463" s="57"/>
    </row>
    <row r="9464" spans="1:2" hidden="1" x14ac:dyDescent="0.45">
      <c r="A9464" s="57"/>
      <c r="B9464" s="57"/>
    </row>
    <row r="9465" spans="1:2" hidden="1" x14ac:dyDescent="0.45">
      <c r="A9465" s="57"/>
      <c r="B9465" s="57"/>
    </row>
    <row r="9466" spans="1:2" hidden="1" x14ac:dyDescent="0.45">
      <c r="A9466" s="57"/>
      <c r="B9466" s="57"/>
    </row>
    <row r="9467" spans="1:2" hidden="1" x14ac:dyDescent="0.45">
      <c r="A9467" s="57"/>
      <c r="B9467" s="57"/>
    </row>
    <row r="9468" spans="1:2" hidden="1" x14ac:dyDescent="0.45">
      <c r="A9468" s="57"/>
      <c r="B9468" s="57"/>
    </row>
    <row r="9469" spans="1:2" hidden="1" x14ac:dyDescent="0.45">
      <c r="A9469" s="57"/>
      <c r="B9469" s="57"/>
    </row>
    <row r="9470" spans="1:2" hidden="1" x14ac:dyDescent="0.45">
      <c r="A9470" s="57"/>
      <c r="B9470" s="57"/>
    </row>
    <row r="9471" spans="1:2" hidden="1" x14ac:dyDescent="0.45">
      <c r="A9471" s="57"/>
      <c r="B9471" s="57"/>
    </row>
    <row r="9472" spans="1:2" hidden="1" x14ac:dyDescent="0.45">
      <c r="A9472" s="57"/>
      <c r="B9472" s="57"/>
    </row>
    <row r="9473" spans="1:2" hidden="1" x14ac:dyDescent="0.45">
      <c r="A9473" s="57"/>
      <c r="B9473" s="57"/>
    </row>
    <row r="9474" spans="1:2" hidden="1" x14ac:dyDescent="0.45">
      <c r="A9474" s="57"/>
      <c r="B9474" s="57"/>
    </row>
    <row r="9475" spans="1:2" hidden="1" x14ac:dyDescent="0.45">
      <c r="A9475" s="57"/>
      <c r="B9475" s="57"/>
    </row>
    <row r="9476" spans="1:2" hidden="1" x14ac:dyDescent="0.45">
      <c r="A9476" s="57"/>
      <c r="B9476" s="57"/>
    </row>
    <row r="9477" spans="1:2" hidden="1" x14ac:dyDescent="0.45">
      <c r="A9477" s="57"/>
      <c r="B9477" s="57"/>
    </row>
    <row r="9478" spans="1:2" hidden="1" x14ac:dyDescent="0.45">
      <c r="A9478" s="57"/>
      <c r="B9478" s="57"/>
    </row>
    <row r="9479" spans="1:2" hidden="1" x14ac:dyDescent="0.45">
      <c r="A9479" s="57"/>
      <c r="B9479" s="57"/>
    </row>
    <row r="9480" spans="1:2" hidden="1" x14ac:dyDescent="0.45">
      <c r="A9480" s="57"/>
      <c r="B9480" s="57"/>
    </row>
    <row r="9481" spans="1:2" hidden="1" x14ac:dyDescent="0.45">
      <c r="A9481" s="57"/>
      <c r="B9481" s="57"/>
    </row>
    <row r="9482" spans="1:2" hidden="1" x14ac:dyDescent="0.45">
      <c r="A9482" s="57"/>
      <c r="B9482" s="57"/>
    </row>
    <row r="9483" spans="1:2" hidden="1" x14ac:dyDescent="0.45">
      <c r="A9483" s="57"/>
      <c r="B9483" s="57"/>
    </row>
    <row r="9484" spans="1:2" hidden="1" x14ac:dyDescent="0.45">
      <c r="A9484" s="57"/>
      <c r="B9484" s="57"/>
    </row>
    <row r="9485" spans="1:2" hidden="1" x14ac:dyDescent="0.45">
      <c r="A9485" s="57"/>
      <c r="B9485" s="57"/>
    </row>
    <row r="9486" spans="1:2" hidden="1" x14ac:dyDescent="0.45">
      <c r="A9486" s="57"/>
      <c r="B9486" s="57"/>
    </row>
    <row r="9487" spans="1:2" hidden="1" x14ac:dyDescent="0.45">
      <c r="A9487" s="57"/>
      <c r="B9487" s="57"/>
    </row>
    <row r="9488" spans="1:2" hidden="1" x14ac:dyDescent="0.45">
      <c r="A9488" s="57"/>
      <c r="B9488" s="57"/>
    </row>
    <row r="9489" spans="1:2" hidden="1" x14ac:dyDescent="0.45">
      <c r="A9489" s="57"/>
      <c r="B9489" s="57"/>
    </row>
    <row r="9490" spans="1:2" hidden="1" x14ac:dyDescent="0.45">
      <c r="A9490" s="57"/>
      <c r="B9490" s="57"/>
    </row>
    <row r="9491" spans="1:2" hidden="1" x14ac:dyDescent="0.45">
      <c r="A9491" s="57"/>
      <c r="B9491" s="57"/>
    </row>
    <row r="9492" spans="1:2" hidden="1" x14ac:dyDescent="0.45">
      <c r="A9492" s="57"/>
      <c r="B9492" s="57"/>
    </row>
    <row r="9493" spans="1:2" hidden="1" x14ac:dyDescent="0.45">
      <c r="A9493" s="57"/>
      <c r="B9493" s="57"/>
    </row>
    <row r="9494" spans="1:2" hidden="1" x14ac:dyDescent="0.45">
      <c r="A9494" s="57"/>
      <c r="B9494" s="57"/>
    </row>
    <row r="9495" spans="1:2" hidden="1" x14ac:dyDescent="0.45">
      <c r="A9495" s="57"/>
      <c r="B9495" s="57"/>
    </row>
    <row r="9496" spans="1:2" hidden="1" x14ac:dyDescent="0.45">
      <c r="A9496" s="57"/>
      <c r="B9496" s="57"/>
    </row>
    <row r="9497" spans="1:2" hidden="1" x14ac:dyDescent="0.45">
      <c r="A9497" s="57"/>
      <c r="B9497" s="57"/>
    </row>
    <row r="9498" spans="1:2" hidden="1" x14ac:dyDescent="0.45">
      <c r="A9498" s="57"/>
      <c r="B9498" s="57"/>
    </row>
    <row r="9499" spans="1:2" hidden="1" x14ac:dyDescent="0.45">
      <c r="A9499" s="57"/>
      <c r="B9499" s="57"/>
    </row>
    <row r="9500" spans="1:2" hidden="1" x14ac:dyDescent="0.45">
      <c r="A9500" s="57"/>
      <c r="B9500" s="57"/>
    </row>
    <row r="9501" spans="1:2" hidden="1" x14ac:dyDescent="0.45">
      <c r="A9501" s="57"/>
      <c r="B9501" s="57"/>
    </row>
    <row r="9502" spans="1:2" hidden="1" x14ac:dyDescent="0.45">
      <c r="A9502" s="57"/>
      <c r="B9502" s="57"/>
    </row>
    <row r="9503" spans="1:2" hidden="1" x14ac:dyDescent="0.45">
      <c r="A9503" s="57"/>
      <c r="B9503" s="57"/>
    </row>
    <row r="9504" spans="1:2" hidden="1" x14ac:dyDescent="0.45">
      <c r="A9504" s="57"/>
      <c r="B9504" s="57"/>
    </row>
    <row r="9505" spans="1:2" hidden="1" x14ac:dyDescent="0.45">
      <c r="A9505" s="57"/>
      <c r="B9505" s="57"/>
    </row>
    <row r="9506" spans="1:2" hidden="1" x14ac:dyDescent="0.45">
      <c r="A9506" s="57"/>
      <c r="B9506" s="57"/>
    </row>
    <row r="9507" spans="1:2" hidden="1" x14ac:dyDescent="0.45">
      <c r="A9507" s="57"/>
      <c r="B9507" s="57"/>
    </row>
    <row r="9508" spans="1:2" hidden="1" x14ac:dyDescent="0.45">
      <c r="A9508" s="57"/>
      <c r="B9508" s="57"/>
    </row>
    <row r="9509" spans="1:2" hidden="1" x14ac:dyDescent="0.45">
      <c r="A9509" s="57"/>
      <c r="B9509" s="57"/>
    </row>
    <row r="9510" spans="1:2" hidden="1" x14ac:dyDescent="0.45">
      <c r="A9510" s="57"/>
      <c r="B9510" s="57"/>
    </row>
    <row r="9511" spans="1:2" hidden="1" x14ac:dyDescent="0.45">
      <c r="A9511" s="57"/>
      <c r="B9511" s="57"/>
    </row>
    <row r="9512" spans="1:2" hidden="1" x14ac:dyDescent="0.45">
      <c r="A9512" s="57"/>
      <c r="B9512" s="57"/>
    </row>
    <row r="9513" spans="1:2" hidden="1" x14ac:dyDescent="0.45">
      <c r="A9513" s="57"/>
      <c r="B9513" s="57"/>
    </row>
    <row r="9514" spans="1:2" hidden="1" x14ac:dyDescent="0.45">
      <c r="A9514" s="57"/>
      <c r="B9514" s="57"/>
    </row>
    <row r="9515" spans="1:2" hidden="1" x14ac:dyDescent="0.45">
      <c r="A9515" s="57"/>
      <c r="B9515" s="57"/>
    </row>
    <row r="9516" spans="1:2" hidden="1" x14ac:dyDescent="0.45">
      <c r="A9516" s="57"/>
      <c r="B9516" s="57"/>
    </row>
    <row r="9517" spans="1:2" hidden="1" x14ac:dyDescent="0.45">
      <c r="A9517" s="57"/>
      <c r="B9517" s="57"/>
    </row>
    <row r="9518" spans="1:2" hidden="1" x14ac:dyDescent="0.45">
      <c r="A9518" s="57"/>
      <c r="B9518" s="57"/>
    </row>
    <row r="9519" spans="1:2" hidden="1" x14ac:dyDescent="0.45">
      <c r="A9519" s="57"/>
      <c r="B9519" s="57"/>
    </row>
    <row r="9520" spans="1:2" hidden="1" x14ac:dyDescent="0.45">
      <c r="A9520" s="57"/>
      <c r="B9520" s="57"/>
    </row>
    <row r="9521" spans="1:2" hidden="1" x14ac:dyDescent="0.45">
      <c r="A9521" s="57"/>
      <c r="B9521" s="57"/>
    </row>
    <row r="9522" spans="1:2" hidden="1" x14ac:dyDescent="0.45">
      <c r="A9522" s="57"/>
      <c r="B9522" s="57"/>
    </row>
    <row r="9523" spans="1:2" hidden="1" x14ac:dyDescent="0.45">
      <c r="A9523" s="57"/>
      <c r="B9523" s="57"/>
    </row>
    <row r="9524" spans="1:2" hidden="1" x14ac:dyDescent="0.45">
      <c r="A9524" s="57"/>
      <c r="B9524" s="57"/>
    </row>
    <row r="9525" spans="1:2" hidden="1" x14ac:dyDescent="0.45">
      <c r="A9525" s="57"/>
      <c r="B9525" s="57"/>
    </row>
    <row r="9526" spans="1:2" hidden="1" x14ac:dyDescent="0.45">
      <c r="A9526" s="57"/>
      <c r="B9526" s="57"/>
    </row>
    <row r="9527" spans="1:2" hidden="1" x14ac:dyDescent="0.45">
      <c r="A9527" s="57"/>
      <c r="B9527" s="57"/>
    </row>
    <row r="9528" spans="1:2" hidden="1" x14ac:dyDescent="0.45">
      <c r="A9528" s="57"/>
      <c r="B9528" s="57"/>
    </row>
    <row r="9529" spans="1:2" hidden="1" x14ac:dyDescent="0.45">
      <c r="A9529" s="57"/>
      <c r="B9529" s="57"/>
    </row>
    <row r="9530" spans="1:2" hidden="1" x14ac:dyDescent="0.45">
      <c r="A9530" s="57"/>
      <c r="B9530" s="57"/>
    </row>
    <row r="9531" spans="1:2" hidden="1" x14ac:dyDescent="0.45">
      <c r="A9531" s="57"/>
      <c r="B9531" s="57"/>
    </row>
    <row r="9532" spans="1:2" hidden="1" x14ac:dyDescent="0.45">
      <c r="A9532" s="57"/>
      <c r="B9532" s="57"/>
    </row>
    <row r="9533" spans="1:2" hidden="1" x14ac:dyDescent="0.45">
      <c r="A9533" s="57"/>
      <c r="B9533" s="57"/>
    </row>
    <row r="9534" spans="1:2" hidden="1" x14ac:dyDescent="0.45">
      <c r="A9534" s="57"/>
      <c r="B9534" s="57"/>
    </row>
    <row r="9535" spans="1:2" hidden="1" x14ac:dyDescent="0.45">
      <c r="A9535" s="57"/>
      <c r="B9535" s="57"/>
    </row>
    <row r="9536" spans="1:2" hidden="1" x14ac:dyDescent="0.45">
      <c r="A9536" s="57"/>
      <c r="B9536" s="57"/>
    </row>
    <row r="9537" spans="1:2" hidden="1" x14ac:dyDescent="0.45">
      <c r="A9537" s="57"/>
      <c r="B9537" s="57"/>
    </row>
    <row r="9538" spans="1:2" hidden="1" x14ac:dyDescent="0.45">
      <c r="A9538" s="57"/>
      <c r="B9538" s="57"/>
    </row>
    <row r="9539" spans="1:2" hidden="1" x14ac:dyDescent="0.45">
      <c r="A9539" s="57"/>
      <c r="B9539" s="57"/>
    </row>
    <row r="9540" spans="1:2" hidden="1" x14ac:dyDescent="0.45">
      <c r="A9540" s="57"/>
      <c r="B9540" s="57"/>
    </row>
    <row r="9541" spans="1:2" hidden="1" x14ac:dyDescent="0.45">
      <c r="A9541" s="57"/>
      <c r="B9541" s="57"/>
    </row>
    <row r="9542" spans="1:2" hidden="1" x14ac:dyDescent="0.45">
      <c r="A9542" s="57"/>
      <c r="B9542" s="57"/>
    </row>
    <row r="9543" spans="1:2" hidden="1" x14ac:dyDescent="0.45">
      <c r="A9543" s="57"/>
      <c r="B9543" s="57"/>
    </row>
    <row r="9544" spans="1:2" hidden="1" x14ac:dyDescent="0.45">
      <c r="A9544" s="57"/>
      <c r="B9544" s="57"/>
    </row>
    <row r="9545" spans="1:2" hidden="1" x14ac:dyDescent="0.45">
      <c r="A9545" s="57"/>
      <c r="B9545" s="57"/>
    </row>
    <row r="9546" spans="1:2" hidden="1" x14ac:dyDescent="0.45">
      <c r="A9546" s="57"/>
      <c r="B9546" s="57"/>
    </row>
    <row r="9547" spans="1:2" hidden="1" x14ac:dyDescent="0.45">
      <c r="A9547" s="57"/>
      <c r="B9547" s="57"/>
    </row>
    <row r="9548" spans="1:2" hidden="1" x14ac:dyDescent="0.45">
      <c r="A9548" s="57"/>
      <c r="B9548" s="57"/>
    </row>
    <row r="9549" spans="1:2" hidden="1" x14ac:dyDescent="0.45">
      <c r="A9549" s="57"/>
      <c r="B9549" s="57"/>
    </row>
    <row r="9550" spans="1:2" hidden="1" x14ac:dyDescent="0.45">
      <c r="A9550" s="57"/>
      <c r="B9550" s="57"/>
    </row>
    <row r="9551" spans="1:2" hidden="1" x14ac:dyDescent="0.45">
      <c r="A9551" s="57"/>
      <c r="B9551" s="57"/>
    </row>
    <row r="9552" spans="1:2" hidden="1" x14ac:dyDescent="0.45">
      <c r="A9552" s="57"/>
      <c r="B9552" s="57"/>
    </row>
    <row r="9553" spans="1:2" hidden="1" x14ac:dyDescent="0.45">
      <c r="A9553" s="57"/>
      <c r="B9553" s="57"/>
    </row>
    <row r="9554" spans="1:2" hidden="1" x14ac:dyDescent="0.45">
      <c r="A9554" s="57"/>
      <c r="B9554" s="57"/>
    </row>
    <row r="9555" spans="1:2" hidden="1" x14ac:dyDescent="0.45">
      <c r="A9555" s="57"/>
      <c r="B9555" s="57"/>
    </row>
    <row r="9556" spans="1:2" hidden="1" x14ac:dyDescent="0.45">
      <c r="A9556" s="57"/>
      <c r="B9556" s="57"/>
    </row>
    <row r="9557" spans="1:2" hidden="1" x14ac:dyDescent="0.45">
      <c r="A9557" s="57"/>
      <c r="B9557" s="57"/>
    </row>
    <row r="9558" spans="1:2" hidden="1" x14ac:dyDescent="0.45">
      <c r="A9558" s="57"/>
      <c r="B9558" s="57"/>
    </row>
    <row r="9559" spans="1:2" hidden="1" x14ac:dyDescent="0.45">
      <c r="A9559" s="57"/>
      <c r="B9559" s="57"/>
    </row>
    <row r="9560" spans="1:2" hidden="1" x14ac:dyDescent="0.45">
      <c r="A9560" s="57"/>
      <c r="B9560" s="57"/>
    </row>
    <row r="9561" spans="1:2" hidden="1" x14ac:dyDescent="0.45">
      <c r="A9561" s="57"/>
      <c r="B9561" s="57"/>
    </row>
    <row r="9562" spans="1:2" hidden="1" x14ac:dyDescent="0.45">
      <c r="A9562" s="57"/>
      <c r="B9562" s="57"/>
    </row>
    <row r="9563" spans="1:2" hidden="1" x14ac:dyDescent="0.45">
      <c r="A9563" s="57"/>
      <c r="B9563" s="57"/>
    </row>
    <row r="9564" spans="1:2" hidden="1" x14ac:dyDescent="0.45">
      <c r="A9564" s="57"/>
      <c r="B9564" s="57"/>
    </row>
    <row r="9565" spans="1:2" hidden="1" x14ac:dyDescent="0.45">
      <c r="A9565" s="57"/>
      <c r="B9565" s="57"/>
    </row>
    <row r="9566" spans="1:2" hidden="1" x14ac:dyDescent="0.45">
      <c r="A9566" s="57"/>
      <c r="B9566" s="57"/>
    </row>
    <row r="9567" spans="1:2" hidden="1" x14ac:dyDescent="0.45">
      <c r="A9567" s="57"/>
      <c r="B9567" s="57"/>
    </row>
    <row r="9568" spans="1:2" hidden="1" x14ac:dyDescent="0.45">
      <c r="A9568" s="57"/>
      <c r="B9568" s="57"/>
    </row>
    <row r="9569" spans="1:2" hidden="1" x14ac:dyDescent="0.45">
      <c r="A9569" s="57"/>
      <c r="B9569" s="57"/>
    </row>
    <row r="9570" spans="1:2" hidden="1" x14ac:dyDescent="0.45">
      <c r="A9570" s="57"/>
      <c r="B9570" s="57"/>
    </row>
    <row r="9571" spans="1:2" hidden="1" x14ac:dyDescent="0.45">
      <c r="A9571" s="57"/>
      <c r="B9571" s="57"/>
    </row>
    <row r="9572" spans="1:2" hidden="1" x14ac:dyDescent="0.45">
      <c r="A9572" s="57"/>
      <c r="B9572" s="57"/>
    </row>
    <row r="9573" spans="1:2" hidden="1" x14ac:dyDescent="0.45">
      <c r="A9573" s="57"/>
      <c r="B9573" s="57"/>
    </row>
    <row r="9574" spans="1:2" hidden="1" x14ac:dyDescent="0.45">
      <c r="A9574" s="57"/>
      <c r="B9574" s="57"/>
    </row>
    <row r="9575" spans="1:2" hidden="1" x14ac:dyDescent="0.45">
      <c r="A9575" s="57"/>
      <c r="B9575" s="57"/>
    </row>
    <row r="9576" spans="1:2" hidden="1" x14ac:dyDescent="0.45">
      <c r="A9576" s="57"/>
      <c r="B9576" s="57"/>
    </row>
    <row r="9577" spans="1:2" hidden="1" x14ac:dyDescent="0.45">
      <c r="A9577" s="57"/>
      <c r="B9577" s="57"/>
    </row>
    <row r="9578" spans="1:2" hidden="1" x14ac:dyDescent="0.45">
      <c r="A9578" s="57"/>
      <c r="B9578" s="57"/>
    </row>
    <row r="9579" spans="1:2" hidden="1" x14ac:dyDescent="0.45">
      <c r="A9579" s="57"/>
      <c r="B9579" s="57"/>
    </row>
    <row r="9580" spans="1:2" hidden="1" x14ac:dyDescent="0.45">
      <c r="A9580" s="57"/>
      <c r="B9580" s="57"/>
    </row>
    <row r="9581" spans="1:2" hidden="1" x14ac:dyDescent="0.45">
      <c r="A9581" s="57"/>
      <c r="B9581" s="57"/>
    </row>
    <row r="9582" spans="1:2" hidden="1" x14ac:dyDescent="0.45">
      <c r="A9582" s="57"/>
      <c r="B9582" s="57"/>
    </row>
    <row r="9583" spans="1:2" hidden="1" x14ac:dyDescent="0.45">
      <c r="A9583" s="57"/>
      <c r="B9583" s="57"/>
    </row>
    <row r="9584" spans="1:2" hidden="1" x14ac:dyDescent="0.45">
      <c r="A9584" s="57"/>
      <c r="B9584" s="57"/>
    </row>
    <row r="9585" spans="1:2" hidden="1" x14ac:dyDescent="0.45">
      <c r="A9585" s="57"/>
      <c r="B9585" s="57"/>
    </row>
    <row r="9586" spans="1:2" hidden="1" x14ac:dyDescent="0.45">
      <c r="A9586" s="57"/>
      <c r="B9586" s="57"/>
    </row>
    <row r="9587" spans="1:2" hidden="1" x14ac:dyDescent="0.45">
      <c r="A9587" s="57"/>
      <c r="B9587" s="57"/>
    </row>
    <row r="9588" spans="1:2" hidden="1" x14ac:dyDescent="0.45">
      <c r="A9588" s="57"/>
      <c r="B9588" s="57"/>
    </row>
    <row r="9589" spans="1:2" hidden="1" x14ac:dyDescent="0.45">
      <c r="A9589" s="57"/>
      <c r="B9589" s="57"/>
    </row>
    <row r="9590" spans="1:2" hidden="1" x14ac:dyDescent="0.45">
      <c r="A9590" s="57"/>
      <c r="B9590" s="57"/>
    </row>
    <row r="9591" spans="1:2" hidden="1" x14ac:dyDescent="0.45">
      <c r="A9591" s="57"/>
      <c r="B9591" s="57"/>
    </row>
    <row r="9592" spans="1:2" hidden="1" x14ac:dyDescent="0.45">
      <c r="A9592" s="57"/>
      <c r="B9592" s="57"/>
    </row>
    <row r="9593" spans="1:2" hidden="1" x14ac:dyDescent="0.45">
      <c r="A9593" s="57"/>
      <c r="B9593" s="57"/>
    </row>
    <row r="9594" spans="1:2" hidden="1" x14ac:dyDescent="0.45">
      <c r="A9594" s="57"/>
      <c r="B9594" s="57"/>
    </row>
    <row r="9595" spans="1:2" hidden="1" x14ac:dyDescent="0.45">
      <c r="A9595" s="57"/>
      <c r="B9595" s="57"/>
    </row>
    <row r="9596" spans="1:2" hidden="1" x14ac:dyDescent="0.45">
      <c r="A9596" s="57"/>
      <c r="B9596" s="57"/>
    </row>
    <row r="9597" spans="1:2" hidden="1" x14ac:dyDescent="0.45">
      <c r="A9597" s="57"/>
      <c r="B9597" s="57"/>
    </row>
    <row r="9598" spans="1:2" hidden="1" x14ac:dyDescent="0.45">
      <c r="A9598" s="57"/>
      <c r="B9598" s="57"/>
    </row>
    <row r="9599" spans="1:2" hidden="1" x14ac:dyDescent="0.45">
      <c r="A9599" s="57"/>
      <c r="B9599" s="57"/>
    </row>
    <row r="9600" spans="1:2" hidden="1" x14ac:dyDescent="0.45">
      <c r="A9600" s="57"/>
      <c r="B9600" s="57"/>
    </row>
    <row r="9601" spans="1:2" hidden="1" x14ac:dyDescent="0.45">
      <c r="A9601" s="57"/>
      <c r="B9601" s="57"/>
    </row>
    <row r="9602" spans="1:2" hidden="1" x14ac:dyDescent="0.45">
      <c r="A9602" s="57"/>
      <c r="B9602" s="57"/>
    </row>
    <row r="9603" spans="1:2" hidden="1" x14ac:dyDescent="0.45">
      <c r="A9603" s="57"/>
      <c r="B9603" s="57"/>
    </row>
    <row r="9604" spans="1:2" hidden="1" x14ac:dyDescent="0.45">
      <c r="A9604" s="57"/>
      <c r="B9604" s="57"/>
    </row>
    <row r="9605" spans="1:2" hidden="1" x14ac:dyDescent="0.45">
      <c r="A9605" s="57"/>
      <c r="B9605" s="57"/>
    </row>
    <row r="9606" spans="1:2" hidden="1" x14ac:dyDescent="0.45">
      <c r="A9606" s="57"/>
      <c r="B9606" s="57"/>
    </row>
    <row r="9607" spans="1:2" hidden="1" x14ac:dyDescent="0.45">
      <c r="A9607" s="57"/>
      <c r="B9607" s="57"/>
    </row>
    <row r="9608" spans="1:2" hidden="1" x14ac:dyDescent="0.45">
      <c r="A9608" s="57"/>
      <c r="B9608" s="57"/>
    </row>
    <row r="9609" spans="1:2" hidden="1" x14ac:dyDescent="0.45">
      <c r="A9609" s="57"/>
      <c r="B9609" s="57"/>
    </row>
    <row r="9610" spans="1:2" hidden="1" x14ac:dyDescent="0.45">
      <c r="A9610" s="57"/>
      <c r="B9610" s="57"/>
    </row>
    <row r="9611" spans="1:2" hidden="1" x14ac:dyDescent="0.45">
      <c r="A9611" s="57"/>
      <c r="B9611" s="57"/>
    </row>
    <row r="9612" spans="1:2" hidden="1" x14ac:dyDescent="0.45">
      <c r="A9612" s="57"/>
      <c r="B9612" s="57"/>
    </row>
    <row r="9613" spans="1:2" hidden="1" x14ac:dyDescent="0.45">
      <c r="A9613" s="57"/>
      <c r="B9613" s="57"/>
    </row>
    <row r="9614" spans="1:2" hidden="1" x14ac:dyDescent="0.45">
      <c r="A9614" s="57"/>
      <c r="B9614" s="57"/>
    </row>
    <row r="9615" spans="1:2" hidden="1" x14ac:dyDescent="0.45">
      <c r="A9615" s="57"/>
      <c r="B9615" s="57"/>
    </row>
    <row r="9616" spans="1:2" hidden="1" x14ac:dyDescent="0.45">
      <c r="A9616" s="57"/>
      <c r="B9616" s="57"/>
    </row>
    <row r="9617" spans="1:2" hidden="1" x14ac:dyDescent="0.45">
      <c r="A9617" s="57"/>
      <c r="B9617" s="57"/>
    </row>
    <row r="9618" spans="1:2" hidden="1" x14ac:dyDescent="0.45">
      <c r="A9618" s="57"/>
      <c r="B9618" s="57"/>
    </row>
    <row r="9619" spans="1:2" hidden="1" x14ac:dyDescent="0.45">
      <c r="A9619" s="57"/>
      <c r="B9619" s="57"/>
    </row>
    <row r="9620" spans="1:2" hidden="1" x14ac:dyDescent="0.45">
      <c r="A9620" s="57"/>
      <c r="B9620" s="57"/>
    </row>
    <row r="9621" spans="1:2" hidden="1" x14ac:dyDescent="0.45">
      <c r="A9621" s="57"/>
      <c r="B9621" s="57"/>
    </row>
    <row r="9622" spans="1:2" hidden="1" x14ac:dyDescent="0.45">
      <c r="A9622" s="57"/>
      <c r="B9622" s="57"/>
    </row>
    <row r="9623" spans="1:2" hidden="1" x14ac:dyDescent="0.45">
      <c r="A9623" s="57"/>
      <c r="B9623" s="57"/>
    </row>
    <row r="9624" spans="1:2" hidden="1" x14ac:dyDescent="0.45">
      <c r="A9624" s="57"/>
      <c r="B9624" s="57"/>
    </row>
    <row r="9625" spans="1:2" hidden="1" x14ac:dyDescent="0.45">
      <c r="A9625" s="57"/>
      <c r="B9625" s="57"/>
    </row>
    <row r="9626" spans="1:2" hidden="1" x14ac:dyDescent="0.45">
      <c r="A9626" s="57"/>
      <c r="B9626" s="57"/>
    </row>
    <row r="9627" spans="1:2" hidden="1" x14ac:dyDescent="0.45">
      <c r="A9627" s="57"/>
      <c r="B9627" s="57"/>
    </row>
    <row r="9628" spans="1:2" hidden="1" x14ac:dyDescent="0.45">
      <c r="A9628" s="57"/>
      <c r="B9628" s="57"/>
    </row>
    <row r="9629" spans="1:2" hidden="1" x14ac:dyDescent="0.45">
      <c r="A9629" s="57"/>
      <c r="B9629" s="57"/>
    </row>
    <row r="9630" spans="1:2" hidden="1" x14ac:dyDescent="0.45">
      <c r="A9630" s="57"/>
      <c r="B9630" s="57"/>
    </row>
    <row r="9631" spans="1:2" hidden="1" x14ac:dyDescent="0.45">
      <c r="A9631" s="57"/>
      <c r="B9631" s="57"/>
    </row>
    <row r="9632" spans="1:2" hidden="1" x14ac:dyDescent="0.45">
      <c r="A9632" s="57"/>
      <c r="B9632" s="57"/>
    </row>
    <row r="9633" spans="1:2" hidden="1" x14ac:dyDescent="0.45">
      <c r="A9633" s="57"/>
      <c r="B9633" s="57"/>
    </row>
    <row r="9634" spans="1:2" hidden="1" x14ac:dyDescent="0.45">
      <c r="A9634" s="57"/>
      <c r="B9634" s="57"/>
    </row>
    <row r="9635" spans="1:2" hidden="1" x14ac:dyDescent="0.45">
      <c r="A9635" s="57"/>
      <c r="B9635" s="57"/>
    </row>
    <row r="9636" spans="1:2" hidden="1" x14ac:dyDescent="0.45">
      <c r="A9636" s="57"/>
      <c r="B9636" s="57"/>
    </row>
    <row r="9637" spans="1:2" hidden="1" x14ac:dyDescent="0.45">
      <c r="A9637" s="57"/>
      <c r="B9637" s="57"/>
    </row>
    <row r="9638" spans="1:2" hidden="1" x14ac:dyDescent="0.45">
      <c r="A9638" s="57"/>
      <c r="B9638" s="57"/>
    </row>
    <row r="9639" spans="1:2" hidden="1" x14ac:dyDescent="0.45">
      <c r="A9639" s="57"/>
      <c r="B9639" s="57"/>
    </row>
    <row r="9640" spans="1:2" hidden="1" x14ac:dyDescent="0.45">
      <c r="A9640" s="57"/>
      <c r="B9640" s="57"/>
    </row>
    <row r="9641" spans="1:2" hidden="1" x14ac:dyDescent="0.45">
      <c r="A9641" s="57"/>
      <c r="B9641" s="57"/>
    </row>
    <row r="9642" spans="1:2" hidden="1" x14ac:dyDescent="0.45">
      <c r="A9642" s="57"/>
      <c r="B9642" s="57"/>
    </row>
    <row r="9643" spans="1:2" hidden="1" x14ac:dyDescent="0.45">
      <c r="A9643" s="57"/>
      <c r="B9643" s="57"/>
    </row>
    <row r="9644" spans="1:2" hidden="1" x14ac:dyDescent="0.45">
      <c r="A9644" s="57"/>
      <c r="B9644" s="57"/>
    </row>
    <row r="9645" spans="1:2" hidden="1" x14ac:dyDescent="0.45">
      <c r="A9645" s="57"/>
      <c r="B9645" s="57"/>
    </row>
    <row r="9646" spans="1:2" hidden="1" x14ac:dyDescent="0.45">
      <c r="A9646" s="57"/>
      <c r="B9646" s="57"/>
    </row>
    <row r="9647" spans="1:2" hidden="1" x14ac:dyDescent="0.45">
      <c r="A9647" s="57"/>
      <c r="B9647" s="57"/>
    </row>
    <row r="9648" spans="1:2" hidden="1" x14ac:dyDescent="0.45">
      <c r="A9648" s="57"/>
      <c r="B9648" s="57"/>
    </row>
    <row r="9649" spans="1:2" hidden="1" x14ac:dyDescent="0.45">
      <c r="A9649" s="57"/>
      <c r="B9649" s="57"/>
    </row>
    <row r="9650" spans="1:2" hidden="1" x14ac:dyDescent="0.45">
      <c r="A9650" s="57"/>
      <c r="B9650" s="57"/>
    </row>
    <row r="9651" spans="1:2" hidden="1" x14ac:dyDescent="0.45">
      <c r="A9651" s="57"/>
      <c r="B9651" s="57"/>
    </row>
    <row r="9652" spans="1:2" hidden="1" x14ac:dyDescent="0.45">
      <c r="A9652" s="57"/>
      <c r="B9652" s="57"/>
    </row>
    <row r="9653" spans="1:2" hidden="1" x14ac:dyDescent="0.45">
      <c r="A9653" s="57"/>
      <c r="B9653" s="57"/>
    </row>
    <row r="9654" spans="1:2" hidden="1" x14ac:dyDescent="0.45">
      <c r="A9654" s="57"/>
      <c r="B9654" s="57"/>
    </row>
    <row r="9655" spans="1:2" hidden="1" x14ac:dyDescent="0.45">
      <c r="A9655" s="57"/>
      <c r="B9655" s="57"/>
    </row>
    <row r="9656" spans="1:2" hidden="1" x14ac:dyDescent="0.45">
      <c r="A9656" s="57"/>
      <c r="B9656" s="57"/>
    </row>
    <row r="9657" spans="1:2" hidden="1" x14ac:dyDescent="0.45">
      <c r="A9657" s="57"/>
      <c r="B9657" s="57"/>
    </row>
    <row r="9658" spans="1:2" hidden="1" x14ac:dyDescent="0.45">
      <c r="A9658" s="57"/>
      <c r="B9658" s="57"/>
    </row>
    <row r="9659" spans="1:2" hidden="1" x14ac:dyDescent="0.45">
      <c r="A9659" s="57"/>
      <c r="B9659" s="57"/>
    </row>
    <row r="9660" spans="1:2" hidden="1" x14ac:dyDescent="0.45">
      <c r="A9660" s="57"/>
      <c r="B9660" s="57"/>
    </row>
    <row r="9661" spans="1:2" hidden="1" x14ac:dyDescent="0.45">
      <c r="A9661" s="57"/>
      <c r="B9661" s="57"/>
    </row>
    <row r="9662" spans="1:2" hidden="1" x14ac:dyDescent="0.45">
      <c r="A9662" s="57"/>
      <c r="B9662" s="57"/>
    </row>
    <row r="9663" spans="1:2" hidden="1" x14ac:dyDescent="0.45">
      <c r="A9663" s="57"/>
      <c r="B9663" s="57"/>
    </row>
    <row r="9664" spans="1:2" hidden="1" x14ac:dyDescent="0.45">
      <c r="A9664" s="57"/>
      <c r="B9664" s="57"/>
    </row>
    <row r="9665" spans="1:2" hidden="1" x14ac:dyDescent="0.45">
      <c r="A9665" s="57"/>
      <c r="B9665" s="57"/>
    </row>
    <row r="9666" spans="1:2" hidden="1" x14ac:dyDescent="0.45">
      <c r="A9666" s="57"/>
      <c r="B9666" s="57"/>
    </row>
    <row r="9667" spans="1:2" hidden="1" x14ac:dyDescent="0.45">
      <c r="A9667" s="57"/>
      <c r="B9667" s="57"/>
    </row>
    <row r="9668" spans="1:2" hidden="1" x14ac:dyDescent="0.45">
      <c r="A9668" s="57"/>
      <c r="B9668" s="57"/>
    </row>
    <row r="9669" spans="1:2" hidden="1" x14ac:dyDescent="0.45">
      <c r="A9669" s="57"/>
      <c r="B9669" s="57"/>
    </row>
    <row r="9670" spans="1:2" hidden="1" x14ac:dyDescent="0.45">
      <c r="A9670" s="57"/>
      <c r="B9670" s="57"/>
    </row>
    <row r="9671" spans="1:2" hidden="1" x14ac:dyDescent="0.45">
      <c r="A9671" s="57"/>
      <c r="B9671" s="57"/>
    </row>
    <row r="9672" spans="1:2" hidden="1" x14ac:dyDescent="0.45">
      <c r="A9672" s="57"/>
      <c r="B9672" s="57"/>
    </row>
    <row r="9673" spans="1:2" hidden="1" x14ac:dyDescent="0.45">
      <c r="A9673" s="57"/>
      <c r="B9673" s="57"/>
    </row>
    <row r="9674" spans="1:2" hidden="1" x14ac:dyDescent="0.45">
      <c r="A9674" s="57"/>
      <c r="B9674" s="57"/>
    </row>
    <row r="9675" spans="1:2" hidden="1" x14ac:dyDescent="0.45">
      <c r="A9675" s="57"/>
      <c r="B9675" s="57"/>
    </row>
    <row r="9676" spans="1:2" hidden="1" x14ac:dyDescent="0.45">
      <c r="A9676" s="57"/>
      <c r="B9676" s="57"/>
    </row>
    <row r="9677" spans="1:2" hidden="1" x14ac:dyDescent="0.45">
      <c r="A9677" s="57"/>
      <c r="B9677" s="57"/>
    </row>
    <row r="9678" spans="1:2" hidden="1" x14ac:dyDescent="0.45">
      <c r="A9678" s="57"/>
      <c r="B9678" s="57"/>
    </row>
    <row r="9679" spans="1:2" hidden="1" x14ac:dyDescent="0.45">
      <c r="A9679" s="57"/>
      <c r="B9679" s="57"/>
    </row>
    <row r="9680" spans="1:2" hidden="1" x14ac:dyDescent="0.45">
      <c r="A9680" s="57"/>
      <c r="B9680" s="57"/>
    </row>
    <row r="9681" spans="1:2" hidden="1" x14ac:dyDescent="0.45">
      <c r="A9681" s="57"/>
      <c r="B9681" s="57"/>
    </row>
    <row r="9682" spans="1:2" hidden="1" x14ac:dyDescent="0.45">
      <c r="A9682" s="57"/>
      <c r="B9682" s="57"/>
    </row>
    <row r="9683" spans="1:2" hidden="1" x14ac:dyDescent="0.45">
      <c r="A9683" s="57"/>
      <c r="B9683" s="57"/>
    </row>
    <row r="9684" spans="1:2" hidden="1" x14ac:dyDescent="0.45">
      <c r="A9684" s="57"/>
      <c r="B9684" s="57"/>
    </row>
    <row r="9685" spans="1:2" hidden="1" x14ac:dyDescent="0.45">
      <c r="A9685" s="57"/>
      <c r="B9685" s="57"/>
    </row>
    <row r="9686" spans="1:2" hidden="1" x14ac:dyDescent="0.45">
      <c r="A9686" s="57"/>
      <c r="B9686" s="57"/>
    </row>
    <row r="9687" spans="1:2" hidden="1" x14ac:dyDescent="0.45">
      <c r="A9687" s="57"/>
      <c r="B9687" s="57"/>
    </row>
    <row r="9688" spans="1:2" hidden="1" x14ac:dyDescent="0.45">
      <c r="A9688" s="57"/>
      <c r="B9688" s="57"/>
    </row>
    <row r="9689" spans="1:2" hidden="1" x14ac:dyDescent="0.45">
      <c r="A9689" s="57"/>
      <c r="B9689" s="57"/>
    </row>
    <row r="9690" spans="1:2" hidden="1" x14ac:dyDescent="0.45">
      <c r="A9690" s="57"/>
      <c r="B9690" s="57"/>
    </row>
    <row r="9691" spans="1:2" hidden="1" x14ac:dyDescent="0.45">
      <c r="A9691" s="57"/>
      <c r="B9691" s="57"/>
    </row>
    <row r="9692" spans="1:2" hidden="1" x14ac:dyDescent="0.45">
      <c r="A9692" s="57"/>
      <c r="B9692" s="57"/>
    </row>
    <row r="9693" spans="1:2" hidden="1" x14ac:dyDescent="0.45">
      <c r="A9693" s="57"/>
      <c r="B9693" s="57"/>
    </row>
    <row r="9694" spans="1:2" hidden="1" x14ac:dyDescent="0.45">
      <c r="A9694" s="57"/>
      <c r="B9694" s="57"/>
    </row>
    <row r="9695" spans="1:2" hidden="1" x14ac:dyDescent="0.45">
      <c r="A9695" s="57"/>
      <c r="B9695" s="57"/>
    </row>
    <row r="9696" spans="1:2" hidden="1" x14ac:dyDescent="0.45">
      <c r="A9696" s="57"/>
      <c r="B9696" s="57"/>
    </row>
    <row r="9697" spans="1:2" hidden="1" x14ac:dyDescent="0.45">
      <c r="A9697" s="57"/>
      <c r="B9697" s="57"/>
    </row>
    <row r="9698" spans="1:2" hidden="1" x14ac:dyDescent="0.45">
      <c r="A9698" s="57"/>
      <c r="B9698" s="57"/>
    </row>
    <row r="9699" spans="1:2" hidden="1" x14ac:dyDescent="0.45">
      <c r="A9699" s="57"/>
      <c r="B9699" s="57"/>
    </row>
    <row r="9700" spans="1:2" hidden="1" x14ac:dyDescent="0.45">
      <c r="A9700" s="57"/>
      <c r="B9700" s="57"/>
    </row>
    <row r="9701" spans="1:2" hidden="1" x14ac:dyDescent="0.45">
      <c r="A9701" s="57"/>
      <c r="B9701" s="57"/>
    </row>
    <row r="9702" spans="1:2" hidden="1" x14ac:dyDescent="0.45">
      <c r="A9702" s="57"/>
      <c r="B9702" s="57"/>
    </row>
    <row r="9703" spans="1:2" hidden="1" x14ac:dyDescent="0.45">
      <c r="A9703" s="57"/>
      <c r="B9703" s="57"/>
    </row>
    <row r="9704" spans="1:2" hidden="1" x14ac:dyDescent="0.45">
      <c r="A9704" s="57"/>
      <c r="B9704" s="57"/>
    </row>
    <row r="9705" spans="1:2" hidden="1" x14ac:dyDescent="0.45">
      <c r="A9705" s="57"/>
      <c r="B9705" s="57"/>
    </row>
    <row r="9706" spans="1:2" hidden="1" x14ac:dyDescent="0.45">
      <c r="A9706" s="57"/>
      <c r="B9706" s="57"/>
    </row>
    <row r="9707" spans="1:2" hidden="1" x14ac:dyDescent="0.45">
      <c r="A9707" s="57"/>
      <c r="B9707" s="57"/>
    </row>
    <row r="9708" spans="1:2" hidden="1" x14ac:dyDescent="0.45">
      <c r="A9708" s="57"/>
      <c r="B9708" s="57"/>
    </row>
    <row r="9709" spans="1:2" hidden="1" x14ac:dyDescent="0.45">
      <c r="A9709" s="57"/>
      <c r="B9709" s="57"/>
    </row>
    <row r="9710" spans="1:2" hidden="1" x14ac:dyDescent="0.45">
      <c r="A9710" s="57"/>
      <c r="B9710" s="57"/>
    </row>
    <row r="9711" spans="1:2" hidden="1" x14ac:dyDescent="0.45">
      <c r="A9711" s="57"/>
      <c r="B9711" s="57"/>
    </row>
    <row r="9712" spans="1:2" hidden="1" x14ac:dyDescent="0.45">
      <c r="A9712" s="57"/>
      <c r="B9712" s="57"/>
    </row>
    <row r="9713" spans="1:2" hidden="1" x14ac:dyDescent="0.45">
      <c r="A9713" s="57"/>
      <c r="B9713" s="57"/>
    </row>
    <row r="9714" spans="1:2" hidden="1" x14ac:dyDescent="0.45">
      <c r="A9714" s="57"/>
      <c r="B9714" s="57"/>
    </row>
    <row r="9715" spans="1:2" hidden="1" x14ac:dyDescent="0.45">
      <c r="A9715" s="57"/>
      <c r="B9715" s="57"/>
    </row>
    <row r="9716" spans="1:2" hidden="1" x14ac:dyDescent="0.45">
      <c r="A9716" s="57"/>
      <c r="B9716" s="57"/>
    </row>
    <row r="9717" spans="1:2" hidden="1" x14ac:dyDescent="0.45">
      <c r="A9717" s="57"/>
      <c r="B9717" s="57"/>
    </row>
    <row r="9718" spans="1:2" hidden="1" x14ac:dyDescent="0.45">
      <c r="A9718" s="57"/>
      <c r="B9718" s="57"/>
    </row>
    <row r="9719" spans="1:2" hidden="1" x14ac:dyDescent="0.45">
      <c r="A9719" s="57"/>
      <c r="B9719" s="57"/>
    </row>
    <row r="9720" spans="1:2" hidden="1" x14ac:dyDescent="0.45">
      <c r="A9720" s="57"/>
      <c r="B9720" s="57"/>
    </row>
    <row r="9721" spans="1:2" hidden="1" x14ac:dyDescent="0.45">
      <c r="A9721" s="57"/>
      <c r="B9721" s="57"/>
    </row>
    <row r="9722" spans="1:2" hidden="1" x14ac:dyDescent="0.45">
      <c r="A9722" s="57"/>
      <c r="B9722" s="57"/>
    </row>
    <row r="9723" spans="1:2" hidden="1" x14ac:dyDescent="0.45">
      <c r="A9723" s="57"/>
      <c r="B9723" s="57"/>
    </row>
    <row r="9724" spans="1:2" hidden="1" x14ac:dyDescent="0.45">
      <c r="A9724" s="57"/>
      <c r="B9724" s="57"/>
    </row>
    <row r="9725" spans="1:2" hidden="1" x14ac:dyDescent="0.45">
      <c r="A9725" s="57"/>
      <c r="B9725" s="57"/>
    </row>
    <row r="9726" spans="1:2" hidden="1" x14ac:dyDescent="0.45">
      <c r="A9726" s="57"/>
      <c r="B9726" s="57"/>
    </row>
    <row r="9727" spans="1:2" hidden="1" x14ac:dyDescent="0.45">
      <c r="A9727" s="57"/>
      <c r="B9727" s="57"/>
    </row>
    <row r="9728" spans="1:2" hidden="1" x14ac:dyDescent="0.45">
      <c r="A9728" s="57"/>
      <c r="B9728" s="57"/>
    </row>
    <row r="9729" spans="1:2" hidden="1" x14ac:dyDescent="0.45">
      <c r="A9729" s="57"/>
      <c r="B9729" s="57"/>
    </row>
    <row r="9730" spans="1:2" hidden="1" x14ac:dyDescent="0.45">
      <c r="A9730" s="57"/>
      <c r="B9730" s="57"/>
    </row>
    <row r="9731" spans="1:2" hidden="1" x14ac:dyDescent="0.45">
      <c r="A9731" s="57"/>
      <c r="B9731" s="57"/>
    </row>
    <row r="9732" spans="1:2" hidden="1" x14ac:dyDescent="0.45">
      <c r="A9732" s="57"/>
      <c r="B9732" s="57"/>
    </row>
    <row r="9733" spans="1:2" hidden="1" x14ac:dyDescent="0.45">
      <c r="A9733" s="57"/>
      <c r="B9733" s="57"/>
    </row>
    <row r="9734" spans="1:2" hidden="1" x14ac:dyDescent="0.45">
      <c r="A9734" s="57"/>
      <c r="B9734" s="57"/>
    </row>
    <row r="9735" spans="1:2" hidden="1" x14ac:dyDescent="0.45">
      <c r="A9735" s="57"/>
      <c r="B9735" s="57"/>
    </row>
    <row r="9736" spans="1:2" hidden="1" x14ac:dyDescent="0.45">
      <c r="A9736" s="57"/>
      <c r="B9736" s="57"/>
    </row>
    <row r="9737" spans="1:2" hidden="1" x14ac:dyDescent="0.45">
      <c r="A9737" s="57"/>
      <c r="B9737" s="57"/>
    </row>
    <row r="9738" spans="1:2" hidden="1" x14ac:dyDescent="0.45">
      <c r="A9738" s="57"/>
      <c r="B9738" s="57"/>
    </row>
    <row r="9739" spans="1:2" hidden="1" x14ac:dyDescent="0.45">
      <c r="A9739" s="57"/>
      <c r="B9739" s="57"/>
    </row>
    <row r="9740" spans="1:2" hidden="1" x14ac:dyDescent="0.45">
      <c r="A9740" s="57"/>
      <c r="B9740" s="57"/>
    </row>
    <row r="9741" spans="1:2" hidden="1" x14ac:dyDescent="0.45">
      <c r="A9741" s="57"/>
      <c r="B9741" s="57"/>
    </row>
    <row r="9742" spans="1:2" hidden="1" x14ac:dyDescent="0.45">
      <c r="A9742" s="57"/>
      <c r="B9742" s="57"/>
    </row>
    <row r="9743" spans="1:2" hidden="1" x14ac:dyDescent="0.45">
      <c r="A9743" s="57"/>
      <c r="B9743" s="57"/>
    </row>
    <row r="9744" spans="1:2" hidden="1" x14ac:dyDescent="0.45">
      <c r="A9744" s="57"/>
      <c r="B9744" s="57"/>
    </row>
    <row r="9745" spans="1:2" hidden="1" x14ac:dyDescent="0.45">
      <c r="A9745" s="57"/>
      <c r="B9745" s="57"/>
    </row>
    <row r="9746" spans="1:2" hidden="1" x14ac:dyDescent="0.45">
      <c r="A9746" s="57"/>
      <c r="B9746" s="57"/>
    </row>
    <row r="9747" spans="1:2" hidden="1" x14ac:dyDescent="0.45">
      <c r="A9747" s="57"/>
      <c r="B9747" s="57"/>
    </row>
    <row r="9748" spans="1:2" hidden="1" x14ac:dyDescent="0.45">
      <c r="A9748" s="57"/>
      <c r="B9748" s="57"/>
    </row>
    <row r="9749" spans="1:2" hidden="1" x14ac:dyDescent="0.45">
      <c r="A9749" s="57"/>
      <c r="B9749" s="57"/>
    </row>
    <row r="9750" spans="1:2" hidden="1" x14ac:dyDescent="0.45">
      <c r="A9750" s="57"/>
      <c r="B9750" s="57"/>
    </row>
    <row r="9751" spans="1:2" hidden="1" x14ac:dyDescent="0.45">
      <c r="A9751" s="57"/>
      <c r="B9751" s="57"/>
    </row>
    <row r="9752" spans="1:2" hidden="1" x14ac:dyDescent="0.45">
      <c r="A9752" s="57"/>
      <c r="B9752" s="57"/>
    </row>
    <row r="9753" spans="1:2" hidden="1" x14ac:dyDescent="0.45">
      <c r="A9753" s="57"/>
      <c r="B9753" s="57"/>
    </row>
    <row r="9754" spans="1:2" hidden="1" x14ac:dyDescent="0.45">
      <c r="A9754" s="57"/>
      <c r="B9754" s="57"/>
    </row>
    <row r="9755" spans="1:2" hidden="1" x14ac:dyDescent="0.45">
      <c r="A9755" s="57"/>
      <c r="B9755" s="57"/>
    </row>
    <row r="9756" spans="1:2" hidden="1" x14ac:dyDescent="0.45">
      <c r="A9756" s="57"/>
      <c r="B9756" s="57"/>
    </row>
    <row r="9757" spans="1:2" hidden="1" x14ac:dyDescent="0.45">
      <c r="A9757" s="57"/>
      <c r="B9757" s="57"/>
    </row>
    <row r="9758" spans="1:2" hidden="1" x14ac:dyDescent="0.45">
      <c r="A9758" s="57"/>
      <c r="B9758" s="57"/>
    </row>
    <row r="9759" spans="1:2" hidden="1" x14ac:dyDescent="0.45">
      <c r="A9759" s="57"/>
      <c r="B9759" s="57"/>
    </row>
    <row r="9760" spans="1:2" hidden="1" x14ac:dyDescent="0.45">
      <c r="A9760" s="57"/>
      <c r="B9760" s="57"/>
    </row>
    <row r="9761" spans="1:2" hidden="1" x14ac:dyDescent="0.45">
      <c r="A9761" s="57"/>
      <c r="B9761" s="57"/>
    </row>
    <row r="9762" spans="1:2" hidden="1" x14ac:dyDescent="0.45">
      <c r="A9762" s="57"/>
      <c r="B9762" s="57"/>
    </row>
    <row r="9763" spans="1:2" hidden="1" x14ac:dyDescent="0.45">
      <c r="A9763" s="57"/>
      <c r="B9763" s="57"/>
    </row>
    <row r="9764" spans="1:2" hidden="1" x14ac:dyDescent="0.45">
      <c r="A9764" s="57"/>
      <c r="B9764" s="57"/>
    </row>
    <row r="9765" spans="1:2" hidden="1" x14ac:dyDescent="0.45">
      <c r="A9765" s="57"/>
      <c r="B9765" s="57"/>
    </row>
    <row r="9766" spans="1:2" hidden="1" x14ac:dyDescent="0.45">
      <c r="A9766" s="57"/>
      <c r="B9766" s="57"/>
    </row>
    <row r="9767" spans="1:2" hidden="1" x14ac:dyDescent="0.45">
      <c r="A9767" s="57"/>
      <c r="B9767" s="57"/>
    </row>
    <row r="9768" spans="1:2" hidden="1" x14ac:dyDescent="0.45">
      <c r="A9768" s="57"/>
      <c r="B9768" s="57"/>
    </row>
    <row r="9769" spans="1:2" hidden="1" x14ac:dyDescent="0.45">
      <c r="A9769" s="57"/>
      <c r="B9769" s="57"/>
    </row>
    <row r="9770" spans="1:2" hidden="1" x14ac:dyDescent="0.45">
      <c r="A9770" s="57"/>
      <c r="B9770" s="57"/>
    </row>
    <row r="9771" spans="1:2" hidden="1" x14ac:dyDescent="0.45">
      <c r="A9771" s="57"/>
      <c r="B9771" s="57"/>
    </row>
    <row r="9772" spans="1:2" hidden="1" x14ac:dyDescent="0.45">
      <c r="A9772" s="57"/>
      <c r="B9772" s="57"/>
    </row>
    <row r="9773" spans="1:2" hidden="1" x14ac:dyDescent="0.45">
      <c r="A9773" s="57"/>
      <c r="B9773" s="57"/>
    </row>
    <row r="9774" spans="1:2" hidden="1" x14ac:dyDescent="0.45">
      <c r="A9774" s="57"/>
      <c r="B9774" s="57"/>
    </row>
    <row r="9775" spans="1:2" hidden="1" x14ac:dyDescent="0.45">
      <c r="A9775" s="57"/>
      <c r="B9775" s="57"/>
    </row>
    <row r="9776" spans="1:2" hidden="1" x14ac:dyDescent="0.45">
      <c r="A9776" s="57"/>
      <c r="B9776" s="57"/>
    </row>
    <row r="9777" spans="1:2" hidden="1" x14ac:dyDescent="0.45">
      <c r="A9777" s="57"/>
      <c r="B9777" s="57"/>
    </row>
    <row r="9778" spans="1:2" hidden="1" x14ac:dyDescent="0.45">
      <c r="A9778" s="57"/>
      <c r="B9778" s="57"/>
    </row>
    <row r="9779" spans="1:2" hidden="1" x14ac:dyDescent="0.45">
      <c r="A9779" s="57"/>
      <c r="B9779" s="57"/>
    </row>
    <row r="9780" spans="1:2" hidden="1" x14ac:dyDescent="0.45">
      <c r="A9780" s="57"/>
      <c r="B9780" s="57"/>
    </row>
    <row r="9781" spans="1:2" hidden="1" x14ac:dyDescent="0.45">
      <c r="A9781" s="57"/>
      <c r="B9781" s="57"/>
    </row>
    <row r="9782" spans="1:2" hidden="1" x14ac:dyDescent="0.45">
      <c r="A9782" s="57"/>
      <c r="B9782" s="57"/>
    </row>
    <row r="9783" spans="1:2" hidden="1" x14ac:dyDescent="0.45">
      <c r="A9783" s="57"/>
      <c r="B9783" s="57"/>
    </row>
    <row r="9784" spans="1:2" hidden="1" x14ac:dyDescent="0.45">
      <c r="A9784" s="57"/>
      <c r="B9784" s="57"/>
    </row>
    <row r="9785" spans="1:2" hidden="1" x14ac:dyDescent="0.45">
      <c r="A9785" s="57"/>
      <c r="B9785" s="57"/>
    </row>
    <row r="9786" spans="1:2" hidden="1" x14ac:dyDescent="0.45">
      <c r="A9786" s="57"/>
      <c r="B9786" s="57"/>
    </row>
    <row r="9787" spans="1:2" hidden="1" x14ac:dyDescent="0.45">
      <c r="A9787" s="57"/>
      <c r="B9787" s="57"/>
    </row>
    <row r="9788" spans="1:2" hidden="1" x14ac:dyDescent="0.45">
      <c r="A9788" s="57"/>
      <c r="B9788" s="57"/>
    </row>
    <row r="9789" spans="1:2" hidden="1" x14ac:dyDescent="0.45">
      <c r="A9789" s="57"/>
      <c r="B9789" s="57"/>
    </row>
    <row r="9790" spans="1:2" hidden="1" x14ac:dyDescent="0.45">
      <c r="A9790" s="57"/>
      <c r="B9790" s="57"/>
    </row>
    <row r="9791" spans="1:2" hidden="1" x14ac:dyDescent="0.45">
      <c r="A9791" s="57"/>
      <c r="B9791" s="57"/>
    </row>
    <row r="9792" spans="1:2" hidden="1" x14ac:dyDescent="0.45">
      <c r="A9792" s="57"/>
      <c r="B9792" s="57"/>
    </row>
    <row r="9793" spans="1:2" hidden="1" x14ac:dyDescent="0.45">
      <c r="A9793" s="57"/>
      <c r="B9793" s="57"/>
    </row>
    <row r="9794" spans="1:2" hidden="1" x14ac:dyDescent="0.45">
      <c r="A9794" s="57"/>
      <c r="B9794" s="57"/>
    </row>
    <row r="9795" spans="1:2" hidden="1" x14ac:dyDescent="0.45">
      <c r="A9795" s="57"/>
      <c r="B9795" s="57"/>
    </row>
    <row r="9796" spans="1:2" hidden="1" x14ac:dyDescent="0.45">
      <c r="A9796" s="57"/>
      <c r="B9796" s="57"/>
    </row>
    <row r="9797" spans="1:2" hidden="1" x14ac:dyDescent="0.45">
      <c r="A9797" s="57"/>
      <c r="B9797" s="57"/>
    </row>
    <row r="9798" spans="1:2" hidden="1" x14ac:dyDescent="0.45">
      <c r="A9798" s="57"/>
      <c r="B9798" s="57"/>
    </row>
    <row r="9799" spans="1:2" hidden="1" x14ac:dyDescent="0.45">
      <c r="A9799" s="57"/>
      <c r="B9799" s="57"/>
    </row>
    <row r="9800" spans="1:2" hidden="1" x14ac:dyDescent="0.45">
      <c r="A9800" s="57"/>
      <c r="B9800" s="57"/>
    </row>
    <row r="9801" spans="1:2" hidden="1" x14ac:dyDescent="0.45">
      <c r="A9801" s="57"/>
      <c r="B9801" s="57"/>
    </row>
    <row r="9802" spans="1:2" hidden="1" x14ac:dyDescent="0.45">
      <c r="A9802" s="57"/>
      <c r="B9802" s="57"/>
    </row>
    <row r="9803" spans="1:2" hidden="1" x14ac:dyDescent="0.45">
      <c r="A9803" s="57"/>
      <c r="B9803" s="57"/>
    </row>
    <row r="9804" spans="1:2" hidden="1" x14ac:dyDescent="0.45">
      <c r="A9804" s="57"/>
      <c r="B9804" s="57"/>
    </row>
    <row r="9805" spans="1:2" hidden="1" x14ac:dyDescent="0.45">
      <c r="A9805" s="57"/>
      <c r="B9805" s="57"/>
    </row>
    <row r="9806" spans="1:2" hidden="1" x14ac:dyDescent="0.45">
      <c r="A9806" s="57"/>
      <c r="B9806" s="57"/>
    </row>
    <row r="9807" spans="1:2" hidden="1" x14ac:dyDescent="0.45">
      <c r="A9807" s="57"/>
      <c r="B9807" s="57"/>
    </row>
    <row r="9808" spans="1:2" hidden="1" x14ac:dyDescent="0.45">
      <c r="A9808" s="57"/>
      <c r="B9808" s="57"/>
    </row>
    <row r="9809" spans="1:2" hidden="1" x14ac:dyDescent="0.45">
      <c r="A9809" s="57"/>
      <c r="B9809" s="57"/>
    </row>
    <row r="9810" spans="1:2" hidden="1" x14ac:dyDescent="0.45">
      <c r="A9810" s="57"/>
      <c r="B9810" s="57"/>
    </row>
    <row r="9811" spans="1:2" hidden="1" x14ac:dyDescent="0.45">
      <c r="A9811" s="57"/>
      <c r="B9811" s="57"/>
    </row>
    <row r="9812" spans="1:2" hidden="1" x14ac:dyDescent="0.45">
      <c r="A9812" s="57"/>
      <c r="B9812" s="57"/>
    </row>
    <row r="9813" spans="1:2" hidden="1" x14ac:dyDescent="0.45">
      <c r="A9813" s="57"/>
      <c r="B9813" s="57"/>
    </row>
    <row r="9814" spans="1:2" hidden="1" x14ac:dyDescent="0.45">
      <c r="A9814" s="57"/>
      <c r="B9814" s="57"/>
    </row>
    <row r="9815" spans="1:2" hidden="1" x14ac:dyDescent="0.45">
      <c r="A9815" s="57"/>
      <c r="B9815" s="57"/>
    </row>
    <row r="9816" spans="1:2" hidden="1" x14ac:dyDescent="0.45">
      <c r="A9816" s="57"/>
      <c r="B9816" s="57"/>
    </row>
    <row r="9817" spans="1:2" hidden="1" x14ac:dyDescent="0.45">
      <c r="A9817" s="57"/>
      <c r="B9817" s="57"/>
    </row>
    <row r="9818" spans="1:2" hidden="1" x14ac:dyDescent="0.45">
      <c r="A9818" s="57"/>
      <c r="B9818" s="57"/>
    </row>
    <row r="9819" spans="1:2" hidden="1" x14ac:dyDescent="0.45">
      <c r="A9819" s="57"/>
      <c r="B9819" s="57"/>
    </row>
    <row r="9820" spans="1:2" hidden="1" x14ac:dyDescent="0.45">
      <c r="A9820" s="57"/>
      <c r="B9820" s="57"/>
    </row>
    <row r="9821" spans="1:2" hidden="1" x14ac:dyDescent="0.45">
      <c r="A9821" s="57"/>
      <c r="B9821" s="57"/>
    </row>
    <row r="9822" spans="1:2" hidden="1" x14ac:dyDescent="0.45">
      <c r="A9822" s="57"/>
      <c r="B9822" s="57"/>
    </row>
    <row r="9823" spans="1:2" hidden="1" x14ac:dyDescent="0.45">
      <c r="A9823" s="57"/>
      <c r="B9823" s="57"/>
    </row>
    <row r="9824" spans="1:2" hidden="1" x14ac:dyDescent="0.45">
      <c r="A9824" s="57"/>
      <c r="B9824" s="57"/>
    </row>
    <row r="9825" spans="1:2" hidden="1" x14ac:dyDescent="0.45">
      <c r="A9825" s="57"/>
      <c r="B9825" s="57"/>
    </row>
    <row r="9826" spans="1:2" hidden="1" x14ac:dyDescent="0.45">
      <c r="A9826" s="57"/>
      <c r="B9826" s="57"/>
    </row>
    <row r="9827" spans="1:2" hidden="1" x14ac:dyDescent="0.45">
      <c r="A9827" s="57"/>
      <c r="B9827" s="57"/>
    </row>
    <row r="9828" spans="1:2" hidden="1" x14ac:dyDescent="0.45">
      <c r="A9828" s="57"/>
      <c r="B9828" s="57"/>
    </row>
    <row r="9829" spans="1:2" hidden="1" x14ac:dyDescent="0.45">
      <c r="A9829" s="57"/>
      <c r="B9829" s="57"/>
    </row>
    <row r="9830" spans="1:2" hidden="1" x14ac:dyDescent="0.45">
      <c r="A9830" s="57"/>
      <c r="B9830" s="57"/>
    </row>
    <row r="9831" spans="1:2" hidden="1" x14ac:dyDescent="0.45">
      <c r="A9831" s="57"/>
      <c r="B9831" s="57"/>
    </row>
    <row r="9832" spans="1:2" hidden="1" x14ac:dyDescent="0.45">
      <c r="A9832" s="57"/>
      <c r="B9832" s="57"/>
    </row>
    <row r="9833" spans="1:2" hidden="1" x14ac:dyDescent="0.45">
      <c r="A9833" s="57"/>
      <c r="B9833" s="57"/>
    </row>
    <row r="9834" spans="1:2" hidden="1" x14ac:dyDescent="0.45">
      <c r="A9834" s="57"/>
      <c r="B9834" s="57"/>
    </row>
    <row r="9835" spans="1:2" hidden="1" x14ac:dyDescent="0.45">
      <c r="A9835" s="57"/>
      <c r="B9835" s="57"/>
    </row>
    <row r="9836" spans="1:2" hidden="1" x14ac:dyDescent="0.45">
      <c r="A9836" s="57"/>
      <c r="B9836" s="57"/>
    </row>
    <row r="9837" spans="1:2" hidden="1" x14ac:dyDescent="0.45">
      <c r="A9837" s="57"/>
      <c r="B9837" s="57"/>
    </row>
    <row r="9838" spans="1:2" hidden="1" x14ac:dyDescent="0.45">
      <c r="A9838" s="57"/>
      <c r="B9838" s="57"/>
    </row>
    <row r="9839" spans="1:2" hidden="1" x14ac:dyDescent="0.45">
      <c r="A9839" s="57"/>
      <c r="B9839" s="57"/>
    </row>
    <row r="9840" spans="1:2" hidden="1" x14ac:dyDescent="0.45">
      <c r="A9840" s="57"/>
      <c r="B9840" s="57"/>
    </row>
    <row r="9841" spans="1:2" hidden="1" x14ac:dyDescent="0.45">
      <c r="A9841" s="57"/>
      <c r="B9841" s="57"/>
    </row>
    <row r="9842" spans="1:2" hidden="1" x14ac:dyDescent="0.45">
      <c r="A9842" s="57"/>
      <c r="B9842" s="57"/>
    </row>
    <row r="9843" spans="1:2" hidden="1" x14ac:dyDescent="0.45">
      <c r="A9843" s="57"/>
      <c r="B9843" s="57"/>
    </row>
    <row r="9844" spans="1:2" hidden="1" x14ac:dyDescent="0.45">
      <c r="A9844" s="57"/>
      <c r="B9844" s="57"/>
    </row>
    <row r="9845" spans="1:2" hidden="1" x14ac:dyDescent="0.45">
      <c r="A9845" s="57"/>
      <c r="B9845" s="57"/>
    </row>
    <row r="9846" spans="1:2" hidden="1" x14ac:dyDescent="0.45">
      <c r="A9846" s="57"/>
      <c r="B9846" s="57"/>
    </row>
    <row r="9847" spans="1:2" hidden="1" x14ac:dyDescent="0.45">
      <c r="A9847" s="57"/>
      <c r="B9847" s="57"/>
    </row>
    <row r="9848" spans="1:2" hidden="1" x14ac:dyDescent="0.45">
      <c r="A9848" s="57"/>
      <c r="B9848" s="57"/>
    </row>
    <row r="9849" spans="1:2" hidden="1" x14ac:dyDescent="0.45">
      <c r="A9849" s="57"/>
      <c r="B9849" s="57"/>
    </row>
    <row r="9850" spans="1:2" hidden="1" x14ac:dyDescent="0.45">
      <c r="A9850" s="57"/>
      <c r="B9850" s="57"/>
    </row>
    <row r="9851" spans="1:2" hidden="1" x14ac:dyDescent="0.45">
      <c r="A9851" s="57"/>
      <c r="B9851" s="57"/>
    </row>
    <row r="9852" spans="1:2" hidden="1" x14ac:dyDescent="0.45">
      <c r="A9852" s="57"/>
      <c r="B9852" s="57"/>
    </row>
    <row r="9853" spans="1:2" hidden="1" x14ac:dyDescent="0.45">
      <c r="A9853" s="57"/>
      <c r="B9853" s="57"/>
    </row>
    <row r="9854" spans="1:2" hidden="1" x14ac:dyDescent="0.45">
      <c r="A9854" s="57"/>
      <c r="B9854" s="57"/>
    </row>
    <row r="9855" spans="1:2" hidden="1" x14ac:dyDescent="0.45">
      <c r="A9855" s="57"/>
      <c r="B9855" s="57"/>
    </row>
    <row r="9856" spans="1:2" hidden="1" x14ac:dyDescent="0.45">
      <c r="A9856" s="57"/>
      <c r="B9856" s="57"/>
    </row>
    <row r="9857" spans="1:2" hidden="1" x14ac:dyDescent="0.45">
      <c r="A9857" s="57"/>
      <c r="B9857" s="57"/>
    </row>
    <row r="9858" spans="1:2" hidden="1" x14ac:dyDescent="0.45">
      <c r="A9858" s="57"/>
      <c r="B9858" s="57"/>
    </row>
    <row r="9859" spans="1:2" hidden="1" x14ac:dyDescent="0.45">
      <c r="A9859" s="57"/>
      <c r="B9859" s="57"/>
    </row>
    <row r="9860" spans="1:2" hidden="1" x14ac:dyDescent="0.45">
      <c r="A9860" s="57"/>
      <c r="B9860" s="57"/>
    </row>
    <row r="9861" spans="1:2" hidden="1" x14ac:dyDescent="0.45">
      <c r="A9861" s="57"/>
      <c r="B9861" s="57"/>
    </row>
    <row r="9862" spans="1:2" hidden="1" x14ac:dyDescent="0.45">
      <c r="A9862" s="57"/>
      <c r="B9862" s="57"/>
    </row>
    <row r="9863" spans="1:2" hidden="1" x14ac:dyDescent="0.45">
      <c r="A9863" s="57"/>
      <c r="B9863" s="57"/>
    </row>
    <row r="9864" spans="1:2" hidden="1" x14ac:dyDescent="0.45">
      <c r="A9864" s="57"/>
      <c r="B9864" s="57"/>
    </row>
    <row r="9865" spans="1:2" hidden="1" x14ac:dyDescent="0.45">
      <c r="A9865" s="57"/>
      <c r="B9865" s="57"/>
    </row>
    <row r="9866" spans="1:2" hidden="1" x14ac:dyDescent="0.45">
      <c r="A9866" s="57"/>
      <c r="B9866" s="57"/>
    </row>
    <row r="9867" spans="1:2" hidden="1" x14ac:dyDescent="0.45">
      <c r="A9867" s="57"/>
      <c r="B9867" s="57"/>
    </row>
    <row r="9868" spans="1:2" hidden="1" x14ac:dyDescent="0.45">
      <c r="A9868" s="57"/>
      <c r="B9868" s="57"/>
    </row>
    <row r="9869" spans="1:2" hidden="1" x14ac:dyDescent="0.45">
      <c r="A9869" s="57"/>
      <c r="B9869" s="57"/>
    </row>
    <row r="9870" spans="1:2" hidden="1" x14ac:dyDescent="0.45">
      <c r="A9870" s="57"/>
      <c r="B9870" s="57"/>
    </row>
    <row r="9871" spans="1:2" hidden="1" x14ac:dyDescent="0.45">
      <c r="A9871" s="57"/>
      <c r="B9871" s="57"/>
    </row>
    <row r="9872" spans="1:2" hidden="1" x14ac:dyDescent="0.45">
      <c r="A9872" s="57"/>
      <c r="B9872" s="57"/>
    </row>
    <row r="9873" spans="1:2" hidden="1" x14ac:dyDescent="0.45">
      <c r="A9873" s="57"/>
      <c r="B9873" s="57"/>
    </row>
    <row r="9874" spans="1:2" hidden="1" x14ac:dyDescent="0.45">
      <c r="A9874" s="57"/>
      <c r="B9874" s="57"/>
    </row>
    <row r="9875" spans="1:2" hidden="1" x14ac:dyDescent="0.45">
      <c r="A9875" s="57"/>
      <c r="B9875" s="57"/>
    </row>
    <row r="9876" spans="1:2" hidden="1" x14ac:dyDescent="0.45">
      <c r="A9876" s="57"/>
      <c r="B9876" s="57"/>
    </row>
    <row r="9877" spans="1:2" hidden="1" x14ac:dyDescent="0.45">
      <c r="A9877" s="57"/>
      <c r="B9877" s="57"/>
    </row>
    <row r="9878" spans="1:2" hidden="1" x14ac:dyDescent="0.45">
      <c r="A9878" s="57"/>
      <c r="B9878" s="57"/>
    </row>
    <row r="9879" spans="1:2" hidden="1" x14ac:dyDescent="0.45">
      <c r="A9879" s="57"/>
      <c r="B9879" s="57"/>
    </row>
    <row r="9880" spans="1:2" hidden="1" x14ac:dyDescent="0.45">
      <c r="A9880" s="57"/>
      <c r="B9880" s="57"/>
    </row>
    <row r="9881" spans="1:2" hidden="1" x14ac:dyDescent="0.45">
      <c r="A9881" s="57"/>
      <c r="B9881" s="57"/>
    </row>
    <row r="9882" spans="1:2" hidden="1" x14ac:dyDescent="0.45">
      <c r="A9882" s="57"/>
      <c r="B9882" s="57"/>
    </row>
    <row r="9883" spans="1:2" hidden="1" x14ac:dyDescent="0.45">
      <c r="A9883" s="57"/>
      <c r="B9883" s="57"/>
    </row>
    <row r="9884" spans="1:2" hidden="1" x14ac:dyDescent="0.45">
      <c r="A9884" s="57"/>
      <c r="B9884" s="57"/>
    </row>
    <row r="9885" spans="1:2" hidden="1" x14ac:dyDescent="0.45">
      <c r="A9885" s="57"/>
      <c r="B9885" s="57"/>
    </row>
    <row r="9886" spans="1:2" hidden="1" x14ac:dyDescent="0.45">
      <c r="A9886" s="57"/>
      <c r="B9886" s="57"/>
    </row>
    <row r="9887" spans="1:2" hidden="1" x14ac:dyDescent="0.45">
      <c r="A9887" s="57"/>
      <c r="B9887" s="57"/>
    </row>
    <row r="9888" spans="1:2" hidden="1" x14ac:dyDescent="0.45">
      <c r="A9888" s="57"/>
      <c r="B9888" s="57"/>
    </row>
    <row r="9889" spans="1:2" hidden="1" x14ac:dyDescent="0.45">
      <c r="A9889" s="57"/>
      <c r="B9889" s="57"/>
    </row>
    <row r="9890" spans="1:2" hidden="1" x14ac:dyDescent="0.45">
      <c r="A9890" s="57"/>
      <c r="B9890" s="57"/>
    </row>
    <row r="9891" spans="1:2" hidden="1" x14ac:dyDescent="0.45">
      <c r="A9891" s="57"/>
      <c r="B9891" s="57"/>
    </row>
    <row r="9892" spans="1:2" hidden="1" x14ac:dyDescent="0.45">
      <c r="A9892" s="57"/>
      <c r="B9892" s="57"/>
    </row>
    <row r="9893" spans="1:2" hidden="1" x14ac:dyDescent="0.45">
      <c r="A9893" s="57"/>
      <c r="B9893" s="57"/>
    </row>
    <row r="9894" spans="1:2" hidden="1" x14ac:dyDescent="0.45">
      <c r="A9894" s="57"/>
      <c r="B9894" s="57"/>
    </row>
    <row r="9895" spans="1:2" hidden="1" x14ac:dyDescent="0.45">
      <c r="A9895" s="57"/>
      <c r="B9895" s="57"/>
    </row>
    <row r="9896" spans="1:2" hidden="1" x14ac:dyDescent="0.45">
      <c r="A9896" s="57"/>
      <c r="B9896" s="57"/>
    </row>
    <row r="9897" spans="1:2" hidden="1" x14ac:dyDescent="0.45">
      <c r="A9897" s="57"/>
      <c r="B9897" s="57"/>
    </row>
    <row r="9898" spans="1:2" hidden="1" x14ac:dyDescent="0.45">
      <c r="A9898" s="57"/>
      <c r="B9898" s="57"/>
    </row>
    <row r="9899" spans="1:2" hidden="1" x14ac:dyDescent="0.45">
      <c r="A9899" s="57"/>
      <c r="B9899" s="57"/>
    </row>
    <row r="9900" spans="1:2" hidden="1" x14ac:dyDescent="0.45">
      <c r="A9900" s="57"/>
      <c r="B9900" s="57"/>
    </row>
    <row r="9901" spans="1:2" hidden="1" x14ac:dyDescent="0.45">
      <c r="A9901" s="57"/>
      <c r="B9901" s="57"/>
    </row>
    <row r="9902" spans="1:2" hidden="1" x14ac:dyDescent="0.45">
      <c r="A9902" s="57"/>
      <c r="B9902" s="57"/>
    </row>
    <row r="9903" spans="1:2" hidden="1" x14ac:dyDescent="0.45">
      <c r="A9903" s="57"/>
      <c r="B9903" s="57"/>
    </row>
    <row r="9904" spans="1:2" hidden="1" x14ac:dyDescent="0.45">
      <c r="A9904" s="57"/>
      <c r="B9904" s="57"/>
    </row>
    <row r="9905" spans="1:2" hidden="1" x14ac:dyDescent="0.45">
      <c r="A9905" s="57"/>
      <c r="B9905" s="57"/>
    </row>
    <row r="9906" spans="1:2" hidden="1" x14ac:dyDescent="0.45">
      <c r="A9906" s="57"/>
      <c r="B9906" s="57"/>
    </row>
    <row r="9907" spans="1:2" hidden="1" x14ac:dyDescent="0.45">
      <c r="A9907" s="57"/>
      <c r="B9907" s="57"/>
    </row>
    <row r="9908" spans="1:2" hidden="1" x14ac:dyDescent="0.45">
      <c r="A9908" s="57"/>
      <c r="B9908" s="57"/>
    </row>
    <row r="9909" spans="1:2" hidden="1" x14ac:dyDescent="0.45">
      <c r="A9909" s="57"/>
      <c r="B9909" s="57"/>
    </row>
    <row r="9910" spans="1:2" hidden="1" x14ac:dyDescent="0.45">
      <c r="A9910" s="57"/>
      <c r="B9910" s="57"/>
    </row>
    <row r="9911" spans="1:2" hidden="1" x14ac:dyDescent="0.45">
      <c r="A9911" s="57"/>
      <c r="B9911" s="57"/>
    </row>
    <row r="9912" spans="1:2" hidden="1" x14ac:dyDescent="0.45">
      <c r="A9912" s="57"/>
      <c r="B9912" s="57"/>
    </row>
    <row r="9913" spans="1:2" hidden="1" x14ac:dyDescent="0.45">
      <c r="A9913" s="57"/>
      <c r="B9913" s="57"/>
    </row>
    <row r="9914" spans="1:2" hidden="1" x14ac:dyDescent="0.45">
      <c r="A9914" s="57"/>
      <c r="B9914" s="57"/>
    </row>
    <row r="9915" spans="1:2" hidden="1" x14ac:dyDescent="0.45">
      <c r="A9915" s="57"/>
      <c r="B9915" s="57"/>
    </row>
    <row r="9916" spans="1:2" hidden="1" x14ac:dyDescent="0.45">
      <c r="A9916" s="57"/>
      <c r="B9916" s="57"/>
    </row>
    <row r="9917" spans="1:2" hidden="1" x14ac:dyDescent="0.45">
      <c r="A9917" s="57"/>
      <c r="B9917" s="57"/>
    </row>
    <row r="9918" spans="1:2" hidden="1" x14ac:dyDescent="0.45">
      <c r="A9918" s="57"/>
      <c r="B9918" s="57"/>
    </row>
    <row r="9919" spans="1:2" hidden="1" x14ac:dyDescent="0.45">
      <c r="A9919" s="57"/>
      <c r="B9919" s="57"/>
    </row>
    <row r="9920" spans="1:2" hidden="1" x14ac:dyDescent="0.45">
      <c r="A9920" s="57"/>
      <c r="B9920" s="57"/>
    </row>
    <row r="9921" spans="1:2" hidden="1" x14ac:dyDescent="0.45">
      <c r="A9921" s="57"/>
      <c r="B9921" s="57"/>
    </row>
    <row r="9922" spans="1:2" hidden="1" x14ac:dyDescent="0.45">
      <c r="A9922" s="57"/>
      <c r="B9922" s="57"/>
    </row>
    <row r="9923" spans="1:2" hidden="1" x14ac:dyDescent="0.45">
      <c r="A9923" s="57"/>
      <c r="B9923" s="57"/>
    </row>
    <row r="9924" spans="1:2" hidden="1" x14ac:dyDescent="0.45">
      <c r="A9924" s="57"/>
      <c r="B9924" s="57"/>
    </row>
    <row r="9925" spans="1:2" hidden="1" x14ac:dyDescent="0.45">
      <c r="A9925" s="57"/>
      <c r="B9925" s="57"/>
    </row>
    <row r="9926" spans="1:2" hidden="1" x14ac:dyDescent="0.45">
      <c r="A9926" s="57"/>
      <c r="B9926" s="57"/>
    </row>
    <row r="9927" spans="1:2" hidden="1" x14ac:dyDescent="0.45">
      <c r="A9927" s="57"/>
      <c r="B9927" s="57"/>
    </row>
    <row r="9928" spans="1:2" hidden="1" x14ac:dyDescent="0.45">
      <c r="A9928" s="57"/>
      <c r="B9928" s="57"/>
    </row>
    <row r="9929" spans="1:2" hidden="1" x14ac:dyDescent="0.45">
      <c r="A9929" s="57"/>
      <c r="B9929" s="57"/>
    </row>
    <row r="9930" spans="1:2" hidden="1" x14ac:dyDescent="0.45">
      <c r="A9930" s="57"/>
      <c r="B9930" s="57"/>
    </row>
    <row r="9931" spans="1:2" hidden="1" x14ac:dyDescent="0.45">
      <c r="A9931" s="57"/>
      <c r="B9931" s="57"/>
    </row>
    <row r="9932" spans="1:2" hidden="1" x14ac:dyDescent="0.45">
      <c r="A9932" s="57"/>
      <c r="B9932" s="57"/>
    </row>
    <row r="9933" spans="1:2" hidden="1" x14ac:dyDescent="0.45">
      <c r="A9933" s="57"/>
      <c r="B9933" s="57"/>
    </row>
    <row r="9934" spans="1:2" hidden="1" x14ac:dyDescent="0.45">
      <c r="A9934" s="57"/>
      <c r="B9934" s="57"/>
    </row>
    <row r="9935" spans="1:2" hidden="1" x14ac:dyDescent="0.45">
      <c r="A9935" s="57"/>
      <c r="B9935" s="57"/>
    </row>
    <row r="9936" spans="1:2" hidden="1" x14ac:dyDescent="0.45">
      <c r="A9936" s="57"/>
      <c r="B9936" s="57"/>
    </row>
    <row r="9937" spans="1:2" hidden="1" x14ac:dyDescent="0.45">
      <c r="A9937" s="57"/>
      <c r="B9937" s="57"/>
    </row>
    <row r="9938" spans="1:2" hidden="1" x14ac:dyDescent="0.45">
      <c r="A9938" s="57"/>
      <c r="B9938" s="57"/>
    </row>
    <row r="9939" spans="1:2" hidden="1" x14ac:dyDescent="0.45">
      <c r="A9939" s="57"/>
      <c r="B9939" s="57"/>
    </row>
    <row r="9940" spans="1:2" hidden="1" x14ac:dyDescent="0.45">
      <c r="A9940" s="57"/>
      <c r="B9940" s="57"/>
    </row>
    <row r="9941" spans="1:2" hidden="1" x14ac:dyDescent="0.45">
      <c r="A9941" s="57"/>
      <c r="B9941" s="57"/>
    </row>
    <row r="9942" spans="1:2" hidden="1" x14ac:dyDescent="0.45">
      <c r="A9942" s="57"/>
      <c r="B9942" s="57"/>
    </row>
    <row r="9943" spans="1:2" hidden="1" x14ac:dyDescent="0.45">
      <c r="A9943" s="57"/>
      <c r="B9943" s="57"/>
    </row>
    <row r="9944" spans="1:2" hidden="1" x14ac:dyDescent="0.45">
      <c r="A9944" s="57"/>
      <c r="B9944" s="57"/>
    </row>
    <row r="9945" spans="1:2" hidden="1" x14ac:dyDescent="0.45">
      <c r="A9945" s="57"/>
      <c r="B9945" s="57"/>
    </row>
    <row r="9946" spans="1:2" hidden="1" x14ac:dyDescent="0.45">
      <c r="A9946" s="57"/>
      <c r="B9946" s="57"/>
    </row>
    <row r="9947" spans="1:2" hidden="1" x14ac:dyDescent="0.45">
      <c r="A9947" s="57"/>
      <c r="B9947" s="57"/>
    </row>
    <row r="9948" spans="1:2" hidden="1" x14ac:dyDescent="0.45">
      <c r="A9948" s="57"/>
      <c r="B9948" s="57"/>
    </row>
    <row r="9949" spans="1:2" hidden="1" x14ac:dyDescent="0.45">
      <c r="A9949" s="57"/>
      <c r="B9949" s="57"/>
    </row>
    <row r="9950" spans="1:2" hidden="1" x14ac:dyDescent="0.45">
      <c r="A9950" s="57"/>
      <c r="B9950" s="57"/>
    </row>
    <row r="9951" spans="1:2" hidden="1" x14ac:dyDescent="0.45">
      <c r="A9951" s="57"/>
      <c r="B9951" s="57"/>
    </row>
    <row r="9952" spans="1:2" hidden="1" x14ac:dyDescent="0.45">
      <c r="A9952" s="57"/>
      <c r="B9952" s="57"/>
    </row>
    <row r="9953" spans="1:2" hidden="1" x14ac:dyDescent="0.45">
      <c r="A9953" s="57"/>
      <c r="B9953" s="57"/>
    </row>
    <row r="9954" spans="1:2" hidden="1" x14ac:dyDescent="0.45">
      <c r="A9954" s="57"/>
      <c r="B9954" s="57"/>
    </row>
    <row r="9955" spans="1:2" hidden="1" x14ac:dyDescent="0.45">
      <c r="A9955" s="57"/>
      <c r="B9955" s="57"/>
    </row>
    <row r="9956" spans="1:2" hidden="1" x14ac:dyDescent="0.45">
      <c r="A9956" s="57"/>
      <c r="B9956" s="57"/>
    </row>
    <row r="9957" spans="1:2" hidden="1" x14ac:dyDescent="0.45">
      <c r="A9957" s="57"/>
      <c r="B9957" s="57"/>
    </row>
    <row r="9958" spans="1:2" hidden="1" x14ac:dyDescent="0.45">
      <c r="A9958" s="57"/>
      <c r="B9958" s="57"/>
    </row>
    <row r="9959" spans="1:2" hidden="1" x14ac:dyDescent="0.45">
      <c r="A9959" s="57"/>
      <c r="B9959" s="57"/>
    </row>
    <row r="9960" spans="1:2" hidden="1" x14ac:dyDescent="0.45">
      <c r="A9960" s="57"/>
      <c r="B9960" s="57"/>
    </row>
    <row r="9961" spans="1:2" hidden="1" x14ac:dyDescent="0.45">
      <c r="A9961" s="57"/>
      <c r="B9961" s="57"/>
    </row>
    <row r="9962" spans="1:2" hidden="1" x14ac:dyDescent="0.45">
      <c r="A9962" s="57"/>
      <c r="B9962" s="57"/>
    </row>
    <row r="9963" spans="1:2" hidden="1" x14ac:dyDescent="0.45">
      <c r="A9963" s="57"/>
      <c r="B9963" s="57"/>
    </row>
    <row r="9964" spans="1:2" hidden="1" x14ac:dyDescent="0.45">
      <c r="A9964" s="57"/>
      <c r="B9964" s="57"/>
    </row>
    <row r="9965" spans="1:2" hidden="1" x14ac:dyDescent="0.45">
      <c r="A9965" s="57"/>
      <c r="B9965" s="57"/>
    </row>
    <row r="9966" spans="1:2" hidden="1" x14ac:dyDescent="0.45">
      <c r="A9966" s="57"/>
      <c r="B9966" s="57"/>
    </row>
    <row r="9967" spans="1:2" hidden="1" x14ac:dyDescent="0.45">
      <c r="A9967" s="57"/>
      <c r="B9967" s="57"/>
    </row>
    <row r="9968" spans="1:2" hidden="1" x14ac:dyDescent="0.45">
      <c r="A9968" s="57"/>
      <c r="B9968" s="57"/>
    </row>
    <row r="9969" spans="1:2" hidden="1" x14ac:dyDescent="0.45">
      <c r="A9969" s="57"/>
      <c r="B9969" s="57"/>
    </row>
    <row r="9970" spans="1:2" hidden="1" x14ac:dyDescent="0.45">
      <c r="A9970" s="57"/>
      <c r="B9970" s="57"/>
    </row>
    <row r="9971" spans="1:2" hidden="1" x14ac:dyDescent="0.45">
      <c r="A9971" s="57"/>
      <c r="B9971" s="57"/>
    </row>
    <row r="9972" spans="1:2" hidden="1" x14ac:dyDescent="0.45">
      <c r="A9972" s="57"/>
      <c r="B9972" s="57"/>
    </row>
    <row r="9973" spans="1:2" hidden="1" x14ac:dyDescent="0.45">
      <c r="A9973" s="57"/>
      <c r="B9973" s="57"/>
    </row>
    <row r="9974" spans="1:2" hidden="1" x14ac:dyDescent="0.45">
      <c r="A9974" s="57"/>
      <c r="B9974" s="57"/>
    </row>
    <row r="9975" spans="1:2" hidden="1" x14ac:dyDescent="0.45">
      <c r="A9975" s="57"/>
      <c r="B9975" s="57"/>
    </row>
    <row r="9976" spans="1:2" hidden="1" x14ac:dyDescent="0.45">
      <c r="A9976" s="57"/>
      <c r="B9976" s="57"/>
    </row>
    <row r="9977" spans="1:2" hidden="1" x14ac:dyDescent="0.45">
      <c r="A9977" s="57"/>
      <c r="B9977" s="57"/>
    </row>
    <row r="9978" spans="1:2" hidden="1" x14ac:dyDescent="0.45">
      <c r="A9978" s="57"/>
      <c r="B9978" s="57"/>
    </row>
    <row r="9979" spans="1:2" hidden="1" x14ac:dyDescent="0.45">
      <c r="A9979" s="57"/>
      <c r="B9979" s="57"/>
    </row>
    <row r="9980" spans="1:2" hidden="1" x14ac:dyDescent="0.45">
      <c r="A9980" s="57"/>
      <c r="B9980" s="57"/>
    </row>
    <row r="9981" spans="1:2" hidden="1" x14ac:dyDescent="0.45">
      <c r="A9981" s="57"/>
      <c r="B9981" s="57"/>
    </row>
    <row r="9982" spans="1:2" hidden="1" x14ac:dyDescent="0.45">
      <c r="A9982" s="57"/>
      <c r="B9982" s="57"/>
    </row>
    <row r="9983" spans="1:2" hidden="1" x14ac:dyDescent="0.45">
      <c r="A9983" s="57"/>
      <c r="B9983" s="57"/>
    </row>
    <row r="9984" spans="1:2" hidden="1" x14ac:dyDescent="0.45">
      <c r="A9984" s="57"/>
      <c r="B9984" s="57"/>
    </row>
    <row r="9985" spans="1:2" hidden="1" x14ac:dyDescent="0.45">
      <c r="A9985" s="57"/>
      <c r="B9985" s="57"/>
    </row>
    <row r="9986" spans="1:2" hidden="1" x14ac:dyDescent="0.45">
      <c r="A9986" s="57"/>
      <c r="B9986" s="57"/>
    </row>
    <row r="9987" spans="1:2" hidden="1" x14ac:dyDescent="0.45">
      <c r="A9987" s="57"/>
      <c r="B9987" s="57"/>
    </row>
    <row r="9988" spans="1:2" hidden="1" x14ac:dyDescent="0.45">
      <c r="A9988" s="57"/>
      <c r="B9988" s="57"/>
    </row>
    <row r="9989" spans="1:2" hidden="1" x14ac:dyDescent="0.45">
      <c r="A9989" s="57"/>
      <c r="B9989" s="57"/>
    </row>
    <row r="9990" spans="1:2" hidden="1" x14ac:dyDescent="0.45">
      <c r="A9990" s="57"/>
      <c r="B9990" s="57"/>
    </row>
    <row r="9991" spans="1:2" hidden="1" x14ac:dyDescent="0.45">
      <c r="A9991" s="57"/>
      <c r="B9991" s="57"/>
    </row>
    <row r="9992" spans="1:2" hidden="1" x14ac:dyDescent="0.45">
      <c r="A9992" s="57"/>
      <c r="B9992" s="57"/>
    </row>
    <row r="9993" spans="1:2" hidden="1" x14ac:dyDescent="0.45">
      <c r="A9993" s="57"/>
      <c r="B9993" s="57"/>
    </row>
    <row r="9994" spans="1:2" hidden="1" x14ac:dyDescent="0.45">
      <c r="A9994" s="57"/>
      <c r="B9994" s="57"/>
    </row>
    <row r="9995" spans="1:2" hidden="1" x14ac:dyDescent="0.45">
      <c r="A9995" s="57"/>
      <c r="B9995" s="57"/>
    </row>
    <row r="9996" spans="1:2" hidden="1" x14ac:dyDescent="0.45">
      <c r="A9996" s="57"/>
      <c r="B9996" s="57"/>
    </row>
    <row r="9997" spans="1:2" hidden="1" x14ac:dyDescent="0.45">
      <c r="A9997" s="57"/>
      <c r="B9997" s="57"/>
    </row>
    <row r="9998" spans="1:2" hidden="1" x14ac:dyDescent="0.45">
      <c r="A9998" s="57"/>
      <c r="B9998" s="57"/>
    </row>
    <row r="9999" spans="1:2" hidden="1" x14ac:dyDescent="0.45">
      <c r="A9999" s="57"/>
      <c r="B9999" s="57"/>
    </row>
    <row r="10000" spans="1:2" hidden="1" x14ac:dyDescent="0.45">
      <c r="A10000" s="57"/>
      <c r="B10000" s="57"/>
    </row>
    <row r="10001" spans="1:2" hidden="1" x14ac:dyDescent="0.45">
      <c r="A10001" s="57"/>
      <c r="B10001" s="57"/>
    </row>
    <row r="10002" spans="1:2" hidden="1" x14ac:dyDescent="0.45">
      <c r="A10002" s="57"/>
      <c r="B10002" s="57"/>
    </row>
    <row r="10003" spans="1:2" hidden="1" x14ac:dyDescent="0.45">
      <c r="A10003" s="57"/>
      <c r="B10003" s="57"/>
    </row>
    <row r="10004" spans="1:2" hidden="1" x14ac:dyDescent="0.45">
      <c r="A10004" s="57"/>
      <c r="B10004" s="57"/>
    </row>
    <row r="10005" spans="1:2" hidden="1" x14ac:dyDescent="0.45">
      <c r="A10005" s="57"/>
      <c r="B10005" s="57"/>
    </row>
    <row r="10006" spans="1:2" hidden="1" x14ac:dyDescent="0.45">
      <c r="A10006" s="57"/>
      <c r="B10006" s="57"/>
    </row>
    <row r="10007" spans="1:2" hidden="1" x14ac:dyDescent="0.45">
      <c r="A10007" s="57"/>
      <c r="B10007" s="57"/>
    </row>
    <row r="10008" spans="1:2" hidden="1" x14ac:dyDescent="0.45">
      <c r="A10008" s="57"/>
      <c r="B10008" s="57"/>
    </row>
    <row r="10009" spans="1:2" hidden="1" x14ac:dyDescent="0.45">
      <c r="A10009" s="57"/>
      <c r="B10009" s="57"/>
    </row>
    <row r="10010" spans="1:2" hidden="1" x14ac:dyDescent="0.45">
      <c r="A10010" s="57"/>
      <c r="B10010" s="57"/>
    </row>
    <row r="10011" spans="1:2" hidden="1" x14ac:dyDescent="0.45">
      <c r="A10011" s="57"/>
      <c r="B10011" s="57"/>
    </row>
    <row r="10012" spans="1:2" hidden="1" x14ac:dyDescent="0.45">
      <c r="A10012" s="57"/>
      <c r="B10012" s="57"/>
    </row>
    <row r="10013" spans="1:2" hidden="1" x14ac:dyDescent="0.45">
      <c r="A10013" s="57"/>
      <c r="B10013" s="57"/>
    </row>
    <row r="10014" spans="1:2" hidden="1" x14ac:dyDescent="0.45">
      <c r="A10014" s="57"/>
      <c r="B10014" s="57"/>
    </row>
    <row r="10015" spans="1:2" hidden="1" x14ac:dyDescent="0.45">
      <c r="A10015" s="57"/>
      <c r="B10015" s="57"/>
    </row>
    <row r="10016" spans="1:2" hidden="1" x14ac:dyDescent="0.45">
      <c r="A10016" s="57"/>
      <c r="B10016" s="57"/>
    </row>
    <row r="10017" spans="1:2" hidden="1" x14ac:dyDescent="0.45">
      <c r="A10017" s="57"/>
      <c r="B10017" s="57"/>
    </row>
    <row r="10018" spans="1:2" hidden="1" x14ac:dyDescent="0.45">
      <c r="A10018" s="57"/>
      <c r="B10018" s="57"/>
    </row>
    <row r="10019" spans="1:2" hidden="1" x14ac:dyDescent="0.45">
      <c r="A10019" s="57"/>
      <c r="B10019" s="57"/>
    </row>
    <row r="10020" spans="1:2" hidden="1" x14ac:dyDescent="0.45">
      <c r="A10020" s="57"/>
      <c r="B10020" s="57"/>
    </row>
    <row r="10021" spans="1:2" hidden="1" x14ac:dyDescent="0.45">
      <c r="A10021" s="57"/>
      <c r="B10021" s="57"/>
    </row>
    <row r="10022" spans="1:2" hidden="1" x14ac:dyDescent="0.45">
      <c r="A10022" s="57"/>
      <c r="B10022" s="57"/>
    </row>
    <row r="10023" spans="1:2" hidden="1" x14ac:dyDescent="0.45">
      <c r="A10023" s="57"/>
      <c r="B10023" s="57"/>
    </row>
    <row r="10024" spans="1:2" hidden="1" x14ac:dyDescent="0.45">
      <c r="A10024" s="57"/>
      <c r="B10024" s="57"/>
    </row>
    <row r="10025" spans="1:2" hidden="1" x14ac:dyDescent="0.45">
      <c r="A10025" s="57"/>
      <c r="B10025" s="57"/>
    </row>
    <row r="10026" spans="1:2" hidden="1" x14ac:dyDescent="0.45">
      <c r="A10026" s="57"/>
      <c r="B10026" s="57"/>
    </row>
    <row r="10027" spans="1:2" hidden="1" x14ac:dyDescent="0.45">
      <c r="A10027" s="57"/>
      <c r="B10027" s="57"/>
    </row>
    <row r="10028" spans="1:2" hidden="1" x14ac:dyDescent="0.45">
      <c r="A10028" s="57"/>
      <c r="B10028" s="57"/>
    </row>
    <row r="10029" spans="1:2" hidden="1" x14ac:dyDescent="0.45">
      <c r="A10029" s="57"/>
      <c r="B10029" s="57"/>
    </row>
    <row r="10030" spans="1:2" hidden="1" x14ac:dyDescent="0.45">
      <c r="A10030" s="57"/>
      <c r="B10030" s="57"/>
    </row>
    <row r="10031" spans="1:2" hidden="1" x14ac:dyDescent="0.45">
      <c r="A10031" s="57"/>
      <c r="B10031" s="57"/>
    </row>
    <row r="10032" spans="1:2" hidden="1" x14ac:dyDescent="0.45">
      <c r="A10032" s="57"/>
      <c r="B10032" s="57"/>
    </row>
    <row r="10033" spans="1:2" hidden="1" x14ac:dyDescent="0.45">
      <c r="A10033" s="57"/>
      <c r="B10033" s="57"/>
    </row>
    <row r="10034" spans="1:2" hidden="1" x14ac:dyDescent="0.45">
      <c r="A10034" s="57"/>
      <c r="B10034" s="57"/>
    </row>
    <row r="10035" spans="1:2" hidden="1" x14ac:dyDescent="0.45">
      <c r="A10035" s="57"/>
      <c r="B10035" s="57"/>
    </row>
    <row r="10036" spans="1:2" hidden="1" x14ac:dyDescent="0.45">
      <c r="A10036" s="57"/>
      <c r="B10036" s="57"/>
    </row>
    <row r="10037" spans="1:2" hidden="1" x14ac:dyDescent="0.45">
      <c r="A10037" s="57"/>
      <c r="B10037" s="57"/>
    </row>
    <row r="10038" spans="1:2" hidden="1" x14ac:dyDescent="0.45">
      <c r="A10038" s="57"/>
      <c r="B10038" s="57"/>
    </row>
    <row r="10039" spans="1:2" hidden="1" x14ac:dyDescent="0.45">
      <c r="A10039" s="57"/>
      <c r="B10039" s="57"/>
    </row>
    <row r="10040" spans="1:2" hidden="1" x14ac:dyDescent="0.45">
      <c r="A10040" s="57"/>
      <c r="B10040" s="57"/>
    </row>
    <row r="10041" spans="1:2" hidden="1" x14ac:dyDescent="0.45">
      <c r="A10041" s="57"/>
      <c r="B10041" s="57"/>
    </row>
    <row r="10042" spans="1:2" hidden="1" x14ac:dyDescent="0.45">
      <c r="A10042" s="57"/>
      <c r="B10042" s="57"/>
    </row>
    <row r="10043" spans="1:2" hidden="1" x14ac:dyDescent="0.45">
      <c r="A10043" s="57"/>
      <c r="B10043" s="57"/>
    </row>
    <row r="10044" spans="1:2" hidden="1" x14ac:dyDescent="0.45">
      <c r="A10044" s="57"/>
      <c r="B10044" s="57"/>
    </row>
    <row r="10045" spans="1:2" hidden="1" x14ac:dyDescent="0.45">
      <c r="A10045" s="57"/>
      <c r="B10045" s="57"/>
    </row>
    <row r="10046" spans="1:2" hidden="1" x14ac:dyDescent="0.45">
      <c r="A10046" s="57"/>
      <c r="B10046" s="57"/>
    </row>
    <row r="10047" spans="1:2" hidden="1" x14ac:dyDescent="0.45">
      <c r="A10047" s="57"/>
      <c r="B10047" s="57"/>
    </row>
    <row r="10048" spans="1:2" hidden="1" x14ac:dyDescent="0.45">
      <c r="A10048" s="57"/>
      <c r="B10048" s="57"/>
    </row>
    <row r="10049" spans="1:2" hidden="1" x14ac:dyDescent="0.45">
      <c r="A10049" s="57"/>
      <c r="B10049" s="57"/>
    </row>
    <row r="10050" spans="1:2" hidden="1" x14ac:dyDescent="0.45">
      <c r="A10050" s="57"/>
      <c r="B10050" s="57"/>
    </row>
    <row r="10051" spans="1:2" hidden="1" x14ac:dyDescent="0.45">
      <c r="A10051" s="57"/>
      <c r="B10051" s="57"/>
    </row>
    <row r="10052" spans="1:2" hidden="1" x14ac:dyDescent="0.45">
      <c r="A10052" s="57"/>
      <c r="B10052" s="57"/>
    </row>
    <row r="10053" spans="1:2" hidden="1" x14ac:dyDescent="0.45">
      <c r="A10053" s="57"/>
      <c r="B10053" s="57"/>
    </row>
    <row r="10054" spans="1:2" hidden="1" x14ac:dyDescent="0.45">
      <c r="A10054" s="57"/>
      <c r="B10054" s="57"/>
    </row>
    <row r="10055" spans="1:2" hidden="1" x14ac:dyDescent="0.45">
      <c r="A10055" s="57"/>
      <c r="B10055" s="57"/>
    </row>
    <row r="10056" spans="1:2" hidden="1" x14ac:dyDescent="0.45">
      <c r="A10056" s="57"/>
      <c r="B10056" s="57"/>
    </row>
    <row r="10057" spans="1:2" hidden="1" x14ac:dyDescent="0.45">
      <c r="A10057" s="57"/>
      <c r="B10057" s="57"/>
    </row>
    <row r="10058" spans="1:2" hidden="1" x14ac:dyDescent="0.45">
      <c r="A10058" s="57"/>
      <c r="B10058" s="57"/>
    </row>
    <row r="10059" spans="1:2" hidden="1" x14ac:dyDescent="0.45">
      <c r="A10059" s="57"/>
      <c r="B10059" s="57"/>
    </row>
    <row r="10060" spans="1:2" hidden="1" x14ac:dyDescent="0.45">
      <c r="A10060" s="57"/>
      <c r="B10060" s="57"/>
    </row>
    <row r="10061" spans="1:2" hidden="1" x14ac:dyDescent="0.45">
      <c r="A10061" s="57"/>
      <c r="B10061" s="57"/>
    </row>
    <row r="10062" spans="1:2" hidden="1" x14ac:dyDescent="0.45">
      <c r="A10062" s="57"/>
      <c r="B10062" s="57"/>
    </row>
    <row r="10063" spans="1:2" hidden="1" x14ac:dyDescent="0.45">
      <c r="A10063" s="57"/>
      <c r="B10063" s="57"/>
    </row>
    <row r="10064" spans="1:2" hidden="1" x14ac:dyDescent="0.45">
      <c r="A10064" s="57"/>
      <c r="B10064" s="57"/>
    </row>
    <row r="10065" spans="1:2" hidden="1" x14ac:dyDescent="0.45">
      <c r="A10065" s="57"/>
      <c r="B10065" s="57"/>
    </row>
    <row r="10066" spans="1:2" hidden="1" x14ac:dyDescent="0.45">
      <c r="A10066" s="57"/>
      <c r="B10066" s="57"/>
    </row>
    <row r="10067" spans="1:2" hidden="1" x14ac:dyDescent="0.45">
      <c r="A10067" s="57"/>
      <c r="B10067" s="57"/>
    </row>
    <row r="10068" spans="1:2" hidden="1" x14ac:dyDescent="0.45">
      <c r="A10068" s="57"/>
      <c r="B10068" s="57"/>
    </row>
    <row r="10069" spans="1:2" hidden="1" x14ac:dyDescent="0.45">
      <c r="A10069" s="57"/>
      <c r="B10069" s="57"/>
    </row>
    <row r="10070" spans="1:2" hidden="1" x14ac:dyDescent="0.45">
      <c r="A10070" s="57"/>
      <c r="B10070" s="57"/>
    </row>
    <row r="10071" spans="1:2" hidden="1" x14ac:dyDescent="0.45">
      <c r="A10071" s="57"/>
      <c r="B10071" s="57"/>
    </row>
    <row r="10072" spans="1:2" hidden="1" x14ac:dyDescent="0.45">
      <c r="A10072" s="57"/>
      <c r="B10072" s="57"/>
    </row>
    <row r="10073" spans="1:2" hidden="1" x14ac:dyDescent="0.45">
      <c r="A10073" s="57"/>
      <c r="B10073" s="57"/>
    </row>
    <row r="10074" spans="1:2" hidden="1" x14ac:dyDescent="0.45">
      <c r="A10074" s="57"/>
      <c r="B10074" s="57"/>
    </row>
    <row r="10075" spans="1:2" hidden="1" x14ac:dyDescent="0.45">
      <c r="A10075" s="57"/>
      <c r="B10075" s="57"/>
    </row>
    <row r="10076" spans="1:2" hidden="1" x14ac:dyDescent="0.45">
      <c r="A10076" s="57"/>
      <c r="B10076" s="57"/>
    </row>
    <row r="10077" spans="1:2" hidden="1" x14ac:dyDescent="0.45">
      <c r="A10077" s="57"/>
      <c r="B10077" s="57"/>
    </row>
    <row r="10078" spans="1:2" hidden="1" x14ac:dyDescent="0.45">
      <c r="A10078" s="57"/>
      <c r="B10078" s="57"/>
    </row>
    <row r="10079" spans="1:2" hidden="1" x14ac:dyDescent="0.45">
      <c r="A10079" s="57"/>
      <c r="B10079" s="57"/>
    </row>
    <row r="10080" spans="1:2" hidden="1" x14ac:dyDescent="0.45">
      <c r="A10080" s="57"/>
      <c r="B10080" s="57"/>
    </row>
    <row r="10081" spans="1:2" hidden="1" x14ac:dyDescent="0.45">
      <c r="A10081" s="57"/>
      <c r="B10081" s="57"/>
    </row>
    <row r="10082" spans="1:2" hidden="1" x14ac:dyDescent="0.45">
      <c r="A10082" s="57"/>
      <c r="B10082" s="57"/>
    </row>
    <row r="10083" spans="1:2" hidden="1" x14ac:dyDescent="0.45">
      <c r="A10083" s="57"/>
      <c r="B10083" s="57"/>
    </row>
    <row r="10084" spans="1:2" hidden="1" x14ac:dyDescent="0.45">
      <c r="A10084" s="57"/>
      <c r="B10084" s="57"/>
    </row>
    <row r="10085" spans="1:2" hidden="1" x14ac:dyDescent="0.45">
      <c r="A10085" s="57"/>
      <c r="B10085" s="57"/>
    </row>
    <row r="10086" spans="1:2" hidden="1" x14ac:dyDescent="0.45">
      <c r="A10086" s="57"/>
      <c r="B10086" s="57"/>
    </row>
    <row r="10087" spans="1:2" hidden="1" x14ac:dyDescent="0.45">
      <c r="A10087" s="57"/>
      <c r="B10087" s="57"/>
    </row>
    <row r="10088" spans="1:2" hidden="1" x14ac:dyDescent="0.45">
      <c r="A10088" s="57"/>
      <c r="B10088" s="57"/>
    </row>
    <row r="10089" spans="1:2" hidden="1" x14ac:dyDescent="0.45">
      <c r="A10089" s="57"/>
      <c r="B10089" s="57"/>
    </row>
    <row r="10090" spans="1:2" hidden="1" x14ac:dyDescent="0.45">
      <c r="A10090" s="57"/>
      <c r="B10090" s="57"/>
    </row>
    <row r="10091" spans="1:2" hidden="1" x14ac:dyDescent="0.45">
      <c r="A10091" s="57"/>
      <c r="B10091" s="57"/>
    </row>
    <row r="10092" spans="1:2" hidden="1" x14ac:dyDescent="0.45">
      <c r="A10092" s="57"/>
      <c r="B10092" s="57"/>
    </row>
    <row r="10093" spans="1:2" hidden="1" x14ac:dyDescent="0.45">
      <c r="A10093" s="57"/>
      <c r="B10093" s="57"/>
    </row>
    <row r="10094" spans="1:2" hidden="1" x14ac:dyDescent="0.45">
      <c r="A10094" s="57"/>
      <c r="B10094" s="57"/>
    </row>
    <row r="10095" spans="1:2" hidden="1" x14ac:dyDescent="0.45">
      <c r="A10095" s="57"/>
      <c r="B10095" s="57"/>
    </row>
    <row r="10096" spans="1:2" hidden="1" x14ac:dyDescent="0.45">
      <c r="A10096" s="57"/>
      <c r="B10096" s="57"/>
    </row>
    <row r="10097" spans="1:2" hidden="1" x14ac:dyDescent="0.45">
      <c r="A10097" s="57"/>
      <c r="B10097" s="57"/>
    </row>
    <row r="10098" spans="1:2" hidden="1" x14ac:dyDescent="0.45">
      <c r="A10098" s="57"/>
      <c r="B10098" s="57"/>
    </row>
    <row r="10099" spans="1:2" hidden="1" x14ac:dyDescent="0.45">
      <c r="A10099" s="57"/>
      <c r="B10099" s="57"/>
    </row>
    <row r="10100" spans="1:2" hidden="1" x14ac:dyDescent="0.45">
      <c r="A10100" s="57"/>
      <c r="B10100" s="57"/>
    </row>
    <row r="10101" spans="1:2" hidden="1" x14ac:dyDescent="0.45">
      <c r="A10101" s="57"/>
      <c r="B10101" s="57"/>
    </row>
    <row r="10102" spans="1:2" hidden="1" x14ac:dyDescent="0.45">
      <c r="A10102" s="57"/>
      <c r="B10102" s="57"/>
    </row>
    <row r="10103" spans="1:2" hidden="1" x14ac:dyDescent="0.45">
      <c r="A10103" s="57"/>
      <c r="B10103" s="57"/>
    </row>
    <row r="10104" spans="1:2" hidden="1" x14ac:dyDescent="0.45">
      <c r="A10104" s="57"/>
      <c r="B10104" s="57"/>
    </row>
    <row r="10105" spans="1:2" hidden="1" x14ac:dyDescent="0.45">
      <c r="A10105" s="57"/>
      <c r="B10105" s="57"/>
    </row>
    <row r="10106" spans="1:2" hidden="1" x14ac:dyDescent="0.45">
      <c r="A10106" s="57"/>
      <c r="B10106" s="57"/>
    </row>
    <row r="10107" spans="1:2" hidden="1" x14ac:dyDescent="0.45">
      <c r="A10107" s="57"/>
      <c r="B10107" s="57"/>
    </row>
    <row r="10108" spans="1:2" hidden="1" x14ac:dyDescent="0.45">
      <c r="A10108" s="57"/>
      <c r="B10108" s="57"/>
    </row>
    <row r="10109" spans="1:2" hidden="1" x14ac:dyDescent="0.45">
      <c r="A10109" s="57"/>
      <c r="B10109" s="57"/>
    </row>
    <row r="10110" spans="1:2" hidden="1" x14ac:dyDescent="0.45">
      <c r="A10110" s="57"/>
      <c r="B10110" s="57"/>
    </row>
    <row r="10111" spans="1:2" hidden="1" x14ac:dyDescent="0.45">
      <c r="A10111" s="57"/>
      <c r="B10111" s="57"/>
    </row>
    <row r="10112" spans="1:2" hidden="1" x14ac:dyDescent="0.45">
      <c r="A10112" s="57"/>
      <c r="B10112" s="57"/>
    </row>
    <row r="10113" spans="1:2" hidden="1" x14ac:dyDescent="0.45">
      <c r="A10113" s="57"/>
      <c r="B10113" s="57"/>
    </row>
    <row r="10114" spans="1:2" hidden="1" x14ac:dyDescent="0.45">
      <c r="A10114" s="57"/>
      <c r="B10114" s="57"/>
    </row>
    <row r="10115" spans="1:2" hidden="1" x14ac:dyDescent="0.45">
      <c r="A10115" s="57"/>
      <c r="B10115" s="57"/>
    </row>
    <row r="10116" spans="1:2" hidden="1" x14ac:dyDescent="0.45">
      <c r="A10116" s="57"/>
      <c r="B10116" s="57"/>
    </row>
    <row r="10117" spans="1:2" hidden="1" x14ac:dyDescent="0.45">
      <c r="A10117" s="57"/>
      <c r="B10117" s="57"/>
    </row>
    <row r="10118" spans="1:2" hidden="1" x14ac:dyDescent="0.45">
      <c r="A10118" s="57"/>
      <c r="B10118" s="57"/>
    </row>
    <row r="10119" spans="1:2" hidden="1" x14ac:dyDescent="0.45">
      <c r="A10119" s="57"/>
      <c r="B10119" s="57"/>
    </row>
    <row r="10120" spans="1:2" hidden="1" x14ac:dyDescent="0.45">
      <c r="A10120" s="57"/>
      <c r="B10120" s="57"/>
    </row>
    <row r="10121" spans="1:2" hidden="1" x14ac:dyDescent="0.45">
      <c r="A10121" s="57"/>
      <c r="B10121" s="57"/>
    </row>
    <row r="10122" spans="1:2" hidden="1" x14ac:dyDescent="0.45">
      <c r="A10122" s="57"/>
      <c r="B10122" s="57"/>
    </row>
    <row r="10123" spans="1:2" hidden="1" x14ac:dyDescent="0.45">
      <c r="A10123" s="57"/>
      <c r="B10123" s="57"/>
    </row>
    <row r="10124" spans="1:2" hidden="1" x14ac:dyDescent="0.45">
      <c r="A10124" s="57"/>
      <c r="B10124" s="57"/>
    </row>
    <row r="10125" spans="1:2" hidden="1" x14ac:dyDescent="0.45">
      <c r="A10125" s="57"/>
      <c r="B10125" s="57"/>
    </row>
    <row r="10126" spans="1:2" hidden="1" x14ac:dyDescent="0.45">
      <c r="A10126" s="57"/>
      <c r="B10126" s="57"/>
    </row>
    <row r="10127" spans="1:2" hidden="1" x14ac:dyDescent="0.45">
      <c r="A10127" s="57"/>
      <c r="B10127" s="57"/>
    </row>
    <row r="10128" spans="1:2" hidden="1" x14ac:dyDescent="0.45">
      <c r="A10128" s="57"/>
      <c r="B10128" s="57"/>
    </row>
    <row r="10129" spans="1:2" hidden="1" x14ac:dyDescent="0.45">
      <c r="A10129" s="57"/>
      <c r="B10129" s="57"/>
    </row>
    <row r="10130" spans="1:2" hidden="1" x14ac:dyDescent="0.45">
      <c r="A10130" s="57"/>
      <c r="B10130" s="57"/>
    </row>
    <row r="10131" spans="1:2" hidden="1" x14ac:dyDescent="0.45">
      <c r="A10131" s="57"/>
      <c r="B10131" s="57"/>
    </row>
    <row r="10132" spans="1:2" hidden="1" x14ac:dyDescent="0.45">
      <c r="A10132" s="57"/>
      <c r="B10132" s="57"/>
    </row>
    <row r="10133" spans="1:2" hidden="1" x14ac:dyDescent="0.45">
      <c r="A10133" s="57"/>
      <c r="B10133" s="57"/>
    </row>
    <row r="10134" spans="1:2" hidden="1" x14ac:dyDescent="0.45">
      <c r="A10134" s="57"/>
      <c r="B10134" s="57"/>
    </row>
    <row r="10135" spans="1:2" hidden="1" x14ac:dyDescent="0.45">
      <c r="A10135" s="57"/>
      <c r="B10135" s="57"/>
    </row>
    <row r="10136" spans="1:2" hidden="1" x14ac:dyDescent="0.45">
      <c r="A10136" s="57"/>
      <c r="B10136" s="57"/>
    </row>
    <row r="10137" spans="1:2" hidden="1" x14ac:dyDescent="0.45">
      <c r="A10137" s="57"/>
      <c r="B10137" s="57"/>
    </row>
    <row r="10138" spans="1:2" hidden="1" x14ac:dyDescent="0.45">
      <c r="A10138" s="57"/>
      <c r="B10138" s="57"/>
    </row>
    <row r="10139" spans="1:2" hidden="1" x14ac:dyDescent="0.45">
      <c r="A10139" s="57"/>
      <c r="B10139" s="57"/>
    </row>
    <row r="10140" spans="1:2" hidden="1" x14ac:dyDescent="0.45">
      <c r="A10140" s="57"/>
      <c r="B10140" s="57"/>
    </row>
    <row r="10141" spans="1:2" hidden="1" x14ac:dyDescent="0.45">
      <c r="A10141" s="57"/>
      <c r="B10141" s="57"/>
    </row>
    <row r="10142" spans="1:2" hidden="1" x14ac:dyDescent="0.45">
      <c r="A10142" s="57"/>
      <c r="B10142" s="57"/>
    </row>
    <row r="10143" spans="1:2" hidden="1" x14ac:dyDescent="0.45">
      <c r="A10143" s="57"/>
      <c r="B10143" s="57"/>
    </row>
    <row r="10144" spans="1:2" hidden="1" x14ac:dyDescent="0.45">
      <c r="A10144" s="57"/>
      <c r="B10144" s="57"/>
    </row>
    <row r="10145" spans="1:2" hidden="1" x14ac:dyDescent="0.45">
      <c r="A10145" s="57"/>
      <c r="B10145" s="57"/>
    </row>
    <row r="10146" spans="1:2" hidden="1" x14ac:dyDescent="0.45">
      <c r="A10146" s="57"/>
      <c r="B10146" s="57"/>
    </row>
    <row r="10147" spans="1:2" hidden="1" x14ac:dyDescent="0.45">
      <c r="A10147" s="57"/>
      <c r="B10147" s="57"/>
    </row>
    <row r="10148" spans="1:2" hidden="1" x14ac:dyDescent="0.45">
      <c r="A10148" s="57"/>
      <c r="B10148" s="57"/>
    </row>
    <row r="10149" spans="1:2" hidden="1" x14ac:dyDescent="0.45">
      <c r="A10149" s="57"/>
      <c r="B10149" s="57"/>
    </row>
    <row r="10150" spans="1:2" hidden="1" x14ac:dyDescent="0.45">
      <c r="A10150" s="57"/>
      <c r="B10150" s="57"/>
    </row>
    <row r="10151" spans="1:2" hidden="1" x14ac:dyDescent="0.45">
      <c r="A10151" s="57"/>
      <c r="B10151" s="57"/>
    </row>
    <row r="10152" spans="1:2" hidden="1" x14ac:dyDescent="0.45">
      <c r="A10152" s="57"/>
      <c r="B10152" s="57"/>
    </row>
    <row r="10153" spans="1:2" hidden="1" x14ac:dyDescent="0.45">
      <c r="A10153" s="57"/>
      <c r="B10153" s="57"/>
    </row>
    <row r="10154" spans="1:2" hidden="1" x14ac:dyDescent="0.45">
      <c r="A10154" s="57"/>
      <c r="B10154" s="57"/>
    </row>
    <row r="10155" spans="1:2" hidden="1" x14ac:dyDescent="0.45">
      <c r="A10155" s="57"/>
      <c r="B10155" s="57"/>
    </row>
    <row r="10156" spans="1:2" hidden="1" x14ac:dyDescent="0.45">
      <c r="A10156" s="57"/>
      <c r="B10156" s="57"/>
    </row>
    <row r="10157" spans="1:2" hidden="1" x14ac:dyDescent="0.45">
      <c r="A10157" s="57"/>
      <c r="B10157" s="57"/>
    </row>
    <row r="10158" spans="1:2" hidden="1" x14ac:dyDescent="0.45">
      <c r="A10158" s="57"/>
      <c r="B10158" s="57"/>
    </row>
    <row r="10159" spans="1:2" hidden="1" x14ac:dyDescent="0.45">
      <c r="A10159" s="57"/>
      <c r="B10159" s="57"/>
    </row>
    <row r="10160" spans="1:2" hidden="1" x14ac:dyDescent="0.45">
      <c r="A10160" s="57"/>
      <c r="B10160" s="57"/>
    </row>
    <row r="10161" spans="1:2" hidden="1" x14ac:dyDescent="0.45">
      <c r="A10161" s="57"/>
      <c r="B10161" s="57"/>
    </row>
    <row r="10162" spans="1:2" hidden="1" x14ac:dyDescent="0.45">
      <c r="A10162" s="57"/>
      <c r="B10162" s="57"/>
    </row>
    <row r="10163" spans="1:2" hidden="1" x14ac:dyDescent="0.45">
      <c r="A10163" s="57"/>
      <c r="B10163" s="57"/>
    </row>
    <row r="10164" spans="1:2" hidden="1" x14ac:dyDescent="0.45">
      <c r="A10164" s="57"/>
      <c r="B10164" s="57"/>
    </row>
    <row r="10165" spans="1:2" hidden="1" x14ac:dyDescent="0.45">
      <c r="A10165" s="57"/>
      <c r="B10165" s="57"/>
    </row>
    <row r="10166" spans="1:2" hidden="1" x14ac:dyDescent="0.45">
      <c r="A10166" s="57"/>
      <c r="B10166" s="57"/>
    </row>
    <row r="10167" spans="1:2" hidden="1" x14ac:dyDescent="0.45">
      <c r="A10167" s="57"/>
      <c r="B10167" s="57"/>
    </row>
    <row r="10168" spans="1:2" hidden="1" x14ac:dyDescent="0.45">
      <c r="A10168" s="57"/>
      <c r="B10168" s="57"/>
    </row>
    <row r="10169" spans="1:2" hidden="1" x14ac:dyDescent="0.45">
      <c r="A10169" s="57"/>
      <c r="B10169" s="57"/>
    </row>
    <row r="10170" spans="1:2" hidden="1" x14ac:dyDescent="0.45">
      <c r="A10170" s="57"/>
      <c r="B10170" s="57"/>
    </row>
    <row r="10171" spans="1:2" hidden="1" x14ac:dyDescent="0.45">
      <c r="A10171" s="57"/>
      <c r="B10171" s="57"/>
    </row>
    <row r="10172" spans="1:2" hidden="1" x14ac:dyDescent="0.45">
      <c r="A10172" s="57"/>
      <c r="B10172" s="57"/>
    </row>
    <row r="10173" spans="1:2" hidden="1" x14ac:dyDescent="0.45">
      <c r="A10173" s="57"/>
      <c r="B10173" s="57"/>
    </row>
    <row r="10174" spans="1:2" hidden="1" x14ac:dyDescent="0.45">
      <c r="A10174" s="57"/>
      <c r="B10174" s="57"/>
    </row>
    <row r="10175" spans="1:2" hidden="1" x14ac:dyDescent="0.45">
      <c r="A10175" s="57"/>
      <c r="B10175" s="57"/>
    </row>
    <row r="10176" spans="1:2" hidden="1" x14ac:dyDescent="0.45">
      <c r="A10176" s="57"/>
      <c r="B10176" s="57"/>
    </row>
    <row r="10177" spans="1:2" hidden="1" x14ac:dyDescent="0.45">
      <c r="A10177" s="57"/>
      <c r="B10177" s="57"/>
    </row>
    <row r="10178" spans="1:2" hidden="1" x14ac:dyDescent="0.45">
      <c r="A10178" s="57"/>
      <c r="B10178" s="57"/>
    </row>
    <row r="10179" spans="1:2" hidden="1" x14ac:dyDescent="0.45">
      <c r="A10179" s="57"/>
      <c r="B10179" s="57"/>
    </row>
    <row r="10180" spans="1:2" hidden="1" x14ac:dyDescent="0.45">
      <c r="A10180" s="57"/>
      <c r="B10180" s="57"/>
    </row>
    <row r="10181" spans="1:2" hidden="1" x14ac:dyDescent="0.45">
      <c r="A10181" s="57"/>
      <c r="B10181" s="57"/>
    </row>
    <row r="10182" spans="1:2" hidden="1" x14ac:dyDescent="0.45">
      <c r="A10182" s="57"/>
      <c r="B10182" s="57"/>
    </row>
    <row r="10183" spans="1:2" hidden="1" x14ac:dyDescent="0.45">
      <c r="A10183" s="57"/>
      <c r="B10183" s="57"/>
    </row>
    <row r="10184" spans="1:2" hidden="1" x14ac:dyDescent="0.45">
      <c r="A10184" s="57"/>
      <c r="B10184" s="57"/>
    </row>
    <row r="10185" spans="1:2" hidden="1" x14ac:dyDescent="0.45">
      <c r="A10185" s="57"/>
      <c r="B10185" s="57"/>
    </row>
    <row r="10186" spans="1:2" hidden="1" x14ac:dyDescent="0.45">
      <c r="A10186" s="57"/>
      <c r="B10186" s="57"/>
    </row>
    <row r="10187" spans="1:2" hidden="1" x14ac:dyDescent="0.45">
      <c r="A10187" s="57"/>
      <c r="B10187" s="57"/>
    </row>
    <row r="10188" spans="1:2" hidden="1" x14ac:dyDescent="0.45">
      <c r="A10188" s="57"/>
      <c r="B10188" s="57"/>
    </row>
    <row r="10189" spans="1:2" hidden="1" x14ac:dyDescent="0.45">
      <c r="A10189" s="57"/>
      <c r="B10189" s="57"/>
    </row>
    <row r="10190" spans="1:2" hidden="1" x14ac:dyDescent="0.45">
      <c r="A10190" s="57"/>
      <c r="B10190" s="57"/>
    </row>
    <row r="10191" spans="1:2" hidden="1" x14ac:dyDescent="0.45">
      <c r="A10191" s="57"/>
      <c r="B10191" s="57"/>
    </row>
    <row r="10192" spans="1:2" hidden="1" x14ac:dyDescent="0.45">
      <c r="A10192" s="57"/>
      <c r="B10192" s="57"/>
    </row>
    <row r="10193" spans="1:2" hidden="1" x14ac:dyDescent="0.45">
      <c r="A10193" s="57"/>
      <c r="B10193" s="57"/>
    </row>
    <row r="10194" spans="1:2" hidden="1" x14ac:dyDescent="0.45">
      <c r="A10194" s="57"/>
      <c r="B10194" s="57"/>
    </row>
    <row r="10195" spans="1:2" hidden="1" x14ac:dyDescent="0.45">
      <c r="A10195" s="57"/>
      <c r="B10195" s="57"/>
    </row>
    <row r="10196" spans="1:2" hidden="1" x14ac:dyDescent="0.45">
      <c r="A10196" s="57"/>
      <c r="B10196" s="57"/>
    </row>
    <row r="10197" spans="1:2" hidden="1" x14ac:dyDescent="0.45">
      <c r="A10197" s="57"/>
      <c r="B10197" s="57"/>
    </row>
    <row r="10198" spans="1:2" hidden="1" x14ac:dyDescent="0.45">
      <c r="A10198" s="57"/>
      <c r="B10198" s="57"/>
    </row>
    <row r="10199" spans="1:2" hidden="1" x14ac:dyDescent="0.45">
      <c r="A10199" s="57"/>
      <c r="B10199" s="57"/>
    </row>
    <row r="10200" spans="1:2" hidden="1" x14ac:dyDescent="0.45">
      <c r="A10200" s="57"/>
      <c r="B10200" s="57"/>
    </row>
    <row r="10201" spans="1:2" hidden="1" x14ac:dyDescent="0.45">
      <c r="A10201" s="57"/>
      <c r="B10201" s="57"/>
    </row>
    <row r="10202" spans="1:2" hidden="1" x14ac:dyDescent="0.45">
      <c r="A10202" s="57"/>
      <c r="B10202" s="57"/>
    </row>
    <row r="10203" spans="1:2" hidden="1" x14ac:dyDescent="0.45">
      <c r="A10203" s="57"/>
      <c r="B10203" s="57"/>
    </row>
    <row r="10204" spans="1:2" hidden="1" x14ac:dyDescent="0.45">
      <c r="A10204" s="57"/>
      <c r="B10204" s="57"/>
    </row>
    <row r="10205" spans="1:2" hidden="1" x14ac:dyDescent="0.45">
      <c r="A10205" s="57"/>
      <c r="B10205" s="57"/>
    </row>
    <row r="10206" spans="1:2" hidden="1" x14ac:dyDescent="0.45">
      <c r="A10206" s="57"/>
      <c r="B10206" s="57"/>
    </row>
    <row r="10207" spans="1:2" hidden="1" x14ac:dyDescent="0.45">
      <c r="A10207" s="57"/>
      <c r="B10207" s="57"/>
    </row>
    <row r="10208" spans="1:2" hidden="1" x14ac:dyDescent="0.45">
      <c r="A10208" s="57"/>
      <c r="B10208" s="57"/>
    </row>
    <row r="10209" spans="1:2" hidden="1" x14ac:dyDescent="0.45">
      <c r="A10209" s="57"/>
      <c r="B10209" s="57"/>
    </row>
    <row r="10210" spans="1:2" hidden="1" x14ac:dyDescent="0.45">
      <c r="A10210" s="57"/>
      <c r="B10210" s="57"/>
    </row>
    <row r="10211" spans="1:2" hidden="1" x14ac:dyDescent="0.45">
      <c r="A10211" s="57"/>
      <c r="B10211" s="57"/>
    </row>
    <row r="10212" spans="1:2" hidden="1" x14ac:dyDescent="0.45">
      <c r="A10212" s="57"/>
      <c r="B10212" s="57"/>
    </row>
    <row r="10213" spans="1:2" hidden="1" x14ac:dyDescent="0.45">
      <c r="A10213" s="57"/>
      <c r="B10213" s="57"/>
    </row>
    <row r="10214" spans="1:2" hidden="1" x14ac:dyDescent="0.45">
      <c r="A10214" s="57"/>
      <c r="B10214" s="57"/>
    </row>
    <row r="10215" spans="1:2" hidden="1" x14ac:dyDescent="0.45">
      <c r="A10215" s="57"/>
      <c r="B10215" s="57"/>
    </row>
    <row r="10216" spans="1:2" hidden="1" x14ac:dyDescent="0.45">
      <c r="A10216" s="57"/>
      <c r="B10216" s="57"/>
    </row>
    <row r="10217" spans="1:2" hidden="1" x14ac:dyDescent="0.45">
      <c r="A10217" s="57"/>
      <c r="B10217" s="57"/>
    </row>
    <row r="10218" spans="1:2" hidden="1" x14ac:dyDescent="0.45">
      <c r="A10218" s="57"/>
      <c r="B10218" s="57"/>
    </row>
    <row r="10219" spans="1:2" hidden="1" x14ac:dyDescent="0.45">
      <c r="A10219" s="57"/>
      <c r="B10219" s="57"/>
    </row>
    <row r="10220" spans="1:2" hidden="1" x14ac:dyDescent="0.45">
      <c r="A10220" s="57"/>
      <c r="B10220" s="57"/>
    </row>
    <row r="10221" spans="1:2" hidden="1" x14ac:dyDescent="0.45">
      <c r="A10221" s="57"/>
      <c r="B10221" s="57"/>
    </row>
    <row r="10222" spans="1:2" hidden="1" x14ac:dyDescent="0.45">
      <c r="A10222" s="57"/>
      <c r="B10222" s="57"/>
    </row>
    <row r="10223" spans="1:2" hidden="1" x14ac:dyDescent="0.45">
      <c r="A10223" s="57"/>
      <c r="B10223" s="57"/>
    </row>
    <row r="10224" spans="1:2" hidden="1" x14ac:dyDescent="0.45">
      <c r="A10224" s="57"/>
      <c r="B10224" s="57"/>
    </row>
    <row r="10225" spans="1:2" hidden="1" x14ac:dyDescent="0.45">
      <c r="A10225" s="57"/>
      <c r="B10225" s="57"/>
    </row>
    <row r="10226" spans="1:2" hidden="1" x14ac:dyDescent="0.45">
      <c r="A10226" s="57"/>
      <c r="B10226" s="57"/>
    </row>
    <row r="10227" spans="1:2" hidden="1" x14ac:dyDescent="0.45">
      <c r="A10227" s="57"/>
      <c r="B10227" s="57"/>
    </row>
    <row r="10228" spans="1:2" hidden="1" x14ac:dyDescent="0.45">
      <c r="A10228" s="57"/>
      <c r="B10228" s="57"/>
    </row>
    <row r="10229" spans="1:2" hidden="1" x14ac:dyDescent="0.45">
      <c r="A10229" s="57"/>
      <c r="B10229" s="57"/>
    </row>
    <row r="10230" spans="1:2" hidden="1" x14ac:dyDescent="0.45">
      <c r="A10230" s="57"/>
      <c r="B10230" s="57"/>
    </row>
    <row r="10231" spans="1:2" hidden="1" x14ac:dyDescent="0.45">
      <c r="A10231" s="57"/>
      <c r="B10231" s="57"/>
    </row>
    <row r="10232" spans="1:2" hidden="1" x14ac:dyDescent="0.45">
      <c r="A10232" s="57"/>
      <c r="B10232" s="57"/>
    </row>
    <row r="10233" spans="1:2" hidden="1" x14ac:dyDescent="0.45">
      <c r="A10233" s="57"/>
      <c r="B10233" s="57"/>
    </row>
    <row r="10234" spans="1:2" hidden="1" x14ac:dyDescent="0.45">
      <c r="A10234" s="57"/>
      <c r="B10234" s="57"/>
    </row>
    <row r="10235" spans="1:2" hidden="1" x14ac:dyDescent="0.45">
      <c r="A10235" s="57"/>
      <c r="B10235" s="57"/>
    </row>
    <row r="10236" spans="1:2" hidden="1" x14ac:dyDescent="0.45">
      <c r="A10236" s="57"/>
      <c r="B10236" s="57"/>
    </row>
    <row r="10237" spans="1:2" hidden="1" x14ac:dyDescent="0.45">
      <c r="A10237" s="57"/>
      <c r="B10237" s="57"/>
    </row>
    <row r="10238" spans="1:2" hidden="1" x14ac:dyDescent="0.45">
      <c r="A10238" s="57"/>
      <c r="B10238" s="57"/>
    </row>
    <row r="10239" spans="1:2" hidden="1" x14ac:dyDescent="0.45">
      <c r="A10239" s="57"/>
      <c r="B10239" s="57"/>
    </row>
    <row r="10240" spans="1:2" hidden="1" x14ac:dyDescent="0.45">
      <c r="A10240" s="57"/>
      <c r="B10240" s="57"/>
    </row>
    <row r="10241" spans="1:2" hidden="1" x14ac:dyDescent="0.45">
      <c r="A10241" s="57"/>
      <c r="B10241" s="57"/>
    </row>
    <row r="10242" spans="1:2" hidden="1" x14ac:dyDescent="0.45">
      <c r="A10242" s="57"/>
      <c r="B10242" s="57"/>
    </row>
    <row r="10243" spans="1:2" hidden="1" x14ac:dyDescent="0.45">
      <c r="A10243" s="57"/>
      <c r="B10243" s="57"/>
    </row>
    <row r="10244" spans="1:2" hidden="1" x14ac:dyDescent="0.45">
      <c r="A10244" s="57"/>
      <c r="B10244" s="57"/>
    </row>
    <row r="10245" spans="1:2" hidden="1" x14ac:dyDescent="0.45">
      <c r="A10245" s="57"/>
      <c r="B10245" s="57"/>
    </row>
    <row r="10246" spans="1:2" hidden="1" x14ac:dyDescent="0.45">
      <c r="A10246" s="57"/>
      <c r="B10246" s="57"/>
    </row>
    <row r="10247" spans="1:2" hidden="1" x14ac:dyDescent="0.45">
      <c r="A10247" s="57"/>
      <c r="B10247" s="57"/>
    </row>
    <row r="10248" spans="1:2" hidden="1" x14ac:dyDescent="0.45">
      <c r="A10248" s="57"/>
      <c r="B10248" s="57"/>
    </row>
    <row r="10249" spans="1:2" hidden="1" x14ac:dyDescent="0.45">
      <c r="A10249" s="57"/>
      <c r="B10249" s="57"/>
    </row>
    <row r="10250" spans="1:2" hidden="1" x14ac:dyDescent="0.45">
      <c r="A10250" s="57"/>
      <c r="B10250" s="57"/>
    </row>
    <row r="10251" spans="1:2" hidden="1" x14ac:dyDescent="0.45">
      <c r="A10251" s="57"/>
      <c r="B10251" s="57"/>
    </row>
    <row r="10252" spans="1:2" hidden="1" x14ac:dyDescent="0.45">
      <c r="A10252" s="57"/>
      <c r="B10252" s="57"/>
    </row>
    <row r="10253" spans="1:2" hidden="1" x14ac:dyDescent="0.45">
      <c r="A10253" s="57"/>
      <c r="B10253" s="57"/>
    </row>
    <row r="10254" spans="1:2" hidden="1" x14ac:dyDescent="0.45">
      <c r="A10254" s="57"/>
      <c r="B10254" s="57"/>
    </row>
    <row r="10255" spans="1:2" hidden="1" x14ac:dyDescent="0.45">
      <c r="A10255" s="57"/>
      <c r="B10255" s="57"/>
    </row>
    <row r="10256" spans="1:2" hidden="1" x14ac:dyDescent="0.45">
      <c r="A10256" s="57"/>
      <c r="B10256" s="57"/>
    </row>
    <row r="10257" spans="1:2" hidden="1" x14ac:dyDescent="0.45">
      <c r="A10257" s="57"/>
      <c r="B10257" s="57"/>
    </row>
    <row r="10258" spans="1:2" hidden="1" x14ac:dyDescent="0.45">
      <c r="A10258" s="57"/>
      <c r="B10258" s="57"/>
    </row>
    <row r="10259" spans="1:2" hidden="1" x14ac:dyDescent="0.45">
      <c r="A10259" s="57"/>
      <c r="B10259" s="57"/>
    </row>
    <row r="10260" spans="1:2" hidden="1" x14ac:dyDescent="0.45">
      <c r="A10260" s="57"/>
      <c r="B10260" s="57"/>
    </row>
    <row r="10261" spans="1:2" hidden="1" x14ac:dyDescent="0.45">
      <c r="A10261" s="57"/>
      <c r="B10261" s="57"/>
    </row>
    <row r="10262" spans="1:2" hidden="1" x14ac:dyDescent="0.45">
      <c r="A10262" s="57"/>
      <c r="B10262" s="57"/>
    </row>
    <row r="10263" spans="1:2" hidden="1" x14ac:dyDescent="0.45">
      <c r="A10263" s="57"/>
      <c r="B10263" s="57"/>
    </row>
    <row r="10264" spans="1:2" hidden="1" x14ac:dyDescent="0.45">
      <c r="A10264" s="57"/>
      <c r="B10264" s="57"/>
    </row>
    <row r="10265" spans="1:2" hidden="1" x14ac:dyDescent="0.45">
      <c r="A10265" s="57"/>
      <c r="B10265" s="57"/>
    </row>
    <row r="10266" spans="1:2" hidden="1" x14ac:dyDescent="0.45">
      <c r="A10266" s="57"/>
      <c r="B10266" s="57"/>
    </row>
    <row r="10267" spans="1:2" hidden="1" x14ac:dyDescent="0.45">
      <c r="A10267" s="57"/>
      <c r="B10267" s="57"/>
    </row>
    <row r="10268" spans="1:2" hidden="1" x14ac:dyDescent="0.45">
      <c r="A10268" s="57"/>
      <c r="B10268" s="57"/>
    </row>
    <row r="10269" spans="1:2" hidden="1" x14ac:dyDescent="0.45">
      <c r="A10269" s="57"/>
      <c r="B10269" s="57"/>
    </row>
    <row r="10270" spans="1:2" hidden="1" x14ac:dyDescent="0.45">
      <c r="A10270" s="57"/>
      <c r="B10270" s="57"/>
    </row>
    <row r="10271" spans="1:2" hidden="1" x14ac:dyDescent="0.45">
      <c r="A10271" s="57"/>
      <c r="B10271" s="57"/>
    </row>
    <row r="10272" spans="1:2" hidden="1" x14ac:dyDescent="0.45">
      <c r="A10272" s="57"/>
      <c r="B10272" s="57"/>
    </row>
    <row r="10273" spans="1:2" hidden="1" x14ac:dyDescent="0.45">
      <c r="A10273" s="57"/>
      <c r="B10273" s="57"/>
    </row>
    <row r="10274" spans="1:2" hidden="1" x14ac:dyDescent="0.45">
      <c r="A10274" s="57"/>
      <c r="B10274" s="57"/>
    </row>
    <row r="10275" spans="1:2" hidden="1" x14ac:dyDescent="0.45">
      <c r="A10275" s="57"/>
      <c r="B10275" s="57"/>
    </row>
    <row r="10276" spans="1:2" hidden="1" x14ac:dyDescent="0.45">
      <c r="A10276" s="57"/>
      <c r="B10276" s="57"/>
    </row>
    <row r="10277" spans="1:2" hidden="1" x14ac:dyDescent="0.45">
      <c r="A10277" s="57"/>
      <c r="B10277" s="57"/>
    </row>
    <row r="10278" spans="1:2" hidden="1" x14ac:dyDescent="0.45">
      <c r="A10278" s="57"/>
      <c r="B10278" s="57"/>
    </row>
    <row r="10279" spans="1:2" hidden="1" x14ac:dyDescent="0.45">
      <c r="A10279" s="57"/>
      <c r="B10279" s="57"/>
    </row>
    <row r="10280" spans="1:2" hidden="1" x14ac:dyDescent="0.45">
      <c r="A10280" s="57"/>
      <c r="B10280" s="57"/>
    </row>
    <row r="10281" spans="1:2" hidden="1" x14ac:dyDescent="0.45">
      <c r="A10281" s="57"/>
      <c r="B10281" s="57"/>
    </row>
    <row r="10282" spans="1:2" hidden="1" x14ac:dyDescent="0.45">
      <c r="A10282" s="57"/>
      <c r="B10282" s="57"/>
    </row>
    <row r="10283" spans="1:2" hidden="1" x14ac:dyDescent="0.45">
      <c r="A10283" s="57"/>
      <c r="B10283" s="57"/>
    </row>
    <row r="10284" spans="1:2" hidden="1" x14ac:dyDescent="0.45">
      <c r="A10284" s="57"/>
      <c r="B10284" s="57"/>
    </row>
    <row r="10285" spans="1:2" hidden="1" x14ac:dyDescent="0.45">
      <c r="A10285" s="57"/>
      <c r="B10285" s="57"/>
    </row>
    <row r="10286" spans="1:2" hidden="1" x14ac:dyDescent="0.45">
      <c r="A10286" s="57"/>
      <c r="B10286" s="57"/>
    </row>
    <row r="10287" spans="1:2" hidden="1" x14ac:dyDescent="0.45">
      <c r="A10287" s="57"/>
      <c r="B10287" s="57"/>
    </row>
    <row r="10288" spans="1:2" hidden="1" x14ac:dyDescent="0.45">
      <c r="A10288" s="57"/>
      <c r="B10288" s="57"/>
    </row>
    <row r="10289" spans="1:2" hidden="1" x14ac:dyDescent="0.45">
      <c r="A10289" s="57"/>
      <c r="B10289" s="57"/>
    </row>
    <row r="10290" spans="1:2" hidden="1" x14ac:dyDescent="0.45">
      <c r="A10290" s="57"/>
      <c r="B10290" s="57"/>
    </row>
    <row r="10291" spans="1:2" hidden="1" x14ac:dyDescent="0.45">
      <c r="A10291" s="57"/>
      <c r="B10291" s="57"/>
    </row>
    <row r="10292" spans="1:2" hidden="1" x14ac:dyDescent="0.45">
      <c r="A10292" s="57"/>
      <c r="B10292" s="57"/>
    </row>
    <row r="10293" spans="1:2" hidden="1" x14ac:dyDescent="0.45">
      <c r="A10293" s="57"/>
      <c r="B10293" s="57"/>
    </row>
    <row r="10294" spans="1:2" hidden="1" x14ac:dyDescent="0.45">
      <c r="A10294" s="57"/>
      <c r="B10294" s="57"/>
    </row>
    <row r="10295" spans="1:2" hidden="1" x14ac:dyDescent="0.45">
      <c r="A10295" s="57"/>
      <c r="B10295" s="57"/>
    </row>
    <row r="10296" spans="1:2" hidden="1" x14ac:dyDescent="0.45">
      <c r="A10296" s="57"/>
      <c r="B10296" s="57"/>
    </row>
    <row r="10297" spans="1:2" hidden="1" x14ac:dyDescent="0.45">
      <c r="A10297" s="57"/>
      <c r="B10297" s="57"/>
    </row>
    <row r="10298" spans="1:2" hidden="1" x14ac:dyDescent="0.45">
      <c r="A10298" s="57"/>
      <c r="B10298" s="57"/>
    </row>
    <row r="10299" spans="1:2" hidden="1" x14ac:dyDescent="0.45">
      <c r="A10299" s="57"/>
      <c r="B10299" s="57"/>
    </row>
    <row r="10300" spans="1:2" hidden="1" x14ac:dyDescent="0.45">
      <c r="A10300" s="57"/>
      <c r="B10300" s="57"/>
    </row>
    <row r="10301" spans="1:2" hidden="1" x14ac:dyDescent="0.45">
      <c r="A10301" s="57"/>
      <c r="B10301" s="57"/>
    </row>
    <row r="10302" spans="1:2" hidden="1" x14ac:dyDescent="0.45">
      <c r="A10302" s="57"/>
      <c r="B10302" s="57"/>
    </row>
    <row r="10303" spans="1:2" hidden="1" x14ac:dyDescent="0.45">
      <c r="A10303" s="57"/>
      <c r="B10303" s="57"/>
    </row>
    <row r="10304" spans="1:2" hidden="1" x14ac:dyDescent="0.45">
      <c r="A10304" s="57"/>
      <c r="B10304" s="57"/>
    </row>
    <row r="10305" spans="1:2" hidden="1" x14ac:dyDescent="0.45">
      <c r="A10305" s="57"/>
      <c r="B10305" s="57"/>
    </row>
    <row r="10306" spans="1:2" hidden="1" x14ac:dyDescent="0.45">
      <c r="A10306" s="57"/>
      <c r="B10306" s="57"/>
    </row>
    <row r="10307" spans="1:2" hidden="1" x14ac:dyDescent="0.45">
      <c r="A10307" s="57"/>
      <c r="B10307" s="57"/>
    </row>
    <row r="10308" spans="1:2" hidden="1" x14ac:dyDescent="0.45">
      <c r="A10308" s="57"/>
      <c r="B10308" s="57"/>
    </row>
    <row r="10309" spans="1:2" hidden="1" x14ac:dyDescent="0.45">
      <c r="A10309" s="57"/>
      <c r="B10309" s="57"/>
    </row>
    <row r="10310" spans="1:2" hidden="1" x14ac:dyDescent="0.45">
      <c r="A10310" s="57"/>
      <c r="B10310" s="57"/>
    </row>
    <row r="10311" spans="1:2" hidden="1" x14ac:dyDescent="0.45">
      <c r="A10311" s="57"/>
      <c r="B10311" s="57"/>
    </row>
    <row r="10312" spans="1:2" hidden="1" x14ac:dyDescent="0.45">
      <c r="A10312" s="57"/>
      <c r="B10312" s="57"/>
    </row>
    <row r="10313" spans="1:2" hidden="1" x14ac:dyDescent="0.45">
      <c r="A10313" s="57"/>
      <c r="B10313" s="57"/>
    </row>
    <row r="10314" spans="1:2" hidden="1" x14ac:dyDescent="0.45">
      <c r="A10314" s="57"/>
      <c r="B10314" s="57"/>
    </row>
    <row r="10315" spans="1:2" hidden="1" x14ac:dyDescent="0.45">
      <c r="A10315" s="57"/>
      <c r="B10315" s="57"/>
    </row>
    <row r="10316" spans="1:2" hidden="1" x14ac:dyDescent="0.45">
      <c r="A10316" s="57"/>
      <c r="B10316" s="57"/>
    </row>
    <row r="10317" spans="1:2" hidden="1" x14ac:dyDescent="0.45">
      <c r="A10317" s="57"/>
      <c r="B10317" s="57"/>
    </row>
    <row r="10318" spans="1:2" hidden="1" x14ac:dyDescent="0.45">
      <c r="A10318" s="57"/>
      <c r="B10318" s="57"/>
    </row>
    <row r="10319" spans="1:2" hidden="1" x14ac:dyDescent="0.45">
      <c r="A10319" s="57"/>
      <c r="B10319" s="57"/>
    </row>
    <row r="10320" spans="1:2" hidden="1" x14ac:dyDescent="0.45">
      <c r="A10320" s="57"/>
      <c r="B10320" s="57"/>
    </row>
    <row r="10321" spans="1:2" hidden="1" x14ac:dyDescent="0.45">
      <c r="A10321" s="57"/>
      <c r="B10321" s="57"/>
    </row>
    <row r="10322" spans="1:2" hidden="1" x14ac:dyDescent="0.45">
      <c r="A10322" s="57"/>
      <c r="B10322" s="57"/>
    </row>
    <row r="10323" spans="1:2" hidden="1" x14ac:dyDescent="0.45">
      <c r="A10323" s="57"/>
      <c r="B10323" s="57"/>
    </row>
    <row r="10324" spans="1:2" hidden="1" x14ac:dyDescent="0.45">
      <c r="A10324" s="57"/>
      <c r="B10324" s="57"/>
    </row>
    <row r="10325" spans="1:2" hidden="1" x14ac:dyDescent="0.45">
      <c r="A10325" s="57"/>
      <c r="B10325" s="57"/>
    </row>
    <row r="10326" spans="1:2" hidden="1" x14ac:dyDescent="0.45">
      <c r="A10326" s="57"/>
      <c r="B10326" s="57"/>
    </row>
    <row r="10327" spans="1:2" hidden="1" x14ac:dyDescent="0.45">
      <c r="A10327" s="57"/>
      <c r="B10327" s="57"/>
    </row>
    <row r="10328" spans="1:2" hidden="1" x14ac:dyDescent="0.45">
      <c r="A10328" s="57"/>
      <c r="B10328" s="57"/>
    </row>
    <row r="10329" spans="1:2" hidden="1" x14ac:dyDescent="0.45">
      <c r="A10329" s="57"/>
      <c r="B10329" s="57"/>
    </row>
    <row r="10330" spans="1:2" hidden="1" x14ac:dyDescent="0.45">
      <c r="A10330" s="57"/>
      <c r="B10330" s="57"/>
    </row>
    <row r="10331" spans="1:2" hidden="1" x14ac:dyDescent="0.45">
      <c r="A10331" s="57"/>
      <c r="B10331" s="57"/>
    </row>
    <row r="10332" spans="1:2" hidden="1" x14ac:dyDescent="0.45">
      <c r="A10332" s="57"/>
      <c r="B10332" s="57"/>
    </row>
    <row r="10333" spans="1:2" hidden="1" x14ac:dyDescent="0.45">
      <c r="A10333" s="57"/>
      <c r="B10333" s="57"/>
    </row>
    <row r="10334" spans="1:2" hidden="1" x14ac:dyDescent="0.45">
      <c r="A10334" s="57"/>
      <c r="B10334" s="57"/>
    </row>
    <row r="10335" spans="1:2" hidden="1" x14ac:dyDescent="0.45">
      <c r="A10335" s="57"/>
      <c r="B10335" s="57"/>
    </row>
    <row r="10336" spans="1:2" hidden="1" x14ac:dyDescent="0.45">
      <c r="A10336" s="57"/>
      <c r="B10336" s="57"/>
    </row>
    <row r="10337" spans="1:2" hidden="1" x14ac:dyDescent="0.45">
      <c r="A10337" s="57"/>
      <c r="B10337" s="57"/>
    </row>
    <row r="10338" spans="1:2" hidden="1" x14ac:dyDescent="0.45">
      <c r="A10338" s="57"/>
      <c r="B10338" s="57"/>
    </row>
    <row r="10339" spans="1:2" hidden="1" x14ac:dyDescent="0.45">
      <c r="A10339" s="57"/>
      <c r="B10339" s="57"/>
    </row>
    <row r="10340" spans="1:2" hidden="1" x14ac:dyDescent="0.45">
      <c r="A10340" s="57"/>
      <c r="B10340" s="57"/>
    </row>
    <row r="10341" spans="1:2" hidden="1" x14ac:dyDescent="0.45">
      <c r="A10341" s="57"/>
      <c r="B10341" s="57"/>
    </row>
    <row r="10342" spans="1:2" hidden="1" x14ac:dyDescent="0.45">
      <c r="A10342" s="57"/>
      <c r="B10342" s="57"/>
    </row>
    <row r="10343" spans="1:2" hidden="1" x14ac:dyDescent="0.45">
      <c r="A10343" s="57"/>
      <c r="B10343" s="57"/>
    </row>
    <row r="10344" spans="1:2" hidden="1" x14ac:dyDescent="0.45">
      <c r="A10344" s="57"/>
      <c r="B10344" s="57"/>
    </row>
    <row r="10345" spans="1:2" hidden="1" x14ac:dyDescent="0.45">
      <c r="A10345" s="57"/>
      <c r="B10345" s="57"/>
    </row>
    <row r="10346" spans="1:2" hidden="1" x14ac:dyDescent="0.45">
      <c r="A10346" s="57"/>
      <c r="B10346" s="57"/>
    </row>
    <row r="10347" spans="1:2" hidden="1" x14ac:dyDescent="0.45">
      <c r="A10347" s="57"/>
      <c r="B10347" s="57"/>
    </row>
    <row r="10348" spans="1:2" hidden="1" x14ac:dyDescent="0.45">
      <c r="A10348" s="57"/>
      <c r="B10348" s="57"/>
    </row>
    <row r="10349" spans="1:2" hidden="1" x14ac:dyDescent="0.45">
      <c r="A10349" s="57"/>
      <c r="B10349" s="57"/>
    </row>
    <row r="10350" spans="1:2" hidden="1" x14ac:dyDescent="0.45">
      <c r="A10350" s="57"/>
      <c r="B10350" s="57"/>
    </row>
    <row r="10351" spans="1:2" hidden="1" x14ac:dyDescent="0.45">
      <c r="A10351" s="57"/>
      <c r="B10351" s="57"/>
    </row>
    <row r="10352" spans="1:2" hidden="1" x14ac:dyDescent="0.45">
      <c r="A10352" s="57"/>
      <c r="B10352" s="57"/>
    </row>
    <row r="10353" spans="1:2" hidden="1" x14ac:dyDescent="0.45">
      <c r="A10353" s="57"/>
      <c r="B10353" s="57"/>
    </row>
    <row r="10354" spans="1:2" hidden="1" x14ac:dyDescent="0.45">
      <c r="A10354" s="57"/>
      <c r="B10354" s="57"/>
    </row>
    <row r="10355" spans="1:2" hidden="1" x14ac:dyDescent="0.45">
      <c r="A10355" s="57"/>
      <c r="B10355" s="57"/>
    </row>
    <row r="10356" spans="1:2" hidden="1" x14ac:dyDescent="0.45">
      <c r="A10356" s="57"/>
      <c r="B10356" s="57"/>
    </row>
    <row r="10357" spans="1:2" hidden="1" x14ac:dyDescent="0.45">
      <c r="A10357" s="57"/>
      <c r="B10357" s="57"/>
    </row>
    <row r="10358" spans="1:2" hidden="1" x14ac:dyDescent="0.45">
      <c r="A10358" s="57"/>
      <c r="B10358" s="57"/>
    </row>
    <row r="10359" spans="1:2" hidden="1" x14ac:dyDescent="0.45">
      <c r="A10359" s="57"/>
      <c r="B10359" s="57"/>
    </row>
    <row r="10360" spans="1:2" hidden="1" x14ac:dyDescent="0.45">
      <c r="A10360" s="57"/>
      <c r="B10360" s="57"/>
    </row>
    <row r="10361" spans="1:2" hidden="1" x14ac:dyDescent="0.45">
      <c r="A10361" s="57"/>
      <c r="B10361" s="57"/>
    </row>
    <row r="10362" spans="1:2" hidden="1" x14ac:dyDescent="0.45">
      <c r="A10362" s="57"/>
      <c r="B10362" s="57"/>
    </row>
    <row r="10363" spans="1:2" hidden="1" x14ac:dyDescent="0.45">
      <c r="A10363" s="57"/>
      <c r="B10363" s="57"/>
    </row>
    <row r="10364" spans="1:2" hidden="1" x14ac:dyDescent="0.45">
      <c r="A10364" s="57"/>
      <c r="B10364" s="57"/>
    </row>
    <row r="10365" spans="1:2" hidden="1" x14ac:dyDescent="0.45">
      <c r="A10365" s="57"/>
      <c r="B10365" s="57"/>
    </row>
    <row r="10366" spans="1:2" hidden="1" x14ac:dyDescent="0.45">
      <c r="A10366" s="57"/>
      <c r="B10366" s="57"/>
    </row>
    <row r="10367" spans="1:2" hidden="1" x14ac:dyDescent="0.45">
      <c r="A10367" s="57"/>
      <c r="B10367" s="57"/>
    </row>
    <row r="10368" spans="1:2" hidden="1" x14ac:dyDescent="0.45">
      <c r="A10368" s="57"/>
      <c r="B10368" s="57"/>
    </row>
    <row r="10369" spans="1:2" hidden="1" x14ac:dyDescent="0.45">
      <c r="A10369" s="57"/>
      <c r="B10369" s="57"/>
    </row>
    <row r="10370" spans="1:2" hidden="1" x14ac:dyDescent="0.45">
      <c r="A10370" s="57"/>
      <c r="B10370" s="57"/>
    </row>
    <row r="10371" spans="1:2" hidden="1" x14ac:dyDescent="0.45">
      <c r="A10371" s="57"/>
      <c r="B10371" s="57"/>
    </row>
    <row r="10372" spans="1:2" hidden="1" x14ac:dyDescent="0.45">
      <c r="A10372" s="57"/>
      <c r="B10372" s="57"/>
    </row>
    <row r="10373" spans="1:2" hidden="1" x14ac:dyDescent="0.45">
      <c r="A10373" s="57"/>
      <c r="B10373" s="57"/>
    </row>
    <row r="10374" spans="1:2" hidden="1" x14ac:dyDescent="0.45">
      <c r="A10374" s="57"/>
      <c r="B10374" s="57"/>
    </row>
    <row r="10375" spans="1:2" hidden="1" x14ac:dyDescent="0.45">
      <c r="A10375" s="57"/>
      <c r="B10375" s="57"/>
    </row>
    <row r="10376" spans="1:2" hidden="1" x14ac:dyDescent="0.45">
      <c r="A10376" s="57"/>
      <c r="B10376" s="57"/>
    </row>
    <row r="10377" spans="1:2" hidden="1" x14ac:dyDescent="0.45">
      <c r="A10377" s="57"/>
      <c r="B10377" s="57"/>
    </row>
    <row r="10378" spans="1:2" hidden="1" x14ac:dyDescent="0.45">
      <c r="A10378" s="57"/>
      <c r="B10378" s="57"/>
    </row>
    <row r="10379" spans="1:2" hidden="1" x14ac:dyDescent="0.45">
      <c r="A10379" s="57"/>
      <c r="B10379" s="57"/>
    </row>
    <row r="10380" spans="1:2" hidden="1" x14ac:dyDescent="0.45">
      <c r="A10380" s="57"/>
      <c r="B10380" s="57"/>
    </row>
    <row r="10381" spans="1:2" hidden="1" x14ac:dyDescent="0.45">
      <c r="A10381" s="57"/>
      <c r="B10381" s="57"/>
    </row>
    <row r="10382" spans="1:2" hidden="1" x14ac:dyDescent="0.45">
      <c r="A10382" s="57"/>
      <c r="B10382" s="57"/>
    </row>
    <row r="10383" spans="1:2" hidden="1" x14ac:dyDescent="0.45">
      <c r="A10383" s="57"/>
      <c r="B10383" s="57"/>
    </row>
    <row r="10384" spans="1:2" hidden="1" x14ac:dyDescent="0.45">
      <c r="A10384" s="57"/>
      <c r="B10384" s="57"/>
    </row>
    <row r="10385" spans="1:2" hidden="1" x14ac:dyDescent="0.45">
      <c r="A10385" s="57"/>
      <c r="B10385" s="57"/>
    </row>
    <row r="10386" spans="1:2" hidden="1" x14ac:dyDescent="0.45">
      <c r="A10386" s="57"/>
      <c r="B10386" s="57"/>
    </row>
    <row r="10387" spans="1:2" hidden="1" x14ac:dyDescent="0.45">
      <c r="A10387" s="57"/>
      <c r="B10387" s="57"/>
    </row>
    <row r="10388" spans="1:2" hidden="1" x14ac:dyDescent="0.45">
      <c r="A10388" s="57"/>
      <c r="B10388" s="57"/>
    </row>
    <row r="10389" spans="1:2" hidden="1" x14ac:dyDescent="0.45">
      <c r="A10389" s="57"/>
      <c r="B10389" s="57"/>
    </row>
    <row r="10390" spans="1:2" hidden="1" x14ac:dyDescent="0.45">
      <c r="A10390" s="57"/>
      <c r="B10390" s="57"/>
    </row>
    <row r="10391" spans="1:2" hidden="1" x14ac:dyDescent="0.45">
      <c r="A10391" s="57"/>
      <c r="B10391" s="57"/>
    </row>
    <row r="10392" spans="1:2" hidden="1" x14ac:dyDescent="0.45">
      <c r="A10392" s="57"/>
      <c r="B10392" s="57"/>
    </row>
    <row r="10393" spans="1:2" hidden="1" x14ac:dyDescent="0.45">
      <c r="A10393" s="57"/>
      <c r="B10393" s="57"/>
    </row>
    <row r="10394" spans="1:2" hidden="1" x14ac:dyDescent="0.45">
      <c r="A10394" s="57"/>
      <c r="B10394" s="57"/>
    </row>
    <row r="10395" spans="1:2" hidden="1" x14ac:dyDescent="0.45">
      <c r="A10395" s="57"/>
      <c r="B10395" s="57"/>
    </row>
    <row r="10396" spans="1:2" hidden="1" x14ac:dyDescent="0.45">
      <c r="A10396" s="57"/>
      <c r="B10396" s="57"/>
    </row>
    <row r="10397" spans="1:2" hidden="1" x14ac:dyDescent="0.45">
      <c r="A10397" s="57"/>
      <c r="B10397" s="57"/>
    </row>
    <row r="10398" spans="1:2" hidden="1" x14ac:dyDescent="0.45">
      <c r="A10398" s="57"/>
      <c r="B10398" s="57"/>
    </row>
    <row r="10399" spans="1:2" hidden="1" x14ac:dyDescent="0.45">
      <c r="A10399" s="57"/>
      <c r="B10399" s="57"/>
    </row>
    <row r="10400" spans="1:2" hidden="1" x14ac:dyDescent="0.45">
      <c r="A10400" s="57"/>
      <c r="B10400" s="57"/>
    </row>
    <row r="10401" spans="1:2" hidden="1" x14ac:dyDescent="0.45">
      <c r="A10401" s="57"/>
      <c r="B10401" s="57"/>
    </row>
    <row r="10402" spans="1:2" hidden="1" x14ac:dyDescent="0.45">
      <c r="A10402" s="57"/>
      <c r="B10402" s="57"/>
    </row>
    <row r="10403" spans="1:2" hidden="1" x14ac:dyDescent="0.45">
      <c r="A10403" s="57"/>
      <c r="B10403" s="57"/>
    </row>
    <row r="10404" spans="1:2" hidden="1" x14ac:dyDescent="0.45">
      <c r="A10404" s="57"/>
      <c r="B10404" s="57"/>
    </row>
    <row r="10405" spans="1:2" hidden="1" x14ac:dyDescent="0.45">
      <c r="A10405" s="57"/>
      <c r="B10405" s="57"/>
    </row>
    <row r="10406" spans="1:2" hidden="1" x14ac:dyDescent="0.45">
      <c r="A10406" s="57"/>
      <c r="B10406" s="57"/>
    </row>
    <row r="10407" spans="1:2" hidden="1" x14ac:dyDescent="0.45">
      <c r="A10407" s="57"/>
      <c r="B10407" s="57"/>
    </row>
    <row r="10408" spans="1:2" hidden="1" x14ac:dyDescent="0.45">
      <c r="A10408" s="57"/>
      <c r="B10408" s="57"/>
    </row>
    <row r="10409" spans="1:2" hidden="1" x14ac:dyDescent="0.45">
      <c r="A10409" s="57"/>
      <c r="B10409" s="57"/>
    </row>
    <row r="10410" spans="1:2" hidden="1" x14ac:dyDescent="0.45">
      <c r="A10410" s="57"/>
      <c r="B10410" s="57"/>
    </row>
    <row r="10411" spans="1:2" hidden="1" x14ac:dyDescent="0.45">
      <c r="A10411" s="57"/>
      <c r="B10411" s="57"/>
    </row>
    <row r="10412" spans="1:2" hidden="1" x14ac:dyDescent="0.45">
      <c r="A10412" s="57"/>
      <c r="B10412" s="57"/>
    </row>
    <row r="10413" spans="1:2" hidden="1" x14ac:dyDescent="0.45">
      <c r="A10413" s="57"/>
      <c r="B10413" s="57"/>
    </row>
    <row r="10414" spans="1:2" hidden="1" x14ac:dyDescent="0.45">
      <c r="A10414" s="57"/>
      <c r="B10414" s="57"/>
    </row>
    <row r="10415" spans="1:2" hidden="1" x14ac:dyDescent="0.45">
      <c r="A10415" s="57"/>
      <c r="B10415" s="57"/>
    </row>
    <row r="10416" spans="1:2" hidden="1" x14ac:dyDescent="0.45">
      <c r="A10416" s="57"/>
      <c r="B10416" s="57"/>
    </row>
    <row r="10417" spans="1:2" hidden="1" x14ac:dyDescent="0.45">
      <c r="A10417" s="57"/>
      <c r="B10417" s="57"/>
    </row>
    <row r="10418" spans="1:2" hidden="1" x14ac:dyDescent="0.45">
      <c r="A10418" s="57"/>
      <c r="B10418" s="57"/>
    </row>
    <row r="10419" spans="1:2" hidden="1" x14ac:dyDescent="0.45">
      <c r="A10419" s="57"/>
      <c r="B10419" s="57"/>
    </row>
    <row r="10420" spans="1:2" hidden="1" x14ac:dyDescent="0.45">
      <c r="A10420" s="57"/>
      <c r="B10420" s="57"/>
    </row>
    <row r="10421" spans="1:2" hidden="1" x14ac:dyDescent="0.45">
      <c r="A10421" s="57"/>
      <c r="B10421" s="57"/>
    </row>
    <row r="10422" spans="1:2" hidden="1" x14ac:dyDescent="0.45">
      <c r="A10422" s="57"/>
      <c r="B10422" s="57"/>
    </row>
    <row r="10423" spans="1:2" hidden="1" x14ac:dyDescent="0.45">
      <c r="A10423" s="57"/>
      <c r="B10423" s="57"/>
    </row>
    <row r="10424" spans="1:2" hidden="1" x14ac:dyDescent="0.45">
      <c r="A10424" s="57"/>
      <c r="B10424" s="57"/>
    </row>
    <row r="10425" spans="1:2" hidden="1" x14ac:dyDescent="0.45">
      <c r="A10425" s="57"/>
      <c r="B10425" s="57"/>
    </row>
    <row r="10426" spans="1:2" hidden="1" x14ac:dyDescent="0.45">
      <c r="A10426" s="57"/>
      <c r="B10426" s="57"/>
    </row>
    <row r="10427" spans="1:2" hidden="1" x14ac:dyDescent="0.45">
      <c r="A10427" s="57"/>
      <c r="B10427" s="57"/>
    </row>
    <row r="10428" spans="1:2" hidden="1" x14ac:dyDescent="0.45">
      <c r="A10428" s="57"/>
      <c r="B10428" s="57"/>
    </row>
    <row r="10429" spans="1:2" hidden="1" x14ac:dyDescent="0.45">
      <c r="A10429" s="57"/>
      <c r="B10429" s="57"/>
    </row>
    <row r="10430" spans="1:2" hidden="1" x14ac:dyDescent="0.45">
      <c r="A10430" s="57"/>
      <c r="B10430" s="57"/>
    </row>
    <row r="10431" spans="1:2" hidden="1" x14ac:dyDescent="0.45">
      <c r="A10431" s="57"/>
      <c r="B10431" s="57"/>
    </row>
    <row r="10432" spans="1:2" hidden="1" x14ac:dyDescent="0.45">
      <c r="A10432" s="57"/>
      <c r="B10432" s="57"/>
    </row>
    <row r="10433" spans="1:2" hidden="1" x14ac:dyDescent="0.45">
      <c r="A10433" s="57"/>
      <c r="B10433" s="57"/>
    </row>
    <row r="10434" spans="1:2" hidden="1" x14ac:dyDescent="0.45">
      <c r="A10434" s="57"/>
      <c r="B10434" s="57"/>
    </row>
    <row r="10435" spans="1:2" hidden="1" x14ac:dyDescent="0.45">
      <c r="A10435" s="57"/>
      <c r="B10435" s="57"/>
    </row>
    <row r="10436" spans="1:2" hidden="1" x14ac:dyDescent="0.45">
      <c r="A10436" s="57"/>
      <c r="B10436" s="57"/>
    </row>
    <row r="10437" spans="1:2" hidden="1" x14ac:dyDescent="0.45">
      <c r="A10437" s="57"/>
      <c r="B10437" s="57"/>
    </row>
    <row r="10438" spans="1:2" hidden="1" x14ac:dyDescent="0.45">
      <c r="A10438" s="57"/>
      <c r="B10438" s="57"/>
    </row>
    <row r="10439" spans="1:2" hidden="1" x14ac:dyDescent="0.45">
      <c r="A10439" s="57"/>
      <c r="B10439" s="57"/>
    </row>
    <row r="10440" spans="1:2" hidden="1" x14ac:dyDescent="0.45">
      <c r="A10440" s="57"/>
      <c r="B10440" s="57"/>
    </row>
    <row r="10441" spans="1:2" hidden="1" x14ac:dyDescent="0.45">
      <c r="A10441" s="57"/>
      <c r="B10441" s="57"/>
    </row>
    <row r="10442" spans="1:2" hidden="1" x14ac:dyDescent="0.45">
      <c r="A10442" s="57"/>
      <c r="B10442" s="57"/>
    </row>
    <row r="10443" spans="1:2" hidden="1" x14ac:dyDescent="0.45">
      <c r="A10443" s="57"/>
      <c r="B10443" s="57"/>
    </row>
    <row r="10444" spans="1:2" hidden="1" x14ac:dyDescent="0.45">
      <c r="A10444" s="57"/>
      <c r="B10444" s="57"/>
    </row>
    <row r="10445" spans="1:2" hidden="1" x14ac:dyDescent="0.45">
      <c r="A10445" s="57"/>
      <c r="B10445" s="57"/>
    </row>
    <row r="10446" spans="1:2" hidden="1" x14ac:dyDescent="0.45">
      <c r="A10446" s="57"/>
      <c r="B10446" s="57"/>
    </row>
    <row r="10447" spans="1:2" hidden="1" x14ac:dyDescent="0.45">
      <c r="A10447" s="57"/>
      <c r="B10447" s="57"/>
    </row>
    <row r="10448" spans="1:2" hidden="1" x14ac:dyDescent="0.45">
      <c r="A10448" s="57"/>
      <c r="B10448" s="57"/>
    </row>
    <row r="10449" spans="1:2" hidden="1" x14ac:dyDescent="0.45">
      <c r="A10449" s="57"/>
      <c r="B10449" s="57"/>
    </row>
    <row r="10450" spans="1:2" hidden="1" x14ac:dyDescent="0.45">
      <c r="A10450" s="57"/>
      <c r="B10450" s="57"/>
    </row>
    <row r="10451" spans="1:2" hidden="1" x14ac:dyDescent="0.45">
      <c r="A10451" s="57"/>
      <c r="B10451" s="57"/>
    </row>
    <row r="10452" spans="1:2" hidden="1" x14ac:dyDescent="0.45">
      <c r="A10452" s="57"/>
      <c r="B10452" s="57"/>
    </row>
    <row r="10453" spans="1:2" hidden="1" x14ac:dyDescent="0.45">
      <c r="A10453" s="57"/>
      <c r="B10453" s="57"/>
    </row>
    <row r="10454" spans="1:2" hidden="1" x14ac:dyDescent="0.45">
      <c r="A10454" s="57"/>
      <c r="B10454" s="57"/>
    </row>
    <row r="10455" spans="1:2" hidden="1" x14ac:dyDescent="0.45">
      <c r="A10455" s="57"/>
      <c r="B10455" s="57"/>
    </row>
    <row r="10456" spans="1:2" hidden="1" x14ac:dyDescent="0.45">
      <c r="A10456" s="57"/>
      <c r="B10456" s="57"/>
    </row>
    <row r="10457" spans="1:2" hidden="1" x14ac:dyDescent="0.45">
      <c r="A10457" s="57"/>
      <c r="B10457" s="57"/>
    </row>
    <row r="10458" spans="1:2" hidden="1" x14ac:dyDescent="0.45">
      <c r="A10458" s="57"/>
      <c r="B10458" s="57"/>
    </row>
    <row r="10459" spans="1:2" hidden="1" x14ac:dyDescent="0.45">
      <c r="A10459" s="57"/>
      <c r="B10459" s="57"/>
    </row>
    <row r="10460" spans="1:2" hidden="1" x14ac:dyDescent="0.45">
      <c r="A10460" s="57"/>
      <c r="B10460" s="57"/>
    </row>
    <row r="10461" spans="1:2" hidden="1" x14ac:dyDescent="0.45">
      <c r="A10461" s="57"/>
      <c r="B10461" s="57"/>
    </row>
    <row r="10462" spans="1:2" hidden="1" x14ac:dyDescent="0.45">
      <c r="A10462" s="57"/>
      <c r="B10462" s="57"/>
    </row>
    <row r="10463" spans="1:2" hidden="1" x14ac:dyDescent="0.45">
      <c r="A10463" s="57"/>
      <c r="B10463" s="57"/>
    </row>
    <row r="10464" spans="1:2" hidden="1" x14ac:dyDescent="0.45">
      <c r="A10464" s="57"/>
      <c r="B10464" s="57"/>
    </row>
    <row r="10465" spans="1:2" hidden="1" x14ac:dyDescent="0.45">
      <c r="A10465" s="57"/>
      <c r="B10465" s="57"/>
    </row>
    <row r="10466" spans="1:2" hidden="1" x14ac:dyDescent="0.45">
      <c r="A10466" s="57"/>
      <c r="B10466" s="57"/>
    </row>
    <row r="10467" spans="1:2" hidden="1" x14ac:dyDescent="0.45">
      <c r="A10467" s="57"/>
      <c r="B10467" s="57"/>
    </row>
    <row r="10468" spans="1:2" hidden="1" x14ac:dyDescent="0.45">
      <c r="A10468" s="57"/>
      <c r="B10468" s="57"/>
    </row>
    <row r="10469" spans="1:2" hidden="1" x14ac:dyDescent="0.45">
      <c r="A10469" s="57"/>
      <c r="B10469" s="57"/>
    </row>
    <row r="10470" spans="1:2" hidden="1" x14ac:dyDescent="0.45">
      <c r="A10470" s="57"/>
      <c r="B10470" s="57"/>
    </row>
    <row r="10471" spans="1:2" hidden="1" x14ac:dyDescent="0.45">
      <c r="A10471" s="57"/>
      <c r="B10471" s="57"/>
    </row>
    <row r="10472" spans="1:2" hidden="1" x14ac:dyDescent="0.45">
      <c r="A10472" s="57"/>
      <c r="B10472" s="57"/>
    </row>
    <row r="10473" spans="1:2" hidden="1" x14ac:dyDescent="0.45">
      <c r="A10473" s="57"/>
      <c r="B10473" s="57"/>
    </row>
    <row r="10474" spans="1:2" hidden="1" x14ac:dyDescent="0.45">
      <c r="A10474" s="57"/>
      <c r="B10474" s="57"/>
    </row>
    <row r="10475" spans="1:2" hidden="1" x14ac:dyDescent="0.45">
      <c r="A10475" s="57"/>
      <c r="B10475" s="57"/>
    </row>
    <row r="10476" spans="1:2" hidden="1" x14ac:dyDescent="0.45">
      <c r="A10476" s="57"/>
      <c r="B10476" s="57"/>
    </row>
    <row r="10477" spans="1:2" hidden="1" x14ac:dyDescent="0.45">
      <c r="A10477" s="57"/>
      <c r="B10477" s="57"/>
    </row>
    <row r="10478" spans="1:2" hidden="1" x14ac:dyDescent="0.45">
      <c r="A10478" s="57"/>
      <c r="B10478" s="57"/>
    </row>
    <row r="10479" spans="1:2" hidden="1" x14ac:dyDescent="0.45">
      <c r="A10479" s="57"/>
      <c r="B10479" s="57"/>
    </row>
    <row r="10480" spans="1:2" hidden="1" x14ac:dyDescent="0.45">
      <c r="A10480" s="57"/>
      <c r="B10480" s="57"/>
    </row>
    <row r="10481" spans="1:2" hidden="1" x14ac:dyDescent="0.45">
      <c r="A10481" s="57"/>
      <c r="B10481" s="57"/>
    </row>
    <row r="10482" spans="1:2" hidden="1" x14ac:dyDescent="0.45">
      <c r="A10482" s="57"/>
      <c r="B10482" s="57"/>
    </row>
    <row r="10483" spans="1:2" hidden="1" x14ac:dyDescent="0.45">
      <c r="A10483" s="57"/>
      <c r="B10483" s="57"/>
    </row>
    <row r="10484" spans="1:2" hidden="1" x14ac:dyDescent="0.45">
      <c r="A10484" s="57"/>
      <c r="B10484" s="57"/>
    </row>
    <row r="10485" spans="1:2" hidden="1" x14ac:dyDescent="0.45">
      <c r="A10485" s="57"/>
      <c r="B10485" s="57"/>
    </row>
    <row r="10486" spans="1:2" hidden="1" x14ac:dyDescent="0.45">
      <c r="A10486" s="57"/>
      <c r="B10486" s="57"/>
    </row>
    <row r="10487" spans="1:2" hidden="1" x14ac:dyDescent="0.45">
      <c r="A10487" s="57"/>
      <c r="B10487" s="57"/>
    </row>
    <row r="10488" spans="1:2" hidden="1" x14ac:dyDescent="0.45">
      <c r="A10488" s="57"/>
      <c r="B10488" s="57"/>
    </row>
    <row r="10489" spans="1:2" hidden="1" x14ac:dyDescent="0.45">
      <c r="A10489" s="57"/>
      <c r="B10489" s="57"/>
    </row>
    <row r="10490" spans="1:2" hidden="1" x14ac:dyDescent="0.45">
      <c r="A10490" s="57"/>
      <c r="B10490" s="57"/>
    </row>
    <row r="10491" spans="1:2" hidden="1" x14ac:dyDescent="0.45">
      <c r="A10491" s="57"/>
      <c r="B10491" s="57"/>
    </row>
    <row r="10492" spans="1:2" hidden="1" x14ac:dyDescent="0.45">
      <c r="A10492" s="57"/>
      <c r="B10492" s="57"/>
    </row>
    <row r="10493" spans="1:2" hidden="1" x14ac:dyDescent="0.45">
      <c r="A10493" s="57"/>
      <c r="B10493" s="57"/>
    </row>
    <row r="10494" spans="1:2" hidden="1" x14ac:dyDescent="0.45">
      <c r="A10494" s="57"/>
      <c r="B10494" s="57"/>
    </row>
    <row r="10495" spans="1:2" hidden="1" x14ac:dyDescent="0.45">
      <c r="A10495" s="57"/>
      <c r="B10495" s="57"/>
    </row>
    <row r="10496" spans="1:2" hidden="1" x14ac:dyDescent="0.45">
      <c r="A10496" s="57"/>
      <c r="B10496" s="57"/>
    </row>
    <row r="10497" spans="1:2" hidden="1" x14ac:dyDescent="0.45">
      <c r="A10497" s="57"/>
      <c r="B10497" s="57"/>
    </row>
    <row r="10498" spans="1:2" hidden="1" x14ac:dyDescent="0.45">
      <c r="A10498" s="57"/>
      <c r="B10498" s="57"/>
    </row>
    <row r="10499" spans="1:2" hidden="1" x14ac:dyDescent="0.45">
      <c r="A10499" s="57"/>
      <c r="B10499" s="57"/>
    </row>
    <row r="10500" spans="1:2" hidden="1" x14ac:dyDescent="0.45">
      <c r="A10500" s="57"/>
      <c r="B10500" s="57"/>
    </row>
    <row r="10501" spans="1:2" hidden="1" x14ac:dyDescent="0.45">
      <c r="A10501" s="57"/>
      <c r="B10501" s="57"/>
    </row>
    <row r="10502" spans="1:2" hidden="1" x14ac:dyDescent="0.45">
      <c r="A10502" s="57"/>
      <c r="B10502" s="57"/>
    </row>
    <row r="10503" spans="1:2" hidden="1" x14ac:dyDescent="0.45">
      <c r="A10503" s="57"/>
      <c r="B10503" s="57"/>
    </row>
    <row r="10504" spans="1:2" hidden="1" x14ac:dyDescent="0.45">
      <c r="A10504" s="57"/>
      <c r="B10504" s="57"/>
    </row>
    <row r="10505" spans="1:2" hidden="1" x14ac:dyDescent="0.45">
      <c r="A10505" s="57"/>
      <c r="B10505" s="57"/>
    </row>
    <row r="10506" spans="1:2" hidden="1" x14ac:dyDescent="0.45">
      <c r="A10506" s="57"/>
      <c r="B10506" s="57"/>
    </row>
    <row r="10507" spans="1:2" hidden="1" x14ac:dyDescent="0.45">
      <c r="A10507" s="57"/>
      <c r="B10507" s="57"/>
    </row>
    <row r="10508" spans="1:2" hidden="1" x14ac:dyDescent="0.45">
      <c r="A10508" s="57"/>
      <c r="B10508" s="57"/>
    </row>
    <row r="10509" spans="1:2" hidden="1" x14ac:dyDescent="0.45">
      <c r="A10509" s="57"/>
      <c r="B10509" s="57"/>
    </row>
    <row r="10510" spans="1:2" hidden="1" x14ac:dyDescent="0.45">
      <c r="A10510" s="57"/>
      <c r="B10510" s="57"/>
    </row>
    <row r="10511" spans="1:2" hidden="1" x14ac:dyDescent="0.45">
      <c r="A10511" s="57"/>
      <c r="B10511" s="57"/>
    </row>
    <row r="10512" spans="1:2" hidden="1" x14ac:dyDescent="0.45">
      <c r="A10512" s="57"/>
      <c r="B10512" s="57"/>
    </row>
    <row r="10513" spans="1:2" hidden="1" x14ac:dyDescent="0.45">
      <c r="A10513" s="57"/>
      <c r="B10513" s="57"/>
    </row>
    <row r="10514" spans="1:2" hidden="1" x14ac:dyDescent="0.45">
      <c r="A10514" s="57"/>
      <c r="B10514" s="57"/>
    </row>
    <row r="10515" spans="1:2" hidden="1" x14ac:dyDescent="0.45">
      <c r="A10515" s="57"/>
      <c r="B10515" s="57"/>
    </row>
    <row r="10516" spans="1:2" hidden="1" x14ac:dyDescent="0.45">
      <c r="A10516" s="57"/>
      <c r="B10516" s="57"/>
    </row>
    <row r="10517" spans="1:2" hidden="1" x14ac:dyDescent="0.45">
      <c r="A10517" s="57"/>
      <c r="B10517" s="57"/>
    </row>
    <row r="10518" spans="1:2" hidden="1" x14ac:dyDescent="0.45">
      <c r="A10518" s="57"/>
      <c r="B10518" s="57"/>
    </row>
    <row r="10519" spans="1:2" hidden="1" x14ac:dyDescent="0.45">
      <c r="A10519" s="57"/>
      <c r="B10519" s="57"/>
    </row>
    <row r="10520" spans="1:2" hidden="1" x14ac:dyDescent="0.45">
      <c r="A10520" s="57"/>
      <c r="B10520" s="57"/>
    </row>
    <row r="10521" spans="1:2" hidden="1" x14ac:dyDescent="0.45">
      <c r="A10521" s="57"/>
      <c r="B10521" s="57"/>
    </row>
    <row r="10522" spans="1:2" hidden="1" x14ac:dyDescent="0.45">
      <c r="A10522" s="57"/>
      <c r="B10522" s="57"/>
    </row>
    <row r="10523" spans="1:2" hidden="1" x14ac:dyDescent="0.45">
      <c r="A10523" s="57"/>
      <c r="B10523" s="57"/>
    </row>
    <row r="10524" spans="1:2" hidden="1" x14ac:dyDescent="0.45">
      <c r="A10524" s="57"/>
      <c r="B10524" s="57"/>
    </row>
    <row r="10525" spans="1:2" hidden="1" x14ac:dyDescent="0.45">
      <c r="A10525" s="57"/>
      <c r="B10525" s="57"/>
    </row>
    <row r="10526" spans="1:2" hidden="1" x14ac:dyDescent="0.45">
      <c r="A10526" s="57"/>
      <c r="B10526" s="57"/>
    </row>
    <row r="10527" spans="1:2" hidden="1" x14ac:dyDescent="0.45">
      <c r="A10527" s="57"/>
      <c r="B10527" s="57"/>
    </row>
    <row r="10528" spans="1:2" hidden="1" x14ac:dyDescent="0.45">
      <c r="A10528" s="57"/>
      <c r="B10528" s="57"/>
    </row>
    <row r="10529" spans="1:2" hidden="1" x14ac:dyDescent="0.45">
      <c r="A10529" s="57"/>
      <c r="B10529" s="57"/>
    </row>
    <row r="10530" spans="1:2" hidden="1" x14ac:dyDescent="0.45">
      <c r="A10530" s="57"/>
      <c r="B10530" s="57"/>
    </row>
    <row r="10531" spans="1:2" hidden="1" x14ac:dyDescent="0.45">
      <c r="A10531" s="57"/>
      <c r="B10531" s="57"/>
    </row>
    <row r="10532" spans="1:2" hidden="1" x14ac:dyDescent="0.45">
      <c r="A10532" s="57"/>
      <c r="B10532" s="57"/>
    </row>
    <row r="10533" spans="1:2" hidden="1" x14ac:dyDescent="0.45">
      <c r="A10533" s="57"/>
      <c r="B10533" s="57"/>
    </row>
    <row r="10534" spans="1:2" hidden="1" x14ac:dyDescent="0.45">
      <c r="A10534" s="57"/>
      <c r="B10534" s="57"/>
    </row>
    <row r="10535" spans="1:2" hidden="1" x14ac:dyDescent="0.45">
      <c r="A10535" s="57"/>
      <c r="B10535" s="57"/>
    </row>
    <row r="10536" spans="1:2" hidden="1" x14ac:dyDescent="0.45">
      <c r="A10536" s="57"/>
      <c r="B10536" s="57"/>
    </row>
    <row r="10537" spans="1:2" hidden="1" x14ac:dyDescent="0.45">
      <c r="A10537" s="57"/>
      <c r="B10537" s="57"/>
    </row>
    <row r="10538" spans="1:2" hidden="1" x14ac:dyDescent="0.45">
      <c r="A10538" s="57"/>
      <c r="B10538" s="57"/>
    </row>
    <row r="10539" spans="1:2" hidden="1" x14ac:dyDescent="0.45">
      <c r="A10539" s="57"/>
      <c r="B10539" s="57"/>
    </row>
    <row r="10540" spans="1:2" hidden="1" x14ac:dyDescent="0.45">
      <c r="A10540" s="57"/>
      <c r="B10540" s="57"/>
    </row>
    <row r="10541" spans="1:2" hidden="1" x14ac:dyDescent="0.45">
      <c r="A10541" s="57"/>
      <c r="B10541" s="57"/>
    </row>
    <row r="10542" spans="1:2" hidden="1" x14ac:dyDescent="0.45">
      <c r="A10542" s="57"/>
      <c r="B10542" s="57"/>
    </row>
    <row r="10543" spans="1:2" hidden="1" x14ac:dyDescent="0.45">
      <c r="A10543" s="57"/>
      <c r="B10543" s="57"/>
    </row>
    <row r="10544" spans="1:2" hidden="1" x14ac:dyDescent="0.45">
      <c r="A10544" s="57"/>
      <c r="B10544" s="57"/>
    </row>
    <row r="10545" spans="1:2" hidden="1" x14ac:dyDescent="0.45">
      <c r="A10545" s="57"/>
      <c r="B10545" s="57"/>
    </row>
    <row r="10546" spans="1:2" hidden="1" x14ac:dyDescent="0.45">
      <c r="A10546" s="57"/>
      <c r="B10546" s="57"/>
    </row>
    <row r="10547" spans="1:2" hidden="1" x14ac:dyDescent="0.45">
      <c r="A10547" s="57"/>
      <c r="B10547" s="57"/>
    </row>
    <row r="10548" spans="1:2" hidden="1" x14ac:dyDescent="0.45">
      <c r="A10548" s="57"/>
      <c r="B10548" s="57"/>
    </row>
    <row r="10549" spans="1:2" hidden="1" x14ac:dyDescent="0.45">
      <c r="A10549" s="57"/>
      <c r="B10549" s="57"/>
    </row>
    <row r="10550" spans="1:2" hidden="1" x14ac:dyDescent="0.45">
      <c r="A10550" s="57"/>
      <c r="B10550" s="57"/>
    </row>
    <row r="10551" spans="1:2" hidden="1" x14ac:dyDescent="0.45">
      <c r="A10551" s="57"/>
      <c r="B10551" s="57"/>
    </row>
    <row r="10552" spans="1:2" hidden="1" x14ac:dyDescent="0.45">
      <c r="A10552" s="57"/>
      <c r="B10552" s="57"/>
    </row>
    <row r="10553" spans="1:2" hidden="1" x14ac:dyDescent="0.45">
      <c r="A10553" s="57"/>
      <c r="B10553" s="57"/>
    </row>
    <row r="10554" spans="1:2" hidden="1" x14ac:dyDescent="0.45">
      <c r="A10554" s="57"/>
      <c r="B10554" s="57"/>
    </row>
    <row r="10555" spans="1:2" hidden="1" x14ac:dyDescent="0.45">
      <c r="A10555" s="57"/>
      <c r="B10555" s="57"/>
    </row>
    <row r="10556" spans="1:2" hidden="1" x14ac:dyDescent="0.45">
      <c r="A10556" s="57"/>
      <c r="B10556" s="57"/>
    </row>
    <row r="10557" spans="1:2" hidden="1" x14ac:dyDescent="0.45">
      <c r="A10557" s="57"/>
      <c r="B10557" s="57"/>
    </row>
    <row r="10558" spans="1:2" hidden="1" x14ac:dyDescent="0.45">
      <c r="A10558" s="57"/>
      <c r="B10558" s="57"/>
    </row>
    <row r="10559" spans="1:2" hidden="1" x14ac:dyDescent="0.45">
      <c r="A10559" s="57"/>
      <c r="B10559" s="57"/>
    </row>
    <row r="10560" spans="1:2" hidden="1" x14ac:dyDescent="0.45">
      <c r="A10560" s="57"/>
      <c r="B10560" s="57"/>
    </row>
    <row r="10561" spans="1:2" hidden="1" x14ac:dyDescent="0.45">
      <c r="A10561" s="57"/>
      <c r="B10561" s="57"/>
    </row>
    <row r="10562" spans="1:2" hidden="1" x14ac:dyDescent="0.45">
      <c r="A10562" s="57"/>
      <c r="B10562" s="57"/>
    </row>
    <row r="10563" spans="1:2" hidden="1" x14ac:dyDescent="0.45">
      <c r="A10563" s="57"/>
      <c r="B10563" s="57"/>
    </row>
    <row r="10564" spans="1:2" hidden="1" x14ac:dyDescent="0.45">
      <c r="A10564" s="57"/>
      <c r="B10564" s="57"/>
    </row>
    <row r="10565" spans="1:2" hidden="1" x14ac:dyDescent="0.45">
      <c r="A10565" s="57"/>
      <c r="B10565" s="57"/>
    </row>
    <row r="10566" spans="1:2" hidden="1" x14ac:dyDescent="0.45">
      <c r="A10566" s="57"/>
      <c r="B10566" s="57"/>
    </row>
    <row r="10567" spans="1:2" hidden="1" x14ac:dyDescent="0.45">
      <c r="A10567" s="57"/>
      <c r="B10567" s="57"/>
    </row>
    <row r="10568" spans="1:2" hidden="1" x14ac:dyDescent="0.45">
      <c r="A10568" s="57"/>
      <c r="B10568" s="57"/>
    </row>
    <row r="10569" spans="1:2" hidden="1" x14ac:dyDescent="0.45">
      <c r="A10569" s="57"/>
      <c r="B10569" s="57"/>
    </row>
    <row r="10570" spans="1:2" hidden="1" x14ac:dyDescent="0.45">
      <c r="A10570" s="57"/>
      <c r="B10570" s="57"/>
    </row>
    <row r="10571" spans="1:2" hidden="1" x14ac:dyDescent="0.45">
      <c r="A10571" s="57"/>
      <c r="B10571" s="57"/>
    </row>
    <row r="10572" spans="1:2" hidden="1" x14ac:dyDescent="0.45">
      <c r="A10572" s="57"/>
      <c r="B10572" s="57"/>
    </row>
    <row r="10573" spans="1:2" hidden="1" x14ac:dyDescent="0.45">
      <c r="A10573" s="57"/>
      <c r="B10573" s="57"/>
    </row>
    <row r="10574" spans="1:2" hidden="1" x14ac:dyDescent="0.45">
      <c r="A10574" s="57"/>
      <c r="B10574" s="57"/>
    </row>
    <row r="10575" spans="1:2" hidden="1" x14ac:dyDescent="0.45">
      <c r="A10575" s="57"/>
      <c r="B10575" s="57"/>
    </row>
    <row r="10576" spans="1:2" hidden="1" x14ac:dyDescent="0.45">
      <c r="A10576" s="57"/>
      <c r="B10576" s="57"/>
    </row>
    <row r="10577" spans="1:2" hidden="1" x14ac:dyDescent="0.45">
      <c r="A10577" s="57"/>
      <c r="B10577" s="57"/>
    </row>
    <row r="10578" spans="1:2" hidden="1" x14ac:dyDescent="0.45">
      <c r="A10578" s="57"/>
      <c r="B10578" s="57"/>
    </row>
    <row r="10579" spans="1:2" hidden="1" x14ac:dyDescent="0.45">
      <c r="A10579" s="57"/>
      <c r="B10579" s="57"/>
    </row>
    <row r="10580" spans="1:2" hidden="1" x14ac:dyDescent="0.45">
      <c r="A10580" s="57"/>
      <c r="B10580" s="57"/>
    </row>
    <row r="10581" spans="1:2" hidden="1" x14ac:dyDescent="0.45">
      <c r="A10581" s="57"/>
      <c r="B10581" s="57"/>
    </row>
    <row r="10582" spans="1:2" hidden="1" x14ac:dyDescent="0.45">
      <c r="A10582" s="57"/>
      <c r="B10582" s="57"/>
    </row>
    <row r="10583" spans="1:2" hidden="1" x14ac:dyDescent="0.45">
      <c r="A10583" s="57"/>
      <c r="B10583" s="57"/>
    </row>
    <row r="10584" spans="1:2" hidden="1" x14ac:dyDescent="0.45">
      <c r="A10584" s="57"/>
      <c r="B10584" s="57"/>
    </row>
    <row r="10585" spans="1:2" hidden="1" x14ac:dyDescent="0.45">
      <c r="A10585" s="57"/>
      <c r="B10585" s="57"/>
    </row>
    <row r="10586" spans="1:2" hidden="1" x14ac:dyDescent="0.45">
      <c r="A10586" s="57"/>
      <c r="B10586" s="57"/>
    </row>
    <row r="10587" spans="1:2" hidden="1" x14ac:dyDescent="0.45">
      <c r="A10587" s="57"/>
      <c r="B10587" s="57"/>
    </row>
    <row r="10588" spans="1:2" hidden="1" x14ac:dyDescent="0.45">
      <c r="A10588" s="57"/>
      <c r="B10588" s="57"/>
    </row>
    <row r="10589" spans="1:2" hidden="1" x14ac:dyDescent="0.45">
      <c r="A10589" s="57"/>
      <c r="B10589" s="57"/>
    </row>
    <row r="10590" spans="1:2" hidden="1" x14ac:dyDescent="0.45">
      <c r="A10590" s="57"/>
      <c r="B10590" s="57"/>
    </row>
    <row r="10591" spans="1:2" hidden="1" x14ac:dyDescent="0.45">
      <c r="A10591" s="57"/>
      <c r="B10591" s="57"/>
    </row>
    <row r="10592" spans="1:2" hidden="1" x14ac:dyDescent="0.45">
      <c r="A10592" s="57"/>
      <c r="B10592" s="57"/>
    </row>
    <row r="10593" spans="1:2" hidden="1" x14ac:dyDescent="0.45">
      <c r="A10593" s="57"/>
      <c r="B10593" s="57"/>
    </row>
    <row r="10594" spans="1:2" hidden="1" x14ac:dyDescent="0.45">
      <c r="A10594" s="57"/>
      <c r="B10594" s="57"/>
    </row>
    <row r="10595" spans="1:2" hidden="1" x14ac:dyDescent="0.45">
      <c r="A10595" s="57"/>
      <c r="B10595" s="57"/>
    </row>
    <row r="10596" spans="1:2" hidden="1" x14ac:dyDescent="0.45">
      <c r="A10596" s="57"/>
      <c r="B10596" s="57"/>
    </row>
    <row r="10597" spans="1:2" hidden="1" x14ac:dyDescent="0.45">
      <c r="A10597" s="57"/>
      <c r="B10597" s="57"/>
    </row>
    <row r="10598" spans="1:2" hidden="1" x14ac:dyDescent="0.45">
      <c r="A10598" s="57"/>
      <c r="B10598" s="57"/>
    </row>
    <row r="10599" spans="1:2" hidden="1" x14ac:dyDescent="0.45">
      <c r="A10599" s="57"/>
      <c r="B10599" s="57"/>
    </row>
    <row r="10600" spans="1:2" hidden="1" x14ac:dyDescent="0.45">
      <c r="A10600" s="57"/>
      <c r="B10600" s="57"/>
    </row>
    <row r="10601" spans="1:2" hidden="1" x14ac:dyDescent="0.45">
      <c r="A10601" s="57"/>
      <c r="B10601" s="57"/>
    </row>
    <row r="10602" spans="1:2" hidden="1" x14ac:dyDescent="0.45">
      <c r="A10602" s="57"/>
      <c r="B10602" s="57"/>
    </row>
    <row r="10603" spans="1:2" hidden="1" x14ac:dyDescent="0.45">
      <c r="A10603" s="57"/>
      <c r="B10603" s="57"/>
    </row>
    <row r="10604" spans="1:2" hidden="1" x14ac:dyDescent="0.45">
      <c r="A10604" s="57"/>
      <c r="B10604" s="57"/>
    </row>
    <row r="10605" spans="1:2" hidden="1" x14ac:dyDescent="0.45">
      <c r="A10605" s="57"/>
      <c r="B10605" s="57"/>
    </row>
    <row r="10606" spans="1:2" hidden="1" x14ac:dyDescent="0.45">
      <c r="A10606" s="57"/>
      <c r="B10606" s="57"/>
    </row>
    <row r="10607" spans="1:2" hidden="1" x14ac:dyDescent="0.45">
      <c r="A10607" s="57"/>
      <c r="B10607" s="57"/>
    </row>
    <row r="10608" spans="1:2" hidden="1" x14ac:dyDescent="0.45">
      <c r="A10608" s="57"/>
      <c r="B10608" s="57"/>
    </row>
    <row r="10609" spans="1:2" hidden="1" x14ac:dyDescent="0.45">
      <c r="A10609" s="57"/>
      <c r="B10609" s="57"/>
    </row>
    <row r="10610" spans="1:2" hidden="1" x14ac:dyDescent="0.45">
      <c r="A10610" s="57"/>
      <c r="B10610" s="57"/>
    </row>
    <row r="10611" spans="1:2" hidden="1" x14ac:dyDescent="0.45">
      <c r="A10611" s="57"/>
      <c r="B10611" s="57"/>
    </row>
    <row r="10612" spans="1:2" hidden="1" x14ac:dyDescent="0.45">
      <c r="A10612" s="57"/>
      <c r="B10612" s="57"/>
    </row>
    <row r="10613" spans="1:2" hidden="1" x14ac:dyDescent="0.45">
      <c r="A10613" s="57"/>
      <c r="B10613" s="57"/>
    </row>
    <row r="10614" spans="1:2" hidden="1" x14ac:dyDescent="0.45">
      <c r="A10614" s="57"/>
      <c r="B10614" s="57"/>
    </row>
    <row r="10615" spans="1:2" hidden="1" x14ac:dyDescent="0.45">
      <c r="A10615" s="57"/>
      <c r="B10615" s="57"/>
    </row>
    <row r="10616" spans="1:2" hidden="1" x14ac:dyDescent="0.45">
      <c r="A10616" s="57"/>
      <c r="B10616" s="57"/>
    </row>
    <row r="10617" spans="1:2" hidden="1" x14ac:dyDescent="0.45">
      <c r="A10617" s="57"/>
      <c r="B10617" s="57"/>
    </row>
    <row r="10618" spans="1:2" hidden="1" x14ac:dyDescent="0.45">
      <c r="A10618" s="57"/>
      <c r="B10618" s="57"/>
    </row>
    <row r="10619" spans="1:2" hidden="1" x14ac:dyDescent="0.45">
      <c r="A10619" s="57"/>
      <c r="B10619" s="57"/>
    </row>
    <row r="10620" spans="1:2" hidden="1" x14ac:dyDescent="0.45">
      <c r="A10620" s="57"/>
      <c r="B10620" s="57"/>
    </row>
    <row r="10621" spans="1:2" hidden="1" x14ac:dyDescent="0.45">
      <c r="A10621" s="57"/>
      <c r="B10621" s="57"/>
    </row>
    <row r="10622" spans="1:2" hidden="1" x14ac:dyDescent="0.45">
      <c r="A10622" s="57"/>
      <c r="B10622" s="57"/>
    </row>
    <row r="10623" spans="1:2" hidden="1" x14ac:dyDescent="0.45">
      <c r="A10623" s="57"/>
      <c r="B10623" s="57"/>
    </row>
    <row r="10624" spans="1:2" hidden="1" x14ac:dyDescent="0.45">
      <c r="A10624" s="57"/>
      <c r="B10624" s="57"/>
    </row>
    <row r="10625" spans="1:2" hidden="1" x14ac:dyDescent="0.45">
      <c r="A10625" s="57"/>
      <c r="B10625" s="57"/>
    </row>
    <row r="10626" spans="1:2" hidden="1" x14ac:dyDescent="0.45">
      <c r="A10626" s="57"/>
      <c r="B10626" s="57"/>
    </row>
    <row r="10627" spans="1:2" hidden="1" x14ac:dyDescent="0.45">
      <c r="A10627" s="57"/>
      <c r="B10627" s="57"/>
    </row>
    <row r="10628" spans="1:2" hidden="1" x14ac:dyDescent="0.45">
      <c r="A10628" s="57"/>
      <c r="B10628" s="57"/>
    </row>
    <row r="10629" spans="1:2" hidden="1" x14ac:dyDescent="0.45">
      <c r="A10629" s="57"/>
      <c r="B10629" s="57"/>
    </row>
    <row r="10630" spans="1:2" hidden="1" x14ac:dyDescent="0.45">
      <c r="A10630" s="57"/>
      <c r="B10630" s="57"/>
    </row>
    <row r="10631" spans="1:2" hidden="1" x14ac:dyDescent="0.45">
      <c r="A10631" s="57"/>
      <c r="B10631" s="57"/>
    </row>
    <row r="10632" spans="1:2" hidden="1" x14ac:dyDescent="0.45">
      <c r="A10632" s="57"/>
      <c r="B10632" s="57"/>
    </row>
    <row r="10633" spans="1:2" hidden="1" x14ac:dyDescent="0.45">
      <c r="A10633" s="57"/>
      <c r="B10633" s="57"/>
    </row>
    <row r="10634" spans="1:2" hidden="1" x14ac:dyDescent="0.45">
      <c r="A10634" s="57"/>
      <c r="B10634" s="57"/>
    </row>
    <row r="10635" spans="1:2" hidden="1" x14ac:dyDescent="0.45">
      <c r="A10635" s="57"/>
      <c r="B10635" s="57"/>
    </row>
    <row r="10636" spans="1:2" hidden="1" x14ac:dyDescent="0.45">
      <c r="A10636" s="57"/>
      <c r="B10636" s="57"/>
    </row>
    <row r="10637" spans="1:2" hidden="1" x14ac:dyDescent="0.45">
      <c r="A10637" s="57"/>
      <c r="B10637" s="57"/>
    </row>
    <row r="10638" spans="1:2" hidden="1" x14ac:dyDescent="0.45">
      <c r="A10638" s="57"/>
      <c r="B10638" s="57"/>
    </row>
    <row r="10639" spans="1:2" hidden="1" x14ac:dyDescent="0.45">
      <c r="A10639" s="57"/>
      <c r="B10639" s="57"/>
    </row>
    <row r="10640" spans="1:2" hidden="1" x14ac:dyDescent="0.45">
      <c r="A10640" s="57"/>
      <c r="B10640" s="57"/>
    </row>
    <row r="10641" spans="1:2" hidden="1" x14ac:dyDescent="0.45">
      <c r="A10641" s="57"/>
      <c r="B10641" s="57"/>
    </row>
    <row r="10642" spans="1:2" hidden="1" x14ac:dyDescent="0.45">
      <c r="A10642" s="57"/>
      <c r="B10642" s="57"/>
    </row>
    <row r="10643" spans="1:2" hidden="1" x14ac:dyDescent="0.45">
      <c r="A10643" s="57"/>
      <c r="B10643" s="57"/>
    </row>
    <row r="10644" spans="1:2" hidden="1" x14ac:dyDescent="0.45">
      <c r="A10644" s="57"/>
      <c r="B10644" s="57"/>
    </row>
    <row r="10645" spans="1:2" hidden="1" x14ac:dyDescent="0.45">
      <c r="A10645" s="57"/>
      <c r="B10645" s="57"/>
    </row>
    <row r="10646" spans="1:2" hidden="1" x14ac:dyDescent="0.45">
      <c r="A10646" s="57"/>
      <c r="B10646" s="57"/>
    </row>
    <row r="10647" spans="1:2" hidden="1" x14ac:dyDescent="0.45">
      <c r="A10647" s="57"/>
      <c r="B10647" s="57"/>
    </row>
    <row r="10648" spans="1:2" hidden="1" x14ac:dyDescent="0.45">
      <c r="A10648" s="57"/>
      <c r="B10648" s="57"/>
    </row>
    <row r="10649" spans="1:2" hidden="1" x14ac:dyDescent="0.45">
      <c r="A10649" s="57"/>
      <c r="B10649" s="57"/>
    </row>
    <row r="10650" spans="1:2" hidden="1" x14ac:dyDescent="0.45">
      <c r="A10650" s="57"/>
      <c r="B10650" s="57"/>
    </row>
    <row r="10651" spans="1:2" hidden="1" x14ac:dyDescent="0.45">
      <c r="A10651" s="57"/>
      <c r="B10651" s="57"/>
    </row>
    <row r="10652" spans="1:2" hidden="1" x14ac:dyDescent="0.45">
      <c r="A10652" s="57"/>
      <c r="B10652" s="57"/>
    </row>
    <row r="10653" spans="1:2" hidden="1" x14ac:dyDescent="0.45">
      <c r="A10653" s="57"/>
      <c r="B10653" s="57"/>
    </row>
    <row r="10654" spans="1:2" hidden="1" x14ac:dyDescent="0.45">
      <c r="A10654" s="57"/>
      <c r="B10654" s="57"/>
    </row>
    <row r="10655" spans="1:2" hidden="1" x14ac:dyDescent="0.45">
      <c r="A10655" s="57"/>
      <c r="B10655" s="57"/>
    </row>
    <row r="10656" spans="1:2" hidden="1" x14ac:dyDescent="0.45">
      <c r="A10656" s="57"/>
      <c r="B10656" s="57"/>
    </row>
    <row r="10657" spans="1:2" hidden="1" x14ac:dyDescent="0.45">
      <c r="A10657" s="57"/>
      <c r="B10657" s="57"/>
    </row>
    <row r="10658" spans="1:2" hidden="1" x14ac:dyDescent="0.45">
      <c r="A10658" s="57"/>
      <c r="B10658" s="57"/>
    </row>
    <row r="10659" spans="1:2" hidden="1" x14ac:dyDescent="0.45">
      <c r="A10659" s="57"/>
      <c r="B10659" s="57"/>
    </row>
    <row r="10660" spans="1:2" hidden="1" x14ac:dyDescent="0.45">
      <c r="A10660" s="57"/>
      <c r="B10660" s="57"/>
    </row>
    <row r="10661" spans="1:2" hidden="1" x14ac:dyDescent="0.45">
      <c r="A10661" s="57"/>
      <c r="B10661" s="57"/>
    </row>
    <row r="10662" spans="1:2" hidden="1" x14ac:dyDescent="0.45">
      <c r="A10662" s="57"/>
      <c r="B10662" s="57"/>
    </row>
    <row r="10663" spans="1:2" hidden="1" x14ac:dyDescent="0.45">
      <c r="A10663" s="57"/>
      <c r="B10663" s="57"/>
    </row>
    <row r="10664" spans="1:2" hidden="1" x14ac:dyDescent="0.45">
      <c r="A10664" s="57"/>
      <c r="B10664" s="57"/>
    </row>
    <row r="10665" spans="1:2" hidden="1" x14ac:dyDescent="0.45">
      <c r="A10665" s="57"/>
      <c r="B10665" s="57"/>
    </row>
    <row r="10666" spans="1:2" hidden="1" x14ac:dyDescent="0.45">
      <c r="A10666" s="57"/>
      <c r="B10666" s="57"/>
    </row>
    <row r="10667" spans="1:2" hidden="1" x14ac:dyDescent="0.45">
      <c r="A10667" s="57"/>
      <c r="B10667" s="57"/>
    </row>
    <row r="10668" spans="1:2" hidden="1" x14ac:dyDescent="0.45">
      <c r="A10668" s="57"/>
      <c r="B10668" s="57"/>
    </row>
    <row r="10669" spans="1:2" hidden="1" x14ac:dyDescent="0.45">
      <c r="A10669" s="57"/>
      <c r="B10669" s="57"/>
    </row>
    <row r="10670" spans="1:2" hidden="1" x14ac:dyDescent="0.45">
      <c r="A10670" s="57"/>
      <c r="B10670" s="57"/>
    </row>
    <row r="10671" spans="1:2" hidden="1" x14ac:dyDescent="0.45">
      <c r="A10671" s="57"/>
      <c r="B10671" s="57"/>
    </row>
    <row r="10672" spans="1:2" hidden="1" x14ac:dyDescent="0.45">
      <c r="A10672" s="57"/>
      <c r="B10672" s="57"/>
    </row>
    <row r="10673" spans="1:2" hidden="1" x14ac:dyDescent="0.45">
      <c r="A10673" s="57"/>
      <c r="B10673" s="57"/>
    </row>
    <row r="10674" spans="1:2" hidden="1" x14ac:dyDescent="0.45">
      <c r="A10674" s="57"/>
      <c r="B10674" s="57"/>
    </row>
    <row r="10675" spans="1:2" hidden="1" x14ac:dyDescent="0.45">
      <c r="A10675" s="57"/>
      <c r="B10675" s="57"/>
    </row>
    <row r="10676" spans="1:2" hidden="1" x14ac:dyDescent="0.45">
      <c r="A10676" s="57"/>
      <c r="B10676" s="57"/>
    </row>
    <row r="10677" spans="1:2" hidden="1" x14ac:dyDescent="0.45">
      <c r="A10677" s="57"/>
      <c r="B10677" s="57"/>
    </row>
    <row r="10678" spans="1:2" hidden="1" x14ac:dyDescent="0.45">
      <c r="A10678" s="57"/>
      <c r="B10678" s="57"/>
    </row>
    <row r="10679" spans="1:2" hidden="1" x14ac:dyDescent="0.45">
      <c r="A10679" s="57"/>
      <c r="B10679" s="57"/>
    </row>
    <row r="10680" spans="1:2" hidden="1" x14ac:dyDescent="0.45">
      <c r="A10680" s="57"/>
      <c r="B10680" s="57"/>
    </row>
    <row r="10681" spans="1:2" hidden="1" x14ac:dyDescent="0.45">
      <c r="A10681" s="57"/>
      <c r="B10681" s="57"/>
    </row>
    <row r="10682" spans="1:2" hidden="1" x14ac:dyDescent="0.45">
      <c r="A10682" s="57"/>
      <c r="B10682" s="57"/>
    </row>
    <row r="10683" spans="1:2" hidden="1" x14ac:dyDescent="0.45">
      <c r="A10683" s="57"/>
      <c r="B10683" s="57"/>
    </row>
    <row r="10684" spans="1:2" hidden="1" x14ac:dyDescent="0.45">
      <c r="A10684" s="57"/>
      <c r="B10684" s="57"/>
    </row>
    <row r="10685" spans="1:2" hidden="1" x14ac:dyDescent="0.45">
      <c r="A10685" s="57"/>
      <c r="B10685" s="57"/>
    </row>
    <row r="10686" spans="1:2" hidden="1" x14ac:dyDescent="0.45">
      <c r="A10686" s="57"/>
      <c r="B10686" s="57"/>
    </row>
    <row r="10687" spans="1:2" hidden="1" x14ac:dyDescent="0.45">
      <c r="A10687" s="57"/>
      <c r="B10687" s="57"/>
    </row>
    <row r="10688" spans="1:2" hidden="1" x14ac:dyDescent="0.45">
      <c r="A10688" s="57"/>
      <c r="B10688" s="57"/>
    </row>
    <row r="10689" spans="1:2" hidden="1" x14ac:dyDescent="0.45">
      <c r="A10689" s="57"/>
      <c r="B10689" s="57"/>
    </row>
    <row r="10690" spans="1:2" hidden="1" x14ac:dyDescent="0.45">
      <c r="A10690" s="57"/>
      <c r="B10690" s="57"/>
    </row>
    <row r="10691" spans="1:2" hidden="1" x14ac:dyDescent="0.45">
      <c r="A10691" s="57"/>
      <c r="B10691" s="57"/>
    </row>
    <row r="10692" spans="1:2" hidden="1" x14ac:dyDescent="0.45">
      <c r="A10692" s="57"/>
      <c r="B10692" s="57"/>
    </row>
    <row r="10693" spans="1:2" hidden="1" x14ac:dyDescent="0.45">
      <c r="A10693" s="57"/>
      <c r="B10693" s="57"/>
    </row>
    <row r="10694" spans="1:2" hidden="1" x14ac:dyDescent="0.45">
      <c r="A10694" s="57"/>
      <c r="B10694" s="57"/>
    </row>
    <row r="10695" spans="1:2" hidden="1" x14ac:dyDescent="0.45">
      <c r="A10695" s="57"/>
      <c r="B10695" s="57"/>
    </row>
    <row r="10696" spans="1:2" hidden="1" x14ac:dyDescent="0.45">
      <c r="A10696" s="57"/>
      <c r="B10696" s="57"/>
    </row>
    <row r="10697" spans="1:2" hidden="1" x14ac:dyDescent="0.45">
      <c r="A10697" s="57"/>
      <c r="B10697" s="57"/>
    </row>
    <row r="10698" spans="1:2" hidden="1" x14ac:dyDescent="0.45">
      <c r="A10698" s="57"/>
      <c r="B10698" s="57"/>
    </row>
    <row r="10699" spans="1:2" hidden="1" x14ac:dyDescent="0.45">
      <c r="A10699" s="57"/>
      <c r="B10699" s="57"/>
    </row>
    <row r="10700" spans="1:2" hidden="1" x14ac:dyDescent="0.45">
      <c r="A10700" s="57"/>
      <c r="B10700" s="57"/>
    </row>
    <row r="10701" spans="1:2" hidden="1" x14ac:dyDescent="0.45">
      <c r="A10701" s="57"/>
      <c r="B10701" s="57"/>
    </row>
    <row r="10702" spans="1:2" hidden="1" x14ac:dyDescent="0.45">
      <c r="A10702" s="57"/>
      <c r="B10702" s="57"/>
    </row>
    <row r="10703" spans="1:2" hidden="1" x14ac:dyDescent="0.45">
      <c r="A10703" s="57"/>
      <c r="B10703" s="57"/>
    </row>
    <row r="10704" spans="1:2" hidden="1" x14ac:dyDescent="0.45">
      <c r="A10704" s="57"/>
      <c r="B10704" s="57"/>
    </row>
    <row r="10705" spans="1:2" hidden="1" x14ac:dyDescent="0.45">
      <c r="A10705" s="57"/>
      <c r="B10705" s="57"/>
    </row>
    <row r="10706" spans="1:2" hidden="1" x14ac:dyDescent="0.45">
      <c r="A10706" s="57"/>
      <c r="B10706" s="57"/>
    </row>
    <row r="10707" spans="1:2" hidden="1" x14ac:dyDescent="0.45">
      <c r="A10707" s="57"/>
      <c r="B10707" s="57"/>
    </row>
    <row r="10708" spans="1:2" hidden="1" x14ac:dyDescent="0.45">
      <c r="A10708" s="57"/>
      <c r="B10708" s="57"/>
    </row>
    <row r="10709" spans="1:2" hidden="1" x14ac:dyDescent="0.45">
      <c r="A10709" s="57"/>
      <c r="B10709" s="57"/>
    </row>
    <row r="10710" spans="1:2" hidden="1" x14ac:dyDescent="0.45">
      <c r="A10710" s="57"/>
      <c r="B10710" s="57"/>
    </row>
    <row r="10711" spans="1:2" hidden="1" x14ac:dyDescent="0.45">
      <c r="A10711" s="57"/>
      <c r="B10711" s="57"/>
    </row>
    <row r="10712" spans="1:2" hidden="1" x14ac:dyDescent="0.45">
      <c r="A10712" s="57"/>
      <c r="B10712" s="57"/>
    </row>
    <row r="10713" spans="1:2" hidden="1" x14ac:dyDescent="0.45">
      <c r="A10713" s="57"/>
      <c r="B10713" s="57"/>
    </row>
    <row r="10714" spans="1:2" hidden="1" x14ac:dyDescent="0.45">
      <c r="A10714" s="57"/>
      <c r="B10714" s="57"/>
    </row>
    <row r="10715" spans="1:2" hidden="1" x14ac:dyDescent="0.45">
      <c r="A10715" s="57"/>
      <c r="B10715" s="57"/>
    </row>
    <row r="10716" spans="1:2" hidden="1" x14ac:dyDescent="0.45">
      <c r="A10716" s="57"/>
      <c r="B10716" s="57"/>
    </row>
    <row r="10717" spans="1:2" hidden="1" x14ac:dyDescent="0.45">
      <c r="A10717" s="57"/>
      <c r="B10717" s="57"/>
    </row>
    <row r="10718" spans="1:2" hidden="1" x14ac:dyDescent="0.45">
      <c r="A10718" s="57"/>
      <c r="B10718" s="57"/>
    </row>
    <row r="10719" spans="1:2" hidden="1" x14ac:dyDescent="0.45">
      <c r="A10719" s="57"/>
      <c r="B10719" s="57"/>
    </row>
    <row r="10720" spans="1:2" hidden="1" x14ac:dyDescent="0.45">
      <c r="A10720" s="57"/>
      <c r="B10720" s="57"/>
    </row>
    <row r="10721" spans="1:2" hidden="1" x14ac:dyDescent="0.45">
      <c r="A10721" s="57"/>
      <c r="B10721" s="57"/>
    </row>
    <row r="10722" spans="1:2" hidden="1" x14ac:dyDescent="0.45">
      <c r="A10722" s="57"/>
      <c r="B10722" s="57"/>
    </row>
    <row r="10723" spans="1:2" hidden="1" x14ac:dyDescent="0.45">
      <c r="A10723" s="57"/>
      <c r="B10723" s="57"/>
    </row>
    <row r="10724" spans="1:2" hidden="1" x14ac:dyDescent="0.45">
      <c r="A10724" s="57"/>
      <c r="B10724" s="57"/>
    </row>
    <row r="10725" spans="1:2" hidden="1" x14ac:dyDescent="0.45">
      <c r="A10725" s="57"/>
      <c r="B10725" s="57"/>
    </row>
    <row r="10726" spans="1:2" hidden="1" x14ac:dyDescent="0.45">
      <c r="A10726" s="57"/>
      <c r="B10726" s="57"/>
    </row>
    <row r="10727" spans="1:2" hidden="1" x14ac:dyDescent="0.45">
      <c r="A10727" s="57"/>
      <c r="B10727" s="57"/>
    </row>
    <row r="10728" spans="1:2" hidden="1" x14ac:dyDescent="0.45">
      <c r="A10728" s="57"/>
      <c r="B10728" s="57"/>
    </row>
    <row r="10729" spans="1:2" hidden="1" x14ac:dyDescent="0.45">
      <c r="A10729" s="57"/>
      <c r="B10729" s="57"/>
    </row>
    <row r="10730" spans="1:2" hidden="1" x14ac:dyDescent="0.45">
      <c r="A10730" s="57"/>
      <c r="B10730" s="57"/>
    </row>
    <row r="10731" spans="1:2" hidden="1" x14ac:dyDescent="0.45">
      <c r="A10731" s="57"/>
      <c r="B10731" s="57"/>
    </row>
    <row r="10732" spans="1:2" hidden="1" x14ac:dyDescent="0.45">
      <c r="A10732" s="57"/>
      <c r="B10732" s="57"/>
    </row>
    <row r="10733" spans="1:2" hidden="1" x14ac:dyDescent="0.45">
      <c r="A10733" s="57"/>
      <c r="B10733" s="57"/>
    </row>
    <row r="10734" spans="1:2" hidden="1" x14ac:dyDescent="0.45">
      <c r="A10734" s="57"/>
      <c r="B10734" s="57"/>
    </row>
    <row r="10735" spans="1:2" hidden="1" x14ac:dyDescent="0.45">
      <c r="A10735" s="57"/>
      <c r="B10735" s="57"/>
    </row>
    <row r="10736" spans="1:2" hidden="1" x14ac:dyDescent="0.45">
      <c r="A10736" s="57"/>
      <c r="B10736" s="57"/>
    </row>
    <row r="10737" spans="1:2" hidden="1" x14ac:dyDescent="0.45">
      <c r="A10737" s="57"/>
      <c r="B10737" s="57"/>
    </row>
    <row r="10738" spans="1:2" hidden="1" x14ac:dyDescent="0.45">
      <c r="A10738" s="57"/>
      <c r="B10738" s="57"/>
    </row>
    <row r="10739" spans="1:2" hidden="1" x14ac:dyDescent="0.45">
      <c r="A10739" s="57"/>
      <c r="B10739" s="57"/>
    </row>
    <row r="10740" spans="1:2" hidden="1" x14ac:dyDescent="0.45">
      <c r="A10740" s="57"/>
      <c r="B10740" s="57"/>
    </row>
    <row r="10741" spans="1:2" hidden="1" x14ac:dyDescent="0.45">
      <c r="A10741" s="57"/>
      <c r="B10741" s="57"/>
    </row>
    <row r="10742" spans="1:2" hidden="1" x14ac:dyDescent="0.45">
      <c r="A10742" s="57"/>
      <c r="B10742" s="57"/>
    </row>
    <row r="10743" spans="1:2" hidden="1" x14ac:dyDescent="0.45">
      <c r="A10743" s="57"/>
      <c r="B10743" s="57"/>
    </row>
    <row r="10744" spans="1:2" hidden="1" x14ac:dyDescent="0.45">
      <c r="A10744" s="57"/>
      <c r="B10744" s="57"/>
    </row>
    <row r="10745" spans="1:2" hidden="1" x14ac:dyDescent="0.45">
      <c r="A10745" s="57"/>
      <c r="B10745" s="57"/>
    </row>
    <row r="10746" spans="1:2" hidden="1" x14ac:dyDescent="0.45">
      <c r="A10746" s="57"/>
      <c r="B10746" s="57"/>
    </row>
    <row r="10747" spans="1:2" hidden="1" x14ac:dyDescent="0.45">
      <c r="A10747" s="57"/>
      <c r="B10747" s="57"/>
    </row>
    <row r="10748" spans="1:2" hidden="1" x14ac:dyDescent="0.45">
      <c r="A10748" s="57"/>
      <c r="B10748" s="57"/>
    </row>
    <row r="10749" spans="1:2" hidden="1" x14ac:dyDescent="0.45">
      <c r="A10749" s="57"/>
      <c r="B10749" s="57"/>
    </row>
    <row r="10750" spans="1:2" hidden="1" x14ac:dyDescent="0.45">
      <c r="A10750" s="57"/>
      <c r="B10750" s="57"/>
    </row>
    <row r="10751" spans="1:2" hidden="1" x14ac:dyDescent="0.45">
      <c r="A10751" s="57"/>
      <c r="B10751" s="57"/>
    </row>
    <row r="10752" spans="1:2" hidden="1" x14ac:dyDescent="0.45">
      <c r="A10752" s="57"/>
      <c r="B10752" s="57"/>
    </row>
    <row r="10753" spans="1:2" hidden="1" x14ac:dyDescent="0.45">
      <c r="A10753" s="57"/>
      <c r="B10753" s="57"/>
    </row>
    <row r="10754" spans="1:2" hidden="1" x14ac:dyDescent="0.45">
      <c r="A10754" s="57"/>
      <c r="B10754" s="57"/>
    </row>
    <row r="10755" spans="1:2" hidden="1" x14ac:dyDescent="0.45">
      <c r="A10755" s="57"/>
      <c r="B10755" s="57"/>
    </row>
    <row r="10756" spans="1:2" hidden="1" x14ac:dyDescent="0.45">
      <c r="A10756" s="57"/>
      <c r="B10756" s="57"/>
    </row>
    <row r="10757" spans="1:2" hidden="1" x14ac:dyDescent="0.45">
      <c r="A10757" s="57"/>
      <c r="B10757" s="57"/>
    </row>
    <row r="10758" spans="1:2" hidden="1" x14ac:dyDescent="0.45">
      <c r="A10758" s="57"/>
      <c r="B10758" s="57"/>
    </row>
    <row r="10759" spans="1:2" hidden="1" x14ac:dyDescent="0.45">
      <c r="A10759" s="57"/>
      <c r="B10759" s="57"/>
    </row>
    <row r="10760" spans="1:2" hidden="1" x14ac:dyDescent="0.45">
      <c r="A10760" s="57"/>
      <c r="B10760" s="57"/>
    </row>
    <row r="10761" spans="1:2" hidden="1" x14ac:dyDescent="0.45">
      <c r="A10761" s="57"/>
      <c r="B10761" s="57"/>
    </row>
    <row r="10762" spans="1:2" hidden="1" x14ac:dyDescent="0.45">
      <c r="A10762" s="57"/>
      <c r="B10762" s="57"/>
    </row>
    <row r="10763" spans="1:2" hidden="1" x14ac:dyDescent="0.45">
      <c r="A10763" s="57"/>
      <c r="B10763" s="57"/>
    </row>
    <row r="10764" spans="1:2" hidden="1" x14ac:dyDescent="0.45">
      <c r="A10764" s="57"/>
      <c r="B10764" s="57"/>
    </row>
    <row r="10765" spans="1:2" hidden="1" x14ac:dyDescent="0.45">
      <c r="A10765" s="57"/>
      <c r="B10765" s="57"/>
    </row>
    <row r="10766" spans="1:2" hidden="1" x14ac:dyDescent="0.45">
      <c r="A10766" s="57"/>
      <c r="B10766" s="57"/>
    </row>
    <row r="10767" spans="1:2" hidden="1" x14ac:dyDescent="0.45">
      <c r="A10767" s="57"/>
      <c r="B10767" s="57"/>
    </row>
    <row r="10768" spans="1:2" hidden="1" x14ac:dyDescent="0.45">
      <c r="A10768" s="57"/>
      <c r="B10768" s="57"/>
    </row>
    <row r="10769" spans="1:2" hidden="1" x14ac:dyDescent="0.45">
      <c r="A10769" s="57"/>
      <c r="B10769" s="57"/>
    </row>
    <row r="10770" spans="1:2" hidden="1" x14ac:dyDescent="0.45">
      <c r="A10770" s="57"/>
      <c r="B10770" s="57"/>
    </row>
    <row r="10771" spans="1:2" hidden="1" x14ac:dyDescent="0.45">
      <c r="A10771" s="57"/>
      <c r="B10771" s="57"/>
    </row>
    <row r="10772" spans="1:2" hidden="1" x14ac:dyDescent="0.45">
      <c r="A10772" s="57"/>
      <c r="B10772" s="57"/>
    </row>
    <row r="10773" spans="1:2" hidden="1" x14ac:dyDescent="0.45">
      <c r="A10773" s="57"/>
      <c r="B10773" s="57"/>
    </row>
    <row r="10774" spans="1:2" hidden="1" x14ac:dyDescent="0.45">
      <c r="A10774" s="57"/>
      <c r="B10774" s="57"/>
    </row>
    <row r="10775" spans="1:2" hidden="1" x14ac:dyDescent="0.45">
      <c r="A10775" s="57"/>
      <c r="B10775" s="57"/>
    </row>
    <row r="10776" spans="1:2" hidden="1" x14ac:dyDescent="0.45">
      <c r="A10776" s="57"/>
      <c r="B10776" s="57"/>
    </row>
    <row r="10777" spans="1:2" hidden="1" x14ac:dyDescent="0.45">
      <c r="A10777" s="57"/>
      <c r="B10777" s="57"/>
    </row>
    <row r="10778" spans="1:2" hidden="1" x14ac:dyDescent="0.45">
      <c r="A10778" s="57"/>
      <c r="B10778" s="57"/>
    </row>
    <row r="10779" spans="1:2" hidden="1" x14ac:dyDescent="0.45">
      <c r="A10779" s="57"/>
      <c r="B10779" s="57"/>
    </row>
    <row r="10780" spans="1:2" hidden="1" x14ac:dyDescent="0.45">
      <c r="A10780" s="57"/>
      <c r="B10780" s="57"/>
    </row>
    <row r="10781" spans="1:2" hidden="1" x14ac:dyDescent="0.45">
      <c r="A10781" s="57"/>
      <c r="B10781" s="57"/>
    </row>
    <row r="10782" spans="1:2" hidden="1" x14ac:dyDescent="0.45">
      <c r="A10782" s="57"/>
      <c r="B10782" s="57"/>
    </row>
    <row r="10783" spans="1:2" hidden="1" x14ac:dyDescent="0.45">
      <c r="A10783" s="57"/>
      <c r="B10783" s="57"/>
    </row>
    <row r="10784" spans="1:2" hidden="1" x14ac:dyDescent="0.45">
      <c r="A10784" s="57"/>
      <c r="B10784" s="57"/>
    </row>
    <row r="10785" spans="1:2" hidden="1" x14ac:dyDescent="0.45">
      <c r="A10785" s="57"/>
      <c r="B10785" s="57"/>
    </row>
    <row r="10786" spans="1:2" hidden="1" x14ac:dyDescent="0.45">
      <c r="A10786" s="57"/>
      <c r="B10786" s="57"/>
    </row>
    <row r="10787" spans="1:2" hidden="1" x14ac:dyDescent="0.45">
      <c r="A10787" s="57"/>
      <c r="B10787" s="57"/>
    </row>
    <row r="10788" spans="1:2" hidden="1" x14ac:dyDescent="0.45">
      <c r="A10788" s="57"/>
      <c r="B10788" s="57"/>
    </row>
    <row r="10789" spans="1:2" hidden="1" x14ac:dyDescent="0.45">
      <c r="A10789" s="57"/>
      <c r="B10789" s="57"/>
    </row>
    <row r="10790" spans="1:2" hidden="1" x14ac:dyDescent="0.45">
      <c r="A10790" s="57"/>
      <c r="B10790" s="57"/>
    </row>
    <row r="10791" spans="1:2" hidden="1" x14ac:dyDescent="0.45">
      <c r="A10791" s="57"/>
      <c r="B10791" s="57"/>
    </row>
    <row r="10792" spans="1:2" hidden="1" x14ac:dyDescent="0.45">
      <c r="A10792" s="57"/>
      <c r="B10792" s="57"/>
    </row>
    <row r="10793" spans="1:2" hidden="1" x14ac:dyDescent="0.45">
      <c r="A10793" s="57"/>
      <c r="B10793" s="57"/>
    </row>
    <row r="10794" spans="1:2" hidden="1" x14ac:dyDescent="0.45">
      <c r="A10794" s="57"/>
      <c r="B10794" s="57"/>
    </row>
    <row r="10795" spans="1:2" hidden="1" x14ac:dyDescent="0.45">
      <c r="A10795" s="57"/>
      <c r="B10795" s="57"/>
    </row>
    <row r="10796" spans="1:2" hidden="1" x14ac:dyDescent="0.45">
      <c r="A10796" s="57"/>
      <c r="B10796" s="57"/>
    </row>
    <row r="10797" spans="1:2" hidden="1" x14ac:dyDescent="0.45">
      <c r="A10797" s="57"/>
      <c r="B10797" s="57"/>
    </row>
    <row r="10798" spans="1:2" hidden="1" x14ac:dyDescent="0.45">
      <c r="A10798" s="57"/>
      <c r="B10798" s="57"/>
    </row>
    <row r="10799" spans="1:2" hidden="1" x14ac:dyDescent="0.45">
      <c r="A10799" s="57"/>
      <c r="B10799" s="57"/>
    </row>
    <row r="10800" spans="1:2" hidden="1" x14ac:dyDescent="0.45">
      <c r="A10800" s="57"/>
      <c r="B10800" s="57"/>
    </row>
    <row r="10801" spans="1:2" hidden="1" x14ac:dyDescent="0.45">
      <c r="A10801" s="57"/>
      <c r="B10801" s="57"/>
    </row>
    <row r="10802" spans="1:2" hidden="1" x14ac:dyDescent="0.45">
      <c r="A10802" s="57"/>
      <c r="B10802" s="57"/>
    </row>
    <row r="10803" spans="1:2" hidden="1" x14ac:dyDescent="0.45">
      <c r="A10803" s="57"/>
      <c r="B10803" s="57"/>
    </row>
    <row r="10804" spans="1:2" hidden="1" x14ac:dyDescent="0.45">
      <c r="A10804" s="57"/>
      <c r="B10804" s="57"/>
    </row>
    <row r="10805" spans="1:2" hidden="1" x14ac:dyDescent="0.45">
      <c r="A10805" s="57"/>
      <c r="B10805" s="57"/>
    </row>
    <row r="10806" spans="1:2" hidden="1" x14ac:dyDescent="0.45">
      <c r="A10806" s="57"/>
      <c r="B10806" s="57"/>
    </row>
    <row r="10807" spans="1:2" hidden="1" x14ac:dyDescent="0.45">
      <c r="A10807" s="57"/>
      <c r="B10807" s="57"/>
    </row>
    <row r="10808" spans="1:2" hidden="1" x14ac:dyDescent="0.45">
      <c r="A10808" s="57"/>
      <c r="B10808" s="57"/>
    </row>
    <row r="10809" spans="1:2" hidden="1" x14ac:dyDescent="0.45">
      <c r="A10809" s="57"/>
      <c r="B10809" s="57"/>
    </row>
    <row r="10810" spans="1:2" hidden="1" x14ac:dyDescent="0.45">
      <c r="A10810" s="57"/>
      <c r="B10810" s="57"/>
    </row>
    <row r="10811" spans="1:2" hidden="1" x14ac:dyDescent="0.45">
      <c r="A10811" s="57"/>
      <c r="B10811" s="57"/>
    </row>
    <row r="10812" spans="1:2" hidden="1" x14ac:dyDescent="0.45">
      <c r="A10812" s="57"/>
      <c r="B10812" s="57"/>
    </row>
    <row r="10813" spans="1:2" hidden="1" x14ac:dyDescent="0.45">
      <c r="A10813" s="57"/>
      <c r="B10813" s="57"/>
    </row>
    <row r="10814" spans="1:2" hidden="1" x14ac:dyDescent="0.45">
      <c r="A10814" s="57"/>
      <c r="B10814" s="57"/>
    </row>
    <row r="10815" spans="1:2" hidden="1" x14ac:dyDescent="0.45">
      <c r="A10815" s="57"/>
      <c r="B10815" s="57"/>
    </row>
    <row r="10816" spans="1:2" hidden="1" x14ac:dyDescent="0.45">
      <c r="A10816" s="57"/>
      <c r="B10816" s="57"/>
    </row>
    <row r="10817" spans="1:2" hidden="1" x14ac:dyDescent="0.45">
      <c r="A10817" s="57"/>
      <c r="B10817" s="57"/>
    </row>
    <row r="10818" spans="1:2" hidden="1" x14ac:dyDescent="0.45">
      <c r="A10818" s="57"/>
      <c r="B10818" s="57"/>
    </row>
    <row r="10819" spans="1:2" hidden="1" x14ac:dyDescent="0.45">
      <c r="A10819" s="57"/>
      <c r="B10819" s="57"/>
    </row>
    <row r="10820" spans="1:2" hidden="1" x14ac:dyDescent="0.45">
      <c r="A10820" s="57"/>
      <c r="B10820" s="57"/>
    </row>
    <row r="10821" spans="1:2" hidden="1" x14ac:dyDescent="0.45">
      <c r="A10821" s="57"/>
      <c r="B10821" s="57"/>
    </row>
    <row r="10822" spans="1:2" hidden="1" x14ac:dyDescent="0.45">
      <c r="A10822" s="57"/>
      <c r="B10822" s="57"/>
    </row>
    <row r="10823" spans="1:2" hidden="1" x14ac:dyDescent="0.45">
      <c r="A10823" s="57"/>
      <c r="B10823" s="57"/>
    </row>
    <row r="10824" spans="1:2" hidden="1" x14ac:dyDescent="0.45">
      <c r="A10824" s="57"/>
      <c r="B10824" s="57"/>
    </row>
    <row r="10825" spans="1:2" hidden="1" x14ac:dyDescent="0.45">
      <c r="A10825" s="57"/>
      <c r="B10825" s="57"/>
    </row>
    <row r="10826" spans="1:2" hidden="1" x14ac:dyDescent="0.45">
      <c r="A10826" s="57"/>
      <c r="B10826" s="57"/>
    </row>
    <row r="10827" spans="1:2" hidden="1" x14ac:dyDescent="0.45">
      <c r="A10827" s="57"/>
      <c r="B10827" s="57"/>
    </row>
    <row r="10828" spans="1:2" hidden="1" x14ac:dyDescent="0.45">
      <c r="A10828" s="57"/>
      <c r="B10828" s="57"/>
    </row>
    <row r="10829" spans="1:2" hidden="1" x14ac:dyDescent="0.45">
      <c r="A10829" s="57"/>
      <c r="B10829" s="57"/>
    </row>
    <row r="10830" spans="1:2" hidden="1" x14ac:dyDescent="0.45">
      <c r="A10830" s="57"/>
      <c r="B10830" s="57"/>
    </row>
    <row r="10831" spans="1:2" hidden="1" x14ac:dyDescent="0.45">
      <c r="A10831" s="57"/>
      <c r="B10831" s="57"/>
    </row>
    <row r="10832" spans="1:2" hidden="1" x14ac:dyDescent="0.45">
      <c r="A10832" s="57"/>
      <c r="B10832" s="57"/>
    </row>
    <row r="10833" spans="1:2" hidden="1" x14ac:dyDescent="0.45">
      <c r="A10833" s="57"/>
      <c r="B10833" s="57"/>
    </row>
    <row r="10834" spans="1:2" hidden="1" x14ac:dyDescent="0.45">
      <c r="A10834" s="57"/>
      <c r="B10834" s="57"/>
    </row>
    <row r="10835" spans="1:2" hidden="1" x14ac:dyDescent="0.45">
      <c r="A10835" s="57"/>
      <c r="B10835" s="57"/>
    </row>
    <row r="10836" spans="1:2" hidden="1" x14ac:dyDescent="0.45">
      <c r="A10836" s="57"/>
      <c r="B10836" s="57"/>
    </row>
    <row r="10837" spans="1:2" hidden="1" x14ac:dyDescent="0.45">
      <c r="A10837" s="57"/>
      <c r="B10837" s="57"/>
    </row>
    <row r="10838" spans="1:2" hidden="1" x14ac:dyDescent="0.45">
      <c r="A10838" s="57"/>
      <c r="B10838" s="57"/>
    </row>
    <row r="10839" spans="1:2" hidden="1" x14ac:dyDescent="0.45">
      <c r="A10839" s="57"/>
      <c r="B10839" s="57"/>
    </row>
    <row r="10840" spans="1:2" hidden="1" x14ac:dyDescent="0.45">
      <c r="A10840" s="57"/>
      <c r="B10840" s="57"/>
    </row>
    <row r="10841" spans="1:2" hidden="1" x14ac:dyDescent="0.45">
      <c r="A10841" s="57"/>
      <c r="B10841" s="57"/>
    </row>
    <row r="10842" spans="1:2" hidden="1" x14ac:dyDescent="0.45">
      <c r="A10842" s="57"/>
      <c r="B10842" s="57"/>
    </row>
    <row r="10843" spans="1:2" hidden="1" x14ac:dyDescent="0.45">
      <c r="A10843" s="57"/>
      <c r="B10843" s="57"/>
    </row>
    <row r="10844" spans="1:2" hidden="1" x14ac:dyDescent="0.45">
      <c r="A10844" s="57"/>
      <c r="B10844" s="57"/>
    </row>
    <row r="10845" spans="1:2" hidden="1" x14ac:dyDescent="0.45">
      <c r="A10845" s="57"/>
      <c r="B10845" s="57"/>
    </row>
    <row r="10846" spans="1:2" hidden="1" x14ac:dyDescent="0.45">
      <c r="A10846" s="57"/>
      <c r="B10846" s="57"/>
    </row>
    <row r="10847" spans="1:2" hidden="1" x14ac:dyDescent="0.45">
      <c r="A10847" s="57"/>
      <c r="B10847" s="57"/>
    </row>
    <row r="10848" spans="1:2" hidden="1" x14ac:dyDescent="0.45">
      <c r="A10848" s="57"/>
      <c r="B10848" s="57"/>
    </row>
    <row r="10849" spans="1:2" hidden="1" x14ac:dyDescent="0.45">
      <c r="A10849" s="57"/>
      <c r="B10849" s="57"/>
    </row>
    <row r="10850" spans="1:2" hidden="1" x14ac:dyDescent="0.45">
      <c r="A10850" s="57"/>
      <c r="B10850" s="57"/>
    </row>
    <row r="10851" spans="1:2" hidden="1" x14ac:dyDescent="0.45">
      <c r="A10851" s="57"/>
      <c r="B10851" s="57"/>
    </row>
    <row r="10852" spans="1:2" hidden="1" x14ac:dyDescent="0.45">
      <c r="A10852" s="57"/>
      <c r="B10852" s="57"/>
    </row>
    <row r="10853" spans="1:2" hidden="1" x14ac:dyDescent="0.45">
      <c r="A10853" s="57"/>
      <c r="B10853" s="57"/>
    </row>
    <row r="10854" spans="1:2" hidden="1" x14ac:dyDescent="0.45">
      <c r="A10854" s="57"/>
      <c r="B10854" s="57"/>
    </row>
    <row r="10855" spans="1:2" hidden="1" x14ac:dyDescent="0.45">
      <c r="A10855" s="57"/>
      <c r="B10855" s="57"/>
    </row>
    <row r="10856" spans="1:2" hidden="1" x14ac:dyDescent="0.45">
      <c r="A10856" s="57"/>
      <c r="B10856" s="57"/>
    </row>
    <row r="10857" spans="1:2" hidden="1" x14ac:dyDescent="0.45">
      <c r="A10857" s="57"/>
      <c r="B10857" s="57"/>
    </row>
    <row r="10858" spans="1:2" hidden="1" x14ac:dyDescent="0.45">
      <c r="A10858" s="57"/>
      <c r="B10858" s="57"/>
    </row>
    <row r="10859" spans="1:2" hidden="1" x14ac:dyDescent="0.45">
      <c r="A10859" s="57"/>
      <c r="B10859" s="57"/>
    </row>
    <row r="10860" spans="1:2" hidden="1" x14ac:dyDescent="0.45">
      <c r="A10860" s="57"/>
      <c r="B10860" s="57"/>
    </row>
    <row r="10861" spans="1:2" hidden="1" x14ac:dyDescent="0.45">
      <c r="A10861" s="57"/>
      <c r="B10861" s="57"/>
    </row>
    <row r="10862" spans="1:2" hidden="1" x14ac:dyDescent="0.45">
      <c r="A10862" s="57"/>
      <c r="B10862" s="57"/>
    </row>
    <row r="10863" spans="1:2" hidden="1" x14ac:dyDescent="0.45">
      <c r="A10863" s="57"/>
      <c r="B10863" s="57"/>
    </row>
    <row r="10864" spans="1:2" hidden="1" x14ac:dyDescent="0.45">
      <c r="A10864" s="57"/>
      <c r="B10864" s="57"/>
    </row>
    <row r="10865" spans="1:2" hidden="1" x14ac:dyDescent="0.45">
      <c r="A10865" s="57"/>
      <c r="B10865" s="57"/>
    </row>
    <row r="10866" spans="1:2" hidden="1" x14ac:dyDescent="0.45">
      <c r="A10866" s="57"/>
      <c r="B10866" s="57"/>
    </row>
    <row r="10867" spans="1:2" hidden="1" x14ac:dyDescent="0.45">
      <c r="A10867" s="57"/>
      <c r="B10867" s="57"/>
    </row>
    <row r="10868" spans="1:2" hidden="1" x14ac:dyDescent="0.45">
      <c r="A10868" s="57"/>
      <c r="B10868" s="57"/>
    </row>
    <row r="10869" spans="1:2" hidden="1" x14ac:dyDescent="0.45">
      <c r="A10869" s="57"/>
      <c r="B10869" s="57"/>
    </row>
    <row r="10870" spans="1:2" hidden="1" x14ac:dyDescent="0.45">
      <c r="A10870" s="57"/>
      <c r="B10870" s="57"/>
    </row>
    <row r="10871" spans="1:2" hidden="1" x14ac:dyDescent="0.45">
      <c r="A10871" s="57"/>
      <c r="B10871" s="57"/>
    </row>
    <row r="10872" spans="1:2" hidden="1" x14ac:dyDescent="0.45">
      <c r="A10872" s="57"/>
      <c r="B10872" s="57"/>
    </row>
    <row r="10873" spans="1:2" hidden="1" x14ac:dyDescent="0.45">
      <c r="A10873" s="57"/>
      <c r="B10873" s="57"/>
    </row>
    <row r="10874" spans="1:2" hidden="1" x14ac:dyDescent="0.45">
      <c r="A10874" s="57"/>
      <c r="B10874" s="57"/>
    </row>
    <row r="10875" spans="1:2" hidden="1" x14ac:dyDescent="0.45">
      <c r="A10875" s="57"/>
      <c r="B10875" s="57"/>
    </row>
    <row r="10876" spans="1:2" hidden="1" x14ac:dyDescent="0.45">
      <c r="A10876" s="57"/>
      <c r="B10876" s="57"/>
    </row>
    <row r="10877" spans="1:2" hidden="1" x14ac:dyDescent="0.45">
      <c r="A10877" s="57"/>
      <c r="B10877" s="57"/>
    </row>
    <row r="10878" spans="1:2" hidden="1" x14ac:dyDescent="0.45">
      <c r="A10878" s="57"/>
      <c r="B10878" s="57"/>
    </row>
    <row r="10879" spans="1:2" hidden="1" x14ac:dyDescent="0.45">
      <c r="A10879" s="57"/>
      <c r="B10879" s="57"/>
    </row>
    <row r="10880" spans="1:2" hidden="1" x14ac:dyDescent="0.45">
      <c r="A10880" s="57"/>
      <c r="B10880" s="57"/>
    </row>
    <row r="10881" spans="1:2" hidden="1" x14ac:dyDescent="0.45">
      <c r="A10881" s="57"/>
      <c r="B10881" s="57"/>
    </row>
    <row r="10882" spans="1:2" hidden="1" x14ac:dyDescent="0.45">
      <c r="A10882" s="57"/>
      <c r="B10882" s="57"/>
    </row>
    <row r="10883" spans="1:2" hidden="1" x14ac:dyDescent="0.45">
      <c r="A10883" s="57"/>
      <c r="B10883" s="57"/>
    </row>
    <row r="10884" spans="1:2" hidden="1" x14ac:dyDescent="0.45">
      <c r="A10884" s="57"/>
      <c r="B10884" s="57"/>
    </row>
    <row r="10885" spans="1:2" hidden="1" x14ac:dyDescent="0.45">
      <c r="A10885" s="57"/>
      <c r="B10885" s="57"/>
    </row>
    <row r="10886" spans="1:2" hidden="1" x14ac:dyDescent="0.45">
      <c r="A10886" s="57"/>
      <c r="B10886" s="57"/>
    </row>
    <row r="10887" spans="1:2" hidden="1" x14ac:dyDescent="0.45">
      <c r="A10887" s="57"/>
      <c r="B10887" s="57"/>
    </row>
    <row r="10888" spans="1:2" hidden="1" x14ac:dyDescent="0.45">
      <c r="A10888" s="57"/>
      <c r="B10888" s="57"/>
    </row>
    <row r="10889" spans="1:2" hidden="1" x14ac:dyDescent="0.45">
      <c r="A10889" s="57"/>
      <c r="B10889" s="57"/>
    </row>
    <row r="10890" spans="1:2" hidden="1" x14ac:dyDescent="0.45">
      <c r="A10890" s="57"/>
      <c r="B10890" s="57"/>
    </row>
    <row r="10891" spans="1:2" hidden="1" x14ac:dyDescent="0.45">
      <c r="A10891" s="57"/>
      <c r="B10891" s="57"/>
    </row>
    <row r="10892" spans="1:2" hidden="1" x14ac:dyDescent="0.45">
      <c r="A10892" s="57"/>
      <c r="B10892" s="57"/>
    </row>
    <row r="10893" spans="1:2" hidden="1" x14ac:dyDescent="0.45">
      <c r="A10893" s="57"/>
      <c r="B10893" s="57"/>
    </row>
    <row r="10894" spans="1:2" hidden="1" x14ac:dyDescent="0.45">
      <c r="A10894" s="57"/>
      <c r="B10894" s="57"/>
    </row>
    <row r="10895" spans="1:2" hidden="1" x14ac:dyDescent="0.45">
      <c r="A10895" s="57"/>
      <c r="B10895" s="57"/>
    </row>
    <row r="10896" spans="1:2" hidden="1" x14ac:dyDescent="0.45">
      <c r="A10896" s="57"/>
      <c r="B10896" s="57"/>
    </row>
    <row r="10897" spans="1:2" hidden="1" x14ac:dyDescent="0.45">
      <c r="A10897" s="57"/>
      <c r="B10897" s="57"/>
    </row>
    <row r="10898" spans="1:2" hidden="1" x14ac:dyDescent="0.45">
      <c r="A10898" s="57"/>
      <c r="B10898" s="57"/>
    </row>
    <row r="10899" spans="1:2" hidden="1" x14ac:dyDescent="0.45">
      <c r="A10899" s="57"/>
      <c r="B10899" s="57"/>
    </row>
    <row r="10900" spans="1:2" hidden="1" x14ac:dyDescent="0.45">
      <c r="A10900" s="57"/>
      <c r="B10900" s="57"/>
    </row>
    <row r="10901" spans="1:2" hidden="1" x14ac:dyDescent="0.45">
      <c r="A10901" s="57"/>
      <c r="B10901" s="57"/>
    </row>
    <row r="10902" spans="1:2" hidden="1" x14ac:dyDescent="0.45">
      <c r="A10902" s="57"/>
      <c r="B10902" s="57"/>
    </row>
    <row r="10903" spans="1:2" hidden="1" x14ac:dyDescent="0.45">
      <c r="A10903" s="57"/>
      <c r="B10903" s="57"/>
    </row>
    <row r="10904" spans="1:2" hidden="1" x14ac:dyDescent="0.45">
      <c r="A10904" s="57"/>
      <c r="B10904" s="57"/>
    </row>
    <row r="10905" spans="1:2" hidden="1" x14ac:dyDescent="0.45">
      <c r="A10905" s="57"/>
      <c r="B10905" s="57"/>
    </row>
    <row r="10906" spans="1:2" hidden="1" x14ac:dyDescent="0.45">
      <c r="A10906" s="57"/>
      <c r="B10906" s="57"/>
    </row>
    <row r="10907" spans="1:2" hidden="1" x14ac:dyDescent="0.45">
      <c r="A10907" s="57"/>
      <c r="B10907" s="57"/>
    </row>
    <row r="10908" spans="1:2" hidden="1" x14ac:dyDescent="0.45">
      <c r="A10908" s="57"/>
      <c r="B10908" s="57"/>
    </row>
    <row r="10909" spans="1:2" hidden="1" x14ac:dyDescent="0.45">
      <c r="A10909" s="57"/>
      <c r="B10909" s="57"/>
    </row>
    <row r="10910" spans="1:2" hidden="1" x14ac:dyDescent="0.45">
      <c r="A10910" s="57"/>
      <c r="B10910" s="57"/>
    </row>
    <row r="10911" spans="1:2" hidden="1" x14ac:dyDescent="0.45">
      <c r="A10911" s="57"/>
      <c r="B10911" s="57"/>
    </row>
    <row r="10912" spans="1:2" hidden="1" x14ac:dyDescent="0.45">
      <c r="A10912" s="57"/>
      <c r="B10912" s="57"/>
    </row>
    <row r="10913" spans="1:2" hidden="1" x14ac:dyDescent="0.45">
      <c r="A10913" s="57"/>
      <c r="B10913" s="57"/>
    </row>
    <row r="10914" spans="1:2" hidden="1" x14ac:dyDescent="0.45">
      <c r="A10914" s="57"/>
      <c r="B10914" s="57"/>
    </row>
    <row r="10915" spans="1:2" hidden="1" x14ac:dyDescent="0.45">
      <c r="A10915" s="57"/>
      <c r="B10915" s="57"/>
    </row>
    <row r="10916" spans="1:2" hidden="1" x14ac:dyDescent="0.45">
      <c r="A10916" s="57"/>
      <c r="B10916" s="57"/>
    </row>
    <row r="10917" spans="1:2" hidden="1" x14ac:dyDescent="0.45">
      <c r="A10917" s="57"/>
      <c r="B10917" s="57"/>
    </row>
    <row r="10918" spans="1:2" hidden="1" x14ac:dyDescent="0.45">
      <c r="A10918" s="57"/>
      <c r="B10918" s="57"/>
    </row>
    <row r="10919" spans="1:2" hidden="1" x14ac:dyDescent="0.45">
      <c r="A10919" s="57"/>
      <c r="B10919" s="57"/>
    </row>
    <row r="10920" spans="1:2" hidden="1" x14ac:dyDescent="0.45">
      <c r="A10920" s="57"/>
      <c r="B10920" s="57"/>
    </row>
    <row r="10921" spans="1:2" hidden="1" x14ac:dyDescent="0.45">
      <c r="A10921" s="57"/>
      <c r="B10921" s="57"/>
    </row>
    <row r="10922" spans="1:2" hidden="1" x14ac:dyDescent="0.45">
      <c r="A10922" s="57"/>
      <c r="B10922" s="57"/>
    </row>
    <row r="10923" spans="1:2" hidden="1" x14ac:dyDescent="0.45">
      <c r="A10923" s="57"/>
      <c r="B10923" s="57"/>
    </row>
    <row r="10924" spans="1:2" hidden="1" x14ac:dyDescent="0.45">
      <c r="A10924" s="57"/>
      <c r="B10924" s="57"/>
    </row>
    <row r="10925" spans="1:2" hidden="1" x14ac:dyDescent="0.45">
      <c r="A10925" s="57"/>
      <c r="B10925" s="57"/>
    </row>
    <row r="10926" spans="1:2" hidden="1" x14ac:dyDescent="0.45">
      <c r="A10926" s="57"/>
      <c r="B10926" s="57"/>
    </row>
    <row r="10927" spans="1:2" hidden="1" x14ac:dyDescent="0.45">
      <c r="A10927" s="57"/>
      <c r="B10927" s="57"/>
    </row>
    <row r="10928" spans="1:2" hidden="1" x14ac:dyDescent="0.45">
      <c r="A10928" s="57"/>
      <c r="B10928" s="57"/>
    </row>
    <row r="10929" spans="1:2" hidden="1" x14ac:dyDescent="0.45">
      <c r="A10929" s="57"/>
      <c r="B10929" s="57"/>
    </row>
    <row r="10930" spans="1:2" hidden="1" x14ac:dyDescent="0.45">
      <c r="A10930" s="57"/>
      <c r="B10930" s="57"/>
    </row>
    <row r="10931" spans="1:2" hidden="1" x14ac:dyDescent="0.45">
      <c r="A10931" s="57"/>
      <c r="B10931" s="57"/>
    </row>
    <row r="10932" spans="1:2" hidden="1" x14ac:dyDescent="0.45">
      <c r="A10932" s="57"/>
      <c r="B10932" s="57"/>
    </row>
    <row r="10933" spans="1:2" hidden="1" x14ac:dyDescent="0.45">
      <c r="A10933" s="57"/>
      <c r="B10933" s="57"/>
    </row>
    <row r="10934" spans="1:2" hidden="1" x14ac:dyDescent="0.45">
      <c r="A10934" s="57"/>
      <c r="B10934" s="57"/>
    </row>
    <row r="10935" spans="1:2" hidden="1" x14ac:dyDescent="0.45">
      <c r="A10935" s="57"/>
      <c r="B10935" s="57"/>
    </row>
    <row r="10936" spans="1:2" hidden="1" x14ac:dyDescent="0.45">
      <c r="A10936" s="57"/>
      <c r="B10936" s="57"/>
    </row>
    <row r="10937" spans="1:2" hidden="1" x14ac:dyDescent="0.45">
      <c r="A10937" s="57"/>
      <c r="B10937" s="57"/>
    </row>
    <row r="10938" spans="1:2" hidden="1" x14ac:dyDescent="0.45">
      <c r="A10938" s="57"/>
      <c r="B10938" s="57"/>
    </row>
    <row r="10939" spans="1:2" hidden="1" x14ac:dyDescent="0.45">
      <c r="A10939" s="57"/>
      <c r="B10939" s="57"/>
    </row>
    <row r="10940" spans="1:2" hidden="1" x14ac:dyDescent="0.45">
      <c r="A10940" s="57"/>
      <c r="B10940" s="57"/>
    </row>
    <row r="10941" spans="1:2" hidden="1" x14ac:dyDescent="0.45">
      <c r="A10941" s="57"/>
      <c r="B10941" s="57"/>
    </row>
    <row r="10942" spans="1:2" hidden="1" x14ac:dyDescent="0.45">
      <c r="A10942" s="57"/>
      <c r="B10942" s="57"/>
    </row>
    <row r="10943" spans="1:2" hidden="1" x14ac:dyDescent="0.45">
      <c r="A10943" s="57"/>
      <c r="B10943" s="57"/>
    </row>
    <row r="10944" spans="1:2" hidden="1" x14ac:dyDescent="0.45">
      <c r="A10944" s="57"/>
      <c r="B10944" s="57"/>
    </row>
    <row r="10945" spans="1:2" hidden="1" x14ac:dyDescent="0.45">
      <c r="A10945" s="57"/>
      <c r="B10945" s="57"/>
    </row>
    <row r="10946" spans="1:2" hidden="1" x14ac:dyDescent="0.45">
      <c r="A10946" s="57"/>
      <c r="B10946" s="57"/>
    </row>
    <row r="10947" spans="1:2" hidden="1" x14ac:dyDescent="0.45">
      <c r="A10947" s="57"/>
      <c r="B10947" s="57"/>
    </row>
    <row r="10948" spans="1:2" hidden="1" x14ac:dyDescent="0.45">
      <c r="A10948" s="57"/>
      <c r="B10948" s="57"/>
    </row>
    <row r="10949" spans="1:2" hidden="1" x14ac:dyDescent="0.45">
      <c r="A10949" s="57"/>
      <c r="B10949" s="57"/>
    </row>
    <row r="10950" spans="1:2" hidden="1" x14ac:dyDescent="0.45">
      <c r="A10950" s="57"/>
      <c r="B10950" s="57"/>
    </row>
    <row r="10951" spans="1:2" hidden="1" x14ac:dyDescent="0.45">
      <c r="A10951" s="57"/>
      <c r="B10951" s="57"/>
    </row>
    <row r="10952" spans="1:2" hidden="1" x14ac:dyDescent="0.45">
      <c r="A10952" s="57"/>
      <c r="B10952" s="57"/>
    </row>
    <row r="10953" spans="1:2" hidden="1" x14ac:dyDescent="0.45">
      <c r="A10953" s="57"/>
      <c r="B10953" s="57"/>
    </row>
    <row r="10954" spans="1:2" hidden="1" x14ac:dyDescent="0.45">
      <c r="A10954" s="57"/>
      <c r="B10954" s="57"/>
    </row>
    <row r="10955" spans="1:2" hidden="1" x14ac:dyDescent="0.45">
      <c r="A10955" s="57"/>
      <c r="B10955" s="57"/>
    </row>
    <row r="10956" spans="1:2" hidden="1" x14ac:dyDescent="0.45">
      <c r="A10956" s="57"/>
      <c r="B10956" s="57"/>
    </row>
    <row r="10957" spans="1:2" hidden="1" x14ac:dyDescent="0.45">
      <c r="A10957" s="57"/>
      <c r="B10957" s="57"/>
    </row>
    <row r="10958" spans="1:2" hidden="1" x14ac:dyDescent="0.45">
      <c r="A10958" s="57"/>
      <c r="B10958" s="57"/>
    </row>
    <row r="10959" spans="1:2" hidden="1" x14ac:dyDescent="0.45">
      <c r="A10959" s="57"/>
      <c r="B10959" s="57"/>
    </row>
    <row r="10960" spans="1:2" hidden="1" x14ac:dyDescent="0.45">
      <c r="A10960" s="57"/>
      <c r="B10960" s="57"/>
    </row>
    <row r="10961" spans="1:2" hidden="1" x14ac:dyDescent="0.45">
      <c r="A10961" s="57"/>
      <c r="B10961" s="57"/>
    </row>
    <row r="10962" spans="1:2" hidden="1" x14ac:dyDescent="0.45">
      <c r="A10962" s="57"/>
      <c r="B10962" s="57"/>
    </row>
    <row r="10963" spans="1:2" hidden="1" x14ac:dyDescent="0.45">
      <c r="A10963" s="57"/>
      <c r="B10963" s="57"/>
    </row>
    <row r="10964" spans="1:2" hidden="1" x14ac:dyDescent="0.45">
      <c r="A10964" s="57"/>
      <c r="B10964" s="57"/>
    </row>
    <row r="10965" spans="1:2" hidden="1" x14ac:dyDescent="0.45">
      <c r="A10965" s="57"/>
      <c r="B10965" s="57"/>
    </row>
    <row r="10966" spans="1:2" hidden="1" x14ac:dyDescent="0.45">
      <c r="A10966" s="57"/>
      <c r="B10966" s="57"/>
    </row>
    <row r="10967" spans="1:2" hidden="1" x14ac:dyDescent="0.45">
      <c r="A10967" s="57"/>
      <c r="B10967" s="57"/>
    </row>
    <row r="10968" spans="1:2" hidden="1" x14ac:dyDescent="0.45">
      <c r="A10968" s="57"/>
      <c r="B10968" s="57"/>
    </row>
    <row r="10969" spans="1:2" hidden="1" x14ac:dyDescent="0.45">
      <c r="A10969" s="57"/>
      <c r="B10969" s="57"/>
    </row>
    <row r="10970" spans="1:2" hidden="1" x14ac:dyDescent="0.45">
      <c r="A10970" s="57"/>
      <c r="B10970" s="57"/>
    </row>
    <row r="10971" spans="1:2" hidden="1" x14ac:dyDescent="0.45">
      <c r="A10971" s="57"/>
      <c r="B10971" s="57"/>
    </row>
    <row r="10972" spans="1:2" hidden="1" x14ac:dyDescent="0.45">
      <c r="A10972" s="57"/>
      <c r="B10972" s="57"/>
    </row>
    <row r="10973" spans="1:2" hidden="1" x14ac:dyDescent="0.45">
      <c r="A10973" s="57"/>
      <c r="B10973" s="57"/>
    </row>
    <row r="10974" spans="1:2" hidden="1" x14ac:dyDescent="0.45">
      <c r="A10974" s="57"/>
      <c r="B10974" s="57"/>
    </row>
    <row r="10975" spans="1:2" hidden="1" x14ac:dyDescent="0.45">
      <c r="A10975" s="57"/>
      <c r="B10975" s="57"/>
    </row>
    <row r="10976" spans="1:2" hidden="1" x14ac:dyDescent="0.45">
      <c r="A10976" s="57"/>
      <c r="B10976" s="57"/>
    </row>
    <row r="10977" spans="1:2" hidden="1" x14ac:dyDescent="0.45">
      <c r="A10977" s="57"/>
      <c r="B10977" s="57"/>
    </row>
    <row r="10978" spans="1:2" hidden="1" x14ac:dyDescent="0.45">
      <c r="A10978" s="57"/>
      <c r="B10978" s="57"/>
    </row>
    <row r="10979" spans="1:2" hidden="1" x14ac:dyDescent="0.45">
      <c r="A10979" s="57"/>
      <c r="B10979" s="57"/>
    </row>
    <row r="10980" spans="1:2" hidden="1" x14ac:dyDescent="0.45">
      <c r="A10980" s="57"/>
      <c r="B10980" s="57"/>
    </row>
    <row r="10981" spans="1:2" hidden="1" x14ac:dyDescent="0.45">
      <c r="A10981" s="57"/>
      <c r="B10981" s="57"/>
    </row>
    <row r="10982" spans="1:2" hidden="1" x14ac:dyDescent="0.45">
      <c r="A10982" s="57"/>
      <c r="B10982" s="57"/>
    </row>
    <row r="10983" spans="1:2" hidden="1" x14ac:dyDescent="0.45">
      <c r="A10983" s="57"/>
      <c r="B10983" s="57"/>
    </row>
    <row r="10984" spans="1:2" hidden="1" x14ac:dyDescent="0.45">
      <c r="A10984" s="57"/>
      <c r="B10984" s="57"/>
    </row>
    <row r="10985" spans="1:2" hidden="1" x14ac:dyDescent="0.45">
      <c r="A10985" s="57"/>
      <c r="B10985" s="57"/>
    </row>
    <row r="10986" spans="1:2" hidden="1" x14ac:dyDescent="0.45">
      <c r="A10986" s="57"/>
      <c r="B10986" s="57"/>
    </row>
    <row r="10987" spans="1:2" hidden="1" x14ac:dyDescent="0.45">
      <c r="A10987" s="57"/>
      <c r="B10987" s="57"/>
    </row>
    <row r="10988" spans="1:2" hidden="1" x14ac:dyDescent="0.45">
      <c r="A10988" s="57"/>
      <c r="B10988" s="57"/>
    </row>
    <row r="10989" spans="1:2" hidden="1" x14ac:dyDescent="0.45">
      <c r="A10989" s="57"/>
      <c r="B10989" s="57"/>
    </row>
    <row r="10990" spans="1:2" hidden="1" x14ac:dyDescent="0.45">
      <c r="A10990" s="57"/>
      <c r="B10990" s="57"/>
    </row>
    <row r="10991" spans="1:2" hidden="1" x14ac:dyDescent="0.45">
      <c r="A10991" s="57"/>
      <c r="B10991" s="57"/>
    </row>
    <row r="10992" spans="1:2" hidden="1" x14ac:dyDescent="0.45">
      <c r="A10992" s="57"/>
      <c r="B10992" s="57"/>
    </row>
    <row r="10993" spans="1:2" hidden="1" x14ac:dyDescent="0.45">
      <c r="A10993" s="57"/>
      <c r="B10993" s="57"/>
    </row>
    <row r="10994" spans="1:2" hidden="1" x14ac:dyDescent="0.45">
      <c r="A10994" s="57"/>
      <c r="B10994" s="57"/>
    </row>
    <row r="10995" spans="1:2" hidden="1" x14ac:dyDescent="0.45">
      <c r="A10995" s="57"/>
      <c r="B10995" s="57"/>
    </row>
    <row r="10996" spans="1:2" hidden="1" x14ac:dyDescent="0.45">
      <c r="A10996" s="57"/>
      <c r="B10996" s="57"/>
    </row>
    <row r="10997" spans="1:2" hidden="1" x14ac:dyDescent="0.45">
      <c r="A10997" s="57"/>
      <c r="B10997" s="57"/>
    </row>
    <row r="10998" spans="1:2" hidden="1" x14ac:dyDescent="0.45">
      <c r="A10998" s="57"/>
      <c r="B10998" s="57"/>
    </row>
    <row r="10999" spans="1:2" hidden="1" x14ac:dyDescent="0.45">
      <c r="A10999" s="57"/>
      <c r="B10999" s="57"/>
    </row>
    <row r="11000" spans="1:2" hidden="1" x14ac:dyDescent="0.45">
      <c r="A11000" s="57"/>
      <c r="B11000" s="57"/>
    </row>
    <row r="11001" spans="1:2" hidden="1" x14ac:dyDescent="0.45">
      <c r="A11001" s="57"/>
      <c r="B11001" s="57"/>
    </row>
    <row r="11002" spans="1:2" hidden="1" x14ac:dyDescent="0.45">
      <c r="A11002" s="57"/>
      <c r="B11002" s="57"/>
    </row>
    <row r="11003" spans="1:2" hidden="1" x14ac:dyDescent="0.45">
      <c r="A11003" s="57"/>
      <c r="B11003" s="57"/>
    </row>
    <row r="11004" spans="1:2" hidden="1" x14ac:dyDescent="0.45">
      <c r="A11004" s="57"/>
      <c r="B11004" s="57"/>
    </row>
    <row r="11005" spans="1:2" hidden="1" x14ac:dyDescent="0.45">
      <c r="A11005" s="57"/>
      <c r="B11005" s="57"/>
    </row>
    <row r="11006" spans="1:2" hidden="1" x14ac:dyDescent="0.45">
      <c r="A11006" s="57"/>
      <c r="B11006" s="57"/>
    </row>
    <row r="11007" spans="1:2" hidden="1" x14ac:dyDescent="0.45">
      <c r="A11007" s="57"/>
      <c r="B11007" s="57"/>
    </row>
    <row r="11008" spans="1:2" hidden="1" x14ac:dyDescent="0.45">
      <c r="A11008" s="57"/>
      <c r="B11008" s="57"/>
    </row>
    <row r="11009" spans="1:2" hidden="1" x14ac:dyDescent="0.45">
      <c r="A11009" s="57"/>
      <c r="B11009" s="57"/>
    </row>
    <row r="11010" spans="1:2" hidden="1" x14ac:dyDescent="0.45">
      <c r="A11010" s="57"/>
      <c r="B11010" s="57"/>
    </row>
    <row r="11011" spans="1:2" hidden="1" x14ac:dyDescent="0.45">
      <c r="A11011" s="57"/>
      <c r="B11011" s="57"/>
    </row>
    <row r="11012" spans="1:2" hidden="1" x14ac:dyDescent="0.45">
      <c r="A11012" s="57"/>
      <c r="B11012" s="57"/>
    </row>
    <row r="11013" spans="1:2" hidden="1" x14ac:dyDescent="0.45">
      <c r="A11013" s="57"/>
      <c r="B11013" s="57"/>
    </row>
    <row r="11014" spans="1:2" hidden="1" x14ac:dyDescent="0.45">
      <c r="A11014" s="57"/>
      <c r="B11014" s="57"/>
    </row>
    <row r="11015" spans="1:2" hidden="1" x14ac:dyDescent="0.45">
      <c r="A11015" s="57"/>
      <c r="B11015" s="57"/>
    </row>
    <row r="11016" spans="1:2" hidden="1" x14ac:dyDescent="0.45">
      <c r="A11016" s="57"/>
      <c r="B11016" s="57"/>
    </row>
    <row r="11017" spans="1:2" hidden="1" x14ac:dyDescent="0.45">
      <c r="A11017" s="57"/>
      <c r="B11017" s="57"/>
    </row>
    <row r="11018" spans="1:2" hidden="1" x14ac:dyDescent="0.45">
      <c r="A11018" s="57"/>
      <c r="B11018" s="57"/>
    </row>
    <row r="11019" spans="1:2" hidden="1" x14ac:dyDescent="0.45">
      <c r="A11019" s="57"/>
      <c r="B11019" s="57"/>
    </row>
    <row r="11020" spans="1:2" hidden="1" x14ac:dyDescent="0.45">
      <c r="A11020" s="57"/>
      <c r="B11020" s="57"/>
    </row>
    <row r="11021" spans="1:2" hidden="1" x14ac:dyDescent="0.45">
      <c r="A11021" s="57"/>
      <c r="B11021" s="57"/>
    </row>
    <row r="11022" spans="1:2" hidden="1" x14ac:dyDescent="0.45">
      <c r="A11022" s="57"/>
      <c r="B11022" s="57"/>
    </row>
    <row r="11023" spans="1:2" hidden="1" x14ac:dyDescent="0.45">
      <c r="A11023" s="57"/>
      <c r="B11023" s="57"/>
    </row>
    <row r="11024" spans="1:2" hidden="1" x14ac:dyDescent="0.45">
      <c r="A11024" s="57"/>
      <c r="B11024" s="57"/>
    </row>
    <row r="11025" spans="1:2" hidden="1" x14ac:dyDescent="0.45">
      <c r="A11025" s="57"/>
      <c r="B11025" s="57"/>
    </row>
    <row r="11026" spans="1:2" hidden="1" x14ac:dyDescent="0.45">
      <c r="A11026" s="57"/>
      <c r="B11026" s="57"/>
    </row>
    <row r="11027" spans="1:2" hidden="1" x14ac:dyDescent="0.45">
      <c r="A11027" s="57"/>
      <c r="B11027" s="57"/>
    </row>
    <row r="11028" spans="1:2" hidden="1" x14ac:dyDescent="0.45">
      <c r="A11028" s="57"/>
      <c r="B11028" s="57"/>
    </row>
    <row r="11029" spans="1:2" hidden="1" x14ac:dyDescent="0.45">
      <c r="A11029" s="57"/>
      <c r="B11029" s="57"/>
    </row>
    <row r="11030" spans="1:2" hidden="1" x14ac:dyDescent="0.45">
      <c r="A11030" s="57"/>
      <c r="B11030" s="57"/>
    </row>
    <row r="11031" spans="1:2" hidden="1" x14ac:dyDescent="0.45">
      <c r="A11031" s="57"/>
      <c r="B11031" s="57"/>
    </row>
    <row r="11032" spans="1:2" hidden="1" x14ac:dyDescent="0.45">
      <c r="A11032" s="57"/>
      <c r="B11032" s="57"/>
    </row>
    <row r="11033" spans="1:2" hidden="1" x14ac:dyDescent="0.45">
      <c r="A11033" s="57"/>
      <c r="B11033" s="57"/>
    </row>
    <row r="11034" spans="1:2" hidden="1" x14ac:dyDescent="0.45">
      <c r="A11034" s="57"/>
      <c r="B11034" s="57"/>
    </row>
    <row r="11035" spans="1:2" hidden="1" x14ac:dyDescent="0.45">
      <c r="A11035" s="57"/>
      <c r="B11035" s="57"/>
    </row>
    <row r="11036" spans="1:2" hidden="1" x14ac:dyDescent="0.45">
      <c r="A11036" s="57"/>
      <c r="B11036" s="57"/>
    </row>
    <row r="11037" spans="1:2" hidden="1" x14ac:dyDescent="0.45">
      <c r="A11037" s="57"/>
      <c r="B11037" s="57"/>
    </row>
    <row r="11038" spans="1:2" hidden="1" x14ac:dyDescent="0.45">
      <c r="A11038" s="57"/>
      <c r="B11038" s="57"/>
    </row>
    <row r="11039" spans="1:2" hidden="1" x14ac:dyDescent="0.45">
      <c r="A11039" s="57"/>
      <c r="B11039" s="57"/>
    </row>
    <row r="11040" spans="1:2" hidden="1" x14ac:dyDescent="0.45">
      <c r="A11040" s="57"/>
      <c r="B11040" s="57"/>
    </row>
    <row r="11041" spans="1:2" hidden="1" x14ac:dyDescent="0.45">
      <c r="A11041" s="57"/>
      <c r="B11041" s="57"/>
    </row>
    <row r="11042" spans="1:2" hidden="1" x14ac:dyDescent="0.45">
      <c r="A11042" s="57"/>
      <c r="B11042" s="57"/>
    </row>
    <row r="11043" spans="1:2" hidden="1" x14ac:dyDescent="0.45">
      <c r="A11043" s="57"/>
      <c r="B11043" s="57"/>
    </row>
    <row r="11044" spans="1:2" hidden="1" x14ac:dyDescent="0.45">
      <c r="A11044" s="57"/>
      <c r="B11044" s="57"/>
    </row>
    <row r="11045" spans="1:2" hidden="1" x14ac:dyDescent="0.45">
      <c r="A11045" s="57"/>
      <c r="B11045" s="57"/>
    </row>
    <row r="11046" spans="1:2" hidden="1" x14ac:dyDescent="0.45">
      <c r="A11046" s="57"/>
      <c r="B11046" s="57"/>
    </row>
    <row r="11047" spans="1:2" hidden="1" x14ac:dyDescent="0.45">
      <c r="A11047" s="57"/>
      <c r="B11047" s="57"/>
    </row>
    <row r="11048" spans="1:2" hidden="1" x14ac:dyDescent="0.45">
      <c r="A11048" s="57"/>
      <c r="B11048" s="57"/>
    </row>
    <row r="11049" spans="1:2" hidden="1" x14ac:dyDescent="0.45">
      <c r="A11049" s="57"/>
      <c r="B11049" s="57"/>
    </row>
    <row r="11050" spans="1:2" hidden="1" x14ac:dyDescent="0.45">
      <c r="A11050" s="57"/>
      <c r="B11050" s="57"/>
    </row>
    <row r="11051" spans="1:2" hidden="1" x14ac:dyDescent="0.45">
      <c r="A11051" s="57"/>
      <c r="B11051" s="57"/>
    </row>
    <row r="11052" spans="1:2" hidden="1" x14ac:dyDescent="0.45">
      <c r="A11052" s="57"/>
      <c r="B11052" s="57"/>
    </row>
    <row r="11053" spans="1:2" hidden="1" x14ac:dyDescent="0.45">
      <c r="A11053" s="57"/>
      <c r="B11053" s="57"/>
    </row>
    <row r="11054" spans="1:2" hidden="1" x14ac:dyDescent="0.45">
      <c r="A11054" s="57"/>
      <c r="B11054" s="57"/>
    </row>
    <row r="11055" spans="1:2" hidden="1" x14ac:dyDescent="0.45">
      <c r="A11055" s="57"/>
      <c r="B11055" s="57"/>
    </row>
    <row r="11056" spans="1:2" hidden="1" x14ac:dyDescent="0.45">
      <c r="A11056" s="57"/>
      <c r="B11056" s="57"/>
    </row>
    <row r="11057" spans="1:2" hidden="1" x14ac:dyDescent="0.45">
      <c r="A11057" s="57"/>
      <c r="B11057" s="57"/>
    </row>
    <row r="11058" spans="1:2" hidden="1" x14ac:dyDescent="0.45">
      <c r="A11058" s="57"/>
      <c r="B11058" s="57"/>
    </row>
    <row r="11059" spans="1:2" hidden="1" x14ac:dyDescent="0.45">
      <c r="A11059" s="57"/>
      <c r="B11059" s="57"/>
    </row>
    <row r="11060" spans="1:2" hidden="1" x14ac:dyDescent="0.45">
      <c r="A11060" s="57"/>
      <c r="B11060" s="57"/>
    </row>
    <row r="11061" spans="1:2" hidden="1" x14ac:dyDescent="0.45">
      <c r="A11061" s="57"/>
      <c r="B11061" s="57"/>
    </row>
    <row r="11062" spans="1:2" hidden="1" x14ac:dyDescent="0.45">
      <c r="A11062" s="57"/>
      <c r="B11062" s="57"/>
    </row>
    <row r="11063" spans="1:2" hidden="1" x14ac:dyDescent="0.45">
      <c r="A11063" s="57"/>
      <c r="B11063" s="57"/>
    </row>
    <row r="11064" spans="1:2" hidden="1" x14ac:dyDescent="0.45">
      <c r="A11064" s="57"/>
      <c r="B11064" s="57"/>
    </row>
    <row r="11065" spans="1:2" hidden="1" x14ac:dyDescent="0.45">
      <c r="A11065" s="57"/>
      <c r="B11065" s="57"/>
    </row>
    <row r="11066" spans="1:2" hidden="1" x14ac:dyDescent="0.45">
      <c r="A11066" s="57"/>
      <c r="B11066" s="57"/>
    </row>
    <row r="11067" spans="1:2" hidden="1" x14ac:dyDescent="0.45">
      <c r="A11067" s="57"/>
      <c r="B11067" s="57"/>
    </row>
    <row r="11068" spans="1:2" hidden="1" x14ac:dyDescent="0.45">
      <c r="A11068" s="57"/>
      <c r="B11068" s="57"/>
    </row>
    <row r="11069" spans="1:2" hidden="1" x14ac:dyDescent="0.45">
      <c r="A11069" s="57"/>
      <c r="B11069" s="57"/>
    </row>
    <row r="11070" spans="1:2" hidden="1" x14ac:dyDescent="0.45">
      <c r="A11070" s="57"/>
      <c r="B11070" s="57"/>
    </row>
    <row r="11071" spans="1:2" hidden="1" x14ac:dyDescent="0.45">
      <c r="A11071" s="57"/>
      <c r="B11071" s="57"/>
    </row>
    <row r="11072" spans="1:2" hidden="1" x14ac:dyDescent="0.45">
      <c r="A11072" s="57"/>
      <c r="B11072" s="57"/>
    </row>
    <row r="11073" spans="1:2" hidden="1" x14ac:dyDescent="0.45">
      <c r="A11073" s="57"/>
      <c r="B11073" s="57"/>
    </row>
    <row r="11074" spans="1:2" hidden="1" x14ac:dyDescent="0.45">
      <c r="A11074" s="57"/>
      <c r="B11074" s="57"/>
    </row>
    <row r="11075" spans="1:2" hidden="1" x14ac:dyDescent="0.45">
      <c r="A11075" s="57"/>
      <c r="B11075" s="57"/>
    </row>
    <row r="11076" spans="1:2" hidden="1" x14ac:dyDescent="0.45">
      <c r="A11076" s="57"/>
      <c r="B11076" s="57"/>
    </row>
    <row r="11077" spans="1:2" hidden="1" x14ac:dyDescent="0.45">
      <c r="A11077" s="57"/>
      <c r="B11077" s="57"/>
    </row>
    <row r="11078" spans="1:2" hidden="1" x14ac:dyDescent="0.45">
      <c r="A11078" s="57"/>
      <c r="B11078" s="57"/>
    </row>
    <row r="11079" spans="1:2" hidden="1" x14ac:dyDescent="0.45">
      <c r="A11079" s="57"/>
      <c r="B11079" s="57"/>
    </row>
    <row r="11080" spans="1:2" hidden="1" x14ac:dyDescent="0.45">
      <c r="A11080" s="57"/>
      <c r="B11080" s="57"/>
    </row>
    <row r="11081" spans="1:2" hidden="1" x14ac:dyDescent="0.45">
      <c r="A11081" s="57"/>
      <c r="B11081" s="57"/>
    </row>
    <row r="11082" spans="1:2" hidden="1" x14ac:dyDescent="0.45">
      <c r="A11082" s="57"/>
      <c r="B11082" s="57"/>
    </row>
    <row r="11083" spans="1:2" hidden="1" x14ac:dyDescent="0.45">
      <c r="A11083" s="57"/>
      <c r="B11083" s="57"/>
    </row>
    <row r="11084" spans="1:2" hidden="1" x14ac:dyDescent="0.45">
      <c r="A11084" s="57"/>
      <c r="B11084" s="57"/>
    </row>
    <row r="11085" spans="1:2" hidden="1" x14ac:dyDescent="0.45">
      <c r="A11085" s="57"/>
      <c r="B11085" s="57"/>
    </row>
    <row r="11086" spans="1:2" hidden="1" x14ac:dyDescent="0.45">
      <c r="A11086" s="57"/>
      <c r="B11086" s="57"/>
    </row>
    <row r="11087" spans="1:2" hidden="1" x14ac:dyDescent="0.45">
      <c r="A11087" s="57"/>
      <c r="B11087" s="57"/>
    </row>
    <row r="11088" spans="1:2" hidden="1" x14ac:dyDescent="0.45">
      <c r="A11088" s="57"/>
      <c r="B11088" s="57"/>
    </row>
    <row r="11089" spans="1:2" hidden="1" x14ac:dyDescent="0.45">
      <c r="A11089" s="57"/>
      <c r="B11089" s="57"/>
    </row>
    <row r="11090" spans="1:2" hidden="1" x14ac:dyDescent="0.45">
      <c r="A11090" s="57"/>
      <c r="B11090" s="57"/>
    </row>
    <row r="11091" spans="1:2" hidden="1" x14ac:dyDescent="0.45">
      <c r="A11091" s="57"/>
      <c r="B11091" s="57"/>
    </row>
    <row r="11092" spans="1:2" hidden="1" x14ac:dyDescent="0.45">
      <c r="A11092" s="57"/>
      <c r="B11092" s="57"/>
    </row>
    <row r="11093" spans="1:2" hidden="1" x14ac:dyDescent="0.45">
      <c r="A11093" s="57"/>
      <c r="B11093" s="57"/>
    </row>
    <row r="11094" spans="1:2" hidden="1" x14ac:dyDescent="0.45">
      <c r="A11094" s="57"/>
      <c r="B11094" s="57"/>
    </row>
    <row r="11095" spans="1:2" hidden="1" x14ac:dyDescent="0.45">
      <c r="A11095" s="57"/>
      <c r="B11095" s="57"/>
    </row>
    <row r="11096" spans="1:2" hidden="1" x14ac:dyDescent="0.45">
      <c r="A11096" s="57"/>
      <c r="B11096" s="57"/>
    </row>
    <row r="11097" spans="1:2" hidden="1" x14ac:dyDescent="0.45">
      <c r="A11097" s="57"/>
      <c r="B11097" s="57"/>
    </row>
    <row r="11098" spans="1:2" hidden="1" x14ac:dyDescent="0.45">
      <c r="A11098" s="57"/>
      <c r="B11098" s="57"/>
    </row>
    <row r="11099" spans="1:2" hidden="1" x14ac:dyDescent="0.45">
      <c r="A11099" s="57"/>
      <c r="B11099" s="57"/>
    </row>
    <row r="11100" spans="1:2" hidden="1" x14ac:dyDescent="0.45">
      <c r="A11100" s="57"/>
      <c r="B11100" s="57"/>
    </row>
    <row r="11101" spans="1:2" hidden="1" x14ac:dyDescent="0.45">
      <c r="A11101" s="57"/>
      <c r="B11101" s="57"/>
    </row>
    <row r="11102" spans="1:2" hidden="1" x14ac:dyDescent="0.45">
      <c r="A11102" s="57"/>
      <c r="B11102" s="57"/>
    </row>
    <row r="11103" spans="1:2" hidden="1" x14ac:dyDescent="0.45">
      <c r="A11103" s="57"/>
      <c r="B11103" s="57"/>
    </row>
    <row r="11104" spans="1:2" hidden="1" x14ac:dyDescent="0.45">
      <c r="A11104" s="57"/>
      <c r="B11104" s="57"/>
    </row>
    <row r="11105" spans="1:2" hidden="1" x14ac:dyDescent="0.45">
      <c r="A11105" s="57"/>
      <c r="B11105" s="57"/>
    </row>
    <row r="11106" spans="1:2" hidden="1" x14ac:dyDescent="0.45">
      <c r="A11106" s="57"/>
      <c r="B11106" s="57"/>
    </row>
    <row r="11107" spans="1:2" hidden="1" x14ac:dyDescent="0.45">
      <c r="A11107" s="57"/>
      <c r="B11107" s="57"/>
    </row>
    <row r="11108" spans="1:2" hidden="1" x14ac:dyDescent="0.45">
      <c r="A11108" s="57"/>
      <c r="B11108" s="57"/>
    </row>
    <row r="11109" spans="1:2" hidden="1" x14ac:dyDescent="0.45">
      <c r="A11109" s="57"/>
      <c r="B11109" s="57"/>
    </row>
    <row r="11110" spans="1:2" hidden="1" x14ac:dyDescent="0.45">
      <c r="A11110" s="57"/>
      <c r="B11110" s="57"/>
    </row>
    <row r="11111" spans="1:2" hidden="1" x14ac:dyDescent="0.45">
      <c r="A11111" s="57"/>
      <c r="B11111" s="57"/>
    </row>
    <row r="11112" spans="1:2" hidden="1" x14ac:dyDescent="0.45">
      <c r="A11112" s="57"/>
      <c r="B11112" s="57"/>
    </row>
    <row r="11113" spans="1:2" hidden="1" x14ac:dyDescent="0.45">
      <c r="A11113" s="57"/>
      <c r="B11113" s="57"/>
    </row>
    <row r="11114" spans="1:2" hidden="1" x14ac:dyDescent="0.45">
      <c r="A11114" s="57"/>
      <c r="B11114" s="57"/>
    </row>
    <row r="11115" spans="1:2" hidden="1" x14ac:dyDescent="0.45">
      <c r="A11115" s="57"/>
      <c r="B11115" s="57"/>
    </row>
    <row r="11116" spans="1:2" hidden="1" x14ac:dyDescent="0.45">
      <c r="A11116" s="57"/>
      <c r="B11116" s="57"/>
    </row>
    <row r="11117" spans="1:2" hidden="1" x14ac:dyDescent="0.45">
      <c r="A11117" s="57"/>
      <c r="B11117" s="57"/>
    </row>
    <row r="11118" spans="1:2" hidden="1" x14ac:dyDescent="0.45">
      <c r="A11118" s="57"/>
      <c r="B11118" s="57"/>
    </row>
    <row r="11119" spans="1:2" hidden="1" x14ac:dyDescent="0.45">
      <c r="A11119" s="57"/>
      <c r="B11119" s="57"/>
    </row>
    <row r="11120" spans="1:2" hidden="1" x14ac:dyDescent="0.45">
      <c r="A11120" s="57"/>
      <c r="B11120" s="57"/>
    </row>
    <row r="11121" spans="1:2" hidden="1" x14ac:dyDescent="0.45">
      <c r="A11121" s="57"/>
      <c r="B11121" s="57"/>
    </row>
    <row r="11122" spans="1:2" hidden="1" x14ac:dyDescent="0.45">
      <c r="A11122" s="57"/>
      <c r="B11122" s="57"/>
    </row>
    <row r="11123" spans="1:2" hidden="1" x14ac:dyDescent="0.45">
      <c r="A11123" s="57"/>
      <c r="B11123" s="57"/>
    </row>
    <row r="11124" spans="1:2" hidden="1" x14ac:dyDescent="0.45">
      <c r="A11124" s="57"/>
      <c r="B11124" s="57"/>
    </row>
    <row r="11125" spans="1:2" hidden="1" x14ac:dyDescent="0.45">
      <c r="A11125" s="57"/>
      <c r="B11125" s="57"/>
    </row>
    <row r="11126" spans="1:2" hidden="1" x14ac:dyDescent="0.45">
      <c r="A11126" s="57"/>
      <c r="B11126" s="57"/>
    </row>
    <row r="11127" spans="1:2" hidden="1" x14ac:dyDescent="0.45">
      <c r="A11127" s="57"/>
      <c r="B11127" s="57"/>
    </row>
    <row r="11128" spans="1:2" hidden="1" x14ac:dyDescent="0.45">
      <c r="A11128" s="57"/>
      <c r="B11128" s="57"/>
    </row>
    <row r="11129" spans="1:2" hidden="1" x14ac:dyDescent="0.45">
      <c r="A11129" s="57"/>
      <c r="B11129" s="57"/>
    </row>
    <row r="11130" spans="1:2" hidden="1" x14ac:dyDescent="0.45">
      <c r="A11130" s="57"/>
      <c r="B11130" s="57"/>
    </row>
    <row r="11131" spans="1:2" hidden="1" x14ac:dyDescent="0.45">
      <c r="A11131" s="57"/>
      <c r="B11131" s="57"/>
    </row>
    <row r="11132" spans="1:2" hidden="1" x14ac:dyDescent="0.45">
      <c r="A11132" s="57"/>
      <c r="B11132" s="57"/>
    </row>
    <row r="11133" spans="1:2" hidden="1" x14ac:dyDescent="0.45">
      <c r="A11133" s="57"/>
      <c r="B11133" s="57"/>
    </row>
    <row r="11134" spans="1:2" hidden="1" x14ac:dyDescent="0.45">
      <c r="A11134" s="57"/>
      <c r="B11134" s="57"/>
    </row>
    <row r="11135" spans="1:2" hidden="1" x14ac:dyDescent="0.45">
      <c r="A11135" s="57"/>
      <c r="B11135" s="57"/>
    </row>
    <row r="11136" spans="1:2" hidden="1" x14ac:dyDescent="0.45">
      <c r="A11136" s="57"/>
      <c r="B11136" s="57"/>
    </row>
    <row r="11137" spans="1:2" hidden="1" x14ac:dyDescent="0.45">
      <c r="A11137" s="57"/>
      <c r="B11137" s="57"/>
    </row>
    <row r="11138" spans="1:2" hidden="1" x14ac:dyDescent="0.45">
      <c r="A11138" s="57"/>
      <c r="B11138" s="57"/>
    </row>
    <row r="11139" spans="1:2" hidden="1" x14ac:dyDescent="0.45">
      <c r="A11139" s="57"/>
      <c r="B11139" s="57"/>
    </row>
    <row r="11140" spans="1:2" hidden="1" x14ac:dyDescent="0.45">
      <c r="A11140" s="57"/>
      <c r="B11140" s="57"/>
    </row>
    <row r="11141" spans="1:2" hidden="1" x14ac:dyDescent="0.45">
      <c r="A11141" s="57"/>
      <c r="B11141" s="57"/>
    </row>
    <row r="11142" spans="1:2" hidden="1" x14ac:dyDescent="0.45">
      <c r="A11142" s="57"/>
      <c r="B11142" s="57"/>
    </row>
    <row r="11143" spans="1:2" hidden="1" x14ac:dyDescent="0.45">
      <c r="A11143" s="57"/>
      <c r="B11143" s="57"/>
    </row>
    <row r="11144" spans="1:2" hidden="1" x14ac:dyDescent="0.45">
      <c r="A11144" s="57"/>
      <c r="B11144" s="57"/>
    </row>
    <row r="11145" spans="1:2" hidden="1" x14ac:dyDescent="0.45">
      <c r="A11145" s="57"/>
      <c r="B11145" s="57"/>
    </row>
    <row r="11146" spans="1:2" hidden="1" x14ac:dyDescent="0.45">
      <c r="A11146" s="57"/>
      <c r="B11146" s="57"/>
    </row>
    <row r="11147" spans="1:2" hidden="1" x14ac:dyDescent="0.45">
      <c r="A11147" s="57"/>
      <c r="B11147" s="57"/>
    </row>
    <row r="11148" spans="1:2" hidden="1" x14ac:dyDescent="0.45">
      <c r="A11148" s="57"/>
      <c r="B11148" s="57"/>
    </row>
    <row r="11149" spans="1:2" hidden="1" x14ac:dyDescent="0.45">
      <c r="A11149" s="57"/>
      <c r="B11149" s="57"/>
    </row>
    <row r="11150" spans="1:2" hidden="1" x14ac:dyDescent="0.45">
      <c r="A11150" s="57"/>
      <c r="B11150" s="57"/>
    </row>
    <row r="11151" spans="1:2" hidden="1" x14ac:dyDescent="0.45">
      <c r="A11151" s="57"/>
      <c r="B11151" s="57"/>
    </row>
    <row r="11152" spans="1:2" hidden="1" x14ac:dyDescent="0.45">
      <c r="A11152" s="57"/>
      <c r="B11152" s="57"/>
    </row>
    <row r="11153" spans="1:2" hidden="1" x14ac:dyDescent="0.45">
      <c r="A11153" s="57"/>
      <c r="B11153" s="57"/>
    </row>
    <row r="11154" spans="1:2" hidden="1" x14ac:dyDescent="0.45">
      <c r="A11154" s="57"/>
      <c r="B11154" s="57"/>
    </row>
    <row r="11155" spans="1:2" hidden="1" x14ac:dyDescent="0.45">
      <c r="A11155" s="57"/>
      <c r="B11155" s="57"/>
    </row>
    <row r="11156" spans="1:2" hidden="1" x14ac:dyDescent="0.45">
      <c r="A11156" s="57"/>
      <c r="B11156" s="57"/>
    </row>
    <row r="11157" spans="1:2" hidden="1" x14ac:dyDescent="0.45">
      <c r="A11157" s="57"/>
      <c r="B11157" s="57"/>
    </row>
    <row r="11158" spans="1:2" hidden="1" x14ac:dyDescent="0.45">
      <c r="A11158" s="57"/>
      <c r="B11158" s="57"/>
    </row>
    <row r="11159" spans="1:2" hidden="1" x14ac:dyDescent="0.45">
      <c r="A11159" s="57"/>
      <c r="B11159" s="57"/>
    </row>
    <row r="11160" spans="1:2" hidden="1" x14ac:dyDescent="0.45">
      <c r="A11160" s="57"/>
      <c r="B11160" s="57"/>
    </row>
    <row r="11161" spans="1:2" hidden="1" x14ac:dyDescent="0.45">
      <c r="A11161" s="57"/>
      <c r="B11161" s="57"/>
    </row>
    <row r="11162" spans="1:2" hidden="1" x14ac:dyDescent="0.45">
      <c r="A11162" s="57"/>
      <c r="B11162" s="57"/>
    </row>
    <row r="11163" spans="1:2" hidden="1" x14ac:dyDescent="0.45">
      <c r="A11163" s="57"/>
      <c r="B11163" s="57"/>
    </row>
    <row r="11164" spans="1:2" hidden="1" x14ac:dyDescent="0.45">
      <c r="A11164" s="57"/>
      <c r="B11164" s="57"/>
    </row>
    <row r="11165" spans="1:2" hidden="1" x14ac:dyDescent="0.45">
      <c r="A11165" s="57"/>
      <c r="B11165" s="57"/>
    </row>
    <row r="11166" spans="1:2" hidden="1" x14ac:dyDescent="0.45">
      <c r="A11166" s="57"/>
      <c r="B11166" s="57"/>
    </row>
    <row r="11167" spans="1:2" hidden="1" x14ac:dyDescent="0.45">
      <c r="A11167" s="57"/>
      <c r="B11167" s="57"/>
    </row>
    <row r="11168" spans="1:2" hidden="1" x14ac:dyDescent="0.45">
      <c r="A11168" s="57"/>
      <c r="B11168" s="57"/>
    </row>
    <row r="11169" spans="1:2" hidden="1" x14ac:dyDescent="0.45">
      <c r="A11169" s="57"/>
      <c r="B11169" s="57"/>
    </row>
    <row r="11170" spans="1:2" hidden="1" x14ac:dyDescent="0.45">
      <c r="A11170" s="57"/>
      <c r="B11170" s="57"/>
    </row>
    <row r="11171" spans="1:2" hidden="1" x14ac:dyDescent="0.45">
      <c r="A11171" s="57"/>
      <c r="B11171" s="57"/>
    </row>
    <row r="11172" spans="1:2" hidden="1" x14ac:dyDescent="0.45">
      <c r="A11172" s="57"/>
      <c r="B11172" s="57"/>
    </row>
    <row r="11173" spans="1:2" hidden="1" x14ac:dyDescent="0.45">
      <c r="A11173" s="57"/>
      <c r="B11173" s="57"/>
    </row>
    <row r="11174" spans="1:2" hidden="1" x14ac:dyDescent="0.45">
      <c r="A11174" s="57"/>
      <c r="B11174" s="57"/>
    </row>
    <row r="11175" spans="1:2" hidden="1" x14ac:dyDescent="0.45">
      <c r="A11175" s="57"/>
      <c r="B11175" s="57"/>
    </row>
    <row r="11176" spans="1:2" hidden="1" x14ac:dyDescent="0.45">
      <c r="A11176" s="57"/>
      <c r="B11176" s="57"/>
    </row>
    <row r="11177" spans="1:2" hidden="1" x14ac:dyDescent="0.45">
      <c r="A11177" s="57"/>
      <c r="B11177" s="57"/>
    </row>
    <row r="11178" spans="1:2" hidden="1" x14ac:dyDescent="0.45">
      <c r="A11178" s="57"/>
      <c r="B11178" s="57"/>
    </row>
    <row r="11179" spans="1:2" hidden="1" x14ac:dyDescent="0.45">
      <c r="A11179" s="57"/>
      <c r="B11179" s="57"/>
    </row>
    <row r="11180" spans="1:2" hidden="1" x14ac:dyDescent="0.45">
      <c r="A11180" s="57"/>
      <c r="B11180" s="57"/>
    </row>
    <row r="11181" spans="1:2" hidden="1" x14ac:dyDescent="0.45">
      <c r="A11181" s="57"/>
      <c r="B11181" s="57"/>
    </row>
    <row r="11182" spans="1:2" hidden="1" x14ac:dyDescent="0.45">
      <c r="A11182" s="57"/>
      <c r="B11182" s="57"/>
    </row>
    <row r="11183" spans="1:2" hidden="1" x14ac:dyDescent="0.45">
      <c r="A11183" s="57"/>
      <c r="B11183" s="57"/>
    </row>
    <row r="11184" spans="1:2" hidden="1" x14ac:dyDescent="0.45">
      <c r="A11184" s="57"/>
      <c r="B11184" s="57"/>
    </row>
    <row r="11185" spans="1:2" hidden="1" x14ac:dyDescent="0.45">
      <c r="A11185" s="57"/>
      <c r="B11185" s="57"/>
    </row>
    <row r="11186" spans="1:2" hidden="1" x14ac:dyDescent="0.45">
      <c r="A11186" s="57"/>
      <c r="B11186" s="57"/>
    </row>
    <row r="11187" spans="1:2" hidden="1" x14ac:dyDescent="0.45">
      <c r="A11187" s="57"/>
      <c r="B11187" s="57"/>
    </row>
    <row r="11188" spans="1:2" hidden="1" x14ac:dyDescent="0.45">
      <c r="A11188" s="57"/>
      <c r="B11188" s="57"/>
    </row>
    <row r="11189" spans="1:2" hidden="1" x14ac:dyDescent="0.45">
      <c r="A11189" s="57"/>
      <c r="B11189" s="57"/>
    </row>
    <row r="11190" spans="1:2" hidden="1" x14ac:dyDescent="0.45">
      <c r="A11190" s="57"/>
      <c r="B11190" s="57"/>
    </row>
    <row r="11191" spans="1:2" hidden="1" x14ac:dyDescent="0.45">
      <c r="A11191" s="57"/>
      <c r="B11191" s="57"/>
    </row>
    <row r="11192" spans="1:2" hidden="1" x14ac:dyDescent="0.45">
      <c r="A11192" s="57"/>
      <c r="B11192" s="57"/>
    </row>
    <row r="11193" spans="1:2" hidden="1" x14ac:dyDescent="0.45">
      <c r="A11193" s="57"/>
      <c r="B11193" s="57"/>
    </row>
    <row r="11194" spans="1:2" hidden="1" x14ac:dyDescent="0.45">
      <c r="A11194" s="57"/>
      <c r="B11194" s="57"/>
    </row>
    <row r="11195" spans="1:2" hidden="1" x14ac:dyDescent="0.45">
      <c r="A11195" s="57"/>
      <c r="B11195" s="57"/>
    </row>
    <row r="11196" spans="1:2" hidden="1" x14ac:dyDescent="0.45">
      <c r="A11196" s="57"/>
      <c r="B11196" s="57"/>
    </row>
    <row r="11197" spans="1:2" hidden="1" x14ac:dyDescent="0.45">
      <c r="A11197" s="57"/>
      <c r="B11197" s="57"/>
    </row>
    <row r="11198" spans="1:2" hidden="1" x14ac:dyDescent="0.45">
      <c r="A11198" s="57"/>
      <c r="B11198" s="57"/>
    </row>
    <row r="11199" spans="1:2" hidden="1" x14ac:dyDescent="0.45">
      <c r="A11199" s="57"/>
      <c r="B11199" s="57"/>
    </row>
    <row r="11200" spans="1:2" hidden="1" x14ac:dyDescent="0.45">
      <c r="A11200" s="57"/>
      <c r="B11200" s="57"/>
    </row>
    <row r="11201" spans="1:2" hidden="1" x14ac:dyDescent="0.45">
      <c r="A11201" s="57"/>
      <c r="B11201" s="57"/>
    </row>
    <row r="11202" spans="1:2" hidden="1" x14ac:dyDescent="0.45">
      <c r="A11202" s="57"/>
      <c r="B11202" s="57"/>
    </row>
    <row r="11203" spans="1:2" hidden="1" x14ac:dyDescent="0.45">
      <c r="A11203" s="57"/>
      <c r="B11203" s="57"/>
    </row>
    <row r="11204" spans="1:2" hidden="1" x14ac:dyDescent="0.45">
      <c r="A11204" s="57"/>
      <c r="B11204" s="57"/>
    </row>
    <row r="11205" spans="1:2" hidden="1" x14ac:dyDescent="0.45">
      <c r="A11205" s="57"/>
      <c r="B11205" s="57"/>
    </row>
    <row r="11206" spans="1:2" hidden="1" x14ac:dyDescent="0.45">
      <c r="A11206" s="57"/>
      <c r="B11206" s="57"/>
    </row>
    <row r="11207" spans="1:2" hidden="1" x14ac:dyDescent="0.45">
      <c r="A11207" s="57"/>
      <c r="B11207" s="57"/>
    </row>
    <row r="11208" spans="1:2" hidden="1" x14ac:dyDescent="0.45">
      <c r="A11208" s="57"/>
      <c r="B11208" s="57"/>
    </row>
    <row r="11209" spans="1:2" hidden="1" x14ac:dyDescent="0.45">
      <c r="A11209" s="57"/>
      <c r="B11209" s="57"/>
    </row>
    <row r="11210" spans="1:2" hidden="1" x14ac:dyDescent="0.45">
      <c r="A11210" s="57"/>
      <c r="B11210" s="57"/>
    </row>
    <row r="11211" spans="1:2" hidden="1" x14ac:dyDescent="0.45">
      <c r="A11211" s="57"/>
      <c r="B11211" s="57"/>
    </row>
    <row r="11212" spans="1:2" hidden="1" x14ac:dyDescent="0.45">
      <c r="A11212" s="57"/>
      <c r="B11212" s="57"/>
    </row>
    <row r="11213" spans="1:2" hidden="1" x14ac:dyDescent="0.45">
      <c r="A11213" s="57"/>
      <c r="B11213" s="57"/>
    </row>
    <row r="11214" spans="1:2" hidden="1" x14ac:dyDescent="0.45">
      <c r="A11214" s="57"/>
      <c r="B11214" s="57"/>
    </row>
    <row r="11215" spans="1:2" hidden="1" x14ac:dyDescent="0.45">
      <c r="A11215" s="57"/>
      <c r="B11215" s="57"/>
    </row>
    <row r="11216" spans="1:2" hidden="1" x14ac:dyDescent="0.45">
      <c r="A11216" s="57"/>
      <c r="B11216" s="57"/>
    </row>
    <row r="11217" spans="1:2" hidden="1" x14ac:dyDescent="0.45">
      <c r="A11217" s="57"/>
      <c r="B11217" s="57"/>
    </row>
    <row r="11218" spans="1:2" hidden="1" x14ac:dyDescent="0.45">
      <c r="A11218" s="57"/>
      <c r="B11218" s="57"/>
    </row>
    <row r="11219" spans="1:2" hidden="1" x14ac:dyDescent="0.45">
      <c r="A11219" s="57"/>
      <c r="B11219" s="57"/>
    </row>
    <row r="11220" spans="1:2" hidden="1" x14ac:dyDescent="0.45">
      <c r="A11220" s="57"/>
      <c r="B11220" s="57"/>
    </row>
    <row r="11221" spans="1:2" hidden="1" x14ac:dyDescent="0.45">
      <c r="A11221" s="57"/>
      <c r="B11221" s="57"/>
    </row>
    <row r="11222" spans="1:2" hidden="1" x14ac:dyDescent="0.45">
      <c r="A11222" s="57"/>
      <c r="B11222" s="57"/>
    </row>
    <row r="11223" spans="1:2" hidden="1" x14ac:dyDescent="0.45">
      <c r="A11223" s="57"/>
      <c r="B11223" s="57"/>
    </row>
    <row r="11224" spans="1:2" hidden="1" x14ac:dyDescent="0.45">
      <c r="A11224" s="57"/>
      <c r="B11224" s="57"/>
    </row>
    <row r="11225" spans="1:2" hidden="1" x14ac:dyDescent="0.45">
      <c r="A11225" s="57"/>
      <c r="B11225" s="57"/>
    </row>
    <row r="11226" spans="1:2" hidden="1" x14ac:dyDescent="0.45">
      <c r="A11226" s="57"/>
      <c r="B11226" s="57"/>
    </row>
    <row r="11227" spans="1:2" hidden="1" x14ac:dyDescent="0.45">
      <c r="A11227" s="57"/>
      <c r="B11227" s="57"/>
    </row>
    <row r="11228" spans="1:2" hidden="1" x14ac:dyDescent="0.45">
      <c r="A11228" s="57"/>
      <c r="B11228" s="57"/>
    </row>
    <row r="11229" spans="1:2" hidden="1" x14ac:dyDescent="0.45">
      <c r="A11229" s="57"/>
      <c r="B11229" s="57"/>
    </row>
    <row r="11230" spans="1:2" hidden="1" x14ac:dyDescent="0.45">
      <c r="A11230" s="57"/>
      <c r="B11230" s="57"/>
    </row>
    <row r="11231" spans="1:2" hidden="1" x14ac:dyDescent="0.45">
      <c r="A11231" s="57"/>
      <c r="B11231" s="57"/>
    </row>
    <row r="11232" spans="1:2" hidden="1" x14ac:dyDescent="0.45">
      <c r="A11232" s="57"/>
      <c r="B11232" s="57"/>
    </row>
    <row r="11233" spans="1:2" hidden="1" x14ac:dyDescent="0.45">
      <c r="A11233" s="57"/>
      <c r="B11233" s="57"/>
    </row>
    <row r="11234" spans="1:2" hidden="1" x14ac:dyDescent="0.45">
      <c r="A11234" s="57"/>
      <c r="B11234" s="57"/>
    </row>
    <row r="11235" spans="1:2" hidden="1" x14ac:dyDescent="0.45">
      <c r="A11235" s="57"/>
      <c r="B11235" s="57"/>
    </row>
    <row r="11236" spans="1:2" hidden="1" x14ac:dyDescent="0.45">
      <c r="A11236" s="57"/>
      <c r="B11236" s="57"/>
    </row>
    <row r="11237" spans="1:2" hidden="1" x14ac:dyDescent="0.45">
      <c r="A11237" s="57"/>
      <c r="B11237" s="57"/>
    </row>
    <row r="11238" spans="1:2" hidden="1" x14ac:dyDescent="0.45">
      <c r="A11238" s="57"/>
      <c r="B11238" s="57"/>
    </row>
    <row r="11239" spans="1:2" hidden="1" x14ac:dyDescent="0.45">
      <c r="A11239" s="57"/>
      <c r="B11239" s="57"/>
    </row>
    <row r="11240" spans="1:2" hidden="1" x14ac:dyDescent="0.45">
      <c r="A11240" s="57"/>
      <c r="B11240" s="57"/>
    </row>
    <row r="11241" spans="1:2" hidden="1" x14ac:dyDescent="0.45">
      <c r="A11241" s="57"/>
      <c r="B11241" s="57"/>
    </row>
    <row r="11242" spans="1:2" hidden="1" x14ac:dyDescent="0.45">
      <c r="A11242" s="57"/>
      <c r="B11242" s="57"/>
    </row>
    <row r="11243" spans="1:2" hidden="1" x14ac:dyDescent="0.45">
      <c r="A11243" s="57"/>
      <c r="B11243" s="57"/>
    </row>
    <row r="11244" spans="1:2" hidden="1" x14ac:dyDescent="0.45">
      <c r="A11244" s="57"/>
      <c r="B11244" s="57"/>
    </row>
    <row r="11245" spans="1:2" hidden="1" x14ac:dyDescent="0.45">
      <c r="A11245" s="57"/>
      <c r="B11245" s="57"/>
    </row>
    <row r="11246" spans="1:2" hidden="1" x14ac:dyDescent="0.45">
      <c r="A11246" s="57"/>
      <c r="B11246" s="57"/>
    </row>
    <row r="11247" spans="1:2" hidden="1" x14ac:dyDescent="0.45">
      <c r="A11247" s="57"/>
      <c r="B11247" s="57"/>
    </row>
    <row r="11248" spans="1:2" hidden="1" x14ac:dyDescent="0.45">
      <c r="A11248" s="57"/>
      <c r="B11248" s="57"/>
    </row>
    <row r="11249" spans="1:2" hidden="1" x14ac:dyDescent="0.45">
      <c r="A11249" s="57"/>
      <c r="B11249" s="57"/>
    </row>
    <row r="11250" spans="1:2" hidden="1" x14ac:dyDescent="0.45">
      <c r="A11250" s="57"/>
      <c r="B11250" s="57"/>
    </row>
    <row r="11251" spans="1:2" hidden="1" x14ac:dyDescent="0.45">
      <c r="A11251" s="57"/>
      <c r="B11251" s="57"/>
    </row>
    <row r="11252" spans="1:2" hidden="1" x14ac:dyDescent="0.45">
      <c r="A11252" s="57"/>
      <c r="B11252" s="57"/>
    </row>
    <row r="11253" spans="1:2" hidden="1" x14ac:dyDescent="0.45">
      <c r="A11253" s="57"/>
      <c r="B11253" s="57"/>
    </row>
    <row r="11254" spans="1:2" hidden="1" x14ac:dyDescent="0.45">
      <c r="A11254" s="57"/>
      <c r="B11254" s="57"/>
    </row>
    <row r="11255" spans="1:2" hidden="1" x14ac:dyDescent="0.45">
      <c r="A11255" s="57"/>
      <c r="B11255" s="57"/>
    </row>
    <row r="11256" spans="1:2" hidden="1" x14ac:dyDescent="0.45">
      <c r="A11256" s="57"/>
      <c r="B11256" s="57"/>
    </row>
    <row r="11257" spans="1:2" hidden="1" x14ac:dyDescent="0.45">
      <c r="A11257" s="57"/>
      <c r="B11257" s="57"/>
    </row>
    <row r="11258" spans="1:2" hidden="1" x14ac:dyDescent="0.45">
      <c r="A11258" s="57"/>
      <c r="B11258" s="57"/>
    </row>
    <row r="11259" spans="1:2" hidden="1" x14ac:dyDescent="0.45">
      <c r="A11259" s="57"/>
      <c r="B11259" s="57"/>
    </row>
    <row r="11260" spans="1:2" hidden="1" x14ac:dyDescent="0.45">
      <c r="A11260" s="57"/>
      <c r="B11260" s="57"/>
    </row>
    <row r="11261" spans="1:2" hidden="1" x14ac:dyDescent="0.45">
      <c r="A11261" s="57"/>
      <c r="B11261" s="57"/>
    </row>
    <row r="11262" spans="1:2" hidden="1" x14ac:dyDescent="0.45">
      <c r="A11262" s="57"/>
      <c r="B11262" s="57"/>
    </row>
    <row r="11263" spans="1:2" hidden="1" x14ac:dyDescent="0.45">
      <c r="A11263" s="57"/>
      <c r="B11263" s="57"/>
    </row>
    <row r="11264" spans="1:2" hidden="1" x14ac:dyDescent="0.45">
      <c r="A11264" s="57"/>
      <c r="B11264" s="57"/>
    </row>
    <row r="11265" spans="1:2" hidden="1" x14ac:dyDescent="0.45">
      <c r="A11265" s="57"/>
      <c r="B11265" s="57"/>
    </row>
    <row r="11266" spans="1:2" hidden="1" x14ac:dyDescent="0.45">
      <c r="A11266" s="57"/>
      <c r="B11266" s="57"/>
    </row>
    <row r="11267" spans="1:2" hidden="1" x14ac:dyDescent="0.45">
      <c r="A11267" s="57"/>
      <c r="B11267" s="57"/>
    </row>
    <row r="11268" spans="1:2" hidden="1" x14ac:dyDescent="0.45">
      <c r="A11268" s="57"/>
      <c r="B11268" s="57"/>
    </row>
    <row r="11269" spans="1:2" hidden="1" x14ac:dyDescent="0.45">
      <c r="A11269" s="57"/>
      <c r="B11269" s="57"/>
    </row>
    <row r="11270" spans="1:2" hidden="1" x14ac:dyDescent="0.45">
      <c r="A11270" s="57"/>
      <c r="B11270" s="57"/>
    </row>
    <row r="11271" spans="1:2" hidden="1" x14ac:dyDescent="0.45">
      <c r="A11271" s="57"/>
      <c r="B11271" s="57"/>
    </row>
    <row r="11272" spans="1:2" hidden="1" x14ac:dyDescent="0.45">
      <c r="A11272" s="57"/>
      <c r="B11272" s="57"/>
    </row>
    <row r="11273" spans="1:2" hidden="1" x14ac:dyDescent="0.45">
      <c r="A11273" s="57"/>
      <c r="B11273" s="57"/>
    </row>
    <row r="11274" spans="1:2" hidden="1" x14ac:dyDescent="0.45">
      <c r="A11274" s="57"/>
      <c r="B11274" s="57"/>
    </row>
    <row r="11275" spans="1:2" hidden="1" x14ac:dyDescent="0.45">
      <c r="A11275" s="57"/>
      <c r="B11275" s="57"/>
    </row>
    <row r="11276" spans="1:2" hidden="1" x14ac:dyDescent="0.45">
      <c r="A11276" s="57"/>
      <c r="B11276" s="57"/>
    </row>
    <row r="11277" spans="1:2" hidden="1" x14ac:dyDescent="0.45">
      <c r="A11277" s="57"/>
      <c r="B11277" s="57"/>
    </row>
    <row r="11278" spans="1:2" hidden="1" x14ac:dyDescent="0.45">
      <c r="A11278" s="57"/>
      <c r="B11278" s="57"/>
    </row>
    <row r="11279" spans="1:2" hidden="1" x14ac:dyDescent="0.45">
      <c r="A11279" s="57"/>
      <c r="B11279" s="57"/>
    </row>
    <row r="11280" spans="1:2" hidden="1" x14ac:dyDescent="0.45">
      <c r="A11280" s="57"/>
      <c r="B11280" s="57"/>
    </row>
    <row r="11281" spans="1:2" hidden="1" x14ac:dyDescent="0.45">
      <c r="A11281" s="57"/>
      <c r="B11281" s="57"/>
    </row>
    <row r="11282" spans="1:2" hidden="1" x14ac:dyDescent="0.45">
      <c r="A11282" s="57"/>
      <c r="B11282" s="57"/>
    </row>
    <row r="11283" spans="1:2" hidden="1" x14ac:dyDescent="0.45">
      <c r="A11283" s="57"/>
      <c r="B11283" s="57"/>
    </row>
    <row r="11284" spans="1:2" hidden="1" x14ac:dyDescent="0.45">
      <c r="A11284" s="57"/>
      <c r="B11284" s="57"/>
    </row>
    <row r="11285" spans="1:2" hidden="1" x14ac:dyDescent="0.45">
      <c r="A11285" s="57"/>
      <c r="B11285" s="57"/>
    </row>
    <row r="11286" spans="1:2" hidden="1" x14ac:dyDescent="0.45">
      <c r="A11286" s="57"/>
      <c r="B11286" s="57"/>
    </row>
    <row r="11287" spans="1:2" hidden="1" x14ac:dyDescent="0.45">
      <c r="A11287" s="57"/>
      <c r="B11287" s="57"/>
    </row>
    <row r="11288" spans="1:2" hidden="1" x14ac:dyDescent="0.45">
      <c r="A11288" s="57"/>
      <c r="B11288" s="57"/>
    </row>
    <row r="11289" spans="1:2" hidden="1" x14ac:dyDescent="0.45">
      <c r="A11289" s="57"/>
      <c r="B11289" s="57"/>
    </row>
    <row r="11290" spans="1:2" hidden="1" x14ac:dyDescent="0.45">
      <c r="A11290" s="57"/>
      <c r="B11290" s="57"/>
    </row>
    <row r="11291" spans="1:2" hidden="1" x14ac:dyDescent="0.45">
      <c r="A11291" s="57"/>
      <c r="B11291" s="57"/>
    </row>
    <row r="11292" spans="1:2" hidden="1" x14ac:dyDescent="0.45">
      <c r="A11292" s="57"/>
      <c r="B11292" s="57"/>
    </row>
    <row r="11293" spans="1:2" hidden="1" x14ac:dyDescent="0.45">
      <c r="A11293" s="57"/>
      <c r="B11293" s="57"/>
    </row>
    <row r="11294" spans="1:2" hidden="1" x14ac:dyDescent="0.45">
      <c r="A11294" s="57"/>
      <c r="B11294" s="57"/>
    </row>
    <row r="11295" spans="1:2" hidden="1" x14ac:dyDescent="0.45">
      <c r="A11295" s="57"/>
      <c r="B11295" s="57"/>
    </row>
    <row r="11296" spans="1:2" hidden="1" x14ac:dyDescent="0.45">
      <c r="A11296" s="57"/>
      <c r="B11296" s="57"/>
    </row>
    <row r="11297" spans="1:2" hidden="1" x14ac:dyDescent="0.45">
      <c r="A11297" s="57"/>
      <c r="B11297" s="57"/>
    </row>
    <row r="11298" spans="1:2" hidden="1" x14ac:dyDescent="0.45">
      <c r="A11298" s="57"/>
      <c r="B11298" s="57"/>
    </row>
    <row r="11299" spans="1:2" hidden="1" x14ac:dyDescent="0.45">
      <c r="A11299" s="57"/>
      <c r="B11299" s="57"/>
    </row>
    <row r="11300" spans="1:2" hidden="1" x14ac:dyDescent="0.45">
      <c r="A11300" s="57"/>
      <c r="B11300" s="57"/>
    </row>
    <row r="11301" spans="1:2" hidden="1" x14ac:dyDescent="0.45">
      <c r="A11301" s="57"/>
      <c r="B11301" s="57"/>
    </row>
    <row r="11302" spans="1:2" hidden="1" x14ac:dyDescent="0.45">
      <c r="A11302" s="57"/>
      <c r="B11302" s="57"/>
    </row>
    <row r="11303" spans="1:2" hidden="1" x14ac:dyDescent="0.45">
      <c r="A11303" s="57"/>
      <c r="B11303" s="57"/>
    </row>
    <row r="11304" spans="1:2" hidden="1" x14ac:dyDescent="0.45">
      <c r="A11304" s="57"/>
      <c r="B11304" s="57"/>
    </row>
    <row r="11305" spans="1:2" hidden="1" x14ac:dyDescent="0.45">
      <c r="A11305" s="57"/>
      <c r="B11305" s="57"/>
    </row>
    <row r="11306" spans="1:2" hidden="1" x14ac:dyDescent="0.45">
      <c r="A11306" s="57"/>
      <c r="B11306" s="57"/>
    </row>
    <row r="11307" spans="1:2" hidden="1" x14ac:dyDescent="0.45">
      <c r="A11307" s="57"/>
      <c r="B11307" s="57"/>
    </row>
    <row r="11308" spans="1:2" hidden="1" x14ac:dyDescent="0.45">
      <c r="A11308" s="57"/>
      <c r="B11308" s="57"/>
    </row>
    <row r="11309" spans="1:2" hidden="1" x14ac:dyDescent="0.45">
      <c r="A11309" s="57"/>
      <c r="B11309" s="57"/>
    </row>
    <row r="11310" spans="1:2" hidden="1" x14ac:dyDescent="0.45">
      <c r="A11310" s="57"/>
      <c r="B11310" s="57"/>
    </row>
    <row r="11311" spans="1:2" hidden="1" x14ac:dyDescent="0.45">
      <c r="A11311" s="57"/>
      <c r="B11311" s="57"/>
    </row>
    <row r="11312" spans="1:2" hidden="1" x14ac:dyDescent="0.45">
      <c r="A11312" s="57"/>
      <c r="B11312" s="57"/>
    </row>
    <row r="11313" spans="1:2" hidden="1" x14ac:dyDescent="0.45">
      <c r="A11313" s="57"/>
      <c r="B11313" s="57"/>
    </row>
    <row r="11314" spans="1:2" hidden="1" x14ac:dyDescent="0.45">
      <c r="A11314" s="57"/>
      <c r="B11314" s="57"/>
    </row>
    <row r="11315" spans="1:2" hidden="1" x14ac:dyDescent="0.45">
      <c r="A11315" s="57"/>
      <c r="B11315" s="57"/>
    </row>
    <row r="11316" spans="1:2" hidden="1" x14ac:dyDescent="0.45">
      <c r="A11316" s="57"/>
      <c r="B11316" s="57"/>
    </row>
    <row r="11317" spans="1:2" hidden="1" x14ac:dyDescent="0.45">
      <c r="A11317" s="57"/>
      <c r="B11317" s="57"/>
    </row>
    <row r="11318" spans="1:2" hidden="1" x14ac:dyDescent="0.45">
      <c r="A11318" s="57"/>
      <c r="B11318" s="57"/>
    </row>
    <row r="11319" spans="1:2" hidden="1" x14ac:dyDescent="0.45">
      <c r="A11319" s="57"/>
      <c r="B11319" s="57"/>
    </row>
    <row r="11320" spans="1:2" hidden="1" x14ac:dyDescent="0.45">
      <c r="A11320" s="57"/>
      <c r="B11320" s="57"/>
    </row>
    <row r="11321" spans="1:2" hidden="1" x14ac:dyDescent="0.45">
      <c r="A11321" s="57"/>
      <c r="B11321" s="57"/>
    </row>
    <row r="11322" spans="1:2" hidden="1" x14ac:dyDescent="0.45">
      <c r="A11322" s="57"/>
      <c r="B11322" s="57"/>
    </row>
    <row r="11323" spans="1:2" hidden="1" x14ac:dyDescent="0.45">
      <c r="A11323" s="57"/>
      <c r="B11323" s="57"/>
    </row>
    <row r="11324" spans="1:2" hidden="1" x14ac:dyDescent="0.45">
      <c r="A11324" s="57"/>
      <c r="B11324" s="57"/>
    </row>
    <row r="11325" spans="1:2" hidden="1" x14ac:dyDescent="0.45">
      <c r="A11325" s="57"/>
      <c r="B11325" s="57"/>
    </row>
    <row r="11326" spans="1:2" hidden="1" x14ac:dyDescent="0.45">
      <c r="A11326" s="57"/>
      <c r="B11326" s="57"/>
    </row>
    <row r="11327" spans="1:2" hidden="1" x14ac:dyDescent="0.45">
      <c r="A11327" s="57"/>
      <c r="B11327" s="57"/>
    </row>
    <row r="11328" spans="1:2" hidden="1" x14ac:dyDescent="0.45">
      <c r="A11328" s="57"/>
      <c r="B11328" s="57"/>
    </row>
    <row r="11329" spans="1:2" hidden="1" x14ac:dyDescent="0.45">
      <c r="A11329" s="57"/>
      <c r="B11329" s="57"/>
    </row>
    <row r="11330" spans="1:2" hidden="1" x14ac:dyDescent="0.45">
      <c r="A11330" s="57"/>
      <c r="B11330" s="57"/>
    </row>
    <row r="11331" spans="1:2" hidden="1" x14ac:dyDescent="0.45">
      <c r="A11331" s="57"/>
      <c r="B11331" s="57"/>
    </row>
    <row r="11332" spans="1:2" hidden="1" x14ac:dyDescent="0.45">
      <c r="A11332" s="57"/>
      <c r="B11332" s="57"/>
    </row>
    <row r="11333" spans="1:2" hidden="1" x14ac:dyDescent="0.45">
      <c r="A11333" s="57"/>
      <c r="B11333" s="57"/>
    </row>
    <row r="11334" spans="1:2" hidden="1" x14ac:dyDescent="0.45">
      <c r="A11334" s="57"/>
      <c r="B11334" s="57"/>
    </row>
    <row r="11335" spans="1:2" hidden="1" x14ac:dyDescent="0.45">
      <c r="A11335" s="57"/>
      <c r="B11335" s="57"/>
    </row>
    <row r="11336" spans="1:2" hidden="1" x14ac:dyDescent="0.45">
      <c r="A11336" s="57"/>
      <c r="B11336" s="57"/>
    </row>
    <row r="11337" spans="1:2" hidden="1" x14ac:dyDescent="0.45">
      <c r="A11337" s="57"/>
      <c r="B11337" s="57"/>
    </row>
    <row r="11338" spans="1:2" hidden="1" x14ac:dyDescent="0.45">
      <c r="A11338" s="57"/>
      <c r="B11338" s="57"/>
    </row>
    <row r="11339" spans="1:2" hidden="1" x14ac:dyDescent="0.45">
      <c r="A11339" s="57"/>
      <c r="B11339" s="57"/>
    </row>
    <row r="11340" spans="1:2" hidden="1" x14ac:dyDescent="0.45">
      <c r="A11340" s="57"/>
      <c r="B11340" s="57"/>
    </row>
    <row r="11341" spans="1:2" hidden="1" x14ac:dyDescent="0.45">
      <c r="A11341" s="57"/>
      <c r="B11341" s="57"/>
    </row>
    <row r="11342" spans="1:2" hidden="1" x14ac:dyDescent="0.45">
      <c r="A11342" s="57"/>
      <c r="B11342" s="57"/>
    </row>
    <row r="11343" spans="1:2" hidden="1" x14ac:dyDescent="0.45">
      <c r="A11343" s="57"/>
      <c r="B11343" s="57"/>
    </row>
    <row r="11344" spans="1:2" hidden="1" x14ac:dyDescent="0.45">
      <c r="A11344" s="57"/>
      <c r="B11344" s="57"/>
    </row>
    <row r="11345" spans="1:2" hidden="1" x14ac:dyDescent="0.45">
      <c r="A11345" s="57"/>
      <c r="B11345" s="57"/>
    </row>
    <row r="11346" spans="1:2" hidden="1" x14ac:dyDescent="0.45">
      <c r="A11346" s="57"/>
      <c r="B11346" s="57"/>
    </row>
    <row r="11347" spans="1:2" hidden="1" x14ac:dyDescent="0.45">
      <c r="A11347" s="57"/>
      <c r="B11347" s="57"/>
    </row>
    <row r="11348" spans="1:2" hidden="1" x14ac:dyDescent="0.45">
      <c r="A11348" s="57"/>
      <c r="B11348" s="57"/>
    </row>
    <row r="11349" spans="1:2" hidden="1" x14ac:dyDescent="0.45">
      <c r="A11349" s="57"/>
      <c r="B11349" s="57"/>
    </row>
    <row r="11350" spans="1:2" hidden="1" x14ac:dyDescent="0.45">
      <c r="A11350" s="57"/>
      <c r="B11350" s="57"/>
    </row>
    <row r="11351" spans="1:2" hidden="1" x14ac:dyDescent="0.45">
      <c r="A11351" s="57"/>
      <c r="B11351" s="57"/>
    </row>
    <row r="11352" spans="1:2" hidden="1" x14ac:dyDescent="0.45">
      <c r="A11352" s="57"/>
      <c r="B11352" s="57"/>
    </row>
    <row r="11353" spans="1:2" hidden="1" x14ac:dyDescent="0.45">
      <c r="A11353" s="57"/>
      <c r="B11353" s="57"/>
    </row>
    <row r="11354" spans="1:2" hidden="1" x14ac:dyDescent="0.45">
      <c r="A11354" s="57"/>
      <c r="B11354" s="57"/>
    </row>
    <row r="11355" spans="1:2" hidden="1" x14ac:dyDescent="0.45">
      <c r="A11355" s="57"/>
      <c r="B11355" s="57"/>
    </row>
    <row r="11356" spans="1:2" hidden="1" x14ac:dyDescent="0.45">
      <c r="A11356" s="57"/>
      <c r="B11356" s="57"/>
    </row>
    <row r="11357" spans="1:2" hidden="1" x14ac:dyDescent="0.45">
      <c r="A11357" s="57"/>
      <c r="B11357" s="57"/>
    </row>
    <row r="11358" spans="1:2" hidden="1" x14ac:dyDescent="0.45">
      <c r="A11358" s="57"/>
      <c r="B11358" s="57"/>
    </row>
    <row r="11359" spans="1:2" hidden="1" x14ac:dyDescent="0.45">
      <c r="A11359" s="57"/>
      <c r="B11359" s="57"/>
    </row>
    <row r="11360" spans="1:2" hidden="1" x14ac:dyDescent="0.45">
      <c r="A11360" s="57"/>
      <c r="B11360" s="57"/>
    </row>
    <row r="11361" spans="1:2" hidden="1" x14ac:dyDescent="0.45">
      <c r="A11361" s="57"/>
      <c r="B11361" s="57"/>
    </row>
    <row r="11362" spans="1:2" hidden="1" x14ac:dyDescent="0.45">
      <c r="A11362" s="57"/>
      <c r="B11362" s="57"/>
    </row>
    <row r="11363" spans="1:2" hidden="1" x14ac:dyDescent="0.45">
      <c r="A11363" s="57"/>
      <c r="B11363" s="57"/>
    </row>
    <row r="11364" spans="1:2" hidden="1" x14ac:dyDescent="0.45">
      <c r="A11364" s="57"/>
      <c r="B11364" s="57"/>
    </row>
    <row r="11365" spans="1:2" hidden="1" x14ac:dyDescent="0.45">
      <c r="A11365" s="57"/>
      <c r="B11365" s="57"/>
    </row>
    <row r="11366" spans="1:2" hidden="1" x14ac:dyDescent="0.45">
      <c r="A11366" s="57"/>
      <c r="B11366" s="57"/>
    </row>
    <row r="11367" spans="1:2" hidden="1" x14ac:dyDescent="0.45">
      <c r="A11367" s="57"/>
      <c r="B11367" s="57"/>
    </row>
    <row r="11368" spans="1:2" hidden="1" x14ac:dyDescent="0.45">
      <c r="A11368" s="57"/>
      <c r="B11368" s="57"/>
    </row>
    <row r="11369" spans="1:2" hidden="1" x14ac:dyDescent="0.45">
      <c r="A11369" s="57"/>
      <c r="B11369" s="57"/>
    </row>
    <row r="11370" spans="1:2" hidden="1" x14ac:dyDescent="0.45">
      <c r="A11370" s="57"/>
      <c r="B11370" s="57"/>
    </row>
    <row r="11371" spans="1:2" hidden="1" x14ac:dyDescent="0.45">
      <c r="A11371" s="57"/>
      <c r="B11371" s="57"/>
    </row>
    <row r="11372" spans="1:2" hidden="1" x14ac:dyDescent="0.45">
      <c r="A11372" s="57"/>
      <c r="B11372" s="57"/>
    </row>
    <row r="11373" spans="1:2" hidden="1" x14ac:dyDescent="0.45">
      <c r="A11373" s="57"/>
      <c r="B11373" s="57"/>
    </row>
    <row r="11374" spans="1:2" hidden="1" x14ac:dyDescent="0.45">
      <c r="A11374" s="57"/>
      <c r="B11374" s="57"/>
    </row>
    <row r="11375" spans="1:2" hidden="1" x14ac:dyDescent="0.45">
      <c r="A11375" s="57"/>
      <c r="B11375" s="57"/>
    </row>
    <row r="11376" spans="1:2" hidden="1" x14ac:dyDescent="0.45">
      <c r="A11376" s="57"/>
      <c r="B11376" s="57"/>
    </row>
    <row r="11377" spans="1:2" hidden="1" x14ac:dyDescent="0.45">
      <c r="A11377" s="57"/>
      <c r="B11377" s="57"/>
    </row>
    <row r="11378" spans="1:2" hidden="1" x14ac:dyDescent="0.45">
      <c r="A11378" s="57"/>
      <c r="B11378" s="57"/>
    </row>
    <row r="11379" spans="1:2" hidden="1" x14ac:dyDescent="0.45">
      <c r="A11379" s="57"/>
      <c r="B11379" s="57"/>
    </row>
    <row r="11380" spans="1:2" hidden="1" x14ac:dyDescent="0.45">
      <c r="A11380" s="57"/>
      <c r="B11380" s="57"/>
    </row>
    <row r="11381" spans="1:2" hidden="1" x14ac:dyDescent="0.45">
      <c r="A11381" s="57"/>
      <c r="B11381" s="57"/>
    </row>
    <row r="11382" spans="1:2" hidden="1" x14ac:dyDescent="0.45">
      <c r="A11382" s="57"/>
      <c r="B11382" s="57"/>
    </row>
    <row r="11383" spans="1:2" hidden="1" x14ac:dyDescent="0.45">
      <c r="A11383" s="57"/>
      <c r="B11383" s="57"/>
    </row>
    <row r="11384" spans="1:2" hidden="1" x14ac:dyDescent="0.45">
      <c r="A11384" s="57"/>
      <c r="B11384" s="57"/>
    </row>
    <row r="11385" spans="1:2" hidden="1" x14ac:dyDescent="0.45">
      <c r="A11385" s="57"/>
      <c r="B11385" s="57"/>
    </row>
    <row r="11386" spans="1:2" hidden="1" x14ac:dyDescent="0.45">
      <c r="A11386" s="57"/>
      <c r="B11386" s="57"/>
    </row>
    <row r="11387" spans="1:2" hidden="1" x14ac:dyDescent="0.45">
      <c r="A11387" s="57"/>
      <c r="B11387" s="57"/>
    </row>
    <row r="11388" spans="1:2" hidden="1" x14ac:dyDescent="0.45">
      <c r="A11388" s="57"/>
      <c r="B11388" s="57"/>
    </row>
    <row r="11389" spans="1:2" hidden="1" x14ac:dyDescent="0.45">
      <c r="A11389" s="57"/>
      <c r="B11389" s="57"/>
    </row>
    <row r="11390" spans="1:2" hidden="1" x14ac:dyDescent="0.45">
      <c r="A11390" s="57"/>
      <c r="B11390" s="57"/>
    </row>
    <row r="11391" spans="1:2" hidden="1" x14ac:dyDescent="0.45">
      <c r="A11391" s="57"/>
      <c r="B11391" s="57"/>
    </row>
    <row r="11392" spans="1:2" hidden="1" x14ac:dyDescent="0.45">
      <c r="A11392" s="57"/>
      <c r="B11392" s="57"/>
    </row>
    <row r="11393" spans="1:2" hidden="1" x14ac:dyDescent="0.45">
      <c r="A11393" s="57"/>
      <c r="B11393" s="57"/>
    </row>
    <row r="11394" spans="1:2" hidden="1" x14ac:dyDescent="0.45">
      <c r="A11394" s="57"/>
      <c r="B11394" s="57"/>
    </row>
    <row r="11395" spans="1:2" hidden="1" x14ac:dyDescent="0.45">
      <c r="A11395" s="57"/>
      <c r="B11395" s="57"/>
    </row>
    <row r="11396" spans="1:2" hidden="1" x14ac:dyDescent="0.45">
      <c r="A11396" s="57"/>
      <c r="B11396" s="57"/>
    </row>
    <row r="11397" spans="1:2" hidden="1" x14ac:dyDescent="0.45">
      <c r="A11397" s="57"/>
      <c r="B11397" s="57"/>
    </row>
    <row r="11398" spans="1:2" hidden="1" x14ac:dyDescent="0.45">
      <c r="A11398" s="57"/>
      <c r="B11398" s="57"/>
    </row>
    <row r="11399" spans="1:2" hidden="1" x14ac:dyDescent="0.45">
      <c r="A11399" s="57"/>
      <c r="B11399" s="57"/>
    </row>
    <row r="11400" spans="1:2" hidden="1" x14ac:dyDescent="0.45">
      <c r="A11400" s="57"/>
      <c r="B11400" s="57"/>
    </row>
    <row r="11401" spans="1:2" hidden="1" x14ac:dyDescent="0.45">
      <c r="A11401" s="57"/>
      <c r="B11401" s="57"/>
    </row>
    <row r="11402" spans="1:2" hidden="1" x14ac:dyDescent="0.45">
      <c r="A11402" s="57"/>
      <c r="B11402" s="57"/>
    </row>
    <row r="11403" spans="1:2" hidden="1" x14ac:dyDescent="0.45">
      <c r="A11403" s="57"/>
      <c r="B11403" s="57"/>
    </row>
    <row r="11404" spans="1:2" hidden="1" x14ac:dyDescent="0.45">
      <c r="A11404" s="57"/>
      <c r="B11404" s="57"/>
    </row>
    <row r="11405" spans="1:2" hidden="1" x14ac:dyDescent="0.45">
      <c r="A11405" s="57"/>
      <c r="B11405" s="57"/>
    </row>
    <row r="11406" spans="1:2" hidden="1" x14ac:dyDescent="0.45">
      <c r="A11406" s="57"/>
      <c r="B11406" s="57"/>
    </row>
    <row r="11407" spans="1:2" hidden="1" x14ac:dyDescent="0.45">
      <c r="A11407" s="57"/>
      <c r="B11407" s="57"/>
    </row>
    <row r="11408" spans="1:2" hidden="1" x14ac:dyDescent="0.45">
      <c r="A11408" s="57"/>
      <c r="B11408" s="57"/>
    </row>
    <row r="11409" spans="1:2" hidden="1" x14ac:dyDescent="0.45">
      <c r="A11409" s="57"/>
      <c r="B11409" s="57"/>
    </row>
    <row r="11410" spans="1:2" hidden="1" x14ac:dyDescent="0.45">
      <c r="A11410" s="57"/>
      <c r="B11410" s="57"/>
    </row>
    <row r="11411" spans="1:2" hidden="1" x14ac:dyDescent="0.45">
      <c r="A11411" s="57"/>
      <c r="B11411" s="57"/>
    </row>
    <row r="11412" spans="1:2" hidden="1" x14ac:dyDescent="0.45">
      <c r="A11412" s="57"/>
      <c r="B11412" s="57"/>
    </row>
    <row r="11413" spans="1:2" hidden="1" x14ac:dyDescent="0.45">
      <c r="A11413" s="57"/>
      <c r="B11413" s="57"/>
    </row>
    <row r="11414" spans="1:2" hidden="1" x14ac:dyDescent="0.45">
      <c r="A11414" s="57"/>
      <c r="B11414" s="57"/>
    </row>
    <row r="11415" spans="1:2" hidden="1" x14ac:dyDescent="0.45">
      <c r="A11415" s="57"/>
      <c r="B11415" s="57"/>
    </row>
    <row r="11416" spans="1:2" hidden="1" x14ac:dyDescent="0.45">
      <c r="A11416" s="57"/>
      <c r="B11416" s="57"/>
    </row>
    <row r="11417" spans="1:2" hidden="1" x14ac:dyDescent="0.45">
      <c r="A11417" s="57"/>
      <c r="B11417" s="57"/>
    </row>
    <row r="11418" spans="1:2" hidden="1" x14ac:dyDescent="0.45">
      <c r="A11418" s="57"/>
      <c r="B11418" s="57"/>
    </row>
    <row r="11419" spans="1:2" hidden="1" x14ac:dyDescent="0.45">
      <c r="A11419" s="57"/>
      <c r="B11419" s="57"/>
    </row>
    <row r="11420" spans="1:2" hidden="1" x14ac:dyDescent="0.45">
      <c r="A11420" s="57"/>
      <c r="B11420" s="57"/>
    </row>
    <row r="11421" spans="1:2" hidden="1" x14ac:dyDescent="0.45">
      <c r="A11421" s="57"/>
      <c r="B11421" s="57"/>
    </row>
    <row r="11422" spans="1:2" hidden="1" x14ac:dyDescent="0.45">
      <c r="A11422" s="57"/>
      <c r="B11422" s="57"/>
    </row>
    <row r="11423" spans="1:2" hidden="1" x14ac:dyDescent="0.45">
      <c r="A11423" s="57"/>
      <c r="B11423" s="57"/>
    </row>
    <row r="11424" spans="1:2" hidden="1" x14ac:dyDescent="0.45">
      <c r="A11424" s="57"/>
      <c r="B11424" s="57"/>
    </row>
    <row r="11425" spans="1:2" hidden="1" x14ac:dyDescent="0.45">
      <c r="A11425" s="57"/>
      <c r="B11425" s="57"/>
    </row>
    <row r="11426" spans="1:2" hidden="1" x14ac:dyDescent="0.45">
      <c r="A11426" s="57"/>
      <c r="B11426" s="57"/>
    </row>
    <row r="11427" spans="1:2" hidden="1" x14ac:dyDescent="0.45">
      <c r="A11427" s="57"/>
      <c r="B11427" s="57"/>
    </row>
    <row r="11428" spans="1:2" hidden="1" x14ac:dyDescent="0.45">
      <c r="A11428" s="57"/>
      <c r="B11428" s="57"/>
    </row>
    <row r="11429" spans="1:2" hidden="1" x14ac:dyDescent="0.45">
      <c r="A11429" s="57"/>
      <c r="B11429" s="57"/>
    </row>
    <row r="11430" spans="1:2" hidden="1" x14ac:dyDescent="0.45">
      <c r="A11430" s="57"/>
      <c r="B11430" s="57"/>
    </row>
    <row r="11431" spans="1:2" hidden="1" x14ac:dyDescent="0.45">
      <c r="A11431" s="57"/>
      <c r="B11431" s="57"/>
    </row>
    <row r="11432" spans="1:2" hidden="1" x14ac:dyDescent="0.45">
      <c r="A11432" s="57"/>
      <c r="B11432" s="57"/>
    </row>
    <row r="11433" spans="1:2" hidden="1" x14ac:dyDescent="0.45">
      <c r="A11433" s="57"/>
      <c r="B11433" s="57"/>
    </row>
    <row r="11434" spans="1:2" hidden="1" x14ac:dyDescent="0.45">
      <c r="A11434" s="57"/>
      <c r="B11434" s="57"/>
    </row>
    <row r="11435" spans="1:2" hidden="1" x14ac:dyDescent="0.45">
      <c r="A11435" s="57"/>
      <c r="B11435" s="57"/>
    </row>
    <row r="11436" spans="1:2" hidden="1" x14ac:dyDescent="0.45">
      <c r="A11436" s="57"/>
      <c r="B11436" s="57"/>
    </row>
    <row r="11437" spans="1:2" hidden="1" x14ac:dyDescent="0.45">
      <c r="A11437" s="57"/>
      <c r="B11437" s="57"/>
    </row>
    <row r="11438" spans="1:2" hidden="1" x14ac:dyDescent="0.45">
      <c r="A11438" s="57"/>
      <c r="B11438" s="57"/>
    </row>
    <row r="11439" spans="1:2" hidden="1" x14ac:dyDescent="0.45">
      <c r="A11439" s="57"/>
      <c r="B11439" s="57"/>
    </row>
    <row r="11440" spans="1:2" hidden="1" x14ac:dyDescent="0.45">
      <c r="A11440" s="57"/>
      <c r="B11440" s="57"/>
    </row>
    <row r="11441" spans="1:2" hidden="1" x14ac:dyDescent="0.45">
      <c r="A11441" s="57"/>
      <c r="B11441" s="57"/>
    </row>
    <row r="11442" spans="1:2" hidden="1" x14ac:dyDescent="0.45">
      <c r="A11442" s="57"/>
      <c r="B11442" s="57"/>
    </row>
    <row r="11443" spans="1:2" hidden="1" x14ac:dyDescent="0.45">
      <c r="A11443" s="57"/>
      <c r="B11443" s="57"/>
    </row>
    <row r="11444" spans="1:2" hidden="1" x14ac:dyDescent="0.45">
      <c r="A11444" s="57"/>
      <c r="B11444" s="57"/>
    </row>
    <row r="11445" spans="1:2" hidden="1" x14ac:dyDescent="0.45">
      <c r="A11445" s="57"/>
      <c r="B11445" s="57"/>
    </row>
    <row r="11446" spans="1:2" hidden="1" x14ac:dyDescent="0.45">
      <c r="A11446" s="57"/>
      <c r="B11446" s="57"/>
    </row>
    <row r="11447" spans="1:2" hidden="1" x14ac:dyDescent="0.45">
      <c r="A11447" s="57"/>
      <c r="B11447" s="57"/>
    </row>
    <row r="11448" spans="1:2" hidden="1" x14ac:dyDescent="0.45">
      <c r="A11448" s="57"/>
      <c r="B11448" s="57"/>
    </row>
    <row r="11449" spans="1:2" hidden="1" x14ac:dyDescent="0.45">
      <c r="A11449" s="57"/>
      <c r="B11449" s="57"/>
    </row>
    <row r="11450" spans="1:2" hidden="1" x14ac:dyDescent="0.45">
      <c r="A11450" s="57"/>
      <c r="B11450" s="57"/>
    </row>
    <row r="11451" spans="1:2" hidden="1" x14ac:dyDescent="0.45">
      <c r="A11451" s="57"/>
      <c r="B11451" s="57"/>
    </row>
    <row r="11452" spans="1:2" hidden="1" x14ac:dyDescent="0.45">
      <c r="A11452" s="57"/>
      <c r="B11452" s="57"/>
    </row>
    <row r="11453" spans="1:2" hidden="1" x14ac:dyDescent="0.45">
      <c r="A11453" s="57"/>
      <c r="B11453" s="57"/>
    </row>
    <row r="11454" spans="1:2" hidden="1" x14ac:dyDescent="0.45">
      <c r="A11454" s="57"/>
      <c r="B11454" s="57"/>
    </row>
    <row r="11455" spans="1:2" hidden="1" x14ac:dyDescent="0.45">
      <c r="A11455" s="57"/>
      <c r="B11455" s="57"/>
    </row>
    <row r="11456" spans="1:2" hidden="1" x14ac:dyDescent="0.45">
      <c r="A11456" s="57"/>
      <c r="B11456" s="57"/>
    </row>
    <row r="11457" spans="1:2" hidden="1" x14ac:dyDescent="0.45">
      <c r="A11457" s="57"/>
      <c r="B11457" s="57"/>
    </row>
    <row r="11458" spans="1:2" hidden="1" x14ac:dyDescent="0.45">
      <c r="A11458" s="57"/>
      <c r="B11458" s="57"/>
    </row>
    <row r="11459" spans="1:2" hidden="1" x14ac:dyDescent="0.45">
      <c r="A11459" s="57"/>
      <c r="B11459" s="57"/>
    </row>
    <row r="11460" spans="1:2" hidden="1" x14ac:dyDescent="0.45">
      <c r="A11460" s="57"/>
      <c r="B11460" s="57"/>
    </row>
    <row r="11461" spans="1:2" hidden="1" x14ac:dyDescent="0.45">
      <c r="A11461" s="57"/>
      <c r="B11461" s="57"/>
    </row>
    <row r="11462" spans="1:2" hidden="1" x14ac:dyDescent="0.45">
      <c r="A11462" s="57"/>
      <c r="B11462" s="57"/>
    </row>
    <row r="11463" spans="1:2" hidden="1" x14ac:dyDescent="0.45">
      <c r="A11463" s="57"/>
      <c r="B11463" s="57"/>
    </row>
    <row r="11464" spans="1:2" hidden="1" x14ac:dyDescent="0.45">
      <c r="A11464" s="57"/>
      <c r="B11464" s="57"/>
    </row>
    <row r="11465" spans="1:2" hidden="1" x14ac:dyDescent="0.45">
      <c r="A11465" s="57"/>
      <c r="B11465" s="57"/>
    </row>
    <row r="11466" spans="1:2" hidden="1" x14ac:dyDescent="0.45">
      <c r="A11466" s="57"/>
      <c r="B11466" s="57"/>
    </row>
    <row r="11467" spans="1:2" hidden="1" x14ac:dyDescent="0.45">
      <c r="A11467" s="57"/>
      <c r="B11467" s="57"/>
    </row>
    <row r="11468" spans="1:2" hidden="1" x14ac:dyDescent="0.45">
      <c r="A11468" s="57"/>
      <c r="B11468" s="57"/>
    </row>
    <row r="11469" spans="1:2" hidden="1" x14ac:dyDescent="0.45">
      <c r="A11469" s="57"/>
      <c r="B11469" s="57"/>
    </row>
    <row r="11470" spans="1:2" hidden="1" x14ac:dyDescent="0.45">
      <c r="A11470" s="57"/>
      <c r="B11470" s="57"/>
    </row>
    <row r="11471" spans="1:2" hidden="1" x14ac:dyDescent="0.45">
      <c r="A11471" s="57"/>
      <c r="B11471" s="57"/>
    </row>
    <row r="11472" spans="1:2" hidden="1" x14ac:dyDescent="0.45">
      <c r="A11472" s="57"/>
      <c r="B11472" s="57"/>
    </row>
    <row r="11473" spans="1:2" hidden="1" x14ac:dyDescent="0.45">
      <c r="A11473" s="57"/>
      <c r="B11473" s="57"/>
    </row>
    <row r="11474" spans="1:2" hidden="1" x14ac:dyDescent="0.45">
      <c r="A11474" s="57"/>
      <c r="B11474" s="57"/>
    </row>
    <row r="11475" spans="1:2" hidden="1" x14ac:dyDescent="0.45">
      <c r="A11475" s="57"/>
      <c r="B11475" s="57"/>
    </row>
    <row r="11476" spans="1:2" hidden="1" x14ac:dyDescent="0.45">
      <c r="A11476" s="57"/>
      <c r="B11476" s="57"/>
    </row>
    <row r="11477" spans="1:2" hidden="1" x14ac:dyDescent="0.45">
      <c r="A11477" s="57"/>
      <c r="B11477" s="57"/>
    </row>
    <row r="11478" spans="1:2" hidden="1" x14ac:dyDescent="0.45">
      <c r="A11478" s="57"/>
      <c r="B11478" s="57"/>
    </row>
    <row r="11479" spans="1:2" hidden="1" x14ac:dyDescent="0.45">
      <c r="A11479" s="57"/>
      <c r="B11479" s="57"/>
    </row>
    <row r="11480" spans="1:2" hidden="1" x14ac:dyDescent="0.45">
      <c r="A11480" s="57"/>
      <c r="B11480" s="57"/>
    </row>
    <row r="11481" spans="1:2" hidden="1" x14ac:dyDescent="0.45">
      <c r="A11481" s="57"/>
      <c r="B11481" s="57"/>
    </row>
    <row r="11482" spans="1:2" hidden="1" x14ac:dyDescent="0.45">
      <c r="A11482" s="57"/>
      <c r="B11482" s="57"/>
    </row>
    <row r="11483" spans="1:2" hidden="1" x14ac:dyDescent="0.45">
      <c r="A11483" s="57"/>
      <c r="B11483" s="57"/>
    </row>
    <row r="11484" spans="1:2" hidden="1" x14ac:dyDescent="0.45">
      <c r="A11484" s="57"/>
      <c r="B11484" s="57"/>
    </row>
    <row r="11485" spans="1:2" hidden="1" x14ac:dyDescent="0.45">
      <c r="A11485" s="57"/>
      <c r="B11485" s="57"/>
    </row>
    <row r="11486" spans="1:2" hidden="1" x14ac:dyDescent="0.45">
      <c r="A11486" s="57"/>
      <c r="B11486" s="57"/>
    </row>
    <row r="11487" spans="1:2" hidden="1" x14ac:dyDescent="0.45">
      <c r="A11487" s="57"/>
      <c r="B11487" s="57"/>
    </row>
    <row r="11488" spans="1:2" hidden="1" x14ac:dyDescent="0.45">
      <c r="A11488" s="57"/>
      <c r="B11488" s="57"/>
    </row>
    <row r="11489" spans="1:2" hidden="1" x14ac:dyDescent="0.45">
      <c r="A11489" s="57"/>
      <c r="B11489" s="57"/>
    </row>
    <row r="11490" spans="1:2" hidden="1" x14ac:dyDescent="0.45">
      <c r="A11490" s="57"/>
      <c r="B11490" s="57"/>
    </row>
    <row r="11491" spans="1:2" hidden="1" x14ac:dyDescent="0.45">
      <c r="A11491" s="57"/>
      <c r="B11491" s="57"/>
    </row>
    <row r="11492" spans="1:2" hidden="1" x14ac:dyDescent="0.45">
      <c r="A11492" s="57"/>
      <c r="B11492" s="57"/>
    </row>
    <row r="11493" spans="1:2" hidden="1" x14ac:dyDescent="0.45">
      <c r="A11493" s="57"/>
      <c r="B11493" s="57"/>
    </row>
    <row r="11494" spans="1:2" hidden="1" x14ac:dyDescent="0.45">
      <c r="A11494" s="57"/>
      <c r="B11494" s="57"/>
    </row>
    <row r="11495" spans="1:2" hidden="1" x14ac:dyDescent="0.45">
      <c r="A11495" s="57"/>
      <c r="B11495" s="57"/>
    </row>
    <row r="11496" spans="1:2" hidden="1" x14ac:dyDescent="0.45">
      <c r="A11496" s="57"/>
      <c r="B11496" s="57"/>
    </row>
    <row r="11497" spans="1:2" hidden="1" x14ac:dyDescent="0.45">
      <c r="A11497" s="57"/>
      <c r="B11497" s="57"/>
    </row>
    <row r="11498" spans="1:2" hidden="1" x14ac:dyDescent="0.45">
      <c r="A11498" s="57"/>
      <c r="B11498" s="57"/>
    </row>
    <row r="11499" spans="1:2" hidden="1" x14ac:dyDescent="0.45">
      <c r="A11499" s="57"/>
      <c r="B11499" s="57"/>
    </row>
    <row r="11500" spans="1:2" hidden="1" x14ac:dyDescent="0.45">
      <c r="A11500" s="57"/>
      <c r="B11500" s="57"/>
    </row>
    <row r="11501" spans="1:2" hidden="1" x14ac:dyDescent="0.45">
      <c r="A11501" s="57"/>
      <c r="B11501" s="57"/>
    </row>
    <row r="11502" spans="1:2" hidden="1" x14ac:dyDescent="0.45">
      <c r="A11502" s="57"/>
      <c r="B11502" s="57"/>
    </row>
    <row r="11503" spans="1:2" hidden="1" x14ac:dyDescent="0.45">
      <c r="A11503" s="57"/>
      <c r="B11503" s="57"/>
    </row>
    <row r="11504" spans="1:2" hidden="1" x14ac:dyDescent="0.45">
      <c r="A11504" s="57"/>
      <c r="B11504" s="57"/>
    </row>
    <row r="11505" spans="1:2" hidden="1" x14ac:dyDescent="0.45">
      <c r="A11505" s="57"/>
      <c r="B11505" s="57"/>
    </row>
    <row r="11506" spans="1:2" hidden="1" x14ac:dyDescent="0.45">
      <c r="A11506" s="57"/>
      <c r="B11506" s="57"/>
    </row>
    <row r="11507" spans="1:2" hidden="1" x14ac:dyDescent="0.45">
      <c r="A11507" s="57"/>
      <c r="B11507" s="57"/>
    </row>
    <row r="11508" spans="1:2" hidden="1" x14ac:dyDescent="0.45">
      <c r="A11508" s="57"/>
      <c r="B11508" s="57"/>
    </row>
    <row r="11509" spans="1:2" hidden="1" x14ac:dyDescent="0.45">
      <c r="A11509" s="57"/>
      <c r="B11509" s="57"/>
    </row>
    <row r="11510" spans="1:2" hidden="1" x14ac:dyDescent="0.45">
      <c r="A11510" s="57"/>
      <c r="B11510" s="57"/>
    </row>
    <row r="11511" spans="1:2" hidden="1" x14ac:dyDescent="0.45">
      <c r="A11511" s="57"/>
      <c r="B11511" s="57"/>
    </row>
    <row r="11512" spans="1:2" hidden="1" x14ac:dyDescent="0.45">
      <c r="A11512" s="57"/>
      <c r="B11512" s="57"/>
    </row>
    <row r="11513" spans="1:2" hidden="1" x14ac:dyDescent="0.45">
      <c r="A11513" s="57"/>
      <c r="B11513" s="57"/>
    </row>
    <row r="11514" spans="1:2" hidden="1" x14ac:dyDescent="0.45">
      <c r="A11514" s="57"/>
      <c r="B11514" s="57"/>
    </row>
    <row r="11515" spans="1:2" hidden="1" x14ac:dyDescent="0.45">
      <c r="A11515" s="57"/>
      <c r="B11515" s="57"/>
    </row>
    <row r="11516" spans="1:2" hidden="1" x14ac:dyDescent="0.45">
      <c r="A11516" s="57"/>
      <c r="B11516" s="57"/>
    </row>
    <row r="11517" spans="1:2" hidden="1" x14ac:dyDescent="0.45">
      <c r="A11517" s="57"/>
      <c r="B11517" s="57"/>
    </row>
    <row r="11518" spans="1:2" hidden="1" x14ac:dyDescent="0.45">
      <c r="A11518" s="57"/>
      <c r="B11518" s="57"/>
    </row>
    <row r="11519" spans="1:2" hidden="1" x14ac:dyDescent="0.45">
      <c r="A11519" s="57"/>
      <c r="B11519" s="57"/>
    </row>
    <row r="11520" spans="1:2" hidden="1" x14ac:dyDescent="0.45">
      <c r="A11520" s="57"/>
      <c r="B11520" s="57"/>
    </row>
    <row r="11521" spans="1:2" hidden="1" x14ac:dyDescent="0.45">
      <c r="A11521" s="57"/>
      <c r="B11521" s="57"/>
    </row>
    <row r="11522" spans="1:2" hidden="1" x14ac:dyDescent="0.45">
      <c r="A11522" s="57"/>
      <c r="B11522" s="57"/>
    </row>
    <row r="11523" spans="1:2" hidden="1" x14ac:dyDescent="0.45">
      <c r="A11523" s="57"/>
      <c r="B11523" s="57"/>
    </row>
    <row r="11524" spans="1:2" hidden="1" x14ac:dyDescent="0.45">
      <c r="A11524" s="57"/>
      <c r="B11524" s="57"/>
    </row>
    <row r="11525" spans="1:2" hidden="1" x14ac:dyDescent="0.45">
      <c r="A11525" s="57"/>
      <c r="B11525" s="57"/>
    </row>
    <row r="11526" spans="1:2" hidden="1" x14ac:dyDescent="0.45">
      <c r="A11526" s="57"/>
      <c r="B11526" s="57"/>
    </row>
    <row r="11527" spans="1:2" hidden="1" x14ac:dyDescent="0.45">
      <c r="A11527" s="57"/>
      <c r="B11527" s="57"/>
    </row>
    <row r="11528" spans="1:2" hidden="1" x14ac:dyDescent="0.45">
      <c r="A11528" s="57"/>
      <c r="B11528" s="57"/>
    </row>
    <row r="11529" spans="1:2" hidden="1" x14ac:dyDescent="0.45">
      <c r="A11529" s="57"/>
      <c r="B11529" s="57"/>
    </row>
    <row r="11530" spans="1:2" hidden="1" x14ac:dyDescent="0.45">
      <c r="A11530" s="57"/>
      <c r="B11530" s="57"/>
    </row>
    <row r="11531" spans="1:2" hidden="1" x14ac:dyDescent="0.45">
      <c r="A11531" s="57"/>
      <c r="B11531" s="57"/>
    </row>
    <row r="11532" spans="1:2" hidden="1" x14ac:dyDescent="0.45">
      <c r="A11532" s="57"/>
      <c r="B11532" s="57"/>
    </row>
    <row r="11533" spans="1:2" hidden="1" x14ac:dyDescent="0.45">
      <c r="A11533" s="57"/>
      <c r="B11533" s="57"/>
    </row>
    <row r="11534" spans="1:2" hidden="1" x14ac:dyDescent="0.45">
      <c r="A11534" s="57"/>
      <c r="B11534" s="57"/>
    </row>
    <row r="11535" spans="1:2" hidden="1" x14ac:dyDescent="0.45">
      <c r="A11535" s="57"/>
      <c r="B11535" s="57"/>
    </row>
    <row r="11536" spans="1:2" hidden="1" x14ac:dyDescent="0.45">
      <c r="A11536" s="57"/>
      <c r="B11536" s="57"/>
    </row>
    <row r="11537" spans="1:2" hidden="1" x14ac:dyDescent="0.45">
      <c r="A11537" s="57"/>
      <c r="B11537" s="57"/>
    </row>
    <row r="11538" spans="1:2" hidden="1" x14ac:dyDescent="0.45">
      <c r="A11538" s="57"/>
      <c r="B11538" s="57"/>
    </row>
    <row r="11539" spans="1:2" hidden="1" x14ac:dyDescent="0.45">
      <c r="A11539" s="57"/>
      <c r="B11539" s="57"/>
    </row>
    <row r="11540" spans="1:2" hidden="1" x14ac:dyDescent="0.45">
      <c r="A11540" s="57"/>
      <c r="B11540" s="57"/>
    </row>
    <row r="11541" spans="1:2" hidden="1" x14ac:dyDescent="0.45">
      <c r="A11541" s="57"/>
      <c r="B11541" s="57"/>
    </row>
    <row r="11542" spans="1:2" hidden="1" x14ac:dyDescent="0.45">
      <c r="A11542" s="57"/>
      <c r="B11542" s="57"/>
    </row>
    <row r="11543" spans="1:2" hidden="1" x14ac:dyDescent="0.45">
      <c r="A11543" s="57"/>
      <c r="B11543" s="57"/>
    </row>
    <row r="11544" spans="1:2" hidden="1" x14ac:dyDescent="0.45">
      <c r="A11544" s="57"/>
      <c r="B11544" s="57"/>
    </row>
    <row r="11545" spans="1:2" hidden="1" x14ac:dyDescent="0.45">
      <c r="A11545" s="57"/>
      <c r="B11545" s="57"/>
    </row>
    <row r="11546" spans="1:2" hidden="1" x14ac:dyDescent="0.45">
      <c r="A11546" s="57"/>
      <c r="B11546" s="57"/>
    </row>
    <row r="11547" spans="1:2" hidden="1" x14ac:dyDescent="0.45">
      <c r="A11547" s="57"/>
      <c r="B11547" s="57"/>
    </row>
    <row r="11548" spans="1:2" hidden="1" x14ac:dyDescent="0.45">
      <c r="A11548" s="57"/>
      <c r="B11548" s="57"/>
    </row>
    <row r="11549" spans="1:2" hidden="1" x14ac:dyDescent="0.45">
      <c r="A11549" s="57"/>
      <c r="B11549" s="57"/>
    </row>
    <row r="11550" spans="1:2" hidden="1" x14ac:dyDescent="0.45">
      <c r="A11550" s="57"/>
      <c r="B11550" s="57"/>
    </row>
    <row r="11551" spans="1:2" hidden="1" x14ac:dyDescent="0.45">
      <c r="A11551" s="57"/>
      <c r="B11551" s="57"/>
    </row>
    <row r="11552" spans="1:2" hidden="1" x14ac:dyDescent="0.45">
      <c r="A11552" s="57"/>
      <c r="B11552" s="57"/>
    </row>
    <row r="11553" spans="1:2" hidden="1" x14ac:dyDescent="0.45">
      <c r="A11553" s="57"/>
      <c r="B11553" s="57"/>
    </row>
    <row r="11554" spans="1:2" hidden="1" x14ac:dyDescent="0.45">
      <c r="A11554" s="57"/>
      <c r="B11554" s="57"/>
    </row>
    <row r="11555" spans="1:2" hidden="1" x14ac:dyDescent="0.45">
      <c r="A11555" s="57"/>
      <c r="B11555" s="57"/>
    </row>
    <row r="11556" spans="1:2" hidden="1" x14ac:dyDescent="0.45">
      <c r="A11556" s="57"/>
      <c r="B11556" s="57"/>
    </row>
    <row r="11557" spans="1:2" hidden="1" x14ac:dyDescent="0.45">
      <c r="A11557" s="57"/>
      <c r="B11557" s="57"/>
    </row>
    <row r="11558" spans="1:2" hidden="1" x14ac:dyDescent="0.45">
      <c r="A11558" s="57"/>
      <c r="B11558" s="57"/>
    </row>
    <row r="11559" spans="1:2" hidden="1" x14ac:dyDescent="0.45">
      <c r="A11559" s="57"/>
      <c r="B11559" s="57"/>
    </row>
    <row r="11560" spans="1:2" hidden="1" x14ac:dyDescent="0.45">
      <c r="A11560" s="57"/>
      <c r="B11560" s="57"/>
    </row>
    <row r="11561" spans="1:2" hidden="1" x14ac:dyDescent="0.45">
      <c r="A11561" s="57"/>
      <c r="B11561" s="57"/>
    </row>
    <row r="11562" spans="1:2" hidden="1" x14ac:dyDescent="0.45">
      <c r="A11562" s="57"/>
      <c r="B11562" s="57"/>
    </row>
    <row r="11563" spans="1:2" hidden="1" x14ac:dyDescent="0.45">
      <c r="A11563" s="57"/>
      <c r="B11563" s="57"/>
    </row>
    <row r="11564" spans="1:2" hidden="1" x14ac:dyDescent="0.45">
      <c r="A11564" s="57"/>
      <c r="B11564" s="57"/>
    </row>
    <row r="11565" spans="1:2" hidden="1" x14ac:dyDescent="0.45">
      <c r="A11565" s="57"/>
      <c r="B11565" s="57"/>
    </row>
    <row r="11566" spans="1:2" hidden="1" x14ac:dyDescent="0.45">
      <c r="A11566" s="57"/>
      <c r="B11566" s="57"/>
    </row>
    <row r="11567" spans="1:2" hidden="1" x14ac:dyDescent="0.45">
      <c r="A11567" s="57"/>
      <c r="B11567" s="57"/>
    </row>
    <row r="11568" spans="1:2" hidden="1" x14ac:dyDescent="0.45">
      <c r="A11568" s="57"/>
      <c r="B11568" s="57"/>
    </row>
    <row r="11569" spans="1:2" hidden="1" x14ac:dyDescent="0.45">
      <c r="A11569" s="57"/>
      <c r="B11569" s="57"/>
    </row>
    <row r="11570" spans="1:2" hidden="1" x14ac:dyDescent="0.45">
      <c r="A11570" s="57"/>
      <c r="B11570" s="57"/>
    </row>
    <row r="11571" spans="1:2" hidden="1" x14ac:dyDescent="0.45">
      <c r="A11571" s="57"/>
      <c r="B11571" s="57"/>
    </row>
    <row r="11572" spans="1:2" hidden="1" x14ac:dyDescent="0.45">
      <c r="A11572" s="57"/>
      <c r="B11572" s="57"/>
    </row>
    <row r="11573" spans="1:2" hidden="1" x14ac:dyDescent="0.45">
      <c r="A11573" s="57"/>
      <c r="B11573" s="57"/>
    </row>
    <row r="11574" spans="1:2" hidden="1" x14ac:dyDescent="0.45">
      <c r="A11574" s="57"/>
      <c r="B11574" s="57"/>
    </row>
    <row r="11575" spans="1:2" hidden="1" x14ac:dyDescent="0.45">
      <c r="A11575" s="57"/>
      <c r="B11575" s="57"/>
    </row>
    <row r="11576" spans="1:2" hidden="1" x14ac:dyDescent="0.45">
      <c r="A11576" s="57"/>
      <c r="B11576" s="57"/>
    </row>
    <row r="11577" spans="1:2" hidden="1" x14ac:dyDescent="0.45">
      <c r="A11577" s="57"/>
      <c r="B11577" s="57"/>
    </row>
    <row r="11578" spans="1:2" hidden="1" x14ac:dyDescent="0.45">
      <c r="A11578" s="57"/>
      <c r="B11578" s="57"/>
    </row>
    <row r="11579" spans="1:2" hidden="1" x14ac:dyDescent="0.45">
      <c r="A11579" s="57"/>
      <c r="B11579" s="57"/>
    </row>
    <row r="11580" spans="1:2" hidden="1" x14ac:dyDescent="0.45">
      <c r="A11580" s="57"/>
      <c r="B11580" s="57"/>
    </row>
    <row r="11581" spans="1:2" hidden="1" x14ac:dyDescent="0.45">
      <c r="A11581" s="57"/>
      <c r="B11581" s="57"/>
    </row>
    <row r="11582" spans="1:2" hidden="1" x14ac:dyDescent="0.45">
      <c r="A11582" s="57"/>
      <c r="B11582" s="57"/>
    </row>
    <row r="11583" spans="1:2" hidden="1" x14ac:dyDescent="0.45">
      <c r="A11583" s="57"/>
      <c r="B11583" s="57"/>
    </row>
    <row r="11584" spans="1:2" hidden="1" x14ac:dyDescent="0.45">
      <c r="A11584" s="57"/>
      <c r="B11584" s="57"/>
    </row>
    <row r="11585" spans="1:2" hidden="1" x14ac:dyDescent="0.45">
      <c r="A11585" s="57"/>
      <c r="B11585" s="57"/>
    </row>
    <row r="11586" spans="1:2" hidden="1" x14ac:dyDescent="0.45">
      <c r="A11586" s="57"/>
      <c r="B11586" s="57"/>
    </row>
    <row r="11587" spans="1:2" hidden="1" x14ac:dyDescent="0.45">
      <c r="A11587" s="57"/>
      <c r="B11587" s="57"/>
    </row>
    <row r="11588" spans="1:2" hidden="1" x14ac:dyDescent="0.45">
      <c r="A11588" s="57"/>
      <c r="B11588" s="57"/>
    </row>
    <row r="11589" spans="1:2" hidden="1" x14ac:dyDescent="0.45">
      <c r="A11589" s="57"/>
      <c r="B11589" s="57"/>
    </row>
    <row r="11590" spans="1:2" hidden="1" x14ac:dyDescent="0.45">
      <c r="A11590" s="57"/>
      <c r="B11590" s="57"/>
    </row>
    <row r="11591" spans="1:2" hidden="1" x14ac:dyDescent="0.45">
      <c r="A11591" s="57"/>
      <c r="B11591" s="57"/>
    </row>
    <row r="11592" spans="1:2" hidden="1" x14ac:dyDescent="0.45">
      <c r="A11592" s="57"/>
      <c r="B11592" s="57"/>
    </row>
    <row r="11593" spans="1:2" hidden="1" x14ac:dyDescent="0.45">
      <c r="A11593" s="57"/>
      <c r="B11593" s="57"/>
    </row>
    <row r="11594" spans="1:2" hidden="1" x14ac:dyDescent="0.45">
      <c r="A11594" s="57"/>
      <c r="B11594" s="57"/>
    </row>
    <row r="11595" spans="1:2" hidden="1" x14ac:dyDescent="0.45">
      <c r="A11595" s="57"/>
      <c r="B11595" s="57"/>
    </row>
    <row r="11596" spans="1:2" hidden="1" x14ac:dyDescent="0.45">
      <c r="A11596" s="57"/>
      <c r="B11596" s="57"/>
    </row>
    <row r="11597" spans="1:2" hidden="1" x14ac:dyDescent="0.45">
      <c r="A11597" s="57"/>
      <c r="B11597" s="57"/>
    </row>
    <row r="11598" spans="1:2" hidden="1" x14ac:dyDescent="0.45">
      <c r="A11598" s="57"/>
      <c r="B11598" s="57"/>
    </row>
    <row r="11599" spans="1:2" hidden="1" x14ac:dyDescent="0.45">
      <c r="A11599" s="57"/>
      <c r="B11599" s="57"/>
    </row>
    <row r="11600" spans="1:2" hidden="1" x14ac:dyDescent="0.45">
      <c r="A11600" s="57"/>
      <c r="B11600" s="57"/>
    </row>
    <row r="11601" spans="1:2" hidden="1" x14ac:dyDescent="0.45">
      <c r="A11601" s="57"/>
      <c r="B11601" s="57"/>
    </row>
    <row r="11602" spans="1:2" hidden="1" x14ac:dyDescent="0.45">
      <c r="A11602" s="57"/>
      <c r="B11602" s="57"/>
    </row>
    <row r="11603" spans="1:2" hidden="1" x14ac:dyDescent="0.45">
      <c r="A11603" s="57"/>
      <c r="B11603" s="57"/>
    </row>
    <row r="11604" spans="1:2" hidden="1" x14ac:dyDescent="0.45">
      <c r="A11604" s="57"/>
      <c r="B11604" s="57"/>
    </row>
    <row r="11605" spans="1:2" hidden="1" x14ac:dyDescent="0.45">
      <c r="A11605" s="57"/>
      <c r="B11605" s="57"/>
    </row>
    <row r="11606" spans="1:2" hidden="1" x14ac:dyDescent="0.45">
      <c r="A11606" s="57"/>
      <c r="B11606" s="57"/>
    </row>
    <row r="11607" spans="1:2" hidden="1" x14ac:dyDescent="0.45">
      <c r="A11607" s="57"/>
      <c r="B11607" s="57"/>
    </row>
    <row r="11608" spans="1:2" hidden="1" x14ac:dyDescent="0.45">
      <c r="A11608" s="57"/>
      <c r="B11608" s="57"/>
    </row>
    <row r="11609" spans="1:2" hidden="1" x14ac:dyDescent="0.45">
      <c r="A11609" s="57"/>
      <c r="B11609" s="57"/>
    </row>
    <row r="11610" spans="1:2" hidden="1" x14ac:dyDescent="0.45">
      <c r="A11610" s="57"/>
      <c r="B11610" s="57"/>
    </row>
    <row r="11611" spans="1:2" hidden="1" x14ac:dyDescent="0.45">
      <c r="A11611" s="57"/>
      <c r="B11611" s="57"/>
    </row>
    <row r="11612" spans="1:2" hidden="1" x14ac:dyDescent="0.45">
      <c r="A11612" s="57"/>
      <c r="B11612" s="57"/>
    </row>
    <row r="11613" spans="1:2" hidden="1" x14ac:dyDescent="0.45">
      <c r="A11613" s="57"/>
      <c r="B11613" s="57"/>
    </row>
    <row r="11614" spans="1:2" hidden="1" x14ac:dyDescent="0.45">
      <c r="A11614" s="57"/>
      <c r="B11614" s="57"/>
    </row>
    <row r="11615" spans="1:2" hidden="1" x14ac:dyDescent="0.45">
      <c r="A11615" s="57"/>
      <c r="B11615" s="57"/>
    </row>
    <row r="11616" spans="1:2" hidden="1" x14ac:dyDescent="0.45">
      <c r="A11616" s="57"/>
      <c r="B11616" s="57"/>
    </row>
    <row r="11617" spans="1:2" hidden="1" x14ac:dyDescent="0.45">
      <c r="A11617" s="57"/>
      <c r="B11617" s="57"/>
    </row>
    <row r="11618" spans="1:2" hidden="1" x14ac:dyDescent="0.45">
      <c r="A11618" s="57"/>
      <c r="B11618" s="57"/>
    </row>
    <row r="11619" spans="1:2" hidden="1" x14ac:dyDescent="0.45">
      <c r="A11619" s="57"/>
      <c r="B11619" s="57"/>
    </row>
    <row r="11620" spans="1:2" hidden="1" x14ac:dyDescent="0.45">
      <c r="A11620" s="57"/>
      <c r="B11620" s="57"/>
    </row>
    <row r="11621" spans="1:2" hidden="1" x14ac:dyDescent="0.45">
      <c r="A11621" s="57"/>
      <c r="B11621" s="57"/>
    </row>
    <row r="11622" spans="1:2" hidden="1" x14ac:dyDescent="0.45">
      <c r="A11622" s="57"/>
      <c r="B11622" s="57"/>
    </row>
    <row r="11623" spans="1:2" hidden="1" x14ac:dyDescent="0.45">
      <c r="A11623" s="57"/>
      <c r="B11623" s="57"/>
    </row>
    <row r="11624" spans="1:2" hidden="1" x14ac:dyDescent="0.45">
      <c r="A11624" s="57"/>
      <c r="B11624" s="57"/>
    </row>
    <row r="11625" spans="1:2" hidden="1" x14ac:dyDescent="0.45">
      <c r="A11625" s="57"/>
      <c r="B11625" s="57"/>
    </row>
    <row r="11626" spans="1:2" hidden="1" x14ac:dyDescent="0.45">
      <c r="A11626" s="57"/>
      <c r="B11626" s="57"/>
    </row>
    <row r="11627" spans="1:2" hidden="1" x14ac:dyDescent="0.45">
      <c r="A11627" s="57"/>
      <c r="B11627" s="57"/>
    </row>
    <row r="11628" spans="1:2" hidden="1" x14ac:dyDescent="0.45">
      <c r="A11628" s="57"/>
      <c r="B11628" s="57"/>
    </row>
    <row r="11629" spans="1:2" hidden="1" x14ac:dyDescent="0.45">
      <c r="A11629" s="57"/>
      <c r="B11629" s="57"/>
    </row>
    <row r="11630" spans="1:2" hidden="1" x14ac:dyDescent="0.45">
      <c r="A11630" s="57"/>
      <c r="B11630" s="57"/>
    </row>
    <row r="11631" spans="1:2" hidden="1" x14ac:dyDescent="0.45">
      <c r="A11631" s="57"/>
      <c r="B11631" s="57"/>
    </row>
    <row r="11632" spans="1:2" hidden="1" x14ac:dyDescent="0.45">
      <c r="A11632" s="57"/>
      <c r="B11632" s="57"/>
    </row>
    <row r="11633" spans="1:2" hidden="1" x14ac:dyDescent="0.45">
      <c r="A11633" s="57"/>
      <c r="B11633" s="57"/>
    </row>
    <row r="11634" spans="1:2" hidden="1" x14ac:dyDescent="0.45">
      <c r="A11634" s="57"/>
      <c r="B11634" s="57"/>
    </row>
    <row r="11635" spans="1:2" hidden="1" x14ac:dyDescent="0.45">
      <c r="A11635" s="57"/>
      <c r="B11635" s="57"/>
    </row>
    <row r="11636" spans="1:2" hidden="1" x14ac:dyDescent="0.45">
      <c r="A11636" s="57"/>
      <c r="B11636" s="57"/>
    </row>
    <row r="11637" spans="1:2" hidden="1" x14ac:dyDescent="0.45">
      <c r="A11637" s="57"/>
      <c r="B11637" s="57"/>
    </row>
    <row r="11638" spans="1:2" hidden="1" x14ac:dyDescent="0.45">
      <c r="A11638" s="57"/>
      <c r="B11638" s="57"/>
    </row>
    <row r="11639" spans="1:2" hidden="1" x14ac:dyDescent="0.45">
      <c r="A11639" s="57"/>
      <c r="B11639" s="57"/>
    </row>
    <row r="11640" spans="1:2" hidden="1" x14ac:dyDescent="0.45">
      <c r="A11640" s="57"/>
      <c r="B11640" s="57"/>
    </row>
    <row r="11641" spans="1:2" hidden="1" x14ac:dyDescent="0.45">
      <c r="A11641" s="57"/>
      <c r="B11641" s="57"/>
    </row>
    <row r="11642" spans="1:2" hidden="1" x14ac:dyDescent="0.45">
      <c r="A11642" s="57"/>
      <c r="B11642" s="57"/>
    </row>
    <row r="11643" spans="1:2" hidden="1" x14ac:dyDescent="0.45">
      <c r="A11643" s="57"/>
      <c r="B11643" s="57"/>
    </row>
    <row r="11644" spans="1:2" hidden="1" x14ac:dyDescent="0.45">
      <c r="A11644" s="57"/>
      <c r="B11644" s="57"/>
    </row>
    <row r="11645" spans="1:2" hidden="1" x14ac:dyDescent="0.45">
      <c r="A11645" s="57"/>
      <c r="B11645" s="57"/>
    </row>
    <row r="11646" spans="1:2" hidden="1" x14ac:dyDescent="0.45">
      <c r="A11646" s="57"/>
      <c r="B11646" s="57"/>
    </row>
    <row r="11647" spans="1:2" hidden="1" x14ac:dyDescent="0.45">
      <c r="A11647" s="57"/>
      <c r="B11647" s="57"/>
    </row>
    <row r="11648" spans="1:2" hidden="1" x14ac:dyDescent="0.45">
      <c r="A11648" s="57"/>
      <c r="B11648" s="57"/>
    </row>
    <row r="11649" spans="1:2" hidden="1" x14ac:dyDescent="0.45">
      <c r="A11649" s="57"/>
      <c r="B11649" s="57"/>
    </row>
    <row r="11650" spans="1:2" hidden="1" x14ac:dyDescent="0.45">
      <c r="A11650" s="57"/>
      <c r="B11650" s="57"/>
    </row>
    <row r="11651" spans="1:2" hidden="1" x14ac:dyDescent="0.45">
      <c r="A11651" s="57"/>
      <c r="B11651" s="57"/>
    </row>
    <row r="11652" spans="1:2" hidden="1" x14ac:dyDescent="0.45">
      <c r="A11652" s="57"/>
      <c r="B11652" s="57"/>
    </row>
    <row r="11653" spans="1:2" hidden="1" x14ac:dyDescent="0.45">
      <c r="A11653" s="57"/>
      <c r="B11653" s="57"/>
    </row>
    <row r="11654" spans="1:2" hidden="1" x14ac:dyDescent="0.45">
      <c r="A11654" s="57"/>
      <c r="B11654" s="57"/>
    </row>
    <row r="11655" spans="1:2" hidden="1" x14ac:dyDescent="0.45">
      <c r="A11655" s="57"/>
      <c r="B11655" s="57"/>
    </row>
    <row r="11656" spans="1:2" hidden="1" x14ac:dyDescent="0.45">
      <c r="A11656" s="57"/>
      <c r="B11656" s="57"/>
    </row>
    <row r="11657" spans="1:2" hidden="1" x14ac:dyDescent="0.45">
      <c r="A11657" s="57"/>
      <c r="B11657" s="57"/>
    </row>
    <row r="11658" spans="1:2" hidden="1" x14ac:dyDescent="0.45">
      <c r="A11658" s="57"/>
      <c r="B11658" s="57"/>
    </row>
    <row r="11659" spans="1:2" hidden="1" x14ac:dyDescent="0.45">
      <c r="A11659" s="57"/>
      <c r="B11659" s="57"/>
    </row>
    <row r="11660" spans="1:2" hidden="1" x14ac:dyDescent="0.45">
      <c r="A11660" s="57"/>
      <c r="B11660" s="57"/>
    </row>
    <row r="11661" spans="1:2" hidden="1" x14ac:dyDescent="0.45">
      <c r="A11661" s="57"/>
      <c r="B11661" s="57"/>
    </row>
    <row r="11662" spans="1:2" hidden="1" x14ac:dyDescent="0.45">
      <c r="A11662" s="57"/>
      <c r="B11662" s="57"/>
    </row>
    <row r="11663" spans="1:2" hidden="1" x14ac:dyDescent="0.45">
      <c r="A11663" s="57"/>
      <c r="B11663" s="57"/>
    </row>
    <row r="11664" spans="1:2" hidden="1" x14ac:dyDescent="0.45">
      <c r="A11664" s="57"/>
      <c r="B11664" s="57"/>
    </row>
    <row r="11665" spans="1:2" hidden="1" x14ac:dyDescent="0.45">
      <c r="A11665" s="57"/>
      <c r="B11665" s="57"/>
    </row>
    <row r="11666" spans="1:2" hidden="1" x14ac:dyDescent="0.45">
      <c r="A11666" s="57"/>
      <c r="B11666" s="57"/>
    </row>
    <row r="11667" spans="1:2" hidden="1" x14ac:dyDescent="0.45">
      <c r="A11667" s="57"/>
      <c r="B11667" s="57"/>
    </row>
    <row r="11668" spans="1:2" hidden="1" x14ac:dyDescent="0.45">
      <c r="A11668" s="57"/>
      <c r="B11668" s="57"/>
    </row>
    <row r="11669" spans="1:2" hidden="1" x14ac:dyDescent="0.45">
      <c r="A11669" s="57"/>
      <c r="B11669" s="57"/>
    </row>
    <row r="11670" spans="1:2" hidden="1" x14ac:dyDescent="0.45">
      <c r="A11670" s="57"/>
      <c r="B11670" s="57"/>
    </row>
    <row r="11671" spans="1:2" hidden="1" x14ac:dyDescent="0.45">
      <c r="A11671" s="57"/>
      <c r="B11671" s="57"/>
    </row>
    <row r="11672" spans="1:2" hidden="1" x14ac:dyDescent="0.45">
      <c r="A11672" s="57"/>
      <c r="B11672" s="57"/>
    </row>
    <row r="11673" spans="1:2" hidden="1" x14ac:dyDescent="0.45">
      <c r="A11673" s="57"/>
      <c r="B11673" s="57"/>
    </row>
    <row r="11674" spans="1:2" hidden="1" x14ac:dyDescent="0.45">
      <c r="A11674" s="57"/>
      <c r="B11674" s="57"/>
    </row>
    <row r="11675" spans="1:2" hidden="1" x14ac:dyDescent="0.45">
      <c r="A11675" s="57"/>
      <c r="B11675" s="57"/>
    </row>
    <row r="11676" spans="1:2" hidden="1" x14ac:dyDescent="0.45">
      <c r="A11676" s="57"/>
      <c r="B11676" s="57"/>
    </row>
    <row r="11677" spans="1:2" hidden="1" x14ac:dyDescent="0.45">
      <c r="A11677" s="57"/>
      <c r="B11677" s="57"/>
    </row>
    <row r="11678" spans="1:2" hidden="1" x14ac:dyDescent="0.45">
      <c r="A11678" s="57"/>
      <c r="B11678" s="57"/>
    </row>
    <row r="11679" spans="1:2" hidden="1" x14ac:dyDescent="0.45">
      <c r="A11679" s="57"/>
      <c r="B11679" s="57"/>
    </row>
    <row r="11680" spans="1:2" hidden="1" x14ac:dyDescent="0.45">
      <c r="A11680" s="57"/>
      <c r="B11680" s="57"/>
    </row>
    <row r="11681" spans="1:2" hidden="1" x14ac:dyDescent="0.45">
      <c r="A11681" s="57"/>
      <c r="B11681" s="57"/>
    </row>
    <row r="11682" spans="1:2" hidden="1" x14ac:dyDescent="0.45">
      <c r="A11682" s="57"/>
      <c r="B11682" s="57"/>
    </row>
    <row r="11683" spans="1:2" hidden="1" x14ac:dyDescent="0.45">
      <c r="A11683" s="57"/>
      <c r="B11683" s="57"/>
    </row>
    <row r="11684" spans="1:2" hidden="1" x14ac:dyDescent="0.45">
      <c r="A11684" s="57"/>
      <c r="B11684" s="57"/>
    </row>
    <row r="11685" spans="1:2" hidden="1" x14ac:dyDescent="0.45">
      <c r="A11685" s="57"/>
      <c r="B11685" s="57"/>
    </row>
    <row r="11686" spans="1:2" hidden="1" x14ac:dyDescent="0.45">
      <c r="A11686" s="57"/>
      <c r="B11686" s="57"/>
    </row>
    <row r="11687" spans="1:2" hidden="1" x14ac:dyDescent="0.45">
      <c r="A11687" s="57"/>
      <c r="B11687" s="57"/>
    </row>
    <row r="11688" spans="1:2" hidden="1" x14ac:dyDescent="0.45">
      <c r="A11688" s="57"/>
      <c r="B11688" s="57"/>
    </row>
    <row r="11689" spans="1:2" hidden="1" x14ac:dyDescent="0.45">
      <c r="A11689" s="57"/>
      <c r="B11689" s="57"/>
    </row>
    <row r="11690" spans="1:2" hidden="1" x14ac:dyDescent="0.45">
      <c r="A11690" s="57"/>
      <c r="B11690" s="57"/>
    </row>
    <row r="11691" spans="1:2" hidden="1" x14ac:dyDescent="0.45">
      <c r="A11691" s="57"/>
      <c r="B11691" s="57"/>
    </row>
    <row r="11692" spans="1:2" hidden="1" x14ac:dyDescent="0.45">
      <c r="A11692" s="57"/>
      <c r="B11692" s="57"/>
    </row>
    <row r="11693" spans="1:2" hidden="1" x14ac:dyDescent="0.45">
      <c r="A11693" s="57"/>
      <c r="B11693" s="57"/>
    </row>
    <row r="11694" spans="1:2" hidden="1" x14ac:dyDescent="0.45">
      <c r="A11694" s="57"/>
      <c r="B11694" s="57"/>
    </row>
    <row r="11695" spans="1:2" hidden="1" x14ac:dyDescent="0.45">
      <c r="A11695" s="57"/>
      <c r="B11695" s="57"/>
    </row>
    <row r="11696" spans="1:2" hidden="1" x14ac:dyDescent="0.45">
      <c r="A11696" s="57"/>
      <c r="B11696" s="57"/>
    </row>
    <row r="11697" spans="1:2" hidden="1" x14ac:dyDescent="0.45">
      <c r="A11697" s="57"/>
      <c r="B11697" s="57"/>
    </row>
    <row r="11698" spans="1:2" hidden="1" x14ac:dyDescent="0.45">
      <c r="A11698" s="57"/>
      <c r="B11698" s="57"/>
    </row>
    <row r="11699" spans="1:2" hidden="1" x14ac:dyDescent="0.45">
      <c r="A11699" s="57"/>
      <c r="B11699" s="57"/>
    </row>
    <row r="11700" spans="1:2" hidden="1" x14ac:dyDescent="0.45">
      <c r="A11700" s="57"/>
      <c r="B11700" s="57"/>
    </row>
    <row r="11701" spans="1:2" hidden="1" x14ac:dyDescent="0.45">
      <c r="A11701" s="57"/>
      <c r="B11701" s="57"/>
    </row>
    <row r="11702" spans="1:2" hidden="1" x14ac:dyDescent="0.45">
      <c r="A11702" s="57"/>
      <c r="B11702" s="57"/>
    </row>
    <row r="11703" spans="1:2" hidden="1" x14ac:dyDescent="0.45">
      <c r="A11703" s="57"/>
      <c r="B11703" s="57"/>
    </row>
    <row r="11704" spans="1:2" hidden="1" x14ac:dyDescent="0.45">
      <c r="A11704" s="57"/>
      <c r="B11704" s="57"/>
    </row>
    <row r="11705" spans="1:2" hidden="1" x14ac:dyDescent="0.45">
      <c r="A11705" s="57"/>
      <c r="B11705" s="57"/>
    </row>
    <row r="11706" spans="1:2" hidden="1" x14ac:dyDescent="0.45">
      <c r="A11706" s="57"/>
      <c r="B11706" s="57"/>
    </row>
    <row r="11707" spans="1:2" hidden="1" x14ac:dyDescent="0.45">
      <c r="A11707" s="57"/>
      <c r="B11707" s="57"/>
    </row>
    <row r="11708" spans="1:2" hidden="1" x14ac:dyDescent="0.45">
      <c r="A11708" s="57"/>
      <c r="B11708" s="57"/>
    </row>
    <row r="11709" spans="1:2" hidden="1" x14ac:dyDescent="0.45">
      <c r="A11709" s="57"/>
      <c r="B11709" s="57"/>
    </row>
    <row r="11710" spans="1:2" hidden="1" x14ac:dyDescent="0.45">
      <c r="A11710" s="57"/>
      <c r="B11710" s="57"/>
    </row>
    <row r="11711" spans="1:2" hidden="1" x14ac:dyDescent="0.45">
      <c r="A11711" s="57"/>
      <c r="B11711" s="57"/>
    </row>
    <row r="11712" spans="1:2" hidden="1" x14ac:dyDescent="0.45">
      <c r="A11712" s="57"/>
      <c r="B11712" s="57"/>
    </row>
    <row r="11713" spans="1:2" hidden="1" x14ac:dyDescent="0.45">
      <c r="A11713" s="57"/>
      <c r="B11713" s="57"/>
    </row>
    <row r="11714" spans="1:2" hidden="1" x14ac:dyDescent="0.45">
      <c r="A11714" s="57"/>
      <c r="B11714" s="57"/>
    </row>
    <row r="11715" spans="1:2" hidden="1" x14ac:dyDescent="0.45">
      <c r="A11715" s="57"/>
      <c r="B11715" s="57"/>
    </row>
    <row r="11716" spans="1:2" hidden="1" x14ac:dyDescent="0.45">
      <c r="A11716" s="57"/>
      <c r="B11716" s="57"/>
    </row>
    <row r="11717" spans="1:2" hidden="1" x14ac:dyDescent="0.45">
      <c r="A11717" s="57"/>
      <c r="B11717" s="57"/>
    </row>
    <row r="11718" spans="1:2" hidden="1" x14ac:dyDescent="0.45">
      <c r="A11718" s="57"/>
      <c r="B11718" s="57"/>
    </row>
    <row r="11719" spans="1:2" hidden="1" x14ac:dyDescent="0.45">
      <c r="A11719" s="57"/>
      <c r="B11719" s="57"/>
    </row>
    <row r="11720" spans="1:2" hidden="1" x14ac:dyDescent="0.45">
      <c r="A11720" s="57"/>
      <c r="B11720" s="57"/>
    </row>
    <row r="11721" spans="1:2" hidden="1" x14ac:dyDescent="0.45">
      <c r="A11721" s="57"/>
      <c r="B11721" s="57"/>
    </row>
    <row r="11722" spans="1:2" hidden="1" x14ac:dyDescent="0.45">
      <c r="A11722" s="57"/>
      <c r="B11722" s="57"/>
    </row>
    <row r="11723" spans="1:2" hidden="1" x14ac:dyDescent="0.45">
      <c r="A11723" s="57"/>
      <c r="B11723" s="57"/>
    </row>
    <row r="11724" spans="1:2" hidden="1" x14ac:dyDescent="0.45">
      <c r="A11724" s="57"/>
      <c r="B11724" s="57"/>
    </row>
    <row r="11725" spans="1:2" hidden="1" x14ac:dyDescent="0.45">
      <c r="A11725" s="57"/>
      <c r="B11725" s="57"/>
    </row>
    <row r="11726" spans="1:2" hidden="1" x14ac:dyDescent="0.45">
      <c r="A11726" s="57"/>
      <c r="B11726" s="57"/>
    </row>
    <row r="11727" spans="1:2" hidden="1" x14ac:dyDescent="0.45">
      <c r="A11727" s="57"/>
      <c r="B11727" s="57"/>
    </row>
    <row r="11728" spans="1:2" hidden="1" x14ac:dyDescent="0.45">
      <c r="A11728" s="57"/>
      <c r="B11728" s="57"/>
    </row>
    <row r="11729" spans="1:2" hidden="1" x14ac:dyDescent="0.45">
      <c r="A11729" s="57"/>
      <c r="B11729" s="57"/>
    </row>
    <row r="11730" spans="1:2" hidden="1" x14ac:dyDescent="0.45">
      <c r="A11730" s="57"/>
      <c r="B11730" s="57"/>
    </row>
    <row r="11731" spans="1:2" hidden="1" x14ac:dyDescent="0.45">
      <c r="A11731" s="57"/>
      <c r="B11731" s="57"/>
    </row>
    <row r="11732" spans="1:2" hidden="1" x14ac:dyDescent="0.45">
      <c r="A11732" s="57"/>
      <c r="B11732" s="57"/>
    </row>
    <row r="11733" spans="1:2" hidden="1" x14ac:dyDescent="0.45">
      <c r="A11733" s="57"/>
      <c r="B11733" s="57"/>
    </row>
    <row r="11734" spans="1:2" hidden="1" x14ac:dyDescent="0.45">
      <c r="A11734" s="57"/>
      <c r="B11734" s="57"/>
    </row>
    <row r="11735" spans="1:2" hidden="1" x14ac:dyDescent="0.45">
      <c r="A11735" s="57"/>
      <c r="B11735" s="57"/>
    </row>
    <row r="11736" spans="1:2" hidden="1" x14ac:dyDescent="0.45">
      <c r="A11736" s="57"/>
      <c r="B11736" s="57"/>
    </row>
    <row r="11737" spans="1:2" hidden="1" x14ac:dyDescent="0.45">
      <c r="A11737" s="57"/>
      <c r="B11737" s="57"/>
    </row>
    <row r="11738" spans="1:2" hidden="1" x14ac:dyDescent="0.45">
      <c r="A11738" s="57"/>
      <c r="B11738" s="57"/>
    </row>
    <row r="11739" spans="1:2" hidden="1" x14ac:dyDescent="0.45">
      <c r="A11739" s="57"/>
      <c r="B11739" s="57"/>
    </row>
    <row r="11740" spans="1:2" hidden="1" x14ac:dyDescent="0.45">
      <c r="A11740" s="57"/>
      <c r="B11740" s="57"/>
    </row>
    <row r="11741" spans="1:2" hidden="1" x14ac:dyDescent="0.45">
      <c r="A11741" s="57"/>
      <c r="B11741" s="57"/>
    </row>
    <row r="11742" spans="1:2" hidden="1" x14ac:dyDescent="0.45">
      <c r="A11742" s="57"/>
      <c r="B11742" s="57"/>
    </row>
    <row r="11743" spans="1:2" hidden="1" x14ac:dyDescent="0.45">
      <c r="A11743" s="57"/>
      <c r="B11743" s="57"/>
    </row>
    <row r="11744" spans="1:2" hidden="1" x14ac:dyDescent="0.45">
      <c r="A11744" s="57"/>
      <c r="B11744" s="57"/>
    </row>
    <row r="11745" spans="1:2" hidden="1" x14ac:dyDescent="0.45">
      <c r="A11745" s="57"/>
      <c r="B11745" s="57"/>
    </row>
    <row r="11746" spans="1:2" hidden="1" x14ac:dyDescent="0.45">
      <c r="A11746" s="57"/>
      <c r="B11746" s="57"/>
    </row>
    <row r="11747" spans="1:2" hidden="1" x14ac:dyDescent="0.45">
      <c r="A11747" s="57"/>
      <c r="B11747" s="57"/>
    </row>
    <row r="11748" spans="1:2" hidden="1" x14ac:dyDescent="0.45">
      <c r="A11748" s="57"/>
      <c r="B11748" s="57"/>
    </row>
    <row r="11749" spans="1:2" hidden="1" x14ac:dyDescent="0.45">
      <c r="A11749" s="57"/>
      <c r="B11749" s="57"/>
    </row>
    <row r="11750" spans="1:2" hidden="1" x14ac:dyDescent="0.45">
      <c r="A11750" s="57"/>
      <c r="B11750" s="57"/>
    </row>
    <row r="11751" spans="1:2" hidden="1" x14ac:dyDescent="0.45">
      <c r="A11751" s="57"/>
      <c r="B11751" s="57"/>
    </row>
    <row r="11752" spans="1:2" hidden="1" x14ac:dyDescent="0.45">
      <c r="A11752" s="57"/>
      <c r="B11752" s="57"/>
    </row>
    <row r="11753" spans="1:2" hidden="1" x14ac:dyDescent="0.45">
      <c r="A11753" s="57"/>
      <c r="B11753" s="57"/>
    </row>
    <row r="11754" spans="1:2" hidden="1" x14ac:dyDescent="0.45">
      <c r="A11754" s="57"/>
      <c r="B11754" s="57"/>
    </row>
    <row r="11755" spans="1:2" hidden="1" x14ac:dyDescent="0.45">
      <c r="A11755" s="57"/>
      <c r="B11755" s="57"/>
    </row>
    <row r="11756" spans="1:2" hidden="1" x14ac:dyDescent="0.45">
      <c r="A11756" s="57"/>
      <c r="B11756" s="57"/>
    </row>
    <row r="11757" spans="1:2" hidden="1" x14ac:dyDescent="0.45">
      <c r="A11757" s="57"/>
      <c r="B11757" s="57"/>
    </row>
    <row r="11758" spans="1:2" hidden="1" x14ac:dyDescent="0.45">
      <c r="A11758" s="57"/>
      <c r="B11758" s="57"/>
    </row>
    <row r="11759" spans="1:2" hidden="1" x14ac:dyDescent="0.45">
      <c r="A11759" s="57"/>
      <c r="B11759" s="57"/>
    </row>
    <row r="11760" spans="1:2" hidden="1" x14ac:dyDescent="0.45">
      <c r="A11760" s="57"/>
      <c r="B11760" s="57"/>
    </row>
    <row r="11761" spans="1:2" hidden="1" x14ac:dyDescent="0.45">
      <c r="A11761" s="57"/>
      <c r="B11761" s="57"/>
    </row>
    <row r="11762" spans="1:2" hidden="1" x14ac:dyDescent="0.45">
      <c r="A11762" s="57"/>
      <c r="B11762" s="57"/>
    </row>
    <row r="11763" spans="1:2" hidden="1" x14ac:dyDescent="0.45">
      <c r="A11763" s="57"/>
      <c r="B11763" s="57"/>
    </row>
    <row r="11764" spans="1:2" hidden="1" x14ac:dyDescent="0.45">
      <c r="A11764" s="57"/>
      <c r="B11764" s="57"/>
    </row>
    <row r="11765" spans="1:2" hidden="1" x14ac:dyDescent="0.45">
      <c r="A11765" s="57"/>
      <c r="B11765" s="57"/>
    </row>
    <row r="11766" spans="1:2" hidden="1" x14ac:dyDescent="0.45">
      <c r="A11766" s="57"/>
      <c r="B11766" s="57"/>
    </row>
    <row r="11767" spans="1:2" hidden="1" x14ac:dyDescent="0.45">
      <c r="A11767" s="57"/>
      <c r="B11767" s="57"/>
    </row>
    <row r="11768" spans="1:2" hidden="1" x14ac:dyDescent="0.45">
      <c r="A11768" s="57"/>
      <c r="B11768" s="57"/>
    </row>
    <row r="11769" spans="1:2" hidden="1" x14ac:dyDescent="0.45">
      <c r="A11769" s="57"/>
      <c r="B11769" s="57"/>
    </row>
    <row r="11770" spans="1:2" hidden="1" x14ac:dyDescent="0.45">
      <c r="A11770" s="57"/>
      <c r="B11770" s="57"/>
    </row>
    <row r="11771" spans="1:2" hidden="1" x14ac:dyDescent="0.45">
      <c r="A11771" s="57"/>
      <c r="B11771" s="57"/>
    </row>
    <row r="11772" spans="1:2" hidden="1" x14ac:dyDescent="0.45">
      <c r="A11772" s="57"/>
      <c r="B11772" s="57"/>
    </row>
    <row r="11773" spans="1:2" hidden="1" x14ac:dyDescent="0.45">
      <c r="A11773" s="57"/>
      <c r="B11773" s="57"/>
    </row>
    <row r="11774" spans="1:2" hidden="1" x14ac:dyDescent="0.45">
      <c r="A11774" s="57"/>
      <c r="B11774" s="57"/>
    </row>
    <row r="11775" spans="1:2" hidden="1" x14ac:dyDescent="0.45">
      <c r="A11775" s="57"/>
      <c r="B11775" s="57"/>
    </row>
    <row r="11776" spans="1:2" hidden="1" x14ac:dyDescent="0.45">
      <c r="A11776" s="57"/>
      <c r="B11776" s="57"/>
    </row>
    <row r="11777" spans="1:2" hidden="1" x14ac:dyDescent="0.45">
      <c r="A11777" s="57"/>
      <c r="B11777" s="57"/>
    </row>
    <row r="11778" spans="1:2" hidden="1" x14ac:dyDescent="0.45">
      <c r="A11778" s="57"/>
      <c r="B11778" s="57"/>
    </row>
    <row r="11779" spans="1:2" hidden="1" x14ac:dyDescent="0.45">
      <c r="A11779" s="57"/>
      <c r="B11779" s="57"/>
    </row>
    <row r="11780" spans="1:2" hidden="1" x14ac:dyDescent="0.45">
      <c r="A11780" s="57"/>
      <c r="B11780" s="57"/>
    </row>
    <row r="11781" spans="1:2" hidden="1" x14ac:dyDescent="0.45">
      <c r="A11781" s="57"/>
      <c r="B11781" s="57"/>
    </row>
    <row r="11782" spans="1:2" hidden="1" x14ac:dyDescent="0.45">
      <c r="A11782" s="57"/>
      <c r="B11782" s="57"/>
    </row>
    <row r="11783" spans="1:2" hidden="1" x14ac:dyDescent="0.45">
      <c r="A11783" s="57"/>
      <c r="B11783" s="57"/>
    </row>
    <row r="11784" spans="1:2" hidden="1" x14ac:dyDescent="0.45">
      <c r="A11784" s="57"/>
      <c r="B11784" s="57"/>
    </row>
    <row r="11785" spans="1:2" hidden="1" x14ac:dyDescent="0.45">
      <c r="A11785" s="57"/>
      <c r="B11785" s="57"/>
    </row>
    <row r="11786" spans="1:2" hidden="1" x14ac:dyDescent="0.45">
      <c r="A11786" s="57"/>
      <c r="B11786" s="57"/>
    </row>
    <row r="11787" spans="1:2" hidden="1" x14ac:dyDescent="0.45">
      <c r="A11787" s="57"/>
      <c r="B11787" s="57"/>
    </row>
    <row r="11788" spans="1:2" hidden="1" x14ac:dyDescent="0.45">
      <c r="A11788" s="57"/>
      <c r="B11788" s="57"/>
    </row>
    <row r="11789" spans="1:2" hidden="1" x14ac:dyDescent="0.45">
      <c r="A11789" s="57"/>
      <c r="B11789" s="57"/>
    </row>
    <row r="11790" spans="1:2" hidden="1" x14ac:dyDescent="0.45">
      <c r="A11790" s="57"/>
      <c r="B11790" s="57"/>
    </row>
    <row r="11791" spans="1:2" hidden="1" x14ac:dyDescent="0.45">
      <c r="A11791" s="57"/>
      <c r="B11791" s="57"/>
    </row>
    <row r="11792" spans="1:2" hidden="1" x14ac:dyDescent="0.45">
      <c r="A11792" s="57"/>
      <c r="B11792" s="57"/>
    </row>
    <row r="11793" spans="1:2" hidden="1" x14ac:dyDescent="0.45">
      <c r="A11793" s="57"/>
      <c r="B11793" s="57"/>
    </row>
    <row r="11794" spans="1:2" hidden="1" x14ac:dyDescent="0.45">
      <c r="A11794" s="57"/>
      <c r="B11794" s="57"/>
    </row>
    <row r="11795" spans="1:2" hidden="1" x14ac:dyDescent="0.45">
      <c r="A11795" s="57"/>
      <c r="B11795" s="57"/>
    </row>
    <row r="11796" spans="1:2" hidden="1" x14ac:dyDescent="0.45">
      <c r="A11796" s="57"/>
      <c r="B11796" s="57"/>
    </row>
    <row r="11797" spans="1:2" hidden="1" x14ac:dyDescent="0.45">
      <c r="A11797" s="57"/>
      <c r="B11797" s="57"/>
    </row>
    <row r="11798" spans="1:2" hidden="1" x14ac:dyDescent="0.45">
      <c r="A11798" s="57"/>
      <c r="B11798" s="57"/>
    </row>
    <row r="11799" spans="1:2" hidden="1" x14ac:dyDescent="0.45">
      <c r="A11799" s="57"/>
      <c r="B11799" s="57"/>
    </row>
    <row r="11800" spans="1:2" hidden="1" x14ac:dyDescent="0.45">
      <c r="A11800" s="57"/>
      <c r="B11800" s="57"/>
    </row>
    <row r="11801" spans="1:2" hidden="1" x14ac:dyDescent="0.45">
      <c r="A11801" s="57"/>
      <c r="B11801" s="57"/>
    </row>
    <row r="11802" spans="1:2" hidden="1" x14ac:dyDescent="0.45">
      <c r="A11802" s="57"/>
      <c r="B11802" s="57"/>
    </row>
    <row r="11803" spans="1:2" hidden="1" x14ac:dyDescent="0.45">
      <c r="A11803" s="57"/>
      <c r="B11803" s="57"/>
    </row>
    <row r="11804" spans="1:2" hidden="1" x14ac:dyDescent="0.45">
      <c r="A11804" s="57"/>
      <c r="B11804" s="57"/>
    </row>
    <row r="11805" spans="1:2" hidden="1" x14ac:dyDescent="0.45">
      <c r="A11805" s="57"/>
      <c r="B11805" s="57"/>
    </row>
    <row r="11806" spans="1:2" hidden="1" x14ac:dyDescent="0.45">
      <c r="A11806" s="57"/>
      <c r="B11806" s="57"/>
    </row>
    <row r="11807" spans="1:2" hidden="1" x14ac:dyDescent="0.45">
      <c r="A11807" s="57"/>
      <c r="B11807" s="57"/>
    </row>
    <row r="11808" spans="1:2" hidden="1" x14ac:dyDescent="0.45">
      <c r="A11808" s="57"/>
      <c r="B11808" s="57"/>
    </row>
    <row r="11809" spans="1:2" hidden="1" x14ac:dyDescent="0.45">
      <c r="A11809" s="57"/>
      <c r="B11809" s="57"/>
    </row>
    <row r="11810" spans="1:2" hidden="1" x14ac:dyDescent="0.45">
      <c r="A11810" s="57"/>
      <c r="B11810" s="57"/>
    </row>
    <row r="11811" spans="1:2" hidden="1" x14ac:dyDescent="0.45">
      <c r="A11811" s="57"/>
      <c r="B11811" s="57"/>
    </row>
    <row r="11812" spans="1:2" hidden="1" x14ac:dyDescent="0.45">
      <c r="A11812" s="57"/>
      <c r="B11812" s="57"/>
    </row>
    <row r="11813" spans="1:2" hidden="1" x14ac:dyDescent="0.45">
      <c r="A11813" s="57"/>
      <c r="B11813" s="57"/>
    </row>
    <row r="11814" spans="1:2" hidden="1" x14ac:dyDescent="0.45">
      <c r="A11814" s="57"/>
      <c r="B11814" s="57"/>
    </row>
    <row r="11815" spans="1:2" hidden="1" x14ac:dyDescent="0.45">
      <c r="A11815" s="57"/>
      <c r="B11815" s="57"/>
    </row>
    <row r="11816" spans="1:2" hidden="1" x14ac:dyDescent="0.45">
      <c r="A11816" s="57"/>
      <c r="B11816" s="57"/>
    </row>
    <row r="11817" spans="1:2" hidden="1" x14ac:dyDescent="0.45">
      <c r="A11817" s="57"/>
      <c r="B11817" s="57"/>
    </row>
    <row r="11818" spans="1:2" hidden="1" x14ac:dyDescent="0.45">
      <c r="A11818" s="57"/>
      <c r="B11818" s="57"/>
    </row>
    <row r="11819" spans="1:2" hidden="1" x14ac:dyDescent="0.45">
      <c r="A11819" s="57"/>
      <c r="B11819" s="57"/>
    </row>
    <row r="11820" spans="1:2" hidden="1" x14ac:dyDescent="0.45">
      <c r="A11820" s="57"/>
      <c r="B11820" s="57"/>
    </row>
    <row r="11821" spans="1:2" hidden="1" x14ac:dyDescent="0.45">
      <c r="A11821" s="57"/>
      <c r="B11821" s="57"/>
    </row>
    <row r="11822" spans="1:2" hidden="1" x14ac:dyDescent="0.45">
      <c r="A11822" s="57"/>
      <c r="B11822" s="57"/>
    </row>
    <row r="11823" spans="1:2" hidden="1" x14ac:dyDescent="0.45">
      <c r="A11823" s="57"/>
      <c r="B11823" s="57"/>
    </row>
    <row r="11824" spans="1:2" hidden="1" x14ac:dyDescent="0.45">
      <c r="A11824" s="57"/>
      <c r="B11824" s="57"/>
    </row>
    <row r="11825" spans="1:2" hidden="1" x14ac:dyDescent="0.45">
      <c r="A11825" s="57"/>
      <c r="B11825" s="57"/>
    </row>
    <row r="11826" spans="1:2" hidden="1" x14ac:dyDescent="0.45">
      <c r="A11826" s="57"/>
      <c r="B11826" s="57"/>
    </row>
    <row r="11827" spans="1:2" hidden="1" x14ac:dyDescent="0.45">
      <c r="A11827" s="57"/>
      <c r="B11827" s="57"/>
    </row>
    <row r="11828" spans="1:2" hidden="1" x14ac:dyDescent="0.45">
      <c r="A11828" s="57"/>
      <c r="B11828" s="57"/>
    </row>
    <row r="11829" spans="1:2" hidden="1" x14ac:dyDescent="0.45">
      <c r="A11829" s="57"/>
      <c r="B11829" s="57"/>
    </row>
    <row r="11830" spans="1:2" hidden="1" x14ac:dyDescent="0.45">
      <c r="A11830" s="57"/>
      <c r="B11830" s="57"/>
    </row>
    <row r="11831" spans="1:2" hidden="1" x14ac:dyDescent="0.45">
      <c r="A11831" s="57"/>
      <c r="B11831" s="57"/>
    </row>
    <row r="11832" spans="1:2" hidden="1" x14ac:dyDescent="0.45">
      <c r="A11832" s="57"/>
      <c r="B11832" s="57"/>
    </row>
    <row r="11833" spans="1:2" hidden="1" x14ac:dyDescent="0.45">
      <c r="A11833" s="57"/>
      <c r="B11833" s="57"/>
    </row>
    <row r="11834" spans="1:2" hidden="1" x14ac:dyDescent="0.45">
      <c r="A11834" s="57"/>
      <c r="B11834" s="57"/>
    </row>
    <row r="11835" spans="1:2" hidden="1" x14ac:dyDescent="0.45">
      <c r="A11835" s="57"/>
      <c r="B11835" s="57"/>
    </row>
    <row r="11836" spans="1:2" hidden="1" x14ac:dyDescent="0.45">
      <c r="A11836" s="57"/>
      <c r="B11836" s="57"/>
    </row>
    <row r="11837" spans="1:2" hidden="1" x14ac:dyDescent="0.45">
      <c r="A11837" s="57"/>
      <c r="B11837" s="57"/>
    </row>
    <row r="11838" spans="1:2" hidden="1" x14ac:dyDescent="0.45">
      <c r="A11838" s="57"/>
      <c r="B11838" s="57"/>
    </row>
    <row r="11839" spans="1:2" hidden="1" x14ac:dyDescent="0.45">
      <c r="A11839" s="57"/>
      <c r="B11839" s="57"/>
    </row>
    <row r="11840" spans="1:2" hidden="1" x14ac:dyDescent="0.45">
      <c r="A11840" s="57"/>
      <c r="B11840" s="57"/>
    </row>
    <row r="11841" spans="1:2" hidden="1" x14ac:dyDescent="0.45">
      <c r="A11841" s="57"/>
      <c r="B11841" s="57"/>
    </row>
    <row r="11842" spans="1:2" hidden="1" x14ac:dyDescent="0.45">
      <c r="A11842" s="57"/>
      <c r="B11842" s="57"/>
    </row>
    <row r="11843" spans="1:2" hidden="1" x14ac:dyDescent="0.45">
      <c r="A11843" s="57"/>
      <c r="B11843" s="57"/>
    </row>
    <row r="11844" spans="1:2" hidden="1" x14ac:dyDescent="0.45">
      <c r="A11844" s="57"/>
      <c r="B11844" s="57"/>
    </row>
    <row r="11845" spans="1:2" hidden="1" x14ac:dyDescent="0.45">
      <c r="A11845" s="57"/>
      <c r="B11845" s="57"/>
    </row>
    <row r="11846" spans="1:2" hidden="1" x14ac:dyDescent="0.45">
      <c r="A11846" s="57"/>
      <c r="B11846" s="57"/>
    </row>
    <row r="11847" spans="1:2" hidden="1" x14ac:dyDescent="0.45">
      <c r="A11847" s="57"/>
      <c r="B11847" s="57"/>
    </row>
    <row r="11848" spans="1:2" hidden="1" x14ac:dyDescent="0.45">
      <c r="A11848" s="57"/>
      <c r="B11848" s="57"/>
    </row>
    <row r="11849" spans="1:2" hidden="1" x14ac:dyDescent="0.45">
      <c r="A11849" s="57"/>
      <c r="B11849" s="57"/>
    </row>
    <row r="11850" spans="1:2" hidden="1" x14ac:dyDescent="0.45">
      <c r="A11850" s="57"/>
      <c r="B11850" s="57"/>
    </row>
    <row r="11851" spans="1:2" hidden="1" x14ac:dyDescent="0.45">
      <c r="A11851" s="57"/>
      <c r="B11851" s="57"/>
    </row>
    <row r="11852" spans="1:2" hidden="1" x14ac:dyDescent="0.45">
      <c r="A11852" s="57"/>
      <c r="B11852" s="57"/>
    </row>
    <row r="11853" spans="1:2" hidden="1" x14ac:dyDescent="0.45">
      <c r="A11853" s="57"/>
      <c r="B11853" s="57"/>
    </row>
    <row r="11854" spans="1:2" hidden="1" x14ac:dyDescent="0.45">
      <c r="A11854" s="57"/>
      <c r="B11854" s="57"/>
    </row>
    <row r="11855" spans="1:2" hidden="1" x14ac:dyDescent="0.45">
      <c r="A11855" s="57"/>
      <c r="B11855" s="57"/>
    </row>
    <row r="11856" spans="1:2" hidden="1" x14ac:dyDescent="0.45">
      <c r="A11856" s="57"/>
      <c r="B11856" s="57"/>
    </row>
    <row r="11857" spans="1:2" hidden="1" x14ac:dyDescent="0.45">
      <c r="A11857" s="57"/>
      <c r="B11857" s="57"/>
    </row>
    <row r="11858" spans="1:2" hidden="1" x14ac:dyDescent="0.45">
      <c r="A11858" s="57"/>
      <c r="B11858" s="57"/>
    </row>
    <row r="11859" spans="1:2" hidden="1" x14ac:dyDescent="0.45">
      <c r="A11859" s="57"/>
      <c r="B11859" s="57"/>
    </row>
    <row r="11860" spans="1:2" hidden="1" x14ac:dyDescent="0.45">
      <c r="A11860" s="57"/>
      <c r="B11860" s="57"/>
    </row>
    <row r="11861" spans="1:2" hidden="1" x14ac:dyDescent="0.45">
      <c r="A11861" s="57"/>
      <c r="B11861" s="57"/>
    </row>
    <row r="11862" spans="1:2" hidden="1" x14ac:dyDescent="0.45">
      <c r="A11862" s="57"/>
      <c r="B11862" s="57"/>
    </row>
    <row r="11863" spans="1:2" hidden="1" x14ac:dyDescent="0.45">
      <c r="A11863" s="57"/>
      <c r="B11863" s="57"/>
    </row>
    <row r="11864" spans="1:2" hidden="1" x14ac:dyDescent="0.45">
      <c r="A11864" s="57"/>
      <c r="B11864" s="57"/>
    </row>
    <row r="11865" spans="1:2" hidden="1" x14ac:dyDescent="0.45">
      <c r="A11865" s="57"/>
      <c r="B11865" s="57"/>
    </row>
    <row r="11866" spans="1:2" hidden="1" x14ac:dyDescent="0.45">
      <c r="A11866" s="57"/>
      <c r="B11866" s="57"/>
    </row>
    <row r="11867" spans="1:2" hidden="1" x14ac:dyDescent="0.45">
      <c r="A11867" s="57"/>
      <c r="B11867" s="57"/>
    </row>
    <row r="11868" spans="1:2" hidden="1" x14ac:dyDescent="0.45">
      <c r="A11868" s="57"/>
      <c r="B11868" s="57"/>
    </row>
    <row r="11869" spans="1:2" hidden="1" x14ac:dyDescent="0.45">
      <c r="A11869" s="57"/>
      <c r="B11869" s="57"/>
    </row>
    <row r="11870" spans="1:2" hidden="1" x14ac:dyDescent="0.45">
      <c r="A11870" s="57"/>
      <c r="B11870" s="57"/>
    </row>
    <row r="11871" spans="1:2" hidden="1" x14ac:dyDescent="0.45">
      <c r="A11871" s="57"/>
      <c r="B11871" s="57"/>
    </row>
    <row r="11872" spans="1:2" hidden="1" x14ac:dyDescent="0.45">
      <c r="A11872" s="57"/>
      <c r="B11872" s="57"/>
    </row>
    <row r="11873" spans="1:2" hidden="1" x14ac:dyDescent="0.45">
      <c r="A11873" s="57"/>
      <c r="B11873" s="57"/>
    </row>
    <row r="11874" spans="1:2" hidden="1" x14ac:dyDescent="0.45">
      <c r="A11874" s="57"/>
      <c r="B11874" s="57"/>
    </row>
    <row r="11875" spans="1:2" hidden="1" x14ac:dyDescent="0.45">
      <c r="A11875" s="57"/>
      <c r="B11875" s="57"/>
    </row>
    <row r="11876" spans="1:2" hidden="1" x14ac:dyDescent="0.45">
      <c r="A11876" s="57"/>
      <c r="B11876" s="57"/>
    </row>
    <row r="11877" spans="1:2" hidden="1" x14ac:dyDescent="0.45">
      <c r="A11877" s="57"/>
      <c r="B11877" s="57"/>
    </row>
    <row r="11878" spans="1:2" hidden="1" x14ac:dyDescent="0.45">
      <c r="A11878" s="57"/>
      <c r="B11878" s="57"/>
    </row>
    <row r="11879" spans="1:2" hidden="1" x14ac:dyDescent="0.45">
      <c r="A11879" s="57"/>
      <c r="B11879" s="57"/>
    </row>
    <row r="11880" spans="1:2" hidden="1" x14ac:dyDescent="0.45">
      <c r="A11880" s="57"/>
      <c r="B11880" s="57"/>
    </row>
    <row r="11881" spans="1:2" hidden="1" x14ac:dyDescent="0.45">
      <c r="A11881" s="57"/>
      <c r="B11881" s="57"/>
    </row>
    <row r="11882" spans="1:2" hidden="1" x14ac:dyDescent="0.45">
      <c r="A11882" s="57"/>
      <c r="B11882" s="57"/>
    </row>
    <row r="11883" spans="1:2" hidden="1" x14ac:dyDescent="0.45">
      <c r="A11883" s="57"/>
      <c r="B11883" s="57"/>
    </row>
    <row r="11884" spans="1:2" hidden="1" x14ac:dyDescent="0.45">
      <c r="A11884" s="57"/>
      <c r="B11884" s="57"/>
    </row>
    <row r="11885" spans="1:2" hidden="1" x14ac:dyDescent="0.45">
      <c r="A11885" s="57"/>
      <c r="B11885" s="57"/>
    </row>
    <row r="11886" spans="1:2" hidden="1" x14ac:dyDescent="0.45">
      <c r="A11886" s="57"/>
      <c r="B11886" s="57"/>
    </row>
    <row r="11887" spans="1:2" hidden="1" x14ac:dyDescent="0.45">
      <c r="A11887" s="57"/>
      <c r="B11887" s="57"/>
    </row>
    <row r="11888" spans="1:2" hidden="1" x14ac:dyDescent="0.45">
      <c r="A11888" s="57"/>
      <c r="B11888" s="57"/>
    </row>
    <row r="11889" spans="1:2" hidden="1" x14ac:dyDescent="0.45">
      <c r="A11889" s="57"/>
      <c r="B11889" s="57"/>
    </row>
    <row r="11890" spans="1:2" hidden="1" x14ac:dyDescent="0.45">
      <c r="A11890" s="57"/>
      <c r="B11890" s="57"/>
    </row>
    <row r="11891" spans="1:2" hidden="1" x14ac:dyDescent="0.45">
      <c r="A11891" s="57"/>
      <c r="B11891" s="57"/>
    </row>
    <row r="11892" spans="1:2" hidden="1" x14ac:dyDescent="0.45">
      <c r="A11892" s="57"/>
      <c r="B11892" s="57"/>
    </row>
    <row r="11893" spans="1:2" hidden="1" x14ac:dyDescent="0.45">
      <c r="A11893" s="57"/>
      <c r="B11893" s="57"/>
    </row>
    <row r="11894" spans="1:2" hidden="1" x14ac:dyDescent="0.45">
      <c r="A11894" s="57"/>
      <c r="B11894" s="57"/>
    </row>
    <row r="11895" spans="1:2" hidden="1" x14ac:dyDescent="0.45">
      <c r="A11895" s="57"/>
      <c r="B11895" s="57"/>
    </row>
    <row r="11896" spans="1:2" hidden="1" x14ac:dyDescent="0.45">
      <c r="A11896" s="57"/>
      <c r="B11896" s="57"/>
    </row>
    <row r="11897" spans="1:2" hidden="1" x14ac:dyDescent="0.45">
      <c r="A11897" s="57"/>
      <c r="B11897" s="57"/>
    </row>
    <row r="11898" spans="1:2" hidden="1" x14ac:dyDescent="0.45">
      <c r="A11898" s="57"/>
      <c r="B11898" s="57"/>
    </row>
    <row r="11899" spans="1:2" hidden="1" x14ac:dyDescent="0.45">
      <c r="A11899" s="57"/>
      <c r="B11899" s="57"/>
    </row>
    <row r="11900" spans="1:2" hidden="1" x14ac:dyDescent="0.45">
      <c r="A11900" s="57"/>
      <c r="B11900" s="57"/>
    </row>
    <row r="11901" spans="1:2" hidden="1" x14ac:dyDescent="0.45">
      <c r="A11901" s="57"/>
      <c r="B11901" s="57"/>
    </row>
    <row r="11902" spans="1:2" hidden="1" x14ac:dyDescent="0.45">
      <c r="A11902" s="57"/>
      <c r="B11902" s="57"/>
    </row>
    <row r="11903" spans="1:2" hidden="1" x14ac:dyDescent="0.45">
      <c r="A11903" s="57"/>
      <c r="B11903" s="57"/>
    </row>
    <row r="11904" spans="1:2" hidden="1" x14ac:dyDescent="0.45">
      <c r="A11904" s="57"/>
      <c r="B11904" s="57"/>
    </row>
    <row r="11905" spans="1:2" hidden="1" x14ac:dyDescent="0.45">
      <c r="A11905" s="57"/>
      <c r="B11905" s="57"/>
    </row>
    <row r="11906" spans="1:2" hidden="1" x14ac:dyDescent="0.45">
      <c r="A11906" s="57"/>
      <c r="B11906" s="57"/>
    </row>
    <row r="11907" spans="1:2" hidden="1" x14ac:dyDescent="0.45">
      <c r="A11907" s="57"/>
      <c r="B11907" s="57"/>
    </row>
    <row r="11908" spans="1:2" hidden="1" x14ac:dyDescent="0.45">
      <c r="A11908" s="57"/>
      <c r="B11908" s="57"/>
    </row>
    <row r="11909" spans="1:2" hidden="1" x14ac:dyDescent="0.45">
      <c r="A11909" s="57"/>
      <c r="B11909" s="57"/>
    </row>
    <row r="11910" spans="1:2" hidden="1" x14ac:dyDescent="0.45">
      <c r="A11910" s="57"/>
      <c r="B11910" s="57"/>
    </row>
    <row r="11911" spans="1:2" hidden="1" x14ac:dyDescent="0.45">
      <c r="A11911" s="57"/>
      <c r="B11911" s="57"/>
    </row>
    <row r="11912" spans="1:2" hidden="1" x14ac:dyDescent="0.45">
      <c r="A11912" s="57"/>
      <c r="B11912" s="57"/>
    </row>
    <row r="11913" spans="1:2" hidden="1" x14ac:dyDescent="0.45">
      <c r="A11913" s="57"/>
      <c r="B11913" s="57"/>
    </row>
    <row r="11914" spans="1:2" hidden="1" x14ac:dyDescent="0.45">
      <c r="A11914" s="57"/>
      <c r="B11914" s="57"/>
    </row>
    <row r="11915" spans="1:2" hidden="1" x14ac:dyDescent="0.45">
      <c r="A11915" s="57"/>
      <c r="B11915" s="57"/>
    </row>
    <row r="11916" spans="1:2" hidden="1" x14ac:dyDescent="0.45">
      <c r="A11916" s="57"/>
      <c r="B11916" s="57"/>
    </row>
    <row r="11917" spans="1:2" hidden="1" x14ac:dyDescent="0.45">
      <c r="A11917" s="57"/>
      <c r="B11917" s="57"/>
    </row>
    <row r="11918" spans="1:2" hidden="1" x14ac:dyDescent="0.45">
      <c r="A11918" s="57"/>
      <c r="B11918" s="57"/>
    </row>
    <row r="11919" spans="1:2" hidden="1" x14ac:dyDescent="0.45">
      <c r="A11919" s="57"/>
      <c r="B11919" s="57"/>
    </row>
    <row r="11920" spans="1:2" hidden="1" x14ac:dyDescent="0.45">
      <c r="A11920" s="57"/>
      <c r="B11920" s="57"/>
    </row>
    <row r="11921" spans="1:2" hidden="1" x14ac:dyDescent="0.45">
      <c r="A11921" s="57"/>
      <c r="B11921" s="57"/>
    </row>
    <row r="11922" spans="1:2" hidden="1" x14ac:dyDescent="0.45">
      <c r="A11922" s="57"/>
      <c r="B11922" s="57"/>
    </row>
    <row r="11923" spans="1:2" hidden="1" x14ac:dyDescent="0.45">
      <c r="A11923" s="57"/>
      <c r="B11923" s="57"/>
    </row>
    <row r="11924" spans="1:2" hidden="1" x14ac:dyDescent="0.45">
      <c r="A11924" s="57"/>
      <c r="B11924" s="57"/>
    </row>
    <row r="11925" spans="1:2" hidden="1" x14ac:dyDescent="0.45">
      <c r="A11925" s="57"/>
      <c r="B11925" s="57"/>
    </row>
    <row r="11926" spans="1:2" hidden="1" x14ac:dyDescent="0.45">
      <c r="A11926" s="57"/>
      <c r="B11926" s="57"/>
    </row>
    <row r="11927" spans="1:2" hidden="1" x14ac:dyDescent="0.45">
      <c r="A11927" s="57"/>
      <c r="B11927" s="57"/>
    </row>
    <row r="11928" spans="1:2" hidden="1" x14ac:dyDescent="0.45">
      <c r="A11928" s="57"/>
      <c r="B11928" s="57"/>
    </row>
    <row r="11929" spans="1:2" hidden="1" x14ac:dyDescent="0.45">
      <c r="A11929" s="57"/>
      <c r="B11929" s="57"/>
    </row>
    <row r="11930" spans="1:2" hidden="1" x14ac:dyDescent="0.45">
      <c r="A11930" s="57"/>
      <c r="B11930" s="57"/>
    </row>
    <row r="11931" spans="1:2" hidden="1" x14ac:dyDescent="0.45">
      <c r="A11931" s="57"/>
      <c r="B11931" s="57"/>
    </row>
    <row r="11932" spans="1:2" hidden="1" x14ac:dyDescent="0.45">
      <c r="A11932" s="57"/>
      <c r="B11932" s="57"/>
    </row>
    <row r="11933" spans="1:2" hidden="1" x14ac:dyDescent="0.45">
      <c r="A11933" s="57"/>
      <c r="B11933" s="57"/>
    </row>
    <row r="11934" spans="1:2" hidden="1" x14ac:dyDescent="0.45">
      <c r="A11934" s="57"/>
      <c r="B11934" s="57"/>
    </row>
    <row r="11935" spans="1:2" hidden="1" x14ac:dyDescent="0.45">
      <c r="A11935" s="57"/>
      <c r="B11935" s="57"/>
    </row>
    <row r="11936" spans="1:2" hidden="1" x14ac:dyDescent="0.45">
      <c r="A11936" s="57"/>
      <c r="B11936" s="57"/>
    </row>
    <row r="11937" spans="1:2" hidden="1" x14ac:dyDescent="0.45">
      <c r="A11937" s="57"/>
      <c r="B11937" s="57"/>
    </row>
    <row r="11938" spans="1:2" hidden="1" x14ac:dyDescent="0.45">
      <c r="A11938" s="57"/>
      <c r="B11938" s="57"/>
    </row>
    <row r="11939" spans="1:2" hidden="1" x14ac:dyDescent="0.45">
      <c r="A11939" s="57"/>
      <c r="B11939" s="57"/>
    </row>
    <row r="11940" spans="1:2" hidden="1" x14ac:dyDescent="0.45">
      <c r="A11940" s="57"/>
      <c r="B11940" s="57"/>
    </row>
    <row r="11941" spans="1:2" hidden="1" x14ac:dyDescent="0.45">
      <c r="A11941" s="57"/>
      <c r="B11941" s="57"/>
    </row>
    <row r="11942" spans="1:2" hidden="1" x14ac:dyDescent="0.45">
      <c r="A11942" s="57"/>
      <c r="B11942" s="57"/>
    </row>
    <row r="11943" spans="1:2" hidden="1" x14ac:dyDescent="0.45">
      <c r="A11943" s="57"/>
      <c r="B11943" s="57"/>
    </row>
    <row r="11944" spans="1:2" hidden="1" x14ac:dyDescent="0.45">
      <c r="A11944" s="57"/>
      <c r="B11944" s="57"/>
    </row>
    <row r="11945" spans="1:2" hidden="1" x14ac:dyDescent="0.45">
      <c r="A11945" s="57"/>
      <c r="B11945" s="57"/>
    </row>
    <row r="11946" spans="1:2" hidden="1" x14ac:dyDescent="0.45">
      <c r="A11946" s="57"/>
      <c r="B11946" s="57"/>
    </row>
    <row r="11947" spans="1:2" hidden="1" x14ac:dyDescent="0.45">
      <c r="A11947" s="57"/>
      <c r="B11947" s="57"/>
    </row>
    <row r="11948" spans="1:2" hidden="1" x14ac:dyDescent="0.45">
      <c r="A11948" s="57"/>
      <c r="B11948" s="57"/>
    </row>
    <row r="11949" spans="1:2" hidden="1" x14ac:dyDescent="0.45">
      <c r="A11949" s="57"/>
      <c r="B11949" s="57"/>
    </row>
    <row r="11950" spans="1:2" hidden="1" x14ac:dyDescent="0.45">
      <c r="A11950" s="57"/>
      <c r="B11950" s="57"/>
    </row>
    <row r="11951" spans="1:2" hidden="1" x14ac:dyDescent="0.45">
      <c r="A11951" s="57"/>
      <c r="B11951" s="57"/>
    </row>
    <row r="11952" spans="1:2" hidden="1" x14ac:dyDescent="0.45">
      <c r="A11952" s="57"/>
      <c r="B11952" s="57"/>
    </row>
    <row r="11953" spans="1:2" hidden="1" x14ac:dyDescent="0.45">
      <c r="A11953" s="57"/>
      <c r="B11953" s="57"/>
    </row>
    <row r="11954" spans="1:2" hidden="1" x14ac:dyDescent="0.45">
      <c r="A11954" s="57"/>
      <c r="B11954" s="57"/>
    </row>
    <row r="11955" spans="1:2" hidden="1" x14ac:dyDescent="0.45">
      <c r="A11955" s="57"/>
      <c r="B11955" s="57"/>
    </row>
    <row r="11956" spans="1:2" hidden="1" x14ac:dyDescent="0.45">
      <c r="A11956" s="57"/>
      <c r="B11956" s="57"/>
    </row>
    <row r="11957" spans="1:2" hidden="1" x14ac:dyDescent="0.45">
      <c r="A11957" s="57"/>
      <c r="B11957" s="57"/>
    </row>
    <row r="11958" spans="1:2" hidden="1" x14ac:dyDescent="0.45">
      <c r="A11958" s="57"/>
      <c r="B11958" s="57"/>
    </row>
    <row r="11959" spans="1:2" hidden="1" x14ac:dyDescent="0.45">
      <c r="A11959" s="57"/>
      <c r="B11959" s="57"/>
    </row>
    <row r="11960" spans="1:2" hidden="1" x14ac:dyDescent="0.45">
      <c r="A11960" s="57"/>
      <c r="B11960" s="57"/>
    </row>
    <row r="11961" spans="1:2" hidden="1" x14ac:dyDescent="0.45">
      <c r="A11961" s="57"/>
      <c r="B11961" s="57"/>
    </row>
    <row r="11962" spans="1:2" hidden="1" x14ac:dyDescent="0.45">
      <c r="A11962" s="57"/>
      <c r="B11962" s="57"/>
    </row>
    <row r="11963" spans="1:2" hidden="1" x14ac:dyDescent="0.45">
      <c r="A11963" s="57"/>
      <c r="B11963" s="57"/>
    </row>
    <row r="11964" spans="1:2" hidden="1" x14ac:dyDescent="0.45">
      <c r="A11964" s="57"/>
      <c r="B11964" s="57"/>
    </row>
    <row r="11965" spans="1:2" hidden="1" x14ac:dyDescent="0.45">
      <c r="A11965" s="57"/>
      <c r="B11965" s="57"/>
    </row>
    <row r="11966" spans="1:2" hidden="1" x14ac:dyDescent="0.45">
      <c r="A11966" s="57"/>
      <c r="B11966" s="57"/>
    </row>
    <row r="11967" spans="1:2" hidden="1" x14ac:dyDescent="0.45">
      <c r="A11967" s="57"/>
      <c r="B11967" s="57"/>
    </row>
    <row r="11968" spans="1:2" hidden="1" x14ac:dyDescent="0.45">
      <c r="A11968" s="57"/>
      <c r="B11968" s="57"/>
    </row>
    <row r="11969" spans="1:2" hidden="1" x14ac:dyDescent="0.45">
      <c r="A11969" s="57"/>
      <c r="B11969" s="57"/>
    </row>
    <row r="11970" spans="1:2" hidden="1" x14ac:dyDescent="0.45">
      <c r="A11970" s="57"/>
      <c r="B11970" s="57"/>
    </row>
    <row r="11971" spans="1:2" hidden="1" x14ac:dyDescent="0.45">
      <c r="A11971" s="57"/>
      <c r="B11971" s="57"/>
    </row>
    <row r="11972" spans="1:2" hidden="1" x14ac:dyDescent="0.45">
      <c r="A11972" s="57"/>
      <c r="B11972" s="57"/>
    </row>
    <row r="11973" spans="1:2" hidden="1" x14ac:dyDescent="0.45">
      <c r="A11973" s="57"/>
      <c r="B11973" s="57"/>
    </row>
    <row r="11974" spans="1:2" hidden="1" x14ac:dyDescent="0.45">
      <c r="A11974" s="57"/>
      <c r="B11974" s="57"/>
    </row>
    <row r="11975" spans="1:2" hidden="1" x14ac:dyDescent="0.45">
      <c r="A11975" s="57"/>
      <c r="B11975" s="57"/>
    </row>
    <row r="11976" spans="1:2" hidden="1" x14ac:dyDescent="0.45">
      <c r="A11976" s="57"/>
      <c r="B11976" s="57"/>
    </row>
    <row r="11977" spans="1:2" hidden="1" x14ac:dyDescent="0.45">
      <c r="A11977" s="57"/>
      <c r="B11977" s="57"/>
    </row>
    <row r="11978" spans="1:2" hidden="1" x14ac:dyDescent="0.45">
      <c r="A11978" s="57"/>
      <c r="B11978" s="57"/>
    </row>
    <row r="11979" spans="1:2" hidden="1" x14ac:dyDescent="0.45">
      <c r="A11979" s="57"/>
      <c r="B11979" s="57"/>
    </row>
    <row r="11980" spans="1:2" hidden="1" x14ac:dyDescent="0.45">
      <c r="A11980" s="57"/>
      <c r="B11980" s="57"/>
    </row>
    <row r="11981" spans="1:2" hidden="1" x14ac:dyDescent="0.45">
      <c r="A11981" s="57"/>
      <c r="B11981" s="57"/>
    </row>
    <row r="11982" spans="1:2" hidden="1" x14ac:dyDescent="0.45">
      <c r="A11982" s="57"/>
      <c r="B11982" s="57"/>
    </row>
    <row r="11983" spans="1:2" hidden="1" x14ac:dyDescent="0.45">
      <c r="A11983" s="57"/>
      <c r="B11983" s="57"/>
    </row>
    <row r="11984" spans="1:2" hidden="1" x14ac:dyDescent="0.45">
      <c r="A11984" s="57"/>
      <c r="B11984" s="57"/>
    </row>
    <row r="11985" spans="1:2" hidden="1" x14ac:dyDescent="0.45">
      <c r="A11985" s="57"/>
      <c r="B11985" s="57"/>
    </row>
    <row r="11986" spans="1:2" hidden="1" x14ac:dyDescent="0.45">
      <c r="A11986" s="57"/>
      <c r="B11986" s="57"/>
    </row>
    <row r="11987" spans="1:2" hidden="1" x14ac:dyDescent="0.45">
      <c r="A11987" s="57"/>
      <c r="B11987" s="57"/>
    </row>
    <row r="11988" spans="1:2" hidden="1" x14ac:dyDescent="0.45">
      <c r="A11988" s="57"/>
      <c r="B11988" s="57"/>
    </row>
    <row r="11989" spans="1:2" hidden="1" x14ac:dyDescent="0.45">
      <c r="A11989" s="57"/>
      <c r="B11989" s="57"/>
    </row>
    <row r="11990" spans="1:2" hidden="1" x14ac:dyDescent="0.45">
      <c r="A11990" s="57"/>
      <c r="B11990" s="57"/>
    </row>
    <row r="11991" spans="1:2" hidden="1" x14ac:dyDescent="0.45">
      <c r="A11991" s="57"/>
      <c r="B11991" s="57"/>
    </row>
    <row r="11992" spans="1:2" hidden="1" x14ac:dyDescent="0.45">
      <c r="A11992" s="57"/>
      <c r="B11992" s="57"/>
    </row>
    <row r="11993" spans="1:2" hidden="1" x14ac:dyDescent="0.45">
      <c r="A11993" s="57"/>
      <c r="B11993" s="57"/>
    </row>
    <row r="11994" spans="1:2" hidden="1" x14ac:dyDescent="0.45">
      <c r="A11994" s="57"/>
      <c r="B11994" s="57"/>
    </row>
    <row r="11995" spans="1:2" hidden="1" x14ac:dyDescent="0.45">
      <c r="A11995" s="57"/>
      <c r="B11995" s="57"/>
    </row>
    <row r="11996" spans="1:2" hidden="1" x14ac:dyDescent="0.45">
      <c r="A11996" s="57"/>
      <c r="B11996" s="57"/>
    </row>
    <row r="11997" spans="1:2" hidden="1" x14ac:dyDescent="0.45">
      <c r="A11997" s="57"/>
      <c r="B11997" s="57"/>
    </row>
    <row r="11998" spans="1:2" hidden="1" x14ac:dyDescent="0.45">
      <c r="A11998" s="57"/>
      <c r="B11998" s="57"/>
    </row>
    <row r="11999" spans="1:2" hidden="1" x14ac:dyDescent="0.45">
      <c r="A11999" s="57"/>
      <c r="B11999" s="57"/>
    </row>
    <row r="12000" spans="1:2" hidden="1" x14ac:dyDescent="0.45">
      <c r="A12000" s="57"/>
      <c r="B12000" s="57"/>
    </row>
    <row r="12001" spans="1:2" hidden="1" x14ac:dyDescent="0.45">
      <c r="A12001" s="57"/>
      <c r="B12001" s="57"/>
    </row>
    <row r="12002" spans="1:2" hidden="1" x14ac:dyDescent="0.45">
      <c r="A12002" s="57"/>
      <c r="B12002" s="57"/>
    </row>
    <row r="12003" spans="1:2" hidden="1" x14ac:dyDescent="0.45">
      <c r="A12003" s="57"/>
      <c r="B12003" s="57"/>
    </row>
    <row r="12004" spans="1:2" hidden="1" x14ac:dyDescent="0.45">
      <c r="A12004" s="57"/>
      <c r="B12004" s="57"/>
    </row>
    <row r="12005" spans="1:2" hidden="1" x14ac:dyDescent="0.45">
      <c r="A12005" s="57"/>
      <c r="B12005" s="57"/>
    </row>
    <row r="12006" spans="1:2" hidden="1" x14ac:dyDescent="0.45">
      <c r="A12006" s="57"/>
      <c r="B12006" s="57"/>
    </row>
    <row r="12007" spans="1:2" hidden="1" x14ac:dyDescent="0.45">
      <c r="A12007" s="57"/>
      <c r="B12007" s="57"/>
    </row>
    <row r="12008" spans="1:2" hidden="1" x14ac:dyDescent="0.45">
      <c r="A12008" s="57"/>
      <c r="B12008" s="57"/>
    </row>
    <row r="12009" spans="1:2" hidden="1" x14ac:dyDescent="0.45">
      <c r="A12009" s="57"/>
      <c r="B12009" s="57"/>
    </row>
    <row r="12010" spans="1:2" hidden="1" x14ac:dyDescent="0.45">
      <c r="A12010" s="57"/>
      <c r="B12010" s="57"/>
    </row>
    <row r="12011" spans="1:2" hidden="1" x14ac:dyDescent="0.45">
      <c r="A12011" s="57"/>
      <c r="B12011" s="57"/>
    </row>
    <row r="12012" spans="1:2" hidden="1" x14ac:dyDescent="0.45">
      <c r="A12012" s="57"/>
      <c r="B12012" s="57"/>
    </row>
    <row r="12013" spans="1:2" hidden="1" x14ac:dyDescent="0.45">
      <c r="A12013" s="57"/>
      <c r="B12013" s="57"/>
    </row>
    <row r="12014" spans="1:2" hidden="1" x14ac:dyDescent="0.45">
      <c r="A12014" s="57"/>
      <c r="B12014" s="57"/>
    </row>
    <row r="12015" spans="1:2" hidden="1" x14ac:dyDescent="0.45">
      <c r="A12015" s="57"/>
      <c r="B12015" s="57"/>
    </row>
    <row r="12016" spans="1:2" hidden="1" x14ac:dyDescent="0.45">
      <c r="A12016" s="57"/>
      <c r="B12016" s="57"/>
    </row>
    <row r="12017" spans="1:2" hidden="1" x14ac:dyDescent="0.45">
      <c r="A12017" s="57"/>
      <c r="B12017" s="57"/>
    </row>
    <row r="12018" spans="1:2" hidden="1" x14ac:dyDescent="0.45">
      <c r="A12018" s="57"/>
      <c r="B12018" s="57"/>
    </row>
    <row r="12019" spans="1:2" hidden="1" x14ac:dyDescent="0.45">
      <c r="A12019" s="57"/>
      <c r="B12019" s="57"/>
    </row>
    <row r="12020" spans="1:2" hidden="1" x14ac:dyDescent="0.45">
      <c r="A12020" s="57"/>
      <c r="B12020" s="57"/>
    </row>
    <row r="12021" spans="1:2" hidden="1" x14ac:dyDescent="0.45">
      <c r="A12021" s="57"/>
      <c r="B12021" s="57"/>
    </row>
    <row r="12022" spans="1:2" hidden="1" x14ac:dyDescent="0.45">
      <c r="A12022" s="57"/>
      <c r="B12022" s="57"/>
    </row>
    <row r="12023" spans="1:2" hidden="1" x14ac:dyDescent="0.45">
      <c r="A12023" s="57"/>
      <c r="B12023" s="57"/>
    </row>
    <row r="12024" spans="1:2" hidden="1" x14ac:dyDescent="0.45">
      <c r="A12024" s="57"/>
      <c r="B12024" s="57"/>
    </row>
    <row r="12025" spans="1:2" hidden="1" x14ac:dyDescent="0.45">
      <c r="A12025" s="57"/>
      <c r="B12025" s="57"/>
    </row>
    <row r="12026" spans="1:2" hidden="1" x14ac:dyDescent="0.45">
      <c r="A12026" s="57"/>
      <c r="B12026" s="57"/>
    </row>
    <row r="12027" spans="1:2" hidden="1" x14ac:dyDescent="0.45">
      <c r="A12027" s="57"/>
      <c r="B12027" s="57"/>
    </row>
    <row r="12028" spans="1:2" hidden="1" x14ac:dyDescent="0.45">
      <c r="A12028" s="57"/>
      <c r="B12028" s="57"/>
    </row>
    <row r="12029" spans="1:2" hidden="1" x14ac:dyDescent="0.45">
      <c r="A12029" s="57"/>
      <c r="B12029" s="57"/>
    </row>
    <row r="12030" spans="1:2" hidden="1" x14ac:dyDescent="0.45">
      <c r="A12030" s="57"/>
      <c r="B12030" s="57"/>
    </row>
    <row r="12031" spans="1:2" hidden="1" x14ac:dyDescent="0.45">
      <c r="A12031" s="57"/>
      <c r="B12031" s="57"/>
    </row>
    <row r="12032" spans="1:2" hidden="1" x14ac:dyDescent="0.45">
      <c r="A12032" s="57"/>
      <c r="B12032" s="57"/>
    </row>
    <row r="12033" spans="1:2" hidden="1" x14ac:dyDescent="0.45">
      <c r="A12033" s="57"/>
      <c r="B12033" s="57"/>
    </row>
    <row r="12034" spans="1:2" hidden="1" x14ac:dyDescent="0.45">
      <c r="A12034" s="57"/>
      <c r="B12034" s="57"/>
    </row>
    <row r="12035" spans="1:2" hidden="1" x14ac:dyDescent="0.45">
      <c r="A12035" s="57"/>
      <c r="B12035" s="57"/>
    </row>
    <row r="12036" spans="1:2" hidden="1" x14ac:dyDescent="0.45">
      <c r="A12036" s="57"/>
      <c r="B12036" s="57"/>
    </row>
    <row r="12037" spans="1:2" hidden="1" x14ac:dyDescent="0.45">
      <c r="A12037" s="57"/>
      <c r="B12037" s="57"/>
    </row>
    <row r="12038" spans="1:2" hidden="1" x14ac:dyDescent="0.45">
      <c r="A12038" s="57"/>
      <c r="B12038" s="57"/>
    </row>
    <row r="12039" spans="1:2" hidden="1" x14ac:dyDescent="0.45">
      <c r="A12039" s="57"/>
      <c r="B12039" s="57"/>
    </row>
    <row r="12040" spans="1:2" hidden="1" x14ac:dyDescent="0.45">
      <c r="A12040" s="57"/>
      <c r="B12040" s="57"/>
    </row>
    <row r="12041" spans="1:2" hidden="1" x14ac:dyDescent="0.45">
      <c r="A12041" s="57"/>
      <c r="B12041" s="57"/>
    </row>
    <row r="12042" spans="1:2" hidden="1" x14ac:dyDescent="0.45">
      <c r="A12042" s="57"/>
      <c r="B12042" s="57"/>
    </row>
    <row r="12043" spans="1:2" hidden="1" x14ac:dyDescent="0.45">
      <c r="A12043" s="57"/>
      <c r="B12043" s="57"/>
    </row>
    <row r="12044" spans="1:2" hidden="1" x14ac:dyDescent="0.45">
      <c r="A12044" s="57"/>
      <c r="B12044" s="57"/>
    </row>
    <row r="12045" spans="1:2" hidden="1" x14ac:dyDescent="0.45">
      <c r="A12045" s="57"/>
      <c r="B12045" s="57"/>
    </row>
    <row r="12046" spans="1:2" hidden="1" x14ac:dyDescent="0.45">
      <c r="A12046" s="57"/>
      <c r="B12046" s="57"/>
    </row>
    <row r="12047" spans="1:2" hidden="1" x14ac:dyDescent="0.45">
      <c r="A12047" s="57"/>
      <c r="B12047" s="57"/>
    </row>
    <row r="12048" spans="1:2" hidden="1" x14ac:dyDescent="0.45">
      <c r="A12048" s="57"/>
      <c r="B12048" s="57"/>
    </row>
    <row r="12049" spans="1:2" hidden="1" x14ac:dyDescent="0.45">
      <c r="A12049" s="57"/>
      <c r="B12049" s="57"/>
    </row>
    <row r="12050" spans="1:2" hidden="1" x14ac:dyDescent="0.45">
      <c r="A12050" s="57"/>
      <c r="B12050" s="57"/>
    </row>
    <row r="12051" spans="1:2" hidden="1" x14ac:dyDescent="0.45">
      <c r="A12051" s="57"/>
      <c r="B12051" s="57"/>
    </row>
    <row r="12052" spans="1:2" hidden="1" x14ac:dyDescent="0.45">
      <c r="A12052" s="57"/>
      <c r="B12052" s="57"/>
    </row>
    <row r="12053" spans="1:2" hidden="1" x14ac:dyDescent="0.45">
      <c r="A12053" s="57"/>
      <c r="B12053" s="57"/>
    </row>
    <row r="12054" spans="1:2" hidden="1" x14ac:dyDescent="0.45">
      <c r="A12054" s="57"/>
      <c r="B12054" s="57"/>
    </row>
    <row r="12055" spans="1:2" hidden="1" x14ac:dyDescent="0.45">
      <c r="A12055" s="57"/>
      <c r="B12055" s="57"/>
    </row>
    <row r="12056" spans="1:2" hidden="1" x14ac:dyDescent="0.45">
      <c r="A12056" s="57"/>
      <c r="B12056" s="57"/>
    </row>
    <row r="12057" spans="1:2" hidden="1" x14ac:dyDescent="0.45">
      <c r="A12057" s="57"/>
      <c r="B12057" s="57"/>
    </row>
    <row r="12058" spans="1:2" hidden="1" x14ac:dyDescent="0.45">
      <c r="A12058" s="57"/>
      <c r="B12058" s="57"/>
    </row>
    <row r="12059" spans="1:2" hidden="1" x14ac:dyDescent="0.45">
      <c r="A12059" s="57"/>
      <c r="B12059" s="57"/>
    </row>
    <row r="12060" spans="1:2" hidden="1" x14ac:dyDescent="0.45">
      <c r="A12060" s="57"/>
      <c r="B12060" s="57"/>
    </row>
    <row r="12061" spans="1:2" hidden="1" x14ac:dyDescent="0.45">
      <c r="A12061" s="57"/>
      <c r="B12061" s="57"/>
    </row>
    <row r="12062" spans="1:2" hidden="1" x14ac:dyDescent="0.45">
      <c r="A12062" s="57"/>
      <c r="B12062" s="57"/>
    </row>
    <row r="12063" spans="1:2" hidden="1" x14ac:dyDescent="0.45">
      <c r="A12063" s="57"/>
      <c r="B12063" s="57"/>
    </row>
    <row r="12064" spans="1:2" hidden="1" x14ac:dyDescent="0.45">
      <c r="A12064" s="57"/>
      <c r="B12064" s="57"/>
    </row>
    <row r="12065" spans="1:2" hidden="1" x14ac:dyDescent="0.45">
      <c r="A12065" s="57"/>
      <c r="B12065" s="57"/>
    </row>
    <row r="12066" spans="1:2" hidden="1" x14ac:dyDescent="0.45">
      <c r="A12066" s="57"/>
      <c r="B12066" s="57"/>
    </row>
    <row r="12067" spans="1:2" hidden="1" x14ac:dyDescent="0.45">
      <c r="A12067" s="57"/>
      <c r="B12067" s="57"/>
    </row>
    <row r="12068" spans="1:2" hidden="1" x14ac:dyDescent="0.45">
      <c r="A12068" s="57"/>
      <c r="B12068" s="57"/>
    </row>
    <row r="12069" spans="1:2" hidden="1" x14ac:dyDescent="0.45">
      <c r="A12069" s="57"/>
      <c r="B12069" s="57"/>
    </row>
    <row r="12070" spans="1:2" hidden="1" x14ac:dyDescent="0.45">
      <c r="A12070" s="57"/>
      <c r="B12070" s="57"/>
    </row>
    <row r="12071" spans="1:2" hidden="1" x14ac:dyDescent="0.45">
      <c r="A12071" s="57"/>
      <c r="B12071" s="57"/>
    </row>
    <row r="12072" spans="1:2" hidden="1" x14ac:dyDescent="0.45">
      <c r="A12072" s="57"/>
      <c r="B12072" s="57"/>
    </row>
    <row r="12073" spans="1:2" hidden="1" x14ac:dyDescent="0.45">
      <c r="A12073" s="57"/>
      <c r="B12073" s="57"/>
    </row>
    <row r="12074" spans="1:2" hidden="1" x14ac:dyDescent="0.45">
      <c r="A12074" s="57"/>
      <c r="B12074" s="57"/>
    </row>
    <row r="12075" spans="1:2" hidden="1" x14ac:dyDescent="0.45">
      <c r="A12075" s="57"/>
      <c r="B12075" s="57"/>
    </row>
    <row r="12076" spans="1:2" hidden="1" x14ac:dyDescent="0.45">
      <c r="A12076" s="57"/>
      <c r="B12076" s="57"/>
    </row>
    <row r="12077" spans="1:2" hidden="1" x14ac:dyDescent="0.45">
      <c r="A12077" s="57"/>
      <c r="B12077" s="57"/>
    </row>
    <row r="12078" spans="1:2" hidden="1" x14ac:dyDescent="0.45">
      <c r="A12078" s="57"/>
      <c r="B12078" s="57"/>
    </row>
    <row r="12079" spans="1:2" hidden="1" x14ac:dyDescent="0.45">
      <c r="A12079" s="57"/>
      <c r="B12079" s="57"/>
    </row>
    <row r="12080" spans="1:2" hidden="1" x14ac:dyDescent="0.45">
      <c r="A12080" s="57"/>
      <c r="B12080" s="57"/>
    </row>
    <row r="12081" spans="1:2" hidden="1" x14ac:dyDescent="0.45">
      <c r="A12081" s="57"/>
      <c r="B12081" s="57"/>
    </row>
    <row r="12082" spans="1:2" hidden="1" x14ac:dyDescent="0.45">
      <c r="A12082" s="57"/>
      <c r="B12082" s="57"/>
    </row>
    <row r="12083" spans="1:2" hidden="1" x14ac:dyDescent="0.45">
      <c r="A12083" s="57"/>
      <c r="B12083" s="57"/>
    </row>
    <row r="12084" spans="1:2" hidden="1" x14ac:dyDescent="0.45">
      <c r="A12084" s="57"/>
      <c r="B12084" s="57"/>
    </row>
    <row r="12085" spans="1:2" hidden="1" x14ac:dyDescent="0.45">
      <c r="A12085" s="57"/>
      <c r="B12085" s="57"/>
    </row>
    <row r="12086" spans="1:2" hidden="1" x14ac:dyDescent="0.45">
      <c r="A12086" s="57"/>
      <c r="B12086" s="57"/>
    </row>
    <row r="12087" spans="1:2" hidden="1" x14ac:dyDescent="0.45">
      <c r="A12087" s="57"/>
      <c r="B12087" s="57"/>
    </row>
    <row r="12088" spans="1:2" hidden="1" x14ac:dyDescent="0.45">
      <c r="A12088" s="57"/>
      <c r="B12088" s="57"/>
    </row>
    <row r="12089" spans="1:2" hidden="1" x14ac:dyDescent="0.45">
      <c r="A12089" s="57"/>
      <c r="B12089" s="57"/>
    </row>
    <row r="12090" spans="1:2" hidden="1" x14ac:dyDescent="0.45">
      <c r="A12090" s="57"/>
      <c r="B12090" s="57"/>
    </row>
    <row r="12091" spans="1:2" hidden="1" x14ac:dyDescent="0.45">
      <c r="A12091" s="57"/>
      <c r="B12091" s="57"/>
    </row>
    <row r="12092" spans="1:2" hidden="1" x14ac:dyDescent="0.45">
      <c r="A12092" s="57"/>
      <c r="B12092" s="57"/>
    </row>
    <row r="12093" spans="1:2" hidden="1" x14ac:dyDescent="0.45">
      <c r="A12093" s="57"/>
      <c r="B12093" s="57"/>
    </row>
    <row r="12094" spans="1:2" hidden="1" x14ac:dyDescent="0.45">
      <c r="A12094" s="57"/>
      <c r="B12094" s="57"/>
    </row>
    <row r="12095" spans="1:2" hidden="1" x14ac:dyDescent="0.45">
      <c r="A12095" s="57"/>
      <c r="B12095" s="57"/>
    </row>
    <row r="12096" spans="1:2" hidden="1" x14ac:dyDescent="0.45">
      <c r="A12096" s="57"/>
      <c r="B12096" s="57"/>
    </row>
    <row r="12097" spans="1:2" hidden="1" x14ac:dyDescent="0.45">
      <c r="A12097" s="57"/>
      <c r="B12097" s="57"/>
    </row>
    <row r="12098" spans="1:2" hidden="1" x14ac:dyDescent="0.45">
      <c r="A12098" s="57"/>
      <c r="B12098" s="57"/>
    </row>
    <row r="12099" spans="1:2" hidden="1" x14ac:dyDescent="0.45">
      <c r="A12099" s="57"/>
      <c r="B12099" s="57"/>
    </row>
    <row r="12100" spans="1:2" hidden="1" x14ac:dyDescent="0.45">
      <c r="A12100" s="57"/>
      <c r="B12100" s="57"/>
    </row>
    <row r="12101" spans="1:2" hidden="1" x14ac:dyDescent="0.45">
      <c r="A12101" s="57"/>
      <c r="B12101" s="57"/>
    </row>
    <row r="12102" spans="1:2" hidden="1" x14ac:dyDescent="0.45">
      <c r="A12102" s="57"/>
      <c r="B12102" s="57"/>
    </row>
    <row r="12103" spans="1:2" hidden="1" x14ac:dyDescent="0.45">
      <c r="A12103" s="57"/>
      <c r="B12103" s="57"/>
    </row>
    <row r="12104" spans="1:2" hidden="1" x14ac:dyDescent="0.45">
      <c r="A12104" s="57"/>
      <c r="B12104" s="57"/>
    </row>
    <row r="12105" spans="1:2" hidden="1" x14ac:dyDescent="0.45">
      <c r="A12105" s="57"/>
      <c r="B12105" s="57"/>
    </row>
    <row r="12106" spans="1:2" hidden="1" x14ac:dyDescent="0.45">
      <c r="A12106" s="57"/>
      <c r="B12106" s="57"/>
    </row>
    <row r="12107" spans="1:2" hidden="1" x14ac:dyDescent="0.45">
      <c r="A12107" s="57"/>
      <c r="B12107" s="57"/>
    </row>
    <row r="12108" spans="1:2" hidden="1" x14ac:dyDescent="0.45">
      <c r="A12108" s="57"/>
      <c r="B12108" s="57"/>
    </row>
    <row r="12109" spans="1:2" hidden="1" x14ac:dyDescent="0.45">
      <c r="A12109" s="57"/>
      <c r="B12109" s="57"/>
    </row>
    <row r="12110" spans="1:2" hidden="1" x14ac:dyDescent="0.45">
      <c r="A12110" s="57"/>
      <c r="B12110" s="57"/>
    </row>
    <row r="12111" spans="1:2" hidden="1" x14ac:dyDescent="0.45">
      <c r="A12111" s="57"/>
      <c r="B12111" s="57"/>
    </row>
    <row r="12112" spans="1:2" hidden="1" x14ac:dyDescent="0.45">
      <c r="A12112" s="57"/>
      <c r="B12112" s="57"/>
    </row>
    <row r="12113" spans="1:2" hidden="1" x14ac:dyDescent="0.45">
      <c r="A12113" s="57"/>
      <c r="B12113" s="57"/>
    </row>
    <row r="12114" spans="1:2" hidden="1" x14ac:dyDescent="0.45">
      <c r="A12114" s="57"/>
      <c r="B12114" s="57"/>
    </row>
    <row r="12115" spans="1:2" hidden="1" x14ac:dyDescent="0.45">
      <c r="A12115" s="57"/>
      <c r="B12115" s="57"/>
    </row>
    <row r="12116" spans="1:2" hidden="1" x14ac:dyDescent="0.45">
      <c r="A12116" s="57"/>
      <c r="B12116" s="57"/>
    </row>
    <row r="12117" spans="1:2" hidden="1" x14ac:dyDescent="0.45">
      <c r="A12117" s="57"/>
      <c r="B12117" s="57"/>
    </row>
    <row r="12118" spans="1:2" hidden="1" x14ac:dyDescent="0.45">
      <c r="A12118" s="57"/>
      <c r="B12118" s="57"/>
    </row>
    <row r="12119" spans="1:2" hidden="1" x14ac:dyDescent="0.45">
      <c r="A12119" s="57"/>
      <c r="B12119" s="57"/>
    </row>
    <row r="12120" spans="1:2" hidden="1" x14ac:dyDescent="0.45">
      <c r="A12120" s="57"/>
      <c r="B12120" s="57"/>
    </row>
    <row r="12121" spans="1:2" hidden="1" x14ac:dyDescent="0.45">
      <c r="A12121" s="57"/>
      <c r="B12121" s="57"/>
    </row>
    <row r="12122" spans="1:2" hidden="1" x14ac:dyDescent="0.45">
      <c r="A12122" s="57"/>
      <c r="B12122" s="57"/>
    </row>
    <row r="12123" spans="1:2" hidden="1" x14ac:dyDescent="0.45">
      <c r="A12123" s="57"/>
      <c r="B12123" s="57"/>
    </row>
    <row r="12124" spans="1:2" hidden="1" x14ac:dyDescent="0.45">
      <c r="A12124" s="57"/>
      <c r="B12124" s="57"/>
    </row>
    <row r="12125" spans="1:2" hidden="1" x14ac:dyDescent="0.45">
      <c r="A12125" s="57"/>
      <c r="B12125" s="57"/>
    </row>
    <row r="12126" spans="1:2" hidden="1" x14ac:dyDescent="0.45">
      <c r="A12126" s="57"/>
      <c r="B12126" s="57"/>
    </row>
    <row r="12127" spans="1:2" hidden="1" x14ac:dyDescent="0.45">
      <c r="A12127" s="57"/>
      <c r="B12127" s="57"/>
    </row>
    <row r="12128" spans="1:2" hidden="1" x14ac:dyDescent="0.45">
      <c r="A12128" s="57"/>
      <c r="B12128" s="57"/>
    </row>
    <row r="12129" spans="1:2" hidden="1" x14ac:dyDescent="0.45">
      <c r="A12129" s="57"/>
      <c r="B12129" s="57"/>
    </row>
    <row r="12130" spans="1:2" hidden="1" x14ac:dyDescent="0.45">
      <c r="A12130" s="57"/>
      <c r="B12130" s="57"/>
    </row>
    <row r="12131" spans="1:2" hidden="1" x14ac:dyDescent="0.45">
      <c r="A12131" s="57"/>
      <c r="B12131" s="57"/>
    </row>
    <row r="12132" spans="1:2" hidden="1" x14ac:dyDescent="0.45">
      <c r="A12132" s="57"/>
      <c r="B12132" s="57"/>
    </row>
    <row r="12133" spans="1:2" hidden="1" x14ac:dyDescent="0.45">
      <c r="A12133" s="57"/>
      <c r="B12133" s="57"/>
    </row>
    <row r="12134" spans="1:2" hidden="1" x14ac:dyDescent="0.45">
      <c r="A12134" s="57"/>
      <c r="B12134" s="57"/>
    </row>
    <row r="12135" spans="1:2" hidden="1" x14ac:dyDescent="0.45">
      <c r="A12135" s="57"/>
      <c r="B12135" s="57"/>
    </row>
    <row r="12136" spans="1:2" hidden="1" x14ac:dyDescent="0.45">
      <c r="A12136" s="57"/>
      <c r="B12136" s="57"/>
    </row>
    <row r="12137" spans="1:2" hidden="1" x14ac:dyDescent="0.45">
      <c r="A12137" s="57"/>
      <c r="B12137" s="57"/>
    </row>
    <row r="12138" spans="1:2" hidden="1" x14ac:dyDescent="0.45">
      <c r="A12138" s="57"/>
      <c r="B12138" s="57"/>
    </row>
    <row r="12139" spans="1:2" hidden="1" x14ac:dyDescent="0.45">
      <c r="A12139" s="57"/>
      <c r="B12139" s="57"/>
    </row>
    <row r="12140" spans="1:2" hidden="1" x14ac:dyDescent="0.45">
      <c r="A12140" s="57"/>
      <c r="B12140" s="57"/>
    </row>
    <row r="12141" spans="1:2" hidden="1" x14ac:dyDescent="0.45">
      <c r="A12141" s="57"/>
      <c r="B12141" s="57"/>
    </row>
    <row r="12142" spans="1:2" hidden="1" x14ac:dyDescent="0.45">
      <c r="A12142" s="57"/>
      <c r="B12142" s="57"/>
    </row>
    <row r="12143" spans="1:2" hidden="1" x14ac:dyDescent="0.45">
      <c r="A12143" s="57"/>
      <c r="B12143" s="57"/>
    </row>
    <row r="12144" spans="1:2" hidden="1" x14ac:dyDescent="0.45">
      <c r="A12144" s="57"/>
      <c r="B12144" s="57"/>
    </row>
    <row r="12145" spans="1:2" hidden="1" x14ac:dyDescent="0.45">
      <c r="A12145" s="57"/>
      <c r="B12145" s="57"/>
    </row>
    <row r="12146" spans="1:2" hidden="1" x14ac:dyDescent="0.45">
      <c r="A12146" s="57"/>
      <c r="B12146" s="57"/>
    </row>
    <row r="12147" spans="1:2" hidden="1" x14ac:dyDescent="0.45">
      <c r="A12147" s="57"/>
      <c r="B12147" s="57"/>
    </row>
    <row r="12148" spans="1:2" hidden="1" x14ac:dyDescent="0.45">
      <c r="A12148" s="57"/>
      <c r="B12148" s="57"/>
    </row>
    <row r="12149" spans="1:2" hidden="1" x14ac:dyDescent="0.45">
      <c r="A12149" s="57"/>
      <c r="B12149" s="57"/>
    </row>
    <row r="12150" spans="1:2" hidden="1" x14ac:dyDescent="0.45">
      <c r="A12150" s="57"/>
      <c r="B12150" s="57"/>
    </row>
    <row r="12151" spans="1:2" hidden="1" x14ac:dyDescent="0.45">
      <c r="A12151" s="57"/>
      <c r="B12151" s="57"/>
    </row>
    <row r="12152" spans="1:2" hidden="1" x14ac:dyDescent="0.45">
      <c r="A12152" s="57"/>
      <c r="B12152" s="57"/>
    </row>
    <row r="12153" spans="1:2" hidden="1" x14ac:dyDescent="0.45">
      <c r="A12153" s="57"/>
      <c r="B12153" s="57"/>
    </row>
    <row r="12154" spans="1:2" hidden="1" x14ac:dyDescent="0.45">
      <c r="A12154" s="57"/>
      <c r="B12154" s="57"/>
    </row>
    <row r="12155" spans="1:2" hidden="1" x14ac:dyDescent="0.45">
      <c r="A12155" s="57"/>
      <c r="B12155" s="57"/>
    </row>
    <row r="12156" spans="1:2" hidden="1" x14ac:dyDescent="0.45">
      <c r="A12156" s="57"/>
      <c r="B12156" s="57"/>
    </row>
    <row r="12157" spans="1:2" hidden="1" x14ac:dyDescent="0.45">
      <c r="A12157" s="57"/>
      <c r="B12157" s="57"/>
    </row>
    <row r="12158" spans="1:2" hidden="1" x14ac:dyDescent="0.45">
      <c r="A12158" s="57"/>
      <c r="B12158" s="57"/>
    </row>
    <row r="12159" spans="1:2" hidden="1" x14ac:dyDescent="0.45">
      <c r="A12159" s="57"/>
      <c r="B12159" s="57"/>
    </row>
    <row r="12160" spans="1:2" hidden="1" x14ac:dyDescent="0.45">
      <c r="A12160" s="57"/>
      <c r="B12160" s="57"/>
    </row>
    <row r="12161" spans="1:2" hidden="1" x14ac:dyDescent="0.45">
      <c r="A12161" s="57"/>
      <c r="B12161" s="57"/>
    </row>
    <row r="12162" spans="1:2" hidden="1" x14ac:dyDescent="0.45">
      <c r="A12162" s="57"/>
      <c r="B12162" s="57"/>
    </row>
    <row r="12163" spans="1:2" hidden="1" x14ac:dyDescent="0.45">
      <c r="A12163" s="57"/>
      <c r="B12163" s="57"/>
    </row>
    <row r="12164" spans="1:2" hidden="1" x14ac:dyDescent="0.45">
      <c r="A12164" s="57"/>
      <c r="B12164" s="57"/>
    </row>
    <row r="12165" spans="1:2" hidden="1" x14ac:dyDescent="0.45">
      <c r="A12165" s="57"/>
      <c r="B12165" s="57"/>
    </row>
    <row r="12166" spans="1:2" hidden="1" x14ac:dyDescent="0.45">
      <c r="A12166" s="57"/>
      <c r="B12166" s="57"/>
    </row>
    <row r="12167" spans="1:2" hidden="1" x14ac:dyDescent="0.45">
      <c r="A12167" s="57"/>
      <c r="B12167" s="57"/>
    </row>
    <row r="12168" spans="1:2" hidden="1" x14ac:dyDescent="0.45">
      <c r="A12168" s="57"/>
      <c r="B12168" s="57"/>
    </row>
    <row r="12169" spans="1:2" hidden="1" x14ac:dyDescent="0.45">
      <c r="A12169" s="57"/>
      <c r="B12169" s="57"/>
    </row>
    <row r="12170" spans="1:2" hidden="1" x14ac:dyDescent="0.45">
      <c r="A12170" s="57"/>
      <c r="B12170" s="57"/>
    </row>
    <row r="12171" spans="1:2" hidden="1" x14ac:dyDescent="0.45">
      <c r="A12171" s="57"/>
      <c r="B12171" s="57"/>
    </row>
    <row r="12172" spans="1:2" hidden="1" x14ac:dyDescent="0.45">
      <c r="A12172" s="57"/>
      <c r="B12172" s="57"/>
    </row>
    <row r="12173" spans="1:2" hidden="1" x14ac:dyDescent="0.45">
      <c r="A12173" s="57"/>
      <c r="B12173" s="57"/>
    </row>
    <row r="12174" spans="1:2" hidden="1" x14ac:dyDescent="0.45">
      <c r="A12174" s="57"/>
      <c r="B12174" s="57"/>
    </row>
    <row r="12175" spans="1:2" hidden="1" x14ac:dyDescent="0.45">
      <c r="A12175" s="57"/>
      <c r="B12175" s="57"/>
    </row>
    <row r="12176" spans="1:2" hidden="1" x14ac:dyDescent="0.45">
      <c r="A12176" s="57"/>
      <c r="B12176" s="57"/>
    </row>
    <row r="12177" spans="1:2" hidden="1" x14ac:dyDescent="0.45">
      <c r="A12177" s="57"/>
      <c r="B12177" s="57"/>
    </row>
    <row r="12178" spans="1:2" hidden="1" x14ac:dyDescent="0.45">
      <c r="A12178" s="57"/>
      <c r="B12178" s="57"/>
    </row>
    <row r="12179" spans="1:2" hidden="1" x14ac:dyDescent="0.45">
      <c r="A12179" s="57"/>
      <c r="B12179" s="57"/>
    </row>
    <row r="12180" spans="1:2" hidden="1" x14ac:dyDescent="0.45">
      <c r="A12180" s="57"/>
      <c r="B12180" s="57"/>
    </row>
    <row r="12181" spans="1:2" hidden="1" x14ac:dyDescent="0.45">
      <c r="A12181" s="57"/>
      <c r="B12181" s="57"/>
    </row>
    <row r="12182" spans="1:2" hidden="1" x14ac:dyDescent="0.45">
      <c r="A12182" s="57"/>
      <c r="B12182" s="57"/>
    </row>
    <row r="12183" spans="1:2" hidden="1" x14ac:dyDescent="0.45">
      <c r="A12183" s="57"/>
      <c r="B12183" s="57"/>
    </row>
    <row r="12184" spans="1:2" hidden="1" x14ac:dyDescent="0.45">
      <c r="A12184" s="57"/>
      <c r="B12184" s="57"/>
    </row>
    <row r="12185" spans="1:2" hidden="1" x14ac:dyDescent="0.45">
      <c r="A12185" s="57"/>
      <c r="B12185" s="57"/>
    </row>
    <row r="12186" spans="1:2" hidden="1" x14ac:dyDescent="0.45">
      <c r="A12186" s="57"/>
      <c r="B12186" s="57"/>
    </row>
    <row r="12187" spans="1:2" hidden="1" x14ac:dyDescent="0.45">
      <c r="A12187" s="57"/>
      <c r="B12187" s="57"/>
    </row>
    <row r="12188" spans="1:2" hidden="1" x14ac:dyDescent="0.45">
      <c r="A12188" s="57"/>
      <c r="B12188" s="57"/>
    </row>
    <row r="12189" spans="1:2" hidden="1" x14ac:dyDescent="0.45">
      <c r="A12189" s="57"/>
      <c r="B12189" s="57"/>
    </row>
    <row r="12190" spans="1:2" hidden="1" x14ac:dyDescent="0.45">
      <c r="A12190" s="57"/>
      <c r="B12190" s="57"/>
    </row>
    <row r="12191" spans="1:2" hidden="1" x14ac:dyDescent="0.45">
      <c r="A12191" s="57"/>
      <c r="B12191" s="57"/>
    </row>
    <row r="12192" spans="1:2" hidden="1" x14ac:dyDescent="0.45">
      <c r="A12192" s="57"/>
      <c r="B12192" s="57"/>
    </row>
    <row r="12193" spans="1:2" hidden="1" x14ac:dyDescent="0.45">
      <c r="A12193" s="57"/>
      <c r="B12193" s="57"/>
    </row>
    <row r="12194" spans="1:2" hidden="1" x14ac:dyDescent="0.45">
      <c r="A12194" s="57"/>
      <c r="B12194" s="57"/>
    </row>
    <row r="12195" spans="1:2" hidden="1" x14ac:dyDescent="0.45">
      <c r="A12195" s="57"/>
      <c r="B12195" s="57"/>
    </row>
    <row r="12196" spans="1:2" hidden="1" x14ac:dyDescent="0.45">
      <c r="A12196" s="57"/>
      <c r="B12196" s="57"/>
    </row>
    <row r="12197" spans="1:2" hidden="1" x14ac:dyDescent="0.45">
      <c r="A12197" s="57"/>
      <c r="B12197" s="57"/>
    </row>
    <row r="12198" spans="1:2" hidden="1" x14ac:dyDescent="0.45">
      <c r="A12198" s="57"/>
      <c r="B12198" s="57"/>
    </row>
    <row r="12199" spans="1:2" hidden="1" x14ac:dyDescent="0.45">
      <c r="A12199" s="57"/>
      <c r="B12199" s="57"/>
    </row>
    <row r="12200" spans="1:2" hidden="1" x14ac:dyDescent="0.45">
      <c r="A12200" s="57"/>
      <c r="B12200" s="57"/>
    </row>
    <row r="12201" spans="1:2" hidden="1" x14ac:dyDescent="0.45">
      <c r="A12201" s="57"/>
      <c r="B12201" s="57"/>
    </row>
    <row r="12202" spans="1:2" hidden="1" x14ac:dyDescent="0.45">
      <c r="A12202" s="57"/>
      <c r="B12202" s="57"/>
    </row>
    <row r="12203" spans="1:2" hidden="1" x14ac:dyDescent="0.45">
      <c r="A12203" s="57"/>
      <c r="B12203" s="57"/>
    </row>
    <row r="12204" spans="1:2" hidden="1" x14ac:dyDescent="0.45">
      <c r="A12204" s="57"/>
      <c r="B12204" s="57"/>
    </row>
    <row r="12205" spans="1:2" hidden="1" x14ac:dyDescent="0.45">
      <c r="A12205" s="57"/>
      <c r="B12205" s="57"/>
    </row>
    <row r="12206" spans="1:2" hidden="1" x14ac:dyDescent="0.45">
      <c r="A12206" s="57"/>
      <c r="B12206" s="57"/>
    </row>
    <row r="12207" spans="1:2" hidden="1" x14ac:dyDescent="0.45">
      <c r="A12207" s="57"/>
      <c r="B12207" s="57"/>
    </row>
    <row r="12208" spans="1:2" hidden="1" x14ac:dyDescent="0.45">
      <c r="A12208" s="57"/>
      <c r="B12208" s="57"/>
    </row>
    <row r="12209" spans="1:2" hidden="1" x14ac:dyDescent="0.45">
      <c r="A12209" s="57"/>
      <c r="B12209" s="57"/>
    </row>
    <row r="12210" spans="1:2" hidden="1" x14ac:dyDescent="0.45">
      <c r="A12210" s="57"/>
      <c r="B12210" s="57"/>
    </row>
    <row r="12211" spans="1:2" hidden="1" x14ac:dyDescent="0.45">
      <c r="A12211" s="57"/>
      <c r="B12211" s="57"/>
    </row>
    <row r="12212" spans="1:2" hidden="1" x14ac:dyDescent="0.45">
      <c r="A12212" s="57"/>
      <c r="B12212" s="57"/>
    </row>
    <row r="12213" spans="1:2" hidden="1" x14ac:dyDescent="0.45">
      <c r="A12213" s="57"/>
      <c r="B12213" s="57"/>
    </row>
    <row r="12214" spans="1:2" hidden="1" x14ac:dyDescent="0.45">
      <c r="A12214" s="57"/>
      <c r="B12214" s="57"/>
    </row>
    <row r="12215" spans="1:2" hidden="1" x14ac:dyDescent="0.45">
      <c r="A12215" s="57"/>
      <c r="B12215" s="57"/>
    </row>
    <row r="12216" spans="1:2" hidden="1" x14ac:dyDescent="0.45">
      <c r="A12216" s="57"/>
      <c r="B12216" s="57"/>
    </row>
    <row r="12217" spans="1:2" hidden="1" x14ac:dyDescent="0.45">
      <c r="A12217" s="57"/>
      <c r="B12217" s="57"/>
    </row>
    <row r="12218" spans="1:2" hidden="1" x14ac:dyDescent="0.45">
      <c r="A12218" s="57"/>
      <c r="B12218" s="57"/>
    </row>
    <row r="12219" spans="1:2" hidden="1" x14ac:dyDescent="0.45">
      <c r="A12219" s="57"/>
      <c r="B12219" s="57"/>
    </row>
    <row r="12220" spans="1:2" hidden="1" x14ac:dyDescent="0.45">
      <c r="A12220" s="57"/>
      <c r="B12220" s="57"/>
    </row>
    <row r="12221" spans="1:2" hidden="1" x14ac:dyDescent="0.45">
      <c r="A12221" s="57"/>
      <c r="B12221" s="57"/>
    </row>
    <row r="12222" spans="1:2" hidden="1" x14ac:dyDescent="0.45">
      <c r="A12222" s="57"/>
      <c r="B12222" s="57"/>
    </row>
    <row r="12223" spans="1:2" hidden="1" x14ac:dyDescent="0.45">
      <c r="A12223" s="57"/>
      <c r="B12223" s="57"/>
    </row>
    <row r="12224" spans="1:2" hidden="1" x14ac:dyDescent="0.45">
      <c r="A12224" s="57"/>
      <c r="B12224" s="57"/>
    </row>
    <row r="12225" spans="1:2" hidden="1" x14ac:dyDescent="0.45">
      <c r="A12225" s="57"/>
      <c r="B12225" s="57"/>
    </row>
    <row r="12226" spans="1:2" hidden="1" x14ac:dyDescent="0.45">
      <c r="A12226" s="57"/>
      <c r="B12226" s="57"/>
    </row>
    <row r="12227" spans="1:2" hidden="1" x14ac:dyDescent="0.45">
      <c r="A12227" s="57"/>
      <c r="B12227" s="57"/>
    </row>
    <row r="12228" spans="1:2" hidden="1" x14ac:dyDescent="0.45">
      <c r="A12228" s="57"/>
      <c r="B12228" s="57"/>
    </row>
    <row r="12229" spans="1:2" hidden="1" x14ac:dyDescent="0.45">
      <c r="A12229" s="57"/>
      <c r="B12229" s="57"/>
    </row>
    <row r="12230" spans="1:2" hidden="1" x14ac:dyDescent="0.45">
      <c r="A12230" s="57"/>
      <c r="B12230" s="57"/>
    </row>
    <row r="12231" spans="1:2" hidden="1" x14ac:dyDescent="0.45">
      <c r="A12231" s="57"/>
      <c r="B12231" s="57"/>
    </row>
    <row r="12232" spans="1:2" hidden="1" x14ac:dyDescent="0.45">
      <c r="A12232" s="57"/>
      <c r="B12232" s="57"/>
    </row>
    <row r="12233" spans="1:2" hidden="1" x14ac:dyDescent="0.45">
      <c r="A12233" s="57"/>
      <c r="B12233" s="57"/>
    </row>
    <row r="12234" spans="1:2" hidden="1" x14ac:dyDescent="0.45">
      <c r="A12234" s="57"/>
      <c r="B12234" s="57"/>
    </row>
    <row r="12235" spans="1:2" hidden="1" x14ac:dyDescent="0.45">
      <c r="A12235" s="57"/>
      <c r="B12235" s="57"/>
    </row>
    <row r="12236" spans="1:2" hidden="1" x14ac:dyDescent="0.45">
      <c r="A12236" s="57"/>
      <c r="B12236" s="57"/>
    </row>
    <row r="12237" spans="1:2" hidden="1" x14ac:dyDescent="0.45">
      <c r="A12237" s="57"/>
      <c r="B12237" s="57"/>
    </row>
    <row r="12238" spans="1:2" hidden="1" x14ac:dyDescent="0.45">
      <c r="A12238" s="57"/>
      <c r="B12238" s="57"/>
    </row>
    <row r="12239" spans="1:2" hidden="1" x14ac:dyDescent="0.45">
      <c r="A12239" s="57"/>
      <c r="B12239" s="57"/>
    </row>
    <row r="12240" spans="1:2" hidden="1" x14ac:dyDescent="0.45">
      <c r="A12240" s="57"/>
      <c r="B12240" s="57"/>
    </row>
    <row r="12241" spans="1:2" hidden="1" x14ac:dyDescent="0.45">
      <c r="A12241" s="57"/>
      <c r="B12241" s="57"/>
    </row>
    <row r="12242" spans="1:2" hidden="1" x14ac:dyDescent="0.45">
      <c r="A12242" s="57"/>
      <c r="B12242" s="57"/>
    </row>
    <row r="12243" spans="1:2" hidden="1" x14ac:dyDescent="0.45">
      <c r="A12243" s="57"/>
      <c r="B12243" s="57"/>
    </row>
    <row r="12244" spans="1:2" hidden="1" x14ac:dyDescent="0.45">
      <c r="A12244" s="57"/>
      <c r="B12244" s="57"/>
    </row>
    <row r="12245" spans="1:2" hidden="1" x14ac:dyDescent="0.45">
      <c r="A12245" s="57"/>
      <c r="B12245" s="57"/>
    </row>
    <row r="12246" spans="1:2" hidden="1" x14ac:dyDescent="0.45">
      <c r="A12246" s="57"/>
      <c r="B12246" s="57"/>
    </row>
    <row r="12247" spans="1:2" hidden="1" x14ac:dyDescent="0.45">
      <c r="A12247" s="57"/>
      <c r="B12247" s="57"/>
    </row>
    <row r="12248" spans="1:2" hidden="1" x14ac:dyDescent="0.45">
      <c r="A12248" s="57"/>
      <c r="B12248" s="57"/>
    </row>
    <row r="12249" spans="1:2" hidden="1" x14ac:dyDescent="0.45">
      <c r="A12249" s="57"/>
      <c r="B12249" s="57"/>
    </row>
    <row r="12250" spans="1:2" hidden="1" x14ac:dyDescent="0.45">
      <c r="A12250" s="57"/>
      <c r="B12250" s="57"/>
    </row>
    <row r="12251" spans="1:2" hidden="1" x14ac:dyDescent="0.45">
      <c r="A12251" s="57"/>
      <c r="B12251" s="57"/>
    </row>
    <row r="12252" spans="1:2" hidden="1" x14ac:dyDescent="0.45">
      <c r="A12252" s="57"/>
      <c r="B12252" s="57"/>
    </row>
    <row r="12253" spans="1:2" hidden="1" x14ac:dyDescent="0.45">
      <c r="A12253" s="57"/>
      <c r="B12253" s="57"/>
    </row>
    <row r="12254" spans="1:2" hidden="1" x14ac:dyDescent="0.45">
      <c r="A12254" s="57"/>
      <c r="B12254" s="57"/>
    </row>
    <row r="12255" spans="1:2" hidden="1" x14ac:dyDescent="0.45">
      <c r="A12255" s="57"/>
      <c r="B12255" s="57"/>
    </row>
    <row r="12256" spans="1:2" hidden="1" x14ac:dyDescent="0.45">
      <c r="A12256" s="57"/>
      <c r="B12256" s="57"/>
    </row>
    <row r="12257" spans="1:2" hidden="1" x14ac:dyDescent="0.45">
      <c r="A12257" s="57"/>
      <c r="B12257" s="57"/>
    </row>
    <row r="12258" spans="1:2" hidden="1" x14ac:dyDescent="0.45">
      <c r="A12258" s="57"/>
      <c r="B12258" s="57"/>
    </row>
    <row r="12259" spans="1:2" hidden="1" x14ac:dyDescent="0.45">
      <c r="A12259" s="57"/>
      <c r="B12259" s="57"/>
    </row>
    <row r="12260" spans="1:2" hidden="1" x14ac:dyDescent="0.45">
      <c r="A12260" s="57"/>
      <c r="B12260" s="57"/>
    </row>
    <row r="12261" spans="1:2" hidden="1" x14ac:dyDescent="0.45">
      <c r="A12261" s="57"/>
      <c r="B12261" s="57"/>
    </row>
    <row r="12262" spans="1:2" hidden="1" x14ac:dyDescent="0.45">
      <c r="A12262" s="57"/>
      <c r="B12262" s="57"/>
    </row>
    <row r="12263" spans="1:2" hidden="1" x14ac:dyDescent="0.45">
      <c r="A12263" s="57"/>
      <c r="B12263" s="57"/>
    </row>
    <row r="12264" spans="1:2" hidden="1" x14ac:dyDescent="0.45">
      <c r="A12264" s="57"/>
      <c r="B12264" s="57"/>
    </row>
    <row r="12265" spans="1:2" hidden="1" x14ac:dyDescent="0.45">
      <c r="A12265" s="57"/>
      <c r="B12265" s="57"/>
    </row>
    <row r="12266" spans="1:2" hidden="1" x14ac:dyDescent="0.45">
      <c r="A12266" s="57"/>
      <c r="B12266" s="57"/>
    </row>
    <row r="12267" spans="1:2" hidden="1" x14ac:dyDescent="0.45">
      <c r="A12267" s="57"/>
      <c r="B12267" s="57"/>
    </row>
    <row r="12268" spans="1:2" hidden="1" x14ac:dyDescent="0.45">
      <c r="A12268" s="57"/>
      <c r="B12268" s="57"/>
    </row>
    <row r="12269" spans="1:2" hidden="1" x14ac:dyDescent="0.45">
      <c r="A12269" s="57"/>
      <c r="B12269" s="57"/>
    </row>
    <row r="12270" spans="1:2" hidden="1" x14ac:dyDescent="0.45">
      <c r="A12270" s="57"/>
      <c r="B12270" s="57"/>
    </row>
    <row r="12271" spans="1:2" hidden="1" x14ac:dyDescent="0.45">
      <c r="A12271" s="57"/>
      <c r="B12271" s="57"/>
    </row>
    <row r="12272" spans="1:2" hidden="1" x14ac:dyDescent="0.45">
      <c r="A12272" s="57"/>
      <c r="B12272" s="57"/>
    </row>
    <row r="12273" spans="1:2" hidden="1" x14ac:dyDescent="0.45">
      <c r="A12273" s="57"/>
      <c r="B12273" s="57"/>
    </row>
    <row r="12274" spans="1:2" hidden="1" x14ac:dyDescent="0.45">
      <c r="A12274" s="57"/>
      <c r="B12274" s="57"/>
    </row>
    <row r="12275" spans="1:2" hidden="1" x14ac:dyDescent="0.45">
      <c r="A12275" s="57"/>
      <c r="B12275" s="57"/>
    </row>
    <row r="12276" spans="1:2" hidden="1" x14ac:dyDescent="0.45">
      <c r="A12276" s="57"/>
      <c r="B12276" s="57"/>
    </row>
    <row r="12277" spans="1:2" hidden="1" x14ac:dyDescent="0.45">
      <c r="A12277" s="57"/>
      <c r="B12277" s="57"/>
    </row>
    <row r="12278" spans="1:2" hidden="1" x14ac:dyDescent="0.45">
      <c r="A12278" s="57"/>
      <c r="B12278" s="57"/>
    </row>
    <row r="12279" spans="1:2" hidden="1" x14ac:dyDescent="0.45">
      <c r="A12279" s="57"/>
      <c r="B12279" s="57"/>
    </row>
    <row r="12280" spans="1:2" hidden="1" x14ac:dyDescent="0.45">
      <c r="A12280" s="57"/>
      <c r="B12280" s="57"/>
    </row>
    <row r="12281" spans="1:2" hidden="1" x14ac:dyDescent="0.45">
      <c r="A12281" s="57"/>
      <c r="B12281" s="57"/>
    </row>
    <row r="12282" spans="1:2" hidden="1" x14ac:dyDescent="0.45">
      <c r="A12282" s="57"/>
      <c r="B12282" s="57"/>
    </row>
    <row r="12283" spans="1:2" hidden="1" x14ac:dyDescent="0.45">
      <c r="A12283" s="57"/>
      <c r="B12283" s="57"/>
    </row>
    <row r="12284" spans="1:2" hidden="1" x14ac:dyDescent="0.45">
      <c r="A12284" s="57"/>
      <c r="B12284" s="57"/>
    </row>
    <row r="12285" spans="1:2" hidden="1" x14ac:dyDescent="0.45">
      <c r="A12285" s="57"/>
      <c r="B12285" s="57"/>
    </row>
    <row r="12286" spans="1:2" hidden="1" x14ac:dyDescent="0.45">
      <c r="A12286" s="57"/>
      <c r="B12286" s="57"/>
    </row>
    <row r="12287" spans="1:2" hidden="1" x14ac:dyDescent="0.45">
      <c r="A12287" s="57"/>
      <c r="B12287" s="57"/>
    </row>
    <row r="12288" spans="1:2" hidden="1" x14ac:dyDescent="0.45">
      <c r="A12288" s="57"/>
      <c r="B12288" s="57"/>
    </row>
    <row r="12289" spans="1:2" hidden="1" x14ac:dyDescent="0.45">
      <c r="A12289" s="57"/>
      <c r="B12289" s="57"/>
    </row>
    <row r="12290" spans="1:2" hidden="1" x14ac:dyDescent="0.45">
      <c r="A12290" s="57"/>
      <c r="B12290" s="57"/>
    </row>
    <row r="12291" spans="1:2" hidden="1" x14ac:dyDescent="0.45">
      <c r="A12291" s="57"/>
      <c r="B12291" s="57"/>
    </row>
    <row r="12292" spans="1:2" hidden="1" x14ac:dyDescent="0.45">
      <c r="A12292" s="57"/>
      <c r="B12292" s="57"/>
    </row>
    <row r="12293" spans="1:2" hidden="1" x14ac:dyDescent="0.45">
      <c r="A12293" s="57"/>
      <c r="B12293" s="57"/>
    </row>
    <row r="12294" spans="1:2" hidden="1" x14ac:dyDescent="0.45">
      <c r="A12294" s="57"/>
      <c r="B12294" s="57"/>
    </row>
    <row r="12295" spans="1:2" hidden="1" x14ac:dyDescent="0.45">
      <c r="A12295" s="57"/>
      <c r="B12295" s="57"/>
    </row>
    <row r="12296" spans="1:2" hidden="1" x14ac:dyDescent="0.45">
      <c r="A12296" s="57"/>
      <c r="B12296" s="57"/>
    </row>
    <row r="12297" spans="1:2" hidden="1" x14ac:dyDescent="0.45">
      <c r="A12297" s="57"/>
      <c r="B12297" s="57"/>
    </row>
    <row r="12298" spans="1:2" hidden="1" x14ac:dyDescent="0.45">
      <c r="A12298" s="57"/>
      <c r="B12298" s="57"/>
    </row>
    <row r="12299" spans="1:2" hidden="1" x14ac:dyDescent="0.45">
      <c r="A12299" s="57"/>
      <c r="B12299" s="57"/>
    </row>
    <row r="12300" spans="1:2" hidden="1" x14ac:dyDescent="0.45">
      <c r="A12300" s="57"/>
      <c r="B12300" s="57"/>
    </row>
    <row r="12301" spans="1:2" hidden="1" x14ac:dyDescent="0.45">
      <c r="A12301" s="57"/>
      <c r="B12301" s="57"/>
    </row>
    <row r="12302" spans="1:2" hidden="1" x14ac:dyDescent="0.45">
      <c r="A12302" s="57"/>
      <c r="B12302" s="57"/>
    </row>
    <row r="12303" spans="1:2" hidden="1" x14ac:dyDescent="0.45">
      <c r="A12303" s="57"/>
      <c r="B12303" s="57"/>
    </row>
    <row r="12304" spans="1:2" hidden="1" x14ac:dyDescent="0.45">
      <c r="A12304" s="57"/>
      <c r="B12304" s="57"/>
    </row>
    <row r="12305" spans="1:2" hidden="1" x14ac:dyDescent="0.45">
      <c r="A12305" s="57"/>
      <c r="B12305" s="57"/>
    </row>
    <row r="12306" spans="1:2" hidden="1" x14ac:dyDescent="0.45">
      <c r="A12306" s="57"/>
      <c r="B12306" s="57"/>
    </row>
    <row r="12307" spans="1:2" hidden="1" x14ac:dyDescent="0.45">
      <c r="A12307" s="57"/>
      <c r="B12307" s="57"/>
    </row>
    <row r="12308" spans="1:2" hidden="1" x14ac:dyDescent="0.45">
      <c r="A12308" s="57"/>
      <c r="B12308" s="57"/>
    </row>
    <row r="12309" spans="1:2" hidden="1" x14ac:dyDescent="0.45">
      <c r="A12309" s="57"/>
      <c r="B12309" s="57"/>
    </row>
    <row r="12310" spans="1:2" hidden="1" x14ac:dyDescent="0.45">
      <c r="A12310" s="57"/>
      <c r="B12310" s="57"/>
    </row>
    <row r="12311" spans="1:2" hidden="1" x14ac:dyDescent="0.45">
      <c r="A12311" s="57"/>
      <c r="B12311" s="57"/>
    </row>
    <row r="12312" spans="1:2" hidden="1" x14ac:dyDescent="0.45">
      <c r="A12312" s="57"/>
      <c r="B12312" s="57"/>
    </row>
    <row r="12313" spans="1:2" hidden="1" x14ac:dyDescent="0.45">
      <c r="A12313" s="57"/>
      <c r="B12313" s="57"/>
    </row>
    <row r="12314" spans="1:2" hidden="1" x14ac:dyDescent="0.45">
      <c r="A12314" s="57"/>
      <c r="B12314" s="57"/>
    </row>
    <row r="12315" spans="1:2" hidden="1" x14ac:dyDescent="0.45">
      <c r="A12315" s="57"/>
      <c r="B12315" s="57"/>
    </row>
    <row r="12316" spans="1:2" hidden="1" x14ac:dyDescent="0.45">
      <c r="A12316" s="57"/>
      <c r="B12316" s="57"/>
    </row>
    <row r="12317" spans="1:2" hidden="1" x14ac:dyDescent="0.45">
      <c r="A12317" s="57"/>
      <c r="B12317" s="57"/>
    </row>
    <row r="12318" spans="1:2" hidden="1" x14ac:dyDescent="0.45">
      <c r="A12318" s="57"/>
      <c r="B12318" s="57"/>
    </row>
    <row r="12319" spans="1:2" hidden="1" x14ac:dyDescent="0.45">
      <c r="A12319" s="57"/>
      <c r="B12319" s="57"/>
    </row>
    <row r="12320" spans="1:2" hidden="1" x14ac:dyDescent="0.45">
      <c r="A12320" s="57"/>
      <c r="B12320" s="57"/>
    </row>
    <row r="12321" spans="1:2" hidden="1" x14ac:dyDescent="0.45">
      <c r="A12321" s="57"/>
      <c r="B12321" s="57"/>
    </row>
    <row r="12322" spans="1:2" hidden="1" x14ac:dyDescent="0.45">
      <c r="A12322" s="57"/>
      <c r="B12322" s="57"/>
    </row>
    <row r="12323" spans="1:2" hidden="1" x14ac:dyDescent="0.45">
      <c r="A12323" s="57"/>
      <c r="B12323" s="57"/>
    </row>
    <row r="12324" spans="1:2" hidden="1" x14ac:dyDescent="0.45">
      <c r="A12324" s="57"/>
      <c r="B12324" s="57"/>
    </row>
    <row r="12325" spans="1:2" hidden="1" x14ac:dyDescent="0.45">
      <c r="A12325" s="57"/>
      <c r="B12325" s="57"/>
    </row>
    <row r="12326" spans="1:2" hidden="1" x14ac:dyDescent="0.45">
      <c r="A12326" s="57"/>
      <c r="B12326" s="57"/>
    </row>
    <row r="12327" spans="1:2" hidden="1" x14ac:dyDescent="0.45">
      <c r="A12327" s="57"/>
      <c r="B12327" s="57"/>
    </row>
    <row r="12328" spans="1:2" hidden="1" x14ac:dyDescent="0.45">
      <c r="A12328" s="57"/>
      <c r="B12328" s="57"/>
    </row>
    <row r="12329" spans="1:2" hidden="1" x14ac:dyDescent="0.45">
      <c r="A12329" s="57"/>
      <c r="B12329" s="57"/>
    </row>
    <row r="12330" spans="1:2" hidden="1" x14ac:dyDescent="0.45">
      <c r="A12330" s="57"/>
      <c r="B12330" s="57"/>
    </row>
    <row r="12331" spans="1:2" hidden="1" x14ac:dyDescent="0.45">
      <c r="A12331" s="57"/>
      <c r="B12331" s="57"/>
    </row>
    <row r="12332" spans="1:2" hidden="1" x14ac:dyDescent="0.45">
      <c r="A12332" s="57"/>
      <c r="B12332" s="57"/>
    </row>
    <row r="12333" spans="1:2" hidden="1" x14ac:dyDescent="0.45">
      <c r="A12333" s="57"/>
      <c r="B12333" s="57"/>
    </row>
    <row r="12334" spans="1:2" hidden="1" x14ac:dyDescent="0.45">
      <c r="A12334" s="57"/>
      <c r="B12334" s="57"/>
    </row>
    <row r="12335" spans="1:2" hidden="1" x14ac:dyDescent="0.45">
      <c r="A12335" s="57"/>
      <c r="B12335" s="57"/>
    </row>
    <row r="12336" spans="1:2" hidden="1" x14ac:dyDescent="0.45">
      <c r="A12336" s="57"/>
      <c r="B12336" s="57"/>
    </row>
    <row r="12337" spans="1:2" hidden="1" x14ac:dyDescent="0.45">
      <c r="A12337" s="57"/>
      <c r="B12337" s="57"/>
    </row>
    <row r="12338" spans="1:2" hidden="1" x14ac:dyDescent="0.45">
      <c r="A12338" s="57"/>
      <c r="B12338" s="57"/>
    </row>
    <row r="12339" spans="1:2" hidden="1" x14ac:dyDescent="0.45">
      <c r="A12339" s="57"/>
      <c r="B12339" s="57"/>
    </row>
    <row r="12340" spans="1:2" hidden="1" x14ac:dyDescent="0.45">
      <c r="A12340" s="57"/>
      <c r="B12340" s="57"/>
    </row>
    <row r="12341" spans="1:2" hidden="1" x14ac:dyDescent="0.45">
      <c r="A12341" s="57"/>
      <c r="B12341" s="57"/>
    </row>
    <row r="12342" spans="1:2" hidden="1" x14ac:dyDescent="0.45">
      <c r="A12342" s="57"/>
      <c r="B12342" s="57"/>
    </row>
    <row r="12343" spans="1:2" hidden="1" x14ac:dyDescent="0.45">
      <c r="A12343" s="57"/>
      <c r="B12343" s="57"/>
    </row>
    <row r="12344" spans="1:2" hidden="1" x14ac:dyDescent="0.45">
      <c r="A12344" s="57"/>
      <c r="B12344" s="57"/>
    </row>
    <row r="12345" spans="1:2" hidden="1" x14ac:dyDescent="0.45">
      <c r="A12345" s="57"/>
      <c r="B12345" s="57"/>
    </row>
    <row r="12346" spans="1:2" hidden="1" x14ac:dyDescent="0.45">
      <c r="A12346" s="57"/>
      <c r="B12346" s="57"/>
    </row>
    <row r="12347" spans="1:2" hidden="1" x14ac:dyDescent="0.45">
      <c r="A12347" s="57"/>
      <c r="B12347" s="57"/>
    </row>
    <row r="12348" spans="1:2" hidden="1" x14ac:dyDescent="0.45">
      <c r="A12348" s="57"/>
      <c r="B12348" s="57"/>
    </row>
    <row r="12349" spans="1:2" hidden="1" x14ac:dyDescent="0.45">
      <c r="A12349" s="57"/>
      <c r="B12349" s="57"/>
    </row>
    <row r="12350" spans="1:2" hidden="1" x14ac:dyDescent="0.45">
      <c r="A12350" s="57"/>
      <c r="B12350" s="57"/>
    </row>
    <row r="12351" spans="1:2" hidden="1" x14ac:dyDescent="0.45">
      <c r="A12351" s="57"/>
      <c r="B12351" s="57"/>
    </row>
    <row r="12352" spans="1:2" hidden="1" x14ac:dyDescent="0.45">
      <c r="A12352" s="57"/>
      <c r="B12352" s="57"/>
    </row>
    <row r="12353" spans="1:2" hidden="1" x14ac:dyDescent="0.45">
      <c r="A12353" s="57"/>
      <c r="B12353" s="57"/>
    </row>
    <row r="12354" spans="1:2" hidden="1" x14ac:dyDescent="0.45">
      <c r="A12354" s="57"/>
      <c r="B12354" s="57"/>
    </row>
    <row r="12355" spans="1:2" hidden="1" x14ac:dyDescent="0.45">
      <c r="A12355" s="57"/>
      <c r="B12355" s="57"/>
    </row>
    <row r="12356" spans="1:2" hidden="1" x14ac:dyDescent="0.45">
      <c r="A12356" s="57"/>
      <c r="B12356" s="57"/>
    </row>
    <row r="12357" spans="1:2" hidden="1" x14ac:dyDescent="0.45">
      <c r="A12357" s="57"/>
      <c r="B12357" s="57"/>
    </row>
    <row r="12358" spans="1:2" hidden="1" x14ac:dyDescent="0.45">
      <c r="A12358" s="57"/>
      <c r="B12358" s="57"/>
    </row>
    <row r="12359" spans="1:2" hidden="1" x14ac:dyDescent="0.45">
      <c r="A12359" s="57"/>
      <c r="B12359" s="57"/>
    </row>
    <row r="12360" spans="1:2" hidden="1" x14ac:dyDescent="0.45">
      <c r="A12360" s="57"/>
      <c r="B12360" s="57"/>
    </row>
    <row r="12361" spans="1:2" hidden="1" x14ac:dyDescent="0.45">
      <c r="A12361" s="57"/>
      <c r="B12361" s="57"/>
    </row>
    <row r="12362" spans="1:2" hidden="1" x14ac:dyDescent="0.45">
      <c r="A12362" s="57"/>
      <c r="B12362" s="57"/>
    </row>
    <row r="12363" spans="1:2" hidden="1" x14ac:dyDescent="0.45">
      <c r="A12363" s="57"/>
      <c r="B12363" s="57"/>
    </row>
    <row r="12364" spans="1:2" hidden="1" x14ac:dyDescent="0.45">
      <c r="A12364" s="57"/>
      <c r="B12364" s="57"/>
    </row>
    <row r="12365" spans="1:2" hidden="1" x14ac:dyDescent="0.45">
      <c r="A12365" s="57"/>
      <c r="B12365" s="57"/>
    </row>
    <row r="12366" spans="1:2" hidden="1" x14ac:dyDescent="0.45">
      <c r="A12366" s="57"/>
      <c r="B12366" s="57"/>
    </row>
    <row r="12367" spans="1:2" hidden="1" x14ac:dyDescent="0.45">
      <c r="A12367" s="57"/>
      <c r="B12367" s="57"/>
    </row>
    <row r="12368" spans="1:2" hidden="1" x14ac:dyDescent="0.45">
      <c r="A12368" s="57"/>
      <c r="B12368" s="57"/>
    </row>
    <row r="12369" spans="1:2" hidden="1" x14ac:dyDescent="0.45">
      <c r="A12369" s="57"/>
      <c r="B12369" s="57"/>
    </row>
    <row r="12370" spans="1:2" hidden="1" x14ac:dyDescent="0.45">
      <c r="A12370" s="57"/>
      <c r="B12370" s="57"/>
    </row>
    <row r="12371" spans="1:2" hidden="1" x14ac:dyDescent="0.45">
      <c r="A12371" s="57"/>
      <c r="B12371" s="57"/>
    </row>
    <row r="12372" spans="1:2" hidden="1" x14ac:dyDescent="0.45">
      <c r="A12372" s="57"/>
      <c r="B12372" s="57"/>
    </row>
    <row r="12373" spans="1:2" hidden="1" x14ac:dyDescent="0.45">
      <c r="A12373" s="57"/>
      <c r="B12373" s="57"/>
    </row>
    <row r="12374" spans="1:2" hidden="1" x14ac:dyDescent="0.45">
      <c r="A12374" s="57"/>
      <c r="B12374" s="57"/>
    </row>
    <row r="12375" spans="1:2" hidden="1" x14ac:dyDescent="0.45">
      <c r="A12375" s="57"/>
      <c r="B12375" s="57"/>
    </row>
    <row r="12376" spans="1:2" hidden="1" x14ac:dyDescent="0.45">
      <c r="A12376" s="57"/>
      <c r="B12376" s="57"/>
    </row>
    <row r="12377" spans="1:2" hidden="1" x14ac:dyDescent="0.45">
      <c r="A12377" s="57"/>
      <c r="B12377" s="57"/>
    </row>
    <row r="12378" spans="1:2" hidden="1" x14ac:dyDescent="0.45">
      <c r="A12378" s="57"/>
      <c r="B12378" s="57"/>
    </row>
    <row r="12379" spans="1:2" hidden="1" x14ac:dyDescent="0.45">
      <c r="A12379" s="57"/>
      <c r="B12379" s="57"/>
    </row>
    <row r="12380" spans="1:2" hidden="1" x14ac:dyDescent="0.45">
      <c r="A12380" s="57"/>
      <c r="B12380" s="57"/>
    </row>
    <row r="12381" spans="1:2" hidden="1" x14ac:dyDescent="0.45">
      <c r="A12381" s="57"/>
      <c r="B12381" s="57"/>
    </row>
    <row r="12382" spans="1:2" hidden="1" x14ac:dyDescent="0.45">
      <c r="A12382" s="57"/>
      <c r="B12382" s="57"/>
    </row>
    <row r="12383" spans="1:2" hidden="1" x14ac:dyDescent="0.45">
      <c r="A12383" s="57"/>
      <c r="B12383" s="57"/>
    </row>
    <row r="12384" spans="1:2" hidden="1" x14ac:dyDescent="0.45">
      <c r="A12384" s="57"/>
      <c r="B12384" s="57"/>
    </row>
    <row r="12385" spans="1:2" hidden="1" x14ac:dyDescent="0.45">
      <c r="A12385" s="57"/>
      <c r="B12385" s="57"/>
    </row>
    <row r="12386" spans="1:2" hidden="1" x14ac:dyDescent="0.45">
      <c r="A12386" s="57"/>
      <c r="B12386" s="57"/>
    </row>
    <row r="12387" spans="1:2" hidden="1" x14ac:dyDescent="0.45">
      <c r="A12387" s="57"/>
      <c r="B12387" s="57"/>
    </row>
    <row r="12388" spans="1:2" hidden="1" x14ac:dyDescent="0.45">
      <c r="A12388" s="57"/>
      <c r="B12388" s="57"/>
    </row>
    <row r="12389" spans="1:2" hidden="1" x14ac:dyDescent="0.45">
      <c r="A12389" s="57"/>
      <c r="B12389" s="57"/>
    </row>
    <row r="12390" spans="1:2" hidden="1" x14ac:dyDescent="0.45">
      <c r="A12390" s="57"/>
      <c r="B12390" s="57"/>
    </row>
    <row r="12391" spans="1:2" hidden="1" x14ac:dyDescent="0.45">
      <c r="A12391" s="57"/>
      <c r="B12391" s="57"/>
    </row>
    <row r="12392" spans="1:2" hidden="1" x14ac:dyDescent="0.45">
      <c r="A12392" s="57"/>
      <c r="B12392" s="57"/>
    </row>
    <row r="12393" spans="1:2" hidden="1" x14ac:dyDescent="0.45">
      <c r="A12393" s="57"/>
      <c r="B12393" s="57"/>
    </row>
    <row r="12394" spans="1:2" hidden="1" x14ac:dyDescent="0.45">
      <c r="A12394" s="57"/>
      <c r="B12394" s="57"/>
    </row>
    <row r="12395" spans="1:2" hidden="1" x14ac:dyDescent="0.45">
      <c r="A12395" s="57"/>
      <c r="B12395" s="57"/>
    </row>
    <row r="12396" spans="1:2" hidden="1" x14ac:dyDescent="0.45">
      <c r="A12396" s="57"/>
      <c r="B12396" s="57"/>
    </row>
    <row r="12397" spans="1:2" hidden="1" x14ac:dyDescent="0.45">
      <c r="A12397" s="57"/>
      <c r="B12397" s="57"/>
    </row>
    <row r="12398" spans="1:2" hidden="1" x14ac:dyDescent="0.45">
      <c r="A12398" s="57"/>
      <c r="B12398" s="57"/>
    </row>
    <row r="12399" spans="1:2" hidden="1" x14ac:dyDescent="0.45">
      <c r="A12399" s="57"/>
      <c r="B12399" s="57"/>
    </row>
    <row r="12400" spans="1:2" hidden="1" x14ac:dyDescent="0.45">
      <c r="A12400" s="57"/>
      <c r="B12400" s="57"/>
    </row>
    <row r="12401" spans="1:2" hidden="1" x14ac:dyDescent="0.45">
      <c r="A12401" s="57"/>
      <c r="B12401" s="57"/>
    </row>
    <row r="12402" spans="1:2" hidden="1" x14ac:dyDescent="0.45">
      <c r="A12402" s="57"/>
      <c r="B12402" s="57"/>
    </row>
    <row r="12403" spans="1:2" hidden="1" x14ac:dyDescent="0.45">
      <c r="A12403" s="57"/>
      <c r="B12403" s="57"/>
    </row>
    <row r="12404" spans="1:2" hidden="1" x14ac:dyDescent="0.45">
      <c r="A12404" s="57"/>
      <c r="B12404" s="57"/>
    </row>
    <row r="12405" spans="1:2" hidden="1" x14ac:dyDescent="0.45">
      <c r="A12405" s="57"/>
      <c r="B12405" s="57"/>
    </row>
    <row r="12406" spans="1:2" hidden="1" x14ac:dyDescent="0.45">
      <c r="A12406" s="57"/>
      <c r="B12406" s="57"/>
    </row>
    <row r="12407" spans="1:2" hidden="1" x14ac:dyDescent="0.45">
      <c r="A12407" s="57"/>
      <c r="B12407" s="57"/>
    </row>
    <row r="12408" spans="1:2" hidden="1" x14ac:dyDescent="0.45">
      <c r="A12408" s="57"/>
      <c r="B12408" s="57"/>
    </row>
    <row r="12409" spans="1:2" hidden="1" x14ac:dyDescent="0.45">
      <c r="A12409" s="57"/>
      <c r="B12409" s="57"/>
    </row>
    <row r="12410" spans="1:2" hidden="1" x14ac:dyDescent="0.45">
      <c r="A12410" s="57"/>
      <c r="B12410" s="57"/>
    </row>
    <row r="12411" spans="1:2" hidden="1" x14ac:dyDescent="0.45">
      <c r="A12411" s="57"/>
      <c r="B12411" s="57"/>
    </row>
    <row r="12412" spans="1:2" hidden="1" x14ac:dyDescent="0.45">
      <c r="A12412" s="57"/>
      <c r="B12412" s="57"/>
    </row>
    <row r="12413" spans="1:2" hidden="1" x14ac:dyDescent="0.45">
      <c r="A12413" s="57"/>
      <c r="B12413" s="57"/>
    </row>
    <row r="12414" spans="1:2" hidden="1" x14ac:dyDescent="0.45">
      <c r="A12414" s="57"/>
      <c r="B12414" s="57"/>
    </row>
    <row r="12415" spans="1:2" hidden="1" x14ac:dyDescent="0.45">
      <c r="A12415" s="57"/>
      <c r="B12415" s="57"/>
    </row>
    <row r="12416" spans="1:2" hidden="1" x14ac:dyDescent="0.45">
      <c r="A12416" s="57"/>
      <c r="B12416" s="57"/>
    </row>
    <row r="12417" spans="1:2" hidden="1" x14ac:dyDescent="0.45">
      <c r="A12417" s="57"/>
      <c r="B12417" s="57"/>
    </row>
    <row r="12418" spans="1:2" hidden="1" x14ac:dyDescent="0.45">
      <c r="A12418" s="57"/>
      <c r="B12418" s="57"/>
    </row>
    <row r="12419" spans="1:2" hidden="1" x14ac:dyDescent="0.45">
      <c r="A12419" s="57"/>
      <c r="B12419" s="57"/>
    </row>
    <row r="12420" spans="1:2" hidden="1" x14ac:dyDescent="0.45">
      <c r="A12420" s="57"/>
      <c r="B12420" s="57"/>
    </row>
    <row r="12421" spans="1:2" hidden="1" x14ac:dyDescent="0.45">
      <c r="A12421" s="57"/>
      <c r="B12421" s="57"/>
    </row>
    <row r="12422" spans="1:2" hidden="1" x14ac:dyDescent="0.45">
      <c r="A12422" s="57"/>
      <c r="B12422" s="57"/>
    </row>
    <row r="12423" spans="1:2" hidden="1" x14ac:dyDescent="0.45">
      <c r="A12423" s="57"/>
      <c r="B12423" s="57"/>
    </row>
    <row r="12424" spans="1:2" hidden="1" x14ac:dyDescent="0.45">
      <c r="A12424" s="57"/>
      <c r="B12424" s="57"/>
    </row>
    <row r="12425" spans="1:2" hidden="1" x14ac:dyDescent="0.45">
      <c r="A12425" s="57"/>
      <c r="B12425" s="57"/>
    </row>
    <row r="12426" spans="1:2" hidden="1" x14ac:dyDescent="0.45">
      <c r="A12426" s="57"/>
      <c r="B12426" s="57"/>
    </row>
    <row r="12427" spans="1:2" hidden="1" x14ac:dyDescent="0.45">
      <c r="A12427" s="57"/>
      <c r="B12427" s="57"/>
    </row>
    <row r="12428" spans="1:2" hidden="1" x14ac:dyDescent="0.45">
      <c r="A12428" s="57"/>
      <c r="B12428" s="57"/>
    </row>
    <row r="12429" spans="1:2" hidden="1" x14ac:dyDescent="0.45">
      <c r="A12429" s="57"/>
      <c r="B12429" s="57"/>
    </row>
    <row r="12430" spans="1:2" hidden="1" x14ac:dyDescent="0.45">
      <c r="A12430" s="57"/>
      <c r="B12430" s="57"/>
    </row>
    <row r="12431" spans="1:2" hidden="1" x14ac:dyDescent="0.45">
      <c r="A12431" s="57"/>
      <c r="B12431" s="57"/>
    </row>
    <row r="12432" spans="1:2" hidden="1" x14ac:dyDescent="0.45">
      <c r="A12432" s="57"/>
      <c r="B12432" s="57"/>
    </row>
    <row r="12433" spans="1:2" hidden="1" x14ac:dyDescent="0.45">
      <c r="A12433" s="57"/>
      <c r="B12433" s="57"/>
    </row>
    <row r="12434" spans="1:2" hidden="1" x14ac:dyDescent="0.45">
      <c r="A12434" s="57"/>
      <c r="B12434" s="57"/>
    </row>
    <row r="12435" spans="1:2" hidden="1" x14ac:dyDescent="0.45">
      <c r="A12435" s="57"/>
      <c r="B12435" s="57"/>
    </row>
    <row r="12436" spans="1:2" hidden="1" x14ac:dyDescent="0.45">
      <c r="A12436" s="57"/>
      <c r="B12436" s="57"/>
    </row>
    <row r="12437" spans="1:2" hidden="1" x14ac:dyDescent="0.45">
      <c r="A12437" s="57"/>
      <c r="B12437" s="57"/>
    </row>
    <row r="12438" spans="1:2" hidden="1" x14ac:dyDescent="0.45">
      <c r="A12438" s="57"/>
      <c r="B12438" s="57"/>
    </row>
    <row r="12439" spans="1:2" hidden="1" x14ac:dyDescent="0.45">
      <c r="A12439" s="57"/>
      <c r="B12439" s="57"/>
    </row>
    <row r="12440" spans="1:2" hidden="1" x14ac:dyDescent="0.45">
      <c r="A12440" s="57"/>
      <c r="B12440" s="57"/>
    </row>
    <row r="12441" spans="1:2" hidden="1" x14ac:dyDescent="0.45">
      <c r="A12441" s="57"/>
      <c r="B12441" s="57"/>
    </row>
    <row r="12442" spans="1:2" hidden="1" x14ac:dyDescent="0.45">
      <c r="A12442" s="57"/>
      <c r="B12442" s="57"/>
    </row>
    <row r="12443" spans="1:2" hidden="1" x14ac:dyDescent="0.45">
      <c r="A12443" s="57"/>
      <c r="B12443" s="57"/>
    </row>
    <row r="12444" spans="1:2" hidden="1" x14ac:dyDescent="0.45">
      <c r="A12444" s="57"/>
      <c r="B12444" s="57"/>
    </row>
    <row r="12445" spans="1:2" hidden="1" x14ac:dyDescent="0.45">
      <c r="A12445" s="57"/>
      <c r="B12445" s="57"/>
    </row>
    <row r="12446" spans="1:2" hidden="1" x14ac:dyDescent="0.45">
      <c r="A12446" s="57"/>
      <c r="B12446" s="57"/>
    </row>
    <row r="12447" spans="1:2" hidden="1" x14ac:dyDescent="0.45">
      <c r="A12447" s="57"/>
      <c r="B12447" s="57"/>
    </row>
    <row r="12448" spans="1:2" hidden="1" x14ac:dyDescent="0.45">
      <c r="A12448" s="57"/>
      <c r="B12448" s="57"/>
    </row>
    <row r="12449" spans="1:2" hidden="1" x14ac:dyDescent="0.45">
      <c r="A12449" s="57"/>
      <c r="B12449" s="57"/>
    </row>
    <row r="12450" spans="1:2" hidden="1" x14ac:dyDescent="0.45">
      <c r="A12450" s="57"/>
      <c r="B12450" s="57"/>
    </row>
    <row r="12451" spans="1:2" hidden="1" x14ac:dyDescent="0.45">
      <c r="A12451" s="57"/>
      <c r="B12451" s="57"/>
    </row>
    <row r="12452" spans="1:2" hidden="1" x14ac:dyDescent="0.45">
      <c r="A12452" s="57"/>
      <c r="B12452" s="57"/>
    </row>
    <row r="12453" spans="1:2" hidden="1" x14ac:dyDescent="0.45">
      <c r="A12453" s="57"/>
      <c r="B12453" s="57"/>
    </row>
    <row r="12454" spans="1:2" hidden="1" x14ac:dyDescent="0.45">
      <c r="A12454" s="57"/>
      <c r="B12454" s="57"/>
    </row>
    <row r="12455" spans="1:2" hidden="1" x14ac:dyDescent="0.45">
      <c r="A12455" s="57"/>
      <c r="B12455" s="57"/>
    </row>
    <row r="12456" spans="1:2" hidden="1" x14ac:dyDescent="0.45">
      <c r="A12456" s="57"/>
      <c r="B12456" s="57"/>
    </row>
    <row r="12457" spans="1:2" hidden="1" x14ac:dyDescent="0.45">
      <c r="A12457" s="57"/>
      <c r="B12457" s="57"/>
    </row>
    <row r="12458" spans="1:2" hidden="1" x14ac:dyDescent="0.45">
      <c r="A12458" s="57"/>
      <c r="B12458" s="57"/>
    </row>
    <row r="12459" spans="1:2" hidden="1" x14ac:dyDescent="0.45">
      <c r="A12459" s="57"/>
      <c r="B12459" s="57"/>
    </row>
    <row r="12460" spans="1:2" hidden="1" x14ac:dyDescent="0.45">
      <c r="A12460" s="57"/>
      <c r="B12460" s="57"/>
    </row>
    <row r="12461" spans="1:2" hidden="1" x14ac:dyDescent="0.45">
      <c r="A12461" s="57"/>
      <c r="B12461" s="57"/>
    </row>
    <row r="12462" spans="1:2" hidden="1" x14ac:dyDescent="0.45">
      <c r="A12462" s="57"/>
      <c r="B12462" s="57"/>
    </row>
    <row r="12463" spans="1:2" hidden="1" x14ac:dyDescent="0.45">
      <c r="A12463" s="57"/>
      <c r="B12463" s="57"/>
    </row>
    <row r="12464" spans="1:2" hidden="1" x14ac:dyDescent="0.45">
      <c r="A12464" s="57"/>
      <c r="B12464" s="57"/>
    </row>
    <row r="12465" spans="1:2" hidden="1" x14ac:dyDescent="0.45">
      <c r="A12465" s="57"/>
      <c r="B12465" s="57"/>
    </row>
    <row r="12466" spans="1:2" hidden="1" x14ac:dyDescent="0.45">
      <c r="A12466" s="57"/>
      <c r="B12466" s="57"/>
    </row>
    <row r="12467" spans="1:2" hidden="1" x14ac:dyDescent="0.45">
      <c r="A12467" s="57"/>
      <c r="B12467" s="57"/>
    </row>
    <row r="12468" spans="1:2" hidden="1" x14ac:dyDescent="0.45">
      <c r="A12468" s="57"/>
      <c r="B12468" s="57"/>
    </row>
    <row r="12469" spans="1:2" hidden="1" x14ac:dyDescent="0.45">
      <c r="A12469" s="57"/>
      <c r="B12469" s="57"/>
    </row>
    <row r="12470" spans="1:2" hidden="1" x14ac:dyDescent="0.45">
      <c r="A12470" s="57"/>
      <c r="B12470" s="57"/>
    </row>
    <row r="12471" spans="1:2" hidden="1" x14ac:dyDescent="0.45">
      <c r="A12471" s="57"/>
      <c r="B12471" s="57"/>
    </row>
    <row r="12472" spans="1:2" hidden="1" x14ac:dyDescent="0.45">
      <c r="A12472" s="57"/>
      <c r="B12472" s="57"/>
    </row>
    <row r="12473" spans="1:2" hidden="1" x14ac:dyDescent="0.45">
      <c r="A12473" s="57"/>
      <c r="B12473" s="57"/>
    </row>
    <row r="12474" spans="1:2" hidden="1" x14ac:dyDescent="0.45">
      <c r="A12474" s="57"/>
      <c r="B12474" s="57"/>
    </row>
    <row r="12475" spans="1:2" hidden="1" x14ac:dyDescent="0.45">
      <c r="A12475" s="57"/>
      <c r="B12475" s="57"/>
    </row>
    <row r="12476" spans="1:2" hidden="1" x14ac:dyDescent="0.45">
      <c r="A12476" s="57"/>
      <c r="B12476" s="57"/>
    </row>
    <row r="12477" spans="1:2" hidden="1" x14ac:dyDescent="0.45">
      <c r="A12477" s="57"/>
      <c r="B12477" s="57"/>
    </row>
    <row r="12478" spans="1:2" hidden="1" x14ac:dyDescent="0.45">
      <c r="A12478" s="57"/>
      <c r="B12478" s="57"/>
    </row>
    <row r="12479" spans="1:2" hidden="1" x14ac:dyDescent="0.45">
      <c r="A12479" s="57"/>
      <c r="B12479" s="57"/>
    </row>
    <row r="12480" spans="1:2" hidden="1" x14ac:dyDescent="0.45">
      <c r="A12480" s="57"/>
      <c r="B12480" s="57"/>
    </row>
    <row r="12481" spans="1:2" hidden="1" x14ac:dyDescent="0.45">
      <c r="A12481" s="57"/>
      <c r="B12481" s="57"/>
    </row>
    <row r="12482" spans="1:2" hidden="1" x14ac:dyDescent="0.45">
      <c r="A12482" s="57"/>
      <c r="B12482" s="57"/>
    </row>
    <row r="12483" spans="1:2" hidden="1" x14ac:dyDescent="0.45">
      <c r="A12483" s="57"/>
      <c r="B12483" s="57"/>
    </row>
    <row r="12484" spans="1:2" hidden="1" x14ac:dyDescent="0.45">
      <c r="A12484" s="57"/>
      <c r="B12484" s="57"/>
    </row>
    <row r="12485" spans="1:2" hidden="1" x14ac:dyDescent="0.45">
      <c r="A12485" s="57"/>
      <c r="B12485" s="57"/>
    </row>
    <row r="12486" spans="1:2" hidden="1" x14ac:dyDescent="0.45">
      <c r="A12486" s="57"/>
      <c r="B12486" s="57"/>
    </row>
    <row r="12487" spans="1:2" hidden="1" x14ac:dyDescent="0.45">
      <c r="A12487" s="57"/>
      <c r="B12487" s="57"/>
    </row>
    <row r="12488" spans="1:2" hidden="1" x14ac:dyDescent="0.45">
      <c r="A12488" s="57"/>
      <c r="B12488" s="57"/>
    </row>
    <row r="12489" spans="1:2" hidden="1" x14ac:dyDescent="0.45">
      <c r="A12489" s="57"/>
      <c r="B12489" s="57"/>
    </row>
    <row r="12490" spans="1:2" hidden="1" x14ac:dyDescent="0.45">
      <c r="A12490" s="57"/>
      <c r="B12490" s="57"/>
    </row>
    <row r="12491" spans="1:2" hidden="1" x14ac:dyDescent="0.45">
      <c r="A12491" s="57"/>
      <c r="B12491" s="57"/>
    </row>
    <row r="12492" spans="1:2" hidden="1" x14ac:dyDescent="0.45">
      <c r="A12492" s="57"/>
      <c r="B12492" s="57"/>
    </row>
    <row r="12493" spans="1:2" hidden="1" x14ac:dyDescent="0.45">
      <c r="A12493" s="57"/>
      <c r="B12493" s="57"/>
    </row>
    <row r="12494" spans="1:2" hidden="1" x14ac:dyDescent="0.45">
      <c r="A12494" s="57"/>
      <c r="B12494" s="57"/>
    </row>
    <row r="12495" spans="1:2" hidden="1" x14ac:dyDescent="0.45">
      <c r="A12495" s="57"/>
      <c r="B12495" s="57"/>
    </row>
    <row r="12496" spans="1:2" hidden="1" x14ac:dyDescent="0.45">
      <c r="A12496" s="57"/>
      <c r="B12496" s="57"/>
    </row>
    <row r="12497" spans="1:2" hidden="1" x14ac:dyDescent="0.45">
      <c r="A12497" s="57"/>
      <c r="B12497" s="57"/>
    </row>
    <row r="12498" spans="1:2" hidden="1" x14ac:dyDescent="0.45">
      <c r="A12498" s="57"/>
      <c r="B12498" s="57"/>
    </row>
    <row r="12499" spans="1:2" hidden="1" x14ac:dyDescent="0.45">
      <c r="A12499" s="57"/>
      <c r="B12499" s="57"/>
    </row>
    <row r="12500" spans="1:2" hidden="1" x14ac:dyDescent="0.45">
      <c r="A12500" s="57"/>
      <c r="B12500" s="57"/>
    </row>
    <row r="12501" spans="1:2" hidden="1" x14ac:dyDescent="0.45">
      <c r="A12501" s="57"/>
      <c r="B12501" s="57"/>
    </row>
    <row r="12502" spans="1:2" hidden="1" x14ac:dyDescent="0.45">
      <c r="A12502" s="57"/>
      <c r="B12502" s="57"/>
    </row>
    <row r="12503" spans="1:2" hidden="1" x14ac:dyDescent="0.45">
      <c r="A12503" s="57"/>
      <c r="B12503" s="57"/>
    </row>
    <row r="12504" spans="1:2" hidden="1" x14ac:dyDescent="0.45">
      <c r="A12504" s="57"/>
      <c r="B12504" s="57"/>
    </row>
    <row r="12505" spans="1:2" hidden="1" x14ac:dyDescent="0.45">
      <c r="A12505" s="57"/>
      <c r="B12505" s="57"/>
    </row>
    <row r="12506" spans="1:2" hidden="1" x14ac:dyDescent="0.45">
      <c r="A12506" s="57"/>
      <c r="B12506" s="57"/>
    </row>
    <row r="12507" spans="1:2" hidden="1" x14ac:dyDescent="0.45">
      <c r="A12507" s="57"/>
      <c r="B12507" s="57"/>
    </row>
    <row r="12508" spans="1:2" hidden="1" x14ac:dyDescent="0.45">
      <c r="A12508" s="57"/>
      <c r="B12508" s="57"/>
    </row>
    <row r="12509" spans="1:2" hidden="1" x14ac:dyDescent="0.45">
      <c r="A12509" s="57"/>
      <c r="B12509" s="57"/>
    </row>
    <row r="12510" spans="1:2" hidden="1" x14ac:dyDescent="0.45">
      <c r="A12510" s="57"/>
      <c r="B12510" s="57"/>
    </row>
    <row r="12511" spans="1:2" hidden="1" x14ac:dyDescent="0.45">
      <c r="A12511" s="57"/>
      <c r="B12511" s="57"/>
    </row>
    <row r="12512" spans="1:2" hidden="1" x14ac:dyDescent="0.45">
      <c r="A12512" s="57"/>
      <c r="B12512" s="57"/>
    </row>
    <row r="12513" spans="1:2" hidden="1" x14ac:dyDescent="0.45">
      <c r="A12513" s="57"/>
      <c r="B12513" s="57"/>
    </row>
    <row r="12514" spans="1:2" hidden="1" x14ac:dyDescent="0.45">
      <c r="A12514" s="57"/>
      <c r="B12514" s="57"/>
    </row>
    <row r="12515" spans="1:2" hidden="1" x14ac:dyDescent="0.45">
      <c r="A12515" s="57"/>
      <c r="B12515" s="57"/>
    </row>
    <row r="12516" spans="1:2" hidden="1" x14ac:dyDescent="0.45">
      <c r="A12516" s="57"/>
      <c r="B12516" s="57"/>
    </row>
    <row r="12517" spans="1:2" hidden="1" x14ac:dyDescent="0.45">
      <c r="A12517" s="57"/>
      <c r="B12517" s="57"/>
    </row>
    <row r="12518" spans="1:2" hidden="1" x14ac:dyDescent="0.45">
      <c r="A12518" s="57"/>
      <c r="B12518" s="57"/>
    </row>
    <row r="12519" spans="1:2" hidden="1" x14ac:dyDescent="0.45">
      <c r="A12519" s="57"/>
      <c r="B12519" s="57"/>
    </row>
    <row r="12520" spans="1:2" hidden="1" x14ac:dyDescent="0.45">
      <c r="A12520" s="57"/>
      <c r="B12520" s="57"/>
    </row>
    <row r="12521" spans="1:2" hidden="1" x14ac:dyDescent="0.45">
      <c r="A12521" s="57"/>
      <c r="B12521" s="57"/>
    </row>
    <row r="12522" spans="1:2" hidden="1" x14ac:dyDescent="0.45">
      <c r="A12522" s="57"/>
      <c r="B12522" s="57"/>
    </row>
    <row r="12523" spans="1:2" hidden="1" x14ac:dyDescent="0.45">
      <c r="A12523" s="57"/>
      <c r="B12523" s="57"/>
    </row>
    <row r="12524" spans="1:2" hidden="1" x14ac:dyDescent="0.45">
      <c r="A12524" s="57"/>
      <c r="B12524" s="57"/>
    </row>
    <row r="12525" spans="1:2" hidden="1" x14ac:dyDescent="0.45">
      <c r="A12525" s="57"/>
      <c r="B12525" s="57"/>
    </row>
    <row r="12526" spans="1:2" hidden="1" x14ac:dyDescent="0.45">
      <c r="A12526" s="57"/>
      <c r="B12526" s="57"/>
    </row>
    <row r="12527" spans="1:2" hidden="1" x14ac:dyDescent="0.45">
      <c r="A12527" s="57"/>
      <c r="B12527" s="57"/>
    </row>
    <row r="12528" spans="1:2" hidden="1" x14ac:dyDescent="0.45">
      <c r="A12528" s="57"/>
      <c r="B12528" s="57"/>
    </row>
    <row r="12529" spans="1:2" hidden="1" x14ac:dyDescent="0.45">
      <c r="A12529" s="57"/>
      <c r="B12529" s="57"/>
    </row>
    <row r="12530" spans="1:2" hidden="1" x14ac:dyDescent="0.45">
      <c r="A12530" s="57"/>
      <c r="B12530" s="57"/>
    </row>
    <row r="12531" spans="1:2" hidden="1" x14ac:dyDescent="0.45">
      <c r="A12531" s="57"/>
      <c r="B12531" s="57"/>
    </row>
    <row r="12532" spans="1:2" hidden="1" x14ac:dyDescent="0.45">
      <c r="A12532" s="57"/>
      <c r="B12532" s="57"/>
    </row>
    <row r="12533" spans="1:2" hidden="1" x14ac:dyDescent="0.45">
      <c r="A12533" s="57"/>
      <c r="B12533" s="57"/>
    </row>
    <row r="12534" spans="1:2" hidden="1" x14ac:dyDescent="0.45">
      <c r="A12534" s="57"/>
      <c r="B12534" s="57"/>
    </row>
    <row r="12535" spans="1:2" hidden="1" x14ac:dyDescent="0.45">
      <c r="A12535" s="57"/>
      <c r="B12535" s="57"/>
    </row>
    <row r="12536" spans="1:2" hidden="1" x14ac:dyDescent="0.45">
      <c r="A12536" s="57"/>
      <c r="B12536" s="57"/>
    </row>
    <row r="12537" spans="1:2" hidden="1" x14ac:dyDescent="0.45">
      <c r="A12537" s="57"/>
      <c r="B12537" s="57"/>
    </row>
    <row r="12538" spans="1:2" hidden="1" x14ac:dyDescent="0.45">
      <c r="A12538" s="57"/>
      <c r="B12538" s="57"/>
    </row>
    <row r="12539" spans="1:2" hidden="1" x14ac:dyDescent="0.45">
      <c r="A12539" s="57"/>
      <c r="B12539" s="57"/>
    </row>
    <row r="12540" spans="1:2" hidden="1" x14ac:dyDescent="0.45">
      <c r="A12540" s="57"/>
      <c r="B12540" s="57"/>
    </row>
    <row r="12541" spans="1:2" hidden="1" x14ac:dyDescent="0.45">
      <c r="A12541" s="57"/>
      <c r="B12541" s="57"/>
    </row>
    <row r="12542" spans="1:2" hidden="1" x14ac:dyDescent="0.45">
      <c r="A12542" s="57"/>
      <c r="B12542" s="57"/>
    </row>
    <row r="12543" spans="1:2" hidden="1" x14ac:dyDescent="0.45">
      <c r="A12543" s="57"/>
      <c r="B12543" s="57"/>
    </row>
    <row r="12544" spans="1:2" hidden="1" x14ac:dyDescent="0.45">
      <c r="A12544" s="57"/>
      <c r="B12544" s="57"/>
    </row>
    <row r="12545" spans="1:2" hidden="1" x14ac:dyDescent="0.45">
      <c r="A12545" s="57"/>
      <c r="B12545" s="57"/>
    </row>
    <row r="12546" spans="1:2" hidden="1" x14ac:dyDescent="0.45">
      <c r="A12546" s="57"/>
      <c r="B12546" s="57"/>
    </row>
    <row r="12547" spans="1:2" hidden="1" x14ac:dyDescent="0.45">
      <c r="A12547" s="57"/>
      <c r="B12547" s="57"/>
    </row>
    <row r="12548" spans="1:2" hidden="1" x14ac:dyDescent="0.45">
      <c r="A12548" s="57"/>
      <c r="B12548" s="57"/>
    </row>
    <row r="12549" spans="1:2" hidden="1" x14ac:dyDescent="0.45">
      <c r="A12549" s="57"/>
      <c r="B12549" s="57"/>
    </row>
    <row r="12550" spans="1:2" hidden="1" x14ac:dyDescent="0.45">
      <c r="A12550" s="57"/>
      <c r="B12550" s="57"/>
    </row>
    <row r="12551" spans="1:2" hidden="1" x14ac:dyDescent="0.45">
      <c r="A12551" s="57"/>
      <c r="B12551" s="57"/>
    </row>
    <row r="12552" spans="1:2" hidden="1" x14ac:dyDescent="0.45">
      <c r="A12552" s="57"/>
      <c r="B12552" s="57"/>
    </row>
    <row r="12553" spans="1:2" hidden="1" x14ac:dyDescent="0.45">
      <c r="A12553" s="57"/>
      <c r="B12553" s="57"/>
    </row>
    <row r="12554" spans="1:2" hidden="1" x14ac:dyDescent="0.45">
      <c r="A12554" s="57"/>
      <c r="B12554" s="57"/>
    </row>
    <row r="12555" spans="1:2" hidden="1" x14ac:dyDescent="0.45">
      <c r="A12555" s="57"/>
      <c r="B12555" s="57"/>
    </row>
    <row r="12556" spans="1:2" hidden="1" x14ac:dyDescent="0.45">
      <c r="A12556" s="57"/>
      <c r="B12556" s="57"/>
    </row>
    <row r="12557" spans="1:2" hidden="1" x14ac:dyDescent="0.45">
      <c r="A12557" s="57"/>
      <c r="B12557" s="57"/>
    </row>
    <row r="12558" spans="1:2" hidden="1" x14ac:dyDescent="0.45">
      <c r="A12558" s="57"/>
      <c r="B12558" s="57"/>
    </row>
    <row r="12559" spans="1:2" hidden="1" x14ac:dyDescent="0.45">
      <c r="A12559" s="57"/>
      <c r="B12559" s="57"/>
    </row>
    <row r="12560" spans="1:2" hidden="1" x14ac:dyDescent="0.45">
      <c r="A12560" s="57"/>
      <c r="B12560" s="57"/>
    </row>
    <row r="12561" spans="1:2" hidden="1" x14ac:dyDescent="0.45">
      <c r="A12561" s="57"/>
      <c r="B12561" s="57"/>
    </row>
    <row r="12562" spans="1:2" hidden="1" x14ac:dyDescent="0.45">
      <c r="A12562" s="57"/>
      <c r="B12562" s="57"/>
    </row>
    <row r="12563" spans="1:2" hidden="1" x14ac:dyDescent="0.45">
      <c r="A12563" s="57"/>
      <c r="B12563" s="57"/>
    </row>
    <row r="12564" spans="1:2" hidden="1" x14ac:dyDescent="0.45">
      <c r="A12564" s="57"/>
      <c r="B12564" s="57"/>
    </row>
    <row r="12565" spans="1:2" hidden="1" x14ac:dyDescent="0.45">
      <c r="A12565" s="57"/>
      <c r="B12565" s="57"/>
    </row>
    <row r="12566" spans="1:2" hidden="1" x14ac:dyDescent="0.45">
      <c r="A12566" s="57"/>
      <c r="B12566" s="57"/>
    </row>
    <row r="12567" spans="1:2" hidden="1" x14ac:dyDescent="0.45">
      <c r="A12567" s="57"/>
      <c r="B12567" s="57"/>
    </row>
    <row r="12568" spans="1:2" hidden="1" x14ac:dyDescent="0.45">
      <c r="A12568" s="57"/>
      <c r="B12568" s="57"/>
    </row>
    <row r="12569" spans="1:2" hidden="1" x14ac:dyDescent="0.45">
      <c r="A12569" s="57"/>
      <c r="B12569" s="57"/>
    </row>
    <row r="12570" spans="1:2" hidden="1" x14ac:dyDescent="0.45">
      <c r="A12570" s="57"/>
      <c r="B12570" s="57"/>
    </row>
    <row r="12571" spans="1:2" hidden="1" x14ac:dyDescent="0.45">
      <c r="A12571" s="57"/>
      <c r="B12571" s="57"/>
    </row>
    <row r="12572" spans="1:2" hidden="1" x14ac:dyDescent="0.45">
      <c r="A12572" s="57"/>
      <c r="B12572" s="57"/>
    </row>
    <row r="12573" spans="1:2" hidden="1" x14ac:dyDescent="0.45">
      <c r="A12573" s="57"/>
      <c r="B12573" s="57"/>
    </row>
    <row r="12574" spans="1:2" hidden="1" x14ac:dyDescent="0.45">
      <c r="A12574" s="57"/>
      <c r="B12574" s="57"/>
    </row>
    <row r="12575" spans="1:2" hidden="1" x14ac:dyDescent="0.45">
      <c r="A12575" s="57"/>
      <c r="B12575" s="57"/>
    </row>
    <row r="12576" spans="1:2" hidden="1" x14ac:dyDescent="0.45">
      <c r="A12576" s="57"/>
      <c r="B12576" s="57"/>
    </row>
    <row r="12577" spans="1:2" hidden="1" x14ac:dyDescent="0.45">
      <c r="A12577" s="57"/>
      <c r="B12577" s="57"/>
    </row>
    <row r="12578" spans="1:2" hidden="1" x14ac:dyDescent="0.45">
      <c r="A12578" s="57"/>
      <c r="B12578" s="57"/>
    </row>
    <row r="12579" spans="1:2" hidden="1" x14ac:dyDescent="0.45">
      <c r="A12579" s="57"/>
      <c r="B12579" s="57"/>
    </row>
    <row r="12580" spans="1:2" hidden="1" x14ac:dyDescent="0.45">
      <c r="A12580" s="57"/>
      <c r="B12580" s="57"/>
    </row>
    <row r="12581" spans="1:2" hidden="1" x14ac:dyDescent="0.45">
      <c r="A12581" s="57"/>
      <c r="B12581" s="57"/>
    </row>
    <row r="12582" spans="1:2" hidden="1" x14ac:dyDescent="0.45">
      <c r="A12582" s="57"/>
      <c r="B12582" s="57"/>
    </row>
    <row r="12583" spans="1:2" hidden="1" x14ac:dyDescent="0.45">
      <c r="A12583" s="57"/>
      <c r="B12583" s="57"/>
    </row>
    <row r="12584" spans="1:2" hidden="1" x14ac:dyDescent="0.45">
      <c r="A12584" s="57"/>
      <c r="B12584" s="57"/>
    </row>
    <row r="12585" spans="1:2" hidden="1" x14ac:dyDescent="0.45">
      <c r="A12585" s="57"/>
      <c r="B12585" s="57"/>
    </row>
    <row r="12586" spans="1:2" hidden="1" x14ac:dyDescent="0.45">
      <c r="A12586" s="57"/>
      <c r="B12586" s="57"/>
    </row>
    <row r="12587" spans="1:2" hidden="1" x14ac:dyDescent="0.45">
      <c r="A12587" s="57"/>
      <c r="B12587" s="57"/>
    </row>
    <row r="12588" spans="1:2" hidden="1" x14ac:dyDescent="0.45">
      <c r="A12588" s="57"/>
      <c r="B12588" s="57"/>
    </row>
    <row r="12589" spans="1:2" hidden="1" x14ac:dyDescent="0.45">
      <c r="A12589" s="57"/>
      <c r="B12589" s="57"/>
    </row>
    <row r="12590" spans="1:2" hidden="1" x14ac:dyDescent="0.45">
      <c r="A12590" s="57"/>
      <c r="B12590" s="57"/>
    </row>
    <row r="12591" spans="1:2" hidden="1" x14ac:dyDescent="0.45">
      <c r="A12591" s="57"/>
      <c r="B12591" s="57"/>
    </row>
    <row r="12592" spans="1:2" hidden="1" x14ac:dyDescent="0.45">
      <c r="A12592" s="57"/>
      <c r="B12592" s="57"/>
    </row>
    <row r="12593" spans="1:2" hidden="1" x14ac:dyDescent="0.45">
      <c r="A12593" s="57"/>
      <c r="B12593" s="57"/>
    </row>
    <row r="12594" spans="1:2" hidden="1" x14ac:dyDescent="0.45">
      <c r="A12594" s="57"/>
      <c r="B12594" s="57"/>
    </row>
    <row r="12595" spans="1:2" hidden="1" x14ac:dyDescent="0.45">
      <c r="A12595" s="57"/>
      <c r="B12595" s="57"/>
    </row>
    <row r="12596" spans="1:2" hidden="1" x14ac:dyDescent="0.45">
      <c r="A12596" s="57"/>
      <c r="B12596" s="57"/>
    </row>
    <row r="12597" spans="1:2" hidden="1" x14ac:dyDescent="0.45">
      <c r="A12597" s="57"/>
      <c r="B12597" s="57"/>
    </row>
    <row r="12598" spans="1:2" hidden="1" x14ac:dyDescent="0.45">
      <c r="A12598" s="57"/>
      <c r="B12598" s="57"/>
    </row>
    <row r="12599" spans="1:2" hidden="1" x14ac:dyDescent="0.45">
      <c r="A12599" s="57"/>
      <c r="B12599" s="57"/>
    </row>
    <row r="12600" spans="1:2" hidden="1" x14ac:dyDescent="0.45">
      <c r="A12600" s="57"/>
      <c r="B12600" s="57"/>
    </row>
    <row r="12601" spans="1:2" hidden="1" x14ac:dyDescent="0.45">
      <c r="A12601" s="57"/>
      <c r="B12601" s="57"/>
    </row>
    <row r="12602" spans="1:2" hidden="1" x14ac:dyDescent="0.45">
      <c r="A12602" s="57"/>
      <c r="B12602" s="57"/>
    </row>
    <row r="12603" spans="1:2" hidden="1" x14ac:dyDescent="0.45">
      <c r="A12603" s="57"/>
      <c r="B12603" s="57"/>
    </row>
    <row r="12604" spans="1:2" hidden="1" x14ac:dyDescent="0.45">
      <c r="A12604" s="57"/>
      <c r="B12604" s="57"/>
    </row>
    <row r="12605" spans="1:2" hidden="1" x14ac:dyDescent="0.45">
      <c r="A12605" s="57"/>
      <c r="B12605" s="57"/>
    </row>
    <row r="12606" spans="1:2" hidden="1" x14ac:dyDescent="0.45">
      <c r="A12606" s="57"/>
      <c r="B12606" s="57"/>
    </row>
    <row r="12607" spans="1:2" hidden="1" x14ac:dyDescent="0.45">
      <c r="A12607" s="57"/>
      <c r="B12607" s="57"/>
    </row>
    <row r="12608" spans="1:2" hidden="1" x14ac:dyDescent="0.45">
      <c r="A12608" s="57"/>
      <c r="B12608" s="57"/>
    </row>
    <row r="12609" spans="1:2" hidden="1" x14ac:dyDescent="0.45">
      <c r="A12609" s="57"/>
      <c r="B12609" s="57"/>
    </row>
    <row r="12610" spans="1:2" hidden="1" x14ac:dyDescent="0.45">
      <c r="A12610" s="57"/>
      <c r="B12610" s="57"/>
    </row>
    <row r="12611" spans="1:2" hidden="1" x14ac:dyDescent="0.45">
      <c r="A12611" s="57"/>
      <c r="B12611" s="57"/>
    </row>
    <row r="12612" spans="1:2" hidden="1" x14ac:dyDescent="0.45">
      <c r="A12612" s="57"/>
      <c r="B12612" s="57"/>
    </row>
    <row r="12613" spans="1:2" hidden="1" x14ac:dyDescent="0.45">
      <c r="A12613" s="57"/>
      <c r="B12613" s="57"/>
    </row>
    <row r="12614" spans="1:2" hidden="1" x14ac:dyDescent="0.45">
      <c r="A12614" s="57"/>
      <c r="B12614" s="57"/>
    </row>
    <row r="12615" spans="1:2" hidden="1" x14ac:dyDescent="0.45">
      <c r="A12615" s="57"/>
      <c r="B12615" s="57"/>
    </row>
    <row r="12616" spans="1:2" hidden="1" x14ac:dyDescent="0.45">
      <c r="A12616" s="57"/>
      <c r="B12616" s="57"/>
    </row>
    <row r="12617" spans="1:2" hidden="1" x14ac:dyDescent="0.45">
      <c r="A12617" s="57"/>
      <c r="B12617" s="57"/>
    </row>
    <row r="12618" spans="1:2" hidden="1" x14ac:dyDescent="0.45">
      <c r="A12618" s="57"/>
      <c r="B12618" s="57"/>
    </row>
    <row r="12619" spans="1:2" hidden="1" x14ac:dyDescent="0.45">
      <c r="A12619" s="57"/>
      <c r="B12619" s="57"/>
    </row>
    <row r="12620" spans="1:2" hidden="1" x14ac:dyDescent="0.45">
      <c r="A12620" s="57"/>
      <c r="B12620" s="57"/>
    </row>
    <row r="12621" spans="1:2" hidden="1" x14ac:dyDescent="0.45">
      <c r="A12621" s="57"/>
      <c r="B12621" s="57"/>
    </row>
    <row r="12622" spans="1:2" hidden="1" x14ac:dyDescent="0.45">
      <c r="A12622" s="57"/>
      <c r="B12622" s="57"/>
    </row>
    <row r="12623" spans="1:2" hidden="1" x14ac:dyDescent="0.45">
      <c r="A12623" s="57"/>
      <c r="B12623" s="57"/>
    </row>
    <row r="12624" spans="1:2" hidden="1" x14ac:dyDescent="0.45">
      <c r="A12624" s="57"/>
      <c r="B12624" s="57"/>
    </row>
    <row r="12625" spans="1:2" hidden="1" x14ac:dyDescent="0.45">
      <c r="A12625" s="57"/>
      <c r="B12625" s="57"/>
    </row>
    <row r="12626" spans="1:2" hidden="1" x14ac:dyDescent="0.45">
      <c r="A12626" s="57"/>
      <c r="B12626" s="57"/>
    </row>
    <row r="12627" spans="1:2" hidden="1" x14ac:dyDescent="0.45">
      <c r="A12627" s="57"/>
      <c r="B12627" s="57"/>
    </row>
    <row r="12628" spans="1:2" hidden="1" x14ac:dyDescent="0.45">
      <c r="A12628" s="57"/>
      <c r="B12628" s="57"/>
    </row>
    <row r="12629" spans="1:2" hidden="1" x14ac:dyDescent="0.45">
      <c r="A12629" s="57"/>
      <c r="B12629" s="57"/>
    </row>
    <row r="12630" spans="1:2" hidden="1" x14ac:dyDescent="0.45">
      <c r="A12630" s="57"/>
      <c r="B12630" s="57"/>
    </row>
    <row r="12631" spans="1:2" hidden="1" x14ac:dyDescent="0.45">
      <c r="A12631" s="57"/>
      <c r="B12631" s="57"/>
    </row>
    <row r="12632" spans="1:2" hidden="1" x14ac:dyDescent="0.45">
      <c r="A12632" s="57"/>
      <c r="B12632" s="57"/>
    </row>
    <row r="12633" spans="1:2" hidden="1" x14ac:dyDescent="0.45">
      <c r="A12633" s="57"/>
      <c r="B12633" s="57"/>
    </row>
    <row r="12634" spans="1:2" hidden="1" x14ac:dyDescent="0.45">
      <c r="A12634" s="57"/>
      <c r="B12634" s="57"/>
    </row>
    <row r="12635" spans="1:2" hidden="1" x14ac:dyDescent="0.45">
      <c r="A12635" s="57"/>
      <c r="B12635" s="57"/>
    </row>
    <row r="12636" spans="1:2" hidden="1" x14ac:dyDescent="0.45">
      <c r="A12636" s="57"/>
      <c r="B12636" s="57"/>
    </row>
    <row r="12637" spans="1:2" hidden="1" x14ac:dyDescent="0.45">
      <c r="A12637" s="57"/>
      <c r="B12637" s="57"/>
    </row>
    <row r="12638" spans="1:2" hidden="1" x14ac:dyDescent="0.45">
      <c r="A12638" s="57"/>
      <c r="B12638" s="57"/>
    </row>
    <row r="12639" spans="1:2" hidden="1" x14ac:dyDescent="0.45">
      <c r="A12639" s="57"/>
      <c r="B12639" s="57"/>
    </row>
    <row r="12640" spans="1:2" hidden="1" x14ac:dyDescent="0.45">
      <c r="A12640" s="57"/>
      <c r="B12640" s="57"/>
    </row>
    <row r="12641" spans="1:2" hidden="1" x14ac:dyDescent="0.45">
      <c r="A12641" s="57"/>
      <c r="B12641" s="57"/>
    </row>
    <row r="12642" spans="1:2" hidden="1" x14ac:dyDescent="0.45">
      <c r="A12642" s="57"/>
      <c r="B12642" s="57"/>
    </row>
    <row r="12643" spans="1:2" hidden="1" x14ac:dyDescent="0.45">
      <c r="A12643" s="57"/>
      <c r="B12643" s="57"/>
    </row>
    <row r="12644" spans="1:2" hidden="1" x14ac:dyDescent="0.45">
      <c r="A12644" s="57"/>
      <c r="B12644" s="57"/>
    </row>
    <row r="12645" spans="1:2" hidden="1" x14ac:dyDescent="0.45">
      <c r="A12645" s="57"/>
      <c r="B12645" s="57"/>
    </row>
    <row r="12646" spans="1:2" hidden="1" x14ac:dyDescent="0.45">
      <c r="A12646" s="57"/>
      <c r="B12646" s="57"/>
    </row>
    <row r="12647" spans="1:2" hidden="1" x14ac:dyDescent="0.45">
      <c r="A12647" s="57"/>
      <c r="B12647" s="57"/>
    </row>
    <row r="12648" spans="1:2" hidden="1" x14ac:dyDescent="0.45">
      <c r="A12648" s="57"/>
      <c r="B12648" s="57"/>
    </row>
    <row r="12649" spans="1:2" hidden="1" x14ac:dyDescent="0.45">
      <c r="A12649" s="57"/>
      <c r="B12649" s="57"/>
    </row>
    <row r="12650" spans="1:2" hidden="1" x14ac:dyDescent="0.45">
      <c r="A12650" s="57"/>
      <c r="B12650" s="57"/>
    </row>
    <row r="12651" spans="1:2" hidden="1" x14ac:dyDescent="0.45">
      <c r="A12651" s="57"/>
      <c r="B12651" s="57"/>
    </row>
    <row r="12652" spans="1:2" hidden="1" x14ac:dyDescent="0.45">
      <c r="A12652" s="57"/>
      <c r="B12652" s="57"/>
    </row>
    <row r="12653" spans="1:2" hidden="1" x14ac:dyDescent="0.45">
      <c r="A12653" s="57"/>
      <c r="B12653" s="57"/>
    </row>
    <row r="12654" spans="1:2" hidden="1" x14ac:dyDescent="0.45">
      <c r="A12654" s="57"/>
      <c r="B12654" s="57"/>
    </row>
    <row r="12655" spans="1:2" hidden="1" x14ac:dyDescent="0.45">
      <c r="A12655" s="57"/>
      <c r="B12655" s="57"/>
    </row>
    <row r="12656" spans="1:2" hidden="1" x14ac:dyDescent="0.45">
      <c r="A12656" s="57"/>
      <c r="B12656" s="57"/>
    </row>
    <row r="12657" spans="1:2" hidden="1" x14ac:dyDescent="0.45">
      <c r="A12657" s="57"/>
      <c r="B12657" s="57"/>
    </row>
    <row r="12658" spans="1:2" hidden="1" x14ac:dyDescent="0.45">
      <c r="A12658" s="57"/>
      <c r="B12658" s="57"/>
    </row>
    <row r="12659" spans="1:2" hidden="1" x14ac:dyDescent="0.45">
      <c r="A12659" s="57"/>
      <c r="B12659" s="57"/>
    </row>
    <row r="12660" spans="1:2" hidden="1" x14ac:dyDescent="0.45">
      <c r="A12660" s="57"/>
      <c r="B12660" s="57"/>
    </row>
    <row r="12661" spans="1:2" hidden="1" x14ac:dyDescent="0.45">
      <c r="A12661" s="57"/>
      <c r="B12661" s="57"/>
    </row>
    <row r="12662" spans="1:2" hidden="1" x14ac:dyDescent="0.45">
      <c r="A12662" s="57"/>
      <c r="B12662" s="57"/>
    </row>
    <row r="12663" spans="1:2" hidden="1" x14ac:dyDescent="0.45">
      <c r="A12663" s="57"/>
      <c r="B12663" s="57"/>
    </row>
    <row r="12664" spans="1:2" hidden="1" x14ac:dyDescent="0.45">
      <c r="A12664" s="57"/>
      <c r="B12664" s="57"/>
    </row>
    <row r="12665" spans="1:2" hidden="1" x14ac:dyDescent="0.45">
      <c r="A12665" s="57"/>
      <c r="B12665" s="57"/>
    </row>
    <row r="12666" spans="1:2" hidden="1" x14ac:dyDescent="0.45">
      <c r="A12666" s="57"/>
      <c r="B12666" s="57"/>
    </row>
    <row r="12667" spans="1:2" hidden="1" x14ac:dyDescent="0.45">
      <c r="A12667" s="57"/>
      <c r="B12667" s="57"/>
    </row>
    <row r="12668" spans="1:2" hidden="1" x14ac:dyDescent="0.45">
      <c r="A12668" s="57"/>
      <c r="B12668" s="57"/>
    </row>
    <row r="12669" spans="1:2" hidden="1" x14ac:dyDescent="0.45">
      <c r="A12669" s="57"/>
      <c r="B12669" s="57"/>
    </row>
    <row r="12670" spans="1:2" hidden="1" x14ac:dyDescent="0.45">
      <c r="A12670" s="57"/>
      <c r="B12670" s="57"/>
    </row>
    <row r="12671" spans="1:2" hidden="1" x14ac:dyDescent="0.45">
      <c r="A12671" s="57"/>
      <c r="B12671" s="57"/>
    </row>
    <row r="12672" spans="1:2" hidden="1" x14ac:dyDescent="0.45">
      <c r="A12672" s="57"/>
      <c r="B12672" s="57"/>
    </row>
    <row r="12673" spans="1:2" hidden="1" x14ac:dyDescent="0.45">
      <c r="A12673" s="57"/>
      <c r="B12673" s="57"/>
    </row>
    <row r="12674" spans="1:2" hidden="1" x14ac:dyDescent="0.45">
      <c r="A12674" s="57"/>
      <c r="B12674" s="57"/>
    </row>
    <row r="12675" spans="1:2" hidden="1" x14ac:dyDescent="0.45">
      <c r="A12675" s="57"/>
      <c r="B12675" s="57"/>
    </row>
    <row r="12676" spans="1:2" hidden="1" x14ac:dyDescent="0.45">
      <c r="A12676" s="57"/>
      <c r="B12676" s="57"/>
    </row>
    <row r="12677" spans="1:2" hidden="1" x14ac:dyDescent="0.45">
      <c r="A12677" s="57"/>
      <c r="B12677" s="57"/>
    </row>
    <row r="12678" spans="1:2" hidden="1" x14ac:dyDescent="0.45">
      <c r="A12678" s="57"/>
      <c r="B12678" s="57"/>
    </row>
    <row r="12679" spans="1:2" hidden="1" x14ac:dyDescent="0.45">
      <c r="A12679" s="57"/>
      <c r="B12679" s="57"/>
    </row>
    <row r="12680" spans="1:2" hidden="1" x14ac:dyDescent="0.45">
      <c r="A12680" s="57"/>
      <c r="B12680" s="57"/>
    </row>
    <row r="12681" spans="1:2" hidden="1" x14ac:dyDescent="0.45">
      <c r="A12681" s="57"/>
      <c r="B12681" s="57"/>
    </row>
    <row r="12682" spans="1:2" hidden="1" x14ac:dyDescent="0.45">
      <c r="A12682" s="57"/>
      <c r="B12682" s="57"/>
    </row>
    <row r="12683" spans="1:2" hidden="1" x14ac:dyDescent="0.45">
      <c r="A12683" s="57"/>
      <c r="B12683" s="57"/>
    </row>
    <row r="12684" spans="1:2" hidden="1" x14ac:dyDescent="0.45">
      <c r="A12684" s="57"/>
      <c r="B12684" s="57"/>
    </row>
    <row r="12685" spans="1:2" hidden="1" x14ac:dyDescent="0.45">
      <c r="A12685" s="57"/>
      <c r="B12685" s="57"/>
    </row>
    <row r="12686" spans="1:2" hidden="1" x14ac:dyDescent="0.45">
      <c r="A12686" s="57"/>
      <c r="B12686" s="57"/>
    </row>
    <row r="12687" spans="1:2" hidden="1" x14ac:dyDescent="0.45">
      <c r="A12687" s="57"/>
      <c r="B12687" s="57"/>
    </row>
    <row r="12688" spans="1:2" hidden="1" x14ac:dyDescent="0.45">
      <c r="A12688" s="57"/>
      <c r="B12688" s="57"/>
    </row>
    <row r="12689" spans="1:2" hidden="1" x14ac:dyDescent="0.45">
      <c r="A12689" s="57"/>
      <c r="B12689" s="57"/>
    </row>
    <row r="12690" spans="1:2" hidden="1" x14ac:dyDescent="0.45">
      <c r="A12690" s="57"/>
      <c r="B12690" s="57"/>
    </row>
    <row r="12691" spans="1:2" hidden="1" x14ac:dyDescent="0.45">
      <c r="A12691" s="57"/>
      <c r="B12691" s="57"/>
    </row>
    <row r="12692" spans="1:2" hidden="1" x14ac:dyDescent="0.45">
      <c r="A12692" s="57"/>
      <c r="B12692" s="57"/>
    </row>
    <row r="12693" spans="1:2" hidden="1" x14ac:dyDescent="0.45">
      <c r="A12693" s="57"/>
      <c r="B12693" s="57"/>
    </row>
    <row r="12694" spans="1:2" hidden="1" x14ac:dyDescent="0.45">
      <c r="A12694" s="57"/>
      <c r="B12694" s="57"/>
    </row>
    <row r="12695" spans="1:2" hidden="1" x14ac:dyDescent="0.45">
      <c r="A12695" s="57"/>
      <c r="B12695" s="57"/>
    </row>
    <row r="12696" spans="1:2" hidden="1" x14ac:dyDescent="0.45">
      <c r="A12696" s="57"/>
      <c r="B12696" s="57"/>
    </row>
    <row r="12697" spans="1:2" hidden="1" x14ac:dyDescent="0.45">
      <c r="A12697" s="57"/>
      <c r="B12697" s="57"/>
    </row>
    <row r="12698" spans="1:2" hidden="1" x14ac:dyDescent="0.45">
      <c r="A12698" s="57"/>
      <c r="B12698" s="57"/>
    </row>
    <row r="12699" spans="1:2" hidden="1" x14ac:dyDescent="0.45">
      <c r="A12699" s="57"/>
      <c r="B12699" s="57"/>
    </row>
    <row r="12700" spans="1:2" hidden="1" x14ac:dyDescent="0.45">
      <c r="A12700" s="57"/>
      <c r="B12700" s="57"/>
    </row>
    <row r="12701" spans="1:2" hidden="1" x14ac:dyDescent="0.45">
      <c r="A12701" s="57"/>
      <c r="B12701" s="57"/>
    </row>
    <row r="12702" spans="1:2" hidden="1" x14ac:dyDescent="0.45">
      <c r="A12702" s="57"/>
      <c r="B12702" s="57"/>
    </row>
    <row r="12703" spans="1:2" hidden="1" x14ac:dyDescent="0.45">
      <c r="A12703" s="57"/>
      <c r="B12703" s="57"/>
    </row>
    <row r="12704" spans="1:2" hidden="1" x14ac:dyDescent="0.45">
      <c r="A12704" s="57"/>
      <c r="B12704" s="57"/>
    </row>
    <row r="12705" spans="1:2" hidden="1" x14ac:dyDescent="0.45">
      <c r="A12705" s="57"/>
      <c r="B12705" s="57"/>
    </row>
    <row r="12706" spans="1:2" hidden="1" x14ac:dyDescent="0.45">
      <c r="A12706" s="57"/>
      <c r="B12706" s="57"/>
    </row>
    <row r="12707" spans="1:2" hidden="1" x14ac:dyDescent="0.45">
      <c r="A12707" s="57"/>
      <c r="B12707" s="57"/>
    </row>
    <row r="12708" spans="1:2" hidden="1" x14ac:dyDescent="0.45">
      <c r="A12708" s="57"/>
      <c r="B12708" s="57"/>
    </row>
    <row r="12709" spans="1:2" hidden="1" x14ac:dyDescent="0.45">
      <c r="A12709" s="57"/>
      <c r="B12709" s="57"/>
    </row>
    <row r="12710" spans="1:2" hidden="1" x14ac:dyDescent="0.45">
      <c r="A12710" s="57"/>
      <c r="B12710" s="57"/>
    </row>
    <row r="12711" spans="1:2" hidden="1" x14ac:dyDescent="0.45">
      <c r="A12711" s="57"/>
      <c r="B12711" s="57"/>
    </row>
    <row r="12712" spans="1:2" hidden="1" x14ac:dyDescent="0.45">
      <c r="A12712" s="57"/>
      <c r="B12712" s="57"/>
    </row>
    <row r="12713" spans="1:2" hidden="1" x14ac:dyDescent="0.45">
      <c r="A12713" s="57"/>
      <c r="B12713" s="57"/>
    </row>
    <row r="12714" spans="1:2" hidden="1" x14ac:dyDescent="0.45">
      <c r="A12714" s="57"/>
      <c r="B12714" s="57"/>
    </row>
    <row r="12715" spans="1:2" hidden="1" x14ac:dyDescent="0.45">
      <c r="A12715" s="57"/>
      <c r="B12715" s="57"/>
    </row>
    <row r="12716" spans="1:2" hidden="1" x14ac:dyDescent="0.45">
      <c r="A12716" s="57"/>
      <c r="B12716" s="57"/>
    </row>
    <row r="12717" spans="1:2" hidden="1" x14ac:dyDescent="0.45">
      <c r="A12717" s="57"/>
      <c r="B12717" s="57"/>
    </row>
    <row r="12718" spans="1:2" hidden="1" x14ac:dyDescent="0.45">
      <c r="A12718" s="57"/>
      <c r="B12718" s="57"/>
    </row>
    <row r="12719" spans="1:2" hidden="1" x14ac:dyDescent="0.45">
      <c r="A12719" s="57"/>
      <c r="B12719" s="57"/>
    </row>
    <row r="12720" spans="1:2" hidden="1" x14ac:dyDescent="0.45">
      <c r="A12720" s="57"/>
      <c r="B12720" s="57"/>
    </row>
    <row r="12721" spans="1:2" hidden="1" x14ac:dyDescent="0.45">
      <c r="A12721" s="57"/>
      <c r="B12721" s="57"/>
    </row>
    <row r="12722" spans="1:2" hidden="1" x14ac:dyDescent="0.45">
      <c r="A12722" s="57"/>
      <c r="B12722" s="57"/>
    </row>
    <row r="12723" spans="1:2" hidden="1" x14ac:dyDescent="0.45">
      <c r="A12723" s="57"/>
      <c r="B12723" s="57"/>
    </row>
    <row r="12724" spans="1:2" hidden="1" x14ac:dyDescent="0.45">
      <c r="A12724" s="57"/>
      <c r="B12724" s="57"/>
    </row>
    <row r="12725" spans="1:2" hidden="1" x14ac:dyDescent="0.45">
      <c r="A12725" s="57"/>
      <c r="B12725" s="57"/>
    </row>
    <row r="12726" spans="1:2" hidden="1" x14ac:dyDescent="0.45">
      <c r="A12726" s="57"/>
      <c r="B12726" s="57"/>
    </row>
    <row r="12727" spans="1:2" hidden="1" x14ac:dyDescent="0.45">
      <c r="A12727" s="57"/>
      <c r="B12727" s="57"/>
    </row>
    <row r="12728" spans="1:2" hidden="1" x14ac:dyDescent="0.45">
      <c r="A12728" s="57"/>
      <c r="B12728" s="57"/>
    </row>
    <row r="12729" spans="1:2" hidden="1" x14ac:dyDescent="0.45">
      <c r="A12729" s="57"/>
      <c r="B12729" s="57"/>
    </row>
    <row r="12730" spans="1:2" hidden="1" x14ac:dyDescent="0.45">
      <c r="A12730" s="57"/>
      <c r="B12730" s="57"/>
    </row>
    <row r="12731" spans="1:2" hidden="1" x14ac:dyDescent="0.45">
      <c r="A12731" s="57"/>
      <c r="B12731" s="57"/>
    </row>
    <row r="12732" spans="1:2" hidden="1" x14ac:dyDescent="0.45">
      <c r="A12732" s="57"/>
      <c r="B12732" s="57"/>
    </row>
    <row r="12733" spans="1:2" hidden="1" x14ac:dyDescent="0.45">
      <c r="A12733" s="57"/>
      <c r="B12733" s="57"/>
    </row>
    <row r="12734" spans="1:2" hidden="1" x14ac:dyDescent="0.45">
      <c r="A12734" s="57"/>
      <c r="B12734" s="57"/>
    </row>
    <row r="12735" spans="1:2" hidden="1" x14ac:dyDescent="0.45">
      <c r="A12735" s="57"/>
      <c r="B12735" s="57"/>
    </row>
    <row r="12736" spans="1:2" hidden="1" x14ac:dyDescent="0.45">
      <c r="A12736" s="57"/>
      <c r="B12736" s="57"/>
    </row>
    <row r="12737" spans="1:2" hidden="1" x14ac:dyDescent="0.45">
      <c r="A12737" s="57"/>
      <c r="B12737" s="57"/>
    </row>
    <row r="12738" spans="1:2" hidden="1" x14ac:dyDescent="0.45">
      <c r="A12738" s="57"/>
      <c r="B12738" s="57"/>
    </row>
    <row r="12739" spans="1:2" hidden="1" x14ac:dyDescent="0.45">
      <c r="A12739" s="57"/>
      <c r="B12739" s="57"/>
    </row>
    <row r="12740" spans="1:2" hidden="1" x14ac:dyDescent="0.45">
      <c r="A12740" s="57"/>
      <c r="B12740" s="57"/>
    </row>
    <row r="12741" spans="1:2" hidden="1" x14ac:dyDescent="0.45">
      <c r="A12741" s="57"/>
      <c r="B12741" s="57"/>
    </row>
    <row r="12742" spans="1:2" hidden="1" x14ac:dyDescent="0.45">
      <c r="A12742" s="57"/>
      <c r="B12742" s="57"/>
    </row>
    <row r="12743" spans="1:2" hidden="1" x14ac:dyDescent="0.45">
      <c r="A12743" s="57"/>
      <c r="B12743" s="57"/>
    </row>
    <row r="12744" spans="1:2" hidden="1" x14ac:dyDescent="0.45">
      <c r="A12744" s="57"/>
      <c r="B12744" s="57"/>
    </row>
    <row r="12745" spans="1:2" hidden="1" x14ac:dyDescent="0.45">
      <c r="A12745" s="57"/>
      <c r="B12745" s="57"/>
    </row>
    <row r="12746" spans="1:2" hidden="1" x14ac:dyDescent="0.45">
      <c r="A12746" s="57"/>
      <c r="B12746" s="57"/>
    </row>
    <row r="12747" spans="1:2" hidden="1" x14ac:dyDescent="0.45">
      <c r="A12747" s="57"/>
      <c r="B12747" s="57"/>
    </row>
    <row r="12748" spans="1:2" hidden="1" x14ac:dyDescent="0.45">
      <c r="A12748" s="57"/>
      <c r="B12748" s="57"/>
    </row>
    <row r="12749" spans="1:2" hidden="1" x14ac:dyDescent="0.45">
      <c r="A12749" s="57"/>
      <c r="B12749" s="57"/>
    </row>
    <row r="12750" spans="1:2" hidden="1" x14ac:dyDescent="0.45">
      <c r="A12750" s="57"/>
      <c r="B12750" s="57"/>
    </row>
    <row r="12751" spans="1:2" hidden="1" x14ac:dyDescent="0.45">
      <c r="A12751" s="57"/>
      <c r="B12751" s="57"/>
    </row>
    <row r="12752" spans="1:2" hidden="1" x14ac:dyDescent="0.45">
      <c r="A12752" s="57"/>
      <c r="B12752" s="57"/>
    </row>
    <row r="12753" spans="1:2" hidden="1" x14ac:dyDescent="0.45">
      <c r="A12753" s="57"/>
      <c r="B12753" s="57"/>
    </row>
    <row r="12754" spans="1:2" hidden="1" x14ac:dyDescent="0.45">
      <c r="A12754" s="57"/>
      <c r="B12754" s="57"/>
    </row>
    <row r="12755" spans="1:2" hidden="1" x14ac:dyDescent="0.45">
      <c r="A12755" s="57"/>
      <c r="B12755" s="57"/>
    </row>
    <row r="12756" spans="1:2" hidden="1" x14ac:dyDescent="0.45">
      <c r="A12756" s="57"/>
      <c r="B12756" s="57"/>
    </row>
    <row r="12757" spans="1:2" hidden="1" x14ac:dyDescent="0.45">
      <c r="A12757" s="57"/>
      <c r="B12757" s="57"/>
    </row>
    <row r="12758" spans="1:2" hidden="1" x14ac:dyDescent="0.45">
      <c r="A12758" s="57"/>
      <c r="B12758" s="57"/>
    </row>
    <row r="12759" spans="1:2" hidden="1" x14ac:dyDescent="0.45">
      <c r="A12759" s="57"/>
      <c r="B12759" s="57"/>
    </row>
    <row r="12760" spans="1:2" hidden="1" x14ac:dyDescent="0.45">
      <c r="A12760" s="57"/>
      <c r="B12760" s="57"/>
    </row>
    <row r="12761" spans="1:2" hidden="1" x14ac:dyDescent="0.45">
      <c r="A12761" s="57"/>
      <c r="B12761" s="57"/>
    </row>
    <row r="12762" spans="1:2" hidden="1" x14ac:dyDescent="0.45">
      <c r="A12762" s="57"/>
      <c r="B12762" s="57"/>
    </row>
    <row r="12763" spans="1:2" hidden="1" x14ac:dyDescent="0.45">
      <c r="A12763" s="57"/>
      <c r="B12763" s="57"/>
    </row>
    <row r="12764" spans="1:2" hidden="1" x14ac:dyDescent="0.45">
      <c r="A12764" s="57"/>
      <c r="B12764" s="57"/>
    </row>
    <row r="12765" spans="1:2" hidden="1" x14ac:dyDescent="0.45">
      <c r="A12765" s="57"/>
      <c r="B12765" s="57"/>
    </row>
    <row r="12766" spans="1:2" hidden="1" x14ac:dyDescent="0.45">
      <c r="A12766" s="57"/>
      <c r="B12766" s="57"/>
    </row>
    <row r="12767" spans="1:2" hidden="1" x14ac:dyDescent="0.45">
      <c r="A12767" s="57"/>
      <c r="B12767" s="57"/>
    </row>
    <row r="12768" spans="1:2" hidden="1" x14ac:dyDescent="0.45">
      <c r="A12768" s="57"/>
      <c r="B12768" s="57"/>
    </row>
    <row r="12769" spans="1:2" hidden="1" x14ac:dyDescent="0.45">
      <c r="A12769" s="57"/>
      <c r="B12769" s="57"/>
    </row>
    <row r="12770" spans="1:2" hidden="1" x14ac:dyDescent="0.45">
      <c r="A12770" s="57"/>
      <c r="B12770" s="57"/>
    </row>
    <row r="12771" spans="1:2" hidden="1" x14ac:dyDescent="0.45">
      <c r="A12771" s="57"/>
      <c r="B12771" s="57"/>
    </row>
    <row r="12772" spans="1:2" hidden="1" x14ac:dyDescent="0.45">
      <c r="A12772" s="57"/>
      <c r="B12772" s="57"/>
    </row>
    <row r="12773" spans="1:2" hidden="1" x14ac:dyDescent="0.45">
      <c r="A12773" s="57"/>
      <c r="B12773" s="57"/>
    </row>
    <row r="12774" spans="1:2" hidden="1" x14ac:dyDescent="0.45">
      <c r="A12774" s="57"/>
      <c r="B12774" s="57"/>
    </row>
    <row r="12775" spans="1:2" hidden="1" x14ac:dyDescent="0.45">
      <c r="A12775" s="57"/>
      <c r="B12775" s="57"/>
    </row>
    <row r="12776" spans="1:2" hidden="1" x14ac:dyDescent="0.45">
      <c r="A12776" s="57"/>
      <c r="B12776" s="57"/>
    </row>
    <row r="12777" spans="1:2" hidden="1" x14ac:dyDescent="0.45">
      <c r="A12777" s="57"/>
      <c r="B12777" s="57"/>
    </row>
    <row r="12778" spans="1:2" hidden="1" x14ac:dyDescent="0.45">
      <c r="A12778" s="57"/>
      <c r="B12778" s="57"/>
    </row>
    <row r="12779" spans="1:2" hidden="1" x14ac:dyDescent="0.45">
      <c r="A12779" s="57"/>
      <c r="B12779" s="57"/>
    </row>
    <row r="12780" spans="1:2" hidden="1" x14ac:dyDescent="0.45">
      <c r="A12780" s="57"/>
      <c r="B12780" s="57"/>
    </row>
    <row r="12781" spans="1:2" hidden="1" x14ac:dyDescent="0.45">
      <c r="A12781" s="57"/>
      <c r="B12781" s="57"/>
    </row>
    <row r="12782" spans="1:2" hidden="1" x14ac:dyDescent="0.45">
      <c r="A12782" s="57"/>
      <c r="B12782" s="57"/>
    </row>
    <row r="12783" spans="1:2" hidden="1" x14ac:dyDescent="0.45">
      <c r="A12783" s="57"/>
      <c r="B12783" s="57"/>
    </row>
    <row r="12784" spans="1:2" hidden="1" x14ac:dyDescent="0.45">
      <c r="A12784" s="57"/>
      <c r="B12784" s="57"/>
    </row>
    <row r="12785" spans="1:2" hidden="1" x14ac:dyDescent="0.45">
      <c r="A12785" s="57"/>
      <c r="B12785" s="57"/>
    </row>
    <row r="12786" spans="1:2" hidden="1" x14ac:dyDescent="0.45">
      <c r="A12786" s="57"/>
      <c r="B12786" s="57"/>
    </row>
    <row r="12787" spans="1:2" hidden="1" x14ac:dyDescent="0.45">
      <c r="A12787" s="57"/>
      <c r="B12787" s="57"/>
    </row>
    <row r="12788" spans="1:2" hidden="1" x14ac:dyDescent="0.45">
      <c r="A12788" s="57"/>
      <c r="B12788" s="57"/>
    </row>
    <row r="12789" spans="1:2" hidden="1" x14ac:dyDescent="0.45">
      <c r="A12789" s="57"/>
      <c r="B12789" s="57"/>
    </row>
    <row r="12790" spans="1:2" hidden="1" x14ac:dyDescent="0.45">
      <c r="A12790" s="57"/>
      <c r="B12790" s="57"/>
    </row>
    <row r="12791" spans="1:2" hidden="1" x14ac:dyDescent="0.45">
      <c r="A12791" s="57"/>
      <c r="B12791" s="57"/>
    </row>
    <row r="12792" spans="1:2" hidden="1" x14ac:dyDescent="0.45">
      <c r="A12792" s="57"/>
      <c r="B12792" s="57"/>
    </row>
    <row r="12793" spans="1:2" hidden="1" x14ac:dyDescent="0.45">
      <c r="A12793" s="57"/>
      <c r="B12793" s="57"/>
    </row>
    <row r="12794" spans="1:2" hidden="1" x14ac:dyDescent="0.45">
      <c r="A12794" s="57"/>
      <c r="B12794" s="57"/>
    </row>
    <row r="12795" spans="1:2" hidden="1" x14ac:dyDescent="0.45">
      <c r="A12795" s="57"/>
      <c r="B12795" s="57"/>
    </row>
    <row r="12796" spans="1:2" hidden="1" x14ac:dyDescent="0.45">
      <c r="A12796" s="57"/>
      <c r="B12796" s="57"/>
    </row>
    <row r="12797" spans="1:2" hidden="1" x14ac:dyDescent="0.45">
      <c r="A12797" s="57"/>
      <c r="B12797" s="57"/>
    </row>
    <row r="12798" spans="1:2" hidden="1" x14ac:dyDescent="0.45">
      <c r="A12798" s="57"/>
      <c r="B12798" s="57"/>
    </row>
    <row r="12799" spans="1:2" hidden="1" x14ac:dyDescent="0.45">
      <c r="A12799" s="57"/>
      <c r="B12799" s="57"/>
    </row>
    <row r="12800" spans="1:2" hidden="1" x14ac:dyDescent="0.45">
      <c r="A12800" s="57"/>
      <c r="B12800" s="57"/>
    </row>
    <row r="12801" spans="1:2" hidden="1" x14ac:dyDescent="0.45">
      <c r="A12801" s="57"/>
      <c r="B12801" s="57"/>
    </row>
    <row r="12802" spans="1:2" hidden="1" x14ac:dyDescent="0.45">
      <c r="A12802" s="57"/>
      <c r="B12802" s="57"/>
    </row>
    <row r="12803" spans="1:2" hidden="1" x14ac:dyDescent="0.45">
      <c r="A12803" s="57"/>
      <c r="B12803" s="57"/>
    </row>
    <row r="12804" spans="1:2" hidden="1" x14ac:dyDescent="0.45">
      <c r="A12804" s="57"/>
      <c r="B12804" s="57"/>
    </row>
    <row r="12805" spans="1:2" hidden="1" x14ac:dyDescent="0.45">
      <c r="A12805" s="57"/>
      <c r="B12805" s="57"/>
    </row>
    <row r="12806" spans="1:2" hidden="1" x14ac:dyDescent="0.45">
      <c r="A12806" s="57"/>
      <c r="B12806" s="57"/>
    </row>
    <row r="12807" spans="1:2" hidden="1" x14ac:dyDescent="0.45">
      <c r="A12807" s="57"/>
      <c r="B12807" s="57"/>
    </row>
    <row r="12808" spans="1:2" hidden="1" x14ac:dyDescent="0.45">
      <c r="A12808" s="57"/>
      <c r="B12808" s="57"/>
    </row>
    <row r="12809" spans="1:2" hidden="1" x14ac:dyDescent="0.45">
      <c r="A12809" s="57"/>
      <c r="B12809" s="57"/>
    </row>
    <row r="12810" spans="1:2" hidden="1" x14ac:dyDescent="0.45">
      <c r="A12810" s="57"/>
      <c r="B12810" s="57"/>
    </row>
    <row r="12811" spans="1:2" hidden="1" x14ac:dyDescent="0.45">
      <c r="A12811" s="57"/>
      <c r="B12811" s="57"/>
    </row>
    <row r="12812" spans="1:2" hidden="1" x14ac:dyDescent="0.45">
      <c r="A12812" s="57"/>
      <c r="B12812" s="57"/>
    </row>
    <row r="12813" spans="1:2" hidden="1" x14ac:dyDescent="0.45">
      <c r="A12813" s="57"/>
      <c r="B12813" s="57"/>
    </row>
    <row r="12814" spans="1:2" hidden="1" x14ac:dyDescent="0.45">
      <c r="A12814" s="57"/>
      <c r="B12814" s="57"/>
    </row>
    <row r="12815" spans="1:2" hidden="1" x14ac:dyDescent="0.45">
      <c r="A12815" s="57"/>
      <c r="B12815" s="57"/>
    </row>
    <row r="12816" spans="1:2" hidden="1" x14ac:dyDescent="0.45">
      <c r="A12816" s="57"/>
      <c r="B12816" s="57"/>
    </row>
    <row r="12817" spans="1:2" hidden="1" x14ac:dyDescent="0.45">
      <c r="A12817" s="57"/>
      <c r="B12817" s="57"/>
    </row>
    <row r="12818" spans="1:2" hidden="1" x14ac:dyDescent="0.45">
      <c r="A12818" s="57"/>
      <c r="B12818" s="57"/>
    </row>
    <row r="12819" spans="1:2" hidden="1" x14ac:dyDescent="0.45">
      <c r="A12819" s="57"/>
      <c r="B12819" s="57"/>
    </row>
    <row r="12820" spans="1:2" hidden="1" x14ac:dyDescent="0.45">
      <c r="A12820" s="57"/>
      <c r="B12820" s="57"/>
    </row>
    <row r="12821" spans="1:2" hidden="1" x14ac:dyDescent="0.45">
      <c r="A12821" s="57"/>
      <c r="B12821" s="57"/>
    </row>
    <row r="12822" spans="1:2" hidden="1" x14ac:dyDescent="0.45">
      <c r="A12822" s="57"/>
      <c r="B12822" s="57"/>
    </row>
    <row r="12823" spans="1:2" hidden="1" x14ac:dyDescent="0.45">
      <c r="A12823" s="57"/>
      <c r="B12823" s="57"/>
    </row>
    <row r="12824" spans="1:2" hidden="1" x14ac:dyDescent="0.45">
      <c r="A12824" s="57"/>
      <c r="B12824" s="57"/>
    </row>
    <row r="12825" spans="1:2" hidden="1" x14ac:dyDescent="0.45">
      <c r="A12825" s="57"/>
      <c r="B12825" s="57"/>
    </row>
    <row r="12826" spans="1:2" hidden="1" x14ac:dyDescent="0.45">
      <c r="A12826" s="57"/>
      <c r="B12826" s="57"/>
    </row>
    <row r="12827" spans="1:2" hidden="1" x14ac:dyDescent="0.45">
      <c r="A12827" s="57"/>
      <c r="B12827" s="57"/>
    </row>
    <row r="12828" spans="1:2" hidden="1" x14ac:dyDescent="0.45">
      <c r="A12828" s="57"/>
      <c r="B12828" s="57"/>
    </row>
    <row r="12829" spans="1:2" hidden="1" x14ac:dyDescent="0.45">
      <c r="A12829" s="57"/>
      <c r="B12829" s="57"/>
    </row>
    <row r="12830" spans="1:2" hidden="1" x14ac:dyDescent="0.45">
      <c r="A12830" s="57"/>
      <c r="B12830" s="57"/>
    </row>
    <row r="12831" spans="1:2" hidden="1" x14ac:dyDescent="0.45">
      <c r="A12831" s="57"/>
      <c r="B12831" s="57"/>
    </row>
    <row r="12832" spans="1:2" hidden="1" x14ac:dyDescent="0.45">
      <c r="A12832" s="57"/>
      <c r="B12832" s="57"/>
    </row>
    <row r="12833" spans="1:2" hidden="1" x14ac:dyDescent="0.45">
      <c r="A12833" s="57"/>
      <c r="B12833" s="57"/>
    </row>
    <row r="12834" spans="1:2" hidden="1" x14ac:dyDescent="0.45">
      <c r="A12834" s="57"/>
      <c r="B12834" s="57"/>
    </row>
    <row r="12835" spans="1:2" hidden="1" x14ac:dyDescent="0.45">
      <c r="A12835" s="57"/>
      <c r="B12835" s="57"/>
    </row>
    <row r="12836" spans="1:2" hidden="1" x14ac:dyDescent="0.45">
      <c r="A12836" s="57"/>
      <c r="B12836" s="57"/>
    </row>
    <row r="12837" spans="1:2" hidden="1" x14ac:dyDescent="0.45">
      <c r="A12837" s="57"/>
      <c r="B12837" s="57"/>
    </row>
    <row r="12838" spans="1:2" hidden="1" x14ac:dyDescent="0.45">
      <c r="A12838" s="57"/>
      <c r="B12838" s="57"/>
    </row>
    <row r="12839" spans="1:2" hidden="1" x14ac:dyDescent="0.45">
      <c r="A12839" s="57"/>
      <c r="B12839" s="57"/>
    </row>
    <row r="12840" spans="1:2" hidden="1" x14ac:dyDescent="0.45">
      <c r="A12840" s="57"/>
      <c r="B12840" s="57"/>
    </row>
    <row r="12841" spans="1:2" hidden="1" x14ac:dyDescent="0.45">
      <c r="A12841" s="57"/>
      <c r="B12841" s="57"/>
    </row>
    <row r="12842" spans="1:2" hidden="1" x14ac:dyDescent="0.45">
      <c r="A12842" s="57"/>
      <c r="B12842" s="57"/>
    </row>
    <row r="12843" spans="1:2" hidden="1" x14ac:dyDescent="0.45">
      <c r="A12843" s="57"/>
      <c r="B12843" s="57"/>
    </row>
    <row r="12844" spans="1:2" hidden="1" x14ac:dyDescent="0.45">
      <c r="A12844" s="57"/>
      <c r="B12844" s="57"/>
    </row>
    <row r="12845" spans="1:2" hidden="1" x14ac:dyDescent="0.45">
      <c r="A12845" s="57"/>
      <c r="B12845" s="57"/>
    </row>
    <row r="12846" spans="1:2" hidden="1" x14ac:dyDescent="0.45">
      <c r="A12846" s="57"/>
      <c r="B12846" s="57"/>
    </row>
    <row r="12847" spans="1:2" hidden="1" x14ac:dyDescent="0.45">
      <c r="A12847" s="57"/>
      <c r="B12847" s="57"/>
    </row>
    <row r="12848" spans="1:2" hidden="1" x14ac:dyDescent="0.45">
      <c r="A12848" s="57"/>
      <c r="B12848" s="57"/>
    </row>
    <row r="12849" spans="1:2" hidden="1" x14ac:dyDescent="0.45">
      <c r="A12849" s="57"/>
      <c r="B12849" s="57"/>
    </row>
    <row r="12850" spans="1:2" hidden="1" x14ac:dyDescent="0.45">
      <c r="A12850" s="57"/>
      <c r="B12850" s="57"/>
    </row>
    <row r="12851" spans="1:2" hidden="1" x14ac:dyDescent="0.45">
      <c r="A12851" s="57"/>
      <c r="B12851" s="57"/>
    </row>
    <row r="12852" spans="1:2" hidden="1" x14ac:dyDescent="0.45">
      <c r="A12852" s="57"/>
      <c r="B12852" s="57"/>
    </row>
    <row r="12853" spans="1:2" hidden="1" x14ac:dyDescent="0.45">
      <c r="A12853" s="57"/>
      <c r="B12853" s="57"/>
    </row>
    <row r="12854" spans="1:2" hidden="1" x14ac:dyDescent="0.45">
      <c r="A12854" s="57"/>
      <c r="B12854" s="57"/>
    </row>
    <row r="12855" spans="1:2" hidden="1" x14ac:dyDescent="0.45">
      <c r="A12855" s="57"/>
      <c r="B12855" s="57"/>
    </row>
    <row r="12856" spans="1:2" hidden="1" x14ac:dyDescent="0.45">
      <c r="A12856" s="57"/>
      <c r="B12856" s="57"/>
    </row>
    <row r="12857" spans="1:2" hidden="1" x14ac:dyDescent="0.45">
      <c r="A12857" s="57"/>
      <c r="B12857" s="57"/>
    </row>
    <row r="12858" spans="1:2" hidden="1" x14ac:dyDescent="0.45">
      <c r="A12858" s="57"/>
      <c r="B12858" s="57"/>
    </row>
    <row r="12859" spans="1:2" hidden="1" x14ac:dyDescent="0.45">
      <c r="A12859" s="57"/>
      <c r="B12859" s="57"/>
    </row>
    <row r="12860" spans="1:2" hidden="1" x14ac:dyDescent="0.45">
      <c r="A12860" s="57"/>
      <c r="B12860" s="57"/>
    </row>
    <row r="12861" spans="1:2" hidden="1" x14ac:dyDescent="0.45">
      <c r="A12861" s="57"/>
      <c r="B12861" s="57"/>
    </row>
    <row r="12862" spans="1:2" hidden="1" x14ac:dyDescent="0.45">
      <c r="A12862" s="57"/>
      <c r="B12862" s="57"/>
    </row>
    <row r="12863" spans="1:2" hidden="1" x14ac:dyDescent="0.45">
      <c r="A12863" s="57"/>
      <c r="B12863" s="57"/>
    </row>
    <row r="12864" spans="1:2" hidden="1" x14ac:dyDescent="0.45">
      <c r="A12864" s="57"/>
      <c r="B12864" s="57"/>
    </row>
    <row r="12865" spans="1:2" hidden="1" x14ac:dyDescent="0.45">
      <c r="A12865" s="57"/>
      <c r="B12865" s="57"/>
    </row>
    <row r="12866" spans="1:2" hidden="1" x14ac:dyDescent="0.45">
      <c r="A12866" s="57"/>
      <c r="B12866" s="57"/>
    </row>
    <row r="12867" spans="1:2" hidden="1" x14ac:dyDescent="0.45">
      <c r="A12867" s="57"/>
      <c r="B12867" s="57"/>
    </row>
    <row r="12868" spans="1:2" hidden="1" x14ac:dyDescent="0.45">
      <c r="A12868" s="57"/>
      <c r="B12868" s="57"/>
    </row>
    <row r="12869" spans="1:2" hidden="1" x14ac:dyDescent="0.45">
      <c r="A12869" s="57"/>
      <c r="B12869" s="57"/>
    </row>
    <row r="12870" spans="1:2" hidden="1" x14ac:dyDescent="0.45">
      <c r="A12870" s="57"/>
      <c r="B12870" s="57"/>
    </row>
    <row r="12871" spans="1:2" hidden="1" x14ac:dyDescent="0.45">
      <c r="A12871" s="57"/>
      <c r="B12871" s="57"/>
    </row>
    <row r="12872" spans="1:2" hidden="1" x14ac:dyDescent="0.45">
      <c r="A12872" s="57"/>
      <c r="B12872" s="57"/>
    </row>
    <row r="12873" spans="1:2" hidden="1" x14ac:dyDescent="0.45">
      <c r="A12873" s="57"/>
      <c r="B12873" s="57"/>
    </row>
    <row r="12874" spans="1:2" hidden="1" x14ac:dyDescent="0.45">
      <c r="A12874" s="57"/>
      <c r="B12874" s="57"/>
    </row>
    <row r="12875" spans="1:2" hidden="1" x14ac:dyDescent="0.45">
      <c r="A12875" s="57"/>
      <c r="B12875" s="57"/>
    </row>
    <row r="12876" spans="1:2" hidden="1" x14ac:dyDescent="0.45">
      <c r="A12876" s="57"/>
      <c r="B12876" s="57"/>
    </row>
    <row r="12877" spans="1:2" hidden="1" x14ac:dyDescent="0.45">
      <c r="A12877" s="57"/>
      <c r="B12877" s="57"/>
    </row>
    <row r="12878" spans="1:2" hidden="1" x14ac:dyDescent="0.45">
      <c r="A12878" s="57"/>
      <c r="B12878" s="57"/>
    </row>
    <row r="12879" spans="1:2" hidden="1" x14ac:dyDescent="0.45">
      <c r="A12879" s="57"/>
      <c r="B12879" s="57"/>
    </row>
    <row r="12880" spans="1:2" hidden="1" x14ac:dyDescent="0.45">
      <c r="A12880" s="57"/>
      <c r="B12880" s="57"/>
    </row>
    <row r="12881" spans="1:2" hidden="1" x14ac:dyDescent="0.45">
      <c r="A12881" s="57"/>
      <c r="B12881" s="57"/>
    </row>
    <row r="12882" spans="1:2" hidden="1" x14ac:dyDescent="0.45">
      <c r="A12882" s="57"/>
      <c r="B12882" s="57"/>
    </row>
    <row r="12883" spans="1:2" hidden="1" x14ac:dyDescent="0.45">
      <c r="A12883" s="57"/>
      <c r="B12883" s="57"/>
    </row>
    <row r="12884" spans="1:2" hidden="1" x14ac:dyDescent="0.45">
      <c r="A12884" s="57"/>
      <c r="B12884" s="57"/>
    </row>
    <row r="12885" spans="1:2" hidden="1" x14ac:dyDescent="0.45">
      <c r="A12885" s="57"/>
      <c r="B12885" s="57"/>
    </row>
    <row r="12886" spans="1:2" hidden="1" x14ac:dyDescent="0.45">
      <c r="A12886" s="57"/>
      <c r="B12886" s="57"/>
    </row>
    <row r="12887" spans="1:2" hidden="1" x14ac:dyDescent="0.45">
      <c r="A12887" s="57"/>
      <c r="B12887" s="57"/>
    </row>
    <row r="12888" spans="1:2" hidden="1" x14ac:dyDescent="0.45">
      <c r="A12888" s="57"/>
      <c r="B12888" s="57"/>
    </row>
    <row r="12889" spans="1:2" hidden="1" x14ac:dyDescent="0.45">
      <c r="A12889" s="57"/>
      <c r="B12889" s="57"/>
    </row>
    <row r="12890" spans="1:2" hidden="1" x14ac:dyDescent="0.45">
      <c r="A12890" s="57"/>
      <c r="B12890" s="57"/>
    </row>
    <row r="12891" spans="1:2" hidden="1" x14ac:dyDescent="0.45">
      <c r="A12891" s="57"/>
      <c r="B12891" s="57"/>
    </row>
    <row r="12892" spans="1:2" hidden="1" x14ac:dyDescent="0.45">
      <c r="A12892" s="57"/>
      <c r="B12892" s="57"/>
    </row>
    <row r="12893" spans="1:2" hidden="1" x14ac:dyDescent="0.45">
      <c r="A12893" s="57"/>
      <c r="B12893" s="57"/>
    </row>
    <row r="12894" spans="1:2" hidden="1" x14ac:dyDescent="0.45">
      <c r="A12894" s="57"/>
      <c r="B12894" s="57"/>
    </row>
    <row r="12895" spans="1:2" hidden="1" x14ac:dyDescent="0.45">
      <c r="A12895" s="57"/>
      <c r="B12895" s="57"/>
    </row>
    <row r="12896" spans="1:2" hidden="1" x14ac:dyDescent="0.45">
      <c r="A12896" s="57"/>
      <c r="B12896" s="57"/>
    </row>
    <row r="12897" spans="1:2" hidden="1" x14ac:dyDescent="0.45">
      <c r="A12897" s="57"/>
      <c r="B12897" s="57"/>
    </row>
    <row r="12898" spans="1:2" hidden="1" x14ac:dyDescent="0.45">
      <c r="A12898" s="57"/>
      <c r="B12898" s="57"/>
    </row>
    <row r="12899" spans="1:2" hidden="1" x14ac:dyDescent="0.45">
      <c r="A12899" s="57"/>
      <c r="B12899" s="57"/>
    </row>
    <row r="12900" spans="1:2" hidden="1" x14ac:dyDescent="0.45">
      <c r="A12900" s="57"/>
      <c r="B12900" s="57"/>
    </row>
    <row r="12901" spans="1:2" hidden="1" x14ac:dyDescent="0.45">
      <c r="A12901" s="57"/>
      <c r="B12901" s="57"/>
    </row>
    <row r="12902" spans="1:2" hidden="1" x14ac:dyDescent="0.45">
      <c r="A12902" s="57"/>
      <c r="B12902" s="57"/>
    </row>
    <row r="12903" spans="1:2" hidden="1" x14ac:dyDescent="0.45">
      <c r="A12903" s="57"/>
      <c r="B12903" s="57"/>
    </row>
    <row r="12904" spans="1:2" hidden="1" x14ac:dyDescent="0.45">
      <c r="A12904" s="57"/>
      <c r="B12904" s="57"/>
    </row>
    <row r="12905" spans="1:2" hidden="1" x14ac:dyDescent="0.45">
      <c r="A12905" s="57"/>
      <c r="B12905" s="57"/>
    </row>
    <row r="12906" spans="1:2" hidden="1" x14ac:dyDescent="0.45">
      <c r="A12906" s="57"/>
      <c r="B12906" s="57"/>
    </row>
    <row r="12907" spans="1:2" hidden="1" x14ac:dyDescent="0.45">
      <c r="A12907" s="57"/>
      <c r="B12907" s="57"/>
    </row>
    <row r="12908" spans="1:2" hidden="1" x14ac:dyDescent="0.45">
      <c r="A12908" s="57"/>
      <c r="B12908" s="57"/>
    </row>
    <row r="12909" spans="1:2" hidden="1" x14ac:dyDescent="0.45">
      <c r="A12909" s="57"/>
      <c r="B12909" s="57"/>
    </row>
    <row r="12910" spans="1:2" hidden="1" x14ac:dyDescent="0.45">
      <c r="A12910" s="57"/>
      <c r="B12910" s="57"/>
    </row>
    <row r="12911" spans="1:2" hidden="1" x14ac:dyDescent="0.45">
      <c r="A12911" s="57"/>
      <c r="B12911" s="57"/>
    </row>
    <row r="12912" spans="1:2" hidden="1" x14ac:dyDescent="0.45">
      <c r="A12912" s="57"/>
      <c r="B12912" s="57"/>
    </row>
    <row r="12913" spans="1:2" hidden="1" x14ac:dyDescent="0.45">
      <c r="A12913" s="57"/>
      <c r="B12913" s="57"/>
    </row>
    <row r="12914" spans="1:2" hidden="1" x14ac:dyDescent="0.45">
      <c r="A12914" s="57"/>
      <c r="B12914" s="57"/>
    </row>
    <row r="12915" spans="1:2" hidden="1" x14ac:dyDescent="0.45">
      <c r="A12915" s="57"/>
      <c r="B12915" s="57"/>
    </row>
    <row r="12916" spans="1:2" hidden="1" x14ac:dyDescent="0.45">
      <c r="A12916" s="57"/>
      <c r="B12916" s="57"/>
    </row>
    <row r="12917" spans="1:2" hidden="1" x14ac:dyDescent="0.45">
      <c r="A12917" s="57"/>
      <c r="B12917" s="57"/>
    </row>
    <row r="12918" spans="1:2" hidden="1" x14ac:dyDescent="0.45">
      <c r="A12918" s="57"/>
      <c r="B12918" s="57"/>
    </row>
    <row r="12919" spans="1:2" hidden="1" x14ac:dyDescent="0.45">
      <c r="A12919" s="57"/>
      <c r="B12919" s="57"/>
    </row>
    <row r="12920" spans="1:2" hidden="1" x14ac:dyDescent="0.45">
      <c r="A12920" s="57"/>
      <c r="B12920" s="57"/>
    </row>
    <row r="12921" spans="1:2" hidden="1" x14ac:dyDescent="0.45">
      <c r="A12921" s="57"/>
      <c r="B12921" s="57"/>
    </row>
    <row r="12922" spans="1:2" hidden="1" x14ac:dyDescent="0.45">
      <c r="A12922" s="57"/>
      <c r="B12922" s="57"/>
    </row>
    <row r="12923" spans="1:2" hidden="1" x14ac:dyDescent="0.45">
      <c r="A12923" s="57"/>
      <c r="B12923" s="57"/>
    </row>
    <row r="12924" spans="1:2" hidden="1" x14ac:dyDescent="0.45">
      <c r="A12924" s="57"/>
      <c r="B12924" s="57"/>
    </row>
    <row r="12925" spans="1:2" hidden="1" x14ac:dyDescent="0.45">
      <c r="A12925" s="57"/>
      <c r="B12925" s="57"/>
    </row>
    <row r="12926" spans="1:2" hidden="1" x14ac:dyDescent="0.45">
      <c r="A12926" s="57"/>
      <c r="B12926" s="57"/>
    </row>
    <row r="12927" spans="1:2" hidden="1" x14ac:dyDescent="0.45">
      <c r="A12927" s="57"/>
      <c r="B12927" s="57"/>
    </row>
    <row r="12928" spans="1:2" hidden="1" x14ac:dyDescent="0.45">
      <c r="A12928" s="57"/>
      <c r="B12928" s="57"/>
    </row>
    <row r="12929" spans="1:2" hidden="1" x14ac:dyDescent="0.45">
      <c r="A12929" s="57"/>
      <c r="B12929" s="57"/>
    </row>
    <row r="12930" spans="1:2" hidden="1" x14ac:dyDescent="0.45">
      <c r="A12930" s="57"/>
      <c r="B12930" s="57"/>
    </row>
    <row r="12931" spans="1:2" hidden="1" x14ac:dyDescent="0.45">
      <c r="A12931" s="57"/>
      <c r="B12931" s="57"/>
    </row>
    <row r="12932" spans="1:2" hidden="1" x14ac:dyDescent="0.45">
      <c r="A12932" s="57"/>
      <c r="B12932" s="57"/>
    </row>
    <row r="12933" spans="1:2" hidden="1" x14ac:dyDescent="0.45">
      <c r="A12933" s="57"/>
      <c r="B12933" s="57"/>
    </row>
    <row r="12934" spans="1:2" hidden="1" x14ac:dyDescent="0.45">
      <c r="A12934" s="57"/>
      <c r="B12934" s="57"/>
    </row>
    <row r="12935" spans="1:2" hidden="1" x14ac:dyDescent="0.45">
      <c r="A12935" s="57"/>
      <c r="B12935" s="57"/>
    </row>
    <row r="12936" spans="1:2" hidden="1" x14ac:dyDescent="0.45">
      <c r="A12936" s="57"/>
      <c r="B12936" s="57"/>
    </row>
    <row r="12937" spans="1:2" hidden="1" x14ac:dyDescent="0.45">
      <c r="A12937" s="57"/>
      <c r="B12937" s="57"/>
    </row>
    <row r="12938" spans="1:2" hidden="1" x14ac:dyDescent="0.45">
      <c r="A12938" s="57"/>
      <c r="B12938" s="57"/>
    </row>
    <row r="12939" spans="1:2" hidden="1" x14ac:dyDescent="0.45">
      <c r="A12939" s="57"/>
      <c r="B12939" s="57"/>
    </row>
    <row r="12940" spans="1:2" hidden="1" x14ac:dyDescent="0.45">
      <c r="A12940" s="57"/>
      <c r="B12940" s="57"/>
    </row>
    <row r="12941" spans="1:2" hidden="1" x14ac:dyDescent="0.45">
      <c r="A12941" s="57"/>
      <c r="B12941" s="57"/>
    </row>
    <row r="12942" spans="1:2" hidden="1" x14ac:dyDescent="0.45">
      <c r="A12942" s="57"/>
      <c r="B12942" s="57"/>
    </row>
    <row r="12943" spans="1:2" hidden="1" x14ac:dyDescent="0.45">
      <c r="A12943" s="57"/>
      <c r="B12943" s="57"/>
    </row>
    <row r="12944" spans="1:2" hidden="1" x14ac:dyDescent="0.45">
      <c r="A12944" s="57"/>
      <c r="B12944" s="57"/>
    </row>
    <row r="12945" spans="1:2" hidden="1" x14ac:dyDescent="0.45">
      <c r="A12945" s="57"/>
      <c r="B12945" s="57"/>
    </row>
    <row r="12946" spans="1:2" hidden="1" x14ac:dyDescent="0.45">
      <c r="A12946" s="57"/>
      <c r="B12946" s="57"/>
    </row>
    <row r="12947" spans="1:2" hidden="1" x14ac:dyDescent="0.45">
      <c r="A12947" s="57"/>
      <c r="B12947" s="57"/>
    </row>
    <row r="12948" spans="1:2" hidden="1" x14ac:dyDescent="0.45">
      <c r="A12948" s="57"/>
      <c r="B12948" s="57"/>
    </row>
    <row r="12949" spans="1:2" hidden="1" x14ac:dyDescent="0.45">
      <c r="A12949" s="57"/>
      <c r="B12949" s="57"/>
    </row>
    <row r="12950" spans="1:2" hidden="1" x14ac:dyDescent="0.45">
      <c r="A12950" s="57"/>
      <c r="B12950" s="57"/>
    </row>
    <row r="12951" spans="1:2" hidden="1" x14ac:dyDescent="0.45">
      <c r="A12951" s="57"/>
      <c r="B12951" s="57"/>
    </row>
    <row r="12952" spans="1:2" hidden="1" x14ac:dyDescent="0.45">
      <c r="A12952" s="57"/>
      <c r="B12952" s="57"/>
    </row>
    <row r="12953" spans="1:2" hidden="1" x14ac:dyDescent="0.45">
      <c r="A12953" s="57"/>
      <c r="B12953" s="57"/>
    </row>
    <row r="12954" spans="1:2" hidden="1" x14ac:dyDescent="0.45">
      <c r="A12954" s="57"/>
      <c r="B12954" s="57"/>
    </row>
    <row r="12955" spans="1:2" hidden="1" x14ac:dyDescent="0.45">
      <c r="A12955" s="57"/>
      <c r="B12955" s="57"/>
    </row>
    <row r="12956" spans="1:2" hidden="1" x14ac:dyDescent="0.45">
      <c r="A12956" s="57"/>
      <c r="B12956" s="57"/>
    </row>
    <row r="12957" spans="1:2" hidden="1" x14ac:dyDescent="0.45">
      <c r="A12957" s="57"/>
      <c r="B12957" s="57"/>
    </row>
    <row r="12958" spans="1:2" hidden="1" x14ac:dyDescent="0.45">
      <c r="A12958" s="57"/>
      <c r="B12958" s="57"/>
    </row>
    <row r="12959" spans="1:2" hidden="1" x14ac:dyDescent="0.45">
      <c r="A12959" s="57"/>
      <c r="B12959" s="57"/>
    </row>
    <row r="12960" spans="1:2" hidden="1" x14ac:dyDescent="0.45">
      <c r="A12960" s="57"/>
      <c r="B12960" s="57"/>
    </row>
    <row r="12961" spans="1:2" hidden="1" x14ac:dyDescent="0.45">
      <c r="A12961" s="57"/>
      <c r="B12961" s="57"/>
    </row>
    <row r="12962" spans="1:2" hidden="1" x14ac:dyDescent="0.45">
      <c r="A12962" s="57"/>
      <c r="B12962" s="57"/>
    </row>
    <row r="12963" spans="1:2" hidden="1" x14ac:dyDescent="0.45">
      <c r="A12963" s="57"/>
      <c r="B12963" s="57"/>
    </row>
    <row r="12964" spans="1:2" hidden="1" x14ac:dyDescent="0.45">
      <c r="A12964" s="57"/>
      <c r="B12964" s="57"/>
    </row>
    <row r="12965" spans="1:2" hidden="1" x14ac:dyDescent="0.45">
      <c r="A12965" s="57"/>
      <c r="B12965" s="57"/>
    </row>
    <row r="12966" spans="1:2" hidden="1" x14ac:dyDescent="0.45">
      <c r="A12966" s="57"/>
      <c r="B12966" s="57"/>
    </row>
    <row r="12967" spans="1:2" hidden="1" x14ac:dyDescent="0.45">
      <c r="A12967" s="57"/>
      <c r="B12967" s="57"/>
    </row>
    <row r="12968" spans="1:2" hidden="1" x14ac:dyDescent="0.45">
      <c r="A12968" s="57"/>
      <c r="B12968" s="57"/>
    </row>
    <row r="12969" spans="1:2" hidden="1" x14ac:dyDescent="0.45">
      <c r="A12969" s="57"/>
      <c r="B12969" s="57"/>
    </row>
    <row r="12970" spans="1:2" hidden="1" x14ac:dyDescent="0.45">
      <c r="A12970" s="57"/>
      <c r="B12970" s="57"/>
    </row>
    <row r="12971" spans="1:2" hidden="1" x14ac:dyDescent="0.45">
      <c r="A12971" s="57"/>
      <c r="B12971" s="57"/>
    </row>
    <row r="12972" spans="1:2" hidden="1" x14ac:dyDescent="0.45">
      <c r="A12972" s="57"/>
      <c r="B12972" s="57"/>
    </row>
    <row r="12973" spans="1:2" hidden="1" x14ac:dyDescent="0.45">
      <c r="A12973" s="57"/>
      <c r="B12973" s="57"/>
    </row>
    <row r="12974" spans="1:2" hidden="1" x14ac:dyDescent="0.45">
      <c r="A12974" s="57"/>
      <c r="B12974" s="57"/>
    </row>
    <row r="12975" spans="1:2" hidden="1" x14ac:dyDescent="0.45">
      <c r="A12975" s="57"/>
      <c r="B12975" s="57"/>
    </row>
    <row r="12976" spans="1:2" hidden="1" x14ac:dyDescent="0.45">
      <c r="A12976" s="57"/>
      <c r="B12976" s="57"/>
    </row>
    <row r="12977" spans="1:2" hidden="1" x14ac:dyDescent="0.45">
      <c r="A12977" s="57"/>
      <c r="B12977" s="57"/>
    </row>
    <row r="12978" spans="1:2" hidden="1" x14ac:dyDescent="0.45">
      <c r="A12978" s="57"/>
      <c r="B12978" s="57"/>
    </row>
    <row r="12979" spans="1:2" hidden="1" x14ac:dyDescent="0.45">
      <c r="A12979" s="57"/>
      <c r="B12979" s="57"/>
    </row>
    <row r="12980" spans="1:2" hidden="1" x14ac:dyDescent="0.45">
      <c r="A12980" s="57"/>
      <c r="B12980" s="57"/>
    </row>
    <row r="12981" spans="1:2" hidden="1" x14ac:dyDescent="0.45">
      <c r="A12981" s="57"/>
      <c r="B12981" s="57"/>
    </row>
    <row r="12982" spans="1:2" hidden="1" x14ac:dyDescent="0.45">
      <c r="A12982" s="57"/>
      <c r="B12982" s="57"/>
    </row>
    <row r="12983" spans="1:2" hidden="1" x14ac:dyDescent="0.45">
      <c r="A12983" s="57"/>
      <c r="B12983" s="57"/>
    </row>
    <row r="12984" spans="1:2" hidden="1" x14ac:dyDescent="0.45">
      <c r="A12984" s="57"/>
      <c r="B12984" s="57"/>
    </row>
    <row r="12985" spans="1:2" hidden="1" x14ac:dyDescent="0.45">
      <c r="A12985" s="57"/>
      <c r="B12985" s="57"/>
    </row>
    <row r="12986" spans="1:2" hidden="1" x14ac:dyDescent="0.45">
      <c r="A12986" s="57"/>
      <c r="B12986" s="57"/>
    </row>
    <row r="12987" spans="1:2" hidden="1" x14ac:dyDescent="0.45">
      <c r="A12987" s="57"/>
      <c r="B12987" s="57"/>
    </row>
    <row r="12988" spans="1:2" hidden="1" x14ac:dyDescent="0.45">
      <c r="A12988" s="57"/>
      <c r="B12988" s="57"/>
    </row>
    <row r="12989" spans="1:2" hidden="1" x14ac:dyDescent="0.45">
      <c r="A12989" s="57"/>
      <c r="B12989" s="57"/>
    </row>
    <row r="12990" spans="1:2" hidden="1" x14ac:dyDescent="0.45">
      <c r="A12990" s="57"/>
      <c r="B12990" s="57"/>
    </row>
    <row r="12991" spans="1:2" hidden="1" x14ac:dyDescent="0.45">
      <c r="A12991" s="57"/>
      <c r="B12991" s="57"/>
    </row>
    <row r="12992" spans="1:2" hidden="1" x14ac:dyDescent="0.45">
      <c r="A12992" s="57"/>
      <c r="B12992" s="57"/>
    </row>
    <row r="12993" spans="1:2" hidden="1" x14ac:dyDescent="0.45">
      <c r="A12993" s="57"/>
      <c r="B12993" s="57"/>
    </row>
    <row r="12994" spans="1:2" hidden="1" x14ac:dyDescent="0.45">
      <c r="A12994" s="57"/>
      <c r="B12994" s="57"/>
    </row>
    <row r="12995" spans="1:2" hidden="1" x14ac:dyDescent="0.45">
      <c r="A12995" s="57"/>
      <c r="B12995" s="57"/>
    </row>
    <row r="12996" spans="1:2" hidden="1" x14ac:dyDescent="0.45">
      <c r="A12996" s="57"/>
      <c r="B12996" s="57"/>
    </row>
    <row r="12997" spans="1:2" hidden="1" x14ac:dyDescent="0.45">
      <c r="A12997" s="57"/>
      <c r="B12997" s="57"/>
    </row>
    <row r="12998" spans="1:2" hidden="1" x14ac:dyDescent="0.45">
      <c r="A12998" s="57"/>
      <c r="B12998" s="57"/>
    </row>
    <row r="12999" spans="1:2" hidden="1" x14ac:dyDescent="0.45">
      <c r="A12999" s="57"/>
      <c r="B12999" s="57"/>
    </row>
    <row r="13000" spans="1:2" hidden="1" x14ac:dyDescent="0.45">
      <c r="A13000" s="57"/>
      <c r="B13000" s="57"/>
    </row>
    <row r="13001" spans="1:2" hidden="1" x14ac:dyDescent="0.45">
      <c r="A13001" s="57"/>
      <c r="B13001" s="57"/>
    </row>
    <row r="13002" spans="1:2" hidden="1" x14ac:dyDescent="0.45">
      <c r="A13002" s="57"/>
      <c r="B13002" s="57"/>
    </row>
    <row r="13003" spans="1:2" hidden="1" x14ac:dyDescent="0.45">
      <c r="A13003" s="57"/>
      <c r="B13003" s="57"/>
    </row>
    <row r="13004" spans="1:2" hidden="1" x14ac:dyDescent="0.45">
      <c r="A13004" s="57"/>
      <c r="B13004" s="57"/>
    </row>
    <row r="13005" spans="1:2" hidden="1" x14ac:dyDescent="0.45">
      <c r="A13005" s="57"/>
      <c r="B13005" s="57"/>
    </row>
    <row r="13006" spans="1:2" hidden="1" x14ac:dyDescent="0.45">
      <c r="A13006" s="57"/>
      <c r="B13006" s="57"/>
    </row>
    <row r="13007" spans="1:2" hidden="1" x14ac:dyDescent="0.45">
      <c r="A13007" s="57"/>
      <c r="B13007" s="57"/>
    </row>
    <row r="13008" spans="1:2" hidden="1" x14ac:dyDescent="0.45">
      <c r="A13008" s="57"/>
      <c r="B13008" s="57"/>
    </row>
    <row r="13009" spans="1:2" hidden="1" x14ac:dyDescent="0.45">
      <c r="A13009" s="57"/>
      <c r="B13009" s="57"/>
    </row>
    <row r="13010" spans="1:2" hidden="1" x14ac:dyDescent="0.45">
      <c r="A13010" s="57"/>
      <c r="B13010" s="57"/>
    </row>
    <row r="13011" spans="1:2" hidden="1" x14ac:dyDescent="0.45">
      <c r="A13011" s="57"/>
      <c r="B13011" s="57"/>
    </row>
    <row r="13012" spans="1:2" hidden="1" x14ac:dyDescent="0.45">
      <c r="A13012" s="57"/>
      <c r="B13012" s="57"/>
    </row>
    <row r="13013" spans="1:2" hidden="1" x14ac:dyDescent="0.45">
      <c r="A13013" s="57"/>
      <c r="B13013" s="57"/>
    </row>
    <row r="13014" spans="1:2" hidden="1" x14ac:dyDescent="0.45">
      <c r="A13014" s="57"/>
      <c r="B13014" s="57"/>
    </row>
    <row r="13015" spans="1:2" hidden="1" x14ac:dyDescent="0.45">
      <c r="A13015" s="57"/>
      <c r="B13015" s="57"/>
    </row>
    <row r="13016" spans="1:2" hidden="1" x14ac:dyDescent="0.45">
      <c r="A13016" s="57"/>
      <c r="B13016" s="57"/>
    </row>
    <row r="13017" spans="1:2" hidden="1" x14ac:dyDescent="0.45">
      <c r="A13017" s="57"/>
      <c r="B13017" s="57"/>
    </row>
    <row r="13018" spans="1:2" hidden="1" x14ac:dyDescent="0.45">
      <c r="A13018" s="57"/>
      <c r="B13018" s="57"/>
    </row>
    <row r="13019" spans="1:2" hidden="1" x14ac:dyDescent="0.45">
      <c r="A13019" s="57"/>
      <c r="B13019" s="57"/>
    </row>
    <row r="13020" spans="1:2" hidden="1" x14ac:dyDescent="0.45">
      <c r="A13020" s="57"/>
      <c r="B13020" s="57"/>
    </row>
    <row r="13021" spans="1:2" hidden="1" x14ac:dyDescent="0.45">
      <c r="A13021" s="57"/>
      <c r="B13021" s="57"/>
    </row>
    <row r="13022" spans="1:2" hidden="1" x14ac:dyDescent="0.45">
      <c r="A13022" s="57"/>
      <c r="B13022" s="57"/>
    </row>
    <row r="13023" spans="1:2" hidden="1" x14ac:dyDescent="0.45">
      <c r="A13023" s="57"/>
      <c r="B13023" s="57"/>
    </row>
    <row r="13024" spans="1:2" hidden="1" x14ac:dyDescent="0.45">
      <c r="A13024" s="57"/>
      <c r="B13024" s="57"/>
    </row>
    <row r="13025" spans="1:2" hidden="1" x14ac:dyDescent="0.45">
      <c r="A13025" s="57"/>
      <c r="B13025" s="57"/>
    </row>
    <row r="13026" spans="1:2" hidden="1" x14ac:dyDescent="0.45">
      <c r="A13026" s="57"/>
      <c r="B13026" s="57"/>
    </row>
    <row r="13027" spans="1:2" hidden="1" x14ac:dyDescent="0.45">
      <c r="A13027" s="57"/>
      <c r="B13027" s="57"/>
    </row>
    <row r="13028" spans="1:2" hidden="1" x14ac:dyDescent="0.45">
      <c r="A13028" s="57"/>
      <c r="B13028" s="57"/>
    </row>
    <row r="13029" spans="1:2" hidden="1" x14ac:dyDescent="0.45">
      <c r="A13029" s="57"/>
      <c r="B13029" s="57"/>
    </row>
    <row r="13030" spans="1:2" hidden="1" x14ac:dyDescent="0.45">
      <c r="A13030" s="57"/>
      <c r="B13030" s="57"/>
    </row>
    <row r="13031" spans="1:2" hidden="1" x14ac:dyDescent="0.45">
      <c r="A13031" s="57"/>
      <c r="B13031" s="57"/>
    </row>
    <row r="13032" spans="1:2" hidden="1" x14ac:dyDescent="0.45">
      <c r="A13032" s="57"/>
      <c r="B13032" s="57"/>
    </row>
    <row r="13033" spans="1:2" hidden="1" x14ac:dyDescent="0.45">
      <c r="A13033" s="57"/>
      <c r="B13033" s="57"/>
    </row>
    <row r="13034" spans="1:2" hidden="1" x14ac:dyDescent="0.45">
      <c r="A13034" s="57"/>
      <c r="B13034" s="57"/>
    </row>
    <row r="13035" spans="1:2" hidden="1" x14ac:dyDescent="0.45">
      <c r="A13035" s="57"/>
      <c r="B13035" s="57"/>
    </row>
    <row r="13036" spans="1:2" hidden="1" x14ac:dyDescent="0.45">
      <c r="A13036" s="57"/>
      <c r="B13036" s="57"/>
    </row>
    <row r="13037" spans="1:2" hidden="1" x14ac:dyDescent="0.45">
      <c r="A13037" s="57"/>
      <c r="B13037" s="57"/>
    </row>
    <row r="13038" spans="1:2" hidden="1" x14ac:dyDescent="0.45">
      <c r="A13038" s="57"/>
      <c r="B13038" s="57"/>
    </row>
    <row r="13039" spans="1:2" hidden="1" x14ac:dyDescent="0.45">
      <c r="A13039" s="57"/>
      <c r="B13039" s="57"/>
    </row>
    <row r="13040" spans="1:2" hidden="1" x14ac:dyDescent="0.45">
      <c r="A13040" s="57"/>
      <c r="B13040" s="57"/>
    </row>
    <row r="13041" spans="1:2" hidden="1" x14ac:dyDescent="0.45">
      <c r="A13041" s="57"/>
      <c r="B13041" s="57"/>
    </row>
    <row r="13042" spans="1:2" hidden="1" x14ac:dyDescent="0.45">
      <c r="A13042" s="57"/>
      <c r="B13042" s="57"/>
    </row>
    <row r="13043" spans="1:2" hidden="1" x14ac:dyDescent="0.45">
      <c r="A13043" s="57"/>
      <c r="B13043" s="57"/>
    </row>
    <row r="13044" spans="1:2" hidden="1" x14ac:dyDescent="0.45">
      <c r="A13044" s="57"/>
      <c r="B13044" s="57"/>
    </row>
    <row r="13045" spans="1:2" hidden="1" x14ac:dyDescent="0.45">
      <c r="A13045" s="57"/>
      <c r="B13045" s="57"/>
    </row>
    <row r="13046" spans="1:2" hidden="1" x14ac:dyDescent="0.45">
      <c r="A13046" s="57"/>
      <c r="B13046" s="57"/>
    </row>
    <row r="13047" spans="1:2" hidden="1" x14ac:dyDescent="0.45">
      <c r="A13047" s="57"/>
      <c r="B13047" s="57"/>
    </row>
    <row r="13048" spans="1:2" hidden="1" x14ac:dyDescent="0.45">
      <c r="A13048" s="57"/>
      <c r="B13048" s="57"/>
    </row>
    <row r="13049" spans="1:2" hidden="1" x14ac:dyDescent="0.45">
      <c r="A13049" s="57"/>
      <c r="B13049" s="57"/>
    </row>
    <row r="13050" spans="1:2" hidden="1" x14ac:dyDescent="0.45">
      <c r="A13050" s="57"/>
      <c r="B13050" s="57"/>
    </row>
    <row r="13051" spans="1:2" hidden="1" x14ac:dyDescent="0.45">
      <c r="A13051" s="57"/>
      <c r="B13051" s="57"/>
    </row>
    <row r="13052" spans="1:2" hidden="1" x14ac:dyDescent="0.45">
      <c r="A13052" s="57"/>
      <c r="B13052" s="57"/>
    </row>
    <row r="13053" spans="1:2" hidden="1" x14ac:dyDescent="0.45">
      <c r="A13053" s="57"/>
      <c r="B13053" s="57"/>
    </row>
    <row r="13054" spans="1:2" hidden="1" x14ac:dyDescent="0.45">
      <c r="A13054" s="57"/>
      <c r="B13054" s="57"/>
    </row>
    <row r="13055" spans="1:2" hidden="1" x14ac:dyDescent="0.45">
      <c r="A13055" s="57"/>
      <c r="B13055" s="57"/>
    </row>
    <row r="13056" spans="1:2" hidden="1" x14ac:dyDescent="0.45">
      <c r="A13056" s="57"/>
      <c r="B13056" s="57"/>
    </row>
    <row r="13057" spans="1:2" hidden="1" x14ac:dyDescent="0.45">
      <c r="A13057" s="57"/>
      <c r="B13057" s="57"/>
    </row>
    <row r="13058" spans="1:2" hidden="1" x14ac:dyDescent="0.45">
      <c r="A13058" s="57"/>
      <c r="B13058" s="57"/>
    </row>
    <row r="13059" spans="1:2" hidden="1" x14ac:dyDescent="0.45">
      <c r="A13059" s="57"/>
      <c r="B13059" s="57"/>
    </row>
    <row r="13060" spans="1:2" hidden="1" x14ac:dyDescent="0.45">
      <c r="A13060" s="57"/>
      <c r="B13060" s="57"/>
    </row>
    <row r="13061" spans="1:2" hidden="1" x14ac:dyDescent="0.45">
      <c r="A13061" s="57"/>
      <c r="B13061" s="57"/>
    </row>
    <row r="13062" spans="1:2" hidden="1" x14ac:dyDescent="0.45">
      <c r="A13062" s="57"/>
      <c r="B13062" s="57"/>
    </row>
    <row r="13063" spans="1:2" hidden="1" x14ac:dyDescent="0.45">
      <c r="A13063" s="57"/>
      <c r="B13063" s="57"/>
    </row>
    <row r="13064" spans="1:2" hidden="1" x14ac:dyDescent="0.45">
      <c r="A13064" s="57"/>
      <c r="B13064" s="57"/>
    </row>
    <row r="13065" spans="1:2" hidden="1" x14ac:dyDescent="0.45">
      <c r="A13065" s="57"/>
      <c r="B13065" s="57"/>
    </row>
    <row r="13066" spans="1:2" hidden="1" x14ac:dyDescent="0.45">
      <c r="A13066" s="57"/>
      <c r="B13066" s="57"/>
    </row>
    <row r="13067" spans="1:2" hidden="1" x14ac:dyDescent="0.45">
      <c r="A13067" s="57"/>
      <c r="B13067" s="57"/>
    </row>
    <row r="13068" spans="1:2" hidden="1" x14ac:dyDescent="0.45">
      <c r="A13068" s="57"/>
      <c r="B13068" s="57"/>
    </row>
    <row r="13069" spans="1:2" hidden="1" x14ac:dyDescent="0.45">
      <c r="A13069" s="57"/>
      <c r="B13069" s="57"/>
    </row>
    <row r="13070" spans="1:2" hidden="1" x14ac:dyDescent="0.45">
      <c r="A13070" s="57"/>
      <c r="B13070" s="57"/>
    </row>
    <row r="13071" spans="1:2" hidden="1" x14ac:dyDescent="0.45">
      <c r="A13071" s="57"/>
      <c r="B13071" s="57"/>
    </row>
    <row r="13072" spans="1:2" hidden="1" x14ac:dyDescent="0.45">
      <c r="A13072" s="57"/>
      <c r="B13072" s="57"/>
    </row>
    <row r="13073" spans="1:2" hidden="1" x14ac:dyDescent="0.45">
      <c r="A13073" s="57"/>
      <c r="B13073" s="57"/>
    </row>
    <row r="13074" spans="1:2" hidden="1" x14ac:dyDescent="0.45">
      <c r="A13074" s="57"/>
      <c r="B13074" s="57"/>
    </row>
    <row r="13075" spans="1:2" hidden="1" x14ac:dyDescent="0.45">
      <c r="A13075" s="57"/>
      <c r="B13075" s="57"/>
    </row>
    <row r="13076" spans="1:2" hidden="1" x14ac:dyDescent="0.45">
      <c r="A13076" s="57"/>
      <c r="B13076" s="57"/>
    </row>
    <row r="13077" spans="1:2" hidden="1" x14ac:dyDescent="0.45">
      <c r="A13077" s="57"/>
      <c r="B13077" s="57"/>
    </row>
    <row r="13078" spans="1:2" hidden="1" x14ac:dyDescent="0.45">
      <c r="A13078" s="57"/>
      <c r="B13078" s="57"/>
    </row>
    <row r="13079" spans="1:2" hidden="1" x14ac:dyDescent="0.45">
      <c r="A13079" s="57"/>
      <c r="B13079" s="57"/>
    </row>
    <row r="13080" spans="1:2" hidden="1" x14ac:dyDescent="0.45">
      <c r="A13080" s="57"/>
      <c r="B13080" s="57"/>
    </row>
    <row r="13081" spans="1:2" hidden="1" x14ac:dyDescent="0.45">
      <c r="A13081" s="57"/>
      <c r="B13081" s="57"/>
    </row>
    <row r="13082" spans="1:2" hidden="1" x14ac:dyDescent="0.45">
      <c r="A13082" s="57"/>
      <c r="B13082" s="57"/>
    </row>
    <row r="13083" spans="1:2" hidden="1" x14ac:dyDescent="0.45">
      <c r="A13083" s="57"/>
      <c r="B13083" s="57"/>
    </row>
    <row r="13084" spans="1:2" hidden="1" x14ac:dyDescent="0.45">
      <c r="A13084" s="57"/>
      <c r="B13084" s="57"/>
    </row>
    <row r="13085" spans="1:2" hidden="1" x14ac:dyDescent="0.45">
      <c r="A13085" s="57"/>
      <c r="B13085" s="57"/>
    </row>
    <row r="13086" spans="1:2" hidden="1" x14ac:dyDescent="0.45">
      <c r="A13086" s="57"/>
      <c r="B13086" s="57"/>
    </row>
    <row r="13087" spans="1:2" hidden="1" x14ac:dyDescent="0.45">
      <c r="A13087" s="57"/>
      <c r="B13087" s="57"/>
    </row>
    <row r="13088" spans="1:2" hidden="1" x14ac:dyDescent="0.45">
      <c r="A13088" s="57"/>
      <c r="B13088" s="57"/>
    </row>
    <row r="13089" spans="1:2" hidden="1" x14ac:dyDescent="0.45">
      <c r="A13089" s="57"/>
      <c r="B13089" s="57"/>
    </row>
    <row r="13090" spans="1:2" hidden="1" x14ac:dyDescent="0.45">
      <c r="A13090" s="57"/>
      <c r="B13090" s="57"/>
    </row>
    <row r="13091" spans="1:2" hidden="1" x14ac:dyDescent="0.45">
      <c r="A13091" s="57"/>
      <c r="B13091" s="57"/>
    </row>
    <row r="13092" spans="1:2" hidden="1" x14ac:dyDescent="0.45">
      <c r="A13092" s="57"/>
      <c r="B13092" s="57"/>
    </row>
    <row r="13093" spans="1:2" hidden="1" x14ac:dyDescent="0.45">
      <c r="A13093" s="57"/>
      <c r="B13093" s="57"/>
    </row>
    <row r="13094" spans="1:2" hidden="1" x14ac:dyDescent="0.45">
      <c r="A13094" s="57"/>
      <c r="B13094" s="57"/>
    </row>
    <row r="13095" spans="1:2" hidden="1" x14ac:dyDescent="0.45">
      <c r="A13095" s="57"/>
      <c r="B13095" s="57"/>
    </row>
    <row r="13096" spans="1:2" hidden="1" x14ac:dyDescent="0.45">
      <c r="A13096" s="57"/>
      <c r="B13096" s="57"/>
    </row>
    <row r="13097" spans="1:2" hidden="1" x14ac:dyDescent="0.45">
      <c r="A13097" s="57"/>
      <c r="B13097" s="57"/>
    </row>
    <row r="13098" spans="1:2" hidden="1" x14ac:dyDescent="0.45">
      <c r="A13098" s="57"/>
      <c r="B13098" s="57"/>
    </row>
    <row r="13099" spans="1:2" hidden="1" x14ac:dyDescent="0.45">
      <c r="A13099" s="57"/>
      <c r="B13099" s="57"/>
    </row>
    <row r="13100" spans="1:2" hidden="1" x14ac:dyDescent="0.45">
      <c r="A13100" s="57"/>
      <c r="B13100" s="57"/>
    </row>
    <row r="13101" spans="1:2" hidden="1" x14ac:dyDescent="0.45">
      <c r="A13101" s="57"/>
      <c r="B13101" s="57"/>
    </row>
    <row r="13102" spans="1:2" hidden="1" x14ac:dyDescent="0.45">
      <c r="A13102" s="57"/>
      <c r="B13102" s="57"/>
    </row>
    <row r="13103" spans="1:2" hidden="1" x14ac:dyDescent="0.45">
      <c r="A13103" s="57"/>
      <c r="B13103" s="57"/>
    </row>
    <row r="13104" spans="1:2" hidden="1" x14ac:dyDescent="0.45">
      <c r="A13104" s="57"/>
      <c r="B13104" s="57"/>
    </row>
    <row r="13105" spans="1:2" hidden="1" x14ac:dyDescent="0.45">
      <c r="A13105" s="57"/>
      <c r="B13105" s="57"/>
    </row>
    <row r="13106" spans="1:2" hidden="1" x14ac:dyDescent="0.45">
      <c r="A13106" s="57"/>
      <c r="B13106" s="57"/>
    </row>
    <row r="13107" spans="1:2" hidden="1" x14ac:dyDescent="0.45">
      <c r="A13107" s="57"/>
      <c r="B13107" s="57"/>
    </row>
    <row r="13108" spans="1:2" hidden="1" x14ac:dyDescent="0.45">
      <c r="A13108" s="57"/>
      <c r="B13108" s="57"/>
    </row>
    <row r="13109" spans="1:2" hidden="1" x14ac:dyDescent="0.45">
      <c r="A13109" s="57"/>
      <c r="B13109" s="57"/>
    </row>
    <row r="13110" spans="1:2" hidden="1" x14ac:dyDescent="0.45">
      <c r="A13110" s="57"/>
      <c r="B13110" s="57"/>
    </row>
    <row r="13111" spans="1:2" hidden="1" x14ac:dyDescent="0.45">
      <c r="A13111" s="57"/>
      <c r="B13111" s="57"/>
    </row>
    <row r="13112" spans="1:2" hidden="1" x14ac:dyDescent="0.45">
      <c r="A13112" s="57"/>
      <c r="B13112" s="57"/>
    </row>
    <row r="13113" spans="1:2" hidden="1" x14ac:dyDescent="0.45">
      <c r="A13113" s="57"/>
      <c r="B13113" s="57"/>
    </row>
    <row r="13114" spans="1:2" hidden="1" x14ac:dyDescent="0.45">
      <c r="A13114" s="57"/>
      <c r="B13114" s="57"/>
    </row>
    <row r="13115" spans="1:2" hidden="1" x14ac:dyDescent="0.45">
      <c r="A13115" s="57"/>
      <c r="B13115" s="57"/>
    </row>
    <row r="13116" spans="1:2" hidden="1" x14ac:dyDescent="0.45">
      <c r="A13116" s="57"/>
      <c r="B13116" s="57"/>
    </row>
    <row r="13117" spans="1:2" hidden="1" x14ac:dyDescent="0.45">
      <c r="A13117" s="57"/>
      <c r="B13117" s="57"/>
    </row>
    <row r="13118" spans="1:2" hidden="1" x14ac:dyDescent="0.45">
      <c r="A13118" s="57"/>
      <c r="B13118" s="57"/>
    </row>
    <row r="13119" spans="1:2" hidden="1" x14ac:dyDescent="0.45">
      <c r="A13119" s="57"/>
      <c r="B13119" s="57"/>
    </row>
    <row r="13120" spans="1:2" hidden="1" x14ac:dyDescent="0.45">
      <c r="A13120" s="57"/>
      <c r="B13120" s="57"/>
    </row>
    <row r="13121" spans="1:2" hidden="1" x14ac:dyDescent="0.45">
      <c r="A13121" s="57"/>
      <c r="B13121" s="57"/>
    </row>
    <row r="13122" spans="1:2" hidden="1" x14ac:dyDescent="0.45">
      <c r="A13122" s="57"/>
      <c r="B13122" s="57"/>
    </row>
    <row r="13123" spans="1:2" hidden="1" x14ac:dyDescent="0.45">
      <c r="A13123" s="57"/>
      <c r="B13123" s="57"/>
    </row>
    <row r="13124" spans="1:2" hidden="1" x14ac:dyDescent="0.45">
      <c r="A13124" s="57"/>
      <c r="B13124" s="57"/>
    </row>
    <row r="13125" spans="1:2" hidden="1" x14ac:dyDescent="0.45">
      <c r="A13125" s="57"/>
      <c r="B13125" s="57"/>
    </row>
    <row r="13126" spans="1:2" hidden="1" x14ac:dyDescent="0.45">
      <c r="A13126" s="57"/>
      <c r="B13126" s="57"/>
    </row>
    <row r="13127" spans="1:2" hidden="1" x14ac:dyDescent="0.45">
      <c r="A13127" s="57"/>
      <c r="B13127" s="57"/>
    </row>
    <row r="13128" spans="1:2" hidden="1" x14ac:dyDescent="0.45">
      <c r="A13128" s="57"/>
      <c r="B13128" s="57"/>
    </row>
    <row r="13129" spans="1:2" hidden="1" x14ac:dyDescent="0.45">
      <c r="A13129" s="57"/>
      <c r="B13129" s="57"/>
    </row>
    <row r="13130" spans="1:2" hidden="1" x14ac:dyDescent="0.45">
      <c r="A13130" s="57"/>
      <c r="B13130" s="57"/>
    </row>
    <row r="13131" spans="1:2" hidden="1" x14ac:dyDescent="0.45">
      <c r="A13131" s="57"/>
      <c r="B13131" s="57"/>
    </row>
    <row r="13132" spans="1:2" hidden="1" x14ac:dyDescent="0.45">
      <c r="A13132" s="57"/>
      <c r="B13132" s="57"/>
    </row>
    <row r="13133" spans="1:2" hidden="1" x14ac:dyDescent="0.45">
      <c r="A13133" s="57"/>
      <c r="B13133" s="57"/>
    </row>
    <row r="13134" spans="1:2" hidden="1" x14ac:dyDescent="0.45">
      <c r="A13134" s="57"/>
      <c r="B13134" s="57"/>
    </row>
    <row r="13135" spans="1:2" hidden="1" x14ac:dyDescent="0.45">
      <c r="A13135" s="57"/>
      <c r="B13135" s="57"/>
    </row>
    <row r="13136" spans="1:2" hidden="1" x14ac:dyDescent="0.45">
      <c r="A13136" s="57"/>
      <c r="B13136" s="57"/>
    </row>
    <row r="13137" spans="1:2" hidden="1" x14ac:dyDescent="0.45">
      <c r="A13137" s="57"/>
      <c r="B13137" s="57"/>
    </row>
    <row r="13138" spans="1:2" hidden="1" x14ac:dyDescent="0.45">
      <c r="A13138" s="57"/>
      <c r="B13138" s="57"/>
    </row>
    <row r="13139" spans="1:2" hidden="1" x14ac:dyDescent="0.45">
      <c r="A13139" s="57"/>
      <c r="B13139" s="57"/>
    </row>
    <row r="13140" spans="1:2" hidden="1" x14ac:dyDescent="0.45">
      <c r="A13140" s="57"/>
      <c r="B13140" s="57"/>
    </row>
    <row r="13141" spans="1:2" hidden="1" x14ac:dyDescent="0.45">
      <c r="A13141" s="57"/>
      <c r="B13141" s="57"/>
    </row>
    <row r="13142" spans="1:2" hidden="1" x14ac:dyDescent="0.45">
      <c r="A13142" s="57"/>
      <c r="B13142" s="57"/>
    </row>
    <row r="13143" spans="1:2" hidden="1" x14ac:dyDescent="0.45">
      <c r="A13143" s="57"/>
      <c r="B13143" s="57"/>
    </row>
    <row r="13144" spans="1:2" hidden="1" x14ac:dyDescent="0.45">
      <c r="A13144" s="57"/>
      <c r="B13144" s="57"/>
    </row>
    <row r="13145" spans="1:2" hidden="1" x14ac:dyDescent="0.45">
      <c r="A13145" s="57"/>
      <c r="B13145" s="57"/>
    </row>
    <row r="13146" spans="1:2" hidden="1" x14ac:dyDescent="0.45">
      <c r="A13146" s="57"/>
      <c r="B13146" s="57"/>
    </row>
    <row r="13147" spans="1:2" hidden="1" x14ac:dyDescent="0.45">
      <c r="A13147" s="57"/>
      <c r="B13147" s="57"/>
    </row>
    <row r="13148" spans="1:2" hidden="1" x14ac:dyDescent="0.45">
      <c r="A13148" s="57"/>
      <c r="B13148" s="57"/>
    </row>
    <row r="13149" spans="1:2" hidden="1" x14ac:dyDescent="0.45">
      <c r="A13149" s="57"/>
      <c r="B13149" s="57"/>
    </row>
    <row r="13150" spans="1:2" hidden="1" x14ac:dyDescent="0.45">
      <c r="A13150" s="57"/>
      <c r="B13150" s="57"/>
    </row>
    <row r="13151" spans="1:2" hidden="1" x14ac:dyDescent="0.45">
      <c r="A13151" s="57"/>
      <c r="B13151" s="57"/>
    </row>
    <row r="13152" spans="1:2" hidden="1" x14ac:dyDescent="0.45">
      <c r="A13152" s="57"/>
      <c r="B13152" s="57"/>
    </row>
    <row r="13153" spans="1:2" hidden="1" x14ac:dyDescent="0.45">
      <c r="A13153" s="57"/>
      <c r="B13153" s="57"/>
    </row>
    <row r="13154" spans="1:2" hidden="1" x14ac:dyDescent="0.45">
      <c r="A13154" s="57"/>
      <c r="B13154" s="57"/>
    </row>
    <row r="13155" spans="1:2" hidden="1" x14ac:dyDescent="0.45">
      <c r="A13155" s="57"/>
      <c r="B13155" s="57"/>
    </row>
    <row r="13156" spans="1:2" hidden="1" x14ac:dyDescent="0.45">
      <c r="A13156" s="57"/>
      <c r="B13156" s="57"/>
    </row>
    <row r="13157" spans="1:2" hidden="1" x14ac:dyDescent="0.45">
      <c r="A13157" s="57"/>
      <c r="B13157" s="57"/>
    </row>
    <row r="13158" spans="1:2" hidden="1" x14ac:dyDescent="0.45">
      <c r="A13158" s="57"/>
      <c r="B13158" s="57"/>
    </row>
    <row r="13159" spans="1:2" hidden="1" x14ac:dyDescent="0.45">
      <c r="A13159" s="57"/>
      <c r="B13159" s="57"/>
    </row>
    <row r="13160" spans="1:2" hidden="1" x14ac:dyDescent="0.45">
      <c r="A13160" s="57"/>
      <c r="B13160" s="57"/>
    </row>
    <row r="13161" spans="1:2" hidden="1" x14ac:dyDescent="0.45">
      <c r="A13161" s="57"/>
      <c r="B13161" s="57"/>
    </row>
    <row r="13162" spans="1:2" hidden="1" x14ac:dyDescent="0.45">
      <c r="A13162" s="57"/>
      <c r="B13162" s="57"/>
    </row>
    <row r="13163" spans="1:2" hidden="1" x14ac:dyDescent="0.45">
      <c r="A13163" s="57"/>
      <c r="B13163" s="57"/>
    </row>
    <row r="13164" spans="1:2" hidden="1" x14ac:dyDescent="0.45">
      <c r="A13164" s="57"/>
      <c r="B13164" s="57"/>
    </row>
    <row r="13165" spans="1:2" hidden="1" x14ac:dyDescent="0.45">
      <c r="A13165" s="57"/>
      <c r="B13165" s="57"/>
    </row>
    <row r="13166" spans="1:2" hidden="1" x14ac:dyDescent="0.45">
      <c r="A13166" s="57"/>
      <c r="B13166" s="57"/>
    </row>
    <row r="13167" spans="1:2" hidden="1" x14ac:dyDescent="0.45">
      <c r="A13167" s="57"/>
      <c r="B13167" s="57"/>
    </row>
    <row r="13168" spans="1:2" hidden="1" x14ac:dyDescent="0.45">
      <c r="A13168" s="57"/>
      <c r="B13168" s="57"/>
    </row>
    <row r="13169" spans="1:2" hidden="1" x14ac:dyDescent="0.45">
      <c r="A13169" s="57"/>
      <c r="B13169" s="57"/>
    </row>
    <row r="13170" spans="1:2" hidden="1" x14ac:dyDescent="0.45">
      <c r="A13170" s="57"/>
      <c r="B13170" s="57"/>
    </row>
    <row r="13171" spans="1:2" hidden="1" x14ac:dyDescent="0.45">
      <c r="A13171" s="57"/>
      <c r="B13171" s="57"/>
    </row>
    <row r="13172" spans="1:2" hidden="1" x14ac:dyDescent="0.45">
      <c r="A13172" s="57"/>
      <c r="B13172" s="57"/>
    </row>
    <row r="13173" spans="1:2" hidden="1" x14ac:dyDescent="0.45">
      <c r="A13173" s="57"/>
      <c r="B13173" s="57"/>
    </row>
    <row r="13174" spans="1:2" hidden="1" x14ac:dyDescent="0.45">
      <c r="A13174" s="57"/>
      <c r="B13174" s="57"/>
    </row>
    <row r="13175" spans="1:2" hidden="1" x14ac:dyDescent="0.45">
      <c r="A13175" s="57"/>
      <c r="B13175" s="57"/>
    </row>
    <row r="13176" spans="1:2" hidden="1" x14ac:dyDescent="0.45">
      <c r="A13176" s="57"/>
      <c r="B13176" s="57"/>
    </row>
    <row r="13177" spans="1:2" hidden="1" x14ac:dyDescent="0.45">
      <c r="A13177" s="57"/>
      <c r="B13177" s="57"/>
    </row>
    <row r="13178" spans="1:2" hidden="1" x14ac:dyDescent="0.45">
      <c r="A13178" s="57"/>
      <c r="B13178" s="57"/>
    </row>
    <row r="13179" spans="1:2" hidden="1" x14ac:dyDescent="0.45">
      <c r="A13179" s="57"/>
      <c r="B13179" s="57"/>
    </row>
    <row r="13180" spans="1:2" hidden="1" x14ac:dyDescent="0.45">
      <c r="A13180" s="57"/>
      <c r="B13180" s="57"/>
    </row>
    <row r="13181" spans="1:2" hidden="1" x14ac:dyDescent="0.45">
      <c r="A13181" s="57"/>
      <c r="B13181" s="57"/>
    </row>
    <row r="13182" spans="1:2" hidden="1" x14ac:dyDescent="0.45">
      <c r="A13182" s="57"/>
      <c r="B13182" s="57"/>
    </row>
    <row r="13183" spans="1:2" hidden="1" x14ac:dyDescent="0.45">
      <c r="A13183" s="57"/>
      <c r="B13183" s="57"/>
    </row>
    <row r="13184" spans="1:2" hidden="1" x14ac:dyDescent="0.45">
      <c r="A13184" s="57"/>
      <c r="B13184" s="57"/>
    </row>
    <row r="13185" spans="1:2" hidden="1" x14ac:dyDescent="0.45">
      <c r="A13185" s="57"/>
      <c r="B13185" s="57"/>
    </row>
    <row r="13186" spans="1:2" hidden="1" x14ac:dyDescent="0.45">
      <c r="A13186" s="57"/>
      <c r="B13186" s="57"/>
    </row>
    <row r="13187" spans="1:2" hidden="1" x14ac:dyDescent="0.45">
      <c r="A13187" s="57"/>
      <c r="B13187" s="57"/>
    </row>
    <row r="13188" spans="1:2" hidden="1" x14ac:dyDescent="0.45">
      <c r="A13188" s="57"/>
      <c r="B13188" s="57"/>
    </row>
    <row r="13189" spans="1:2" hidden="1" x14ac:dyDescent="0.45">
      <c r="A13189" s="57"/>
      <c r="B13189" s="57"/>
    </row>
    <row r="13190" spans="1:2" hidden="1" x14ac:dyDescent="0.45">
      <c r="A13190" s="57"/>
      <c r="B13190" s="57"/>
    </row>
    <row r="13191" spans="1:2" hidden="1" x14ac:dyDescent="0.45">
      <c r="A13191" s="57"/>
      <c r="B13191" s="57"/>
    </row>
    <row r="13192" spans="1:2" hidden="1" x14ac:dyDescent="0.45">
      <c r="A13192" s="57"/>
      <c r="B13192" s="57"/>
    </row>
    <row r="13193" spans="1:2" hidden="1" x14ac:dyDescent="0.45">
      <c r="A13193" s="57"/>
      <c r="B13193" s="57"/>
    </row>
    <row r="13194" spans="1:2" hidden="1" x14ac:dyDescent="0.45">
      <c r="A13194" s="57"/>
      <c r="B13194" s="57"/>
    </row>
    <row r="13195" spans="1:2" hidden="1" x14ac:dyDescent="0.45">
      <c r="A13195" s="57"/>
      <c r="B13195" s="57"/>
    </row>
    <row r="13196" spans="1:2" hidden="1" x14ac:dyDescent="0.45">
      <c r="A13196" s="57"/>
      <c r="B13196" s="57"/>
    </row>
    <row r="13197" spans="1:2" hidden="1" x14ac:dyDescent="0.45">
      <c r="A13197" s="57"/>
      <c r="B13197" s="57"/>
    </row>
    <row r="13198" spans="1:2" hidden="1" x14ac:dyDescent="0.45">
      <c r="A13198" s="57"/>
      <c r="B13198" s="57"/>
    </row>
    <row r="13199" spans="1:2" hidden="1" x14ac:dyDescent="0.45">
      <c r="A13199" s="57"/>
      <c r="B13199" s="57"/>
    </row>
    <row r="13200" spans="1:2" hidden="1" x14ac:dyDescent="0.45">
      <c r="A13200" s="57"/>
      <c r="B13200" s="57"/>
    </row>
    <row r="13201" spans="1:2" hidden="1" x14ac:dyDescent="0.45">
      <c r="A13201" s="57"/>
      <c r="B13201" s="57"/>
    </row>
    <row r="13202" spans="1:2" hidden="1" x14ac:dyDescent="0.45">
      <c r="A13202" s="57"/>
      <c r="B13202" s="57"/>
    </row>
    <row r="13203" spans="1:2" hidden="1" x14ac:dyDescent="0.45">
      <c r="A13203" s="57"/>
      <c r="B13203" s="57"/>
    </row>
    <row r="13204" spans="1:2" hidden="1" x14ac:dyDescent="0.45">
      <c r="A13204" s="57"/>
      <c r="B13204" s="57"/>
    </row>
    <row r="13205" spans="1:2" hidden="1" x14ac:dyDescent="0.45">
      <c r="A13205" s="57"/>
      <c r="B13205" s="57"/>
    </row>
    <row r="13206" spans="1:2" hidden="1" x14ac:dyDescent="0.45">
      <c r="A13206" s="57"/>
      <c r="B13206" s="57"/>
    </row>
    <row r="13207" spans="1:2" hidden="1" x14ac:dyDescent="0.45">
      <c r="A13207" s="57"/>
      <c r="B13207" s="57"/>
    </row>
    <row r="13208" spans="1:2" hidden="1" x14ac:dyDescent="0.45">
      <c r="A13208" s="57"/>
      <c r="B13208" s="57"/>
    </row>
    <row r="13209" spans="1:2" hidden="1" x14ac:dyDescent="0.45">
      <c r="A13209" s="57"/>
      <c r="B13209" s="57"/>
    </row>
    <row r="13210" spans="1:2" hidden="1" x14ac:dyDescent="0.45">
      <c r="A13210" s="57"/>
      <c r="B13210" s="57"/>
    </row>
    <row r="13211" spans="1:2" hidden="1" x14ac:dyDescent="0.45">
      <c r="A13211" s="57"/>
      <c r="B13211" s="57"/>
    </row>
    <row r="13212" spans="1:2" hidden="1" x14ac:dyDescent="0.45">
      <c r="A13212" s="57"/>
      <c r="B13212" s="57"/>
    </row>
    <row r="13213" spans="1:2" hidden="1" x14ac:dyDescent="0.45">
      <c r="A13213" s="57"/>
      <c r="B13213" s="57"/>
    </row>
    <row r="13214" spans="1:2" hidden="1" x14ac:dyDescent="0.45">
      <c r="A13214" s="57"/>
      <c r="B13214" s="57"/>
    </row>
    <row r="13215" spans="1:2" hidden="1" x14ac:dyDescent="0.45">
      <c r="A13215" s="57"/>
      <c r="B13215" s="57"/>
    </row>
    <row r="13216" spans="1:2" hidden="1" x14ac:dyDescent="0.45">
      <c r="A13216" s="57"/>
      <c r="B13216" s="57"/>
    </row>
    <row r="13217" spans="1:2" hidden="1" x14ac:dyDescent="0.45">
      <c r="A13217" s="57"/>
      <c r="B13217" s="57"/>
    </row>
    <row r="13218" spans="1:2" hidden="1" x14ac:dyDescent="0.45">
      <c r="A13218" s="57"/>
      <c r="B13218" s="57"/>
    </row>
    <row r="13219" spans="1:2" hidden="1" x14ac:dyDescent="0.45">
      <c r="A13219" s="57"/>
      <c r="B13219" s="57"/>
    </row>
    <row r="13220" spans="1:2" hidden="1" x14ac:dyDescent="0.45">
      <c r="A13220" s="57"/>
      <c r="B13220" s="57"/>
    </row>
    <row r="13221" spans="1:2" hidden="1" x14ac:dyDescent="0.45">
      <c r="A13221" s="57"/>
      <c r="B13221" s="57"/>
    </row>
    <row r="13222" spans="1:2" hidden="1" x14ac:dyDescent="0.45">
      <c r="A13222" s="57"/>
      <c r="B13222" s="57"/>
    </row>
    <row r="13223" spans="1:2" hidden="1" x14ac:dyDescent="0.45">
      <c r="A13223" s="57"/>
      <c r="B13223" s="57"/>
    </row>
    <row r="13224" spans="1:2" hidden="1" x14ac:dyDescent="0.45">
      <c r="A13224" s="57"/>
      <c r="B13224" s="57"/>
    </row>
    <row r="13225" spans="1:2" hidden="1" x14ac:dyDescent="0.45">
      <c r="A13225" s="57"/>
      <c r="B13225" s="57"/>
    </row>
    <row r="13226" spans="1:2" hidden="1" x14ac:dyDescent="0.45">
      <c r="A13226" s="57"/>
      <c r="B13226" s="57"/>
    </row>
    <row r="13227" spans="1:2" hidden="1" x14ac:dyDescent="0.45">
      <c r="A13227" s="57"/>
      <c r="B13227" s="57"/>
    </row>
    <row r="13228" spans="1:2" hidden="1" x14ac:dyDescent="0.45">
      <c r="A13228" s="57"/>
      <c r="B13228" s="57"/>
    </row>
    <row r="13229" spans="1:2" hidden="1" x14ac:dyDescent="0.45">
      <c r="A13229" s="57"/>
      <c r="B13229" s="57"/>
    </row>
    <row r="13230" spans="1:2" hidden="1" x14ac:dyDescent="0.45">
      <c r="A13230" s="57"/>
      <c r="B13230" s="57"/>
    </row>
    <row r="13231" spans="1:2" hidden="1" x14ac:dyDescent="0.45">
      <c r="A13231" s="57"/>
      <c r="B13231" s="57"/>
    </row>
    <row r="13232" spans="1:2" hidden="1" x14ac:dyDescent="0.45">
      <c r="A13232" s="57"/>
      <c r="B13232" s="57"/>
    </row>
    <row r="13233" spans="1:2" hidden="1" x14ac:dyDescent="0.45">
      <c r="A13233" s="57"/>
      <c r="B13233" s="57"/>
    </row>
    <row r="13234" spans="1:2" hidden="1" x14ac:dyDescent="0.45">
      <c r="A13234" s="57"/>
      <c r="B13234" s="57"/>
    </row>
    <row r="13235" spans="1:2" hidden="1" x14ac:dyDescent="0.45">
      <c r="A13235" s="57"/>
      <c r="B13235" s="57"/>
    </row>
    <row r="13236" spans="1:2" hidden="1" x14ac:dyDescent="0.45">
      <c r="A13236" s="57"/>
      <c r="B13236" s="57"/>
    </row>
    <row r="13237" spans="1:2" hidden="1" x14ac:dyDescent="0.45">
      <c r="A13237" s="57"/>
      <c r="B13237" s="57"/>
    </row>
    <row r="13238" spans="1:2" hidden="1" x14ac:dyDescent="0.45">
      <c r="A13238" s="57"/>
      <c r="B13238" s="57"/>
    </row>
    <row r="13239" spans="1:2" hidden="1" x14ac:dyDescent="0.45">
      <c r="A13239" s="57"/>
      <c r="B13239" s="57"/>
    </row>
    <row r="13240" spans="1:2" hidden="1" x14ac:dyDescent="0.45">
      <c r="A13240" s="57"/>
      <c r="B13240" s="57"/>
    </row>
    <row r="13241" spans="1:2" hidden="1" x14ac:dyDescent="0.45">
      <c r="A13241" s="57"/>
      <c r="B13241" s="57"/>
    </row>
    <row r="13242" spans="1:2" hidden="1" x14ac:dyDescent="0.45">
      <c r="A13242" s="57"/>
      <c r="B13242" s="57"/>
    </row>
    <row r="13243" spans="1:2" hidden="1" x14ac:dyDescent="0.45">
      <c r="A13243" s="57"/>
      <c r="B13243" s="57"/>
    </row>
    <row r="13244" spans="1:2" hidden="1" x14ac:dyDescent="0.45">
      <c r="A13244" s="57"/>
      <c r="B13244" s="57"/>
    </row>
    <row r="13245" spans="1:2" hidden="1" x14ac:dyDescent="0.45">
      <c r="A13245" s="57"/>
      <c r="B13245" s="57"/>
    </row>
    <row r="13246" spans="1:2" hidden="1" x14ac:dyDescent="0.45">
      <c r="A13246" s="57"/>
      <c r="B13246" s="57"/>
    </row>
    <row r="13247" spans="1:2" hidden="1" x14ac:dyDescent="0.45">
      <c r="A13247" s="57"/>
      <c r="B13247" s="57"/>
    </row>
    <row r="13248" spans="1:2" hidden="1" x14ac:dyDescent="0.45">
      <c r="A13248" s="57"/>
      <c r="B13248" s="57"/>
    </row>
    <row r="13249" spans="1:2" hidden="1" x14ac:dyDescent="0.45">
      <c r="A13249" s="57"/>
      <c r="B13249" s="57"/>
    </row>
    <row r="13250" spans="1:2" hidden="1" x14ac:dyDescent="0.45">
      <c r="A13250" s="57"/>
      <c r="B13250" s="57"/>
    </row>
    <row r="13251" spans="1:2" hidden="1" x14ac:dyDescent="0.45">
      <c r="A13251" s="57"/>
      <c r="B13251" s="57"/>
    </row>
    <row r="13252" spans="1:2" hidden="1" x14ac:dyDescent="0.45">
      <c r="A13252" s="57"/>
      <c r="B13252" s="57"/>
    </row>
    <row r="13253" spans="1:2" hidden="1" x14ac:dyDescent="0.45">
      <c r="A13253" s="57"/>
      <c r="B13253" s="57"/>
    </row>
    <row r="13254" spans="1:2" hidden="1" x14ac:dyDescent="0.45">
      <c r="A13254" s="57"/>
      <c r="B13254" s="57"/>
    </row>
    <row r="13255" spans="1:2" hidden="1" x14ac:dyDescent="0.45">
      <c r="A13255" s="57"/>
      <c r="B13255" s="57"/>
    </row>
    <row r="13256" spans="1:2" hidden="1" x14ac:dyDescent="0.45">
      <c r="A13256" s="57"/>
      <c r="B13256" s="57"/>
    </row>
    <row r="13257" spans="1:2" hidden="1" x14ac:dyDescent="0.45">
      <c r="A13257" s="57"/>
      <c r="B13257" s="57"/>
    </row>
    <row r="13258" spans="1:2" hidden="1" x14ac:dyDescent="0.45">
      <c r="A13258" s="57"/>
      <c r="B13258" s="57"/>
    </row>
    <row r="13259" spans="1:2" hidden="1" x14ac:dyDescent="0.45">
      <c r="A13259" s="57"/>
      <c r="B13259" s="57"/>
    </row>
    <row r="13260" spans="1:2" hidden="1" x14ac:dyDescent="0.45">
      <c r="A13260" s="57"/>
      <c r="B13260" s="57"/>
    </row>
    <row r="13261" spans="1:2" hidden="1" x14ac:dyDescent="0.45">
      <c r="A13261" s="57"/>
      <c r="B13261" s="57"/>
    </row>
    <row r="13262" spans="1:2" hidden="1" x14ac:dyDescent="0.45">
      <c r="A13262" s="57"/>
      <c r="B13262" s="57"/>
    </row>
    <row r="13263" spans="1:2" hidden="1" x14ac:dyDescent="0.45">
      <c r="A13263" s="57"/>
      <c r="B13263" s="57"/>
    </row>
    <row r="13264" spans="1:2" hidden="1" x14ac:dyDescent="0.45">
      <c r="A13264" s="57"/>
      <c r="B13264" s="57"/>
    </row>
    <row r="13265" spans="1:2" hidden="1" x14ac:dyDescent="0.45">
      <c r="A13265" s="57"/>
      <c r="B13265" s="57"/>
    </row>
    <row r="13266" spans="1:2" hidden="1" x14ac:dyDescent="0.45">
      <c r="A13266" s="57"/>
      <c r="B13266" s="57"/>
    </row>
    <row r="13267" spans="1:2" hidden="1" x14ac:dyDescent="0.45">
      <c r="A13267" s="57"/>
      <c r="B13267" s="57"/>
    </row>
    <row r="13268" spans="1:2" hidden="1" x14ac:dyDescent="0.45">
      <c r="A13268" s="57"/>
      <c r="B13268" s="57"/>
    </row>
    <row r="13269" spans="1:2" hidden="1" x14ac:dyDescent="0.45">
      <c r="A13269" s="57"/>
      <c r="B13269" s="57"/>
    </row>
    <row r="13270" spans="1:2" hidden="1" x14ac:dyDescent="0.45">
      <c r="A13270" s="57"/>
      <c r="B13270" s="57"/>
    </row>
    <row r="13271" spans="1:2" hidden="1" x14ac:dyDescent="0.45">
      <c r="A13271" s="57"/>
      <c r="B13271" s="57"/>
    </row>
    <row r="13272" spans="1:2" hidden="1" x14ac:dyDescent="0.45">
      <c r="A13272" s="57"/>
      <c r="B13272" s="57"/>
    </row>
    <row r="13273" spans="1:2" hidden="1" x14ac:dyDescent="0.45">
      <c r="A13273" s="57"/>
      <c r="B13273" s="57"/>
    </row>
    <row r="13274" spans="1:2" hidden="1" x14ac:dyDescent="0.45">
      <c r="A13274" s="57"/>
      <c r="B13274" s="57"/>
    </row>
    <row r="13275" spans="1:2" hidden="1" x14ac:dyDescent="0.45">
      <c r="A13275" s="57"/>
      <c r="B13275" s="57"/>
    </row>
    <row r="13276" spans="1:2" hidden="1" x14ac:dyDescent="0.45">
      <c r="A13276" s="57"/>
      <c r="B13276" s="57"/>
    </row>
    <row r="13277" spans="1:2" hidden="1" x14ac:dyDescent="0.45">
      <c r="A13277" s="57"/>
      <c r="B13277" s="57"/>
    </row>
    <row r="13278" spans="1:2" hidden="1" x14ac:dyDescent="0.45">
      <c r="A13278" s="57"/>
      <c r="B13278" s="57"/>
    </row>
    <row r="13279" spans="1:2" hidden="1" x14ac:dyDescent="0.45">
      <c r="A13279" s="57"/>
      <c r="B13279" s="57"/>
    </row>
    <row r="13280" spans="1:2" hidden="1" x14ac:dyDescent="0.45">
      <c r="A13280" s="57"/>
      <c r="B13280" s="57"/>
    </row>
    <row r="13281" spans="1:2" hidden="1" x14ac:dyDescent="0.45">
      <c r="A13281" s="57"/>
      <c r="B13281" s="57"/>
    </row>
    <row r="13282" spans="1:2" hidden="1" x14ac:dyDescent="0.45">
      <c r="A13282" s="57"/>
      <c r="B13282" s="57"/>
    </row>
    <row r="13283" spans="1:2" hidden="1" x14ac:dyDescent="0.45">
      <c r="A13283" s="57"/>
      <c r="B13283" s="57"/>
    </row>
    <row r="13284" spans="1:2" hidden="1" x14ac:dyDescent="0.45">
      <c r="A13284" s="57"/>
      <c r="B13284" s="57"/>
    </row>
    <row r="13285" spans="1:2" hidden="1" x14ac:dyDescent="0.45">
      <c r="A13285" s="57"/>
      <c r="B13285" s="57"/>
    </row>
    <row r="13286" spans="1:2" hidden="1" x14ac:dyDescent="0.45">
      <c r="A13286" s="57"/>
      <c r="B13286" s="57"/>
    </row>
    <row r="13287" spans="1:2" hidden="1" x14ac:dyDescent="0.45">
      <c r="A13287" s="57"/>
      <c r="B13287" s="57"/>
    </row>
    <row r="13288" spans="1:2" hidden="1" x14ac:dyDescent="0.45">
      <c r="A13288" s="57"/>
      <c r="B13288" s="57"/>
    </row>
    <row r="13289" spans="1:2" hidden="1" x14ac:dyDescent="0.45">
      <c r="A13289" s="57"/>
      <c r="B13289" s="57"/>
    </row>
    <row r="13290" spans="1:2" hidden="1" x14ac:dyDescent="0.45">
      <c r="A13290" s="57"/>
      <c r="B13290" s="57"/>
    </row>
    <row r="13291" spans="1:2" hidden="1" x14ac:dyDescent="0.45">
      <c r="A13291" s="57"/>
      <c r="B13291" s="57"/>
    </row>
    <row r="13292" spans="1:2" hidden="1" x14ac:dyDescent="0.45">
      <c r="A13292" s="57"/>
      <c r="B13292" s="57"/>
    </row>
    <row r="13293" spans="1:2" hidden="1" x14ac:dyDescent="0.45">
      <c r="A13293" s="57"/>
      <c r="B13293" s="57"/>
    </row>
    <row r="13294" spans="1:2" hidden="1" x14ac:dyDescent="0.45">
      <c r="A13294" s="57"/>
      <c r="B13294" s="57"/>
    </row>
    <row r="13295" spans="1:2" hidden="1" x14ac:dyDescent="0.45">
      <c r="A13295" s="57"/>
      <c r="B13295" s="57"/>
    </row>
    <row r="13296" spans="1:2" hidden="1" x14ac:dyDescent="0.45">
      <c r="A13296" s="57"/>
      <c r="B13296" s="57"/>
    </row>
    <row r="13297" spans="1:2" hidden="1" x14ac:dyDescent="0.45">
      <c r="A13297" s="57"/>
      <c r="B13297" s="57"/>
    </row>
    <row r="13298" spans="1:2" hidden="1" x14ac:dyDescent="0.45">
      <c r="A13298" s="57"/>
      <c r="B13298" s="57"/>
    </row>
    <row r="13299" spans="1:2" hidden="1" x14ac:dyDescent="0.45">
      <c r="A13299" s="57"/>
      <c r="B13299" s="57"/>
    </row>
    <row r="13300" spans="1:2" hidden="1" x14ac:dyDescent="0.45">
      <c r="A13300" s="57"/>
      <c r="B13300" s="57"/>
    </row>
    <row r="13301" spans="1:2" hidden="1" x14ac:dyDescent="0.45">
      <c r="A13301" s="57"/>
      <c r="B13301" s="57"/>
    </row>
    <row r="13302" spans="1:2" hidden="1" x14ac:dyDescent="0.45">
      <c r="A13302" s="57"/>
      <c r="B13302" s="57"/>
    </row>
    <row r="13303" spans="1:2" hidden="1" x14ac:dyDescent="0.45">
      <c r="A13303" s="57"/>
      <c r="B13303" s="57"/>
    </row>
    <row r="13304" spans="1:2" hidden="1" x14ac:dyDescent="0.45">
      <c r="A13304" s="57"/>
      <c r="B13304" s="57"/>
    </row>
    <row r="13305" spans="1:2" hidden="1" x14ac:dyDescent="0.45">
      <c r="A13305" s="57"/>
      <c r="B13305" s="57"/>
    </row>
    <row r="13306" spans="1:2" hidden="1" x14ac:dyDescent="0.45">
      <c r="A13306" s="57"/>
      <c r="B13306" s="57"/>
    </row>
    <row r="13307" spans="1:2" hidden="1" x14ac:dyDescent="0.45">
      <c r="A13307" s="57"/>
      <c r="B13307" s="57"/>
    </row>
    <row r="13308" spans="1:2" hidden="1" x14ac:dyDescent="0.45">
      <c r="A13308" s="57"/>
      <c r="B13308" s="57"/>
    </row>
    <row r="13309" spans="1:2" hidden="1" x14ac:dyDescent="0.45">
      <c r="A13309" s="57"/>
      <c r="B13309" s="57"/>
    </row>
    <row r="13310" spans="1:2" hidden="1" x14ac:dyDescent="0.45">
      <c r="A13310" s="57"/>
      <c r="B13310" s="57"/>
    </row>
    <row r="13311" spans="1:2" hidden="1" x14ac:dyDescent="0.45">
      <c r="A13311" s="57"/>
      <c r="B13311" s="57"/>
    </row>
    <row r="13312" spans="1:2" hidden="1" x14ac:dyDescent="0.45">
      <c r="A13312" s="57"/>
      <c r="B13312" s="57"/>
    </row>
    <row r="13313" spans="1:2" hidden="1" x14ac:dyDescent="0.45">
      <c r="A13313" s="57"/>
      <c r="B13313" s="57"/>
    </row>
    <row r="13314" spans="1:2" hidden="1" x14ac:dyDescent="0.45">
      <c r="A13314" s="57"/>
      <c r="B13314" s="57"/>
    </row>
    <row r="13315" spans="1:2" hidden="1" x14ac:dyDescent="0.45">
      <c r="A13315" s="57"/>
      <c r="B13315" s="57"/>
    </row>
    <row r="13316" spans="1:2" hidden="1" x14ac:dyDescent="0.45">
      <c r="A13316" s="57"/>
      <c r="B13316" s="57"/>
    </row>
    <row r="13317" spans="1:2" hidden="1" x14ac:dyDescent="0.45">
      <c r="A13317" s="57"/>
      <c r="B13317" s="57"/>
    </row>
    <row r="13318" spans="1:2" hidden="1" x14ac:dyDescent="0.45">
      <c r="A13318" s="57"/>
      <c r="B13318" s="57"/>
    </row>
    <row r="13319" spans="1:2" hidden="1" x14ac:dyDescent="0.45">
      <c r="A13319" s="57"/>
      <c r="B13319" s="57"/>
    </row>
    <row r="13320" spans="1:2" hidden="1" x14ac:dyDescent="0.45">
      <c r="A13320" s="57"/>
      <c r="B13320" s="57"/>
    </row>
    <row r="13321" spans="1:2" hidden="1" x14ac:dyDescent="0.45">
      <c r="A13321" s="57"/>
      <c r="B13321" s="57"/>
    </row>
    <row r="13322" spans="1:2" hidden="1" x14ac:dyDescent="0.45">
      <c r="A13322" s="57"/>
      <c r="B13322" s="57"/>
    </row>
    <row r="13323" spans="1:2" hidden="1" x14ac:dyDescent="0.45">
      <c r="A13323" s="57"/>
      <c r="B13323" s="57"/>
    </row>
    <row r="13324" spans="1:2" hidden="1" x14ac:dyDescent="0.45">
      <c r="A13324" s="57"/>
      <c r="B13324" s="57"/>
    </row>
    <row r="13325" spans="1:2" hidden="1" x14ac:dyDescent="0.45">
      <c r="A13325" s="57"/>
      <c r="B13325" s="57"/>
    </row>
    <row r="13326" spans="1:2" hidden="1" x14ac:dyDescent="0.45">
      <c r="A13326" s="57"/>
      <c r="B13326" s="57"/>
    </row>
    <row r="13327" spans="1:2" hidden="1" x14ac:dyDescent="0.45">
      <c r="A13327" s="57"/>
      <c r="B13327" s="57"/>
    </row>
    <row r="13328" spans="1:2" hidden="1" x14ac:dyDescent="0.45">
      <c r="A13328" s="57"/>
      <c r="B13328" s="57"/>
    </row>
    <row r="13329" spans="1:2" hidden="1" x14ac:dyDescent="0.45">
      <c r="A13329" s="57"/>
      <c r="B13329" s="57"/>
    </row>
    <row r="13330" spans="1:2" hidden="1" x14ac:dyDescent="0.45">
      <c r="A13330" s="57"/>
      <c r="B13330" s="57"/>
    </row>
    <row r="13331" spans="1:2" hidden="1" x14ac:dyDescent="0.45">
      <c r="A13331" s="57"/>
      <c r="B13331" s="57"/>
    </row>
    <row r="13332" spans="1:2" hidden="1" x14ac:dyDescent="0.45">
      <c r="A13332" s="57"/>
      <c r="B13332" s="57"/>
    </row>
    <row r="13333" spans="1:2" hidden="1" x14ac:dyDescent="0.45">
      <c r="A13333" s="57"/>
      <c r="B13333" s="57"/>
    </row>
    <row r="13334" spans="1:2" hidden="1" x14ac:dyDescent="0.45">
      <c r="A13334" s="57"/>
      <c r="B13334" s="57"/>
    </row>
    <row r="13335" spans="1:2" hidden="1" x14ac:dyDescent="0.45">
      <c r="A13335" s="57"/>
      <c r="B13335" s="57"/>
    </row>
    <row r="13336" spans="1:2" hidden="1" x14ac:dyDescent="0.45">
      <c r="A13336" s="57"/>
      <c r="B13336" s="57"/>
    </row>
    <row r="13337" spans="1:2" hidden="1" x14ac:dyDescent="0.45">
      <c r="A13337" s="57"/>
      <c r="B13337" s="57"/>
    </row>
    <row r="13338" spans="1:2" hidden="1" x14ac:dyDescent="0.45">
      <c r="A13338" s="57"/>
      <c r="B13338" s="57"/>
    </row>
    <row r="13339" spans="1:2" hidden="1" x14ac:dyDescent="0.45">
      <c r="A13339" s="57"/>
      <c r="B13339" s="57"/>
    </row>
    <row r="13340" spans="1:2" hidden="1" x14ac:dyDescent="0.45">
      <c r="A13340" s="57"/>
      <c r="B13340" s="57"/>
    </row>
    <row r="13341" spans="1:2" hidden="1" x14ac:dyDescent="0.45">
      <c r="A13341" s="57"/>
      <c r="B13341" s="57"/>
    </row>
    <row r="13342" spans="1:2" hidden="1" x14ac:dyDescent="0.45">
      <c r="A13342" s="57"/>
      <c r="B13342" s="57"/>
    </row>
    <row r="13343" spans="1:2" hidden="1" x14ac:dyDescent="0.45">
      <c r="A13343" s="57"/>
      <c r="B13343" s="57"/>
    </row>
    <row r="13344" spans="1:2" hidden="1" x14ac:dyDescent="0.45">
      <c r="A13344" s="57"/>
      <c r="B13344" s="57"/>
    </row>
    <row r="13345" spans="1:2" hidden="1" x14ac:dyDescent="0.45">
      <c r="A13345" s="57"/>
      <c r="B13345" s="57"/>
    </row>
    <row r="13346" spans="1:2" hidden="1" x14ac:dyDescent="0.45">
      <c r="A13346" s="57"/>
      <c r="B13346" s="57"/>
    </row>
    <row r="13347" spans="1:2" hidden="1" x14ac:dyDescent="0.45">
      <c r="A13347" s="57"/>
      <c r="B13347" s="57"/>
    </row>
    <row r="13348" spans="1:2" hidden="1" x14ac:dyDescent="0.45">
      <c r="A13348" s="57"/>
      <c r="B13348" s="57"/>
    </row>
    <row r="13349" spans="1:2" hidden="1" x14ac:dyDescent="0.45">
      <c r="A13349" s="57"/>
      <c r="B13349" s="57"/>
    </row>
    <row r="13350" spans="1:2" hidden="1" x14ac:dyDescent="0.45">
      <c r="A13350" s="57"/>
      <c r="B13350" s="57"/>
    </row>
    <row r="13351" spans="1:2" hidden="1" x14ac:dyDescent="0.45">
      <c r="A13351" s="57"/>
      <c r="B13351" s="57"/>
    </row>
    <row r="13352" spans="1:2" hidden="1" x14ac:dyDescent="0.45">
      <c r="A13352" s="57"/>
      <c r="B13352" s="57"/>
    </row>
    <row r="13353" spans="1:2" hidden="1" x14ac:dyDescent="0.45">
      <c r="A13353" s="57"/>
      <c r="B13353" s="57"/>
    </row>
    <row r="13354" spans="1:2" hidden="1" x14ac:dyDescent="0.45">
      <c r="A13354" s="57"/>
      <c r="B13354" s="57"/>
    </row>
    <row r="13355" spans="1:2" hidden="1" x14ac:dyDescent="0.45">
      <c r="A13355" s="57"/>
      <c r="B13355" s="57"/>
    </row>
    <row r="13356" spans="1:2" hidden="1" x14ac:dyDescent="0.45">
      <c r="A13356" s="57"/>
      <c r="B13356" s="57"/>
    </row>
    <row r="13357" spans="1:2" hidden="1" x14ac:dyDescent="0.45">
      <c r="A13357" s="57"/>
      <c r="B13357" s="57"/>
    </row>
    <row r="13358" spans="1:2" hidden="1" x14ac:dyDescent="0.45">
      <c r="A13358" s="57"/>
      <c r="B13358" s="57"/>
    </row>
    <row r="13359" spans="1:2" hidden="1" x14ac:dyDescent="0.45">
      <c r="A13359" s="57"/>
      <c r="B13359" s="57"/>
    </row>
    <row r="13360" spans="1:2" hidden="1" x14ac:dyDescent="0.45">
      <c r="A13360" s="57"/>
      <c r="B13360" s="57"/>
    </row>
    <row r="13361" spans="1:2" hidden="1" x14ac:dyDescent="0.45">
      <c r="A13361" s="57"/>
      <c r="B13361" s="57"/>
    </row>
    <row r="13362" spans="1:2" hidden="1" x14ac:dyDescent="0.45">
      <c r="A13362" s="57"/>
      <c r="B13362" s="57"/>
    </row>
    <row r="13363" spans="1:2" hidden="1" x14ac:dyDescent="0.45">
      <c r="A13363" s="57"/>
      <c r="B13363" s="57"/>
    </row>
    <row r="13364" spans="1:2" hidden="1" x14ac:dyDescent="0.45">
      <c r="A13364" s="57"/>
      <c r="B13364" s="57"/>
    </row>
    <row r="13365" spans="1:2" hidden="1" x14ac:dyDescent="0.45">
      <c r="A13365" s="57"/>
      <c r="B13365" s="57"/>
    </row>
    <row r="13366" spans="1:2" hidden="1" x14ac:dyDescent="0.45">
      <c r="A13366" s="57"/>
      <c r="B13366" s="57"/>
    </row>
    <row r="13367" spans="1:2" hidden="1" x14ac:dyDescent="0.45">
      <c r="A13367" s="57"/>
      <c r="B13367" s="57"/>
    </row>
    <row r="13368" spans="1:2" hidden="1" x14ac:dyDescent="0.45">
      <c r="A13368" s="57"/>
      <c r="B13368" s="57"/>
    </row>
    <row r="13369" spans="1:2" hidden="1" x14ac:dyDescent="0.45">
      <c r="A13369" s="57"/>
      <c r="B13369" s="57"/>
    </row>
    <row r="13370" spans="1:2" hidden="1" x14ac:dyDescent="0.45">
      <c r="A13370" s="57"/>
      <c r="B13370" s="57"/>
    </row>
    <row r="13371" spans="1:2" hidden="1" x14ac:dyDescent="0.45">
      <c r="A13371" s="57"/>
      <c r="B13371" s="57"/>
    </row>
    <row r="13372" spans="1:2" hidden="1" x14ac:dyDescent="0.45">
      <c r="A13372" s="57"/>
      <c r="B13372" s="57"/>
    </row>
    <row r="13373" spans="1:2" hidden="1" x14ac:dyDescent="0.45">
      <c r="A13373" s="57"/>
      <c r="B13373" s="57"/>
    </row>
    <row r="13374" spans="1:2" hidden="1" x14ac:dyDescent="0.45">
      <c r="A13374" s="57"/>
      <c r="B13374" s="57"/>
    </row>
    <row r="13375" spans="1:2" hidden="1" x14ac:dyDescent="0.45">
      <c r="A13375" s="57"/>
      <c r="B13375" s="57"/>
    </row>
    <row r="13376" spans="1:2" hidden="1" x14ac:dyDescent="0.45">
      <c r="A13376" s="57"/>
      <c r="B13376" s="57"/>
    </row>
    <row r="13377" spans="1:2" hidden="1" x14ac:dyDescent="0.45">
      <c r="A13377" s="57"/>
      <c r="B13377" s="57"/>
    </row>
    <row r="13378" spans="1:2" hidden="1" x14ac:dyDescent="0.45">
      <c r="A13378" s="57"/>
      <c r="B13378" s="57"/>
    </row>
    <row r="13379" spans="1:2" hidden="1" x14ac:dyDescent="0.45">
      <c r="A13379" s="57"/>
      <c r="B13379" s="57"/>
    </row>
    <row r="13380" spans="1:2" hidden="1" x14ac:dyDescent="0.45">
      <c r="A13380" s="57"/>
      <c r="B13380" s="57"/>
    </row>
    <row r="13381" spans="1:2" hidden="1" x14ac:dyDescent="0.45">
      <c r="A13381" s="57"/>
      <c r="B13381" s="57"/>
    </row>
    <row r="13382" spans="1:2" hidden="1" x14ac:dyDescent="0.45">
      <c r="A13382" s="57"/>
      <c r="B13382" s="57"/>
    </row>
    <row r="13383" spans="1:2" hidden="1" x14ac:dyDescent="0.45">
      <c r="A13383" s="57"/>
      <c r="B13383" s="57"/>
    </row>
    <row r="13384" spans="1:2" hidden="1" x14ac:dyDescent="0.45">
      <c r="A13384" s="57"/>
      <c r="B13384" s="57"/>
    </row>
    <row r="13385" spans="1:2" hidden="1" x14ac:dyDescent="0.45">
      <c r="A13385" s="57"/>
      <c r="B13385" s="57"/>
    </row>
    <row r="13386" spans="1:2" hidden="1" x14ac:dyDescent="0.45">
      <c r="A13386" s="57"/>
      <c r="B13386" s="57"/>
    </row>
    <row r="13387" spans="1:2" hidden="1" x14ac:dyDescent="0.45">
      <c r="A13387" s="57"/>
      <c r="B13387" s="57"/>
    </row>
    <row r="13388" spans="1:2" hidden="1" x14ac:dyDescent="0.45">
      <c r="A13388" s="57"/>
      <c r="B13388" s="57"/>
    </row>
    <row r="13389" spans="1:2" hidden="1" x14ac:dyDescent="0.45">
      <c r="A13389" s="57"/>
      <c r="B13389" s="57"/>
    </row>
    <row r="13390" spans="1:2" hidden="1" x14ac:dyDescent="0.45">
      <c r="A13390" s="57"/>
      <c r="B13390" s="57"/>
    </row>
    <row r="13391" spans="1:2" hidden="1" x14ac:dyDescent="0.45">
      <c r="A13391" s="57"/>
      <c r="B13391" s="57"/>
    </row>
    <row r="13392" spans="1:2" hidden="1" x14ac:dyDescent="0.45">
      <c r="A13392" s="57"/>
      <c r="B13392" s="57"/>
    </row>
    <row r="13393" spans="1:2" hidden="1" x14ac:dyDescent="0.45">
      <c r="A13393" s="57"/>
      <c r="B13393" s="57"/>
    </row>
    <row r="13394" spans="1:2" hidden="1" x14ac:dyDescent="0.45">
      <c r="A13394" s="57"/>
      <c r="B13394" s="57"/>
    </row>
    <row r="13395" spans="1:2" hidden="1" x14ac:dyDescent="0.45">
      <c r="A13395" s="57"/>
      <c r="B13395" s="57"/>
    </row>
    <row r="13396" spans="1:2" hidden="1" x14ac:dyDescent="0.45">
      <c r="A13396" s="57"/>
      <c r="B13396" s="57"/>
    </row>
    <row r="13397" spans="1:2" hidden="1" x14ac:dyDescent="0.45">
      <c r="A13397" s="57"/>
      <c r="B13397" s="57"/>
    </row>
    <row r="13398" spans="1:2" hidden="1" x14ac:dyDescent="0.45">
      <c r="A13398" s="57"/>
      <c r="B13398" s="57"/>
    </row>
    <row r="13399" spans="1:2" hidden="1" x14ac:dyDescent="0.45">
      <c r="A13399" s="57"/>
      <c r="B13399" s="57"/>
    </row>
    <row r="13400" spans="1:2" hidden="1" x14ac:dyDescent="0.45">
      <c r="A13400" s="57"/>
      <c r="B13400" s="57"/>
    </row>
    <row r="13401" spans="1:2" hidden="1" x14ac:dyDescent="0.45">
      <c r="A13401" s="57"/>
      <c r="B13401" s="57"/>
    </row>
    <row r="13402" spans="1:2" hidden="1" x14ac:dyDescent="0.45">
      <c r="A13402" s="57"/>
      <c r="B13402" s="57"/>
    </row>
    <row r="13403" spans="1:2" hidden="1" x14ac:dyDescent="0.45">
      <c r="A13403" s="57"/>
      <c r="B13403" s="57"/>
    </row>
    <row r="13404" spans="1:2" hidden="1" x14ac:dyDescent="0.45">
      <c r="A13404" s="57"/>
      <c r="B13404" s="57"/>
    </row>
    <row r="13405" spans="1:2" hidden="1" x14ac:dyDescent="0.45">
      <c r="A13405" s="57"/>
      <c r="B13405" s="57"/>
    </row>
    <row r="13406" spans="1:2" hidden="1" x14ac:dyDescent="0.45">
      <c r="A13406" s="57"/>
      <c r="B13406" s="57"/>
    </row>
    <row r="13407" spans="1:2" hidden="1" x14ac:dyDescent="0.45">
      <c r="A13407" s="57"/>
      <c r="B13407" s="57"/>
    </row>
    <row r="13408" spans="1:2" hidden="1" x14ac:dyDescent="0.45">
      <c r="A13408" s="57"/>
      <c r="B13408" s="57"/>
    </row>
    <row r="13409" spans="1:2" hidden="1" x14ac:dyDescent="0.45">
      <c r="A13409" s="57"/>
      <c r="B13409" s="57"/>
    </row>
    <row r="13410" spans="1:2" hidden="1" x14ac:dyDescent="0.45">
      <c r="A13410" s="57"/>
      <c r="B13410" s="57"/>
    </row>
    <row r="13411" spans="1:2" hidden="1" x14ac:dyDescent="0.45">
      <c r="A13411" s="57"/>
      <c r="B13411" s="57"/>
    </row>
    <row r="13412" spans="1:2" hidden="1" x14ac:dyDescent="0.45">
      <c r="A13412" s="57"/>
      <c r="B13412" s="57"/>
    </row>
    <row r="13413" spans="1:2" hidden="1" x14ac:dyDescent="0.45">
      <c r="A13413" s="57"/>
      <c r="B13413" s="57"/>
    </row>
    <row r="13414" spans="1:2" hidden="1" x14ac:dyDescent="0.45">
      <c r="A13414" s="57"/>
      <c r="B13414" s="57"/>
    </row>
    <row r="13415" spans="1:2" hidden="1" x14ac:dyDescent="0.45">
      <c r="A13415" s="57"/>
      <c r="B13415" s="57"/>
    </row>
    <row r="13416" spans="1:2" hidden="1" x14ac:dyDescent="0.45">
      <c r="A13416" s="57"/>
      <c r="B13416" s="57"/>
    </row>
    <row r="13417" spans="1:2" hidden="1" x14ac:dyDescent="0.45">
      <c r="A13417" s="57"/>
      <c r="B13417" s="57"/>
    </row>
    <row r="13418" spans="1:2" hidden="1" x14ac:dyDescent="0.45">
      <c r="A13418" s="57"/>
      <c r="B13418" s="57"/>
    </row>
    <row r="13419" spans="1:2" hidden="1" x14ac:dyDescent="0.45">
      <c r="A13419" s="57"/>
      <c r="B13419" s="57"/>
    </row>
    <row r="13420" spans="1:2" hidden="1" x14ac:dyDescent="0.45">
      <c r="A13420" s="57"/>
      <c r="B13420" s="57"/>
    </row>
    <row r="13421" spans="1:2" hidden="1" x14ac:dyDescent="0.45">
      <c r="A13421" s="57"/>
      <c r="B13421" s="57"/>
    </row>
    <row r="13422" spans="1:2" hidden="1" x14ac:dyDescent="0.45">
      <c r="A13422" s="57"/>
      <c r="B13422" s="57"/>
    </row>
    <row r="13423" spans="1:2" hidden="1" x14ac:dyDescent="0.45">
      <c r="A13423" s="57"/>
      <c r="B13423" s="57"/>
    </row>
    <row r="13424" spans="1:2" hidden="1" x14ac:dyDescent="0.45">
      <c r="A13424" s="57"/>
      <c r="B13424" s="57"/>
    </row>
    <row r="13425" spans="1:2" hidden="1" x14ac:dyDescent="0.45">
      <c r="A13425" s="57"/>
      <c r="B13425" s="57"/>
    </row>
    <row r="13426" spans="1:2" hidden="1" x14ac:dyDescent="0.45">
      <c r="A13426" s="57"/>
      <c r="B13426" s="57"/>
    </row>
    <row r="13427" spans="1:2" hidden="1" x14ac:dyDescent="0.45">
      <c r="A13427" s="57"/>
      <c r="B13427" s="57"/>
    </row>
    <row r="13428" spans="1:2" hidden="1" x14ac:dyDescent="0.45">
      <c r="A13428" s="57"/>
      <c r="B13428" s="57"/>
    </row>
    <row r="13429" spans="1:2" hidden="1" x14ac:dyDescent="0.45">
      <c r="A13429" s="57"/>
      <c r="B13429" s="57"/>
    </row>
    <row r="13430" spans="1:2" hidden="1" x14ac:dyDescent="0.45">
      <c r="A13430" s="57"/>
      <c r="B13430" s="57"/>
    </row>
    <row r="13431" spans="1:2" hidden="1" x14ac:dyDescent="0.45">
      <c r="A13431" s="57"/>
      <c r="B13431" s="57"/>
    </row>
    <row r="13432" spans="1:2" hidden="1" x14ac:dyDescent="0.45">
      <c r="A13432" s="57"/>
      <c r="B13432" s="57"/>
    </row>
    <row r="13433" spans="1:2" hidden="1" x14ac:dyDescent="0.45">
      <c r="A13433" s="57"/>
      <c r="B13433" s="57"/>
    </row>
    <row r="13434" spans="1:2" hidden="1" x14ac:dyDescent="0.45">
      <c r="A13434" s="57"/>
      <c r="B13434" s="57"/>
    </row>
    <row r="13435" spans="1:2" hidden="1" x14ac:dyDescent="0.45">
      <c r="A13435" s="57"/>
      <c r="B13435" s="57"/>
    </row>
    <row r="13436" spans="1:2" hidden="1" x14ac:dyDescent="0.45">
      <c r="A13436" s="57"/>
      <c r="B13436" s="57"/>
    </row>
    <row r="13437" spans="1:2" hidden="1" x14ac:dyDescent="0.45">
      <c r="A13437" s="57"/>
      <c r="B13437" s="57"/>
    </row>
    <row r="13438" spans="1:2" hidden="1" x14ac:dyDescent="0.45">
      <c r="A13438" s="57"/>
      <c r="B13438" s="57"/>
    </row>
    <row r="13439" spans="1:2" hidden="1" x14ac:dyDescent="0.45">
      <c r="A13439" s="57"/>
      <c r="B13439" s="57"/>
    </row>
    <row r="13440" spans="1:2" hidden="1" x14ac:dyDescent="0.45">
      <c r="A13440" s="57"/>
      <c r="B13440" s="57"/>
    </row>
    <row r="13441" spans="1:2" hidden="1" x14ac:dyDescent="0.45">
      <c r="A13441" s="57"/>
      <c r="B13441" s="57"/>
    </row>
    <row r="13442" spans="1:2" hidden="1" x14ac:dyDescent="0.45">
      <c r="A13442" s="57"/>
      <c r="B13442" s="57"/>
    </row>
    <row r="13443" spans="1:2" hidden="1" x14ac:dyDescent="0.45">
      <c r="A13443" s="57"/>
      <c r="B13443" s="57"/>
    </row>
    <row r="13444" spans="1:2" hidden="1" x14ac:dyDescent="0.45">
      <c r="A13444" s="57"/>
      <c r="B13444" s="57"/>
    </row>
    <row r="13445" spans="1:2" hidden="1" x14ac:dyDescent="0.45">
      <c r="A13445" s="57"/>
      <c r="B13445" s="57"/>
    </row>
    <row r="13446" spans="1:2" hidden="1" x14ac:dyDescent="0.45">
      <c r="A13446" s="57"/>
      <c r="B13446" s="57"/>
    </row>
    <row r="13447" spans="1:2" hidden="1" x14ac:dyDescent="0.45">
      <c r="A13447" s="57"/>
      <c r="B13447" s="57"/>
    </row>
    <row r="13448" spans="1:2" hidden="1" x14ac:dyDescent="0.45">
      <c r="A13448" s="57"/>
      <c r="B13448" s="57"/>
    </row>
    <row r="13449" spans="1:2" hidden="1" x14ac:dyDescent="0.45">
      <c r="A13449" s="57"/>
      <c r="B13449" s="57"/>
    </row>
    <row r="13450" spans="1:2" hidden="1" x14ac:dyDescent="0.45">
      <c r="A13450" s="57"/>
      <c r="B13450" s="57"/>
    </row>
    <row r="13451" spans="1:2" hidden="1" x14ac:dyDescent="0.45">
      <c r="A13451" s="57"/>
      <c r="B13451" s="57"/>
    </row>
    <row r="13452" spans="1:2" hidden="1" x14ac:dyDescent="0.45">
      <c r="A13452" s="57"/>
      <c r="B13452" s="57"/>
    </row>
    <row r="13453" spans="1:2" hidden="1" x14ac:dyDescent="0.45">
      <c r="A13453" s="57"/>
      <c r="B13453" s="57"/>
    </row>
    <row r="13454" spans="1:2" hidden="1" x14ac:dyDescent="0.45">
      <c r="A13454" s="57"/>
      <c r="B13454" s="57"/>
    </row>
    <row r="13455" spans="1:2" hidden="1" x14ac:dyDescent="0.45">
      <c r="A13455" s="57"/>
      <c r="B13455" s="57"/>
    </row>
    <row r="13456" spans="1:2" hidden="1" x14ac:dyDescent="0.45">
      <c r="A13456" s="57"/>
      <c r="B13456" s="57"/>
    </row>
    <row r="13457" spans="1:2" hidden="1" x14ac:dyDescent="0.45">
      <c r="A13457" s="57"/>
      <c r="B13457" s="57"/>
    </row>
    <row r="13458" spans="1:2" hidden="1" x14ac:dyDescent="0.45">
      <c r="A13458" s="57"/>
      <c r="B13458" s="57"/>
    </row>
    <row r="13459" spans="1:2" hidden="1" x14ac:dyDescent="0.45">
      <c r="A13459" s="57"/>
      <c r="B13459" s="57"/>
    </row>
    <row r="13460" spans="1:2" hidden="1" x14ac:dyDescent="0.45">
      <c r="A13460" s="57"/>
      <c r="B13460" s="57"/>
    </row>
    <row r="13461" spans="1:2" hidden="1" x14ac:dyDescent="0.45">
      <c r="A13461" s="57"/>
      <c r="B13461" s="57"/>
    </row>
    <row r="13462" spans="1:2" hidden="1" x14ac:dyDescent="0.45">
      <c r="A13462" s="57"/>
      <c r="B13462" s="57"/>
    </row>
    <row r="13463" spans="1:2" hidden="1" x14ac:dyDescent="0.45">
      <c r="A13463" s="57"/>
      <c r="B13463" s="57"/>
    </row>
    <row r="13464" spans="1:2" hidden="1" x14ac:dyDescent="0.45">
      <c r="A13464" s="57"/>
      <c r="B13464" s="57"/>
    </row>
    <row r="13465" spans="1:2" hidden="1" x14ac:dyDescent="0.45">
      <c r="A13465" s="57"/>
      <c r="B13465" s="57"/>
    </row>
    <row r="13466" spans="1:2" hidden="1" x14ac:dyDescent="0.45">
      <c r="A13466" s="57"/>
      <c r="B13466" s="57"/>
    </row>
    <row r="13467" spans="1:2" hidden="1" x14ac:dyDescent="0.45">
      <c r="A13467" s="57"/>
      <c r="B13467" s="57"/>
    </row>
    <row r="13468" spans="1:2" hidden="1" x14ac:dyDescent="0.45">
      <c r="A13468" s="57"/>
      <c r="B13468" s="57"/>
    </row>
    <row r="13469" spans="1:2" hidden="1" x14ac:dyDescent="0.45">
      <c r="A13469" s="57"/>
      <c r="B13469" s="57"/>
    </row>
    <row r="13470" spans="1:2" hidden="1" x14ac:dyDescent="0.45">
      <c r="A13470" s="57"/>
      <c r="B13470" s="57"/>
    </row>
    <row r="13471" spans="1:2" hidden="1" x14ac:dyDescent="0.45">
      <c r="A13471" s="57"/>
      <c r="B13471" s="57"/>
    </row>
    <row r="13472" spans="1:2" hidden="1" x14ac:dyDescent="0.45">
      <c r="A13472" s="57"/>
      <c r="B13472" s="57"/>
    </row>
    <row r="13473" spans="1:2" hidden="1" x14ac:dyDescent="0.45">
      <c r="A13473" s="57"/>
      <c r="B13473" s="57"/>
    </row>
    <row r="13474" spans="1:2" hidden="1" x14ac:dyDescent="0.45">
      <c r="A13474" s="57"/>
      <c r="B13474" s="57"/>
    </row>
    <row r="13475" spans="1:2" hidden="1" x14ac:dyDescent="0.45">
      <c r="A13475" s="57"/>
      <c r="B13475" s="57"/>
    </row>
    <row r="13476" spans="1:2" hidden="1" x14ac:dyDescent="0.45">
      <c r="A13476" s="57"/>
      <c r="B13476" s="57"/>
    </row>
    <row r="13477" spans="1:2" hidden="1" x14ac:dyDescent="0.45">
      <c r="A13477" s="57"/>
      <c r="B13477" s="57"/>
    </row>
    <row r="13478" spans="1:2" hidden="1" x14ac:dyDescent="0.45">
      <c r="A13478" s="57"/>
      <c r="B13478" s="57"/>
    </row>
    <row r="13479" spans="1:2" hidden="1" x14ac:dyDescent="0.45">
      <c r="A13479" s="57"/>
      <c r="B13479" s="57"/>
    </row>
    <row r="13480" spans="1:2" hidden="1" x14ac:dyDescent="0.45">
      <c r="A13480" s="57"/>
      <c r="B13480" s="57"/>
    </row>
    <row r="13481" spans="1:2" hidden="1" x14ac:dyDescent="0.45">
      <c r="A13481" s="57"/>
      <c r="B13481" s="57"/>
    </row>
    <row r="13482" spans="1:2" hidden="1" x14ac:dyDescent="0.45">
      <c r="A13482" s="57"/>
      <c r="B13482" s="57"/>
    </row>
    <row r="13483" spans="1:2" hidden="1" x14ac:dyDescent="0.45">
      <c r="A13483" s="57"/>
      <c r="B13483" s="57"/>
    </row>
    <row r="13484" spans="1:2" hidden="1" x14ac:dyDescent="0.45">
      <c r="A13484" s="57"/>
      <c r="B13484" s="57"/>
    </row>
    <row r="13485" spans="1:2" hidden="1" x14ac:dyDescent="0.45">
      <c r="A13485" s="57"/>
      <c r="B13485" s="57"/>
    </row>
    <row r="13486" spans="1:2" hidden="1" x14ac:dyDescent="0.45">
      <c r="A13486" s="57"/>
      <c r="B13486" s="57"/>
    </row>
    <row r="13487" spans="1:2" hidden="1" x14ac:dyDescent="0.45">
      <c r="A13487" s="57"/>
      <c r="B13487" s="57"/>
    </row>
    <row r="13488" spans="1:2" hidden="1" x14ac:dyDescent="0.45">
      <c r="A13488" s="57"/>
      <c r="B13488" s="57"/>
    </row>
    <row r="13489" spans="1:2" hidden="1" x14ac:dyDescent="0.45">
      <c r="A13489" s="57"/>
      <c r="B13489" s="57"/>
    </row>
    <row r="13490" spans="1:2" hidden="1" x14ac:dyDescent="0.45">
      <c r="A13490" s="57"/>
      <c r="B13490" s="57"/>
    </row>
    <row r="13491" spans="1:2" hidden="1" x14ac:dyDescent="0.45">
      <c r="A13491" s="57"/>
      <c r="B13491" s="57"/>
    </row>
    <row r="13492" spans="1:2" hidden="1" x14ac:dyDescent="0.45">
      <c r="A13492" s="57"/>
      <c r="B13492" s="57"/>
    </row>
    <row r="13493" spans="1:2" hidden="1" x14ac:dyDescent="0.45">
      <c r="A13493" s="57"/>
      <c r="B13493" s="57"/>
    </row>
    <row r="13494" spans="1:2" hidden="1" x14ac:dyDescent="0.45">
      <c r="A13494" s="57"/>
      <c r="B13494" s="57"/>
    </row>
    <row r="13495" spans="1:2" hidden="1" x14ac:dyDescent="0.45">
      <c r="A13495" s="57"/>
      <c r="B13495" s="57"/>
    </row>
    <row r="13496" spans="1:2" hidden="1" x14ac:dyDescent="0.45">
      <c r="A13496" s="57"/>
      <c r="B13496" s="57"/>
    </row>
    <row r="13497" spans="1:2" hidden="1" x14ac:dyDescent="0.45">
      <c r="A13497" s="57"/>
      <c r="B13497" s="57"/>
    </row>
    <row r="13498" spans="1:2" hidden="1" x14ac:dyDescent="0.45">
      <c r="A13498" s="57"/>
      <c r="B13498" s="57"/>
    </row>
    <row r="13499" spans="1:2" hidden="1" x14ac:dyDescent="0.45">
      <c r="A13499" s="57"/>
      <c r="B13499" s="57"/>
    </row>
    <row r="13500" spans="1:2" hidden="1" x14ac:dyDescent="0.45">
      <c r="A13500" s="57"/>
      <c r="B13500" s="57"/>
    </row>
    <row r="13501" spans="1:2" hidden="1" x14ac:dyDescent="0.45">
      <c r="A13501" s="57"/>
      <c r="B13501" s="57"/>
    </row>
    <row r="13502" spans="1:2" hidden="1" x14ac:dyDescent="0.45">
      <c r="A13502" s="57"/>
      <c r="B13502" s="57"/>
    </row>
    <row r="13503" spans="1:2" hidden="1" x14ac:dyDescent="0.45">
      <c r="A13503" s="57"/>
      <c r="B13503" s="57"/>
    </row>
    <row r="13504" spans="1:2" hidden="1" x14ac:dyDescent="0.45">
      <c r="A13504" s="57"/>
      <c r="B13504" s="57"/>
    </row>
    <row r="13505" spans="1:2" hidden="1" x14ac:dyDescent="0.45">
      <c r="A13505" s="57"/>
      <c r="B13505" s="57"/>
    </row>
    <row r="13506" spans="1:2" hidden="1" x14ac:dyDescent="0.45">
      <c r="A13506" s="57"/>
      <c r="B13506" s="57"/>
    </row>
    <row r="13507" spans="1:2" hidden="1" x14ac:dyDescent="0.45">
      <c r="A13507" s="57"/>
      <c r="B13507" s="57"/>
    </row>
    <row r="13508" spans="1:2" hidden="1" x14ac:dyDescent="0.45">
      <c r="A13508" s="57"/>
      <c r="B13508" s="57"/>
    </row>
    <row r="13509" spans="1:2" hidden="1" x14ac:dyDescent="0.45">
      <c r="A13509" s="57"/>
      <c r="B13509" s="57"/>
    </row>
    <row r="13510" spans="1:2" hidden="1" x14ac:dyDescent="0.45">
      <c r="A13510" s="57"/>
      <c r="B13510" s="57"/>
    </row>
    <row r="13511" spans="1:2" hidden="1" x14ac:dyDescent="0.45">
      <c r="A13511" s="57"/>
      <c r="B13511" s="57"/>
    </row>
    <row r="13512" spans="1:2" hidden="1" x14ac:dyDescent="0.45">
      <c r="A13512" s="57"/>
      <c r="B13512" s="57"/>
    </row>
    <row r="13513" spans="1:2" hidden="1" x14ac:dyDescent="0.45">
      <c r="A13513" s="57"/>
      <c r="B13513" s="57"/>
    </row>
    <row r="13514" spans="1:2" hidden="1" x14ac:dyDescent="0.45">
      <c r="A13514" s="57"/>
      <c r="B13514" s="57"/>
    </row>
    <row r="13515" spans="1:2" hidden="1" x14ac:dyDescent="0.45">
      <c r="A13515" s="57"/>
      <c r="B13515" s="57"/>
    </row>
    <row r="13516" spans="1:2" hidden="1" x14ac:dyDescent="0.45">
      <c r="A13516" s="57"/>
      <c r="B13516" s="57"/>
    </row>
    <row r="13517" spans="1:2" hidden="1" x14ac:dyDescent="0.45">
      <c r="A13517" s="57"/>
      <c r="B13517" s="57"/>
    </row>
    <row r="13518" spans="1:2" hidden="1" x14ac:dyDescent="0.45">
      <c r="A13518" s="57"/>
      <c r="B13518" s="57"/>
    </row>
    <row r="13519" spans="1:2" hidden="1" x14ac:dyDescent="0.45">
      <c r="A13519" s="57"/>
      <c r="B13519" s="57"/>
    </row>
    <row r="13520" spans="1:2" hidden="1" x14ac:dyDescent="0.45">
      <c r="A13520" s="57"/>
      <c r="B13520" s="57"/>
    </row>
    <row r="13521" spans="1:2" hidden="1" x14ac:dyDescent="0.45">
      <c r="A13521" s="57"/>
      <c r="B13521" s="57"/>
    </row>
    <row r="13522" spans="1:2" hidden="1" x14ac:dyDescent="0.45">
      <c r="A13522" s="57"/>
      <c r="B13522" s="57"/>
    </row>
    <row r="13523" spans="1:2" hidden="1" x14ac:dyDescent="0.45">
      <c r="A13523" s="57"/>
      <c r="B13523" s="57"/>
    </row>
    <row r="13524" spans="1:2" hidden="1" x14ac:dyDescent="0.45">
      <c r="A13524" s="57"/>
      <c r="B13524" s="57"/>
    </row>
    <row r="13525" spans="1:2" hidden="1" x14ac:dyDescent="0.45">
      <c r="A13525" s="57"/>
      <c r="B13525" s="57"/>
    </row>
    <row r="13526" spans="1:2" hidden="1" x14ac:dyDescent="0.45">
      <c r="A13526" s="57"/>
      <c r="B13526" s="57"/>
    </row>
    <row r="13527" spans="1:2" hidden="1" x14ac:dyDescent="0.45">
      <c r="A13527" s="57"/>
      <c r="B13527" s="57"/>
    </row>
    <row r="13528" spans="1:2" hidden="1" x14ac:dyDescent="0.45">
      <c r="A13528" s="57"/>
      <c r="B13528" s="57"/>
    </row>
    <row r="13529" spans="1:2" hidden="1" x14ac:dyDescent="0.45">
      <c r="A13529" s="57"/>
      <c r="B13529" s="57"/>
    </row>
    <row r="13530" spans="1:2" hidden="1" x14ac:dyDescent="0.45">
      <c r="A13530" s="57"/>
      <c r="B13530" s="57"/>
    </row>
    <row r="13531" spans="1:2" hidden="1" x14ac:dyDescent="0.45">
      <c r="A13531" s="57"/>
      <c r="B13531" s="57"/>
    </row>
    <row r="13532" spans="1:2" hidden="1" x14ac:dyDescent="0.45">
      <c r="A13532" s="57"/>
      <c r="B13532" s="57"/>
    </row>
    <row r="13533" spans="1:2" hidden="1" x14ac:dyDescent="0.45">
      <c r="A13533" s="57"/>
      <c r="B13533" s="57"/>
    </row>
    <row r="13534" spans="1:2" hidden="1" x14ac:dyDescent="0.45">
      <c r="A13534" s="57"/>
      <c r="B13534" s="57"/>
    </row>
    <row r="13535" spans="1:2" hidden="1" x14ac:dyDescent="0.45">
      <c r="A13535" s="57"/>
      <c r="B13535" s="57"/>
    </row>
    <row r="13536" spans="1:2" hidden="1" x14ac:dyDescent="0.45">
      <c r="A13536" s="57"/>
      <c r="B13536" s="57"/>
    </row>
    <row r="13537" spans="1:2" hidden="1" x14ac:dyDescent="0.45">
      <c r="A13537" s="57"/>
      <c r="B13537" s="57"/>
    </row>
    <row r="13538" spans="1:2" hidden="1" x14ac:dyDescent="0.45">
      <c r="A13538" s="57"/>
      <c r="B13538" s="57"/>
    </row>
    <row r="13539" spans="1:2" hidden="1" x14ac:dyDescent="0.45">
      <c r="A13539" s="57"/>
      <c r="B13539" s="57"/>
    </row>
    <row r="13540" spans="1:2" hidden="1" x14ac:dyDescent="0.45">
      <c r="A13540" s="57"/>
      <c r="B13540" s="57"/>
    </row>
    <row r="13541" spans="1:2" hidden="1" x14ac:dyDescent="0.45">
      <c r="A13541" s="57"/>
      <c r="B13541" s="57"/>
    </row>
    <row r="13542" spans="1:2" hidden="1" x14ac:dyDescent="0.45">
      <c r="A13542" s="57"/>
      <c r="B13542" s="57"/>
    </row>
    <row r="13543" spans="1:2" hidden="1" x14ac:dyDescent="0.45">
      <c r="A13543" s="57"/>
      <c r="B13543" s="57"/>
    </row>
    <row r="13544" spans="1:2" hidden="1" x14ac:dyDescent="0.45">
      <c r="A13544" s="57"/>
      <c r="B13544" s="57"/>
    </row>
    <row r="13545" spans="1:2" hidden="1" x14ac:dyDescent="0.45">
      <c r="A13545" s="57"/>
      <c r="B13545" s="57"/>
    </row>
    <row r="13546" spans="1:2" hidden="1" x14ac:dyDescent="0.45">
      <c r="A13546" s="57"/>
      <c r="B13546" s="57"/>
    </row>
    <row r="13547" spans="1:2" hidden="1" x14ac:dyDescent="0.45">
      <c r="A13547" s="57"/>
      <c r="B13547" s="57"/>
    </row>
    <row r="13548" spans="1:2" hidden="1" x14ac:dyDescent="0.45">
      <c r="A13548" s="57"/>
      <c r="B13548" s="57"/>
    </row>
    <row r="13549" spans="1:2" hidden="1" x14ac:dyDescent="0.45">
      <c r="A13549" s="57"/>
      <c r="B13549" s="57"/>
    </row>
    <row r="13550" spans="1:2" hidden="1" x14ac:dyDescent="0.45">
      <c r="A13550" s="57"/>
      <c r="B13550" s="57"/>
    </row>
    <row r="13551" spans="1:2" hidden="1" x14ac:dyDescent="0.45">
      <c r="A13551" s="57"/>
      <c r="B13551" s="57"/>
    </row>
    <row r="13552" spans="1:2" hidden="1" x14ac:dyDescent="0.45">
      <c r="A13552" s="57"/>
      <c r="B13552" s="57"/>
    </row>
    <row r="13553" spans="1:2" hidden="1" x14ac:dyDescent="0.45">
      <c r="A13553" s="57"/>
      <c r="B13553" s="57"/>
    </row>
    <row r="13554" spans="1:2" hidden="1" x14ac:dyDescent="0.45">
      <c r="A13554" s="57"/>
      <c r="B13554" s="57"/>
    </row>
    <row r="13555" spans="1:2" hidden="1" x14ac:dyDescent="0.45">
      <c r="A13555" s="57"/>
      <c r="B13555" s="57"/>
    </row>
    <row r="13556" spans="1:2" hidden="1" x14ac:dyDescent="0.45">
      <c r="A13556" s="57"/>
      <c r="B13556" s="57"/>
    </row>
    <row r="13557" spans="1:2" hidden="1" x14ac:dyDescent="0.45">
      <c r="A13557" s="57"/>
      <c r="B13557" s="57"/>
    </row>
    <row r="13558" spans="1:2" hidden="1" x14ac:dyDescent="0.45">
      <c r="A13558" s="57"/>
      <c r="B13558" s="57"/>
    </row>
    <row r="13559" spans="1:2" hidden="1" x14ac:dyDescent="0.45">
      <c r="A13559" s="57"/>
      <c r="B13559" s="57"/>
    </row>
    <row r="13560" spans="1:2" hidden="1" x14ac:dyDescent="0.45">
      <c r="A13560" s="57"/>
      <c r="B13560" s="57"/>
    </row>
    <row r="13561" spans="1:2" hidden="1" x14ac:dyDescent="0.45">
      <c r="A13561" s="57"/>
      <c r="B13561" s="57"/>
    </row>
    <row r="13562" spans="1:2" hidden="1" x14ac:dyDescent="0.45">
      <c r="A13562" s="57"/>
      <c r="B13562" s="57"/>
    </row>
    <row r="13563" spans="1:2" hidden="1" x14ac:dyDescent="0.45">
      <c r="A13563" s="57"/>
      <c r="B13563" s="57"/>
    </row>
    <row r="13564" spans="1:2" hidden="1" x14ac:dyDescent="0.45">
      <c r="A13564" s="57"/>
      <c r="B13564" s="57"/>
    </row>
    <row r="13565" spans="1:2" hidden="1" x14ac:dyDescent="0.45">
      <c r="A13565" s="57"/>
      <c r="B13565" s="57"/>
    </row>
    <row r="13566" spans="1:2" hidden="1" x14ac:dyDescent="0.45">
      <c r="A13566" s="57"/>
      <c r="B13566" s="57"/>
    </row>
    <row r="13567" spans="1:2" hidden="1" x14ac:dyDescent="0.45">
      <c r="A13567" s="57"/>
      <c r="B13567" s="57"/>
    </row>
    <row r="13568" spans="1:2" hidden="1" x14ac:dyDescent="0.45">
      <c r="A13568" s="57"/>
      <c r="B13568" s="57"/>
    </row>
    <row r="13569" spans="1:2" hidden="1" x14ac:dyDescent="0.45">
      <c r="A13569" s="57"/>
      <c r="B13569" s="57"/>
    </row>
    <row r="13570" spans="1:2" hidden="1" x14ac:dyDescent="0.45">
      <c r="A13570" s="57"/>
      <c r="B13570" s="57"/>
    </row>
    <row r="13571" spans="1:2" hidden="1" x14ac:dyDescent="0.45">
      <c r="A13571" s="57"/>
      <c r="B13571" s="57"/>
    </row>
    <row r="13572" spans="1:2" hidden="1" x14ac:dyDescent="0.45">
      <c r="A13572" s="57"/>
      <c r="B13572" s="57"/>
    </row>
    <row r="13573" spans="1:2" hidden="1" x14ac:dyDescent="0.45">
      <c r="A13573" s="57"/>
      <c r="B13573" s="57"/>
    </row>
    <row r="13574" spans="1:2" hidden="1" x14ac:dyDescent="0.45">
      <c r="A13574" s="57"/>
      <c r="B13574" s="57"/>
    </row>
    <row r="13575" spans="1:2" hidden="1" x14ac:dyDescent="0.45">
      <c r="A13575" s="57"/>
      <c r="B13575" s="57"/>
    </row>
    <row r="13576" spans="1:2" hidden="1" x14ac:dyDescent="0.45">
      <c r="A13576" s="57"/>
      <c r="B13576" s="57"/>
    </row>
    <row r="13577" spans="1:2" hidden="1" x14ac:dyDescent="0.45">
      <c r="A13577" s="57"/>
      <c r="B13577" s="57"/>
    </row>
    <row r="13578" spans="1:2" hidden="1" x14ac:dyDescent="0.45">
      <c r="A13578" s="57"/>
      <c r="B13578" s="57"/>
    </row>
    <row r="13579" spans="1:2" hidden="1" x14ac:dyDescent="0.45">
      <c r="A13579" s="57"/>
      <c r="B13579" s="57"/>
    </row>
    <row r="13580" spans="1:2" hidden="1" x14ac:dyDescent="0.45">
      <c r="A13580" s="57"/>
      <c r="B13580" s="57"/>
    </row>
    <row r="13581" spans="1:2" hidden="1" x14ac:dyDescent="0.45">
      <c r="A13581" s="57"/>
      <c r="B13581" s="57"/>
    </row>
    <row r="13582" spans="1:2" hidden="1" x14ac:dyDescent="0.45">
      <c r="A13582" s="57"/>
      <c r="B13582" s="57"/>
    </row>
    <row r="13583" spans="1:2" hidden="1" x14ac:dyDescent="0.45">
      <c r="A13583" s="57"/>
      <c r="B13583" s="57"/>
    </row>
    <row r="13584" spans="1:2" hidden="1" x14ac:dyDescent="0.45">
      <c r="A13584" s="57"/>
      <c r="B13584" s="57"/>
    </row>
    <row r="13585" spans="1:2" hidden="1" x14ac:dyDescent="0.45">
      <c r="A13585" s="57"/>
      <c r="B13585" s="57"/>
    </row>
    <row r="13586" spans="1:2" hidden="1" x14ac:dyDescent="0.45">
      <c r="A13586" s="57"/>
      <c r="B13586" s="57"/>
    </row>
    <row r="13587" spans="1:2" hidden="1" x14ac:dyDescent="0.45">
      <c r="A13587" s="57"/>
      <c r="B13587" s="57"/>
    </row>
    <row r="13588" spans="1:2" hidden="1" x14ac:dyDescent="0.45">
      <c r="A13588" s="57"/>
      <c r="B13588" s="57"/>
    </row>
    <row r="13589" spans="1:2" hidden="1" x14ac:dyDescent="0.45">
      <c r="A13589" s="57"/>
      <c r="B13589" s="57"/>
    </row>
    <row r="13590" spans="1:2" hidden="1" x14ac:dyDescent="0.45">
      <c r="A13590" s="57"/>
      <c r="B13590" s="57"/>
    </row>
    <row r="13591" spans="1:2" hidden="1" x14ac:dyDescent="0.45">
      <c r="A13591" s="57"/>
      <c r="B13591" s="57"/>
    </row>
    <row r="13592" spans="1:2" hidden="1" x14ac:dyDescent="0.45">
      <c r="A13592" s="57"/>
      <c r="B13592" s="57"/>
    </row>
    <row r="13593" spans="1:2" hidden="1" x14ac:dyDescent="0.45">
      <c r="A13593" s="57"/>
      <c r="B13593" s="57"/>
    </row>
    <row r="13594" spans="1:2" hidden="1" x14ac:dyDescent="0.45">
      <c r="A13594" s="57"/>
      <c r="B13594" s="57"/>
    </row>
    <row r="13595" spans="1:2" hidden="1" x14ac:dyDescent="0.45">
      <c r="A13595" s="57"/>
      <c r="B13595" s="57"/>
    </row>
    <row r="13596" spans="1:2" hidden="1" x14ac:dyDescent="0.45">
      <c r="A13596" s="57"/>
      <c r="B13596" s="57"/>
    </row>
    <row r="13597" spans="1:2" hidden="1" x14ac:dyDescent="0.45">
      <c r="A13597" s="57"/>
      <c r="B13597" s="57"/>
    </row>
    <row r="13598" spans="1:2" hidden="1" x14ac:dyDescent="0.45">
      <c r="A13598" s="57"/>
      <c r="B13598" s="57"/>
    </row>
    <row r="13599" spans="1:2" hidden="1" x14ac:dyDescent="0.45">
      <c r="A13599" s="57"/>
      <c r="B13599" s="57"/>
    </row>
    <row r="13600" spans="1:2" hidden="1" x14ac:dyDescent="0.45">
      <c r="A13600" s="57"/>
      <c r="B13600" s="57"/>
    </row>
    <row r="13601" spans="1:2" hidden="1" x14ac:dyDescent="0.45">
      <c r="A13601" s="57"/>
      <c r="B13601" s="57"/>
    </row>
    <row r="13602" spans="1:2" hidden="1" x14ac:dyDescent="0.45">
      <c r="A13602" s="57"/>
      <c r="B13602" s="57"/>
    </row>
    <row r="13603" spans="1:2" hidden="1" x14ac:dyDescent="0.45">
      <c r="A13603" s="57"/>
      <c r="B13603" s="57"/>
    </row>
    <row r="13604" spans="1:2" hidden="1" x14ac:dyDescent="0.45">
      <c r="A13604" s="57"/>
      <c r="B13604" s="57"/>
    </row>
    <row r="13605" spans="1:2" hidden="1" x14ac:dyDescent="0.45">
      <c r="A13605" s="57"/>
      <c r="B13605" s="57"/>
    </row>
    <row r="13606" spans="1:2" hidden="1" x14ac:dyDescent="0.45">
      <c r="A13606" s="57"/>
      <c r="B13606" s="57"/>
    </row>
    <row r="13607" spans="1:2" hidden="1" x14ac:dyDescent="0.45">
      <c r="A13607" s="57"/>
      <c r="B13607" s="57"/>
    </row>
    <row r="13608" spans="1:2" hidden="1" x14ac:dyDescent="0.45">
      <c r="A13608" s="57"/>
      <c r="B13608" s="57"/>
    </row>
    <row r="13609" spans="1:2" hidden="1" x14ac:dyDescent="0.45">
      <c r="A13609" s="57"/>
      <c r="B13609" s="57"/>
    </row>
    <row r="13610" spans="1:2" hidden="1" x14ac:dyDescent="0.45">
      <c r="A13610" s="57"/>
      <c r="B13610" s="57"/>
    </row>
    <row r="13611" spans="1:2" hidden="1" x14ac:dyDescent="0.45">
      <c r="A13611" s="57"/>
      <c r="B13611" s="57"/>
    </row>
    <row r="13612" spans="1:2" hidden="1" x14ac:dyDescent="0.45">
      <c r="A13612" s="57"/>
      <c r="B13612" s="57"/>
    </row>
    <row r="13613" spans="1:2" hidden="1" x14ac:dyDescent="0.45">
      <c r="A13613" s="57"/>
      <c r="B13613" s="57"/>
    </row>
    <row r="13614" spans="1:2" hidden="1" x14ac:dyDescent="0.45">
      <c r="A13614" s="57"/>
      <c r="B13614" s="57"/>
    </row>
    <row r="13615" spans="1:2" hidden="1" x14ac:dyDescent="0.45">
      <c r="A13615" s="57"/>
      <c r="B13615" s="57"/>
    </row>
    <row r="13616" spans="1:2" hidden="1" x14ac:dyDescent="0.45">
      <c r="A13616" s="57"/>
      <c r="B13616" s="57"/>
    </row>
    <row r="13617" spans="1:2" hidden="1" x14ac:dyDescent="0.45">
      <c r="A13617" s="57"/>
      <c r="B13617" s="57"/>
    </row>
    <row r="13618" spans="1:2" hidden="1" x14ac:dyDescent="0.45">
      <c r="A13618" s="57"/>
      <c r="B13618" s="57"/>
    </row>
    <row r="13619" spans="1:2" hidden="1" x14ac:dyDescent="0.45">
      <c r="A13619" s="57"/>
      <c r="B13619" s="57"/>
    </row>
    <row r="13620" spans="1:2" hidden="1" x14ac:dyDescent="0.45">
      <c r="A13620" s="57"/>
      <c r="B13620" s="57"/>
    </row>
    <row r="13621" spans="1:2" hidden="1" x14ac:dyDescent="0.45">
      <c r="A13621" s="57"/>
      <c r="B13621" s="57"/>
    </row>
    <row r="13622" spans="1:2" hidden="1" x14ac:dyDescent="0.45">
      <c r="A13622" s="57"/>
      <c r="B13622" s="57"/>
    </row>
    <row r="13623" spans="1:2" hidden="1" x14ac:dyDescent="0.45">
      <c r="A13623" s="57"/>
      <c r="B13623" s="57"/>
    </row>
    <row r="13624" spans="1:2" hidden="1" x14ac:dyDescent="0.45">
      <c r="A13624" s="57"/>
      <c r="B13624" s="57"/>
    </row>
    <row r="13625" spans="1:2" hidden="1" x14ac:dyDescent="0.45">
      <c r="A13625" s="57"/>
      <c r="B13625" s="57"/>
    </row>
    <row r="13626" spans="1:2" hidden="1" x14ac:dyDescent="0.45">
      <c r="A13626" s="57"/>
      <c r="B13626" s="57"/>
    </row>
    <row r="13627" spans="1:2" hidden="1" x14ac:dyDescent="0.45">
      <c r="A13627" s="57"/>
      <c r="B13627" s="57"/>
    </row>
    <row r="13628" spans="1:2" hidden="1" x14ac:dyDescent="0.45">
      <c r="A13628" s="57"/>
      <c r="B13628" s="57"/>
    </row>
    <row r="13629" spans="1:2" hidden="1" x14ac:dyDescent="0.45">
      <c r="A13629" s="57"/>
      <c r="B13629" s="57"/>
    </row>
    <row r="13630" spans="1:2" hidden="1" x14ac:dyDescent="0.45">
      <c r="A13630" s="57"/>
      <c r="B13630" s="57"/>
    </row>
    <row r="13631" spans="1:2" hidden="1" x14ac:dyDescent="0.45">
      <c r="A13631" s="57"/>
      <c r="B13631" s="57"/>
    </row>
    <row r="13632" spans="1:2" hidden="1" x14ac:dyDescent="0.45">
      <c r="A13632" s="57"/>
      <c r="B13632" s="57"/>
    </row>
    <row r="13633" spans="1:2" hidden="1" x14ac:dyDescent="0.45">
      <c r="A13633" s="57"/>
      <c r="B13633" s="57"/>
    </row>
    <row r="13634" spans="1:2" hidden="1" x14ac:dyDescent="0.45">
      <c r="A13634" s="57"/>
      <c r="B13634" s="57"/>
    </row>
    <row r="13635" spans="1:2" hidden="1" x14ac:dyDescent="0.45">
      <c r="A13635" s="57"/>
      <c r="B13635" s="57"/>
    </row>
    <row r="13636" spans="1:2" hidden="1" x14ac:dyDescent="0.45">
      <c r="A13636" s="57"/>
      <c r="B13636" s="57"/>
    </row>
    <row r="13637" spans="1:2" hidden="1" x14ac:dyDescent="0.45">
      <c r="A13637" s="57"/>
      <c r="B13637" s="57"/>
    </row>
    <row r="13638" spans="1:2" hidden="1" x14ac:dyDescent="0.45">
      <c r="A13638" s="57"/>
      <c r="B13638" s="57"/>
    </row>
    <row r="13639" spans="1:2" hidden="1" x14ac:dyDescent="0.45">
      <c r="A13639" s="57"/>
      <c r="B13639" s="57"/>
    </row>
    <row r="13640" spans="1:2" hidden="1" x14ac:dyDescent="0.45">
      <c r="A13640" s="57"/>
      <c r="B13640" s="57"/>
    </row>
    <row r="13641" spans="1:2" hidden="1" x14ac:dyDescent="0.45">
      <c r="A13641" s="57"/>
      <c r="B13641" s="57"/>
    </row>
    <row r="13642" spans="1:2" hidden="1" x14ac:dyDescent="0.45">
      <c r="A13642" s="57"/>
      <c r="B13642" s="57"/>
    </row>
    <row r="13643" spans="1:2" hidden="1" x14ac:dyDescent="0.45">
      <c r="A13643" s="57"/>
      <c r="B13643" s="57"/>
    </row>
    <row r="13644" spans="1:2" hidden="1" x14ac:dyDescent="0.45">
      <c r="A13644" s="57"/>
      <c r="B13644" s="57"/>
    </row>
    <row r="13645" spans="1:2" hidden="1" x14ac:dyDescent="0.45">
      <c r="A13645" s="57"/>
      <c r="B13645" s="57"/>
    </row>
    <row r="13646" spans="1:2" hidden="1" x14ac:dyDescent="0.45">
      <c r="A13646" s="57"/>
      <c r="B13646" s="57"/>
    </row>
    <row r="13647" spans="1:2" hidden="1" x14ac:dyDescent="0.45">
      <c r="A13647" s="57"/>
      <c r="B13647" s="57"/>
    </row>
    <row r="13648" spans="1:2" hidden="1" x14ac:dyDescent="0.45">
      <c r="A13648" s="57"/>
      <c r="B13648" s="57"/>
    </row>
    <row r="13649" spans="1:2" hidden="1" x14ac:dyDescent="0.45">
      <c r="A13649" s="57"/>
      <c r="B13649" s="57"/>
    </row>
    <row r="13650" spans="1:2" hidden="1" x14ac:dyDescent="0.45">
      <c r="A13650" s="57"/>
      <c r="B13650" s="57"/>
    </row>
    <row r="13651" spans="1:2" hidden="1" x14ac:dyDescent="0.45">
      <c r="A13651" s="57"/>
      <c r="B13651" s="57"/>
    </row>
    <row r="13652" spans="1:2" hidden="1" x14ac:dyDescent="0.45">
      <c r="A13652" s="57"/>
      <c r="B13652" s="57"/>
    </row>
    <row r="13653" spans="1:2" hidden="1" x14ac:dyDescent="0.45">
      <c r="A13653" s="57"/>
      <c r="B13653" s="57"/>
    </row>
    <row r="13654" spans="1:2" hidden="1" x14ac:dyDescent="0.45">
      <c r="A13654" s="57"/>
      <c r="B13654" s="57"/>
    </row>
    <row r="13655" spans="1:2" hidden="1" x14ac:dyDescent="0.45">
      <c r="A13655" s="57"/>
      <c r="B13655" s="57"/>
    </row>
    <row r="13656" spans="1:2" hidden="1" x14ac:dyDescent="0.45">
      <c r="A13656" s="57"/>
      <c r="B13656" s="57"/>
    </row>
    <row r="13657" spans="1:2" hidden="1" x14ac:dyDescent="0.45">
      <c r="A13657" s="57"/>
      <c r="B13657" s="57"/>
    </row>
    <row r="13658" spans="1:2" hidden="1" x14ac:dyDescent="0.45">
      <c r="A13658" s="57"/>
      <c r="B13658" s="57"/>
    </row>
    <row r="13659" spans="1:2" hidden="1" x14ac:dyDescent="0.45">
      <c r="A13659" s="57"/>
      <c r="B13659" s="57"/>
    </row>
    <row r="13660" spans="1:2" hidden="1" x14ac:dyDescent="0.45">
      <c r="A13660" s="57"/>
      <c r="B13660" s="57"/>
    </row>
    <row r="13661" spans="1:2" hidden="1" x14ac:dyDescent="0.45">
      <c r="A13661" s="57"/>
      <c r="B13661" s="57"/>
    </row>
    <row r="13662" spans="1:2" hidden="1" x14ac:dyDescent="0.45">
      <c r="A13662" s="57"/>
      <c r="B13662" s="57"/>
    </row>
    <row r="13663" spans="1:2" hidden="1" x14ac:dyDescent="0.45">
      <c r="A13663" s="57"/>
      <c r="B13663" s="57"/>
    </row>
    <row r="13664" spans="1:2" hidden="1" x14ac:dyDescent="0.45">
      <c r="A13664" s="57"/>
      <c r="B13664" s="57"/>
    </row>
    <row r="13665" spans="1:2" hidden="1" x14ac:dyDescent="0.45">
      <c r="A13665" s="57"/>
      <c r="B13665" s="57"/>
    </row>
    <row r="13666" spans="1:2" hidden="1" x14ac:dyDescent="0.45">
      <c r="A13666" s="57"/>
      <c r="B13666" s="57"/>
    </row>
    <row r="13667" spans="1:2" hidden="1" x14ac:dyDescent="0.45">
      <c r="A13667" s="57"/>
      <c r="B13667" s="57"/>
    </row>
    <row r="13668" spans="1:2" hidden="1" x14ac:dyDescent="0.45">
      <c r="A13668" s="57"/>
      <c r="B13668" s="57"/>
    </row>
    <row r="13669" spans="1:2" hidden="1" x14ac:dyDescent="0.45">
      <c r="A13669" s="57"/>
      <c r="B13669" s="57"/>
    </row>
    <row r="13670" spans="1:2" hidden="1" x14ac:dyDescent="0.45">
      <c r="A13670" s="57"/>
      <c r="B13670" s="57"/>
    </row>
    <row r="13671" spans="1:2" hidden="1" x14ac:dyDescent="0.45">
      <c r="A13671" s="57"/>
      <c r="B13671" s="57"/>
    </row>
    <row r="13672" spans="1:2" hidden="1" x14ac:dyDescent="0.45">
      <c r="A13672" s="57"/>
      <c r="B13672" s="57"/>
    </row>
    <row r="13673" spans="1:2" hidden="1" x14ac:dyDescent="0.45">
      <c r="A13673" s="57"/>
      <c r="B13673" s="57"/>
    </row>
    <row r="13674" spans="1:2" hidden="1" x14ac:dyDescent="0.45">
      <c r="A13674" s="57"/>
      <c r="B13674" s="57"/>
    </row>
    <row r="13675" spans="1:2" hidden="1" x14ac:dyDescent="0.45">
      <c r="A13675" s="57"/>
      <c r="B13675" s="57"/>
    </row>
    <row r="13676" spans="1:2" hidden="1" x14ac:dyDescent="0.45">
      <c r="A13676" s="57"/>
      <c r="B13676" s="57"/>
    </row>
    <row r="13677" spans="1:2" hidden="1" x14ac:dyDescent="0.45">
      <c r="A13677" s="57"/>
      <c r="B13677" s="57"/>
    </row>
    <row r="13678" spans="1:2" hidden="1" x14ac:dyDescent="0.45">
      <c r="A13678" s="57"/>
      <c r="B13678" s="57"/>
    </row>
    <row r="13679" spans="1:2" hidden="1" x14ac:dyDescent="0.45">
      <c r="A13679" s="57"/>
      <c r="B13679" s="57"/>
    </row>
    <row r="13680" spans="1:2" hidden="1" x14ac:dyDescent="0.45">
      <c r="A13680" s="57"/>
      <c r="B13680" s="57"/>
    </row>
    <row r="13681" spans="1:2" hidden="1" x14ac:dyDescent="0.45">
      <c r="A13681" s="57"/>
      <c r="B13681" s="57"/>
    </row>
    <row r="13682" spans="1:2" hidden="1" x14ac:dyDescent="0.45">
      <c r="A13682" s="57"/>
      <c r="B13682" s="57"/>
    </row>
    <row r="13683" spans="1:2" hidden="1" x14ac:dyDescent="0.45">
      <c r="A13683" s="57"/>
      <c r="B13683" s="57"/>
    </row>
    <row r="13684" spans="1:2" hidden="1" x14ac:dyDescent="0.45">
      <c r="A13684" s="57"/>
      <c r="B13684" s="57"/>
    </row>
    <row r="13685" spans="1:2" hidden="1" x14ac:dyDescent="0.45">
      <c r="A13685" s="57"/>
      <c r="B13685" s="57"/>
    </row>
    <row r="13686" spans="1:2" hidden="1" x14ac:dyDescent="0.45">
      <c r="A13686" s="57"/>
      <c r="B13686" s="57"/>
    </row>
    <row r="13687" spans="1:2" hidden="1" x14ac:dyDescent="0.45">
      <c r="A13687" s="57"/>
      <c r="B13687" s="57"/>
    </row>
    <row r="13688" spans="1:2" hidden="1" x14ac:dyDescent="0.45">
      <c r="A13688" s="57"/>
      <c r="B13688" s="57"/>
    </row>
    <row r="13689" spans="1:2" hidden="1" x14ac:dyDescent="0.45">
      <c r="A13689" s="57"/>
      <c r="B13689" s="57"/>
    </row>
    <row r="13690" spans="1:2" hidden="1" x14ac:dyDescent="0.45">
      <c r="A13690" s="57"/>
      <c r="B13690" s="57"/>
    </row>
    <row r="13691" spans="1:2" hidden="1" x14ac:dyDescent="0.45">
      <c r="A13691" s="57"/>
      <c r="B13691" s="57"/>
    </row>
    <row r="13692" spans="1:2" hidden="1" x14ac:dyDescent="0.45">
      <c r="A13692" s="57"/>
      <c r="B13692" s="57"/>
    </row>
    <row r="13693" spans="1:2" hidden="1" x14ac:dyDescent="0.45">
      <c r="A13693" s="57"/>
      <c r="B13693" s="57"/>
    </row>
    <row r="13694" spans="1:2" hidden="1" x14ac:dyDescent="0.45">
      <c r="A13694" s="57"/>
      <c r="B13694" s="57"/>
    </row>
    <row r="13695" spans="1:2" hidden="1" x14ac:dyDescent="0.45">
      <c r="A13695" s="57"/>
      <c r="B13695" s="57"/>
    </row>
    <row r="13696" spans="1:2" hidden="1" x14ac:dyDescent="0.45">
      <c r="A13696" s="57"/>
      <c r="B13696" s="57"/>
    </row>
    <row r="13697" spans="1:2" hidden="1" x14ac:dyDescent="0.45">
      <c r="A13697" s="57"/>
      <c r="B13697" s="57"/>
    </row>
    <row r="13698" spans="1:2" hidden="1" x14ac:dyDescent="0.45">
      <c r="A13698" s="57"/>
      <c r="B13698" s="57"/>
    </row>
    <row r="13699" spans="1:2" hidden="1" x14ac:dyDescent="0.45">
      <c r="A13699" s="57"/>
      <c r="B13699" s="57"/>
    </row>
    <row r="13700" spans="1:2" hidden="1" x14ac:dyDescent="0.45">
      <c r="A13700" s="57"/>
      <c r="B13700" s="57"/>
    </row>
    <row r="13701" spans="1:2" hidden="1" x14ac:dyDescent="0.45">
      <c r="A13701" s="57"/>
      <c r="B13701" s="57"/>
    </row>
    <row r="13702" spans="1:2" hidden="1" x14ac:dyDescent="0.45">
      <c r="A13702" s="57"/>
      <c r="B13702" s="57"/>
    </row>
    <row r="13703" spans="1:2" hidden="1" x14ac:dyDescent="0.45">
      <c r="A13703" s="57"/>
      <c r="B13703" s="57"/>
    </row>
    <row r="13704" spans="1:2" hidden="1" x14ac:dyDescent="0.45">
      <c r="A13704" s="57"/>
      <c r="B13704" s="57"/>
    </row>
    <row r="13705" spans="1:2" hidden="1" x14ac:dyDescent="0.45">
      <c r="A13705" s="57"/>
      <c r="B13705" s="57"/>
    </row>
    <row r="13706" spans="1:2" hidden="1" x14ac:dyDescent="0.45">
      <c r="A13706" s="57"/>
      <c r="B13706" s="57"/>
    </row>
    <row r="13707" spans="1:2" hidden="1" x14ac:dyDescent="0.45">
      <c r="A13707" s="57"/>
      <c r="B13707" s="57"/>
    </row>
    <row r="13708" spans="1:2" hidden="1" x14ac:dyDescent="0.45">
      <c r="A13708" s="57"/>
      <c r="B13708" s="57"/>
    </row>
    <row r="13709" spans="1:2" hidden="1" x14ac:dyDescent="0.45">
      <c r="A13709" s="57"/>
      <c r="B13709" s="57"/>
    </row>
    <row r="13710" spans="1:2" hidden="1" x14ac:dyDescent="0.45">
      <c r="A13710" s="57"/>
      <c r="B13710" s="57"/>
    </row>
    <row r="13711" spans="1:2" hidden="1" x14ac:dyDescent="0.45">
      <c r="A13711" s="57"/>
      <c r="B13711" s="57"/>
    </row>
    <row r="13712" spans="1:2" hidden="1" x14ac:dyDescent="0.45">
      <c r="A13712" s="57"/>
      <c r="B13712" s="57"/>
    </row>
    <row r="13713" spans="1:2" hidden="1" x14ac:dyDescent="0.45">
      <c r="A13713" s="57"/>
      <c r="B13713" s="57"/>
    </row>
    <row r="13714" spans="1:2" hidden="1" x14ac:dyDescent="0.45">
      <c r="A13714" s="57"/>
      <c r="B13714" s="57"/>
    </row>
    <row r="13715" spans="1:2" hidden="1" x14ac:dyDescent="0.45">
      <c r="A13715" s="57"/>
      <c r="B13715" s="57"/>
    </row>
    <row r="13716" spans="1:2" hidden="1" x14ac:dyDescent="0.45">
      <c r="A13716" s="57"/>
      <c r="B13716" s="57"/>
    </row>
    <row r="13717" spans="1:2" hidden="1" x14ac:dyDescent="0.45">
      <c r="A13717" s="57"/>
      <c r="B13717" s="57"/>
    </row>
    <row r="13718" spans="1:2" hidden="1" x14ac:dyDescent="0.45">
      <c r="A13718" s="57"/>
      <c r="B13718" s="57"/>
    </row>
    <row r="13719" spans="1:2" hidden="1" x14ac:dyDescent="0.45">
      <c r="A13719" s="57"/>
      <c r="B13719" s="57"/>
    </row>
    <row r="13720" spans="1:2" hidden="1" x14ac:dyDescent="0.45">
      <c r="A13720" s="57"/>
      <c r="B13720" s="57"/>
    </row>
    <row r="13721" spans="1:2" hidden="1" x14ac:dyDescent="0.45">
      <c r="A13721" s="57"/>
      <c r="B13721" s="57"/>
    </row>
    <row r="13722" spans="1:2" hidden="1" x14ac:dyDescent="0.45">
      <c r="A13722" s="57"/>
      <c r="B13722" s="57"/>
    </row>
    <row r="13723" spans="1:2" hidden="1" x14ac:dyDescent="0.45">
      <c r="A13723" s="57"/>
      <c r="B13723" s="57"/>
    </row>
    <row r="13724" spans="1:2" hidden="1" x14ac:dyDescent="0.45">
      <c r="A13724" s="57"/>
      <c r="B13724" s="57"/>
    </row>
    <row r="13725" spans="1:2" hidden="1" x14ac:dyDescent="0.45">
      <c r="A13725" s="57"/>
      <c r="B13725" s="57"/>
    </row>
    <row r="13726" spans="1:2" hidden="1" x14ac:dyDescent="0.45">
      <c r="A13726" s="57"/>
      <c r="B13726" s="57"/>
    </row>
    <row r="13727" spans="1:2" hidden="1" x14ac:dyDescent="0.45">
      <c r="A13727" s="57"/>
      <c r="B13727" s="57"/>
    </row>
    <row r="13728" spans="1:2" hidden="1" x14ac:dyDescent="0.45">
      <c r="A13728" s="57"/>
      <c r="B13728" s="57"/>
    </row>
    <row r="13729" spans="1:2" hidden="1" x14ac:dyDescent="0.45">
      <c r="A13729" s="57"/>
      <c r="B13729" s="57"/>
    </row>
    <row r="13730" spans="1:2" hidden="1" x14ac:dyDescent="0.45">
      <c r="A13730" s="57"/>
      <c r="B13730" s="57"/>
    </row>
    <row r="13731" spans="1:2" hidden="1" x14ac:dyDescent="0.45">
      <c r="A13731" s="57"/>
      <c r="B13731" s="57"/>
    </row>
    <row r="13732" spans="1:2" hidden="1" x14ac:dyDescent="0.45">
      <c r="A13732" s="57"/>
      <c r="B13732" s="57"/>
    </row>
    <row r="13733" spans="1:2" hidden="1" x14ac:dyDescent="0.45">
      <c r="A13733" s="57"/>
      <c r="B13733" s="57"/>
    </row>
    <row r="13734" spans="1:2" hidden="1" x14ac:dyDescent="0.45">
      <c r="A13734" s="57"/>
      <c r="B13734" s="57"/>
    </row>
    <row r="13735" spans="1:2" hidden="1" x14ac:dyDescent="0.45">
      <c r="A13735" s="57"/>
      <c r="B13735" s="57"/>
    </row>
    <row r="13736" spans="1:2" hidden="1" x14ac:dyDescent="0.45">
      <c r="A13736" s="57"/>
      <c r="B13736" s="57"/>
    </row>
    <row r="13737" spans="1:2" hidden="1" x14ac:dyDescent="0.45">
      <c r="A13737" s="57"/>
      <c r="B13737" s="57"/>
    </row>
    <row r="13738" spans="1:2" hidden="1" x14ac:dyDescent="0.45">
      <c r="A13738" s="57"/>
      <c r="B13738" s="57"/>
    </row>
    <row r="13739" spans="1:2" hidden="1" x14ac:dyDescent="0.45">
      <c r="A13739" s="57"/>
      <c r="B13739" s="57"/>
    </row>
    <row r="13740" spans="1:2" hidden="1" x14ac:dyDescent="0.45">
      <c r="A13740" s="57"/>
      <c r="B13740" s="57"/>
    </row>
    <row r="13741" spans="1:2" hidden="1" x14ac:dyDescent="0.45">
      <c r="A13741" s="57"/>
      <c r="B13741" s="57"/>
    </row>
    <row r="13742" spans="1:2" hidden="1" x14ac:dyDescent="0.45">
      <c r="A13742" s="57"/>
      <c r="B13742" s="57"/>
    </row>
    <row r="13743" spans="1:2" hidden="1" x14ac:dyDescent="0.45">
      <c r="A13743" s="57"/>
      <c r="B13743" s="57"/>
    </row>
    <row r="13744" spans="1:2" hidden="1" x14ac:dyDescent="0.45">
      <c r="A13744" s="57"/>
      <c r="B13744" s="57"/>
    </row>
    <row r="13745" spans="1:2" hidden="1" x14ac:dyDescent="0.45">
      <c r="A13745" s="57"/>
      <c r="B13745" s="57"/>
    </row>
    <row r="13746" spans="1:2" hidden="1" x14ac:dyDescent="0.45">
      <c r="A13746" s="57"/>
      <c r="B13746" s="57"/>
    </row>
    <row r="13747" spans="1:2" hidden="1" x14ac:dyDescent="0.45">
      <c r="A13747" s="57"/>
      <c r="B13747" s="57"/>
    </row>
    <row r="13748" spans="1:2" hidden="1" x14ac:dyDescent="0.45">
      <c r="A13748" s="57"/>
      <c r="B13748" s="57"/>
    </row>
    <row r="13749" spans="1:2" hidden="1" x14ac:dyDescent="0.45">
      <c r="A13749" s="57"/>
      <c r="B13749" s="57"/>
    </row>
    <row r="13750" spans="1:2" hidden="1" x14ac:dyDescent="0.45">
      <c r="A13750" s="57"/>
      <c r="B13750" s="57"/>
    </row>
    <row r="13751" spans="1:2" hidden="1" x14ac:dyDescent="0.45">
      <c r="A13751" s="57"/>
      <c r="B13751" s="57"/>
    </row>
    <row r="13752" spans="1:2" hidden="1" x14ac:dyDescent="0.45">
      <c r="A13752" s="57"/>
      <c r="B13752" s="57"/>
    </row>
    <row r="13753" spans="1:2" hidden="1" x14ac:dyDescent="0.45">
      <c r="A13753" s="57"/>
      <c r="B13753" s="57"/>
    </row>
    <row r="13754" spans="1:2" hidden="1" x14ac:dyDescent="0.45">
      <c r="A13754" s="57"/>
      <c r="B13754" s="57"/>
    </row>
    <row r="13755" spans="1:2" hidden="1" x14ac:dyDescent="0.45">
      <c r="A13755" s="57"/>
      <c r="B13755" s="57"/>
    </row>
    <row r="13756" spans="1:2" hidden="1" x14ac:dyDescent="0.45">
      <c r="A13756" s="57"/>
      <c r="B13756" s="57"/>
    </row>
    <row r="13757" spans="1:2" hidden="1" x14ac:dyDescent="0.45">
      <c r="A13757" s="57"/>
      <c r="B13757" s="57"/>
    </row>
    <row r="13758" spans="1:2" hidden="1" x14ac:dyDescent="0.45">
      <c r="A13758" s="57"/>
      <c r="B13758" s="57"/>
    </row>
    <row r="13759" spans="1:2" hidden="1" x14ac:dyDescent="0.45">
      <c r="A13759" s="57"/>
      <c r="B13759" s="57"/>
    </row>
    <row r="13760" spans="1:2" hidden="1" x14ac:dyDescent="0.45">
      <c r="A13760" s="57"/>
      <c r="B13760" s="57"/>
    </row>
    <row r="13761" spans="1:2" hidden="1" x14ac:dyDescent="0.45">
      <c r="A13761" s="57"/>
      <c r="B13761" s="57"/>
    </row>
    <row r="13762" spans="1:2" hidden="1" x14ac:dyDescent="0.45">
      <c r="A13762" s="57"/>
      <c r="B13762" s="57"/>
    </row>
    <row r="13763" spans="1:2" hidden="1" x14ac:dyDescent="0.45">
      <c r="A13763" s="57"/>
      <c r="B13763" s="57"/>
    </row>
    <row r="13764" spans="1:2" hidden="1" x14ac:dyDescent="0.45">
      <c r="A13764" s="57"/>
      <c r="B13764" s="57"/>
    </row>
    <row r="13765" spans="1:2" hidden="1" x14ac:dyDescent="0.45">
      <c r="A13765" s="57"/>
      <c r="B13765" s="57"/>
    </row>
    <row r="13766" spans="1:2" hidden="1" x14ac:dyDescent="0.45">
      <c r="A13766" s="57"/>
      <c r="B13766" s="57"/>
    </row>
    <row r="13767" spans="1:2" hidden="1" x14ac:dyDescent="0.45">
      <c r="A13767" s="57"/>
      <c r="B13767" s="57"/>
    </row>
    <row r="13768" spans="1:2" hidden="1" x14ac:dyDescent="0.45">
      <c r="A13768" s="57"/>
      <c r="B13768" s="57"/>
    </row>
    <row r="13769" spans="1:2" hidden="1" x14ac:dyDescent="0.45">
      <c r="A13769" s="57"/>
      <c r="B13769" s="57"/>
    </row>
    <row r="13770" spans="1:2" hidden="1" x14ac:dyDescent="0.45">
      <c r="A13770" s="57"/>
      <c r="B13770" s="57"/>
    </row>
    <row r="13771" spans="1:2" hidden="1" x14ac:dyDescent="0.45">
      <c r="A13771" s="57"/>
      <c r="B13771" s="57"/>
    </row>
    <row r="13772" spans="1:2" hidden="1" x14ac:dyDescent="0.45">
      <c r="A13772" s="57"/>
      <c r="B13772" s="57"/>
    </row>
    <row r="13773" spans="1:2" hidden="1" x14ac:dyDescent="0.45">
      <c r="A13773" s="57"/>
      <c r="B13773" s="57"/>
    </row>
    <row r="13774" spans="1:2" hidden="1" x14ac:dyDescent="0.45">
      <c r="A13774" s="57"/>
      <c r="B13774" s="57"/>
    </row>
    <row r="13775" spans="1:2" hidden="1" x14ac:dyDescent="0.45">
      <c r="A13775" s="57"/>
      <c r="B13775" s="57"/>
    </row>
    <row r="13776" spans="1:2" hidden="1" x14ac:dyDescent="0.45">
      <c r="A13776" s="57"/>
      <c r="B13776" s="57"/>
    </row>
    <row r="13777" spans="1:2" hidden="1" x14ac:dyDescent="0.45">
      <c r="A13777" s="57"/>
      <c r="B13777" s="57"/>
    </row>
    <row r="13778" spans="1:2" hidden="1" x14ac:dyDescent="0.45">
      <c r="A13778" s="57"/>
      <c r="B13778" s="57"/>
    </row>
    <row r="13779" spans="1:2" hidden="1" x14ac:dyDescent="0.45">
      <c r="A13779" s="57"/>
      <c r="B13779" s="57"/>
    </row>
    <row r="13780" spans="1:2" hidden="1" x14ac:dyDescent="0.45">
      <c r="A13780" s="57"/>
      <c r="B13780" s="57"/>
    </row>
    <row r="13781" spans="1:2" hidden="1" x14ac:dyDescent="0.45">
      <c r="A13781" s="57"/>
      <c r="B13781" s="57"/>
    </row>
    <row r="13782" spans="1:2" hidden="1" x14ac:dyDescent="0.45">
      <c r="A13782" s="57"/>
      <c r="B13782" s="57"/>
    </row>
    <row r="13783" spans="1:2" hidden="1" x14ac:dyDescent="0.45">
      <c r="A13783" s="57"/>
      <c r="B13783" s="57"/>
    </row>
    <row r="13784" spans="1:2" hidden="1" x14ac:dyDescent="0.45">
      <c r="A13784" s="57"/>
      <c r="B13784" s="57"/>
    </row>
    <row r="13785" spans="1:2" hidden="1" x14ac:dyDescent="0.45">
      <c r="A13785" s="57"/>
      <c r="B13785" s="57"/>
    </row>
    <row r="13786" spans="1:2" hidden="1" x14ac:dyDescent="0.45">
      <c r="A13786" s="57"/>
      <c r="B13786" s="57"/>
    </row>
    <row r="13787" spans="1:2" hidden="1" x14ac:dyDescent="0.45">
      <c r="A13787" s="57"/>
      <c r="B13787" s="57"/>
    </row>
    <row r="13788" spans="1:2" hidden="1" x14ac:dyDescent="0.45">
      <c r="A13788" s="57"/>
      <c r="B13788" s="57"/>
    </row>
    <row r="13789" spans="1:2" hidden="1" x14ac:dyDescent="0.45">
      <c r="A13789" s="57"/>
      <c r="B13789" s="57"/>
    </row>
    <row r="13790" spans="1:2" hidden="1" x14ac:dyDescent="0.45">
      <c r="A13790" s="57"/>
      <c r="B13790" s="57"/>
    </row>
    <row r="13791" spans="1:2" hidden="1" x14ac:dyDescent="0.45">
      <c r="A13791" s="57"/>
      <c r="B13791" s="57"/>
    </row>
    <row r="13792" spans="1:2" hidden="1" x14ac:dyDescent="0.45">
      <c r="A13792" s="57"/>
      <c r="B13792" s="57"/>
    </row>
    <row r="13793" spans="1:2" hidden="1" x14ac:dyDescent="0.45">
      <c r="A13793" s="57"/>
      <c r="B13793" s="57"/>
    </row>
    <row r="13794" spans="1:2" hidden="1" x14ac:dyDescent="0.45">
      <c r="A13794" s="57"/>
      <c r="B13794" s="57"/>
    </row>
    <row r="13795" spans="1:2" hidden="1" x14ac:dyDescent="0.45">
      <c r="A13795" s="57"/>
      <c r="B13795" s="57"/>
    </row>
    <row r="13796" spans="1:2" hidden="1" x14ac:dyDescent="0.45">
      <c r="A13796" s="57"/>
      <c r="B13796" s="57"/>
    </row>
    <row r="13797" spans="1:2" hidden="1" x14ac:dyDescent="0.45">
      <c r="A13797" s="57"/>
      <c r="B13797" s="57"/>
    </row>
    <row r="13798" spans="1:2" hidden="1" x14ac:dyDescent="0.45">
      <c r="A13798" s="57"/>
      <c r="B13798" s="57"/>
    </row>
    <row r="13799" spans="1:2" hidden="1" x14ac:dyDescent="0.45">
      <c r="A13799" s="57"/>
      <c r="B13799" s="57"/>
    </row>
    <row r="13800" spans="1:2" hidden="1" x14ac:dyDescent="0.45">
      <c r="A13800" s="57"/>
      <c r="B13800" s="57"/>
    </row>
    <row r="13801" spans="1:2" hidden="1" x14ac:dyDescent="0.45">
      <c r="A13801" s="57"/>
      <c r="B13801" s="57"/>
    </row>
    <row r="13802" spans="1:2" hidden="1" x14ac:dyDescent="0.45">
      <c r="A13802" s="57"/>
      <c r="B13802" s="57"/>
    </row>
    <row r="13803" spans="1:2" hidden="1" x14ac:dyDescent="0.45">
      <c r="A13803" s="57"/>
      <c r="B13803" s="57"/>
    </row>
    <row r="13804" spans="1:2" hidden="1" x14ac:dyDescent="0.45">
      <c r="A13804" s="57"/>
      <c r="B13804" s="57"/>
    </row>
    <row r="13805" spans="1:2" hidden="1" x14ac:dyDescent="0.45">
      <c r="A13805" s="57"/>
      <c r="B13805" s="57"/>
    </row>
    <row r="13806" spans="1:2" hidden="1" x14ac:dyDescent="0.45">
      <c r="A13806" s="57"/>
      <c r="B13806" s="57"/>
    </row>
    <row r="13807" spans="1:2" hidden="1" x14ac:dyDescent="0.45">
      <c r="A13807" s="57"/>
      <c r="B13807" s="57"/>
    </row>
    <row r="13808" spans="1:2" hidden="1" x14ac:dyDescent="0.45">
      <c r="A13808" s="57"/>
      <c r="B13808" s="57"/>
    </row>
    <row r="13809" spans="1:2" hidden="1" x14ac:dyDescent="0.45">
      <c r="A13809" s="57"/>
      <c r="B13809" s="57"/>
    </row>
    <row r="13810" spans="1:2" hidden="1" x14ac:dyDescent="0.45">
      <c r="A13810" s="57"/>
      <c r="B13810" s="57"/>
    </row>
    <row r="13811" spans="1:2" hidden="1" x14ac:dyDescent="0.45">
      <c r="A13811" s="57"/>
      <c r="B13811" s="57"/>
    </row>
    <row r="13812" spans="1:2" hidden="1" x14ac:dyDescent="0.45">
      <c r="A13812" s="57"/>
      <c r="B13812" s="57"/>
    </row>
    <row r="13813" spans="1:2" hidden="1" x14ac:dyDescent="0.45">
      <c r="A13813" s="57"/>
      <c r="B13813" s="57"/>
    </row>
    <row r="13814" spans="1:2" hidden="1" x14ac:dyDescent="0.45">
      <c r="A13814" s="57"/>
      <c r="B13814" s="57"/>
    </row>
    <row r="13815" spans="1:2" hidden="1" x14ac:dyDescent="0.45">
      <c r="A13815" s="57"/>
      <c r="B13815" s="57"/>
    </row>
    <row r="13816" spans="1:2" hidden="1" x14ac:dyDescent="0.45">
      <c r="A13816" s="57"/>
      <c r="B13816" s="57"/>
    </row>
    <row r="13817" spans="1:2" hidden="1" x14ac:dyDescent="0.45">
      <c r="A13817" s="57"/>
      <c r="B13817" s="57"/>
    </row>
    <row r="13818" spans="1:2" hidden="1" x14ac:dyDescent="0.45">
      <c r="A13818" s="57"/>
      <c r="B13818" s="57"/>
    </row>
    <row r="13819" spans="1:2" hidden="1" x14ac:dyDescent="0.45">
      <c r="A13819" s="57"/>
      <c r="B13819" s="57"/>
    </row>
    <row r="13820" spans="1:2" hidden="1" x14ac:dyDescent="0.45">
      <c r="A13820" s="57"/>
      <c r="B13820" s="57"/>
    </row>
    <row r="13821" spans="1:2" hidden="1" x14ac:dyDescent="0.45">
      <c r="A13821" s="57"/>
      <c r="B13821" s="57"/>
    </row>
    <row r="13822" spans="1:2" hidden="1" x14ac:dyDescent="0.45">
      <c r="A13822" s="57"/>
      <c r="B13822" s="57"/>
    </row>
    <row r="13823" spans="1:2" hidden="1" x14ac:dyDescent="0.45">
      <c r="A13823" s="57"/>
      <c r="B13823" s="57"/>
    </row>
    <row r="13824" spans="1:2" hidden="1" x14ac:dyDescent="0.45">
      <c r="A13824" s="57"/>
      <c r="B13824" s="57"/>
    </row>
    <row r="13825" spans="1:2" hidden="1" x14ac:dyDescent="0.45">
      <c r="A13825" s="57"/>
      <c r="B13825" s="57"/>
    </row>
    <row r="13826" spans="1:2" hidden="1" x14ac:dyDescent="0.45">
      <c r="A13826" s="57"/>
      <c r="B13826" s="57"/>
    </row>
    <row r="13827" spans="1:2" hidden="1" x14ac:dyDescent="0.45">
      <c r="A13827" s="57"/>
      <c r="B13827" s="57"/>
    </row>
    <row r="13828" spans="1:2" hidden="1" x14ac:dyDescent="0.45">
      <c r="A13828" s="57"/>
      <c r="B13828" s="57"/>
    </row>
    <row r="13829" spans="1:2" hidden="1" x14ac:dyDescent="0.45">
      <c r="A13829" s="57"/>
      <c r="B13829" s="57"/>
    </row>
    <row r="13830" spans="1:2" hidden="1" x14ac:dyDescent="0.45">
      <c r="A13830" s="57"/>
      <c r="B13830" s="57"/>
    </row>
    <row r="13831" spans="1:2" hidden="1" x14ac:dyDescent="0.45">
      <c r="A13831" s="57"/>
      <c r="B13831" s="57"/>
    </row>
    <row r="13832" spans="1:2" hidden="1" x14ac:dyDescent="0.45">
      <c r="A13832" s="57"/>
      <c r="B13832" s="57"/>
    </row>
    <row r="13833" spans="1:2" hidden="1" x14ac:dyDescent="0.45">
      <c r="A13833" s="57"/>
      <c r="B13833" s="57"/>
    </row>
    <row r="13834" spans="1:2" hidden="1" x14ac:dyDescent="0.45">
      <c r="A13834" s="57"/>
      <c r="B13834" s="57"/>
    </row>
    <row r="13835" spans="1:2" hidden="1" x14ac:dyDescent="0.45">
      <c r="A13835" s="57"/>
      <c r="B13835" s="57"/>
    </row>
    <row r="13836" spans="1:2" hidden="1" x14ac:dyDescent="0.45">
      <c r="A13836" s="57"/>
      <c r="B13836" s="57"/>
    </row>
    <row r="13837" spans="1:2" hidden="1" x14ac:dyDescent="0.45">
      <c r="A13837" s="57"/>
      <c r="B13837" s="57"/>
    </row>
    <row r="13838" spans="1:2" hidden="1" x14ac:dyDescent="0.45">
      <c r="A13838" s="57"/>
      <c r="B13838" s="57"/>
    </row>
    <row r="13839" spans="1:2" hidden="1" x14ac:dyDescent="0.45">
      <c r="A13839" s="57"/>
      <c r="B13839" s="57"/>
    </row>
    <row r="13840" spans="1:2" hidden="1" x14ac:dyDescent="0.45">
      <c r="A13840" s="57"/>
      <c r="B13840" s="57"/>
    </row>
    <row r="13841" spans="1:2" hidden="1" x14ac:dyDescent="0.45">
      <c r="A13841" s="57"/>
      <c r="B13841" s="57"/>
    </row>
    <row r="13842" spans="1:2" hidden="1" x14ac:dyDescent="0.45">
      <c r="A13842" s="57"/>
      <c r="B13842" s="57"/>
    </row>
    <row r="13843" spans="1:2" hidden="1" x14ac:dyDescent="0.45">
      <c r="A13843" s="57"/>
      <c r="B13843" s="57"/>
    </row>
    <row r="13844" spans="1:2" hidden="1" x14ac:dyDescent="0.45">
      <c r="A13844" s="57"/>
      <c r="B13844" s="57"/>
    </row>
    <row r="13845" spans="1:2" hidden="1" x14ac:dyDescent="0.45">
      <c r="A13845" s="57"/>
      <c r="B13845" s="57"/>
    </row>
    <row r="13846" spans="1:2" hidden="1" x14ac:dyDescent="0.45">
      <c r="A13846" s="57"/>
      <c r="B13846" s="57"/>
    </row>
    <row r="13847" spans="1:2" hidden="1" x14ac:dyDescent="0.45">
      <c r="A13847" s="57"/>
      <c r="B13847" s="57"/>
    </row>
    <row r="13848" spans="1:2" hidden="1" x14ac:dyDescent="0.45">
      <c r="A13848" s="57"/>
      <c r="B13848" s="57"/>
    </row>
    <row r="13849" spans="1:2" hidden="1" x14ac:dyDescent="0.45">
      <c r="A13849" s="57"/>
      <c r="B13849" s="57"/>
    </row>
    <row r="13850" spans="1:2" hidden="1" x14ac:dyDescent="0.45">
      <c r="A13850" s="57"/>
      <c r="B13850" s="57"/>
    </row>
    <row r="13851" spans="1:2" hidden="1" x14ac:dyDescent="0.45">
      <c r="A13851" s="57"/>
      <c r="B13851" s="57"/>
    </row>
    <row r="13852" spans="1:2" hidden="1" x14ac:dyDescent="0.45">
      <c r="A13852" s="57"/>
      <c r="B13852" s="57"/>
    </row>
    <row r="13853" spans="1:2" hidden="1" x14ac:dyDescent="0.45">
      <c r="A13853" s="57"/>
      <c r="B13853" s="57"/>
    </row>
    <row r="13854" spans="1:2" hidden="1" x14ac:dyDescent="0.45">
      <c r="A13854" s="57"/>
      <c r="B13854" s="57"/>
    </row>
    <row r="13855" spans="1:2" hidden="1" x14ac:dyDescent="0.45">
      <c r="A13855" s="57"/>
      <c r="B13855" s="57"/>
    </row>
    <row r="13856" spans="1:2" hidden="1" x14ac:dyDescent="0.45">
      <c r="A13856" s="57"/>
      <c r="B13856" s="57"/>
    </row>
    <row r="13857" spans="1:2" hidden="1" x14ac:dyDescent="0.45">
      <c r="A13857" s="57"/>
      <c r="B13857" s="57"/>
    </row>
    <row r="13858" spans="1:2" hidden="1" x14ac:dyDescent="0.45">
      <c r="A13858" s="57"/>
      <c r="B13858" s="57"/>
    </row>
    <row r="13859" spans="1:2" hidden="1" x14ac:dyDescent="0.45">
      <c r="A13859" s="57"/>
      <c r="B13859" s="57"/>
    </row>
    <row r="13860" spans="1:2" hidden="1" x14ac:dyDescent="0.45">
      <c r="A13860" s="57"/>
      <c r="B13860" s="57"/>
    </row>
    <row r="13861" spans="1:2" hidden="1" x14ac:dyDescent="0.45">
      <c r="A13861" s="57"/>
      <c r="B13861" s="57"/>
    </row>
    <row r="13862" spans="1:2" hidden="1" x14ac:dyDescent="0.45">
      <c r="A13862" s="57"/>
      <c r="B13862" s="57"/>
    </row>
    <row r="13863" spans="1:2" hidden="1" x14ac:dyDescent="0.45">
      <c r="A13863" s="57"/>
      <c r="B13863" s="57"/>
    </row>
    <row r="13864" spans="1:2" hidden="1" x14ac:dyDescent="0.45">
      <c r="A13864" s="57"/>
      <c r="B13864" s="57"/>
    </row>
    <row r="13865" spans="1:2" hidden="1" x14ac:dyDescent="0.45">
      <c r="A13865" s="57"/>
      <c r="B13865" s="57"/>
    </row>
    <row r="13866" spans="1:2" hidden="1" x14ac:dyDescent="0.45">
      <c r="A13866" s="57"/>
      <c r="B13866" s="57"/>
    </row>
    <row r="13867" spans="1:2" hidden="1" x14ac:dyDescent="0.45">
      <c r="A13867" s="57"/>
      <c r="B13867" s="57"/>
    </row>
    <row r="13868" spans="1:2" hidden="1" x14ac:dyDescent="0.45">
      <c r="A13868" s="57"/>
      <c r="B13868" s="57"/>
    </row>
    <row r="13869" spans="1:2" hidden="1" x14ac:dyDescent="0.45">
      <c r="A13869" s="57"/>
      <c r="B13869" s="57"/>
    </row>
    <row r="13870" spans="1:2" hidden="1" x14ac:dyDescent="0.45">
      <c r="A13870" s="57"/>
      <c r="B13870" s="57"/>
    </row>
    <row r="13871" spans="1:2" hidden="1" x14ac:dyDescent="0.45">
      <c r="A13871" s="57"/>
      <c r="B13871" s="57"/>
    </row>
    <row r="13872" spans="1:2" hidden="1" x14ac:dyDescent="0.45">
      <c r="A13872" s="57"/>
      <c r="B13872" s="57"/>
    </row>
    <row r="13873" spans="1:2" hidden="1" x14ac:dyDescent="0.45">
      <c r="A13873" s="57"/>
      <c r="B13873" s="57"/>
    </row>
    <row r="13874" spans="1:2" hidden="1" x14ac:dyDescent="0.45">
      <c r="A13874" s="57"/>
      <c r="B13874" s="57"/>
    </row>
    <row r="13875" spans="1:2" hidden="1" x14ac:dyDescent="0.45">
      <c r="A13875" s="57"/>
      <c r="B13875" s="57"/>
    </row>
    <row r="13876" spans="1:2" hidden="1" x14ac:dyDescent="0.45">
      <c r="A13876" s="57"/>
      <c r="B13876" s="57"/>
    </row>
    <row r="13877" spans="1:2" hidden="1" x14ac:dyDescent="0.45">
      <c r="A13877" s="57"/>
      <c r="B13877" s="57"/>
    </row>
    <row r="13878" spans="1:2" hidden="1" x14ac:dyDescent="0.45">
      <c r="A13878" s="57"/>
      <c r="B13878" s="57"/>
    </row>
    <row r="13879" spans="1:2" hidden="1" x14ac:dyDescent="0.45">
      <c r="A13879" s="57"/>
      <c r="B13879" s="57"/>
    </row>
    <row r="13880" spans="1:2" hidden="1" x14ac:dyDescent="0.45">
      <c r="A13880" s="57"/>
      <c r="B13880" s="57"/>
    </row>
    <row r="13881" spans="1:2" hidden="1" x14ac:dyDescent="0.45">
      <c r="A13881" s="57"/>
      <c r="B13881" s="57"/>
    </row>
    <row r="13882" spans="1:2" hidden="1" x14ac:dyDescent="0.45">
      <c r="A13882" s="57"/>
      <c r="B13882" s="57"/>
    </row>
    <row r="13883" spans="1:2" hidden="1" x14ac:dyDescent="0.45">
      <c r="A13883" s="57"/>
      <c r="B13883" s="57"/>
    </row>
    <row r="13884" spans="1:2" hidden="1" x14ac:dyDescent="0.45">
      <c r="A13884" s="57"/>
      <c r="B13884" s="57"/>
    </row>
    <row r="13885" spans="1:2" hidden="1" x14ac:dyDescent="0.45">
      <c r="A13885" s="57"/>
      <c r="B13885" s="57"/>
    </row>
    <row r="13886" spans="1:2" hidden="1" x14ac:dyDescent="0.45">
      <c r="A13886" s="57"/>
      <c r="B13886" s="57"/>
    </row>
    <row r="13887" spans="1:2" hidden="1" x14ac:dyDescent="0.45">
      <c r="A13887" s="57"/>
      <c r="B13887" s="57"/>
    </row>
    <row r="13888" spans="1:2" hidden="1" x14ac:dyDescent="0.45">
      <c r="A13888" s="57"/>
      <c r="B13888" s="57"/>
    </row>
    <row r="13889" spans="1:2" hidden="1" x14ac:dyDescent="0.45">
      <c r="A13889" s="57"/>
      <c r="B13889" s="57"/>
    </row>
    <row r="13890" spans="1:2" hidden="1" x14ac:dyDescent="0.45">
      <c r="A13890" s="57"/>
      <c r="B13890" s="57"/>
    </row>
    <row r="13891" spans="1:2" hidden="1" x14ac:dyDescent="0.45">
      <c r="A13891" s="57"/>
      <c r="B13891" s="57"/>
    </row>
    <row r="13892" spans="1:2" hidden="1" x14ac:dyDescent="0.45">
      <c r="A13892" s="57"/>
      <c r="B13892" s="57"/>
    </row>
    <row r="13893" spans="1:2" hidden="1" x14ac:dyDescent="0.45">
      <c r="A13893" s="57"/>
      <c r="B13893" s="57"/>
    </row>
    <row r="13894" spans="1:2" hidden="1" x14ac:dyDescent="0.45">
      <c r="A13894" s="57"/>
      <c r="B13894" s="57"/>
    </row>
    <row r="13895" spans="1:2" hidden="1" x14ac:dyDescent="0.45">
      <c r="A13895" s="57"/>
      <c r="B13895" s="57"/>
    </row>
    <row r="13896" spans="1:2" hidden="1" x14ac:dyDescent="0.45">
      <c r="A13896" s="57"/>
      <c r="B13896" s="57"/>
    </row>
    <row r="13897" spans="1:2" hidden="1" x14ac:dyDescent="0.45">
      <c r="A13897" s="57"/>
      <c r="B13897" s="57"/>
    </row>
    <row r="13898" spans="1:2" hidden="1" x14ac:dyDescent="0.45">
      <c r="A13898" s="57"/>
      <c r="B13898" s="57"/>
    </row>
    <row r="13899" spans="1:2" hidden="1" x14ac:dyDescent="0.45">
      <c r="A13899" s="57"/>
      <c r="B13899" s="57"/>
    </row>
    <row r="13900" spans="1:2" hidden="1" x14ac:dyDescent="0.45">
      <c r="A13900" s="57"/>
      <c r="B13900" s="57"/>
    </row>
    <row r="13901" spans="1:2" hidden="1" x14ac:dyDescent="0.45">
      <c r="A13901" s="57"/>
      <c r="B13901" s="57"/>
    </row>
    <row r="13902" spans="1:2" hidden="1" x14ac:dyDescent="0.45">
      <c r="A13902" s="57"/>
      <c r="B13902" s="57"/>
    </row>
    <row r="13903" spans="1:2" hidden="1" x14ac:dyDescent="0.45">
      <c r="A13903" s="57"/>
      <c r="B13903" s="57"/>
    </row>
    <row r="13904" spans="1:2" hidden="1" x14ac:dyDescent="0.45">
      <c r="A13904" s="57"/>
      <c r="B13904" s="57"/>
    </row>
    <row r="13905" spans="1:2" hidden="1" x14ac:dyDescent="0.45">
      <c r="A13905" s="57"/>
      <c r="B13905" s="57"/>
    </row>
    <row r="13906" spans="1:2" hidden="1" x14ac:dyDescent="0.45">
      <c r="A13906" s="57"/>
      <c r="B13906" s="57"/>
    </row>
    <row r="13907" spans="1:2" hidden="1" x14ac:dyDescent="0.45">
      <c r="A13907" s="57"/>
      <c r="B13907" s="57"/>
    </row>
    <row r="13908" spans="1:2" hidden="1" x14ac:dyDescent="0.45">
      <c r="A13908" s="57"/>
      <c r="B13908" s="57"/>
    </row>
    <row r="13909" spans="1:2" hidden="1" x14ac:dyDescent="0.45">
      <c r="A13909" s="57"/>
      <c r="B13909" s="57"/>
    </row>
    <row r="13910" spans="1:2" hidden="1" x14ac:dyDescent="0.45">
      <c r="A13910" s="57"/>
      <c r="B13910" s="57"/>
    </row>
    <row r="13911" spans="1:2" hidden="1" x14ac:dyDescent="0.45">
      <c r="A13911" s="57"/>
      <c r="B13911" s="57"/>
    </row>
    <row r="13912" spans="1:2" hidden="1" x14ac:dyDescent="0.45">
      <c r="A13912" s="57"/>
      <c r="B13912" s="57"/>
    </row>
    <row r="13913" spans="1:2" hidden="1" x14ac:dyDescent="0.45">
      <c r="A13913" s="57"/>
      <c r="B13913" s="57"/>
    </row>
    <row r="13914" spans="1:2" hidden="1" x14ac:dyDescent="0.45">
      <c r="A13914" s="57"/>
      <c r="B13914" s="57"/>
    </row>
    <row r="13915" spans="1:2" hidden="1" x14ac:dyDescent="0.45">
      <c r="A13915" s="57"/>
      <c r="B13915" s="57"/>
    </row>
    <row r="13916" spans="1:2" hidden="1" x14ac:dyDescent="0.45">
      <c r="A13916" s="57"/>
      <c r="B13916" s="57"/>
    </row>
    <row r="13917" spans="1:2" hidden="1" x14ac:dyDescent="0.45">
      <c r="A13917" s="57"/>
      <c r="B13917" s="57"/>
    </row>
    <row r="13918" spans="1:2" hidden="1" x14ac:dyDescent="0.45">
      <c r="A13918" s="57"/>
      <c r="B13918" s="57"/>
    </row>
    <row r="13919" spans="1:2" hidden="1" x14ac:dyDescent="0.45">
      <c r="A13919" s="57"/>
      <c r="B13919" s="57"/>
    </row>
    <row r="13920" spans="1:2" hidden="1" x14ac:dyDescent="0.45">
      <c r="A13920" s="57"/>
      <c r="B13920" s="57"/>
    </row>
    <row r="13921" spans="1:2" hidden="1" x14ac:dyDescent="0.45">
      <c r="A13921" s="57"/>
      <c r="B13921" s="57"/>
    </row>
    <row r="13922" spans="1:2" hidden="1" x14ac:dyDescent="0.45">
      <c r="A13922" s="57"/>
      <c r="B13922" s="57"/>
    </row>
    <row r="13923" spans="1:2" hidden="1" x14ac:dyDescent="0.45">
      <c r="A13923" s="57"/>
      <c r="B13923" s="57"/>
    </row>
    <row r="13924" spans="1:2" hidden="1" x14ac:dyDescent="0.45">
      <c r="A13924" s="57"/>
      <c r="B13924" s="57"/>
    </row>
    <row r="13925" spans="1:2" hidden="1" x14ac:dyDescent="0.45">
      <c r="A13925" s="57"/>
      <c r="B13925" s="57"/>
    </row>
    <row r="13926" spans="1:2" hidden="1" x14ac:dyDescent="0.45">
      <c r="A13926" s="57"/>
      <c r="B13926" s="57"/>
    </row>
    <row r="13927" spans="1:2" hidden="1" x14ac:dyDescent="0.45">
      <c r="A13927" s="57"/>
      <c r="B13927" s="57"/>
    </row>
    <row r="13928" spans="1:2" hidden="1" x14ac:dyDescent="0.45">
      <c r="A13928" s="57"/>
      <c r="B13928" s="57"/>
    </row>
    <row r="13929" spans="1:2" hidden="1" x14ac:dyDescent="0.45">
      <c r="A13929" s="57"/>
      <c r="B13929" s="57"/>
    </row>
    <row r="13930" spans="1:2" hidden="1" x14ac:dyDescent="0.45">
      <c r="A13930" s="57"/>
      <c r="B13930" s="57"/>
    </row>
    <row r="13931" spans="1:2" hidden="1" x14ac:dyDescent="0.45">
      <c r="A13931" s="57"/>
      <c r="B13931" s="57"/>
    </row>
    <row r="13932" spans="1:2" hidden="1" x14ac:dyDescent="0.45">
      <c r="A13932" s="57"/>
      <c r="B13932" s="57"/>
    </row>
    <row r="13933" spans="1:2" hidden="1" x14ac:dyDescent="0.45">
      <c r="A13933" s="57"/>
      <c r="B13933" s="57"/>
    </row>
    <row r="13934" spans="1:2" hidden="1" x14ac:dyDescent="0.45">
      <c r="A13934" s="57"/>
      <c r="B13934" s="57"/>
    </row>
    <row r="13935" spans="1:2" hidden="1" x14ac:dyDescent="0.45">
      <c r="A13935" s="57"/>
      <c r="B13935" s="57"/>
    </row>
    <row r="13936" spans="1:2" hidden="1" x14ac:dyDescent="0.45">
      <c r="A13936" s="57"/>
      <c r="B13936" s="57"/>
    </row>
    <row r="13937" spans="1:2" hidden="1" x14ac:dyDescent="0.45">
      <c r="A13937" s="57"/>
      <c r="B13937" s="57"/>
    </row>
    <row r="13938" spans="1:2" hidden="1" x14ac:dyDescent="0.45">
      <c r="A13938" s="57"/>
      <c r="B13938" s="57"/>
    </row>
    <row r="13939" spans="1:2" hidden="1" x14ac:dyDescent="0.45">
      <c r="A13939" s="57"/>
      <c r="B13939" s="57"/>
    </row>
    <row r="13940" spans="1:2" hidden="1" x14ac:dyDescent="0.45">
      <c r="A13940" s="57"/>
      <c r="B13940" s="57"/>
    </row>
    <row r="13941" spans="1:2" hidden="1" x14ac:dyDescent="0.45">
      <c r="A13941" s="57"/>
      <c r="B13941" s="57"/>
    </row>
    <row r="13942" spans="1:2" hidden="1" x14ac:dyDescent="0.45">
      <c r="A13942" s="57"/>
      <c r="B13942" s="57"/>
    </row>
    <row r="13943" spans="1:2" hidden="1" x14ac:dyDescent="0.45">
      <c r="A13943" s="57"/>
      <c r="B13943" s="57"/>
    </row>
    <row r="13944" spans="1:2" hidden="1" x14ac:dyDescent="0.45">
      <c r="A13944" s="57"/>
      <c r="B13944" s="57"/>
    </row>
    <row r="13945" spans="1:2" hidden="1" x14ac:dyDescent="0.45">
      <c r="A13945" s="57"/>
      <c r="B13945" s="57"/>
    </row>
    <row r="13946" spans="1:2" hidden="1" x14ac:dyDescent="0.45">
      <c r="A13946" s="57"/>
      <c r="B13946" s="57"/>
    </row>
    <row r="13947" spans="1:2" hidden="1" x14ac:dyDescent="0.45">
      <c r="A13947" s="57"/>
      <c r="B13947" s="57"/>
    </row>
    <row r="13948" spans="1:2" hidden="1" x14ac:dyDescent="0.45">
      <c r="A13948" s="57"/>
      <c r="B13948" s="57"/>
    </row>
    <row r="13949" spans="1:2" hidden="1" x14ac:dyDescent="0.45">
      <c r="A13949" s="57"/>
      <c r="B13949" s="57"/>
    </row>
    <row r="13950" spans="1:2" hidden="1" x14ac:dyDescent="0.45">
      <c r="A13950" s="57"/>
      <c r="B13950" s="57"/>
    </row>
    <row r="13951" spans="1:2" hidden="1" x14ac:dyDescent="0.45">
      <c r="A13951" s="57"/>
      <c r="B13951" s="57"/>
    </row>
    <row r="13952" spans="1:2" hidden="1" x14ac:dyDescent="0.45">
      <c r="A13952" s="57"/>
      <c r="B13952" s="57"/>
    </row>
    <row r="13953" spans="1:2" hidden="1" x14ac:dyDescent="0.45">
      <c r="A13953" s="57"/>
      <c r="B13953" s="57"/>
    </row>
    <row r="13954" spans="1:2" hidden="1" x14ac:dyDescent="0.45">
      <c r="A13954" s="57"/>
      <c r="B13954" s="57"/>
    </row>
    <row r="13955" spans="1:2" hidden="1" x14ac:dyDescent="0.45">
      <c r="A13955" s="57"/>
      <c r="B13955" s="57"/>
    </row>
    <row r="13956" spans="1:2" hidden="1" x14ac:dyDescent="0.45">
      <c r="A13956" s="57"/>
      <c r="B13956" s="57"/>
    </row>
    <row r="13957" spans="1:2" hidden="1" x14ac:dyDescent="0.45">
      <c r="A13957" s="57"/>
      <c r="B13957" s="57"/>
    </row>
    <row r="13958" spans="1:2" hidden="1" x14ac:dyDescent="0.45">
      <c r="A13958" s="57"/>
      <c r="B13958" s="57"/>
    </row>
    <row r="13959" spans="1:2" hidden="1" x14ac:dyDescent="0.45">
      <c r="A13959" s="57"/>
      <c r="B13959" s="57"/>
    </row>
    <row r="13960" spans="1:2" hidden="1" x14ac:dyDescent="0.45">
      <c r="A13960" s="57"/>
      <c r="B13960" s="57"/>
    </row>
    <row r="13961" spans="1:2" hidden="1" x14ac:dyDescent="0.45">
      <c r="A13961" s="57"/>
      <c r="B13961" s="57"/>
    </row>
    <row r="13962" spans="1:2" hidden="1" x14ac:dyDescent="0.45">
      <c r="A13962" s="57"/>
      <c r="B13962" s="57"/>
    </row>
    <row r="13963" spans="1:2" hidden="1" x14ac:dyDescent="0.45">
      <c r="A13963" s="57"/>
      <c r="B13963" s="57"/>
    </row>
    <row r="13964" spans="1:2" hidden="1" x14ac:dyDescent="0.45">
      <c r="A13964" s="57"/>
      <c r="B13964" s="57"/>
    </row>
    <row r="13965" spans="1:2" hidden="1" x14ac:dyDescent="0.45">
      <c r="A13965" s="57"/>
      <c r="B13965" s="57"/>
    </row>
    <row r="13966" spans="1:2" hidden="1" x14ac:dyDescent="0.45">
      <c r="A13966" s="57"/>
      <c r="B13966" s="57"/>
    </row>
    <row r="13967" spans="1:2" hidden="1" x14ac:dyDescent="0.45">
      <c r="A13967" s="57"/>
      <c r="B13967" s="57"/>
    </row>
    <row r="13968" spans="1:2" hidden="1" x14ac:dyDescent="0.45">
      <c r="A13968" s="57"/>
      <c r="B13968" s="57"/>
    </row>
    <row r="13969" spans="1:2" hidden="1" x14ac:dyDescent="0.45">
      <c r="A13969" s="57"/>
      <c r="B13969" s="57"/>
    </row>
    <row r="13970" spans="1:2" hidden="1" x14ac:dyDescent="0.45">
      <c r="A13970" s="57"/>
      <c r="B13970" s="57"/>
    </row>
    <row r="13971" spans="1:2" hidden="1" x14ac:dyDescent="0.45">
      <c r="A13971" s="57"/>
      <c r="B13971" s="57"/>
    </row>
    <row r="13972" spans="1:2" hidden="1" x14ac:dyDescent="0.45">
      <c r="A13972" s="57"/>
      <c r="B13972" s="57"/>
    </row>
    <row r="13973" spans="1:2" hidden="1" x14ac:dyDescent="0.45">
      <c r="A13973" s="57"/>
      <c r="B13973" s="57"/>
    </row>
    <row r="13974" spans="1:2" hidden="1" x14ac:dyDescent="0.45">
      <c r="A13974" s="57"/>
      <c r="B13974" s="57"/>
    </row>
    <row r="13975" spans="1:2" hidden="1" x14ac:dyDescent="0.45">
      <c r="A13975" s="57"/>
      <c r="B13975" s="57"/>
    </row>
    <row r="13976" spans="1:2" hidden="1" x14ac:dyDescent="0.45">
      <c r="A13976" s="57"/>
      <c r="B13976" s="57"/>
    </row>
    <row r="13977" spans="1:2" hidden="1" x14ac:dyDescent="0.45">
      <c r="A13977" s="57"/>
      <c r="B13977" s="57"/>
    </row>
    <row r="13978" spans="1:2" hidden="1" x14ac:dyDescent="0.45">
      <c r="A13978" s="57"/>
      <c r="B13978" s="57"/>
    </row>
    <row r="13979" spans="1:2" hidden="1" x14ac:dyDescent="0.45">
      <c r="A13979" s="57"/>
      <c r="B13979" s="57"/>
    </row>
    <row r="13980" spans="1:2" hidden="1" x14ac:dyDescent="0.45">
      <c r="A13980" s="57"/>
      <c r="B13980" s="57"/>
    </row>
    <row r="13981" spans="1:2" hidden="1" x14ac:dyDescent="0.45">
      <c r="A13981" s="57"/>
      <c r="B13981" s="57"/>
    </row>
    <row r="13982" spans="1:2" hidden="1" x14ac:dyDescent="0.45">
      <c r="A13982" s="57"/>
      <c r="B13982" s="57"/>
    </row>
    <row r="13983" spans="1:2" hidden="1" x14ac:dyDescent="0.45">
      <c r="A13983" s="57"/>
      <c r="B13983" s="57"/>
    </row>
    <row r="13984" spans="1:2" hidden="1" x14ac:dyDescent="0.45">
      <c r="A13984" s="57"/>
      <c r="B13984" s="57"/>
    </row>
    <row r="13985" spans="1:2" hidden="1" x14ac:dyDescent="0.45">
      <c r="A13985" s="57"/>
      <c r="B13985" s="57"/>
    </row>
    <row r="13986" spans="1:2" hidden="1" x14ac:dyDescent="0.45">
      <c r="A13986" s="57"/>
      <c r="B13986" s="57"/>
    </row>
    <row r="13987" spans="1:2" hidden="1" x14ac:dyDescent="0.45">
      <c r="A13987" s="57"/>
      <c r="B13987" s="57"/>
    </row>
    <row r="13988" spans="1:2" hidden="1" x14ac:dyDescent="0.45">
      <c r="A13988" s="57"/>
      <c r="B13988" s="57"/>
    </row>
    <row r="13989" spans="1:2" hidden="1" x14ac:dyDescent="0.45">
      <c r="A13989" s="57"/>
      <c r="B13989" s="57"/>
    </row>
    <row r="13990" spans="1:2" hidden="1" x14ac:dyDescent="0.45">
      <c r="A13990" s="57"/>
      <c r="B13990" s="57"/>
    </row>
    <row r="13991" spans="1:2" hidden="1" x14ac:dyDescent="0.45">
      <c r="A13991" s="57"/>
      <c r="B13991" s="57"/>
    </row>
    <row r="13992" spans="1:2" hidden="1" x14ac:dyDescent="0.45">
      <c r="A13992" s="57"/>
      <c r="B13992" s="57"/>
    </row>
    <row r="13993" spans="1:2" hidden="1" x14ac:dyDescent="0.45">
      <c r="A13993" s="57"/>
      <c r="B13993" s="57"/>
    </row>
    <row r="13994" spans="1:2" hidden="1" x14ac:dyDescent="0.45">
      <c r="A13994" s="57"/>
      <c r="B13994" s="57"/>
    </row>
    <row r="13995" spans="1:2" hidden="1" x14ac:dyDescent="0.45">
      <c r="A13995" s="57"/>
      <c r="B13995" s="57"/>
    </row>
    <row r="13996" spans="1:2" hidden="1" x14ac:dyDescent="0.45">
      <c r="A13996" s="57"/>
      <c r="B13996" s="57"/>
    </row>
    <row r="13997" spans="1:2" hidden="1" x14ac:dyDescent="0.45">
      <c r="A13997" s="57"/>
      <c r="B13997" s="57"/>
    </row>
    <row r="13998" spans="1:2" hidden="1" x14ac:dyDescent="0.45">
      <c r="A13998" s="57"/>
      <c r="B13998" s="57"/>
    </row>
    <row r="13999" spans="1:2" hidden="1" x14ac:dyDescent="0.45">
      <c r="A13999" s="57"/>
      <c r="B13999" s="57"/>
    </row>
    <row r="14000" spans="1:2" hidden="1" x14ac:dyDescent="0.45">
      <c r="A14000" s="57"/>
      <c r="B14000" s="57"/>
    </row>
    <row r="14001" spans="1:2" hidden="1" x14ac:dyDescent="0.45">
      <c r="A14001" s="57"/>
      <c r="B14001" s="57"/>
    </row>
    <row r="14002" spans="1:2" hidden="1" x14ac:dyDescent="0.45">
      <c r="A14002" s="57"/>
      <c r="B14002" s="57"/>
    </row>
    <row r="14003" spans="1:2" hidden="1" x14ac:dyDescent="0.45">
      <c r="A14003" s="57"/>
      <c r="B14003" s="57"/>
    </row>
    <row r="14004" spans="1:2" hidden="1" x14ac:dyDescent="0.45">
      <c r="A14004" s="57"/>
      <c r="B14004" s="57"/>
    </row>
    <row r="14005" spans="1:2" hidden="1" x14ac:dyDescent="0.45">
      <c r="A14005" s="57"/>
      <c r="B14005" s="57"/>
    </row>
    <row r="14006" spans="1:2" hidden="1" x14ac:dyDescent="0.45">
      <c r="A14006" s="57"/>
      <c r="B14006" s="57"/>
    </row>
    <row r="14007" spans="1:2" hidden="1" x14ac:dyDescent="0.45">
      <c r="A14007" s="57"/>
      <c r="B14007" s="57"/>
    </row>
    <row r="14008" spans="1:2" hidden="1" x14ac:dyDescent="0.45">
      <c r="A14008" s="57"/>
      <c r="B14008" s="57"/>
    </row>
    <row r="14009" spans="1:2" hidden="1" x14ac:dyDescent="0.45">
      <c r="A14009" s="57"/>
      <c r="B14009" s="57"/>
    </row>
    <row r="14010" spans="1:2" hidden="1" x14ac:dyDescent="0.45">
      <c r="A14010" s="57"/>
      <c r="B14010" s="57"/>
    </row>
    <row r="14011" spans="1:2" hidden="1" x14ac:dyDescent="0.45">
      <c r="A14011" s="57"/>
      <c r="B14011" s="57"/>
    </row>
    <row r="14012" spans="1:2" hidden="1" x14ac:dyDescent="0.45">
      <c r="A14012" s="57"/>
      <c r="B14012" s="57"/>
    </row>
    <row r="14013" spans="1:2" hidden="1" x14ac:dyDescent="0.45">
      <c r="A14013" s="57"/>
      <c r="B14013" s="57"/>
    </row>
    <row r="14014" spans="1:2" hidden="1" x14ac:dyDescent="0.45">
      <c r="A14014" s="57"/>
      <c r="B14014" s="57"/>
    </row>
    <row r="14015" spans="1:2" hidden="1" x14ac:dyDescent="0.45">
      <c r="A14015" s="57"/>
      <c r="B14015" s="57"/>
    </row>
    <row r="14016" spans="1:2" hidden="1" x14ac:dyDescent="0.45">
      <c r="A14016" s="57"/>
      <c r="B14016" s="57"/>
    </row>
    <row r="14017" spans="1:2" hidden="1" x14ac:dyDescent="0.45">
      <c r="A14017" s="57"/>
      <c r="B14017" s="57"/>
    </row>
    <row r="14018" spans="1:2" hidden="1" x14ac:dyDescent="0.45">
      <c r="A14018" s="57"/>
      <c r="B14018" s="57"/>
    </row>
    <row r="14019" spans="1:2" hidden="1" x14ac:dyDescent="0.45">
      <c r="A14019" s="57"/>
      <c r="B14019" s="57"/>
    </row>
    <row r="14020" spans="1:2" hidden="1" x14ac:dyDescent="0.45">
      <c r="A14020" s="57"/>
      <c r="B14020" s="57"/>
    </row>
    <row r="14021" spans="1:2" hidden="1" x14ac:dyDescent="0.45">
      <c r="A14021" s="57"/>
      <c r="B14021" s="57"/>
    </row>
    <row r="14022" spans="1:2" hidden="1" x14ac:dyDescent="0.45">
      <c r="A14022" s="57"/>
      <c r="B14022" s="57"/>
    </row>
    <row r="14023" spans="1:2" hidden="1" x14ac:dyDescent="0.45">
      <c r="A14023" s="57"/>
      <c r="B14023" s="57"/>
    </row>
    <row r="14024" spans="1:2" hidden="1" x14ac:dyDescent="0.45">
      <c r="A14024" s="57"/>
      <c r="B14024" s="57"/>
    </row>
    <row r="14025" spans="1:2" hidden="1" x14ac:dyDescent="0.45">
      <c r="A14025" s="57"/>
      <c r="B14025" s="57"/>
    </row>
    <row r="14026" spans="1:2" hidden="1" x14ac:dyDescent="0.45">
      <c r="A14026" s="57"/>
      <c r="B14026" s="57"/>
    </row>
    <row r="14027" spans="1:2" hidden="1" x14ac:dyDescent="0.45">
      <c r="A14027" s="57"/>
      <c r="B14027" s="57"/>
    </row>
    <row r="14028" spans="1:2" hidden="1" x14ac:dyDescent="0.45">
      <c r="A14028" s="57"/>
      <c r="B14028" s="57"/>
    </row>
    <row r="14029" spans="1:2" hidden="1" x14ac:dyDescent="0.45">
      <c r="A14029" s="57"/>
      <c r="B14029" s="57"/>
    </row>
    <row r="14030" spans="1:2" hidden="1" x14ac:dyDescent="0.45">
      <c r="A14030" s="57"/>
      <c r="B14030" s="57"/>
    </row>
    <row r="14031" spans="1:2" hidden="1" x14ac:dyDescent="0.45">
      <c r="A14031" s="57"/>
      <c r="B14031" s="57"/>
    </row>
    <row r="14032" spans="1:2" hidden="1" x14ac:dyDescent="0.45">
      <c r="A14032" s="57"/>
      <c r="B14032" s="57"/>
    </row>
    <row r="14033" spans="1:2" hidden="1" x14ac:dyDescent="0.45">
      <c r="A14033" s="57"/>
      <c r="B14033" s="57"/>
    </row>
    <row r="14034" spans="1:2" hidden="1" x14ac:dyDescent="0.45">
      <c r="A14034" s="57"/>
      <c r="B14034" s="57"/>
    </row>
    <row r="14035" spans="1:2" hidden="1" x14ac:dyDescent="0.45">
      <c r="A14035" s="57"/>
      <c r="B14035" s="57"/>
    </row>
    <row r="14036" spans="1:2" hidden="1" x14ac:dyDescent="0.45">
      <c r="A14036" s="57"/>
      <c r="B14036" s="57"/>
    </row>
    <row r="14037" spans="1:2" hidden="1" x14ac:dyDescent="0.45">
      <c r="A14037" s="57"/>
      <c r="B14037" s="57"/>
    </row>
    <row r="14038" spans="1:2" hidden="1" x14ac:dyDescent="0.45">
      <c r="A14038" s="57"/>
      <c r="B14038" s="57"/>
    </row>
    <row r="14039" spans="1:2" hidden="1" x14ac:dyDescent="0.45">
      <c r="A14039" s="57"/>
      <c r="B14039" s="57"/>
    </row>
    <row r="14040" spans="1:2" hidden="1" x14ac:dyDescent="0.45">
      <c r="A14040" s="57"/>
      <c r="B14040" s="57"/>
    </row>
    <row r="14041" spans="1:2" hidden="1" x14ac:dyDescent="0.45">
      <c r="A14041" s="57"/>
      <c r="B14041" s="57"/>
    </row>
    <row r="14042" spans="1:2" hidden="1" x14ac:dyDescent="0.45">
      <c r="A14042" s="57"/>
      <c r="B14042" s="57"/>
    </row>
    <row r="14043" spans="1:2" hidden="1" x14ac:dyDescent="0.45">
      <c r="A14043" s="57"/>
      <c r="B14043" s="57"/>
    </row>
    <row r="14044" spans="1:2" hidden="1" x14ac:dyDescent="0.45">
      <c r="A14044" s="57"/>
      <c r="B14044" s="57"/>
    </row>
    <row r="14045" spans="1:2" hidden="1" x14ac:dyDescent="0.45">
      <c r="A14045" s="57"/>
      <c r="B14045" s="57"/>
    </row>
    <row r="14046" spans="1:2" hidden="1" x14ac:dyDescent="0.45">
      <c r="A14046" s="57"/>
      <c r="B14046" s="57"/>
    </row>
    <row r="14047" spans="1:2" hidden="1" x14ac:dyDescent="0.45">
      <c r="A14047" s="57"/>
      <c r="B14047" s="57"/>
    </row>
    <row r="14048" spans="1:2" hidden="1" x14ac:dyDescent="0.45">
      <c r="A14048" s="57"/>
      <c r="B14048" s="57"/>
    </row>
    <row r="14049" spans="1:2" hidden="1" x14ac:dyDescent="0.45">
      <c r="A14049" s="57"/>
      <c r="B14049" s="57"/>
    </row>
    <row r="14050" spans="1:2" hidden="1" x14ac:dyDescent="0.45">
      <c r="A14050" s="57"/>
      <c r="B14050" s="57"/>
    </row>
    <row r="14051" spans="1:2" hidden="1" x14ac:dyDescent="0.45">
      <c r="A14051" s="57"/>
      <c r="B14051" s="57"/>
    </row>
    <row r="14052" spans="1:2" hidden="1" x14ac:dyDescent="0.45">
      <c r="A14052" s="57"/>
      <c r="B14052" s="57"/>
    </row>
    <row r="14053" spans="1:2" hidden="1" x14ac:dyDescent="0.45">
      <c r="A14053" s="57"/>
      <c r="B14053" s="57"/>
    </row>
    <row r="14054" spans="1:2" hidden="1" x14ac:dyDescent="0.45">
      <c r="A14054" s="57"/>
      <c r="B14054" s="57"/>
    </row>
    <row r="14055" spans="1:2" hidden="1" x14ac:dyDescent="0.45">
      <c r="A14055" s="57"/>
      <c r="B14055" s="57"/>
    </row>
    <row r="14056" spans="1:2" hidden="1" x14ac:dyDescent="0.45">
      <c r="A14056" s="57"/>
      <c r="B14056" s="57"/>
    </row>
    <row r="14057" spans="1:2" hidden="1" x14ac:dyDescent="0.45">
      <c r="A14057" s="57"/>
      <c r="B14057" s="57"/>
    </row>
    <row r="14058" spans="1:2" hidden="1" x14ac:dyDescent="0.45">
      <c r="A14058" s="57"/>
      <c r="B14058" s="57"/>
    </row>
    <row r="14059" spans="1:2" hidden="1" x14ac:dyDescent="0.45">
      <c r="A14059" s="57"/>
      <c r="B14059" s="57"/>
    </row>
    <row r="14060" spans="1:2" hidden="1" x14ac:dyDescent="0.45">
      <c r="A14060" s="57"/>
      <c r="B14060" s="57"/>
    </row>
    <row r="14061" spans="1:2" hidden="1" x14ac:dyDescent="0.45">
      <c r="A14061" s="57"/>
      <c r="B14061" s="57"/>
    </row>
    <row r="14062" spans="1:2" hidden="1" x14ac:dyDescent="0.45">
      <c r="A14062" s="57"/>
      <c r="B14062" s="57"/>
    </row>
    <row r="14063" spans="1:2" hidden="1" x14ac:dyDescent="0.45">
      <c r="A14063" s="57"/>
      <c r="B14063" s="57"/>
    </row>
    <row r="14064" spans="1:2" hidden="1" x14ac:dyDescent="0.45">
      <c r="A14064" s="57"/>
      <c r="B14064" s="57"/>
    </row>
    <row r="14065" spans="1:2" hidden="1" x14ac:dyDescent="0.45">
      <c r="A14065" s="57"/>
      <c r="B14065" s="57"/>
    </row>
    <row r="14066" spans="1:2" hidden="1" x14ac:dyDescent="0.45">
      <c r="A14066" s="57"/>
      <c r="B14066" s="57"/>
    </row>
    <row r="14067" spans="1:2" hidden="1" x14ac:dyDescent="0.45">
      <c r="A14067" s="57"/>
      <c r="B14067" s="57"/>
    </row>
    <row r="14068" spans="1:2" hidden="1" x14ac:dyDescent="0.45">
      <c r="A14068" s="57"/>
      <c r="B14068" s="57"/>
    </row>
    <row r="14069" spans="1:2" hidden="1" x14ac:dyDescent="0.45">
      <c r="A14069" s="57"/>
      <c r="B14069" s="57"/>
    </row>
    <row r="14070" spans="1:2" hidden="1" x14ac:dyDescent="0.45">
      <c r="A14070" s="57"/>
      <c r="B14070" s="57"/>
    </row>
    <row r="14071" spans="1:2" hidden="1" x14ac:dyDescent="0.45">
      <c r="A14071" s="57"/>
      <c r="B14071" s="57"/>
    </row>
    <row r="14072" spans="1:2" hidden="1" x14ac:dyDescent="0.45">
      <c r="A14072" s="57"/>
      <c r="B14072" s="57"/>
    </row>
    <row r="14073" spans="1:2" hidden="1" x14ac:dyDescent="0.45">
      <c r="A14073" s="57"/>
      <c r="B14073" s="57"/>
    </row>
    <row r="14074" spans="1:2" hidden="1" x14ac:dyDescent="0.45">
      <c r="A14074" s="57"/>
      <c r="B14074" s="57"/>
    </row>
    <row r="14075" spans="1:2" hidden="1" x14ac:dyDescent="0.45">
      <c r="A14075" s="57"/>
      <c r="B14075" s="57"/>
    </row>
    <row r="14076" spans="1:2" hidden="1" x14ac:dyDescent="0.45">
      <c r="A14076" s="57"/>
      <c r="B14076" s="57"/>
    </row>
    <row r="14077" spans="1:2" hidden="1" x14ac:dyDescent="0.45">
      <c r="A14077" s="57"/>
      <c r="B14077" s="57"/>
    </row>
    <row r="14078" spans="1:2" hidden="1" x14ac:dyDescent="0.45">
      <c r="A14078" s="57"/>
      <c r="B14078" s="57"/>
    </row>
    <row r="14079" spans="1:2" hidden="1" x14ac:dyDescent="0.45">
      <c r="A14079" s="57"/>
      <c r="B14079" s="57"/>
    </row>
    <row r="14080" spans="1:2" hidden="1" x14ac:dyDescent="0.45">
      <c r="A14080" s="57"/>
      <c r="B14080" s="57"/>
    </row>
    <row r="14081" spans="1:2" hidden="1" x14ac:dyDescent="0.45">
      <c r="A14081" s="57"/>
      <c r="B14081" s="57"/>
    </row>
    <row r="14082" spans="1:2" hidden="1" x14ac:dyDescent="0.45">
      <c r="A14082" s="57"/>
      <c r="B14082" s="57"/>
    </row>
    <row r="14083" spans="1:2" hidden="1" x14ac:dyDescent="0.45">
      <c r="A14083" s="57"/>
      <c r="B14083" s="57"/>
    </row>
    <row r="14084" spans="1:2" hidden="1" x14ac:dyDescent="0.45">
      <c r="A14084" s="57"/>
      <c r="B14084" s="57"/>
    </row>
    <row r="14085" spans="1:2" hidden="1" x14ac:dyDescent="0.45">
      <c r="A14085" s="57"/>
      <c r="B14085" s="57"/>
    </row>
    <row r="14086" spans="1:2" hidden="1" x14ac:dyDescent="0.45">
      <c r="A14086" s="57"/>
      <c r="B14086" s="57"/>
    </row>
    <row r="14087" spans="1:2" hidden="1" x14ac:dyDescent="0.45">
      <c r="A14087" s="57"/>
      <c r="B14087" s="57"/>
    </row>
    <row r="14088" spans="1:2" hidden="1" x14ac:dyDescent="0.45">
      <c r="A14088" s="57"/>
      <c r="B14088" s="57"/>
    </row>
    <row r="14089" spans="1:2" hidden="1" x14ac:dyDescent="0.45">
      <c r="A14089" s="57"/>
      <c r="B14089" s="57"/>
    </row>
    <row r="14090" spans="1:2" hidden="1" x14ac:dyDescent="0.45">
      <c r="A14090" s="57"/>
      <c r="B14090" s="57"/>
    </row>
    <row r="14091" spans="1:2" hidden="1" x14ac:dyDescent="0.45">
      <c r="A14091" s="57"/>
      <c r="B14091" s="57"/>
    </row>
    <row r="14092" spans="1:2" hidden="1" x14ac:dyDescent="0.45">
      <c r="A14092" s="57"/>
      <c r="B14092" s="57"/>
    </row>
    <row r="14093" spans="1:2" hidden="1" x14ac:dyDescent="0.45">
      <c r="A14093" s="57"/>
      <c r="B14093" s="57"/>
    </row>
    <row r="14094" spans="1:2" hidden="1" x14ac:dyDescent="0.45">
      <c r="A14094" s="57"/>
      <c r="B14094" s="57"/>
    </row>
    <row r="14095" spans="1:2" hidden="1" x14ac:dyDescent="0.45">
      <c r="A14095" s="57"/>
      <c r="B14095" s="57"/>
    </row>
    <row r="14096" spans="1:2" hidden="1" x14ac:dyDescent="0.45">
      <c r="A14096" s="57"/>
      <c r="B14096" s="57"/>
    </row>
    <row r="14097" spans="1:2" hidden="1" x14ac:dyDescent="0.45">
      <c r="A14097" s="57"/>
      <c r="B14097" s="57"/>
    </row>
    <row r="14098" spans="1:2" hidden="1" x14ac:dyDescent="0.45">
      <c r="A14098" s="57"/>
      <c r="B14098" s="57"/>
    </row>
    <row r="14099" spans="1:2" hidden="1" x14ac:dyDescent="0.45">
      <c r="A14099" s="57"/>
      <c r="B14099" s="57"/>
    </row>
    <row r="14100" spans="1:2" hidden="1" x14ac:dyDescent="0.45">
      <c r="A14100" s="57"/>
      <c r="B14100" s="57"/>
    </row>
    <row r="14101" spans="1:2" hidden="1" x14ac:dyDescent="0.45">
      <c r="A14101" s="57"/>
      <c r="B14101" s="57"/>
    </row>
    <row r="14102" spans="1:2" hidden="1" x14ac:dyDescent="0.45">
      <c r="A14102" s="57"/>
      <c r="B14102" s="57"/>
    </row>
    <row r="14103" spans="1:2" hidden="1" x14ac:dyDescent="0.45">
      <c r="A14103" s="57"/>
      <c r="B14103" s="57"/>
    </row>
    <row r="14104" spans="1:2" hidden="1" x14ac:dyDescent="0.45">
      <c r="A14104" s="57"/>
      <c r="B14104" s="57"/>
    </row>
    <row r="14105" spans="1:2" hidden="1" x14ac:dyDescent="0.45">
      <c r="A14105" s="57"/>
      <c r="B14105" s="57"/>
    </row>
    <row r="14106" spans="1:2" hidden="1" x14ac:dyDescent="0.45">
      <c r="A14106" s="57"/>
      <c r="B14106" s="57"/>
    </row>
    <row r="14107" spans="1:2" hidden="1" x14ac:dyDescent="0.45">
      <c r="A14107" s="57"/>
      <c r="B14107" s="57"/>
    </row>
    <row r="14108" spans="1:2" hidden="1" x14ac:dyDescent="0.45">
      <c r="A14108" s="57"/>
      <c r="B14108" s="57"/>
    </row>
    <row r="14109" spans="1:2" hidden="1" x14ac:dyDescent="0.45">
      <c r="A14109" s="57"/>
      <c r="B14109" s="57"/>
    </row>
    <row r="14110" spans="1:2" hidden="1" x14ac:dyDescent="0.45">
      <c r="A14110" s="57"/>
      <c r="B14110" s="57"/>
    </row>
    <row r="14111" spans="1:2" hidden="1" x14ac:dyDescent="0.45">
      <c r="A14111" s="57"/>
      <c r="B14111" s="57"/>
    </row>
    <row r="14112" spans="1:2" hidden="1" x14ac:dyDescent="0.45">
      <c r="A14112" s="57"/>
      <c r="B14112" s="57"/>
    </row>
    <row r="14113" spans="1:2" hidden="1" x14ac:dyDescent="0.45">
      <c r="A14113" s="57"/>
      <c r="B14113" s="57"/>
    </row>
    <row r="14114" spans="1:2" hidden="1" x14ac:dyDescent="0.45">
      <c r="A14114" s="57"/>
      <c r="B14114" s="57"/>
    </row>
    <row r="14115" spans="1:2" hidden="1" x14ac:dyDescent="0.45">
      <c r="A14115" s="57"/>
      <c r="B14115" s="57"/>
    </row>
    <row r="14116" spans="1:2" hidden="1" x14ac:dyDescent="0.45">
      <c r="A14116" s="57"/>
      <c r="B14116" s="57"/>
    </row>
    <row r="14117" spans="1:2" hidden="1" x14ac:dyDescent="0.45">
      <c r="A14117" s="57"/>
      <c r="B14117" s="57"/>
    </row>
    <row r="14118" spans="1:2" hidden="1" x14ac:dyDescent="0.45">
      <c r="A14118" s="57"/>
      <c r="B14118" s="57"/>
    </row>
    <row r="14119" spans="1:2" hidden="1" x14ac:dyDescent="0.45">
      <c r="A14119" s="57"/>
      <c r="B14119" s="57"/>
    </row>
    <row r="14120" spans="1:2" hidden="1" x14ac:dyDescent="0.45">
      <c r="A14120" s="57"/>
      <c r="B14120" s="57"/>
    </row>
    <row r="14121" spans="1:2" hidden="1" x14ac:dyDescent="0.45">
      <c r="A14121" s="57"/>
      <c r="B14121" s="57"/>
    </row>
    <row r="14122" spans="1:2" hidden="1" x14ac:dyDescent="0.45">
      <c r="A14122" s="57"/>
      <c r="B14122" s="57"/>
    </row>
    <row r="14123" spans="1:2" hidden="1" x14ac:dyDescent="0.45">
      <c r="A14123" s="57"/>
      <c r="B14123" s="57"/>
    </row>
    <row r="14124" spans="1:2" hidden="1" x14ac:dyDescent="0.45">
      <c r="A14124" s="57"/>
      <c r="B14124" s="57"/>
    </row>
    <row r="14125" spans="1:2" hidden="1" x14ac:dyDescent="0.45">
      <c r="A14125" s="57"/>
      <c r="B14125" s="57"/>
    </row>
    <row r="14126" spans="1:2" hidden="1" x14ac:dyDescent="0.45">
      <c r="A14126" s="57"/>
      <c r="B14126" s="57"/>
    </row>
    <row r="14127" spans="1:2" hidden="1" x14ac:dyDescent="0.45">
      <c r="A14127" s="57"/>
      <c r="B14127" s="57"/>
    </row>
    <row r="14128" spans="1:2" hidden="1" x14ac:dyDescent="0.45">
      <c r="A14128" s="57"/>
      <c r="B14128" s="57"/>
    </row>
    <row r="14129" spans="1:2" hidden="1" x14ac:dyDescent="0.45">
      <c r="A14129" s="57"/>
      <c r="B14129" s="57"/>
    </row>
    <row r="14130" spans="1:2" hidden="1" x14ac:dyDescent="0.45">
      <c r="A14130" s="57"/>
      <c r="B14130" s="57"/>
    </row>
    <row r="14131" spans="1:2" hidden="1" x14ac:dyDescent="0.45">
      <c r="A14131" s="57"/>
      <c r="B14131" s="57"/>
    </row>
    <row r="14132" spans="1:2" hidden="1" x14ac:dyDescent="0.45">
      <c r="A14132" s="57"/>
      <c r="B14132" s="57"/>
    </row>
    <row r="14133" spans="1:2" hidden="1" x14ac:dyDescent="0.45">
      <c r="A14133" s="57"/>
      <c r="B14133" s="57"/>
    </row>
    <row r="14134" spans="1:2" hidden="1" x14ac:dyDescent="0.45">
      <c r="A14134" s="57"/>
      <c r="B14134" s="57"/>
    </row>
    <row r="14135" spans="1:2" hidden="1" x14ac:dyDescent="0.45">
      <c r="A14135" s="57"/>
      <c r="B14135" s="57"/>
    </row>
    <row r="14136" spans="1:2" hidden="1" x14ac:dyDescent="0.45">
      <c r="A14136" s="57"/>
      <c r="B14136" s="57"/>
    </row>
    <row r="14137" spans="1:2" hidden="1" x14ac:dyDescent="0.45">
      <c r="A14137" s="57"/>
      <c r="B14137" s="57"/>
    </row>
    <row r="14138" spans="1:2" hidden="1" x14ac:dyDescent="0.45">
      <c r="A14138" s="57"/>
      <c r="B14138" s="57"/>
    </row>
    <row r="14139" spans="1:2" hidden="1" x14ac:dyDescent="0.45">
      <c r="A14139" s="57"/>
      <c r="B14139" s="57"/>
    </row>
    <row r="14140" spans="1:2" hidden="1" x14ac:dyDescent="0.45">
      <c r="A14140" s="57"/>
      <c r="B14140" s="57"/>
    </row>
    <row r="14141" spans="1:2" hidden="1" x14ac:dyDescent="0.45">
      <c r="A14141" s="57"/>
      <c r="B14141" s="57"/>
    </row>
    <row r="14142" spans="1:2" hidden="1" x14ac:dyDescent="0.45">
      <c r="A14142" s="57"/>
      <c r="B14142" s="57"/>
    </row>
    <row r="14143" spans="1:2" hidden="1" x14ac:dyDescent="0.45">
      <c r="A14143" s="57"/>
      <c r="B14143" s="57"/>
    </row>
    <row r="14144" spans="1:2" hidden="1" x14ac:dyDescent="0.45">
      <c r="A14144" s="57"/>
      <c r="B14144" s="57"/>
    </row>
    <row r="14145" spans="1:2" hidden="1" x14ac:dyDescent="0.45">
      <c r="A14145" s="57"/>
      <c r="B14145" s="57"/>
    </row>
    <row r="14146" spans="1:2" hidden="1" x14ac:dyDescent="0.45">
      <c r="A14146" s="57"/>
      <c r="B14146" s="57"/>
    </row>
    <row r="14147" spans="1:2" hidden="1" x14ac:dyDescent="0.45">
      <c r="A14147" s="57"/>
      <c r="B14147" s="57"/>
    </row>
    <row r="14148" spans="1:2" hidden="1" x14ac:dyDescent="0.45">
      <c r="A14148" s="57"/>
      <c r="B14148" s="57"/>
    </row>
    <row r="14149" spans="1:2" hidden="1" x14ac:dyDescent="0.45">
      <c r="A14149" s="57"/>
      <c r="B14149" s="57"/>
    </row>
    <row r="14150" spans="1:2" hidden="1" x14ac:dyDescent="0.45">
      <c r="A14150" s="57"/>
      <c r="B14150" s="57"/>
    </row>
    <row r="14151" spans="1:2" hidden="1" x14ac:dyDescent="0.45">
      <c r="A14151" s="57"/>
      <c r="B14151" s="57"/>
    </row>
    <row r="14152" spans="1:2" hidden="1" x14ac:dyDescent="0.45">
      <c r="A14152" s="57"/>
      <c r="B14152" s="57"/>
    </row>
    <row r="14153" spans="1:2" hidden="1" x14ac:dyDescent="0.45">
      <c r="A14153" s="57"/>
      <c r="B14153" s="57"/>
    </row>
    <row r="14154" spans="1:2" hidden="1" x14ac:dyDescent="0.45">
      <c r="A14154" s="57"/>
      <c r="B14154" s="57"/>
    </row>
    <row r="14155" spans="1:2" hidden="1" x14ac:dyDescent="0.45">
      <c r="A14155" s="57"/>
      <c r="B14155" s="57"/>
    </row>
    <row r="14156" spans="1:2" hidden="1" x14ac:dyDescent="0.45">
      <c r="A14156" s="57"/>
      <c r="B14156" s="57"/>
    </row>
    <row r="14157" spans="1:2" hidden="1" x14ac:dyDescent="0.45">
      <c r="A14157" s="57"/>
      <c r="B14157" s="57"/>
    </row>
    <row r="14158" spans="1:2" hidden="1" x14ac:dyDescent="0.45">
      <c r="A14158" s="57"/>
      <c r="B14158" s="57"/>
    </row>
    <row r="14159" spans="1:2" hidden="1" x14ac:dyDescent="0.45">
      <c r="A14159" s="57"/>
      <c r="B14159" s="57"/>
    </row>
    <row r="14160" spans="1:2" hidden="1" x14ac:dyDescent="0.45">
      <c r="A14160" s="57"/>
      <c r="B14160" s="57"/>
    </row>
    <row r="14161" spans="1:2" hidden="1" x14ac:dyDescent="0.45">
      <c r="A14161" s="57"/>
      <c r="B14161" s="57"/>
    </row>
    <row r="14162" spans="1:2" hidden="1" x14ac:dyDescent="0.45">
      <c r="A14162" s="57"/>
      <c r="B14162" s="57"/>
    </row>
    <row r="14163" spans="1:2" hidden="1" x14ac:dyDescent="0.45">
      <c r="A14163" s="57"/>
      <c r="B14163" s="57"/>
    </row>
    <row r="14164" spans="1:2" hidden="1" x14ac:dyDescent="0.45">
      <c r="A14164" s="57"/>
      <c r="B14164" s="57"/>
    </row>
    <row r="14165" spans="1:2" hidden="1" x14ac:dyDescent="0.45">
      <c r="A14165" s="57"/>
      <c r="B14165" s="57"/>
    </row>
    <row r="14166" spans="1:2" hidden="1" x14ac:dyDescent="0.45">
      <c r="A14166" s="57"/>
      <c r="B14166" s="57"/>
    </row>
    <row r="14167" spans="1:2" hidden="1" x14ac:dyDescent="0.45">
      <c r="A14167" s="57"/>
      <c r="B14167" s="57"/>
    </row>
    <row r="14168" spans="1:2" hidden="1" x14ac:dyDescent="0.45">
      <c r="A14168" s="57"/>
      <c r="B14168" s="57"/>
    </row>
    <row r="14169" spans="1:2" hidden="1" x14ac:dyDescent="0.45">
      <c r="A14169" s="57"/>
      <c r="B14169" s="57"/>
    </row>
    <row r="14170" spans="1:2" hidden="1" x14ac:dyDescent="0.45">
      <c r="A14170" s="57"/>
      <c r="B14170" s="57"/>
    </row>
    <row r="14171" spans="1:2" hidden="1" x14ac:dyDescent="0.45">
      <c r="A14171" s="57"/>
      <c r="B14171" s="57"/>
    </row>
    <row r="14172" spans="1:2" hidden="1" x14ac:dyDescent="0.45">
      <c r="A14172" s="57"/>
      <c r="B14172" s="57"/>
    </row>
    <row r="14173" spans="1:2" hidden="1" x14ac:dyDescent="0.45">
      <c r="A14173" s="57"/>
      <c r="B14173" s="57"/>
    </row>
    <row r="14174" spans="1:2" hidden="1" x14ac:dyDescent="0.45">
      <c r="A14174" s="57"/>
      <c r="B14174" s="57"/>
    </row>
    <row r="14175" spans="1:2" hidden="1" x14ac:dyDescent="0.45">
      <c r="A14175" s="57"/>
      <c r="B14175" s="57"/>
    </row>
    <row r="14176" spans="1:2" hidden="1" x14ac:dyDescent="0.45">
      <c r="A14176" s="57"/>
      <c r="B14176" s="57"/>
    </row>
    <row r="14177" spans="1:2" hidden="1" x14ac:dyDescent="0.45">
      <c r="A14177" s="57"/>
      <c r="B14177" s="57"/>
    </row>
    <row r="14178" spans="1:2" hidden="1" x14ac:dyDescent="0.45">
      <c r="A14178" s="57"/>
      <c r="B14178" s="57"/>
    </row>
    <row r="14179" spans="1:2" hidden="1" x14ac:dyDescent="0.45">
      <c r="A14179" s="57"/>
      <c r="B14179" s="57"/>
    </row>
    <row r="14180" spans="1:2" hidden="1" x14ac:dyDescent="0.45">
      <c r="A14180" s="57"/>
      <c r="B14180" s="57"/>
    </row>
    <row r="14181" spans="1:2" hidden="1" x14ac:dyDescent="0.45">
      <c r="A14181" s="57"/>
      <c r="B14181" s="57"/>
    </row>
    <row r="14182" spans="1:2" hidden="1" x14ac:dyDescent="0.45">
      <c r="A14182" s="57"/>
      <c r="B14182" s="57"/>
    </row>
    <row r="14183" spans="1:2" hidden="1" x14ac:dyDescent="0.45">
      <c r="A14183" s="57"/>
      <c r="B14183" s="57"/>
    </row>
    <row r="14184" spans="1:2" hidden="1" x14ac:dyDescent="0.45">
      <c r="A14184" s="57"/>
      <c r="B14184" s="57"/>
    </row>
    <row r="14185" spans="1:2" hidden="1" x14ac:dyDescent="0.45">
      <c r="A14185" s="57"/>
      <c r="B14185" s="57"/>
    </row>
    <row r="14186" spans="1:2" hidden="1" x14ac:dyDescent="0.45">
      <c r="A14186" s="57"/>
      <c r="B14186" s="57"/>
    </row>
    <row r="14187" spans="1:2" hidden="1" x14ac:dyDescent="0.45">
      <c r="A14187" s="57"/>
      <c r="B14187" s="57"/>
    </row>
    <row r="14188" spans="1:2" hidden="1" x14ac:dyDescent="0.45">
      <c r="A14188" s="57"/>
      <c r="B14188" s="57"/>
    </row>
    <row r="14189" spans="1:2" hidden="1" x14ac:dyDescent="0.45">
      <c r="A14189" s="57"/>
      <c r="B14189" s="57"/>
    </row>
    <row r="14190" spans="1:2" hidden="1" x14ac:dyDescent="0.45">
      <c r="A14190" s="57"/>
      <c r="B14190" s="57"/>
    </row>
    <row r="14191" spans="1:2" hidden="1" x14ac:dyDescent="0.45">
      <c r="A14191" s="57"/>
      <c r="B14191" s="57"/>
    </row>
    <row r="14192" spans="1:2" hidden="1" x14ac:dyDescent="0.45">
      <c r="A14192" s="57"/>
      <c r="B14192" s="57"/>
    </row>
    <row r="14193" spans="1:2" hidden="1" x14ac:dyDescent="0.45">
      <c r="A14193" s="57"/>
      <c r="B14193" s="57"/>
    </row>
    <row r="14194" spans="1:2" hidden="1" x14ac:dyDescent="0.45">
      <c r="A14194" s="57"/>
      <c r="B14194" s="57"/>
    </row>
    <row r="14195" spans="1:2" hidden="1" x14ac:dyDescent="0.45">
      <c r="A14195" s="57"/>
      <c r="B14195" s="57"/>
    </row>
    <row r="14196" spans="1:2" hidden="1" x14ac:dyDescent="0.45">
      <c r="A14196" s="57"/>
      <c r="B14196" s="57"/>
    </row>
    <row r="14197" spans="1:2" hidden="1" x14ac:dyDescent="0.45">
      <c r="A14197" s="57"/>
      <c r="B14197" s="57"/>
    </row>
    <row r="14198" spans="1:2" hidden="1" x14ac:dyDescent="0.45">
      <c r="A14198" s="57"/>
      <c r="B14198" s="57"/>
    </row>
    <row r="14199" spans="1:2" hidden="1" x14ac:dyDescent="0.45">
      <c r="A14199" s="57"/>
      <c r="B14199" s="57"/>
    </row>
    <row r="14200" spans="1:2" hidden="1" x14ac:dyDescent="0.45">
      <c r="A14200" s="57"/>
      <c r="B14200" s="57"/>
    </row>
    <row r="14201" spans="1:2" hidden="1" x14ac:dyDescent="0.45">
      <c r="A14201" s="57"/>
      <c r="B14201" s="57"/>
    </row>
    <row r="14202" spans="1:2" hidden="1" x14ac:dyDescent="0.45">
      <c r="A14202" s="57"/>
      <c r="B14202" s="57"/>
    </row>
    <row r="14203" spans="1:2" hidden="1" x14ac:dyDescent="0.45">
      <c r="A14203" s="57"/>
      <c r="B14203" s="57"/>
    </row>
    <row r="14204" spans="1:2" hidden="1" x14ac:dyDescent="0.45">
      <c r="A14204" s="57"/>
      <c r="B14204" s="57"/>
    </row>
    <row r="14205" spans="1:2" hidden="1" x14ac:dyDescent="0.45">
      <c r="A14205" s="57"/>
      <c r="B14205" s="57"/>
    </row>
    <row r="14206" spans="1:2" hidden="1" x14ac:dyDescent="0.45">
      <c r="A14206" s="57"/>
      <c r="B14206" s="57"/>
    </row>
    <row r="14207" spans="1:2" hidden="1" x14ac:dyDescent="0.45">
      <c r="A14207" s="57"/>
      <c r="B14207" s="57"/>
    </row>
    <row r="14208" spans="1:2" hidden="1" x14ac:dyDescent="0.45">
      <c r="A14208" s="57"/>
      <c r="B14208" s="57"/>
    </row>
    <row r="14209" spans="1:2" hidden="1" x14ac:dyDescent="0.45">
      <c r="A14209" s="57"/>
      <c r="B14209" s="57"/>
    </row>
    <row r="14210" spans="1:2" hidden="1" x14ac:dyDescent="0.45">
      <c r="A14210" s="57"/>
      <c r="B14210" s="57"/>
    </row>
    <row r="14211" spans="1:2" hidden="1" x14ac:dyDescent="0.45">
      <c r="A14211" s="57"/>
      <c r="B14211" s="57"/>
    </row>
    <row r="14212" spans="1:2" hidden="1" x14ac:dyDescent="0.45">
      <c r="A14212" s="57"/>
      <c r="B14212" s="57"/>
    </row>
    <row r="14213" spans="1:2" hidden="1" x14ac:dyDescent="0.45">
      <c r="A14213" s="57"/>
      <c r="B14213" s="57"/>
    </row>
    <row r="14214" spans="1:2" hidden="1" x14ac:dyDescent="0.45">
      <c r="A14214" s="57"/>
      <c r="B14214" s="57"/>
    </row>
    <row r="14215" spans="1:2" hidden="1" x14ac:dyDescent="0.45">
      <c r="A14215" s="57"/>
      <c r="B14215" s="57"/>
    </row>
    <row r="14216" spans="1:2" hidden="1" x14ac:dyDescent="0.45">
      <c r="A14216" s="57"/>
      <c r="B14216" s="57"/>
    </row>
    <row r="14217" spans="1:2" hidden="1" x14ac:dyDescent="0.45">
      <c r="A14217" s="57"/>
      <c r="B14217" s="57"/>
    </row>
    <row r="14218" spans="1:2" hidden="1" x14ac:dyDescent="0.45">
      <c r="A14218" s="57"/>
      <c r="B14218" s="57"/>
    </row>
    <row r="14219" spans="1:2" hidden="1" x14ac:dyDescent="0.45">
      <c r="A14219" s="57"/>
      <c r="B14219" s="57"/>
    </row>
    <row r="14220" spans="1:2" hidden="1" x14ac:dyDescent="0.45">
      <c r="A14220" s="57"/>
      <c r="B14220" s="57"/>
    </row>
    <row r="14221" spans="1:2" hidden="1" x14ac:dyDescent="0.45">
      <c r="A14221" s="57"/>
      <c r="B14221" s="57"/>
    </row>
    <row r="14222" spans="1:2" hidden="1" x14ac:dyDescent="0.45">
      <c r="A14222" s="57"/>
      <c r="B14222" s="57"/>
    </row>
    <row r="14223" spans="1:2" hidden="1" x14ac:dyDescent="0.45">
      <c r="A14223" s="57"/>
      <c r="B14223" s="57"/>
    </row>
    <row r="14224" spans="1:2" hidden="1" x14ac:dyDescent="0.45">
      <c r="A14224" s="57"/>
      <c r="B14224" s="57"/>
    </row>
    <row r="14225" spans="1:2" hidden="1" x14ac:dyDescent="0.45">
      <c r="A14225" s="57"/>
      <c r="B14225" s="57"/>
    </row>
    <row r="14226" spans="1:2" hidden="1" x14ac:dyDescent="0.45">
      <c r="A14226" s="57"/>
      <c r="B14226" s="57"/>
    </row>
    <row r="14227" spans="1:2" hidden="1" x14ac:dyDescent="0.45">
      <c r="A14227" s="57"/>
      <c r="B14227" s="57"/>
    </row>
    <row r="14228" spans="1:2" hidden="1" x14ac:dyDescent="0.45">
      <c r="A14228" s="57"/>
      <c r="B14228" s="57"/>
    </row>
    <row r="14229" spans="1:2" hidden="1" x14ac:dyDescent="0.45">
      <c r="A14229" s="57"/>
      <c r="B14229" s="57"/>
    </row>
    <row r="14230" spans="1:2" hidden="1" x14ac:dyDescent="0.45">
      <c r="A14230" s="57"/>
      <c r="B14230" s="57"/>
    </row>
    <row r="14231" spans="1:2" hidden="1" x14ac:dyDescent="0.45">
      <c r="A14231" s="57"/>
      <c r="B14231" s="57"/>
    </row>
    <row r="14232" spans="1:2" hidden="1" x14ac:dyDescent="0.45">
      <c r="A14232" s="57"/>
      <c r="B14232" s="57"/>
    </row>
    <row r="14233" spans="1:2" hidden="1" x14ac:dyDescent="0.45">
      <c r="A14233" s="57"/>
      <c r="B14233" s="57"/>
    </row>
    <row r="14234" spans="1:2" hidden="1" x14ac:dyDescent="0.45">
      <c r="A14234" s="57"/>
      <c r="B14234" s="57"/>
    </row>
    <row r="14235" spans="1:2" hidden="1" x14ac:dyDescent="0.45">
      <c r="A14235" s="57"/>
      <c r="B14235" s="57"/>
    </row>
    <row r="14236" spans="1:2" hidden="1" x14ac:dyDescent="0.45">
      <c r="A14236" s="57"/>
      <c r="B14236" s="57"/>
    </row>
    <row r="14237" spans="1:2" hidden="1" x14ac:dyDescent="0.45">
      <c r="A14237" s="57"/>
      <c r="B14237" s="57"/>
    </row>
    <row r="14238" spans="1:2" hidden="1" x14ac:dyDescent="0.45">
      <c r="A14238" s="57"/>
      <c r="B14238" s="57"/>
    </row>
    <row r="14239" spans="1:2" hidden="1" x14ac:dyDescent="0.45">
      <c r="A14239" s="57"/>
      <c r="B14239" s="57"/>
    </row>
    <row r="14240" spans="1:2" hidden="1" x14ac:dyDescent="0.45">
      <c r="A14240" s="57"/>
      <c r="B14240" s="57"/>
    </row>
    <row r="14241" spans="1:2" hidden="1" x14ac:dyDescent="0.45">
      <c r="A14241" s="57"/>
      <c r="B14241" s="57"/>
    </row>
    <row r="14242" spans="1:2" hidden="1" x14ac:dyDescent="0.45">
      <c r="A14242" s="57"/>
      <c r="B14242" s="57"/>
    </row>
    <row r="14243" spans="1:2" hidden="1" x14ac:dyDescent="0.45">
      <c r="A14243" s="57"/>
      <c r="B14243" s="57"/>
    </row>
    <row r="14244" spans="1:2" hidden="1" x14ac:dyDescent="0.45">
      <c r="A14244" s="57"/>
      <c r="B14244" s="57"/>
    </row>
    <row r="14245" spans="1:2" hidden="1" x14ac:dyDescent="0.45">
      <c r="A14245" s="57"/>
      <c r="B14245" s="57"/>
    </row>
    <row r="14246" spans="1:2" hidden="1" x14ac:dyDescent="0.45">
      <c r="A14246" s="57"/>
      <c r="B14246" s="57"/>
    </row>
    <row r="14247" spans="1:2" hidden="1" x14ac:dyDescent="0.45">
      <c r="A14247" s="57"/>
      <c r="B14247" s="57"/>
    </row>
    <row r="14248" spans="1:2" hidden="1" x14ac:dyDescent="0.45">
      <c r="A14248" s="57"/>
      <c r="B14248" s="57"/>
    </row>
    <row r="14249" spans="1:2" hidden="1" x14ac:dyDescent="0.45">
      <c r="A14249" s="57"/>
      <c r="B14249" s="57"/>
    </row>
    <row r="14250" spans="1:2" hidden="1" x14ac:dyDescent="0.45">
      <c r="A14250" s="57"/>
      <c r="B14250" s="57"/>
    </row>
    <row r="14251" spans="1:2" hidden="1" x14ac:dyDescent="0.45">
      <c r="A14251" s="57"/>
      <c r="B14251" s="57"/>
    </row>
    <row r="14252" spans="1:2" hidden="1" x14ac:dyDescent="0.45">
      <c r="A14252" s="57"/>
      <c r="B14252" s="57"/>
    </row>
    <row r="14253" spans="1:2" hidden="1" x14ac:dyDescent="0.45">
      <c r="A14253" s="57"/>
      <c r="B14253" s="57"/>
    </row>
    <row r="14254" spans="1:2" hidden="1" x14ac:dyDescent="0.45">
      <c r="A14254" s="57"/>
      <c r="B14254" s="57"/>
    </row>
    <row r="14255" spans="1:2" hidden="1" x14ac:dyDescent="0.45">
      <c r="A14255" s="57"/>
      <c r="B14255" s="57"/>
    </row>
    <row r="14256" spans="1:2" hidden="1" x14ac:dyDescent="0.45">
      <c r="A14256" s="57"/>
      <c r="B14256" s="57"/>
    </row>
    <row r="14257" spans="1:2" hidden="1" x14ac:dyDescent="0.45">
      <c r="A14257" s="57"/>
      <c r="B14257" s="57"/>
    </row>
    <row r="14258" spans="1:2" hidden="1" x14ac:dyDescent="0.45">
      <c r="A14258" s="57"/>
      <c r="B14258" s="57"/>
    </row>
    <row r="14259" spans="1:2" hidden="1" x14ac:dyDescent="0.45">
      <c r="A14259" s="57"/>
      <c r="B14259" s="57"/>
    </row>
    <row r="14260" spans="1:2" hidden="1" x14ac:dyDescent="0.45">
      <c r="A14260" s="57"/>
      <c r="B14260" s="57"/>
    </row>
    <row r="14261" spans="1:2" hidden="1" x14ac:dyDescent="0.45">
      <c r="A14261" s="57"/>
      <c r="B14261" s="57"/>
    </row>
    <row r="14262" spans="1:2" hidden="1" x14ac:dyDescent="0.45">
      <c r="A14262" s="57"/>
      <c r="B14262" s="57"/>
    </row>
    <row r="14263" spans="1:2" hidden="1" x14ac:dyDescent="0.45">
      <c r="A14263" s="57"/>
      <c r="B14263" s="57"/>
    </row>
    <row r="14264" spans="1:2" hidden="1" x14ac:dyDescent="0.45">
      <c r="A14264" s="57"/>
      <c r="B14264" s="57"/>
    </row>
    <row r="14265" spans="1:2" hidden="1" x14ac:dyDescent="0.45">
      <c r="A14265" s="57"/>
      <c r="B14265" s="57"/>
    </row>
    <row r="14266" spans="1:2" hidden="1" x14ac:dyDescent="0.45">
      <c r="A14266" s="57"/>
      <c r="B14266" s="57"/>
    </row>
    <row r="14267" spans="1:2" hidden="1" x14ac:dyDescent="0.45">
      <c r="A14267" s="57"/>
      <c r="B14267" s="57"/>
    </row>
    <row r="14268" spans="1:2" hidden="1" x14ac:dyDescent="0.45">
      <c r="A14268" s="57"/>
      <c r="B14268" s="57"/>
    </row>
    <row r="14269" spans="1:2" hidden="1" x14ac:dyDescent="0.45">
      <c r="A14269" s="57"/>
      <c r="B14269" s="57"/>
    </row>
    <row r="14270" spans="1:2" hidden="1" x14ac:dyDescent="0.45">
      <c r="A14270" s="57"/>
      <c r="B14270" s="57"/>
    </row>
    <row r="14271" spans="1:2" hidden="1" x14ac:dyDescent="0.45">
      <c r="A14271" s="57"/>
      <c r="B14271" s="57"/>
    </row>
    <row r="14272" spans="1:2" hidden="1" x14ac:dyDescent="0.45">
      <c r="A14272" s="57"/>
      <c r="B14272" s="57"/>
    </row>
    <row r="14273" spans="1:2" hidden="1" x14ac:dyDescent="0.45">
      <c r="A14273" s="57"/>
      <c r="B14273" s="57"/>
    </row>
    <row r="14274" spans="1:2" hidden="1" x14ac:dyDescent="0.45">
      <c r="A14274" s="57"/>
      <c r="B14274" s="57"/>
    </row>
    <row r="14275" spans="1:2" hidden="1" x14ac:dyDescent="0.45">
      <c r="A14275" s="57"/>
      <c r="B14275" s="57"/>
    </row>
    <row r="14276" spans="1:2" hidden="1" x14ac:dyDescent="0.45">
      <c r="A14276" s="57"/>
      <c r="B14276" s="57"/>
    </row>
    <row r="14277" spans="1:2" hidden="1" x14ac:dyDescent="0.45">
      <c r="A14277" s="57"/>
      <c r="B14277" s="57"/>
    </row>
    <row r="14278" spans="1:2" hidden="1" x14ac:dyDescent="0.45">
      <c r="A14278" s="57"/>
      <c r="B14278" s="57"/>
    </row>
    <row r="14279" spans="1:2" hidden="1" x14ac:dyDescent="0.45">
      <c r="A14279" s="57"/>
      <c r="B14279" s="57"/>
    </row>
    <row r="14280" spans="1:2" hidden="1" x14ac:dyDescent="0.45">
      <c r="A14280" s="57"/>
      <c r="B14280" s="57"/>
    </row>
    <row r="14281" spans="1:2" hidden="1" x14ac:dyDescent="0.45">
      <c r="A14281" s="57"/>
      <c r="B14281" s="57"/>
    </row>
    <row r="14282" spans="1:2" hidden="1" x14ac:dyDescent="0.45">
      <c r="A14282" s="57"/>
      <c r="B14282" s="57"/>
    </row>
    <row r="14283" spans="1:2" hidden="1" x14ac:dyDescent="0.45">
      <c r="A14283" s="57"/>
      <c r="B14283" s="57"/>
    </row>
    <row r="14284" spans="1:2" hidden="1" x14ac:dyDescent="0.45">
      <c r="A14284" s="57"/>
      <c r="B14284" s="57"/>
    </row>
    <row r="14285" spans="1:2" hidden="1" x14ac:dyDescent="0.45">
      <c r="A14285" s="57"/>
      <c r="B14285" s="57"/>
    </row>
    <row r="14286" spans="1:2" hidden="1" x14ac:dyDescent="0.45">
      <c r="A14286" s="57"/>
      <c r="B14286" s="57"/>
    </row>
    <row r="14287" spans="1:2" hidden="1" x14ac:dyDescent="0.45">
      <c r="A14287" s="57"/>
      <c r="B14287" s="57"/>
    </row>
    <row r="14288" spans="1:2" hidden="1" x14ac:dyDescent="0.45">
      <c r="A14288" s="57"/>
      <c r="B14288" s="57"/>
    </row>
    <row r="14289" spans="1:2" hidden="1" x14ac:dyDescent="0.45">
      <c r="A14289" s="57"/>
      <c r="B14289" s="57"/>
    </row>
    <row r="14290" spans="1:2" hidden="1" x14ac:dyDescent="0.45">
      <c r="A14290" s="57"/>
      <c r="B14290" s="57"/>
    </row>
    <row r="14291" spans="1:2" hidden="1" x14ac:dyDescent="0.45">
      <c r="A14291" s="57"/>
      <c r="B14291" s="57"/>
    </row>
    <row r="14292" spans="1:2" hidden="1" x14ac:dyDescent="0.45">
      <c r="A14292" s="57"/>
      <c r="B14292" s="57"/>
    </row>
    <row r="14293" spans="1:2" hidden="1" x14ac:dyDescent="0.45">
      <c r="A14293" s="57"/>
      <c r="B14293" s="57"/>
    </row>
    <row r="14294" spans="1:2" hidden="1" x14ac:dyDescent="0.45">
      <c r="A14294" s="57"/>
      <c r="B14294" s="57"/>
    </row>
    <row r="14295" spans="1:2" hidden="1" x14ac:dyDescent="0.45">
      <c r="A14295" s="57"/>
      <c r="B14295" s="57"/>
    </row>
    <row r="14296" spans="1:2" hidden="1" x14ac:dyDescent="0.45">
      <c r="A14296" s="57"/>
      <c r="B14296" s="57"/>
    </row>
    <row r="14297" spans="1:2" hidden="1" x14ac:dyDescent="0.45">
      <c r="A14297" s="57"/>
      <c r="B14297" s="57"/>
    </row>
    <row r="14298" spans="1:2" hidden="1" x14ac:dyDescent="0.45">
      <c r="A14298" s="57"/>
      <c r="B14298" s="57"/>
    </row>
    <row r="14299" spans="1:2" hidden="1" x14ac:dyDescent="0.45">
      <c r="A14299" s="57"/>
      <c r="B14299" s="57"/>
    </row>
    <row r="14300" spans="1:2" hidden="1" x14ac:dyDescent="0.45">
      <c r="A14300" s="57"/>
      <c r="B14300" s="57"/>
    </row>
    <row r="14301" spans="1:2" hidden="1" x14ac:dyDescent="0.45">
      <c r="A14301" s="57"/>
      <c r="B14301" s="57"/>
    </row>
    <row r="14302" spans="1:2" hidden="1" x14ac:dyDescent="0.45">
      <c r="A14302" s="57"/>
      <c r="B14302" s="57"/>
    </row>
    <row r="14303" spans="1:2" hidden="1" x14ac:dyDescent="0.45">
      <c r="A14303" s="57"/>
      <c r="B14303" s="57"/>
    </row>
    <row r="14304" spans="1:2" hidden="1" x14ac:dyDescent="0.45">
      <c r="A14304" s="57"/>
      <c r="B14304" s="57"/>
    </row>
    <row r="14305" spans="1:2" hidden="1" x14ac:dyDescent="0.45">
      <c r="A14305" s="57"/>
      <c r="B14305" s="57"/>
    </row>
    <row r="14306" spans="1:2" hidden="1" x14ac:dyDescent="0.45">
      <c r="A14306" s="57"/>
      <c r="B14306" s="57"/>
    </row>
    <row r="14307" spans="1:2" hidden="1" x14ac:dyDescent="0.45">
      <c r="A14307" s="57"/>
      <c r="B14307" s="57"/>
    </row>
    <row r="14308" spans="1:2" hidden="1" x14ac:dyDescent="0.45">
      <c r="A14308" s="57"/>
      <c r="B14308" s="57"/>
    </row>
    <row r="14309" spans="1:2" hidden="1" x14ac:dyDescent="0.45">
      <c r="A14309" s="57"/>
      <c r="B14309" s="57"/>
    </row>
    <row r="14310" spans="1:2" hidden="1" x14ac:dyDescent="0.45">
      <c r="A14310" s="57"/>
      <c r="B14310" s="57"/>
    </row>
    <row r="14311" spans="1:2" hidden="1" x14ac:dyDescent="0.45">
      <c r="A14311" s="57"/>
      <c r="B14311" s="57"/>
    </row>
    <row r="14312" spans="1:2" hidden="1" x14ac:dyDescent="0.45">
      <c r="A14312" s="57"/>
      <c r="B14312" s="57"/>
    </row>
    <row r="14313" spans="1:2" hidden="1" x14ac:dyDescent="0.45">
      <c r="A14313" s="57"/>
      <c r="B14313" s="57"/>
    </row>
    <row r="14314" spans="1:2" hidden="1" x14ac:dyDescent="0.45">
      <c r="A14314" s="57"/>
      <c r="B14314" s="57"/>
    </row>
    <row r="14315" spans="1:2" hidden="1" x14ac:dyDescent="0.45">
      <c r="A14315" s="57"/>
      <c r="B14315" s="57"/>
    </row>
    <row r="14316" spans="1:2" hidden="1" x14ac:dyDescent="0.45">
      <c r="A14316" s="57"/>
      <c r="B14316" s="57"/>
    </row>
    <row r="14317" spans="1:2" hidden="1" x14ac:dyDescent="0.45">
      <c r="A14317" s="57"/>
      <c r="B14317" s="57"/>
    </row>
    <row r="14318" spans="1:2" hidden="1" x14ac:dyDescent="0.45">
      <c r="A14318" s="57"/>
      <c r="B14318" s="57"/>
    </row>
    <row r="14319" spans="1:2" hidden="1" x14ac:dyDescent="0.45">
      <c r="A14319" s="57"/>
      <c r="B14319" s="57"/>
    </row>
    <row r="14320" spans="1:2" hidden="1" x14ac:dyDescent="0.45">
      <c r="A14320" s="57"/>
      <c r="B14320" s="57"/>
    </row>
    <row r="14321" spans="1:2" hidden="1" x14ac:dyDescent="0.45">
      <c r="A14321" s="57"/>
      <c r="B14321" s="57"/>
    </row>
    <row r="14322" spans="1:2" hidden="1" x14ac:dyDescent="0.45">
      <c r="A14322" s="57"/>
      <c r="B14322" s="57"/>
    </row>
    <row r="14323" spans="1:2" hidden="1" x14ac:dyDescent="0.45">
      <c r="A14323" s="57"/>
      <c r="B14323" s="57"/>
    </row>
    <row r="14324" spans="1:2" hidden="1" x14ac:dyDescent="0.45">
      <c r="A14324" s="57"/>
      <c r="B14324" s="57"/>
    </row>
    <row r="14325" spans="1:2" hidden="1" x14ac:dyDescent="0.45">
      <c r="A14325" s="57"/>
      <c r="B14325" s="57"/>
    </row>
    <row r="14326" spans="1:2" hidden="1" x14ac:dyDescent="0.45">
      <c r="A14326" s="57"/>
      <c r="B14326" s="57"/>
    </row>
    <row r="14327" spans="1:2" hidden="1" x14ac:dyDescent="0.45">
      <c r="A14327" s="57"/>
      <c r="B14327" s="57"/>
    </row>
    <row r="14328" spans="1:2" hidden="1" x14ac:dyDescent="0.45">
      <c r="A14328" s="57"/>
      <c r="B14328" s="57"/>
    </row>
    <row r="14329" spans="1:2" hidden="1" x14ac:dyDescent="0.45">
      <c r="A14329" s="57"/>
      <c r="B14329" s="57"/>
    </row>
    <row r="14330" spans="1:2" hidden="1" x14ac:dyDescent="0.45">
      <c r="A14330" s="57"/>
      <c r="B14330" s="57"/>
    </row>
    <row r="14331" spans="1:2" hidden="1" x14ac:dyDescent="0.45">
      <c r="A14331" s="57"/>
      <c r="B14331" s="57"/>
    </row>
    <row r="14332" spans="1:2" hidden="1" x14ac:dyDescent="0.45">
      <c r="A14332" s="57"/>
      <c r="B14332" s="57"/>
    </row>
    <row r="14333" spans="1:2" hidden="1" x14ac:dyDescent="0.45">
      <c r="A14333" s="57"/>
      <c r="B14333" s="57"/>
    </row>
    <row r="14334" spans="1:2" hidden="1" x14ac:dyDescent="0.45">
      <c r="A14334" s="57"/>
      <c r="B14334" s="57"/>
    </row>
    <row r="14335" spans="1:2" hidden="1" x14ac:dyDescent="0.45">
      <c r="A14335" s="57"/>
      <c r="B14335" s="57"/>
    </row>
    <row r="14336" spans="1:2" hidden="1" x14ac:dyDescent="0.45">
      <c r="A14336" s="57"/>
      <c r="B14336" s="57"/>
    </row>
    <row r="14337" spans="1:2" hidden="1" x14ac:dyDescent="0.45">
      <c r="A14337" s="57"/>
      <c r="B14337" s="57"/>
    </row>
    <row r="14338" spans="1:2" hidden="1" x14ac:dyDescent="0.45">
      <c r="A14338" s="57"/>
      <c r="B14338" s="57"/>
    </row>
    <row r="14339" spans="1:2" hidden="1" x14ac:dyDescent="0.45">
      <c r="A14339" s="57"/>
      <c r="B14339" s="57"/>
    </row>
    <row r="14340" spans="1:2" hidden="1" x14ac:dyDescent="0.45">
      <c r="A14340" s="57"/>
      <c r="B14340" s="57"/>
    </row>
    <row r="14341" spans="1:2" hidden="1" x14ac:dyDescent="0.45">
      <c r="A14341" s="57"/>
      <c r="B14341" s="57"/>
    </row>
    <row r="14342" spans="1:2" hidden="1" x14ac:dyDescent="0.45">
      <c r="A14342" s="57"/>
      <c r="B14342" s="57"/>
    </row>
    <row r="14343" spans="1:2" hidden="1" x14ac:dyDescent="0.45">
      <c r="A14343" s="57"/>
      <c r="B14343" s="57"/>
    </row>
    <row r="14344" spans="1:2" hidden="1" x14ac:dyDescent="0.45">
      <c r="A14344" s="57"/>
      <c r="B14344" s="57"/>
    </row>
    <row r="14345" spans="1:2" hidden="1" x14ac:dyDescent="0.45">
      <c r="A14345" s="57"/>
      <c r="B14345" s="57"/>
    </row>
    <row r="14346" spans="1:2" hidden="1" x14ac:dyDescent="0.45">
      <c r="A14346" s="57"/>
      <c r="B14346" s="57"/>
    </row>
    <row r="14347" spans="1:2" hidden="1" x14ac:dyDescent="0.45">
      <c r="A14347" s="57"/>
      <c r="B14347" s="57"/>
    </row>
    <row r="14348" spans="1:2" hidden="1" x14ac:dyDescent="0.45">
      <c r="A14348" s="57"/>
      <c r="B14348" s="57"/>
    </row>
    <row r="14349" spans="1:2" hidden="1" x14ac:dyDescent="0.45">
      <c r="A14349" s="57"/>
      <c r="B14349" s="57"/>
    </row>
    <row r="14350" spans="1:2" hidden="1" x14ac:dyDescent="0.45">
      <c r="A14350" s="57"/>
      <c r="B14350" s="57"/>
    </row>
    <row r="14351" spans="1:2" hidden="1" x14ac:dyDescent="0.45">
      <c r="A14351" s="57"/>
      <c r="B14351" s="57"/>
    </row>
    <row r="14352" spans="1:2" hidden="1" x14ac:dyDescent="0.45">
      <c r="A14352" s="57"/>
      <c r="B14352" s="57"/>
    </row>
    <row r="14353" spans="1:2" hidden="1" x14ac:dyDescent="0.45">
      <c r="A14353" s="57"/>
      <c r="B14353" s="57"/>
    </row>
    <row r="14354" spans="1:2" hidden="1" x14ac:dyDescent="0.45">
      <c r="A14354" s="57"/>
      <c r="B14354" s="57"/>
    </row>
    <row r="14355" spans="1:2" hidden="1" x14ac:dyDescent="0.45">
      <c r="A14355" s="57"/>
      <c r="B14355" s="57"/>
    </row>
    <row r="14356" spans="1:2" hidden="1" x14ac:dyDescent="0.45">
      <c r="A14356" s="57"/>
      <c r="B14356" s="57"/>
    </row>
    <row r="14357" spans="1:2" hidden="1" x14ac:dyDescent="0.45">
      <c r="A14357" s="57"/>
      <c r="B14357" s="57"/>
    </row>
    <row r="14358" spans="1:2" hidden="1" x14ac:dyDescent="0.45">
      <c r="A14358" s="57"/>
      <c r="B14358" s="57"/>
    </row>
    <row r="14359" spans="1:2" hidden="1" x14ac:dyDescent="0.45">
      <c r="A14359" s="57"/>
      <c r="B14359" s="57"/>
    </row>
    <row r="14360" spans="1:2" hidden="1" x14ac:dyDescent="0.45">
      <c r="A14360" s="57"/>
      <c r="B14360" s="57"/>
    </row>
    <row r="14361" spans="1:2" hidden="1" x14ac:dyDescent="0.45">
      <c r="A14361" s="57"/>
      <c r="B14361" s="57"/>
    </row>
    <row r="14362" spans="1:2" hidden="1" x14ac:dyDescent="0.45">
      <c r="A14362" s="57"/>
      <c r="B14362" s="57"/>
    </row>
    <row r="14363" spans="1:2" hidden="1" x14ac:dyDescent="0.45">
      <c r="A14363" s="57"/>
      <c r="B14363" s="57"/>
    </row>
    <row r="14364" spans="1:2" hidden="1" x14ac:dyDescent="0.45">
      <c r="A14364" s="57"/>
      <c r="B14364" s="57"/>
    </row>
    <row r="14365" spans="1:2" hidden="1" x14ac:dyDescent="0.45">
      <c r="A14365" s="57"/>
      <c r="B14365" s="57"/>
    </row>
    <row r="14366" spans="1:2" hidden="1" x14ac:dyDescent="0.45">
      <c r="A14366" s="57"/>
      <c r="B14366" s="57"/>
    </row>
    <row r="14367" spans="1:2" hidden="1" x14ac:dyDescent="0.45">
      <c r="A14367" s="57"/>
      <c r="B14367" s="57"/>
    </row>
    <row r="14368" spans="1:2" hidden="1" x14ac:dyDescent="0.45">
      <c r="A14368" s="57"/>
      <c r="B14368" s="57"/>
    </row>
    <row r="14369" spans="1:2" hidden="1" x14ac:dyDescent="0.45">
      <c r="A14369" s="57"/>
      <c r="B14369" s="57"/>
    </row>
    <row r="14370" spans="1:2" hidden="1" x14ac:dyDescent="0.45">
      <c r="A14370" s="57"/>
      <c r="B14370" s="57"/>
    </row>
    <row r="14371" spans="1:2" hidden="1" x14ac:dyDescent="0.45">
      <c r="A14371" s="57"/>
      <c r="B14371" s="57"/>
    </row>
    <row r="14372" spans="1:2" hidden="1" x14ac:dyDescent="0.45">
      <c r="A14372" s="57"/>
      <c r="B14372" s="57"/>
    </row>
    <row r="14373" spans="1:2" hidden="1" x14ac:dyDescent="0.45">
      <c r="A14373" s="57"/>
      <c r="B14373" s="57"/>
    </row>
    <row r="14374" spans="1:2" hidden="1" x14ac:dyDescent="0.45">
      <c r="A14374" s="57"/>
      <c r="B14374" s="57"/>
    </row>
    <row r="14375" spans="1:2" hidden="1" x14ac:dyDescent="0.45">
      <c r="A14375" s="57"/>
      <c r="B14375" s="57"/>
    </row>
    <row r="14376" spans="1:2" hidden="1" x14ac:dyDescent="0.45">
      <c r="A14376" s="57"/>
      <c r="B14376" s="57"/>
    </row>
    <row r="14377" spans="1:2" hidden="1" x14ac:dyDescent="0.45">
      <c r="A14377" s="57"/>
      <c r="B14377" s="57"/>
    </row>
    <row r="14378" spans="1:2" hidden="1" x14ac:dyDescent="0.45">
      <c r="A14378" s="57"/>
      <c r="B14378" s="57"/>
    </row>
    <row r="14379" spans="1:2" hidden="1" x14ac:dyDescent="0.45">
      <c r="A14379" s="57"/>
      <c r="B14379" s="57"/>
    </row>
    <row r="14380" spans="1:2" hidden="1" x14ac:dyDescent="0.45">
      <c r="A14380" s="57"/>
      <c r="B14380" s="57"/>
    </row>
    <row r="14381" spans="1:2" hidden="1" x14ac:dyDescent="0.45">
      <c r="A14381" s="57"/>
      <c r="B14381" s="57"/>
    </row>
    <row r="14382" spans="1:2" hidden="1" x14ac:dyDescent="0.45">
      <c r="A14382" s="57"/>
      <c r="B14382" s="57"/>
    </row>
    <row r="14383" spans="1:2" hidden="1" x14ac:dyDescent="0.45">
      <c r="A14383" s="57"/>
      <c r="B14383" s="57"/>
    </row>
    <row r="14384" spans="1:2" hidden="1" x14ac:dyDescent="0.45">
      <c r="A14384" s="57"/>
      <c r="B14384" s="57"/>
    </row>
    <row r="14385" spans="1:2" hidden="1" x14ac:dyDescent="0.45">
      <c r="A14385" s="57"/>
      <c r="B14385" s="57"/>
    </row>
    <row r="14386" spans="1:2" hidden="1" x14ac:dyDescent="0.45">
      <c r="A14386" s="57"/>
      <c r="B14386" s="57"/>
    </row>
    <row r="14387" spans="1:2" hidden="1" x14ac:dyDescent="0.45">
      <c r="A14387" s="57"/>
      <c r="B14387" s="57"/>
    </row>
    <row r="14388" spans="1:2" hidden="1" x14ac:dyDescent="0.45">
      <c r="A14388" s="57"/>
      <c r="B14388" s="57"/>
    </row>
    <row r="14389" spans="1:2" hidden="1" x14ac:dyDescent="0.45">
      <c r="A14389" s="57"/>
      <c r="B14389" s="57"/>
    </row>
    <row r="14390" spans="1:2" hidden="1" x14ac:dyDescent="0.45">
      <c r="A14390" s="57"/>
      <c r="B14390" s="57"/>
    </row>
    <row r="14391" spans="1:2" hidden="1" x14ac:dyDescent="0.45">
      <c r="A14391" s="57"/>
      <c r="B14391" s="57"/>
    </row>
    <row r="14392" spans="1:2" hidden="1" x14ac:dyDescent="0.45">
      <c r="A14392" s="57"/>
      <c r="B14392" s="57"/>
    </row>
    <row r="14393" spans="1:2" hidden="1" x14ac:dyDescent="0.45">
      <c r="A14393" s="57"/>
      <c r="B14393" s="57"/>
    </row>
    <row r="14394" spans="1:2" hidden="1" x14ac:dyDescent="0.45">
      <c r="A14394" s="57"/>
      <c r="B14394" s="57"/>
    </row>
    <row r="14395" spans="1:2" hidden="1" x14ac:dyDescent="0.45">
      <c r="A14395" s="57"/>
      <c r="B14395" s="57"/>
    </row>
    <row r="14396" spans="1:2" hidden="1" x14ac:dyDescent="0.45">
      <c r="A14396" s="57"/>
      <c r="B14396" s="57"/>
    </row>
    <row r="14397" spans="1:2" hidden="1" x14ac:dyDescent="0.45">
      <c r="A14397" s="57"/>
      <c r="B14397" s="57"/>
    </row>
    <row r="14398" spans="1:2" hidden="1" x14ac:dyDescent="0.45">
      <c r="A14398" s="57"/>
      <c r="B14398" s="57"/>
    </row>
    <row r="14399" spans="1:2" hidden="1" x14ac:dyDescent="0.45">
      <c r="A14399" s="57"/>
      <c r="B14399" s="57"/>
    </row>
    <row r="14400" spans="1:2" hidden="1" x14ac:dyDescent="0.45">
      <c r="A14400" s="57"/>
      <c r="B14400" s="57"/>
    </row>
    <row r="14401" spans="1:2" hidden="1" x14ac:dyDescent="0.45">
      <c r="A14401" s="57"/>
      <c r="B14401" s="57"/>
    </row>
    <row r="14402" spans="1:2" hidden="1" x14ac:dyDescent="0.45">
      <c r="A14402" s="57"/>
      <c r="B14402" s="57"/>
    </row>
    <row r="14403" spans="1:2" hidden="1" x14ac:dyDescent="0.45">
      <c r="A14403" s="57"/>
      <c r="B14403" s="57"/>
    </row>
    <row r="14404" spans="1:2" hidden="1" x14ac:dyDescent="0.45">
      <c r="A14404" s="57"/>
      <c r="B14404" s="57"/>
    </row>
    <row r="14405" spans="1:2" hidden="1" x14ac:dyDescent="0.45">
      <c r="A14405" s="57"/>
      <c r="B14405" s="57"/>
    </row>
    <row r="14406" spans="1:2" hidden="1" x14ac:dyDescent="0.45">
      <c r="A14406" s="57"/>
      <c r="B14406" s="57"/>
    </row>
    <row r="14407" spans="1:2" hidden="1" x14ac:dyDescent="0.45">
      <c r="A14407" s="57"/>
      <c r="B14407" s="57"/>
    </row>
    <row r="14408" spans="1:2" hidden="1" x14ac:dyDescent="0.45">
      <c r="A14408" s="57"/>
      <c r="B14408" s="57"/>
    </row>
    <row r="14409" spans="1:2" hidden="1" x14ac:dyDescent="0.45">
      <c r="A14409" s="57"/>
      <c r="B14409" s="57"/>
    </row>
    <row r="14410" spans="1:2" hidden="1" x14ac:dyDescent="0.45">
      <c r="A14410" s="57"/>
      <c r="B14410" s="57"/>
    </row>
    <row r="14411" spans="1:2" hidden="1" x14ac:dyDescent="0.45">
      <c r="A14411" s="57"/>
      <c r="B14411" s="57"/>
    </row>
    <row r="14412" spans="1:2" hidden="1" x14ac:dyDescent="0.45">
      <c r="A14412" s="57"/>
      <c r="B14412" s="57"/>
    </row>
    <row r="14413" spans="1:2" hidden="1" x14ac:dyDescent="0.45">
      <c r="A14413" s="57"/>
      <c r="B14413" s="57"/>
    </row>
    <row r="14414" spans="1:2" hidden="1" x14ac:dyDescent="0.45">
      <c r="A14414" s="57"/>
      <c r="B14414" s="57"/>
    </row>
    <row r="14415" spans="1:2" hidden="1" x14ac:dyDescent="0.45">
      <c r="A14415" s="57"/>
      <c r="B14415" s="57"/>
    </row>
    <row r="14416" spans="1:2" hidden="1" x14ac:dyDescent="0.45">
      <c r="A14416" s="57"/>
      <c r="B14416" s="57"/>
    </row>
    <row r="14417" spans="1:2" hidden="1" x14ac:dyDescent="0.45">
      <c r="A14417" s="57"/>
      <c r="B14417" s="57"/>
    </row>
    <row r="14418" spans="1:2" hidden="1" x14ac:dyDescent="0.45">
      <c r="A14418" s="57"/>
      <c r="B14418" s="57"/>
    </row>
    <row r="14419" spans="1:2" hidden="1" x14ac:dyDescent="0.45">
      <c r="A14419" s="57"/>
      <c r="B14419" s="57"/>
    </row>
    <row r="14420" spans="1:2" hidden="1" x14ac:dyDescent="0.45">
      <c r="A14420" s="57"/>
      <c r="B14420" s="57"/>
    </row>
    <row r="14421" spans="1:2" hidden="1" x14ac:dyDescent="0.45">
      <c r="A14421" s="57"/>
      <c r="B14421" s="57"/>
    </row>
    <row r="14422" spans="1:2" hidden="1" x14ac:dyDescent="0.45">
      <c r="A14422" s="57"/>
      <c r="B14422" s="57"/>
    </row>
    <row r="14423" spans="1:2" hidden="1" x14ac:dyDescent="0.45">
      <c r="A14423" s="57"/>
      <c r="B14423" s="57"/>
    </row>
    <row r="14424" spans="1:2" hidden="1" x14ac:dyDescent="0.45">
      <c r="A14424" s="57"/>
      <c r="B14424" s="57"/>
    </row>
    <row r="14425" spans="1:2" hidden="1" x14ac:dyDescent="0.45">
      <c r="A14425" s="57"/>
      <c r="B14425" s="57"/>
    </row>
    <row r="14426" spans="1:2" hidden="1" x14ac:dyDescent="0.45">
      <c r="A14426" s="57"/>
      <c r="B14426" s="57"/>
    </row>
    <row r="14427" spans="1:2" hidden="1" x14ac:dyDescent="0.45">
      <c r="A14427" s="57"/>
      <c r="B14427" s="57"/>
    </row>
    <row r="14428" spans="1:2" hidden="1" x14ac:dyDescent="0.45">
      <c r="A14428" s="57"/>
      <c r="B14428" s="57"/>
    </row>
    <row r="14429" spans="1:2" hidden="1" x14ac:dyDescent="0.45">
      <c r="A14429" s="57"/>
      <c r="B14429" s="57"/>
    </row>
    <row r="14430" spans="1:2" hidden="1" x14ac:dyDescent="0.45">
      <c r="A14430" s="57"/>
      <c r="B14430" s="57"/>
    </row>
    <row r="14431" spans="1:2" hidden="1" x14ac:dyDescent="0.45">
      <c r="A14431" s="57"/>
      <c r="B14431" s="57"/>
    </row>
    <row r="14432" spans="1:2" hidden="1" x14ac:dyDescent="0.45">
      <c r="A14432" s="57"/>
      <c r="B14432" s="57"/>
    </row>
    <row r="14433" spans="1:2" hidden="1" x14ac:dyDescent="0.45">
      <c r="A14433" s="57"/>
      <c r="B14433" s="57"/>
    </row>
    <row r="14434" spans="1:2" hidden="1" x14ac:dyDescent="0.45">
      <c r="A14434" s="57"/>
      <c r="B14434" s="57"/>
    </row>
    <row r="14435" spans="1:2" hidden="1" x14ac:dyDescent="0.45">
      <c r="A14435" s="57"/>
      <c r="B14435" s="57"/>
    </row>
    <row r="14436" spans="1:2" hidden="1" x14ac:dyDescent="0.45">
      <c r="A14436" s="57"/>
      <c r="B14436" s="57"/>
    </row>
    <row r="14437" spans="1:2" hidden="1" x14ac:dyDescent="0.45">
      <c r="A14437" s="57"/>
      <c r="B14437" s="57"/>
    </row>
    <row r="14438" spans="1:2" hidden="1" x14ac:dyDescent="0.45">
      <c r="A14438" s="57"/>
      <c r="B14438" s="57"/>
    </row>
    <row r="14439" spans="1:2" hidden="1" x14ac:dyDescent="0.45">
      <c r="A14439" s="57"/>
      <c r="B14439" s="57"/>
    </row>
    <row r="14440" spans="1:2" hidden="1" x14ac:dyDescent="0.45">
      <c r="A14440" s="57"/>
      <c r="B14440" s="57"/>
    </row>
    <row r="14441" spans="1:2" hidden="1" x14ac:dyDescent="0.45">
      <c r="A14441" s="57"/>
      <c r="B14441" s="57"/>
    </row>
    <row r="14442" spans="1:2" hidden="1" x14ac:dyDescent="0.45">
      <c r="A14442" s="57"/>
      <c r="B14442" s="57"/>
    </row>
    <row r="14443" spans="1:2" hidden="1" x14ac:dyDescent="0.45">
      <c r="A14443" s="57"/>
      <c r="B14443" s="57"/>
    </row>
    <row r="14444" spans="1:2" hidden="1" x14ac:dyDescent="0.45">
      <c r="A14444" s="57"/>
      <c r="B14444" s="57"/>
    </row>
    <row r="14445" spans="1:2" hidden="1" x14ac:dyDescent="0.45">
      <c r="A14445" s="57"/>
      <c r="B14445" s="57"/>
    </row>
    <row r="14446" spans="1:2" hidden="1" x14ac:dyDescent="0.45">
      <c r="A14446" s="57"/>
      <c r="B14446" s="57"/>
    </row>
    <row r="14447" spans="1:2" hidden="1" x14ac:dyDescent="0.45">
      <c r="A14447" s="57"/>
      <c r="B14447" s="57"/>
    </row>
    <row r="14448" spans="1:2" hidden="1" x14ac:dyDescent="0.45">
      <c r="A14448" s="57"/>
      <c r="B14448" s="57"/>
    </row>
    <row r="14449" spans="1:2" hidden="1" x14ac:dyDescent="0.45">
      <c r="A14449" s="57"/>
      <c r="B14449" s="57"/>
    </row>
    <row r="14450" spans="1:2" hidden="1" x14ac:dyDescent="0.45">
      <c r="A14450" s="57"/>
      <c r="B14450" s="57"/>
    </row>
    <row r="14451" spans="1:2" hidden="1" x14ac:dyDescent="0.45">
      <c r="A14451" s="57"/>
      <c r="B14451" s="57"/>
    </row>
    <row r="14452" spans="1:2" hidden="1" x14ac:dyDescent="0.45">
      <c r="A14452" s="57"/>
      <c r="B14452" s="57"/>
    </row>
    <row r="14453" spans="1:2" hidden="1" x14ac:dyDescent="0.45">
      <c r="A14453" s="57"/>
      <c r="B14453" s="57"/>
    </row>
    <row r="14454" spans="1:2" hidden="1" x14ac:dyDescent="0.45">
      <c r="A14454" s="57"/>
      <c r="B14454" s="57"/>
    </row>
    <row r="14455" spans="1:2" hidden="1" x14ac:dyDescent="0.45">
      <c r="A14455" s="57"/>
      <c r="B14455" s="57"/>
    </row>
    <row r="14456" spans="1:2" hidden="1" x14ac:dyDescent="0.45">
      <c r="A14456" s="57"/>
      <c r="B14456" s="57"/>
    </row>
    <row r="14457" spans="1:2" hidden="1" x14ac:dyDescent="0.45">
      <c r="A14457" s="57"/>
      <c r="B14457" s="57"/>
    </row>
    <row r="14458" spans="1:2" hidden="1" x14ac:dyDescent="0.45">
      <c r="A14458" s="57"/>
      <c r="B14458" s="57"/>
    </row>
    <row r="14459" spans="1:2" hidden="1" x14ac:dyDescent="0.45">
      <c r="A14459" s="57"/>
      <c r="B14459" s="57"/>
    </row>
    <row r="14460" spans="1:2" hidden="1" x14ac:dyDescent="0.45">
      <c r="A14460" s="57"/>
      <c r="B14460" s="57"/>
    </row>
    <row r="14461" spans="1:2" hidden="1" x14ac:dyDescent="0.45">
      <c r="A14461" s="57"/>
      <c r="B14461" s="57"/>
    </row>
    <row r="14462" spans="1:2" hidden="1" x14ac:dyDescent="0.45">
      <c r="A14462" s="57"/>
      <c r="B14462" s="57"/>
    </row>
    <row r="14463" spans="1:2" hidden="1" x14ac:dyDescent="0.45">
      <c r="A14463" s="57"/>
      <c r="B14463" s="57"/>
    </row>
    <row r="14464" spans="1:2" hidden="1" x14ac:dyDescent="0.45">
      <c r="A14464" s="57"/>
      <c r="B14464" s="57"/>
    </row>
    <row r="14465" spans="1:2" hidden="1" x14ac:dyDescent="0.45">
      <c r="A14465" s="57"/>
      <c r="B14465" s="57"/>
    </row>
    <row r="14466" spans="1:2" hidden="1" x14ac:dyDescent="0.45">
      <c r="A14466" s="57"/>
      <c r="B14466" s="57"/>
    </row>
    <row r="14467" spans="1:2" hidden="1" x14ac:dyDescent="0.45">
      <c r="A14467" s="57"/>
      <c r="B14467" s="57"/>
    </row>
    <row r="14468" spans="1:2" hidden="1" x14ac:dyDescent="0.45">
      <c r="A14468" s="57"/>
      <c r="B14468" s="57"/>
    </row>
    <row r="14469" spans="1:2" hidden="1" x14ac:dyDescent="0.45">
      <c r="A14469" s="57"/>
      <c r="B14469" s="57"/>
    </row>
    <row r="14470" spans="1:2" hidden="1" x14ac:dyDescent="0.45">
      <c r="A14470" s="57"/>
      <c r="B14470" s="57"/>
    </row>
    <row r="14471" spans="1:2" hidden="1" x14ac:dyDescent="0.45">
      <c r="A14471" s="57"/>
      <c r="B14471" s="57"/>
    </row>
    <row r="14472" spans="1:2" hidden="1" x14ac:dyDescent="0.45">
      <c r="A14472" s="57"/>
      <c r="B14472" s="57"/>
    </row>
    <row r="14473" spans="1:2" hidden="1" x14ac:dyDescent="0.45">
      <c r="A14473" s="57"/>
      <c r="B14473" s="57"/>
    </row>
    <row r="14474" spans="1:2" hidden="1" x14ac:dyDescent="0.45">
      <c r="A14474" s="57"/>
      <c r="B14474" s="57"/>
    </row>
    <row r="14475" spans="1:2" hidden="1" x14ac:dyDescent="0.45">
      <c r="A14475" s="57"/>
      <c r="B14475" s="57"/>
    </row>
    <row r="14476" spans="1:2" hidden="1" x14ac:dyDescent="0.45">
      <c r="A14476" s="57"/>
      <c r="B14476" s="57"/>
    </row>
    <row r="14477" spans="1:2" hidden="1" x14ac:dyDescent="0.45">
      <c r="A14477" s="57"/>
      <c r="B14477" s="57"/>
    </row>
    <row r="14478" spans="1:2" hidden="1" x14ac:dyDescent="0.45">
      <c r="A14478" s="57"/>
      <c r="B14478" s="57"/>
    </row>
    <row r="14479" spans="1:2" hidden="1" x14ac:dyDescent="0.45">
      <c r="A14479" s="57"/>
      <c r="B14479" s="57"/>
    </row>
    <row r="14480" spans="1:2" hidden="1" x14ac:dyDescent="0.45">
      <c r="A14480" s="57"/>
      <c r="B14480" s="57"/>
    </row>
    <row r="14481" spans="1:2" hidden="1" x14ac:dyDescent="0.45">
      <c r="A14481" s="57"/>
      <c r="B14481" s="57"/>
    </row>
    <row r="14482" spans="1:2" hidden="1" x14ac:dyDescent="0.45">
      <c r="A14482" s="57"/>
      <c r="B14482" s="57"/>
    </row>
    <row r="14483" spans="1:2" hidden="1" x14ac:dyDescent="0.45">
      <c r="A14483" s="57"/>
      <c r="B14483" s="57"/>
    </row>
    <row r="14484" spans="1:2" hidden="1" x14ac:dyDescent="0.45">
      <c r="A14484" s="57"/>
      <c r="B14484" s="57"/>
    </row>
    <row r="14485" spans="1:2" hidden="1" x14ac:dyDescent="0.45">
      <c r="A14485" s="57"/>
      <c r="B14485" s="57"/>
    </row>
    <row r="14486" spans="1:2" hidden="1" x14ac:dyDescent="0.45">
      <c r="A14486" s="57"/>
      <c r="B14486" s="57"/>
    </row>
    <row r="14487" spans="1:2" hidden="1" x14ac:dyDescent="0.45">
      <c r="A14487" s="57"/>
      <c r="B14487" s="57"/>
    </row>
    <row r="14488" spans="1:2" hidden="1" x14ac:dyDescent="0.45">
      <c r="A14488" s="57"/>
      <c r="B14488" s="57"/>
    </row>
    <row r="14489" spans="1:2" hidden="1" x14ac:dyDescent="0.45">
      <c r="A14489" s="57"/>
      <c r="B14489" s="57"/>
    </row>
    <row r="14490" spans="1:2" hidden="1" x14ac:dyDescent="0.45">
      <c r="A14490" s="57"/>
      <c r="B14490" s="57"/>
    </row>
    <row r="14491" spans="1:2" hidden="1" x14ac:dyDescent="0.45">
      <c r="A14491" s="57"/>
      <c r="B14491" s="57"/>
    </row>
    <row r="14492" spans="1:2" hidden="1" x14ac:dyDescent="0.45">
      <c r="A14492" s="57"/>
      <c r="B14492" s="57"/>
    </row>
    <row r="14493" spans="1:2" hidden="1" x14ac:dyDescent="0.45">
      <c r="A14493" s="57"/>
      <c r="B14493" s="57"/>
    </row>
    <row r="14494" spans="1:2" hidden="1" x14ac:dyDescent="0.45">
      <c r="A14494" s="57"/>
      <c r="B14494" s="57"/>
    </row>
    <row r="14495" spans="1:2" hidden="1" x14ac:dyDescent="0.45">
      <c r="A14495" s="57"/>
      <c r="B14495" s="57"/>
    </row>
    <row r="14496" spans="1:2" hidden="1" x14ac:dyDescent="0.45">
      <c r="A14496" s="57"/>
      <c r="B14496" s="57"/>
    </row>
    <row r="14497" spans="1:2" hidden="1" x14ac:dyDescent="0.45">
      <c r="A14497" s="57"/>
      <c r="B14497" s="57"/>
    </row>
    <row r="14498" spans="1:2" hidden="1" x14ac:dyDescent="0.45">
      <c r="A14498" s="57"/>
      <c r="B14498" s="57"/>
    </row>
    <row r="14499" spans="1:2" hidden="1" x14ac:dyDescent="0.45">
      <c r="A14499" s="57"/>
      <c r="B14499" s="57"/>
    </row>
    <row r="14500" spans="1:2" hidden="1" x14ac:dyDescent="0.45">
      <c r="A14500" s="57"/>
      <c r="B14500" s="57"/>
    </row>
    <row r="14501" spans="1:2" hidden="1" x14ac:dyDescent="0.45">
      <c r="A14501" s="57"/>
      <c r="B14501" s="57"/>
    </row>
    <row r="14502" spans="1:2" hidden="1" x14ac:dyDescent="0.45">
      <c r="A14502" s="57"/>
      <c r="B14502" s="57"/>
    </row>
    <row r="14503" spans="1:2" hidden="1" x14ac:dyDescent="0.45">
      <c r="A14503" s="57"/>
      <c r="B14503" s="57"/>
    </row>
    <row r="14504" spans="1:2" hidden="1" x14ac:dyDescent="0.45">
      <c r="A14504" s="57"/>
      <c r="B14504" s="57"/>
    </row>
    <row r="14505" spans="1:2" hidden="1" x14ac:dyDescent="0.45">
      <c r="A14505" s="57"/>
      <c r="B14505" s="57"/>
    </row>
    <row r="14506" spans="1:2" hidden="1" x14ac:dyDescent="0.45">
      <c r="A14506" s="57"/>
      <c r="B14506" s="57"/>
    </row>
    <row r="14507" spans="1:2" hidden="1" x14ac:dyDescent="0.45">
      <c r="A14507" s="57"/>
      <c r="B14507" s="57"/>
    </row>
    <row r="14508" spans="1:2" hidden="1" x14ac:dyDescent="0.45">
      <c r="A14508" s="57"/>
      <c r="B14508" s="57"/>
    </row>
    <row r="14509" spans="1:2" hidden="1" x14ac:dyDescent="0.45">
      <c r="A14509" s="57"/>
      <c r="B14509" s="57"/>
    </row>
    <row r="14510" spans="1:2" hidden="1" x14ac:dyDescent="0.45">
      <c r="A14510" s="57"/>
      <c r="B14510" s="57"/>
    </row>
    <row r="14511" spans="1:2" hidden="1" x14ac:dyDescent="0.45">
      <c r="A14511" s="57"/>
      <c r="B14511" s="57"/>
    </row>
    <row r="14512" spans="1:2" hidden="1" x14ac:dyDescent="0.45">
      <c r="A14512" s="57"/>
      <c r="B14512" s="57"/>
    </row>
    <row r="14513" spans="1:2" hidden="1" x14ac:dyDescent="0.45">
      <c r="A14513" s="57"/>
      <c r="B14513" s="57"/>
    </row>
    <row r="14514" spans="1:2" hidden="1" x14ac:dyDescent="0.45">
      <c r="A14514" s="57"/>
      <c r="B14514" s="57"/>
    </row>
    <row r="14515" spans="1:2" hidden="1" x14ac:dyDescent="0.45">
      <c r="A14515" s="57"/>
      <c r="B14515" s="57"/>
    </row>
    <row r="14516" spans="1:2" hidden="1" x14ac:dyDescent="0.45">
      <c r="A14516" s="57"/>
      <c r="B14516" s="57"/>
    </row>
    <row r="14517" spans="1:2" hidden="1" x14ac:dyDescent="0.45">
      <c r="A14517" s="57"/>
      <c r="B14517" s="57"/>
    </row>
    <row r="14518" spans="1:2" hidden="1" x14ac:dyDescent="0.45">
      <c r="A14518" s="57"/>
      <c r="B14518" s="57"/>
    </row>
    <row r="14519" spans="1:2" hidden="1" x14ac:dyDescent="0.45">
      <c r="A14519" s="57"/>
      <c r="B14519" s="57"/>
    </row>
    <row r="14520" spans="1:2" hidden="1" x14ac:dyDescent="0.45">
      <c r="A14520" s="57"/>
      <c r="B14520" s="57"/>
    </row>
    <row r="14521" spans="1:2" hidden="1" x14ac:dyDescent="0.45">
      <c r="A14521" s="57"/>
      <c r="B14521" s="57"/>
    </row>
    <row r="14522" spans="1:2" hidden="1" x14ac:dyDescent="0.45">
      <c r="A14522" s="57"/>
      <c r="B14522" s="57"/>
    </row>
    <row r="14523" spans="1:2" hidden="1" x14ac:dyDescent="0.45">
      <c r="A14523" s="57"/>
      <c r="B14523" s="57"/>
    </row>
    <row r="14524" spans="1:2" hidden="1" x14ac:dyDescent="0.45">
      <c r="A14524" s="57"/>
      <c r="B14524" s="57"/>
    </row>
    <row r="14525" spans="1:2" hidden="1" x14ac:dyDescent="0.45">
      <c r="A14525" s="57"/>
      <c r="B14525" s="57"/>
    </row>
    <row r="14526" spans="1:2" hidden="1" x14ac:dyDescent="0.45">
      <c r="A14526" s="57"/>
      <c r="B14526" s="57"/>
    </row>
    <row r="14527" spans="1:2" hidden="1" x14ac:dyDescent="0.45">
      <c r="A14527" s="57"/>
      <c r="B14527" s="57"/>
    </row>
    <row r="14528" spans="1:2" hidden="1" x14ac:dyDescent="0.45">
      <c r="A14528" s="57"/>
      <c r="B14528" s="57"/>
    </row>
    <row r="14529" spans="1:2" hidden="1" x14ac:dyDescent="0.45">
      <c r="A14529" s="57"/>
      <c r="B14529" s="57"/>
    </row>
    <row r="14530" spans="1:2" hidden="1" x14ac:dyDescent="0.45">
      <c r="A14530" s="57"/>
      <c r="B14530" s="57"/>
    </row>
    <row r="14531" spans="1:2" hidden="1" x14ac:dyDescent="0.45">
      <c r="A14531" s="57"/>
      <c r="B14531" s="57"/>
    </row>
    <row r="14532" spans="1:2" hidden="1" x14ac:dyDescent="0.45">
      <c r="A14532" s="57"/>
      <c r="B14532" s="57"/>
    </row>
    <row r="14533" spans="1:2" hidden="1" x14ac:dyDescent="0.45">
      <c r="A14533" s="57"/>
      <c r="B14533" s="57"/>
    </row>
    <row r="14534" spans="1:2" hidden="1" x14ac:dyDescent="0.45">
      <c r="A14534" s="57"/>
      <c r="B14534" s="57"/>
    </row>
    <row r="14535" spans="1:2" hidden="1" x14ac:dyDescent="0.45">
      <c r="A14535" s="57"/>
      <c r="B14535" s="57"/>
    </row>
    <row r="14536" spans="1:2" hidden="1" x14ac:dyDescent="0.45">
      <c r="A14536" s="57"/>
      <c r="B14536" s="57"/>
    </row>
    <row r="14537" spans="1:2" hidden="1" x14ac:dyDescent="0.45">
      <c r="A14537" s="57"/>
      <c r="B14537" s="57"/>
    </row>
    <row r="14538" spans="1:2" hidden="1" x14ac:dyDescent="0.45">
      <c r="A14538" s="57"/>
      <c r="B14538" s="57"/>
    </row>
    <row r="14539" spans="1:2" hidden="1" x14ac:dyDescent="0.45">
      <c r="A14539" s="57"/>
      <c r="B14539" s="57"/>
    </row>
    <row r="14540" spans="1:2" hidden="1" x14ac:dyDescent="0.45">
      <c r="A14540" s="57"/>
      <c r="B14540" s="57"/>
    </row>
    <row r="14541" spans="1:2" hidden="1" x14ac:dyDescent="0.45">
      <c r="A14541" s="57"/>
      <c r="B14541" s="57"/>
    </row>
    <row r="14542" spans="1:2" hidden="1" x14ac:dyDescent="0.45">
      <c r="A14542" s="57"/>
      <c r="B14542" s="57"/>
    </row>
    <row r="14543" spans="1:2" hidden="1" x14ac:dyDescent="0.45">
      <c r="A14543" s="57"/>
      <c r="B14543" s="57"/>
    </row>
    <row r="14544" spans="1:2" hidden="1" x14ac:dyDescent="0.45">
      <c r="A14544" s="57"/>
      <c r="B14544" s="57"/>
    </row>
    <row r="14545" spans="1:2" hidden="1" x14ac:dyDescent="0.45">
      <c r="A14545" s="57"/>
      <c r="B14545" s="57"/>
    </row>
    <row r="14546" spans="1:2" hidden="1" x14ac:dyDescent="0.45">
      <c r="A14546" s="57"/>
      <c r="B14546" s="57"/>
    </row>
    <row r="14547" spans="1:2" hidden="1" x14ac:dyDescent="0.45">
      <c r="A14547" s="57"/>
      <c r="B14547" s="57"/>
    </row>
    <row r="14548" spans="1:2" hidden="1" x14ac:dyDescent="0.45">
      <c r="A14548" s="57"/>
      <c r="B14548" s="57"/>
    </row>
    <row r="14549" spans="1:2" hidden="1" x14ac:dyDescent="0.45">
      <c r="A14549" s="57"/>
      <c r="B14549" s="57"/>
    </row>
    <row r="14550" spans="1:2" hidden="1" x14ac:dyDescent="0.45">
      <c r="A14550" s="57"/>
      <c r="B14550" s="57"/>
    </row>
    <row r="14551" spans="1:2" hidden="1" x14ac:dyDescent="0.45">
      <c r="A14551" s="57"/>
      <c r="B14551" s="57"/>
    </row>
    <row r="14552" spans="1:2" hidden="1" x14ac:dyDescent="0.45">
      <c r="A14552" s="57"/>
      <c r="B14552" s="57"/>
    </row>
    <row r="14553" spans="1:2" hidden="1" x14ac:dyDescent="0.45">
      <c r="A14553" s="57"/>
      <c r="B14553" s="57"/>
    </row>
    <row r="14554" spans="1:2" hidden="1" x14ac:dyDescent="0.45">
      <c r="A14554" s="57"/>
      <c r="B14554" s="57"/>
    </row>
    <row r="14555" spans="1:2" hidden="1" x14ac:dyDescent="0.45">
      <c r="A14555" s="57"/>
      <c r="B14555" s="57"/>
    </row>
    <row r="14556" spans="1:2" hidden="1" x14ac:dyDescent="0.45">
      <c r="A14556" s="57"/>
      <c r="B14556" s="57"/>
    </row>
    <row r="14557" spans="1:2" hidden="1" x14ac:dyDescent="0.45">
      <c r="A14557" s="57"/>
      <c r="B14557" s="57"/>
    </row>
    <row r="14558" spans="1:2" hidden="1" x14ac:dyDescent="0.45">
      <c r="A14558" s="57"/>
      <c r="B14558" s="57"/>
    </row>
    <row r="14559" spans="1:2" hidden="1" x14ac:dyDescent="0.45">
      <c r="A14559" s="57"/>
      <c r="B14559" s="57"/>
    </row>
    <row r="14560" spans="1:2" hidden="1" x14ac:dyDescent="0.45">
      <c r="A14560" s="57"/>
      <c r="B14560" s="57"/>
    </row>
    <row r="14561" spans="1:2" hidden="1" x14ac:dyDescent="0.45">
      <c r="A14561" s="57"/>
      <c r="B14561" s="57"/>
    </row>
    <row r="14562" spans="1:2" hidden="1" x14ac:dyDescent="0.45">
      <c r="A14562" s="57"/>
      <c r="B14562" s="57"/>
    </row>
    <row r="14563" spans="1:2" hidden="1" x14ac:dyDescent="0.45">
      <c r="A14563" s="57"/>
      <c r="B14563" s="57"/>
    </row>
    <row r="14564" spans="1:2" hidden="1" x14ac:dyDescent="0.45">
      <c r="A14564" s="57"/>
      <c r="B14564" s="57"/>
    </row>
    <row r="14565" spans="1:2" hidden="1" x14ac:dyDescent="0.45">
      <c r="A14565" s="57"/>
      <c r="B14565" s="57"/>
    </row>
    <row r="14566" spans="1:2" hidden="1" x14ac:dyDescent="0.45">
      <c r="A14566" s="57"/>
      <c r="B14566" s="57"/>
    </row>
    <row r="14567" spans="1:2" hidden="1" x14ac:dyDescent="0.45">
      <c r="A14567" s="57"/>
      <c r="B14567" s="57"/>
    </row>
    <row r="14568" spans="1:2" hidden="1" x14ac:dyDescent="0.45">
      <c r="A14568" s="57"/>
      <c r="B14568" s="57"/>
    </row>
    <row r="14569" spans="1:2" hidden="1" x14ac:dyDescent="0.45">
      <c r="A14569" s="57"/>
      <c r="B14569" s="57"/>
    </row>
    <row r="14570" spans="1:2" hidden="1" x14ac:dyDescent="0.45">
      <c r="A14570" s="57"/>
      <c r="B14570" s="57"/>
    </row>
    <row r="14571" spans="1:2" hidden="1" x14ac:dyDescent="0.45">
      <c r="A14571" s="57"/>
      <c r="B14571" s="57"/>
    </row>
    <row r="14572" spans="1:2" hidden="1" x14ac:dyDescent="0.45">
      <c r="A14572" s="57"/>
      <c r="B14572" s="57"/>
    </row>
    <row r="14573" spans="1:2" hidden="1" x14ac:dyDescent="0.45">
      <c r="A14573" s="57"/>
      <c r="B14573" s="57"/>
    </row>
    <row r="14574" spans="1:2" hidden="1" x14ac:dyDescent="0.45">
      <c r="A14574" s="57"/>
      <c r="B14574" s="57"/>
    </row>
    <row r="14575" spans="1:2" hidden="1" x14ac:dyDescent="0.45">
      <c r="A14575" s="57"/>
      <c r="B14575" s="57"/>
    </row>
    <row r="14576" spans="1:2" hidden="1" x14ac:dyDescent="0.45">
      <c r="A14576" s="57"/>
      <c r="B14576" s="57"/>
    </row>
    <row r="14577" spans="1:2" hidden="1" x14ac:dyDescent="0.45">
      <c r="A14577" s="57"/>
      <c r="B14577" s="57"/>
    </row>
    <row r="14578" spans="1:2" hidden="1" x14ac:dyDescent="0.45">
      <c r="A14578" s="57"/>
      <c r="B14578" s="57"/>
    </row>
    <row r="14579" spans="1:2" hidden="1" x14ac:dyDescent="0.45">
      <c r="A14579" s="57"/>
      <c r="B14579" s="57"/>
    </row>
    <row r="14580" spans="1:2" hidden="1" x14ac:dyDescent="0.45">
      <c r="A14580" s="57"/>
      <c r="B14580" s="57"/>
    </row>
    <row r="14581" spans="1:2" hidden="1" x14ac:dyDescent="0.45">
      <c r="A14581" s="57"/>
      <c r="B14581" s="57"/>
    </row>
    <row r="14582" spans="1:2" hidden="1" x14ac:dyDescent="0.45">
      <c r="A14582" s="57"/>
      <c r="B14582" s="57"/>
    </row>
    <row r="14583" spans="1:2" hidden="1" x14ac:dyDescent="0.45">
      <c r="A14583" s="57"/>
      <c r="B14583" s="57"/>
    </row>
    <row r="14584" spans="1:2" hidden="1" x14ac:dyDescent="0.45">
      <c r="A14584" s="57"/>
      <c r="B14584" s="57"/>
    </row>
    <row r="14585" spans="1:2" hidden="1" x14ac:dyDescent="0.45">
      <c r="A14585" s="57"/>
      <c r="B14585" s="57"/>
    </row>
    <row r="14586" spans="1:2" hidden="1" x14ac:dyDescent="0.45">
      <c r="A14586" s="57"/>
      <c r="B14586" s="57"/>
    </row>
    <row r="14587" spans="1:2" hidden="1" x14ac:dyDescent="0.45">
      <c r="A14587" s="57"/>
      <c r="B14587" s="57"/>
    </row>
    <row r="14588" spans="1:2" hidden="1" x14ac:dyDescent="0.45">
      <c r="A14588" s="57"/>
      <c r="B14588" s="57"/>
    </row>
    <row r="14589" spans="1:2" hidden="1" x14ac:dyDescent="0.45">
      <c r="A14589" s="57"/>
      <c r="B14589" s="57"/>
    </row>
    <row r="14590" spans="1:2" hidden="1" x14ac:dyDescent="0.45">
      <c r="A14590" s="57"/>
      <c r="B14590" s="57"/>
    </row>
    <row r="14591" spans="1:2" hidden="1" x14ac:dyDescent="0.45">
      <c r="A14591" s="57"/>
      <c r="B14591" s="57"/>
    </row>
    <row r="14592" spans="1:2" hidden="1" x14ac:dyDescent="0.45">
      <c r="A14592" s="57"/>
      <c r="B14592" s="57"/>
    </row>
    <row r="14593" spans="1:2" hidden="1" x14ac:dyDescent="0.45">
      <c r="A14593" s="57"/>
      <c r="B14593" s="57"/>
    </row>
    <row r="14594" spans="1:2" hidden="1" x14ac:dyDescent="0.45">
      <c r="A14594" s="57"/>
      <c r="B14594" s="57"/>
    </row>
    <row r="14595" spans="1:2" hidden="1" x14ac:dyDescent="0.45">
      <c r="A14595" s="57"/>
      <c r="B14595" s="57"/>
    </row>
    <row r="14596" spans="1:2" hidden="1" x14ac:dyDescent="0.45">
      <c r="A14596" s="57"/>
      <c r="B14596" s="57"/>
    </row>
    <row r="14597" spans="1:2" hidden="1" x14ac:dyDescent="0.45">
      <c r="A14597" s="57"/>
      <c r="B14597" s="57"/>
    </row>
    <row r="14598" spans="1:2" hidden="1" x14ac:dyDescent="0.45">
      <c r="A14598" s="57"/>
      <c r="B14598" s="57"/>
    </row>
    <row r="14599" spans="1:2" hidden="1" x14ac:dyDescent="0.45">
      <c r="A14599" s="57"/>
      <c r="B14599" s="57"/>
    </row>
    <row r="14600" spans="1:2" hidden="1" x14ac:dyDescent="0.45">
      <c r="A14600" s="57"/>
      <c r="B14600" s="57"/>
    </row>
    <row r="14601" spans="1:2" hidden="1" x14ac:dyDescent="0.45">
      <c r="A14601" s="57"/>
      <c r="B14601" s="57"/>
    </row>
    <row r="14602" spans="1:2" hidden="1" x14ac:dyDescent="0.45">
      <c r="A14602" s="57"/>
      <c r="B14602" s="57"/>
    </row>
    <row r="14603" spans="1:2" hidden="1" x14ac:dyDescent="0.45">
      <c r="A14603" s="57"/>
      <c r="B14603" s="57"/>
    </row>
    <row r="14604" spans="1:2" hidden="1" x14ac:dyDescent="0.45">
      <c r="A14604" s="57"/>
      <c r="B14604" s="57"/>
    </row>
    <row r="14605" spans="1:2" hidden="1" x14ac:dyDescent="0.45">
      <c r="A14605" s="57"/>
      <c r="B14605" s="57"/>
    </row>
    <row r="14606" spans="1:2" hidden="1" x14ac:dyDescent="0.45">
      <c r="A14606" s="57"/>
      <c r="B14606" s="57"/>
    </row>
    <row r="14607" spans="1:2" hidden="1" x14ac:dyDescent="0.45">
      <c r="A14607" s="57"/>
      <c r="B14607" s="57"/>
    </row>
    <row r="14608" spans="1:2" hidden="1" x14ac:dyDescent="0.45">
      <c r="A14608" s="57"/>
      <c r="B14608" s="57"/>
    </row>
    <row r="14609" spans="1:2" hidden="1" x14ac:dyDescent="0.45">
      <c r="A14609" s="57"/>
      <c r="B14609" s="57"/>
    </row>
    <row r="14610" spans="1:2" hidden="1" x14ac:dyDescent="0.45">
      <c r="A14610" s="57"/>
      <c r="B14610" s="57"/>
    </row>
    <row r="14611" spans="1:2" hidden="1" x14ac:dyDescent="0.45">
      <c r="A14611" s="57"/>
      <c r="B14611" s="57"/>
    </row>
    <row r="14612" spans="1:2" hidden="1" x14ac:dyDescent="0.45">
      <c r="A14612" s="57"/>
      <c r="B14612" s="57"/>
    </row>
    <row r="14613" spans="1:2" hidden="1" x14ac:dyDescent="0.45">
      <c r="A14613" s="57"/>
      <c r="B14613" s="57"/>
    </row>
    <row r="14614" spans="1:2" hidden="1" x14ac:dyDescent="0.45">
      <c r="A14614" s="57"/>
      <c r="B14614" s="57"/>
    </row>
    <row r="14615" spans="1:2" hidden="1" x14ac:dyDescent="0.45">
      <c r="A14615" s="57"/>
      <c r="B14615" s="57"/>
    </row>
    <row r="14616" spans="1:2" hidden="1" x14ac:dyDescent="0.45">
      <c r="A14616" s="57"/>
      <c r="B14616" s="57"/>
    </row>
    <row r="14617" spans="1:2" hidden="1" x14ac:dyDescent="0.45">
      <c r="A14617" s="57"/>
      <c r="B14617" s="57"/>
    </row>
    <row r="14618" spans="1:2" hidden="1" x14ac:dyDescent="0.45">
      <c r="A14618" s="57"/>
      <c r="B14618" s="57"/>
    </row>
    <row r="14619" spans="1:2" hidden="1" x14ac:dyDescent="0.45">
      <c r="A14619" s="57"/>
      <c r="B14619" s="57"/>
    </row>
    <row r="14620" spans="1:2" hidden="1" x14ac:dyDescent="0.45">
      <c r="A14620" s="57"/>
      <c r="B14620" s="57"/>
    </row>
    <row r="14621" spans="1:2" hidden="1" x14ac:dyDescent="0.45">
      <c r="A14621" s="57"/>
      <c r="B14621" s="57"/>
    </row>
    <row r="14622" spans="1:2" hidden="1" x14ac:dyDescent="0.45">
      <c r="A14622" s="57"/>
      <c r="B14622" s="57"/>
    </row>
    <row r="14623" spans="1:2" hidden="1" x14ac:dyDescent="0.45">
      <c r="A14623" s="57"/>
      <c r="B14623" s="57"/>
    </row>
    <row r="14624" spans="1:2" hidden="1" x14ac:dyDescent="0.45">
      <c r="A14624" s="57"/>
      <c r="B14624" s="57"/>
    </row>
    <row r="14625" spans="1:2" hidden="1" x14ac:dyDescent="0.45">
      <c r="A14625" s="57"/>
      <c r="B14625" s="57"/>
    </row>
    <row r="14626" spans="1:2" hidden="1" x14ac:dyDescent="0.45">
      <c r="A14626" s="57"/>
      <c r="B14626" s="57"/>
    </row>
    <row r="14627" spans="1:2" hidden="1" x14ac:dyDescent="0.45">
      <c r="A14627" s="57"/>
      <c r="B14627" s="57"/>
    </row>
    <row r="14628" spans="1:2" hidden="1" x14ac:dyDescent="0.45">
      <c r="A14628" s="57"/>
      <c r="B14628" s="57"/>
    </row>
    <row r="14629" spans="1:2" hidden="1" x14ac:dyDescent="0.45">
      <c r="A14629" s="57"/>
      <c r="B14629" s="57"/>
    </row>
    <row r="14630" spans="1:2" hidden="1" x14ac:dyDescent="0.45">
      <c r="A14630" s="57"/>
      <c r="B14630" s="57"/>
    </row>
    <row r="14631" spans="1:2" hidden="1" x14ac:dyDescent="0.45">
      <c r="A14631" s="57"/>
      <c r="B14631" s="57"/>
    </row>
    <row r="14632" spans="1:2" hidden="1" x14ac:dyDescent="0.45">
      <c r="A14632" s="57"/>
      <c r="B14632" s="57"/>
    </row>
    <row r="14633" spans="1:2" hidden="1" x14ac:dyDescent="0.45">
      <c r="A14633" s="57"/>
      <c r="B14633" s="57"/>
    </row>
    <row r="14634" spans="1:2" hidden="1" x14ac:dyDescent="0.45">
      <c r="A14634" s="57"/>
      <c r="B14634" s="57"/>
    </row>
    <row r="14635" spans="1:2" hidden="1" x14ac:dyDescent="0.45">
      <c r="A14635" s="57"/>
      <c r="B14635" s="57"/>
    </row>
    <row r="14636" spans="1:2" hidden="1" x14ac:dyDescent="0.45">
      <c r="A14636" s="57"/>
      <c r="B14636" s="57"/>
    </row>
    <row r="14637" spans="1:2" hidden="1" x14ac:dyDescent="0.45">
      <c r="A14637" s="57"/>
      <c r="B14637" s="57"/>
    </row>
    <row r="14638" spans="1:2" hidden="1" x14ac:dyDescent="0.45">
      <c r="A14638" s="57"/>
      <c r="B14638" s="57"/>
    </row>
    <row r="14639" spans="1:2" hidden="1" x14ac:dyDescent="0.45">
      <c r="A14639" s="57"/>
      <c r="B14639" s="57"/>
    </row>
    <row r="14640" spans="1:2" hidden="1" x14ac:dyDescent="0.45">
      <c r="A14640" s="57"/>
      <c r="B14640" s="57"/>
    </row>
    <row r="14641" spans="1:2" hidden="1" x14ac:dyDescent="0.45">
      <c r="A14641" s="57"/>
      <c r="B14641" s="57"/>
    </row>
    <row r="14642" spans="1:2" hidden="1" x14ac:dyDescent="0.45">
      <c r="A14642" s="57"/>
      <c r="B14642" s="57"/>
    </row>
    <row r="14643" spans="1:2" hidden="1" x14ac:dyDescent="0.45">
      <c r="A14643" s="57"/>
      <c r="B14643" s="57"/>
    </row>
    <row r="14644" spans="1:2" hidden="1" x14ac:dyDescent="0.45">
      <c r="A14644" s="57"/>
      <c r="B14644" s="57"/>
    </row>
    <row r="14645" spans="1:2" hidden="1" x14ac:dyDescent="0.45">
      <c r="A14645" s="57"/>
      <c r="B14645" s="57"/>
    </row>
    <row r="14646" spans="1:2" hidden="1" x14ac:dyDescent="0.45">
      <c r="A14646" s="57"/>
      <c r="B14646" s="57"/>
    </row>
    <row r="14647" spans="1:2" hidden="1" x14ac:dyDescent="0.45">
      <c r="A14647" s="57"/>
      <c r="B14647" s="57"/>
    </row>
    <row r="14648" spans="1:2" hidden="1" x14ac:dyDescent="0.45">
      <c r="A14648" s="57"/>
      <c r="B14648" s="57"/>
    </row>
    <row r="14649" spans="1:2" hidden="1" x14ac:dyDescent="0.45">
      <c r="A14649" s="57"/>
      <c r="B14649" s="57"/>
    </row>
    <row r="14650" spans="1:2" hidden="1" x14ac:dyDescent="0.45">
      <c r="A14650" s="57"/>
      <c r="B14650" s="57"/>
    </row>
    <row r="14651" spans="1:2" hidden="1" x14ac:dyDescent="0.45">
      <c r="A14651" s="57"/>
      <c r="B14651" s="57"/>
    </row>
    <row r="14652" spans="1:2" hidden="1" x14ac:dyDescent="0.45">
      <c r="A14652" s="57"/>
      <c r="B14652" s="57"/>
    </row>
    <row r="14653" spans="1:2" hidden="1" x14ac:dyDescent="0.45">
      <c r="A14653" s="57"/>
      <c r="B14653" s="57"/>
    </row>
    <row r="14654" spans="1:2" hidden="1" x14ac:dyDescent="0.45">
      <c r="A14654" s="57"/>
      <c r="B14654" s="57"/>
    </row>
    <row r="14655" spans="1:2" hidden="1" x14ac:dyDescent="0.45">
      <c r="A14655" s="57"/>
      <c r="B14655" s="57"/>
    </row>
    <row r="14656" spans="1:2" hidden="1" x14ac:dyDescent="0.45">
      <c r="A14656" s="57"/>
      <c r="B14656" s="57"/>
    </row>
    <row r="14657" spans="1:2" hidden="1" x14ac:dyDescent="0.45">
      <c r="A14657" s="57"/>
      <c r="B14657" s="57"/>
    </row>
    <row r="14658" spans="1:2" hidden="1" x14ac:dyDescent="0.45">
      <c r="A14658" s="57"/>
      <c r="B14658" s="57"/>
    </row>
    <row r="14659" spans="1:2" hidden="1" x14ac:dyDescent="0.45">
      <c r="A14659" s="57"/>
      <c r="B14659" s="57"/>
    </row>
    <row r="14660" spans="1:2" hidden="1" x14ac:dyDescent="0.45">
      <c r="A14660" s="57"/>
      <c r="B14660" s="57"/>
    </row>
    <row r="14661" spans="1:2" hidden="1" x14ac:dyDescent="0.45">
      <c r="A14661" s="57"/>
      <c r="B14661" s="57"/>
    </row>
    <row r="14662" spans="1:2" hidden="1" x14ac:dyDescent="0.45">
      <c r="A14662" s="57"/>
      <c r="B14662" s="57"/>
    </row>
    <row r="14663" spans="1:2" hidden="1" x14ac:dyDescent="0.45">
      <c r="A14663" s="57"/>
      <c r="B14663" s="57"/>
    </row>
    <row r="14664" spans="1:2" hidden="1" x14ac:dyDescent="0.45">
      <c r="A14664" s="57"/>
      <c r="B14664" s="57"/>
    </row>
    <row r="14665" spans="1:2" hidden="1" x14ac:dyDescent="0.45">
      <c r="A14665" s="57"/>
      <c r="B14665" s="57"/>
    </row>
    <row r="14666" spans="1:2" hidden="1" x14ac:dyDescent="0.45">
      <c r="A14666" s="57"/>
      <c r="B14666" s="57"/>
    </row>
    <row r="14667" spans="1:2" hidden="1" x14ac:dyDescent="0.45">
      <c r="A14667" s="57"/>
      <c r="B14667" s="57"/>
    </row>
    <row r="14668" spans="1:2" hidden="1" x14ac:dyDescent="0.45">
      <c r="A14668" s="57"/>
      <c r="B14668" s="57"/>
    </row>
    <row r="14669" spans="1:2" hidden="1" x14ac:dyDescent="0.45">
      <c r="A14669" s="57"/>
      <c r="B14669" s="57"/>
    </row>
    <row r="14670" spans="1:2" hidden="1" x14ac:dyDescent="0.45">
      <c r="A14670" s="57"/>
      <c r="B14670" s="57"/>
    </row>
    <row r="14671" spans="1:2" hidden="1" x14ac:dyDescent="0.45">
      <c r="A14671" s="57"/>
      <c r="B14671" s="57"/>
    </row>
    <row r="14672" spans="1:2" hidden="1" x14ac:dyDescent="0.45">
      <c r="A14672" s="57"/>
      <c r="B14672" s="57"/>
    </row>
    <row r="14673" spans="1:2" hidden="1" x14ac:dyDescent="0.45">
      <c r="A14673" s="57"/>
      <c r="B14673" s="57"/>
    </row>
    <row r="14674" spans="1:2" hidden="1" x14ac:dyDescent="0.45">
      <c r="A14674" s="57"/>
      <c r="B14674" s="57"/>
    </row>
    <row r="14675" spans="1:2" hidden="1" x14ac:dyDescent="0.45">
      <c r="A14675" s="57"/>
      <c r="B14675" s="57"/>
    </row>
    <row r="14676" spans="1:2" hidden="1" x14ac:dyDescent="0.45">
      <c r="A14676" s="57"/>
      <c r="B14676" s="57"/>
    </row>
    <row r="14677" spans="1:2" hidden="1" x14ac:dyDescent="0.45">
      <c r="A14677" s="57"/>
      <c r="B14677" s="57"/>
    </row>
    <row r="14678" spans="1:2" hidden="1" x14ac:dyDescent="0.45">
      <c r="A14678" s="57"/>
      <c r="B14678" s="57"/>
    </row>
    <row r="14679" spans="1:2" hidden="1" x14ac:dyDescent="0.45">
      <c r="A14679" s="57"/>
      <c r="B14679" s="57"/>
    </row>
    <row r="14680" spans="1:2" hidden="1" x14ac:dyDescent="0.45">
      <c r="A14680" s="57"/>
      <c r="B14680" s="57"/>
    </row>
    <row r="14681" spans="1:2" hidden="1" x14ac:dyDescent="0.45">
      <c r="A14681" s="57"/>
      <c r="B14681" s="57"/>
    </row>
    <row r="14682" spans="1:2" hidden="1" x14ac:dyDescent="0.45">
      <c r="A14682" s="57"/>
      <c r="B14682" s="57"/>
    </row>
    <row r="14683" spans="1:2" hidden="1" x14ac:dyDescent="0.45">
      <c r="A14683" s="57"/>
      <c r="B14683" s="57"/>
    </row>
    <row r="14684" spans="1:2" hidden="1" x14ac:dyDescent="0.45">
      <c r="A14684" s="57"/>
      <c r="B14684" s="57"/>
    </row>
    <row r="14685" spans="1:2" hidden="1" x14ac:dyDescent="0.45">
      <c r="A14685" s="57"/>
      <c r="B14685" s="57"/>
    </row>
    <row r="14686" spans="1:2" hidden="1" x14ac:dyDescent="0.45">
      <c r="A14686" s="57"/>
      <c r="B14686" s="57"/>
    </row>
    <row r="14687" spans="1:2" hidden="1" x14ac:dyDescent="0.45">
      <c r="A14687" s="57"/>
      <c r="B14687" s="57"/>
    </row>
    <row r="14688" spans="1:2" hidden="1" x14ac:dyDescent="0.45">
      <c r="A14688" s="57"/>
      <c r="B14688" s="57"/>
    </row>
    <row r="14689" spans="1:2" hidden="1" x14ac:dyDescent="0.45">
      <c r="A14689" s="57"/>
      <c r="B14689" s="57"/>
    </row>
    <row r="14690" spans="1:2" hidden="1" x14ac:dyDescent="0.45">
      <c r="A14690" s="57"/>
      <c r="B14690" s="57"/>
    </row>
    <row r="14691" spans="1:2" hidden="1" x14ac:dyDescent="0.45">
      <c r="A14691" s="57"/>
      <c r="B14691" s="57"/>
    </row>
    <row r="14692" spans="1:2" hidden="1" x14ac:dyDescent="0.45">
      <c r="A14692" s="57"/>
      <c r="B14692" s="57"/>
    </row>
    <row r="14693" spans="1:2" hidden="1" x14ac:dyDescent="0.45">
      <c r="A14693" s="57"/>
      <c r="B14693" s="57"/>
    </row>
    <row r="14694" spans="1:2" hidden="1" x14ac:dyDescent="0.45">
      <c r="A14694" s="57"/>
      <c r="B14694" s="57"/>
    </row>
    <row r="14695" spans="1:2" hidden="1" x14ac:dyDescent="0.45">
      <c r="A14695" s="57"/>
      <c r="B14695" s="57"/>
    </row>
    <row r="14696" spans="1:2" hidden="1" x14ac:dyDescent="0.45">
      <c r="A14696" s="57"/>
      <c r="B14696" s="57"/>
    </row>
    <row r="14697" spans="1:2" hidden="1" x14ac:dyDescent="0.45">
      <c r="A14697" s="57"/>
      <c r="B14697" s="57"/>
    </row>
    <row r="14698" spans="1:2" hidden="1" x14ac:dyDescent="0.45">
      <c r="A14698" s="57"/>
      <c r="B14698" s="57"/>
    </row>
    <row r="14699" spans="1:2" hidden="1" x14ac:dyDescent="0.45">
      <c r="A14699" s="57"/>
      <c r="B14699" s="57"/>
    </row>
    <row r="14700" spans="1:2" hidden="1" x14ac:dyDescent="0.45">
      <c r="A14700" s="57"/>
      <c r="B14700" s="57"/>
    </row>
    <row r="14701" spans="1:2" hidden="1" x14ac:dyDescent="0.45">
      <c r="A14701" s="57"/>
      <c r="B14701" s="57"/>
    </row>
    <row r="14702" spans="1:2" hidden="1" x14ac:dyDescent="0.45">
      <c r="A14702" s="57"/>
      <c r="B14702" s="57"/>
    </row>
    <row r="14703" spans="1:2" hidden="1" x14ac:dyDescent="0.45">
      <c r="A14703" s="57"/>
      <c r="B14703" s="57"/>
    </row>
    <row r="14704" spans="1:2" hidden="1" x14ac:dyDescent="0.45">
      <c r="A14704" s="57"/>
      <c r="B14704" s="57"/>
    </row>
    <row r="14705" spans="1:2" hidden="1" x14ac:dyDescent="0.45">
      <c r="A14705" s="57"/>
      <c r="B14705" s="57"/>
    </row>
    <row r="14706" spans="1:2" hidden="1" x14ac:dyDescent="0.45">
      <c r="A14706" s="57"/>
      <c r="B14706" s="57"/>
    </row>
    <row r="14707" spans="1:2" hidden="1" x14ac:dyDescent="0.45">
      <c r="A14707" s="57"/>
      <c r="B14707" s="57"/>
    </row>
    <row r="14708" spans="1:2" hidden="1" x14ac:dyDescent="0.45">
      <c r="A14708" s="57"/>
      <c r="B14708" s="57"/>
    </row>
    <row r="14709" spans="1:2" hidden="1" x14ac:dyDescent="0.45">
      <c r="A14709" s="57"/>
      <c r="B14709" s="57"/>
    </row>
    <row r="14710" spans="1:2" hidden="1" x14ac:dyDescent="0.45">
      <c r="A14710" s="57"/>
      <c r="B14710" s="57"/>
    </row>
    <row r="14711" spans="1:2" hidden="1" x14ac:dyDescent="0.45">
      <c r="A14711" s="57"/>
      <c r="B14711" s="57"/>
    </row>
    <row r="14712" spans="1:2" hidden="1" x14ac:dyDescent="0.45">
      <c r="A14712" s="57"/>
      <c r="B14712" s="57"/>
    </row>
    <row r="14713" spans="1:2" hidden="1" x14ac:dyDescent="0.45">
      <c r="A14713" s="57"/>
      <c r="B14713" s="57"/>
    </row>
    <row r="14714" spans="1:2" hidden="1" x14ac:dyDescent="0.45">
      <c r="A14714" s="57"/>
      <c r="B14714" s="57"/>
    </row>
    <row r="14715" spans="1:2" hidden="1" x14ac:dyDescent="0.45">
      <c r="A14715" s="57"/>
      <c r="B14715" s="57"/>
    </row>
    <row r="14716" spans="1:2" hidden="1" x14ac:dyDescent="0.45">
      <c r="A14716" s="57"/>
      <c r="B14716" s="57"/>
    </row>
    <row r="14717" spans="1:2" hidden="1" x14ac:dyDescent="0.45">
      <c r="A14717" s="57"/>
      <c r="B14717" s="57"/>
    </row>
    <row r="14718" spans="1:2" hidden="1" x14ac:dyDescent="0.45">
      <c r="A14718" s="57"/>
      <c r="B14718" s="57"/>
    </row>
    <row r="14719" spans="1:2" hidden="1" x14ac:dyDescent="0.45">
      <c r="A14719" s="57"/>
      <c r="B14719" s="57"/>
    </row>
    <row r="14720" spans="1:2" hidden="1" x14ac:dyDescent="0.45">
      <c r="A14720" s="57"/>
      <c r="B14720" s="57"/>
    </row>
    <row r="14721" spans="1:2" hidden="1" x14ac:dyDescent="0.45">
      <c r="A14721" s="57"/>
      <c r="B14721" s="57"/>
    </row>
    <row r="14722" spans="1:2" hidden="1" x14ac:dyDescent="0.45">
      <c r="A14722" s="57"/>
      <c r="B14722" s="57"/>
    </row>
    <row r="14723" spans="1:2" hidden="1" x14ac:dyDescent="0.45">
      <c r="A14723" s="57"/>
      <c r="B14723" s="57"/>
    </row>
    <row r="14724" spans="1:2" hidden="1" x14ac:dyDescent="0.45">
      <c r="A14724" s="57"/>
      <c r="B14724" s="57"/>
    </row>
    <row r="14725" spans="1:2" hidden="1" x14ac:dyDescent="0.45">
      <c r="A14725" s="57"/>
      <c r="B14725" s="57"/>
    </row>
    <row r="14726" spans="1:2" hidden="1" x14ac:dyDescent="0.45">
      <c r="A14726" s="57"/>
      <c r="B14726" s="57"/>
    </row>
    <row r="14727" spans="1:2" hidden="1" x14ac:dyDescent="0.45">
      <c r="A14727" s="57"/>
      <c r="B14727" s="57"/>
    </row>
    <row r="14728" spans="1:2" hidden="1" x14ac:dyDescent="0.45">
      <c r="A14728" s="57"/>
      <c r="B14728" s="57"/>
    </row>
    <row r="14729" spans="1:2" hidden="1" x14ac:dyDescent="0.45">
      <c r="A14729" s="57"/>
      <c r="B14729" s="57"/>
    </row>
    <row r="14730" spans="1:2" hidden="1" x14ac:dyDescent="0.45">
      <c r="A14730" s="57"/>
      <c r="B14730" s="57"/>
    </row>
    <row r="14731" spans="1:2" hidden="1" x14ac:dyDescent="0.45">
      <c r="A14731" s="57"/>
      <c r="B14731" s="57"/>
    </row>
    <row r="14732" spans="1:2" hidden="1" x14ac:dyDescent="0.45">
      <c r="A14732" s="57"/>
      <c r="B14732" s="57"/>
    </row>
    <row r="14733" spans="1:2" hidden="1" x14ac:dyDescent="0.45">
      <c r="A14733" s="57"/>
      <c r="B14733" s="57"/>
    </row>
    <row r="14734" spans="1:2" hidden="1" x14ac:dyDescent="0.45">
      <c r="A14734" s="57"/>
      <c r="B14734" s="57"/>
    </row>
    <row r="14735" spans="1:2" hidden="1" x14ac:dyDescent="0.45">
      <c r="A14735" s="57"/>
      <c r="B14735" s="57"/>
    </row>
    <row r="14736" spans="1:2" hidden="1" x14ac:dyDescent="0.45">
      <c r="A14736" s="57"/>
      <c r="B14736" s="57"/>
    </row>
    <row r="14737" spans="1:2" hidden="1" x14ac:dyDescent="0.45">
      <c r="A14737" s="57"/>
      <c r="B14737" s="57"/>
    </row>
    <row r="14738" spans="1:2" hidden="1" x14ac:dyDescent="0.45">
      <c r="A14738" s="57"/>
      <c r="B14738" s="57"/>
    </row>
    <row r="14739" spans="1:2" hidden="1" x14ac:dyDescent="0.45">
      <c r="A14739" s="57"/>
      <c r="B14739" s="57"/>
    </row>
    <row r="14740" spans="1:2" hidden="1" x14ac:dyDescent="0.45">
      <c r="A14740" s="57"/>
      <c r="B14740" s="57"/>
    </row>
    <row r="14741" spans="1:2" hidden="1" x14ac:dyDescent="0.45">
      <c r="A14741" s="57"/>
      <c r="B14741" s="57"/>
    </row>
    <row r="14742" spans="1:2" hidden="1" x14ac:dyDescent="0.45">
      <c r="A14742" s="57"/>
      <c r="B14742" s="57"/>
    </row>
    <row r="14743" spans="1:2" hidden="1" x14ac:dyDescent="0.45">
      <c r="A14743" s="57"/>
      <c r="B14743" s="57"/>
    </row>
    <row r="14744" spans="1:2" hidden="1" x14ac:dyDescent="0.45">
      <c r="A14744" s="57"/>
      <c r="B14744" s="57"/>
    </row>
    <row r="14745" spans="1:2" hidden="1" x14ac:dyDescent="0.45">
      <c r="A14745" s="57"/>
      <c r="B14745" s="57"/>
    </row>
    <row r="14746" spans="1:2" hidden="1" x14ac:dyDescent="0.45">
      <c r="A14746" s="57"/>
      <c r="B14746" s="57"/>
    </row>
    <row r="14747" spans="1:2" hidden="1" x14ac:dyDescent="0.45">
      <c r="A14747" s="57"/>
      <c r="B14747" s="57"/>
    </row>
    <row r="14748" spans="1:2" hidden="1" x14ac:dyDescent="0.45">
      <c r="A14748" s="57"/>
      <c r="B14748" s="57"/>
    </row>
    <row r="14749" spans="1:2" hidden="1" x14ac:dyDescent="0.45">
      <c r="A14749" s="57"/>
      <c r="B14749" s="57"/>
    </row>
    <row r="14750" spans="1:2" hidden="1" x14ac:dyDescent="0.45">
      <c r="A14750" s="57"/>
      <c r="B14750" s="57"/>
    </row>
    <row r="14751" spans="1:2" hidden="1" x14ac:dyDescent="0.45">
      <c r="A14751" s="57"/>
      <c r="B14751" s="57"/>
    </row>
    <row r="14752" spans="1:2" hidden="1" x14ac:dyDescent="0.45">
      <c r="A14752" s="57"/>
      <c r="B14752" s="57"/>
    </row>
    <row r="14753" spans="1:2" hidden="1" x14ac:dyDescent="0.45">
      <c r="A14753" s="57"/>
      <c r="B14753" s="57"/>
    </row>
    <row r="14754" spans="1:2" hidden="1" x14ac:dyDescent="0.45">
      <c r="A14754" s="57"/>
      <c r="B14754" s="57"/>
    </row>
    <row r="14755" spans="1:2" hidden="1" x14ac:dyDescent="0.45">
      <c r="A14755" s="57"/>
      <c r="B14755" s="57"/>
    </row>
    <row r="14756" spans="1:2" hidden="1" x14ac:dyDescent="0.45">
      <c r="A14756" s="57"/>
      <c r="B14756" s="57"/>
    </row>
    <row r="14757" spans="1:2" hidden="1" x14ac:dyDescent="0.45">
      <c r="A14757" s="57"/>
      <c r="B14757" s="57"/>
    </row>
    <row r="14758" spans="1:2" hidden="1" x14ac:dyDescent="0.45">
      <c r="A14758" s="57"/>
      <c r="B14758" s="57"/>
    </row>
    <row r="14759" spans="1:2" hidden="1" x14ac:dyDescent="0.45">
      <c r="A14759" s="57"/>
      <c r="B14759" s="57"/>
    </row>
    <row r="14760" spans="1:2" hidden="1" x14ac:dyDescent="0.45">
      <c r="A14760" s="57"/>
      <c r="B14760" s="57"/>
    </row>
    <row r="14761" spans="1:2" hidden="1" x14ac:dyDescent="0.45">
      <c r="A14761" s="57"/>
      <c r="B14761" s="57"/>
    </row>
    <row r="14762" spans="1:2" hidden="1" x14ac:dyDescent="0.45">
      <c r="A14762" s="57"/>
      <c r="B14762" s="57"/>
    </row>
    <row r="14763" spans="1:2" hidden="1" x14ac:dyDescent="0.45">
      <c r="A14763" s="57"/>
      <c r="B14763" s="57"/>
    </row>
    <row r="14764" spans="1:2" hidden="1" x14ac:dyDescent="0.45">
      <c r="A14764" s="57"/>
      <c r="B14764" s="57"/>
    </row>
    <row r="14765" spans="1:2" hidden="1" x14ac:dyDescent="0.45">
      <c r="A14765" s="57"/>
      <c r="B14765" s="57"/>
    </row>
    <row r="14766" spans="1:2" hidden="1" x14ac:dyDescent="0.45">
      <c r="A14766" s="57"/>
      <c r="B14766" s="57"/>
    </row>
    <row r="14767" spans="1:2" hidden="1" x14ac:dyDescent="0.45">
      <c r="A14767" s="57"/>
      <c r="B14767" s="57"/>
    </row>
    <row r="14768" spans="1:2" hidden="1" x14ac:dyDescent="0.45">
      <c r="A14768" s="57"/>
      <c r="B14768" s="57"/>
    </row>
    <row r="14769" spans="1:2" hidden="1" x14ac:dyDescent="0.45">
      <c r="A14769" s="57"/>
      <c r="B14769" s="57"/>
    </row>
    <row r="14770" spans="1:2" hidden="1" x14ac:dyDescent="0.45">
      <c r="A14770" s="57"/>
      <c r="B14770" s="57"/>
    </row>
    <row r="14771" spans="1:2" hidden="1" x14ac:dyDescent="0.45">
      <c r="A14771" s="57"/>
      <c r="B14771" s="57"/>
    </row>
    <row r="14772" spans="1:2" hidden="1" x14ac:dyDescent="0.45">
      <c r="A14772" s="57"/>
      <c r="B14772" s="57"/>
    </row>
    <row r="14773" spans="1:2" hidden="1" x14ac:dyDescent="0.45">
      <c r="A14773" s="57"/>
      <c r="B14773" s="57"/>
    </row>
    <row r="14774" spans="1:2" hidden="1" x14ac:dyDescent="0.45">
      <c r="A14774" s="57"/>
      <c r="B14774" s="57"/>
    </row>
    <row r="14775" spans="1:2" hidden="1" x14ac:dyDescent="0.45">
      <c r="A14775" s="57"/>
      <c r="B14775" s="57"/>
    </row>
    <row r="14776" spans="1:2" hidden="1" x14ac:dyDescent="0.45">
      <c r="A14776" s="57"/>
      <c r="B14776" s="57"/>
    </row>
    <row r="14777" spans="1:2" hidden="1" x14ac:dyDescent="0.45">
      <c r="A14777" s="57"/>
      <c r="B14777" s="57"/>
    </row>
    <row r="14778" spans="1:2" hidden="1" x14ac:dyDescent="0.45">
      <c r="A14778" s="57"/>
      <c r="B14778" s="57"/>
    </row>
    <row r="14779" spans="1:2" hidden="1" x14ac:dyDescent="0.45">
      <c r="A14779" s="57"/>
      <c r="B14779" s="57"/>
    </row>
    <row r="14780" spans="1:2" hidden="1" x14ac:dyDescent="0.45">
      <c r="A14780" s="57"/>
      <c r="B14780" s="57"/>
    </row>
    <row r="14781" spans="1:2" hidden="1" x14ac:dyDescent="0.45">
      <c r="A14781" s="57"/>
      <c r="B14781" s="57"/>
    </row>
    <row r="14782" spans="1:2" hidden="1" x14ac:dyDescent="0.45">
      <c r="A14782" s="57"/>
      <c r="B14782" s="57"/>
    </row>
    <row r="14783" spans="1:2" hidden="1" x14ac:dyDescent="0.45">
      <c r="A14783" s="57"/>
      <c r="B14783" s="57"/>
    </row>
    <row r="14784" spans="1:2" hidden="1" x14ac:dyDescent="0.45">
      <c r="A14784" s="57"/>
      <c r="B14784" s="57"/>
    </row>
    <row r="14785" spans="1:2" hidden="1" x14ac:dyDescent="0.45">
      <c r="A14785" s="57"/>
      <c r="B14785" s="57"/>
    </row>
    <row r="14786" spans="1:2" hidden="1" x14ac:dyDescent="0.45">
      <c r="A14786" s="57"/>
      <c r="B14786" s="57"/>
    </row>
    <row r="14787" spans="1:2" hidden="1" x14ac:dyDescent="0.45">
      <c r="A14787" s="57"/>
      <c r="B14787" s="57"/>
    </row>
    <row r="14788" spans="1:2" hidden="1" x14ac:dyDescent="0.45">
      <c r="A14788" s="57"/>
      <c r="B14788" s="57"/>
    </row>
    <row r="14789" spans="1:2" hidden="1" x14ac:dyDescent="0.45">
      <c r="A14789" s="57"/>
      <c r="B14789" s="57"/>
    </row>
    <row r="14790" spans="1:2" hidden="1" x14ac:dyDescent="0.45">
      <c r="A14790" s="57"/>
      <c r="B14790" s="57"/>
    </row>
    <row r="14791" spans="1:2" hidden="1" x14ac:dyDescent="0.45">
      <c r="A14791" s="57"/>
      <c r="B14791" s="57"/>
    </row>
    <row r="14792" spans="1:2" hidden="1" x14ac:dyDescent="0.45">
      <c r="A14792" s="57"/>
      <c r="B14792" s="57"/>
    </row>
    <row r="14793" spans="1:2" hidden="1" x14ac:dyDescent="0.45">
      <c r="A14793" s="57"/>
      <c r="B14793" s="57"/>
    </row>
    <row r="14794" spans="1:2" hidden="1" x14ac:dyDescent="0.45">
      <c r="A14794" s="57"/>
      <c r="B14794" s="57"/>
    </row>
    <row r="14795" spans="1:2" hidden="1" x14ac:dyDescent="0.45">
      <c r="A14795" s="57"/>
      <c r="B14795" s="57"/>
    </row>
    <row r="14796" spans="1:2" hidden="1" x14ac:dyDescent="0.45">
      <c r="A14796" s="57"/>
      <c r="B14796" s="57"/>
    </row>
    <row r="14797" spans="1:2" hidden="1" x14ac:dyDescent="0.45">
      <c r="A14797" s="57"/>
      <c r="B14797" s="57"/>
    </row>
    <row r="14798" spans="1:2" hidden="1" x14ac:dyDescent="0.45">
      <c r="A14798" s="57"/>
      <c r="B14798" s="57"/>
    </row>
    <row r="14799" spans="1:2" hidden="1" x14ac:dyDescent="0.45">
      <c r="A14799" s="57"/>
      <c r="B14799" s="57"/>
    </row>
    <row r="14800" spans="1:2" hidden="1" x14ac:dyDescent="0.45">
      <c r="A14800" s="57"/>
      <c r="B14800" s="57"/>
    </row>
    <row r="14801" spans="1:2" hidden="1" x14ac:dyDescent="0.45">
      <c r="A14801" s="57"/>
      <c r="B14801" s="57"/>
    </row>
    <row r="14802" spans="1:2" hidden="1" x14ac:dyDescent="0.45">
      <c r="A14802" s="57"/>
      <c r="B14802" s="57"/>
    </row>
    <row r="14803" spans="1:2" hidden="1" x14ac:dyDescent="0.45">
      <c r="A14803" s="57"/>
      <c r="B14803" s="57"/>
    </row>
    <row r="14804" spans="1:2" hidden="1" x14ac:dyDescent="0.45">
      <c r="A14804" s="57"/>
      <c r="B14804" s="57"/>
    </row>
    <row r="14805" spans="1:2" hidden="1" x14ac:dyDescent="0.45">
      <c r="A14805" s="57"/>
      <c r="B14805" s="57"/>
    </row>
    <row r="14806" spans="1:2" hidden="1" x14ac:dyDescent="0.45">
      <c r="A14806" s="57"/>
      <c r="B14806" s="57"/>
    </row>
    <row r="14807" spans="1:2" hidden="1" x14ac:dyDescent="0.45">
      <c r="A14807" s="57"/>
      <c r="B14807" s="57"/>
    </row>
    <row r="14808" spans="1:2" hidden="1" x14ac:dyDescent="0.45">
      <c r="A14808" s="57"/>
      <c r="B14808" s="57"/>
    </row>
    <row r="14809" spans="1:2" hidden="1" x14ac:dyDescent="0.45">
      <c r="A14809" s="57"/>
      <c r="B14809" s="57"/>
    </row>
    <row r="14810" spans="1:2" hidden="1" x14ac:dyDescent="0.45">
      <c r="A14810" s="57"/>
      <c r="B14810" s="57"/>
    </row>
    <row r="14811" spans="1:2" hidden="1" x14ac:dyDescent="0.45">
      <c r="A14811" s="57"/>
      <c r="B14811" s="57"/>
    </row>
    <row r="14812" spans="1:2" hidden="1" x14ac:dyDescent="0.45">
      <c r="A14812" s="57"/>
      <c r="B14812" s="57"/>
    </row>
    <row r="14813" spans="1:2" hidden="1" x14ac:dyDescent="0.45">
      <c r="A14813" s="57"/>
      <c r="B14813" s="57"/>
    </row>
    <row r="14814" spans="1:2" hidden="1" x14ac:dyDescent="0.45">
      <c r="A14814" s="57"/>
      <c r="B14814" s="57"/>
    </row>
    <row r="14815" spans="1:2" hidden="1" x14ac:dyDescent="0.45">
      <c r="A14815" s="57"/>
      <c r="B14815" s="57"/>
    </row>
    <row r="14816" spans="1:2" hidden="1" x14ac:dyDescent="0.45">
      <c r="A14816" s="57"/>
      <c r="B14816" s="57"/>
    </row>
    <row r="14817" spans="1:2" hidden="1" x14ac:dyDescent="0.45">
      <c r="A14817" s="57"/>
      <c r="B14817" s="57"/>
    </row>
    <row r="14818" spans="1:2" hidden="1" x14ac:dyDescent="0.45">
      <c r="A14818" s="57"/>
      <c r="B14818" s="57"/>
    </row>
    <row r="14819" spans="1:2" hidden="1" x14ac:dyDescent="0.45">
      <c r="A14819" s="57"/>
      <c r="B14819" s="57"/>
    </row>
    <row r="14820" spans="1:2" hidden="1" x14ac:dyDescent="0.45">
      <c r="A14820" s="57"/>
      <c r="B14820" s="57"/>
    </row>
    <row r="14821" spans="1:2" hidden="1" x14ac:dyDescent="0.45">
      <c r="A14821" s="57"/>
      <c r="B14821" s="57"/>
    </row>
    <row r="14822" spans="1:2" hidden="1" x14ac:dyDescent="0.45">
      <c r="A14822" s="57"/>
      <c r="B14822" s="57"/>
    </row>
    <row r="14823" spans="1:2" hidden="1" x14ac:dyDescent="0.45">
      <c r="A14823" s="57"/>
      <c r="B14823" s="57"/>
    </row>
    <row r="14824" spans="1:2" hidden="1" x14ac:dyDescent="0.45">
      <c r="A14824" s="57"/>
      <c r="B14824" s="57"/>
    </row>
    <row r="14825" spans="1:2" hidden="1" x14ac:dyDescent="0.45">
      <c r="A14825" s="57"/>
      <c r="B14825" s="57"/>
    </row>
    <row r="14826" spans="1:2" hidden="1" x14ac:dyDescent="0.45">
      <c r="A14826" s="57"/>
      <c r="B14826" s="57"/>
    </row>
    <row r="14827" spans="1:2" hidden="1" x14ac:dyDescent="0.45">
      <c r="A14827" s="57"/>
      <c r="B14827" s="57"/>
    </row>
    <row r="14828" spans="1:2" hidden="1" x14ac:dyDescent="0.45">
      <c r="A14828" s="57"/>
      <c r="B14828" s="57"/>
    </row>
    <row r="14829" spans="1:2" hidden="1" x14ac:dyDescent="0.45">
      <c r="A14829" s="57"/>
      <c r="B14829" s="57"/>
    </row>
    <row r="14830" spans="1:2" hidden="1" x14ac:dyDescent="0.45">
      <c r="A14830" s="57"/>
      <c r="B14830" s="57"/>
    </row>
    <row r="14831" spans="1:2" hidden="1" x14ac:dyDescent="0.45">
      <c r="A14831" s="57"/>
      <c r="B14831" s="57"/>
    </row>
    <row r="14832" spans="1:2" hidden="1" x14ac:dyDescent="0.45">
      <c r="A14832" s="57"/>
      <c r="B14832" s="57"/>
    </row>
    <row r="14833" spans="1:2" hidden="1" x14ac:dyDescent="0.45">
      <c r="A14833" s="57"/>
      <c r="B14833" s="57"/>
    </row>
    <row r="14834" spans="1:2" hidden="1" x14ac:dyDescent="0.45">
      <c r="A14834" s="57"/>
      <c r="B14834" s="57"/>
    </row>
    <row r="14835" spans="1:2" hidden="1" x14ac:dyDescent="0.45">
      <c r="A14835" s="57"/>
      <c r="B14835" s="57"/>
    </row>
    <row r="14836" spans="1:2" hidden="1" x14ac:dyDescent="0.45">
      <c r="A14836" s="57"/>
      <c r="B14836" s="57"/>
    </row>
    <row r="14837" spans="1:2" hidden="1" x14ac:dyDescent="0.45">
      <c r="A14837" s="57"/>
      <c r="B14837" s="57"/>
    </row>
    <row r="14838" spans="1:2" hidden="1" x14ac:dyDescent="0.45">
      <c r="A14838" s="57"/>
      <c r="B14838" s="57"/>
    </row>
    <row r="14839" spans="1:2" hidden="1" x14ac:dyDescent="0.45">
      <c r="A14839" s="57"/>
      <c r="B14839" s="57"/>
    </row>
    <row r="14840" spans="1:2" hidden="1" x14ac:dyDescent="0.45">
      <c r="A14840" s="57"/>
      <c r="B14840" s="57"/>
    </row>
    <row r="14841" spans="1:2" hidden="1" x14ac:dyDescent="0.45">
      <c r="A14841" s="57"/>
      <c r="B14841" s="57"/>
    </row>
    <row r="14842" spans="1:2" hidden="1" x14ac:dyDescent="0.45">
      <c r="A14842" s="57"/>
      <c r="B14842" s="57"/>
    </row>
    <row r="14843" spans="1:2" hidden="1" x14ac:dyDescent="0.45">
      <c r="A14843" s="57"/>
      <c r="B14843" s="57"/>
    </row>
    <row r="14844" spans="1:2" hidden="1" x14ac:dyDescent="0.45">
      <c r="A14844" s="57"/>
      <c r="B14844" s="57"/>
    </row>
    <row r="14845" spans="1:2" hidden="1" x14ac:dyDescent="0.45">
      <c r="A14845" s="57"/>
      <c r="B14845" s="57"/>
    </row>
    <row r="14846" spans="1:2" hidden="1" x14ac:dyDescent="0.45">
      <c r="A14846" s="57"/>
      <c r="B14846" s="57"/>
    </row>
    <row r="14847" spans="1:2" hidden="1" x14ac:dyDescent="0.45">
      <c r="A14847" s="57"/>
      <c r="B14847" s="57"/>
    </row>
    <row r="14848" spans="1:2" hidden="1" x14ac:dyDescent="0.45">
      <c r="A14848" s="57"/>
      <c r="B14848" s="57"/>
    </row>
    <row r="14849" spans="1:2" hidden="1" x14ac:dyDescent="0.45">
      <c r="A14849" s="57"/>
      <c r="B14849" s="57"/>
    </row>
    <row r="14850" spans="1:2" hidden="1" x14ac:dyDescent="0.45">
      <c r="A14850" s="57"/>
      <c r="B14850" s="57"/>
    </row>
    <row r="14851" spans="1:2" hidden="1" x14ac:dyDescent="0.45">
      <c r="A14851" s="57"/>
      <c r="B14851" s="57"/>
    </row>
    <row r="14852" spans="1:2" hidden="1" x14ac:dyDescent="0.45">
      <c r="A14852" s="57"/>
      <c r="B14852" s="57"/>
    </row>
    <row r="14853" spans="1:2" hidden="1" x14ac:dyDescent="0.45">
      <c r="A14853" s="57"/>
      <c r="B14853" s="57"/>
    </row>
    <row r="14854" spans="1:2" hidden="1" x14ac:dyDescent="0.45">
      <c r="A14854" s="57"/>
      <c r="B14854" s="57"/>
    </row>
    <row r="14855" spans="1:2" hidden="1" x14ac:dyDescent="0.45">
      <c r="A14855" s="57"/>
      <c r="B14855" s="57"/>
    </row>
    <row r="14856" spans="1:2" hidden="1" x14ac:dyDescent="0.45">
      <c r="A14856" s="57"/>
      <c r="B14856" s="57"/>
    </row>
    <row r="14857" spans="1:2" hidden="1" x14ac:dyDescent="0.45">
      <c r="A14857" s="57"/>
      <c r="B14857" s="57"/>
    </row>
    <row r="14858" spans="1:2" hidden="1" x14ac:dyDescent="0.45">
      <c r="A14858" s="57"/>
      <c r="B14858" s="57"/>
    </row>
    <row r="14859" spans="1:2" hidden="1" x14ac:dyDescent="0.45">
      <c r="A14859" s="57"/>
      <c r="B14859" s="57"/>
    </row>
    <row r="14860" spans="1:2" hidden="1" x14ac:dyDescent="0.45">
      <c r="A14860" s="57"/>
      <c r="B14860" s="57"/>
    </row>
    <row r="14861" spans="1:2" hidden="1" x14ac:dyDescent="0.45">
      <c r="A14861" s="57"/>
      <c r="B14861" s="57"/>
    </row>
    <row r="14862" spans="1:2" hidden="1" x14ac:dyDescent="0.45">
      <c r="A14862" s="57"/>
      <c r="B14862" s="57"/>
    </row>
    <row r="14863" spans="1:2" hidden="1" x14ac:dyDescent="0.45">
      <c r="A14863" s="57"/>
      <c r="B14863" s="57"/>
    </row>
    <row r="14864" spans="1:2" hidden="1" x14ac:dyDescent="0.45">
      <c r="A14864" s="57"/>
      <c r="B14864" s="57"/>
    </row>
    <row r="14865" spans="1:2" hidden="1" x14ac:dyDescent="0.45">
      <c r="A14865" s="57"/>
      <c r="B14865" s="57"/>
    </row>
    <row r="14866" spans="1:2" hidden="1" x14ac:dyDescent="0.45">
      <c r="A14866" s="57"/>
      <c r="B14866" s="57"/>
    </row>
    <row r="14867" spans="1:2" hidden="1" x14ac:dyDescent="0.45">
      <c r="A14867" s="57"/>
      <c r="B14867" s="57"/>
    </row>
    <row r="14868" spans="1:2" hidden="1" x14ac:dyDescent="0.45">
      <c r="A14868" s="57"/>
      <c r="B14868" s="57"/>
    </row>
    <row r="14869" spans="1:2" hidden="1" x14ac:dyDescent="0.45">
      <c r="A14869" s="57"/>
      <c r="B14869" s="57"/>
    </row>
    <row r="14870" spans="1:2" hidden="1" x14ac:dyDescent="0.45">
      <c r="A14870" s="57"/>
      <c r="B14870" s="57"/>
    </row>
    <row r="14871" spans="1:2" hidden="1" x14ac:dyDescent="0.45">
      <c r="A14871" s="57"/>
      <c r="B14871" s="57"/>
    </row>
    <row r="14872" spans="1:2" hidden="1" x14ac:dyDescent="0.45">
      <c r="A14872" s="57"/>
      <c r="B14872" s="57"/>
    </row>
    <row r="14873" spans="1:2" hidden="1" x14ac:dyDescent="0.45">
      <c r="A14873" s="57"/>
      <c r="B14873" s="57"/>
    </row>
    <row r="14874" spans="1:2" hidden="1" x14ac:dyDescent="0.45">
      <c r="A14874" s="57"/>
      <c r="B14874" s="57"/>
    </row>
    <row r="14875" spans="1:2" hidden="1" x14ac:dyDescent="0.45">
      <c r="A14875" s="57"/>
      <c r="B14875" s="57"/>
    </row>
    <row r="14876" spans="1:2" hidden="1" x14ac:dyDescent="0.45">
      <c r="A14876" s="57"/>
      <c r="B14876" s="57"/>
    </row>
    <row r="14877" spans="1:2" hidden="1" x14ac:dyDescent="0.45">
      <c r="A14877" s="57"/>
      <c r="B14877" s="57"/>
    </row>
    <row r="14878" spans="1:2" hidden="1" x14ac:dyDescent="0.45">
      <c r="A14878" s="57"/>
      <c r="B14878" s="57"/>
    </row>
    <row r="14879" spans="1:2" hidden="1" x14ac:dyDescent="0.45">
      <c r="A14879" s="57"/>
      <c r="B14879" s="57"/>
    </row>
    <row r="14880" spans="1:2" hidden="1" x14ac:dyDescent="0.45">
      <c r="A14880" s="57"/>
      <c r="B14880" s="57"/>
    </row>
    <row r="14881" spans="1:2" hidden="1" x14ac:dyDescent="0.45">
      <c r="A14881" s="57"/>
      <c r="B14881" s="57"/>
    </row>
    <row r="14882" spans="1:2" hidden="1" x14ac:dyDescent="0.45">
      <c r="A14882" s="57"/>
      <c r="B14882" s="57"/>
    </row>
    <row r="14883" spans="1:2" hidden="1" x14ac:dyDescent="0.45">
      <c r="A14883" s="57"/>
      <c r="B14883" s="57"/>
    </row>
    <row r="14884" spans="1:2" hidden="1" x14ac:dyDescent="0.45">
      <c r="A14884" s="57"/>
      <c r="B14884" s="57"/>
    </row>
    <row r="14885" spans="1:2" hidden="1" x14ac:dyDescent="0.45">
      <c r="A14885" s="57"/>
      <c r="B14885" s="57"/>
    </row>
    <row r="14886" spans="1:2" hidden="1" x14ac:dyDescent="0.45">
      <c r="A14886" s="57"/>
      <c r="B14886" s="57"/>
    </row>
    <row r="14887" spans="1:2" hidden="1" x14ac:dyDescent="0.45">
      <c r="A14887" s="57"/>
      <c r="B14887" s="57"/>
    </row>
    <row r="14888" spans="1:2" hidden="1" x14ac:dyDescent="0.45">
      <c r="A14888" s="57"/>
      <c r="B14888" s="57"/>
    </row>
    <row r="14889" spans="1:2" hidden="1" x14ac:dyDescent="0.45">
      <c r="A14889" s="57"/>
      <c r="B14889" s="57"/>
    </row>
    <row r="14890" spans="1:2" hidden="1" x14ac:dyDescent="0.45">
      <c r="A14890" s="57"/>
      <c r="B14890" s="57"/>
    </row>
    <row r="14891" spans="1:2" hidden="1" x14ac:dyDescent="0.45">
      <c r="A14891" s="57"/>
      <c r="B14891" s="57"/>
    </row>
    <row r="14892" spans="1:2" hidden="1" x14ac:dyDescent="0.45">
      <c r="A14892" s="57"/>
      <c r="B14892" s="57"/>
    </row>
    <row r="14893" spans="1:2" hidden="1" x14ac:dyDescent="0.45">
      <c r="A14893" s="57"/>
      <c r="B14893" s="57"/>
    </row>
    <row r="14894" spans="1:2" hidden="1" x14ac:dyDescent="0.45">
      <c r="A14894" s="57"/>
      <c r="B14894" s="57"/>
    </row>
    <row r="14895" spans="1:2" hidden="1" x14ac:dyDescent="0.45">
      <c r="A14895" s="57"/>
      <c r="B14895" s="57"/>
    </row>
    <row r="14896" spans="1:2" hidden="1" x14ac:dyDescent="0.45">
      <c r="A14896" s="57"/>
      <c r="B14896" s="57"/>
    </row>
    <row r="14897" spans="1:2" hidden="1" x14ac:dyDescent="0.45">
      <c r="A14897" s="57"/>
      <c r="B14897" s="57"/>
    </row>
    <row r="14898" spans="1:2" hidden="1" x14ac:dyDescent="0.45">
      <c r="A14898" s="57"/>
      <c r="B14898" s="57"/>
    </row>
    <row r="14899" spans="1:2" hidden="1" x14ac:dyDescent="0.45">
      <c r="A14899" s="57"/>
      <c r="B14899" s="57"/>
    </row>
    <row r="14900" spans="1:2" hidden="1" x14ac:dyDescent="0.45">
      <c r="A14900" s="57"/>
      <c r="B14900" s="57"/>
    </row>
    <row r="14901" spans="1:2" hidden="1" x14ac:dyDescent="0.45">
      <c r="A14901" s="57"/>
      <c r="B14901" s="57"/>
    </row>
    <row r="14902" spans="1:2" hidden="1" x14ac:dyDescent="0.45">
      <c r="A14902" s="57"/>
      <c r="B14902" s="57"/>
    </row>
    <row r="14903" spans="1:2" hidden="1" x14ac:dyDescent="0.45">
      <c r="A14903" s="57"/>
      <c r="B14903" s="57"/>
    </row>
    <row r="14904" spans="1:2" hidden="1" x14ac:dyDescent="0.45">
      <c r="A14904" s="57"/>
      <c r="B14904" s="57"/>
    </row>
    <row r="14905" spans="1:2" hidden="1" x14ac:dyDescent="0.45">
      <c r="A14905" s="57"/>
      <c r="B14905" s="57"/>
    </row>
    <row r="14906" spans="1:2" hidden="1" x14ac:dyDescent="0.45">
      <c r="A14906" s="57"/>
      <c r="B14906" s="57"/>
    </row>
    <row r="14907" spans="1:2" hidden="1" x14ac:dyDescent="0.45">
      <c r="A14907" s="57"/>
      <c r="B14907" s="57"/>
    </row>
    <row r="14908" spans="1:2" hidden="1" x14ac:dyDescent="0.45">
      <c r="A14908" s="57"/>
      <c r="B14908" s="57"/>
    </row>
    <row r="14909" spans="1:2" hidden="1" x14ac:dyDescent="0.45">
      <c r="A14909" s="57"/>
      <c r="B14909" s="57"/>
    </row>
    <row r="14910" spans="1:2" hidden="1" x14ac:dyDescent="0.45">
      <c r="A14910" s="57"/>
      <c r="B14910" s="57"/>
    </row>
    <row r="14911" spans="1:2" hidden="1" x14ac:dyDescent="0.45">
      <c r="A14911" s="57"/>
      <c r="B14911" s="57"/>
    </row>
    <row r="14912" spans="1:2" hidden="1" x14ac:dyDescent="0.45">
      <c r="A14912" s="57"/>
      <c r="B14912" s="57"/>
    </row>
    <row r="14913" spans="1:2" hidden="1" x14ac:dyDescent="0.45">
      <c r="A14913" s="57"/>
      <c r="B14913" s="57"/>
    </row>
    <row r="14914" spans="1:2" hidden="1" x14ac:dyDescent="0.45">
      <c r="A14914" s="57"/>
      <c r="B14914" s="57"/>
    </row>
    <row r="14915" spans="1:2" hidden="1" x14ac:dyDescent="0.45">
      <c r="A14915" s="57"/>
      <c r="B14915" s="57"/>
    </row>
    <row r="14916" spans="1:2" hidden="1" x14ac:dyDescent="0.45">
      <c r="A14916" s="57"/>
      <c r="B14916" s="57"/>
    </row>
    <row r="14917" spans="1:2" hidden="1" x14ac:dyDescent="0.45">
      <c r="A14917" s="57"/>
      <c r="B14917" s="57"/>
    </row>
    <row r="14918" spans="1:2" hidden="1" x14ac:dyDescent="0.45">
      <c r="A14918" s="57"/>
      <c r="B14918" s="57"/>
    </row>
    <row r="14919" spans="1:2" hidden="1" x14ac:dyDescent="0.45">
      <c r="A14919" s="57"/>
      <c r="B14919" s="57"/>
    </row>
    <row r="14920" spans="1:2" hidden="1" x14ac:dyDescent="0.45">
      <c r="A14920" s="57"/>
      <c r="B14920" s="57"/>
    </row>
    <row r="14921" spans="1:2" hidden="1" x14ac:dyDescent="0.45">
      <c r="A14921" s="57"/>
      <c r="B14921" s="57"/>
    </row>
    <row r="14922" spans="1:2" hidden="1" x14ac:dyDescent="0.45">
      <c r="A14922" s="57"/>
      <c r="B14922" s="57"/>
    </row>
    <row r="14923" spans="1:2" hidden="1" x14ac:dyDescent="0.45">
      <c r="A14923" s="57"/>
      <c r="B14923" s="57"/>
    </row>
    <row r="14924" spans="1:2" hidden="1" x14ac:dyDescent="0.45">
      <c r="A14924" s="57"/>
      <c r="B14924" s="57"/>
    </row>
    <row r="14925" spans="1:2" hidden="1" x14ac:dyDescent="0.45">
      <c r="A14925" s="57"/>
      <c r="B14925" s="57"/>
    </row>
    <row r="14926" spans="1:2" hidden="1" x14ac:dyDescent="0.45">
      <c r="A14926" s="57"/>
      <c r="B14926" s="57"/>
    </row>
    <row r="14927" spans="1:2" hidden="1" x14ac:dyDescent="0.45">
      <c r="A14927" s="57"/>
      <c r="B14927" s="57"/>
    </row>
    <row r="14928" spans="1:2" hidden="1" x14ac:dyDescent="0.45">
      <c r="A14928" s="57"/>
      <c r="B14928" s="57"/>
    </row>
    <row r="14929" spans="1:2" hidden="1" x14ac:dyDescent="0.45">
      <c r="A14929" s="57"/>
      <c r="B14929" s="57"/>
    </row>
    <row r="14930" spans="1:2" hidden="1" x14ac:dyDescent="0.45">
      <c r="A14930" s="57"/>
      <c r="B14930" s="57"/>
    </row>
    <row r="14931" spans="1:2" hidden="1" x14ac:dyDescent="0.45">
      <c r="A14931" s="57"/>
      <c r="B14931" s="57"/>
    </row>
    <row r="14932" spans="1:2" hidden="1" x14ac:dyDescent="0.45">
      <c r="A14932" s="57"/>
      <c r="B14932" s="57"/>
    </row>
    <row r="14933" spans="1:2" hidden="1" x14ac:dyDescent="0.45">
      <c r="A14933" s="57"/>
      <c r="B14933" s="57"/>
    </row>
    <row r="14934" spans="1:2" hidden="1" x14ac:dyDescent="0.45">
      <c r="A14934" s="57"/>
      <c r="B14934" s="57"/>
    </row>
    <row r="14935" spans="1:2" hidden="1" x14ac:dyDescent="0.45">
      <c r="A14935" s="57"/>
      <c r="B14935" s="57"/>
    </row>
    <row r="14936" spans="1:2" hidden="1" x14ac:dyDescent="0.45">
      <c r="A14936" s="57"/>
      <c r="B14936" s="57"/>
    </row>
    <row r="14937" spans="1:2" hidden="1" x14ac:dyDescent="0.45">
      <c r="A14937" s="57"/>
      <c r="B14937" s="57"/>
    </row>
    <row r="14938" spans="1:2" hidden="1" x14ac:dyDescent="0.45">
      <c r="A14938" s="57"/>
      <c r="B14938" s="57"/>
    </row>
    <row r="14939" spans="1:2" hidden="1" x14ac:dyDescent="0.45">
      <c r="A14939" s="57"/>
      <c r="B14939" s="57"/>
    </row>
    <row r="14940" spans="1:2" hidden="1" x14ac:dyDescent="0.45">
      <c r="A14940" s="57"/>
      <c r="B14940" s="57"/>
    </row>
    <row r="14941" spans="1:2" hidden="1" x14ac:dyDescent="0.45">
      <c r="A14941" s="57"/>
      <c r="B14941" s="57"/>
    </row>
    <row r="14942" spans="1:2" hidden="1" x14ac:dyDescent="0.45">
      <c r="A14942" s="57"/>
      <c r="B14942" s="57"/>
    </row>
    <row r="14943" spans="1:2" hidden="1" x14ac:dyDescent="0.45">
      <c r="A14943" s="57"/>
      <c r="B14943" s="57"/>
    </row>
    <row r="14944" spans="1:2" hidden="1" x14ac:dyDescent="0.45">
      <c r="A14944" s="57"/>
      <c r="B14944" s="57"/>
    </row>
    <row r="14945" spans="1:2" hidden="1" x14ac:dyDescent="0.45">
      <c r="A14945" s="57"/>
      <c r="B14945" s="57"/>
    </row>
    <row r="14946" spans="1:2" hidden="1" x14ac:dyDescent="0.45">
      <c r="A14946" s="57"/>
      <c r="B14946" s="57"/>
    </row>
    <row r="14947" spans="1:2" hidden="1" x14ac:dyDescent="0.45">
      <c r="A14947" s="57"/>
      <c r="B14947" s="57"/>
    </row>
    <row r="14948" spans="1:2" hidden="1" x14ac:dyDescent="0.45">
      <c r="A14948" s="57"/>
      <c r="B14948" s="57"/>
    </row>
    <row r="14949" spans="1:2" hidden="1" x14ac:dyDescent="0.45">
      <c r="A14949" s="57"/>
      <c r="B14949" s="57"/>
    </row>
    <row r="14950" spans="1:2" hidden="1" x14ac:dyDescent="0.45">
      <c r="A14950" s="57"/>
      <c r="B14950" s="57"/>
    </row>
    <row r="14951" spans="1:2" hidden="1" x14ac:dyDescent="0.45">
      <c r="A14951" s="57"/>
      <c r="B14951" s="57"/>
    </row>
    <row r="14952" spans="1:2" hidden="1" x14ac:dyDescent="0.45">
      <c r="A14952" s="57"/>
      <c r="B14952" s="57"/>
    </row>
    <row r="14953" spans="1:2" hidden="1" x14ac:dyDescent="0.45">
      <c r="A14953" s="57"/>
      <c r="B14953" s="57"/>
    </row>
    <row r="14954" spans="1:2" hidden="1" x14ac:dyDescent="0.45">
      <c r="A14954" s="57"/>
      <c r="B14954" s="57"/>
    </row>
    <row r="14955" spans="1:2" hidden="1" x14ac:dyDescent="0.45">
      <c r="A14955" s="57"/>
      <c r="B14955" s="57"/>
    </row>
    <row r="14956" spans="1:2" hidden="1" x14ac:dyDescent="0.45">
      <c r="A14956" s="57"/>
      <c r="B14956" s="57"/>
    </row>
    <row r="14957" spans="1:2" hidden="1" x14ac:dyDescent="0.45">
      <c r="A14957" s="57"/>
      <c r="B14957" s="57"/>
    </row>
    <row r="14958" spans="1:2" hidden="1" x14ac:dyDescent="0.45">
      <c r="A14958" s="57"/>
      <c r="B14958" s="57"/>
    </row>
    <row r="14959" spans="1:2" hidden="1" x14ac:dyDescent="0.45">
      <c r="A14959" s="57"/>
      <c r="B14959" s="57"/>
    </row>
    <row r="14960" spans="1:2" hidden="1" x14ac:dyDescent="0.45">
      <c r="A14960" s="57"/>
      <c r="B14960" s="57"/>
    </row>
    <row r="14961" spans="1:2" hidden="1" x14ac:dyDescent="0.45">
      <c r="A14961" s="57"/>
      <c r="B14961" s="57"/>
    </row>
    <row r="14962" spans="1:2" hidden="1" x14ac:dyDescent="0.45">
      <c r="A14962" s="57"/>
      <c r="B14962" s="57"/>
    </row>
    <row r="14963" spans="1:2" hidden="1" x14ac:dyDescent="0.45">
      <c r="A14963" s="57"/>
      <c r="B14963" s="57"/>
    </row>
    <row r="14964" spans="1:2" hidden="1" x14ac:dyDescent="0.45">
      <c r="A14964" s="57"/>
      <c r="B14964" s="57"/>
    </row>
    <row r="14965" spans="1:2" hidden="1" x14ac:dyDescent="0.45">
      <c r="A14965" s="57"/>
      <c r="B14965" s="57"/>
    </row>
    <row r="14966" spans="1:2" hidden="1" x14ac:dyDescent="0.45">
      <c r="A14966" s="57"/>
      <c r="B14966" s="57"/>
    </row>
    <row r="14967" spans="1:2" hidden="1" x14ac:dyDescent="0.45">
      <c r="A14967" s="57"/>
      <c r="B14967" s="57"/>
    </row>
    <row r="14968" spans="1:2" hidden="1" x14ac:dyDescent="0.45">
      <c r="A14968" s="57"/>
      <c r="B14968" s="57"/>
    </row>
    <row r="14969" spans="1:2" hidden="1" x14ac:dyDescent="0.45">
      <c r="A14969" s="57"/>
      <c r="B14969" s="57"/>
    </row>
    <row r="14970" spans="1:2" hidden="1" x14ac:dyDescent="0.45">
      <c r="A14970" s="57"/>
      <c r="B14970" s="57"/>
    </row>
    <row r="14971" spans="1:2" hidden="1" x14ac:dyDescent="0.45">
      <c r="A14971" s="57"/>
      <c r="B14971" s="57"/>
    </row>
    <row r="14972" spans="1:2" hidden="1" x14ac:dyDescent="0.45">
      <c r="A14972" s="57"/>
      <c r="B14972" s="57"/>
    </row>
    <row r="14973" spans="1:2" hidden="1" x14ac:dyDescent="0.45">
      <c r="A14973" s="57"/>
      <c r="B14973" s="57"/>
    </row>
    <row r="14974" spans="1:2" hidden="1" x14ac:dyDescent="0.45">
      <c r="A14974" s="57"/>
      <c r="B14974" s="57"/>
    </row>
    <row r="14975" spans="1:2" hidden="1" x14ac:dyDescent="0.45">
      <c r="A14975" s="57"/>
      <c r="B14975" s="57"/>
    </row>
    <row r="14976" spans="1:2" hidden="1" x14ac:dyDescent="0.45">
      <c r="A14976" s="57"/>
      <c r="B14976" s="57"/>
    </row>
    <row r="14977" spans="1:2" hidden="1" x14ac:dyDescent="0.45">
      <c r="A14977" s="57"/>
      <c r="B14977" s="57"/>
    </row>
    <row r="14978" spans="1:2" hidden="1" x14ac:dyDescent="0.45">
      <c r="A14978" s="57"/>
      <c r="B14978" s="57"/>
    </row>
    <row r="14979" spans="1:2" hidden="1" x14ac:dyDescent="0.45">
      <c r="A14979" s="57"/>
      <c r="B14979" s="57"/>
    </row>
    <row r="14980" spans="1:2" hidden="1" x14ac:dyDescent="0.45">
      <c r="A14980" s="57"/>
      <c r="B14980" s="57"/>
    </row>
    <row r="14981" spans="1:2" hidden="1" x14ac:dyDescent="0.45">
      <c r="A14981" s="57"/>
      <c r="B14981" s="57"/>
    </row>
    <row r="14982" spans="1:2" hidden="1" x14ac:dyDescent="0.45">
      <c r="A14982" s="57"/>
      <c r="B14982" s="57"/>
    </row>
    <row r="14983" spans="1:2" hidden="1" x14ac:dyDescent="0.45">
      <c r="A14983" s="57"/>
      <c r="B14983" s="57"/>
    </row>
    <row r="14984" spans="1:2" hidden="1" x14ac:dyDescent="0.45">
      <c r="A14984" s="57"/>
      <c r="B14984" s="57"/>
    </row>
    <row r="14985" spans="1:2" hidden="1" x14ac:dyDescent="0.45">
      <c r="A14985" s="57"/>
      <c r="B14985" s="57"/>
    </row>
    <row r="14986" spans="1:2" hidden="1" x14ac:dyDescent="0.45">
      <c r="A14986" s="57"/>
      <c r="B14986" s="57"/>
    </row>
    <row r="14987" spans="1:2" hidden="1" x14ac:dyDescent="0.45">
      <c r="A14987" s="57"/>
      <c r="B14987" s="57"/>
    </row>
    <row r="14988" spans="1:2" hidden="1" x14ac:dyDescent="0.45">
      <c r="A14988" s="57"/>
      <c r="B14988" s="57"/>
    </row>
    <row r="14989" spans="1:2" hidden="1" x14ac:dyDescent="0.45">
      <c r="A14989" s="57"/>
      <c r="B14989" s="57"/>
    </row>
    <row r="14990" spans="1:2" hidden="1" x14ac:dyDescent="0.45">
      <c r="A14990" s="57"/>
      <c r="B14990" s="57"/>
    </row>
    <row r="14991" spans="1:2" hidden="1" x14ac:dyDescent="0.45">
      <c r="A14991" s="57"/>
      <c r="B14991" s="57"/>
    </row>
    <row r="14992" spans="1:2" hidden="1" x14ac:dyDescent="0.45">
      <c r="A14992" s="57"/>
      <c r="B14992" s="57"/>
    </row>
    <row r="14993" spans="1:2" hidden="1" x14ac:dyDescent="0.45">
      <c r="A14993" s="57"/>
      <c r="B14993" s="57"/>
    </row>
    <row r="14994" spans="1:2" hidden="1" x14ac:dyDescent="0.45">
      <c r="A14994" s="57"/>
      <c r="B14994" s="57"/>
    </row>
    <row r="14995" spans="1:2" hidden="1" x14ac:dyDescent="0.45">
      <c r="A14995" s="57"/>
      <c r="B14995" s="57"/>
    </row>
    <row r="14996" spans="1:2" hidden="1" x14ac:dyDescent="0.45">
      <c r="A14996" s="57"/>
      <c r="B14996" s="57"/>
    </row>
    <row r="14997" spans="1:2" hidden="1" x14ac:dyDescent="0.45">
      <c r="A14997" s="57"/>
      <c r="B14997" s="57"/>
    </row>
    <row r="14998" spans="1:2" hidden="1" x14ac:dyDescent="0.45">
      <c r="A14998" s="57"/>
      <c r="B14998" s="57"/>
    </row>
    <row r="14999" spans="1:2" hidden="1" x14ac:dyDescent="0.45">
      <c r="A14999" s="57"/>
      <c r="B14999" s="57"/>
    </row>
    <row r="15000" spans="1:2" hidden="1" x14ac:dyDescent="0.45">
      <c r="A15000" s="57"/>
      <c r="B15000" s="57"/>
    </row>
    <row r="15001" spans="1:2" hidden="1" x14ac:dyDescent="0.45">
      <c r="A15001" s="57"/>
      <c r="B15001" s="57"/>
    </row>
    <row r="15002" spans="1:2" hidden="1" x14ac:dyDescent="0.45">
      <c r="A15002" s="57"/>
      <c r="B15002" s="57"/>
    </row>
    <row r="15003" spans="1:2" hidden="1" x14ac:dyDescent="0.45">
      <c r="A15003" s="57"/>
      <c r="B15003" s="57"/>
    </row>
    <row r="15004" spans="1:2" hidden="1" x14ac:dyDescent="0.45">
      <c r="A15004" s="57"/>
      <c r="B15004" s="57"/>
    </row>
    <row r="15005" spans="1:2" hidden="1" x14ac:dyDescent="0.45">
      <c r="A15005" s="57"/>
      <c r="B15005" s="57"/>
    </row>
    <row r="15006" spans="1:2" hidden="1" x14ac:dyDescent="0.45">
      <c r="A15006" s="57"/>
      <c r="B15006" s="57"/>
    </row>
    <row r="15007" spans="1:2" hidden="1" x14ac:dyDescent="0.45">
      <c r="A15007" s="57"/>
      <c r="B15007" s="57"/>
    </row>
    <row r="15008" spans="1:2" hidden="1" x14ac:dyDescent="0.45">
      <c r="A15008" s="57"/>
      <c r="B15008" s="57"/>
    </row>
    <row r="15009" spans="1:2" hidden="1" x14ac:dyDescent="0.45">
      <c r="A15009" s="57"/>
      <c r="B15009" s="57"/>
    </row>
    <row r="15010" spans="1:2" hidden="1" x14ac:dyDescent="0.45">
      <c r="A15010" s="57"/>
      <c r="B15010" s="57"/>
    </row>
    <row r="15011" spans="1:2" hidden="1" x14ac:dyDescent="0.45">
      <c r="A15011" s="57"/>
      <c r="B15011" s="57"/>
    </row>
    <row r="15012" spans="1:2" hidden="1" x14ac:dyDescent="0.45">
      <c r="A15012" s="57"/>
      <c r="B15012" s="57"/>
    </row>
    <row r="15013" spans="1:2" hidden="1" x14ac:dyDescent="0.45">
      <c r="A15013" s="57"/>
      <c r="B15013" s="57"/>
    </row>
    <row r="15014" spans="1:2" hidden="1" x14ac:dyDescent="0.45">
      <c r="A15014" s="57"/>
      <c r="B15014" s="57"/>
    </row>
    <row r="15015" spans="1:2" hidden="1" x14ac:dyDescent="0.45">
      <c r="A15015" s="57"/>
      <c r="B15015" s="57"/>
    </row>
    <row r="15016" spans="1:2" hidden="1" x14ac:dyDescent="0.45">
      <c r="A15016" s="57"/>
      <c r="B15016" s="57"/>
    </row>
    <row r="15017" spans="1:2" hidden="1" x14ac:dyDescent="0.45">
      <c r="A15017" s="57"/>
      <c r="B15017" s="57"/>
    </row>
    <row r="15018" spans="1:2" hidden="1" x14ac:dyDescent="0.45">
      <c r="A15018" s="57"/>
      <c r="B15018" s="57"/>
    </row>
    <row r="15019" spans="1:2" hidden="1" x14ac:dyDescent="0.45">
      <c r="A15019" s="57"/>
      <c r="B15019" s="57"/>
    </row>
    <row r="15020" spans="1:2" hidden="1" x14ac:dyDescent="0.45">
      <c r="A15020" s="57"/>
      <c r="B15020" s="57"/>
    </row>
    <row r="15021" spans="1:2" hidden="1" x14ac:dyDescent="0.45">
      <c r="A15021" s="57"/>
      <c r="B15021" s="57"/>
    </row>
    <row r="15022" spans="1:2" hidden="1" x14ac:dyDescent="0.45">
      <c r="A15022" s="57"/>
      <c r="B15022" s="57"/>
    </row>
    <row r="15023" spans="1:2" hidden="1" x14ac:dyDescent="0.45">
      <c r="A15023" s="57"/>
      <c r="B15023" s="57"/>
    </row>
    <row r="15024" spans="1:2" hidden="1" x14ac:dyDescent="0.45">
      <c r="A15024" s="57"/>
      <c r="B15024" s="57"/>
    </row>
    <row r="15025" spans="1:2" hidden="1" x14ac:dyDescent="0.45">
      <c r="A15025" s="57"/>
      <c r="B15025" s="57"/>
    </row>
    <row r="15026" spans="1:2" hidden="1" x14ac:dyDescent="0.45">
      <c r="A15026" s="57"/>
      <c r="B15026" s="57"/>
    </row>
    <row r="15027" spans="1:2" hidden="1" x14ac:dyDescent="0.45">
      <c r="A15027" s="57"/>
      <c r="B15027" s="57"/>
    </row>
    <row r="15028" spans="1:2" hidden="1" x14ac:dyDescent="0.45">
      <c r="A15028" s="57"/>
      <c r="B15028" s="57"/>
    </row>
    <row r="15029" spans="1:2" hidden="1" x14ac:dyDescent="0.45">
      <c r="A15029" s="57"/>
      <c r="B15029" s="57"/>
    </row>
    <row r="15030" spans="1:2" hidden="1" x14ac:dyDescent="0.45">
      <c r="A15030" s="57"/>
      <c r="B15030" s="57"/>
    </row>
    <row r="15031" spans="1:2" hidden="1" x14ac:dyDescent="0.45">
      <c r="A15031" s="57"/>
      <c r="B15031" s="57"/>
    </row>
    <row r="15032" spans="1:2" hidden="1" x14ac:dyDescent="0.45">
      <c r="A15032" s="57"/>
      <c r="B15032" s="57"/>
    </row>
    <row r="15033" spans="1:2" hidden="1" x14ac:dyDescent="0.45">
      <c r="A15033" s="57"/>
      <c r="B15033" s="57"/>
    </row>
    <row r="15034" spans="1:2" hidden="1" x14ac:dyDescent="0.45">
      <c r="A15034" s="57"/>
      <c r="B15034" s="57"/>
    </row>
    <row r="15035" spans="1:2" hidden="1" x14ac:dyDescent="0.45">
      <c r="A15035" s="57"/>
      <c r="B15035" s="57"/>
    </row>
    <row r="15036" spans="1:2" hidden="1" x14ac:dyDescent="0.45">
      <c r="A15036" s="57"/>
      <c r="B15036" s="57"/>
    </row>
    <row r="15037" spans="1:2" hidden="1" x14ac:dyDescent="0.45">
      <c r="A15037" s="57"/>
      <c r="B15037" s="57"/>
    </row>
    <row r="15038" spans="1:2" hidden="1" x14ac:dyDescent="0.45">
      <c r="A15038" s="57"/>
      <c r="B15038" s="57"/>
    </row>
    <row r="15039" spans="1:2" hidden="1" x14ac:dyDescent="0.45">
      <c r="A15039" s="57"/>
      <c r="B15039" s="57"/>
    </row>
    <row r="15040" spans="1:2" hidden="1" x14ac:dyDescent="0.45">
      <c r="A15040" s="57"/>
      <c r="B15040" s="57"/>
    </row>
    <row r="15041" spans="1:2" hidden="1" x14ac:dyDescent="0.45">
      <c r="A15041" s="57"/>
      <c r="B15041" s="57"/>
    </row>
    <row r="15042" spans="1:2" hidden="1" x14ac:dyDescent="0.45">
      <c r="A15042" s="57"/>
      <c r="B15042" s="57"/>
    </row>
    <row r="15043" spans="1:2" hidden="1" x14ac:dyDescent="0.45">
      <c r="A15043" s="57"/>
      <c r="B15043" s="57"/>
    </row>
    <row r="15044" spans="1:2" hidden="1" x14ac:dyDescent="0.45">
      <c r="A15044" s="57"/>
      <c r="B15044" s="57"/>
    </row>
    <row r="15045" spans="1:2" hidden="1" x14ac:dyDescent="0.45">
      <c r="A15045" s="57"/>
      <c r="B15045" s="57"/>
    </row>
    <row r="15046" spans="1:2" hidden="1" x14ac:dyDescent="0.45">
      <c r="A15046" s="57"/>
      <c r="B15046" s="57"/>
    </row>
    <row r="15047" spans="1:2" hidden="1" x14ac:dyDescent="0.45">
      <c r="A15047" s="57"/>
      <c r="B15047" s="57"/>
    </row>
    <row r="15048" spans="1:2" hidden="1" x14ac:dyDescent="0.45">
      <c r="A15048" s="57"/>
      <c r="B15048" s="57"/>
    </row>
    <row r="15049" spans="1:2" hidden="1" x14ac:dyDescent="0.45">
      <c r="A15049" s="57"/>
      <c r="B15049" s="57"/>
    </row>
    <row r="15050" spans="1:2" hidden="1" x14ac:dyDescent="0.45">
      <c r="A15050" s="57"/>
      <c r="B15050" s="57"/>
    </row>
    <row r="15051" spans="1:2" hidden="1" x14ac:dyDescent="0.45">
      <c r="A15051" s="57"/>
      <c r="B15051" s="57"/>
    </row>
    <row r="15052" spans="1:2" hidden="1" x14ac:dyDescent="0.45">
      <c r="A15052" s="57"/>
      <c r="B15052" s="57"/>
    </row>
    <row r="15053" spans="1:2" hidden="1" x14ac:dyDescent="0.45">
      <c r="A15053" s="57"/>
      <c r="B15053" s="57"/>
    </row>
    <row r="15054" spans="1:2" hidden="1" x14ac:dyDescent="0.45">
      <c r="A15054" s="57"/>
      <c r="B15054" s="57"/>
    </row>
    <row r="15055" spans="1:2" hidden="1" x14ac:dyDescent="0.45">
      <c r="A15055" s="57"/>
      <c r="B15055" s="57"/>
    </row>
    <row r="15056" spans="1:2" hidden="1" x14ac:dyDescent="0.45">
      <c r="A15056" s="57"/>
      <c r="B15056" s="57"/>
    </row>
    <row r="15057" spans="1:2" hidden="1" x14ac:dyDescent="0.45">
      <c r="A15057" s="57"/>
      <c r="B15057" s="57"/>
    </row>
    <row r="15058" spans="1:2" hidden="1" x14ac:dyDescent="0.45">
      <c r="A15058" s="57"/>
      <c r="B15058" s="57"/>
    </row>
    <row r="15059" spans="1:2" hidden="1" x14ac:dyDescent="0.45">
      <c r="A15059" s="57"/>
      <c r="B15059" s="57"/>
    </row>
    <row r="15060" spans="1:2" hidden="1" x14ac:dyDescent="0.45">
      <c r="A15060" s="57"/>
      <c r="B15060" s="57"/>
    </row>
    <row r="15061" spans="1:2" hidden="1" x14ac:dyDescent="0.45">
      <c r="A15061" s="57"/>
      <c r="B15061" s="57"/>
    </row>
    <row r="15062" spans="1:2" hidden="1" x14ac:dyDescent="0.45">
      <c r="A15062" s="57"/>
      <c r="B15062" s="57"/>
    </row>
    <row r="15063" spans="1:2" hidden="1" x14ac:dyDescent="0.45">
      <c r="A15063" s="57"/>
      <c r="B15063" s="57"/>
    </row>
    <row r="15064" spans="1:2" hidden="1" x14ac:dyDescent="0.45">
      <c r="A15064" s="57"/>
      <c r="B15064" s="57"/>
    </row>
    <row r="15065" spans="1:2" hidden="1" x14ac:dyDescent="0.45">
      <c r="A15065" s="57"/>
      <c r="B15065" s="57"/>
    </row>
    <row r="15066" spans="1:2" hidden="1" x14ac:dyDescent="0.45">
      <c r="A15066" s="57"/>
      <c r="B15066" s="57"/>
    </row>
    <row r="15067" spans="1:2" hidden="1" x14ac:dyDescent="0.45">
      <c r="A15067" s="57"/>
      <c r="B15067" s="57"/>
    </row>
    <row r="15068" spans="1:2" hidden="1" x14ac:dyDescent="0.45">
      <c r="A15068" s="57"/>
      <c r="B15068" s="57"/>
    </row>
    <row r="15069" spans="1:2" hidden="1" x14ac:dyDescent="0.45">
      <c r="A15069" s="57"/>
      <c r="B15069" s="57"/>
    </row>
    <row r="15070" spans="1:2" hidden="1" x14ac:dyDescent="0.45">
      <c r="A15070" s="57"/>
      <c r="B15070" s="57"/>
    </row>
    <row r="15071" spans="1:2" hidden="1" x14ac:dyDescent="0.45">
      <c r="A15071" s="57"/>
      <c r="B15071" s="57"/>
    </row>
    <row r="15072" spans="1:2" hidden="1" x14ac:dyDescent="0.45">
      <c r="A15072" s="57"/>
      <c r="B15072" s="57"/>
    </row>
    <row r="15073" spans="1:2" hidden="1" x14ac:dyDescent="0.45">
      <c r="A15073" s="57"/>
      <c r="B15073" s="57"/>
    </row>
    <row r="15074" spans="1:2" hidden="1" x14ac:dyDescent="0.45">
      <c r="A15074" s="57"/>
      <c r="B15074" s="57"/>
    </row>
    <row r="15075" spans="1:2" hidden="1" x14ac:dyDescent="0.45">
      <c r="A15075" s="57"/>
      <c r="B15075" s="57"/>
    </row>
    <row r="15076" spans="1:2" hidden="1" x14ac:dyDescent="0.45">
      <c r="A15076" s="57"/>
      <c r="B15076" s="57"/>
    </row>
    <row r="15077" spans="1:2" hidden="1" x14ac:dyDescent="0.45">
      <c r="A15077" s="57"/>
      <c r="B15077" s="57"/>
    </row>
    <row r="15078" spans="1:2" hidden="1" x14ac:dyDescent="0.45">
      <c r="A15078" s="57"/>
      <c r="B15078" s="57"/>
    </row>
    <row r="15079" spans="1:2" hidden="1" x14ac:dyDescent="0.45">
      <c r="A15079" s="57"/>
      <c r="B15079" s="57"/>
    </row>
    <row r="15080" spans="1:2" hidden="1" x14ac:dyDescent="0.45">
      <c r="A15080" s="57"/>
      <c r="B15080" s="57"/>
    </row>
    <row r="15081" spans="1:2" hidden="1" x14ac:dyDescent="0.45">
      <c r="A15081" s="57"/>
      <c r="B15081" s="57"/>
    </row>
    <row r="15082" spans="1:2" hidden="1" x14ac:dyDescent="0.45">
      <c r="A15082" s="57"/>
      <c r="B15082" s="57"/>
    </row>
    <row r="15083" spans="1:2" hidden="1" x14ac:dyDescent="0.45">
      <c r="A15083" s="57"/>
      <c r="B15083" s="57"/>
    </row>
    <row r="15084" spans="1:2" hidden="1" x14ac:dyDescent="0.45">
      <c r="A15084" s="57"/>
      <c r="B15084" s="57"/>
    </row>
    <row r="15085" spans="1:2" hidden="1" x14ac:dyDescent="0.45">
      <c r="A15085" s="57"/>
      <c r="B15085" s="57"/>
    </row>
    <row r="15086" spans="1:2" hidden="1" x14ac:dyDescent="0.45">
      <c r="A15086" s="57"/>
      <c r="B15086" s="57"/>
    </row>
    <row r="15087" spans="1:2" hidden="1" x14ac:dyDescent="0.45">
      <c r="A15087" s="57"/>
      <c r="B15087" s="57"/>
    </row>
    <row r="15088" spans="1:2" hidden="1" x14ac:dyDescent="0.45">
      <c r="A15088" s="57"/>
      <c r="B15088" s="57"/>
    </row>
    <row r="15089" spans="1:2" hidden="1" x14ac:dyDescent="0.45">
      <c r="A15089" s="57"/>
      <c r="B15089" s="57"/>
    </row>
    <row r="15090" spans="1:2" hidden="1" x14ac:dyDescent="0.45">
      <c r="A15090" s="57"/>
      <c r="B15090" s="57"/>
    </row>
    <row r="15091" spans="1:2" hidden="1" x14ac:dyDescent="0.45">
      <c r="A15091" s="57"/>
      <c r="B15091" s="57"/>
    </row>
    <row r="15092" spans="1:2" hidden="1" x14ac:dyDescent="0.45">
      <c r="A15092" s="57"/>
      <c r="B15092" s="57"/>
    </row>
    <row r="15093" spans="1:2" hidden="1" x14ac:dyDescent="0.45">
      <c r="A15093" s="57"/>
      <c r="B15093" s="57"/>
    </row>
    <row r="15094" spans="1:2" hidden="1" x14ac:dyDescent="0.45">
      <c r="A15094" s="57"/>
      <c r="B15094" s="57"/>
    </row>
    <row r="15095" spans="1:2" hidden="1" x14ac:dyDescent="0.45">
      <c r="A15095" s="57"/>
      <c r="B15095" s="57"/>
    </row>
    <row r="15096" spans="1:2" hidden="1" x14ac:dyDescent="0.45">
      <c r="A15096" s="57"/>
      <c r="B15096" s="57"/>
    </row>
    <row r="15097" spans="1:2" hidden="1" x14ac:dyDescent="0.45">
      <c r="A15097" s="57"/>
      <c r="B15097" s="57"/>
    </row>
    <row r="15098" spans="1:2" hidden="1" x14ac:dyDescent="0.45">
      <c r="A15098" s="57"/>
      <c r="B15098" s="57"/>
    </row>
    <row r="15099" spans="1:2" hidden="1" x14ac:dyDescent="0.45">
      <c r="A15099" s="57"/>
      <c r="B15099" s="57"/>
    </row>
    <row r="15100" spans="1:2" hidden="1" x14ac:dyDescent="0.45">
      <c r="A15100" s="57"/>
      <c r="B15100" s="57"/>
    </row>
    <row r="15101" spans="1:2" hidden="1" x14ac:dyDescent="0.45">
      <c r="A15101" s="57"/>
      <c r="B15101" s="57"/>
    </row>
    <row r="15102" spans="1:2" hidden="1" x14ac:dyDescent="0.45">
      <c r="A15102" s="57"/>
      <c r="B15102" s="57"/>
    </row>
    <row r="15103" spans="1:2" hidden="1" x14ac:dyDescent="0.45">
      <c r="A15103" s="57"/>
      <c r="B15103" s="57"/>
    </row>
    <row r="15104" spans="1:2" hidden="1" x14ac:dyDescent="0.45">
      <c r="A15104" s="57"/>
      <c r="B15104" s="57"/>
    </row>
    <row r="15105" spans="1:2" hidden="1" x14ac:dyDescent="0.45">
      <c r="A15105" s="57"/>
      <c r="B15105" s="57"/>
    </row>
    <row r="15106" spans="1:2" hidden="1" x14ac:dyDescent="0.45">
      <c r="A15106" s="57"/>
      <c r="B15106" s="57"/>
    </row>
    <row r="15107" spans="1:2" hidden="1" x14ac:dyDescent="0.45">
      <c r="A15107" s="57"/>
      <c r="B15107" s="57"/>
    </row>
    <row r="15108" spans="1:2" hidden="1" x14ac:dyDescent="0.45">
      <c r="A15108" s="57"/>
      <c r="B15108" s="57"/>
    </row>
    <row r="15109" spans="1:2" hidden="1" x14ac:dyDescent="0.45">
      <c r="A15109" s="57"/>
      <c r="B15109" s="57"/>
    </row>
    <row r="15110" spans="1:2" hidden="1" x14ac:dyDescent="0.45">
      <c r="A15110" s="57"/>
      <c r="B15110" s="57"/>
    </row>
    <row r="15111" spans="1:2" hidden="1" x14ac:dyDescent="0.45">
      <c r="A15111" s="57"/>
      <c r="B15111" s="57"/>
    </row>
    <row r="15112" spans="1:2" hidden="1" x14ac:dyDescent="0.45">
      <c r="A15112" s="57"/>
      <c r="B15112" s="57"/>
    </row>
    <row r="15113" spans="1:2" hidden="1" x14ac:dyDescent="0.45">
      <c r="A15113" s="57"/>
      <c r="B15113" s="57"/>
    </row>
    <row r="15114" spans="1:2" hidden="1" x14ac:dyDescent="0.45">
      <c r="A15114" s="57"/>
      <c r="B15114" s="57"/>
    </row>
    <row r="15115" spans="1:2" hidden="1" x14ac:dyDescent="0.45">
      <c r="A15115" s="57"/>
      <c r="B15115" s="57"/>
    </row>
    <row r="15116" spans="1:2" hidden="1" x14ac:dyDescent="0.45">
      <c r="A15116" s="57"/>
      <c r="B15116" s="57"/>
    </row>
    <row r="15117" spans="1:2" hidden="1" x14ac:dyDescent="0.45">
      <c r="A15117" s="57"/>
      <c r="B15117" s="57"/>
    </row>
    <row r="15118" spans="1:2" hidden="1" x14ac:dyDescent="0.45">
      <c r="A15118" s="57"/>
      <c r="B15118" s="57"/>
    </row>
    <row r="15119" spans="1:2" hidden="1" x14ac:dyDescent="0.45">
      <c r="A15119" s="57"/>
      <c r="B15119" s="57"/>
    </row>
    <row r="15120" spans="1:2" hidden="1" x14ac:dyDescent="0.45">
      <c r="A15120" s="57"/>
      <c r="B15120" s="57"/>
    </row>
    <row r="15121" spans="1:2" hidden="1" x14ac:dyDescent="0.45">
      <c r="A15121" s="57"/>
      <c r="B15121" s="57"/>
    </row>
    <row r="15122" spans="1:2" hidden="1" x14ac:dyDescent="0.45">
      <c r="A15122" s="57"/>
      <c r="B15122" s="57"/>
    </row>
    <row r="15123" spans="1:2" hidden="1" x14ac:dyDescent="0.45">
      <c r="A15123" s="57"/>
      <c r="B15123" s="57"/>
    </row>
    <row r="15124" spans="1:2" hidden="1" x14ac:dyDescent="0.45">
      <c r="A15124" s="57"/>
      <c r="B15124" s="57"/>
    </row>
    <row r="15125" spans="1:2" hidden="1" x14ac:dyDescent="0.45">
      <c r="A15125" s="57"/>
      <c r="B15125" s="57"/>
    </row>
    <row r="15126" spans="1:2" hidden="1" x14ac:dyDescent="0.45">
      <c r="A15126" s="57"/>
      <c r="B15126" s="57"/>
    </row>
    <row r="15127" spans="1:2" hidden="1" x14ac:dyDescent="0.45">
      <c r="A15127" s="57"/>
      <c r="B15127" s="57"/>
    </row>
    <row r="15128" spans="1:2" hidden="1" x14ac:dyDescent="0.45">
      <c r="A15128" s="57"/>
      <c r="B15128" s="57"/>
    </row>
    <row r="15129" spans="1:2" hidden="1" x14ac:dyDescent="0.45">
      <c r="A15129" s="57"/>
      <c r="B15129" s="57"/>
    </row>
    <row r="15130" spans="1:2" hidden="1" x14ac:dyDescent="0.45">
      <c r="A15130" s="57"/>
      <c r="B15130" s="57"/>
    </row>
    <row r="15131" spans="1:2" hidden="1" x14ac:dyDescent="0.45">
      <c r="A15131" s="57"/>
      <c r="B15131" s="57"/>
    </row>
    <row r="15132" spans="1:2" hidden="1" x14ac:dyDescent="0.45">
      <c r="A15132" s="57"/>
      <c r="B15132" s="57"/>
    </row>
    <row r="15133" spans="1:2" hidden="1" x14ac:dyDescent="0.45">
      <c r="A15133" s="57"/>
      <c r="B15133" s="57"/>
    </row>
    <row r="15134" spans="1:2" hidden="1" x14ac:dyDescent="0.45">
      <c r="A15134" s="57"/>
      <c r="B15134" s="57"/>
    </row>
    <row r="15135" spans="1:2" hidden="1" x14ac:dyDescent="0.45">
      <c r="A15135" s="57"/>
      <c r="B15135" s="57"/>
    </row>
    <row r="15136" spans="1:2" hidden="1" x14ac:dyDescent="0.45">
      <c r="A15136" s="57"/>
      <c r="B15136" s="57"/>
    </row>
    <row r="15137" spans="1:2" hidden="1" x14ac:dyDescent="0.45">
      <c r="A15137" s="57"/>
      <c r="B15137" s="57"/>
    </row>
    <row r="15138" spans="1:2" hidden="1" x14ac:dyDescent="0.45">
      <c r="A15138" s="57"/>
      <c r="B15138" s="57"/>
    </row>
    <row r="15139" spans="1:2" hidden="1" x14ac:dyDescent="0.45">
      <c r="A15139" s="57"/>
      <c r="B15139" s="57"/>
    </row>
    <row r="15140" spans="1:2" hidden="1" x14ac:dyDescent="0.45">
      <c r="A15140" s="57"/>
      <c r="B15140" s="57"/>
    </row>
    <row r="15141" spans="1:2" hidden="1" x14ac:dyDescent="0.45">
      <c r="A15141" s="57"/>
      <c r="B15141" s="57"/>
    </row>
    <row r="15142" spans="1:2" hidden="1" x14ac:dyDescent="0.45">
      <c r="A15142" s="57"/>
      <c r="B15142" s="57"/>
    </row>
    <row r="15143" spans="1:2" hidden="1" x14ac:dyDescent="0.45">
      <c r="A15143" s="57"/>
      <c r="B15143" s="57"/>
    </row>
    <row r="15144" spans="1:2" hidden="1" x14ac:dyDescent="0.45">
      <c r="A15144" s="57"/>
      <c r="B15144" s="57"/>
    </row>
    <row r="15145" spans="1:2" hidden="1" x14ac:dyDescent="0.45">
      <c r="A15145" s="57"/>
      <c r="B15145" s="57"/>
    </row>
    <row r="15146" spans="1:2" hidden="1" x14ac:dyDescent="0.45">
      <c r="A15146" s="57"/>
      <c r="B15146" s="57"/>
    </row>
    <row r="15147" spans="1:2" hidden="1" x14ac:dyDescent="0.45">
      <c r="A15147" s="57"/>
      <c r="B15147" s="57"/>
    </row>
    <row r="15148" spans="1:2" hidden="1" x14ac:dyDescent="0.45">
      <c r="A15148" s="57"/>
      <c r="B15148" s="57"/>
    </row>
    <row r="15149" spans="1:2" hidden="1" x14ac:dyDescent="0.45">
      <c r="A15149" s="57"/>
      <c r="B15149" s="57"/>
    </row>
    <row r="15150" spans="1:2" hidden="1" x14ac:dyDescent="0.45">
      <c r="A15150" s="57"/>
      <c r="B15150" s="57"/>
    </row>
    <row r="15151" spans="1:2" hidden="1" x14ac:dyDescent="0.45">
      <c r="A15151" s="57"/>
      <c r="B15151" s="57"/>
    </row>
    <row r="15152" spans="1:2" hidden="1" x14ac:dyDescent="0.45">
      <c r="A15152" s="57"/>
      <c r="B15152" s="57"/>
    </row>
    <row r="15153" spans="1:2" hidden="1" x14ac:dyDescent="0.45">
      <c r="A15153" s="57"/>
      <c r="B15153" s="57"/>
    </row>
    <row r="15154" spans="1:2" hidden="1" x14ac:dyDescent="0.45">
      <c r="A15154" s="57"/>
      <c r="B15154" s="57"/>
    </row>
    <row r="15155" spans="1:2" hidden="1" x14ac:dyDescent="0.45">
      <c r="A15155" s="57"/>
      <c r="B15155" s="57"/>
    </row>
    <row r="15156" spans="1:2" hidden="1" x14ac:dyDescent="0.45">
      <c r="A15156" s="57"/>
      <c r="B15156" s="57"/>
    </row>
    <row r="15157" spans="1:2" hidden="1" x14ac:dyDescent="0.45">
      <c r="A15157" s="57"/>
      <c r="B15157" s="57"/>
    </row>
    <row r="15158" spans="1:2" hidden="1" x14ac:dyDescent="0.45">
      <c r="A15158" s="57"/>
      <c r="B15158" s="57"/>
    </row>
    <row r="15159" spans="1:2" hidden="1" x14ac:dyDescent="0.45">
      <c r="A15159" s="57"/>
      <c r="B15159" s="57"/>
    </row>
    <row r="15160" spans="1:2" hidden="1" x14ac:dyDescent="0.45">
      <c r="A15160" s="57"/>
      <c r="B15160" s="57"/>
    </row>
    <row r="15161" spans="1:2" hidden="1" x14ac:dyDescent="0.45">
      <c r="A15161" s="57"/>
      <c r="B15161" s="57"/>
    </row>
    <row r="15162" spans="1:2" hidden="1" x14ac:dyDescent="0.45">
      <c r="A15162" s="57"/>
      <c r="B15162" s="57"/>
    </row>
    <row r="15163" spans="1:2" hidden="1" x14ac:dyDescent="0.45">
      <c r="A15163" s="57"/>
      <c r="B15163" s="57"/>
    </row>
    <row r="15164" spans="1:2" hidden="1" x14ac:dyDescent="0.45">
      <c r="A15164" s="57"/>
      <c r="B15164" s="57"/>
    </row>
    <row r="15165" spans="1:2" hidden="1" x14ac:dyDescent="0.45">
      <c r="A15165" s="57"/>
      <c r="B15165" s="57"/>
    </row>
    <row r="15166" spans="1:2" hidden="1" x14ac:dyDescent="0.45">
      <c r="A15166" s="57"/>
      <c r="B15166" s="57"/>
    </row>
    <row r="15167" spans="1:2" hidden="1" x14ac:dyDescent="0.45">
      <c r="A15167" s="57"/>
      <c r="B15167" s="57"/>
    </row>
    <row r="15168" spans="1:2" hidden="1" x14ac:dyDescent="0.45">
      <c r="A15168" s="57"/>
      <c r="B15168" s="57"/>
    </row>
    <row r="15169" spans="1:2" hidden="1" x14ac:dyDescent="0.45">
      <c r="A15169" s="57"/>
      <c r="B15169" s="57"/>
    </row>
    <row r="15170" spans="1:2" hidden="1" x14ac:dyDescent="0.45">
      <c r="A15170" s="57"/>
      <c r="B15170" s="57"/>
    </row>
    <row r="15171" spans="1:2" hidden="1" x14ac:dyDescent="0.45">
      <c r="A15171" s="57"/>
      <c r="B15171" s="57"/>
    </row>
    <row r="15172" spans="1:2" hidden="1" x14ac:dyDescent="0.45">
      <c r="A15172" s="57"/>
      <c r="B15172" s="57"/>
    </row>
    <row r="15173" spans="1:2" hidden="1" x14ac:dyDescent="0.45">
      <c r="A15173" s="57"/>
      <c r="B15173" s="57"/>
    </row>
    <row r="15174" spans="1:2" hidden="1" x14ac:dyDescent="0.45">
      <c r="A15174" s="57"/>
      <c r="B15174" s="57"/>
    </row>
    <row r="15175" spans="1:2" hidden="1" x14ac:dyDescent="0.45">
      <c r="A15175" s="57"/>
      <c r="B15175" s="57"/>
    </row>
    <row r="15176" spans="1:2" hidden="1" x14ac:dyDescent="0.45">
      <c r="A15176" s="57"/>
      <c r="B15176" s="57"/>
    </row>
    <row r="15177" spans="1:2" hidden="1" x14ac:dyDescent="0.45">
      <c r="A15177" s="57"/>
      <c r="B15177" s="57"/>
    </row>
    <row r="15178" spans="1:2" hidden="1" x14ac:dyDescent="0.45">
      <c r="A15178" s="57"/>
      <c r="B15178" s="57"/>
    </row>
    <row r="15179" spans="1:2" hidden="1" x14ac:dyDescent="0.45">
      <c r="A15179" s="57"/>
      <c r="B15179" s="57"/>
    </row>
    <row r="15180" spans="1:2" hidden="1" x14ac:dyDescent="0.45">
      <c r="A15180" s="57"/>
      <c r="B15180" s="57"/>
    </row>
    <row r="15181" spans="1:2" hidden="1" x14ac:dyDescent="0.45">
      <c r="A15181" s="57"/>
      <c r="B15181" s="57"/>
    </row>
    <row r="15182" spans="1:2" hidden="1" x14ac:dyDescent="0.45">
      <c r="A15182" s="57"/>
      <c r="B15182" s="57"/>
    </row>
    <row r="15183" spans="1:2" hidden="1" x14ac:dyDescent="0.45">
      <c r="A15183" s="57"/>
      <c r="B15183" s="57"/>
    </row>
    <row r="15184" spans="1:2" hidden="1" x14ac:dyDescent="0.45">
      <c r="A15184" s="57"/>
      <c r="B15184" s="57"/>
    </row>
    <row r="15185" spans="1:2" hidden="1" x14ac:dyDescent="0.45">
      <c r="A15185" s="57"/>
      <c r="B15185" s="57"/>
    </row>
    <row r="15186" spans="1:2" hidden="1" x14ac:dyDescent="0.45">
      <c r="A15186" s="57"/>
      <c r="B15186" s="57"/>
    </row>
    <row r="15187" spans="1:2" hidden="1" x14ac:dyDescent="0.45">
      <c r="A15187" s="57"/>
      <c r="B15187" s="57"/>
    </row>
    <row r="15188" spans="1:2" hidden="1" x14ac:dyDescent="0.45">
      <c r="A15188" s="57"/>
      <c r="B15188" s="57"/>
    </row>
    <row r="15189" spans="1:2" hidden="1" x14ac:dyDescent="0.45">
      <c r="A15189" s="57"/>
      <c r="B15189" s="57"/>
    </row>
    <row r="15190" spans="1:2" hidden="1" x14ac:dyDescent="0.45">
      <c r="A15190" s="57"/>
      <c r="B15190" s="57"/>
    </row>
    <row r="15191" spans="1:2" hidden="1" x14ac:dyDescent="0.45">
      <c r="A15191" s="57"/>
      <c r="B15191" s="57"/>
    </row>
    <row r="15192" spans="1:2" hidden="1" x14ac:dyDescent="0.45">
      <c r="A15192" s="57"/>
      <c r="B15192" s="57"/>
    </row>
    <row r="15193" spans="1:2" hidden="1" x14ac:dyDescent="0.45">
      <c r="A15193" s="57"/>
      <c r="B15193" s="57"/>
    </row>
    <row r="15194" spans="1:2" hidden="1" x14ac:dyDescent="0.45">
      <c r="A15194" s="57"/>
      <c r="B15194" s="57"/>
    </row>
    <row r="15195" spans="1:2" hidden="1" x14ac:dyDescent="0.45">
      <c r="A15195" s="57"/>
      <c r="B15195" s="57"/>
    </row>
    <row r="15196" spans="1:2" hidden="1" x14ac:dyDescent="0.45">
      <c r="A15196" s="57"/>
      <c r="B15196" s="57"/>
    </row>
    <row r="15197" spans="1:2" hidden="1" x14ac:dyDescent="0.45">
      <c r="A15197" s="57"/>
      <c r="B15197" s="57"/>
    </row>
    <row r="15198" spans="1:2" hidden="1" x14ac:dyDescent="0.45">
      <c r="A15198" s="57"/>
      <c r="B15198" s="57"/>
    </row>
    <row r="15199" spans="1:2" hidden="1" x14ac:dyDescent="0.45">
      <c r="A15199" s="57"/>
      <c r="B15199" s="57"/>
    </row>
    <row r="15200" spans="1:2" hidden="1" x14ac:dyDescent="0.45">
      <c r="A15200" s="57"/>
      <c r="B15200" s="57"/>
    </row>
    <row r="15201" spans="1:2" hidden="1" x14ac:dyDescent="0.45">
      <c r="A15201" s="57"/>
      <c r="B15201" s="57"/>
    </row>
    <row r="15202" spans="1:2" hidden="1" x14ac:dyDescent="0.45">
      <c r="A15202" s="57"/>
      <c r="B15202" s="57"/>
    </row>
    <row r="15203" spans="1:2" hidden="1" x14ac:dyDescent="0.45">
      <c r="A15203" s="57"/>
      <c r="B15203" s="57"/>
    </row>
    <row r="15204" spans="1:2" hidden="1" x14ac:dyDescent="0.45">
      <c r="A15204" s="57"/>
      <c r="B15204" s="57"/>
    </row>
    <row r="15205" spans="1:2" hidden="1" x14ac:dyDescent="0.45">
      <c r="A15205" s="57"/>
      <c r="B15205" s="57"/>
    </row>
    <row r="15206" spans="1:2" hidden="1" x14ac:dyDescent="0.45">
      <c r="A15206" s="57"/>
      <c r="B15206" s="57"/>
    </row>
    <row r="15207" spans="1:2" hidden="1" x14ac:dyDescent="0.45">
      <c r="A15207" s="57"/>
      <c r="B15207" s="57"/>
    </row>
    <row r="15208" spans="1:2" hidden="1" x14ac:dyDescent="0.45">
      <c r="A15208" s="57"/>
      <c r="B15208" s="57"/>
    </row>
    <row r="15209" spans="1:2" hidden="1" x14ac:dyDescent="0.45">
      <c r="A15209" s="57"/>
      <c r="B15209" s="57"/>
    </row>
    <row r="15210" spans="1:2" hidden="1" x14ac:dyDescent="0.45">
      <c r="A15210" s="57"/>
      <c r="B15210" s="57"/>
    </row>
    <row r="15211" spans="1:2" hidden="1" x14ac:dyDescent="0.45">
      <c r="A15211" s="57"/>
      <c r="B15211" s="57"/>
    </row>
    <row r="15212" spans="1:2" hidden="1" x14ac:dyDescent="0.45">
      <c r="A15212" s="57"/>
      <c r="B15212" s="57"/>
    </row>
    <row r="15213" spans="1:2" hidden="1" x14ac:dyDescent="0.45">
      <c r="A15213" s="57"/>
      <c r="B15213" s="57"/>
    </row>
    <row r="15214" spans="1:2" hidden="1" x14ac:dyDescent="0.45">
      <c r="A15214" s="57"/>
      <c r="B15214" s="57"/>
    </row>
    <row r="15215" spans="1:2" hidden="1" x14ac:dyDescent="0.45">
      <c r="A15215" s="57"/>
      <c r="B15215" s="57"/>
    </row>
    <row r="15216" spans="1:2" hidden="1" x14ac:dyDescent="0.45">
      <c r="A15216" s="57"/>
      <c r="B15216" s="57"/>
    </row>
    <row r="15217" spans="1:2" hidden="1" x14ac:dyDescent="0.45">
      <c r="A15217" s="57"/>
      <c r="B15217" s="57"/>
    </row>
    <row r="15218" spans="1:2" hidden="1" x14ac:dyDescent="0.45">
      <c r="A15218" s="57"/>
      <c r="B15218" s="57"/>
    </row>
    <row r="15219" spans="1:2" hidden="1" x14ac:dyDescent="0.45">
      <c r="A15219" s="57"/>
      <c r="B15219" s="57"/>
    </row>
    <row r="15220" spans="1:2" hidden="1" x14ac:dyDescent="0.45">
      <c r="A15220" s="57"/>
      <c r="B15220" s="57"/>
    </row>
    <row r="15221" spans="1:2" hidden="1" x14ac:dyDescent="0.45">
      <c r="A15221" s="57"/>
      <c r="B15221" s="57"/>
    </row>
    <row r="15222" spans="1:2" hidden="1" x14ac:dyDescent="0.45">
      <c r="A15222" s="57"/>
      <c r="B15222" s="57"/>
    </row>
    <row r="15223" spans="1:2" hidden="1" x14ac:dyDescent="0.45">
      <c r="A15223" s="57"/>
      <c r="B15223" s="57"/>
    </row>
    <row r="15224" spans="1:2" hidden="1" x14ac:dyDescent="0.45">
      <c r="A15224" s="57"/>
      <c r="B15224" s="57"/>
    </row>
    <row r="15225" spans="1:2" hidden="1" x14ac:dyDescent="0.45">
      <c r="A15225" s="57"/>
      <c r="B15225" s="57"/>
    </row>
    <row r="15226" spans="1:2" hidden="1" x14ac:dyDescent="0.45">
      <c r="A15226" s="57"/>
      <c r="B15226" s="57"/>
    </row>
    <row r="15227" spans="1:2" hidden="1" x14ac:dyDescent="0.45">
      <c r="A15227" s="57"/>
      <c r="B15227" s="57"/>
    </row>
    <row r="15228" spans="1:2" hidden="1" x14ac:dyDescent="0.45">
      <c r="A15228" s="57"/>
      <c r="B15228" s="57"/>
    </row>
    <row r="15229" spans="1:2" hidden="1" x14ac:dyDescent="0.45">
      <c r="A15229" s="57"/>
      <c r="B15229" s="57"/>
    </row>
    <row r="15230" spans="1:2" hidden="1" x14ac:dyDescent="0.45">
      <c r="A15230" s="57"/>
      <c r="B15230" s="57"/>
    </row>
    <row r="15231" spans="1:2" hidden="1" x14ac:dyDescent="0.45">
      <c r="A15231" s="57"/>
      <c r="B15231" s="57"/>
    </row>
    <row r="15232" spans="1:2" hidden="1" x14ac:dyDescent="0.45">
      <c r="A15232" s="57"/>
      <c r="B15232" s="57"/>
    </row>
    <row r="15233" spans="1:2" hidden="1" x14ac:dyDescent="0.45">
      <c r="A15233" s="57"/>
      <c r="B15233" s="57"/>
    </row>
    <row r="15234" spans="1:2" hidden="1" x14ac:dyDescent="0.45">
      <c r="A15234" s="57"/>
      <c r="B15234" s="57"/>
    </row>
    <row r="15235" spans="1:2" hidden="1" x14ac:dyDescent="0.45">
      <c r="A15235" s="57"/>
      <c r="B15235" s="57"/>
    </row>
    <row r="15236" spans="1:2" hidden="1" x14ac:dyDescent="0.45">
      <c r="A15236" s="57"/>
      <c r="B15236" s="57"/>
    </row>
    <row r="15237" spans="1:2" hidden="1" x14ac:dyDescent="0.45">
      <c r="A15237" s="57"/>
      <c r="B15237" s="57"/>
    </row>
    <row r="15238" spans="1:2" hidden="1" x14ac:dyDescent="0.45">
      <c r="A15238" s="57"/>
      <c r="B15238" s="57"/>
    </row>
    <row r="15239" spans="1:2" hidden="1" x14ac:dyDescent="0.45">
      <c r="A15239" s="57"/>
      <c r="B15239" s="57"/>
    </row>
    <row r="15240" spans="1:2" hidden="1" x14ac:dyDescent="0.45">
      <c r="A15240" s="57"/>
      <c r="B15240" s="57"/>
    </row>
    <row r="15241" spans="1:2" hidden="1" x14ac:dyDescent="0.45">
      <c r="A15241" s="57"/>
      <c r="B15241" s="57"/>
    </row>
    <row r="15242" spans="1:2" hidden="1" x14ac:dyDescent="0.45">
      <c r="A15242" s="57"/>
      <c r="B15242" s="57"/>
    </row>
    <row r="15243" spans="1:2" hidden="1" x14ac:dyDescent="0.45">
      <c r="A15243" s="57"/>
      <c r="B15243" s="57"/>
    </row>
    <row r="15244" spans="1:2" hidden="1" x14ac:dyDescent="0.45">
      <c r="A15244" s="57"/>
      <c r="B15244" s="57"/>
    </row>
    <row r="15245" spans="1:2" hidden="1" x14ac:dyDescent="0.45">
      <c r="A15245" s="57"/>
      <c r="B15245" s="57"/>
    </row>
    <row r="15246" spans="1:2" hidden="1" x14ac:dyDescent="0.45">
      <c r="A15246" s="57"/>
      <c r="B15246" s="57"/>
    </row>
    <row r="15247" spans="1:2" hidden="1" x14ac:dyDescent="0.45">
      <c r="A15247" s="57"/>
      <c r="B15247" s="57"/>
    </row>
    <row r="15248" spans="1:2" hidden="1" x14ac:dyDescent="0.45">
      <c r="A15248" s="57"/>
      <c r="B15248" s="57"/>
    </row>
    <row r="15249" spans="1:2" hidden="1" x14ac:dyDescent="0.45">
      <c r="A15249" s="57"/>
      <c r="B15249" s="57"/>
    </row>
    <row r="15250" spans="1:2" hidden="1" x14ac:dyDescent="0.45">
      <c r="A15250" s="57"/>
      <c r="B15250" s="57"/>
    </row>
    <row r="15251" spans="1:2" hidden="1" x14ac:dyDescent="0.45">
      <c r="A15251" s="57"/>
      <c r="B15251" s="57"/>
    </row>
    <row r="15252" spans="1:2" hidden="1" x14ac:dyDescent="0.45">
      <c r="A15252" s="57"/>
      <c r="B15252" s="57"/>
    </row>
    <row r="15253" spans="1:2" hidden="1" x14ac:dyDescent="0.45">
      <c r="A15253" s="57"/>
      <c r="B15253" s="57"/>
    </row>
    <row r="15254" spans="1:2" hidden="1" x14ac:dyDescent="0.45">
      <c r="A15254" s="57"/>
      <c r="B15254" s="57"/>
    </row>
    <row r="15255" spans="1:2" hidden="1" x14ac:dyDescent="0.45">
      <c r="A15255" s="57"/>
      <c r="B15255" s="57"/>
    </row>
    <row r="15256" spans="1:2" hidden="1" x14ac:dyDescent="0.45">
      <c r="A15256" s="57"/>
      <c r="B15256" s="57"/>
    </row>
    <row r="15257" spans="1:2" hidden="1" x14ac:dyDescent="0.45">
      <c r="A15257" s="57"/>
      <c r="B15257" s="57"/>
    </row>
    <row r="15258" spans="1:2" hidden="1" x14ac:dyDescent="0.45">
      <c r="A15258" s="57"/>
      <c r="B15258" s="57"/>
    </row>
    <row r="15259" spans="1:2" hidden="1" x14ac:dyDescent="0.45">
      <c r="A15259" s="57"/>
      <c r="B15259" s="57"/>
    </row>
    <row r="15260" spans="1:2" hidden="1" x14ac:dyDescent="0.45">
      <c r="A15260" s="57"/>
      <c r="B15260" s="57"/>
    </row>
    <row r="15261" spans="1:2" hidden="1" x14ac:dyDescent="0.45">
      <c r="A15261" s="57"/>
      <c r="B15261" s="57"/>
    </row>
    <row r="15262" spans="1:2" hidden="1" x14ac:dyDescent="0.45">
      <c r="A15262" s="57"/>
      <c r="B15262" s="57"/>
    </row>
    <row r="15263" spans="1:2" hidden="1" x14ac:dyDescent="0.45">
      <c r="A15263" s="57"/>
      <c r="B15263" s="57"/>
    </row>
    <row r="15264" spans="1:2" hidden="1" x14ac:dyDescent="0.45">
      <c r="A15264" s="57"/>
      <c r="B15264" s="57"/>
    </row>
    <row r="15265" spans="1:2" hidden="1" x14ac:dyDescent="0.45">
      <c r="A15265" s="57"/>
      <c r="B15265" s="57"/>
    </row>
    <row r="15266" spans="1:2" hidden="1" x14ac:dyDescent="0.45">
      <c r="A15266" s="57"/>
      <c r="B15266" s="57"/>
    </row>
    <row r="15267" spans="1:2" hidden="1" x14ac:dyDescent="0.45">
      <c r="A15267" s="57"/>
      <c r="B15267" s="57"/>
    </row>
    <row r="15268" spans="1:2" hidden="1" x14ac:dyDescent="0.45">
      <c r="A15268" s="57"/>
      <c r="B15268" s="57"/>
    </row>
    <row r="15269" spans="1:2" hidden="1" x14ac:dyDescent="0.45">
      <c r="A15269" s="57"/>
      <c r="B15269" s="57"/>
    </row>
    <row r="15270" spans="1:2" hidden="1" x14ac:dyDescent="0.45">
      <c r="A15270" s="57"/>
      <c r="B15270" s="57"/>
    </row>
    <row r="15271" spans="1:2" hidden="1" x14ac:dyDescent="0.45">
      <c r="A15271" s="57"/>
      <c r="B15271" s="57"/>
    </row>
    <row r="15272" spans="1:2" hidden="1" x14ac:dyDescent="0.45">
      <c r="A15272" s="57"/>
      <c r="B15272" s="57"/>
    </row>
    <row r="15273" spans="1:2" hidden="1" x14ac:dyDescent="0.45">
      <c r="A15273" s="57"/>
      <c r="B15273" s="57"/>
    </row>
    <row r="15274" spans="1:2" hidden="1" x14ac:dyDescent="0.45">
      <c r="A15274" s="57"/>
      <c r="B15274" s="57"/>
    </row>
    <row r="15275" spans="1:2" hidden="1" x14ac:dyDescent="0.45">
      <c r="A15275" s="57"/>
      <c r="B15275" s="57"/>
    </row>
    <row r="15276" spans="1:2" hidden="1" x14ac:dyDescent="0.45">
      <c r="A15276" s="57"/>
      <c r="B15276" s="57"/>
    </row>
    <row r="15277" spans="1:2" hidden="1" x14ac:dyDescent="0.45">
      <c r="A15277" s="57"/>
      <c r="B15277" s="57"/>
    </row>
    <row r="15278" spans="1:2" hidden="1" x14ac:dyDescent="0.45">
      <c r="A15278" s="57"/>
      <c r="B15278" s="57"/>
    </row>
    <row r="15279" spans="1:2" hidden="1" x14ac:dyDescent="0.45">
      <c r="A15279" s="57"/>
      <c r="B15279" s="57"/>
    </row>
    <row r="15280" spans="1:2" hidden="1" x14ac:dyDescent="0.45">
      <c r="A15280" s="57"/>
      <c r="B15280" s="57"/>
    </row>
    <row r="15281" spans="1:2" hidden="1" x14ac:dyDescent="0.45">
      <c r="A15281" s="57"/>
      <c r="B15281" s="57"/>
    </row>
    <row r="15282" spans="1:2" hidden="1" x14ac:dyDescent="0.45">
      <c r="A15282" s="57"/>
      <c r="B15282" s="57"/>
    </row>
    <row r="15283" spans="1:2" hidden="1" x14ac:dyDescent="0.45">
      <c r="A15283" s="57"/>
      <c r="B15283" s="57"/>
    </row>
    <row r="15284" spans="1:2" hidden="1" x14ac:dyDescent="0.45">
      <c r="A15284" s="57"/>
      <c r="B15284" s="57"/>
    </row>
    <row r="15285" spans="1:2" hidden="1" x14ac:dyDescent="0.45">
      <c r="A15285" s="57"/>
      <c r="B15285" s="57"/>
    </row>
    <row r="15286" spans="1:2" hidden="1" x14ac:dyDescent="0.45">
      <c r="A15286" s="57"/>
      <c r="B15286" s="57"/>
    </row>
    <row r="15287" spans="1:2" hidden="1" x14ac:dyDescent="0.45">
      <c r="A15287" s="57"/>
      <c r="B15287" s="57"/>
    </row>
    <row r="15288" spans="1:2" hidden="1" x14ac:dyDescent="0.45">
      <c r="A15288" s="57"/>
      <c r="B15288" s="57"/>
    </row>
    <row r="15289" spans="1:2" hidden="1" x14ac:dyDescent="0.45">
      <c r="A15289" s="57"/>
      <c r="B15289" s="57"/>
    </row>
    <row r="15290" spans="1:2" hidden="1" x14ac:dyDescent="0.45">
      <c r="A15290" s="57"/>
      <c r="B15290" s="57"/>
    </row>
    <row r="15291" spans="1:2" hidden="1" x14ac:dyDescent="0.45">
      <c r="A15291" s="57"/>
      <c r="B15291" s="57"/>
    </row>
    <row r="15292" spans="1:2" hidden="1" x14ac:dyDescent="0.45">
      <c r="A15292" s="57"/>
      <c r="B15292" s="57"/>
    </row>
    <row r="15293" spans="1:2" hidden="1" x14ac:dyDescent="0.45">
      <c r="A15293" s="57"/>
      <c r="B15293" s="57"/>
    </row>
    <row r="15294" spans="1:2" hidden="1" x14ac:dyDescent="0.45">
      <c r="A15294" s="57"/>
      <c r="B15294" s="57"/>
    </row>
    <row r="15295" spans="1:2" hidden="1" x14ac:dyDescent="0.45">
      <c r="A15295" s="57"/>
      <c r="B15295" s="57"/>
    </row>
    <row r="15296" spans="1:2" hidden="1" x14ac:dyDescent="0.45">
      <c r="A15296" s="57"/>
      <c r="B15296" s="57"/>
    </row>
    <row r="15297" spans="1:2" hidden="1" x14ac:dyDescent="0.45">
      <c r="A15297" s="57"/>
      <c r="B15297" s="57"/>
    </row>
    <row r="15298" spans="1:2" hidden="1" x14ac:dyDescent="0.45">
      <c r="A15298" s="57"/>
      <c r="B15298" s="57"/>
    </row>
    <row r="15299" spans="1:2" hidden="1" x14ac:dyDescent="0.45">
      <c r="A15299" s="57"/>
      <c r="B15299" s="57"/>
    </row>
    <row r="15300" spans="1:2" hidden="1" x14ac:dyDescent="0.45">
      <c r="A15300" s="57"/>
      <c r="B15300" s="57"/>
    </row>
    <row r="15301" spans="1:2" hidden="1" x14ac:dyDescent="0.45">
      <c r="A15301" s="57"/>
      <c r="B15301" s="57"/>
    </row>
    <row r="15302" spans="1:2" hidden="1" x14ac:dyDescent="0.45">
      <c r="A15302" s="57"/>
      <c r="B15302" s="57"/>
    </row>
    <row r="15303" spans="1:2" hidden="1" x14ac:dyDescent="0.45">
      <c r="A15303" s="57"/>
      <c r="B15303" s="57"/>
    </row>
    <row r="15304" spans="1:2" hidden="1" x14ac:dyDescent="0.45">
      <c r="A15304" s="57"/>
      <c r="B15304" s="57"/>
    </row>
    <row r="15305" spans="1:2" hidden="1" x14ac:dyDescent="0.45">
      <c r="A15305" s="57"/>
      <c r="B15305" s="57"/>
    </row>
    <row r="15306" spans="1:2" hidden="1" x14ac:dyDescent="0.45">
      <c r="A15306" s="57"/>
      <c r="B15306" s="57"/>
    </row>
    <row r="15307" spans="1:2" hidden="1" x14ac:dyDescent="0.45">
      <c r="A15307" s="57"/>
      <c r="B15307" s="57"/>
    </row>
    <row r="15308" spans="1:2" hidden="1" x14ac:dyDescent="0.45">
      <c r="A15308" s="57"/>
      <c r="B15308" s="57"/>
    </row>
    <row r="15309" spans="1:2" hidden="1" x14ac:dyDescent="0.45">
      <c r="A15309" s="57"/>
      <c r="B15309" s="57"/>
    </row>
    <row r="15310" spans="1:2" hidden="1" x14ac:dyDescent="0.45">
      <c r="A15310" s="57"/>
      <c r="B15310" s="57"/>
    </row>
    <row r="15311" spans="1:2" hidden="1" x14ac:dyDescent="0.45">
      <c r="A15311" s="57"/>
      <c r="B15311" s="57"/>
    </row>
    <row r="15312" spans="1:2" hidden="1" x14ac:dyDescent="0.45">
      <c r="A15312" s="57"/>
      <c r="B15312" s="57"/>
    </row>
    <row r="15313" spans="1:2" hidden="1" x14ac:dyDescent="0.45">
      <c r="A15313" s="57"/>
      <c r="B15313" s="57"/>
    </row>
    <row r="15314" spans="1:2" hidden="1" x14ac:dyDescent="0.45">
      <c r="A15314" s="57"/>
      <c r="B15314" s="57"/>
    </row>
    <row r="15315" spans="1:2" hidden="1" x14ac:dyDescent="0.45">
      <c r="A15315" s="57"/>
      <c r="B15315" s="57"/>
    </row>
    <row r="15316" spans="1:2" hidden="1" x14ac:dyDescent="0.45">
      <c r="A15316" s="57"/>
      <c r="B15316" s="57"/>
    </row>
    <row r="15317" spans="1:2" hidden="1" x14ac:dyDescent="0.45">
      <c r="A15317" s="57"/>
      <c r="B15317" s="57"/>
    </row>
    <row r="15318" spans="1:2" hidden="1" x14ac:dyDescent="0.45">
      <c r="A15318" s="57"/>
      <c r="B15318" s="57"/>
    </row>
    <row r="15319" spans="1:2" hidden="1" x14ac:dyDescent="0.45">
      <c r="A15319" s="57"/>
      <c r="B15319" s="57"/>
    </row>
    <row r="15320" spans="1:2" hidden="1" x14ac:dyDescent="0.45">
      <c r="A15320" s="57"/>
      <c r="B15320" s="57"/>
    </row>
    <row r="15321" spans="1:2" hidden="1" x14ac:dyDescent="0.45">
      <c r="A15321" s="57"/>
      <c r="B15321" s="57"/>
    </row>
    <row r="15322" spans="1:2" hidden="1" x14ac:dyDescent="0.45">
      <c r="A15322" s="57"/>
      <c r="B15322" s="57"/>
    </row>
    <row r="15323" spans="1:2" hidden="1" x14ac:dyDescent="0.45">
      <c r="A15323" s="57"/>
      <c r="B15323" s="57"/>
    </row>
    <row r="15324" spans="1:2" hidden="1" x14ac:dyDescent="0.45">
      <c r="A15324" s="57"/>
      <c r="B15324" s="57"/>
    </row>
    <row r="15325" spans="1:2" hidden="1" x14ac:dyDescent="0.45">
      <c r="A15325" s="57"/>
      <c r="B15325" s="57"/>
    </row>
    <row r="15326" spans="1:2" hidden="1" x14ac:dyDescent="0.45">
      <c r="A15326" s="57"/>
      <c r="B15326" s="57"/>
    </row>
    <row r="15327" spans="1:2" hidden="1" x14ac:dyDescent="0.45">
      <c r="A15327" s="57"/>
      <c r="B15327" s="57"/>
    </row>
    <row r="15328" spans="1:2" hidden="1" x14ac:dyDescent="0.45">
      <c r="A15328" s="57"/>
      <c r="B15328" s="57"/>
    </row>
    <row r="15329" spans="1:2" hidden="1" x14ac:dyDescent="0.45">
      <c r="A15329" s="57"/>
      <c r="B15329" s="57"/>
    </row>
    <row r="15330" spans="1:2" hidden="1" x14ac:dyDescent="0.45">
      <c r="A15330" s="57"/>
      <c r="B15330" s="57"/>
    </row>
    <row r="15331" spans="1:2" hidden="1" x14ac:dyDescent="0.45">
      <c r="A15331" s="57"/>
      <c r="B15331" s="57"/>
    </row>
    <row r="15332" spans="1:2" hidden="1" x14ac:dyDescent="0.45">
      <c r="A15332" s="57"/>
      <c r="B15332" s="57"/>
    </row>
    <row r="15333" spans="1:2" hidden="1" x14ac:dyDescent="0.45">
      <c r="A15333" s="57"/>
      <c r="B15333" s="57"/>
    </row>
    <row r="15334" spans="1:2" hidden="1" x14ac:dyDescent="0.45">
      <c r="A15334" s="57"/>
      <c r="B15334" s="57"/>
    </row>
    <row r="15335" spans="1:2" hidden="1" x14ac:dyDescent="0.45">
      <c r="A15335" s="57"/>
      <c r="B15335" s="57"/>
    </row>
    <row r="15336" spans="1:2" hidden="1" x14ac:dyDescent="0.45">
      <c r="A15336" s="57"/>
      <c r="B15336" s="57"/>
    </row>
    <row r="15337" spans="1:2" hidden="1" x14ac:dyDescent="0.45">
      <c r="A15337" s="57"/>
      <c r="B15337" s="57"/>
    </row>
    <row r="15338" spans="1:2" hidden="1" x14ac:dyDescent="0.45">
      <c r="A15338" s="57"/>
      <c r="B15338" s="57"/>
    </row>
    <row r="15339" spans="1:2" hidden="1" x14ac:dyDescent="0.45">
      <c r="A15339" s="57"/>
      <c r="B15339" s="57"/>
    </row>
    <row r="15340" spans="1:2" hidden="1" x14ac:dyDescent="0.45">
      <c r="A15340" s="57"/>
      <c r="B15340" s="57"/>
    </row>
    <row r="15341" spans="1:2" hidden="1" x14ac:dyDescent="0.45">
      <c r="A15341" s="57"/>
      <c r="B15341" s="57"/>
    </row>
    <row r="15342" spans="1:2" hidden="1" x14ac:dyDescent="0.45">
      <c r="A15342" s="57"/>
      <c r="B15342" s="57"/>
    </row>
    <row r="15343" spans="1:2" hidden="1" x14ac:dyDescent="0.45">
      <c r="A15343" s="57"/>
      <c r="B15343" s="57"/>
    </row>
    <row r="15344" spans="1:2" hidden="1" x14ac:dyDescent="0.45">
      <c r="A15344" s="57"/>
      <c r="B15344" s="57"/>
    </row>
    <row r="15345" spans="1:2" hidden="1" x14ac:dyDescent="0.45">
      <c r="A15345" s="57"/>
      <c r="B15345" s="57"/>
    </row>
    <row r="15346" spans="1:2" hidden="1" x14ac:dyDescent="0.45">
      <c r="A15346" s="57"/>
      <c r="B15346" s="57"/>
    </row>
    <row r="15347" spans="1:2" hidden="1" x14ac:dyDescent="0.45">
      <c r="A15347" s="57"/>
      <c r="B15347" s="57"/>
    </row>
    <row r="15348" spans="1:2" hidden="1" x14ac:dyDescent="0.45">
      <c r="A15348" s="57"/>
      <c r="B15348" s="57"/>
    </row>
    <row r="15349" spans="1:2" hidden="1" x14ac:dyDescent="0.45">
      <c r="A15349" s="57"/>
      <c r="B15349" s="57"/>
    </row>
    <row r="15350" spans="1:2" hidden="1" x14ac:dyDescent="0.45">
      <c r="A15350" s="57"/>
      <c r="B15350" s="57"/>
    </row>
    <row r="15351" spans="1:2" hidden="1" x14ac:dyDescent="0.45">
      <c r="A15351" s="57"/>
      <c r="B15351" s="57"/>
    </row>
    <row r="15352" spans="1:2" hidden="1" x14ac:dyDescent="0.45">
      <c r="A15352" s="57"/>
      <c r="B15352" s="57"/>
    </row>
    <row r="15353" spans="1:2" hidden="1" x14ac:dyDescent="0.45">
      <c r="A15353" s="57"/>
      <c r="B15353" s="57"/>
    </row>
    <row r="15354" spans="1:2" hidden="1" x14ac:dyDescent="0.45">
      <c r="A15354" s="57"/>
      <c r="B15354" s="57"/>
    </row>
    <row r="15355" spans="1:2" hidden="1" x14ac:dyDescent="0.45">
      <c r="A15355" s="57"/>
      <c r="B15355" s="57"/>
    </row>
    <row r="15356" spans="1:2" hidden="1" x14ac:dyDescent="0.45">
      <c r="A15356" s="57"/>
      <c r="B15356" s="57"/>
    </row>
    <row r="15357" spans="1:2" hidden="1" x14ac:dyDescent="0.45">
      <c r="A15357" s="57"/>
      <c r="B15357" s="57"/>
    </row>
    <row r="15358" spans="1:2" hidden="1" x14ac:dyDescent="0.45">
      <c r="A15358" s="57"/>
      <c r="B15358" s="57"/>
    </row>
    <row r="15359" spans="1:2" hidden="1" x14ac:dyDescent="0.45">
      <c r="A15359" s="57"/>
      <c r="B15359" s="57"/>
    </row>
    <row r="15360" spans="1:2" hidden="1" x14ac:dyDescent="0.45">
      <c r="A15360" s="57"/>
      <c r="B15360" s="57"/>
    </row>
    <row r="15361" spans="1:2" hidden="1" x14ac:dyDescent="0.45">
      <c r="A15361" s="57"/>
      <c r="B15361" s="57"/>
    </row>
    <row r="15362" spans="1:2" hidden="1" x14ac:dyDescent="0.45">
      <c r="A15362" s="57"/>
      <c r="B15362" s="57"/>
    </row>
    <row r="15363" spans="1:2" hidden="1" x14ac:dyDescent="0.45">
      <c r="A15363" s="57"/>
      <c r="B15363" s="57"/>
    </row>
    <row r="15364" spans="1:2" hidden="1" x14ac:dyDescent="0.45">
      <c r="A15364" s="57"/>
      <c r="B15364" s="57"/>
    </row>
    <row r="15365" spans="1:2" hidden="1" x14ac:dyDescent="0.45">
      <c r="A15365" s="57"/>
      <c r="B15365" s="57"/>
    </row>
    <row r="15366" spans="1:2" hidden="1" x14ac:dyDescent="0.45">
      <c r="A15366" s="57"/>
      <c r="B15366" s="57"/>
    </row>
    <row r="15367" spans="1:2" hidden="1" x14ac:dyDescent="0.45">
      <c r="A15367" s="57"/>
      <c r="B15367" s="57"/>
    </row>
    <row r="15368" spans="1:2" hidden="1" x14ac:dyDescent="0.45">
      <c r="A15368" s="57"/>
      <c r="B15368" s="57"/>
    </row>
    <row r="15369" spans="1:2" hidden="1" x14ac:dyDescent="0.45">
      <c r="A15369" s="57"/>
      <c r="B15369" s="57"/>
    </row>
    <row r="15370" spans="1:2" hidden="1" x14ac:dyDescent="0.45">
      <c r="A15370" s="57"/>
      <c r="B15370" s="57"/>
    </row>
    <row r="15371" spans="1:2" hidden="1" x14ac:dyDescent="0.45">
      <c r="A15371" s="57"/>
      <c r="B15371" s="57"/>
    </row>
    <row r="15372" spans="1:2" hidden="1" x14ac:dyDescent="0.45">
      <c r="A15372" s="57"/>
      <c r="B15372" s="57"/>
    </row>
    <row r="15373" spans="1:2" hidden="1" x14ac:dyDescent="0.45">
      <c r="A15373" s="57"/>
      <c r="B15373" s="57"/>
    </row>
    <row r="15374" spans="1:2" hidden="1" x14ac:dyDescent="0.45">
      <c r="A15374" s="57"/>
      <c r="B15374" s="57"/>
    </row>
    <row r="15375" spans="1:2" hidden="1" x14ac:dyDescent="0.45">
      <c r="A15375" s="57"/>
      <c r="B15375" s="57"/>
    </row>
    <row r="15376" spans="1:2" hidden="1" x14ac:dyDescent="0.45">
      <c r="A15376" s="57"/>
      <c r="B15376" s="57"/>
    </row>
    <row r="15377" spans="1:2" hidden="1" x14ac:dyDescent="0.45">
      <c r="A15377" s="57"/>
      <c r="B15377" s="57"/>
    </row>
    <row r="15378" spans="1:2" hidden="1" x14ac:dyDescent="0.45">
      <c r="A15378" s="57"/>
      <c r="B15378" s="57"/>
    </row>
    <row r="15379" spans="1:2" hidden="1" x14ac:dyDescent="0.45">
      <c r="A15379" s="57"/>
      <c r="B15379" s="57"/>
    </row>
    <row r="15380" spans="1:2" hidden="1" x14ac:dyDescent="0.45">
      <c r="A15380" s="57"/>
      <c r="B15380" s="57"/>
    </row>
    <row r="15381" spans="1:2" hidden="1" x14ac:dyDescent="0.45">
      <c r="A15381" s="57"/>
      <c r="B15381" s="57"/>
    </row>
    <row r="15382" spans="1:2" hidden="1" x14ac:dyDescent="0.45">
      <c r="A15382" s="57"/>
      <c r="B15382" s="57"/>
    </row>
    <row r="15383" spans="1:2" hidden="1" x14ac:dyDescent="0.45">
      <c r="A15383" s="57"/>
      <c r="B15383" s="57"/>
    </row>
    <row r="15384" spans="1:2" hidden="1" x14ac:dyDescent="0.45">
      <c r="A15384" s="57"/>
      <c r="B15384" s="57"/>
    </row>
    <row r="15385" spans="1:2" hidden="1" x14ac:dyDescent="0.45">
      <c r="A15385" s="57"/>
      <c r="B15385" s="57"/>
    </row>
    <row r="15386" spans="1:2" hidden="1" x14ac:dyDescent="0.45">
      <c r="A15386" s="57"/>
      <c r="B15386" s="57"/>
    </row>
    <row r="15387" spans="1:2" hidden="1" x14ac:dyDescent="0.45">
      <c r="A15387" s="57"/>
      <c r="B15387" s="57"/>
    </row>
    <row r="15388" spans="1:2" hidden="1" x14ac:dyDescent="0.45">
      <c r="A15388" s="57"/>
      <c r="B15388" s="57"/>
    </row>
    <row r="15389" spans="1:2" hidden="1" x14ac:dyDescent="0.45">
      <c r="A15389" s="57"/>
      <c r="B15389" s="57"/>
    </row>
    <row r="15390" spans="1:2" hidden="1" x14ac:dyDescent="0.45">
      <c r="A15390" s="57"/>
      <c r="B15390" s="57"/>
    </row>
    <row r="15391" spans="1:2" hidden="1" x14ac:dyDescent="0.45">
      <c r="A15391" s="57"/>
      <c r="B15391" s="57"/>
    </row>
    <row r="15392" spans="1:2" hidden="1" x14ac:dyDescent="0.45">
      <c r="A15392" s="57"/>
      <c r="B15392" s="57"/>
    </row>
    <row r="15393" spans="1:2" hidden="1" x14ac:dyDescent="0.45">
      <c r="A15393" s="57"/>
      <c r="B15393" s="57"/>
    </row>
    <row r="15394" spans="1:2" hidden="1" x14ac:dyDescent="0.45">
      <c r="A15394" s="57"/>
      <c r="B15394" s="57"/>
    </row>
    <row r="15395" spans="1:2" hidden="1" x14ac:dyDescent="0.45">
      <c r="A15395" s="57"/>
      <c r="B15395" s="57"/>
    </row>
    <row r="15396" spans="1:2" hidden="1" x14ac:dyDescent="0.45">
      <c r="A15396" s="57"/>
      <c r="B15396" s="57"/>
    </row>
    <row r="15397" spans="1:2" hidden="1" x14ac:dyDescent="0.45">
      <c r="A15397" s="57"/>
      <c r="B15397" s="57"/>
    </row>
    <row r="15398" spans="1:2" hidden="1" x14ac:dyDescent="0.45">
      <c r="A15398" s="57"/>
      <c r="B15398" s="57"/>
    </row>
    <row r="15399" spans="1:2" hidden="1" x14ac:dyDescent="0.45">
      <c r="A15399" s="57"/>
      <c r="B15399" s="57"/>
    </row>
    <row r="15400" spans="1:2" hidden="1" x14ac:dyDescent="0.45">
      <c r="A15400" s="57"/>
      <c r="B15400" s="57"/>
    </row>
    <row r="15401" spans="1:2" hidden="1" x14ac:dyDescent="0.45">
      <c r="A15401" s="57"/>
      <c r="B15401" s="57"/>
    </row>
    <row r="15402" spans="1:2" hidden="1" x14ac:dyDescent="0.45">
      <c r="A15402" s="57"/>
      <c r="B15402" s="57"/>
    </row>
    <row r="15403" spans="1:2" hidden="1" x14ac:dyDescent="0.45">
      <c r="A15403" s="57"/>
      <c r="B15403" s="57"/>
    </row>
    <row r="15404" spans="1:2" hidden="1" x14ac:dyDescent="0.45">
      <c r="A15404" s="57"/>
      <c r="B15404" s="57"/>
    </row>
    <row r="15405" spans="1:2" hidden="1" x14ac:dyDescent="0.45">
      <c r="A15405" s="57"/>
      <c r="B15405" s="57"/>
    </row>
    <row r="15406" spans="1:2" hidden="1" x14ac:dyDescent="0.45">
      <c r="A15406" s="57"/>
      <c r="B15406" s="57"/>
    </row>
    <row r="15407" spans="1:2" hidden="1" x14ac:dyDescent="0.45">
      <c r="A15407" s="57"/>
      <c r="B15407" s="57"/>
    </row>
    <row r="15408" spans="1:2" hidden="1" x14ac:dyDescent="0.45">
      <c r="A15408" s="57"/>
      <c r="B15408" s="57"/>
    </row>
    <row r="15409" spans="1:2" hidden="1" x14ac:dyDescent="0.45">
      <c r="A15409" s="57"/>
      <c r="B15409" s="57"/>
    </row>
    <row r="15410" spans="1:2" hidden="1" x14ac:dyDescent="0.45">
      <c r="A15410" s="57"/>
      <c r="B15410" s="57"/>
    </row>
    <row r="15411" spans="1:2" hidden="1" x14ac:dyDescent="0.45">
      <c r="A15411" s="57"/>
      <c r="B15411" s="57"/>
    </row>
    <row r="15412" spans="1:2" hidden="1" x14ac:dyDescent="0.45">
      <c r="A15412" s="57"/>
      <c r="B15412" s="57"/>
    </row>
    <row r="15413" spans="1:2" hidden="1" x14ac:dyDescent="0.45">
      <c r="A15413" s="57"/>
      <c r="B15413" s="57"/>
    </row>
    <row r="15414" spans="1:2" hidden="1" x14ac:dyDescent="0.45">
      <c r="A15414" s="57"/>
      <c r="B15414" s="57"/>
    </row>
    <row r="15415" spans="1:2" hidden="1" x14ac:dyDescent="0.45">
      <c r="A15415" s="57"/>
      <c r="B15415" s="57"/>
    </row>
    <row r="15416" spans="1:2" hidden="1" x14ac:dyDescent="0.45">
      <c r="A15416" s="57"/>
      <c r="B15416" s="57"/>
    </row>
    <row r="15417" spans="1:2" hidden="1" x14ac:dyDescent="0.45">
      <c r="A15417" s="57"/>
      <c r="B15417" s="57"/>
    </row>
    <row r="15418" spans="1:2" hidden="1" x14ac:dyDescent="0.45">
      <c r="A15418" s="57"/>
      <c r="B15418" s="57"/>
    </row>
    <row r="15419" spans="1:2" hidden="1" x14ac:dyDescent="0.45">
      <c r="A15419" s="57"/>
      <c r="B15419" s="57"/>
    </row>
    <row r="15420" spans="1:2" hidden="1" x14ac:dyDescent="0.45">
      <c r="A15420" s="57"/>
      <c r="B15420" s="57"/>
    </row>
    <row r="15421" spans="1:2" hidden="1" x14ac:dyDescent="0.45">
      <c r="A15421" s="57"/>
      <c r="B15421" s="57"/>
    </row>
    <row r="15422" spans="1:2" hidden="1" x14ac:dyDescent="0.45">
      <c r="A15422" s="57"/>
      <c r="B15422" s="57"/>
    </row>
    <row r="15423" spans="1:2" hidden="1" x14ac:dyDescent="0.45">
      <c r="A15423" s="57"/>
      <c r="B15423" s="57"/>
    </row>
    <row r="15424" spans="1:2" hidden="1" x14ac:dyDescent="0.45">
      <c r="A15424" s="57"/>
      <c r="B15424" s="57"/>
    </row>
    <row r="15425" spans="1:2" hidden="1" x14ac:dyDescent="0.45">
      <c r="A15425" s="57"/>
      <c r="B15425" s="57"/>
    </row>
    <row r="15426" spans="1:2" hidden="1" x14ac:dyDescent="0.45">
      <c r="A15426" s="57"/>
      <c r="B15426" s="57"/>
    </row>
    <row r="15427" spans="1:2" hidden="1" x14ac:dyDescent="0.45">
      <c r="A15427" s="57"/>
      <c r="B15427" s="57"/>
    </row>
    <row r="15428" spans="1:2" hidden="1" x14ac:dyDescent="0.45">
      <c r="A15428" s="57"/>
      <c r="B15428" s="57"/>
    </row>
    <row r="15429" spans="1:2" hidden="1" x14ac:dyDescent="0.45">
      <c r="A15429" s="57"/>
      <c r="B15429" s="57"/>
    </row>
    <row r="15430" spans="1:2" hidden="1" x14ac:dyDescent="0.45">
      <c r="A15430" s="57"/>
      <c r="B15430" s="57"/>
    </row>
    <row r="15431" spans="1:2" hidden="1" x14ac:dyDescent="0.45">
      <c r="A15431" s="57"/>
      <c r="B15431" s="57"/>
    </row>
    <row r="15432" spans="1:2" hidden="1" x14ac:dyDescent="0.45">
      <c r="A15432" s="57"/>
      <c r="B15432" s="57"/>
    </row>
    <row r="15433" spans="1:2" hidden="1" x14ac:dyDescent="0.45">
      <c r="A15433" s="57"/>
      <c r="B15433" s="57"/>
    </row>
    <row r="15434" spans="1:2" hidden="1" x14ac:dyDescent="0.45">
      <c r="A15434" s="57"/>
      <c r="B15434" s="57"/>
    </row>
    <row r="15435" spans="1:2" hidden="1" x14ac:dyDescent="0.45">
      <c r="A15435" s="57"/>
      <c r="B15435" s="57"/>
    </row>
    <row r="15436" spans="1:2" hidden="1" x14ac:dyDescent="0.45">
      <c r="A15436" s="57"/>
      <c r="B15436" s="57"/>
    </row>
    <row r="15437" spans="1:2" hidden="1" x14ac:dyDescent="0.45">
      <c r="A15437" s="57"/>
      <c r="B15437" s="57"/>
    </row>
    <row r="15438" spans="1:2" hidden="1" x14ac:dyDescent="0.45">
      <c r="A15438" s="57"/>
      <c r="B15438" s="57"/>
    </row>
    <row r="15439" spans="1:2" hidden="1" x14ac:dyDescent="0.45">
      <c r="A15439" s="57"/>
      <c r="B15439" s="57"/>
    </row>
    <row r="15440" spans="1:2" hidden="1" x14ac:dyDescent="0.45">
      <c r="A15440" s="57"/>
      <c r="B15440" s="57"/>
    </row>
    <row r="15441" spans="1:2" hidden="1" x14ac:dyDescent="0.45">
      <c r="A15441" s="57"/>
      <c r="B15441" s="57"/>
    </row>
    <row r="15442" spans="1:2" hidden="1" x14ac:dyDescent="0.45">
      <c r="A15442" s="57"/>
      <c r="B15442" s="57"/>
    </row>
    <row r="15443" spans="1:2" hidden="1" x14ac:dyDescent="0.45">
      <c r="A15443" s="57"/>
      <c r="B15443" s="57"/>
    </row>
    <row r="15444" spans="1:2" hidden="1" x14ac:dyDescent="0.45">
      <c r="A15444" s="57"/>
      <c r="B15444" s="57"/>
    </row>
    <row r="15445" spans="1:2" hidden="1" x14ac:dyDescent="0.45">
      <c r="A15445" s="57"/>
      <c r="B15445" s="57"/>
    </row>
    <row r="15446" spans="1:2" hidden="1" x14ac:dyDescent="0.45">
      <c r="A15446" s="57"/>
      <c r="B15446" s="57"/>
    </row>
    <row r="15447" spans="1:2" hidden="1" x14ac:dyDescent="0.45">
      <c r="A15447" s="57"/>
      <c r="B15447" s="57"/>
    </row>
    <row r="15448" spans="1:2" hidden="1" x14ac:dyDescent="0.45">
      <c r="A15448" s="57"/>
      <c r="B15448" s="57"/>
    </row>
    <row r="15449" spans="1:2" hidden="1" x14ac:dyDescent="0.45">
      <c r="A15449" s="57"/>
      <c r="B15449" s="57"/>
    </row>
    <row r="15450" spans="1:2" hidden="1" x14ac:dyDescent="0.45">
      <c r="A15450" s="57"/>
      <c r="B15450" s="57"/>
    </row>
    <row r="15451" spans="1:2" hidden="1" x14ac:dyDescent="0.45">
      <c r="A15451" s="57"/>
      <c r="B15451" s="57"/>
    </row>
    <row r="15452" spans="1:2" hidden="1" x14ac:dyDescent="0.45">
      <c r="A15452" s="57"/>
      <c r="B15452" s="57"/>
    </row>
    <row r="15453" spans="1:2" hidden="1" x14ac:dyDescent="0.45">
      <c r="A15453" s="57"/>
      <c r="B15453" s="57"/>
    </row>
    <row r="15454" spans="1:2" hidden="1" x14ac:dyDescent="0.45">
      <c r="A15454" s="57"/>
      <c r="B15454" s="57"/>
    </row>
    <row r="15455" spans="1:2" hidden="1" x14ac:dyDescent="0.45">
      <c r="A15455" s="57"/>
      <c r="B15455" s="57"/>
    </row>
    <row r="15456" spans="1:2" hidden="1" x14ac:dyDescent="0.45">
      <c r="A15456" s="57"/>
      <c r="B15456" s="57"/>
    </row>
    <row r="15457" spans="1:2" hidden="1" x14ac:dyDescent="0.45">
      <c r="A15457" s="57"/>
      <c r="B15457" s="57"/>
    </row>
    <row r="15458" spans="1:2" hidden="1" x14ac:dyDescent="0.45">
      <c r="A15458" s="57"/>
      <c r="B15458" s="57"/>
    </row>
    <row r="15459" spans="1:2" hidden="1" x14ac:dyDescent="0.45">
      <c r="A15459" s="57"/>
      <c r="B15459" s="57"/>
    </row>
    <row r="15460" spans="1:2" hidden="1" x14ac:dyDescent="0.45">
      <c r="A15460" s="57"/>
      <c r="B15460" s="57"/>
    </row>
    <row r="15461" spans="1:2" hidden="1" x14ac:dyDescent="0.45">
      <c r="A15461" s="57"/>
      <c r="B15461" s="57"/>
    </row>
    <row r="15462" spans="1:2" hidden="1" x14ac:dyDescent="0.45">
      <c r="A15462" s="57"/>
      <c r="B15462" s="57"/>
    </row>
    <row r="15463" spans="1:2" hidden="1" x14ac:dyDescent="0.45">
      <c r="A15463" s="57"/>
      <c r="B15463" s="57"/>
    </row>
    <row r="15464" spans="1:2" hidden="1" x14ac:dyDescent="0.45">
      <c r="A15464" s="57"/>
      <c r="B15464" s="57"/>
    </row>
    <row r="15465" spans="1:2" hidden="1" x14ac:dyDescent="0.45">
      <c r="A15465" s="57"/>
      <c r="B15465" s="57"/>
    </row>
    <row r="15466" spans="1:2" hidden="1" x14ac:dyDescent="0.45">
      <c r="A15466" s="57"/>
      <c r="B15466" s="57"/>
    </row>
    <row r="15467" spans="1:2" hidden="1" x14ac:dyDescent="0.45">
      <c r="A15467" s="57"/>
      <c r="B15467" s="57"/>
    </row>
    <row r="15468" spans="1:2" hidden="1" x14ac:dyDescent="0.45">
      <c r="A15468" s="57"/>
      <c r="B15468" s="57"/>
    </row>
    <row r="15469" spans="1:2" hidden="1" x14ac:dyDescent="0.45">
      <c r="A15469" s="57"/>
      <c r="B15469" s="57"/>
    </row>
    <row r="15470" spans="1:2" hidden="1" x14ac:dyDescent="0.45">
      <c r="A15470" s="57"/>
      <c r="B15470" s="57"/>
    </row>
    <row r="15471" spans="1:2" hidden="1" x14ac:dyDescent="0.45">
      <c r="A15471" s="57"/>
      <c r="B15471" s="57"/>
    </row>
    <row r="15472" spans="1:2" hidden="1" x14ac:dyDescent="0.45">
      <c r="A15472" s="57"/>
      <c r="B15472" s="57"/>
    </row>
    <row r="15473" spans="1:2" hidden="1" x14ac:dyDescent="0.45">
      <c r="A15473" s="57"/>
      <c r="B15473" s="57"/>
    </row>
    <row r="15474" spans="1:2" hidden="1" x14ac:dyDescent="0.45">
      <c r="A15474" s="57"/>
      <c r="B15474" s="57"/>
    </row>
    <row r="15475" spans="1:2" hidden="1" x14ac:dyDescent="0.45">
      <c r="A15475" s="57"/>
      <c r="B15475" s="57"/>
    </row>
    <row r="15476" spans="1:2" hidden="1" x14ac:dyDescent="0.45">
      <c r="A15476" s="57"/>
      <c r="B15476" s="57"/>
    </row>
    <row r="15477" spans="1:2" hidden="1" x14ac:dyDescent="0.45">
      <c r="A15477" s="57"/>
      <c r="B15477" s="57"/>
    </row>
    <row r="15478" spans="1:2" hidden="1" x14ac:dyDescent="0.45">
      <c r="A15478" s="57"/>
      <c r="B15478" s="57"/>
    </row>
    <row r="15479" spans="1:2" hidden="1" x14ac:dyDescent="0.45">
      <c r="A15479" s="57"/>
      <c r="B15479" s="57"/>
    </row>
    <row r="15480" spans="1:2" hidden="1" x14ac:dyDescent="0.45">
      <c r="A15480" s="57"/>
      <c r="B15480" s="57"/>
    </row>
    <row r="15481" spans="1:2" hidden="1" x14ac:dyDescent="0.45">
      <c r="A15481" s="57"/>
      <c r="B15481" s="57"/>
    </row>
    <row r="15482" spans="1:2" hidden="1" x14ac:dyDescent="0.45">
      <c r="A15482" s="57"/>
      <c r="B15482" s="57"/>
    </row>
    <row r="15483" spans="1:2" hidden="1" x14ac:dyDescent="0.45">
      <c r="A15483" s="57"/>
      <c r="B15483" s="57"/>
    </row>
    <row r="15484" spans="1:2" hidden="1" x14ac:dyDescent="0.45">
      <c r="A15484" s="57"/>
      <c r="B15484" s="57"/>
    </row>
    <row r="15485" spans="1:2" hidden="1" x14ac:dyDescent="0.45">
      <c r="A15485" s="57"/>
      <c r="B15485" s="57"/>
    </row>
    <row r="15486" spans="1:2" hidden="1" x14ac:dyDescent="0.45">
      <c r="A15486" s="57"/>
      <c r="B15486" s="57"/>
    </row>
    <row r="15487" spans="1:2" hidden="1" x14ac:dyDescent="0.45">
      <c r="A15487" s="57"/>
      <c r="B15487" s="57"/>
    </row>
    <row r="15488" spans="1:2" hidden="1" x14ac:dyDescent="0.45">
      <c r="A15488" s="57"/>
      <c r="B15488" s="57"/>
    </row>
    <row r="15489" spans="1:2" hidden="1" x14ac:dyDescent="0.45">
      <c r="A15489" s="57"/>
      <c r="B15489" s="57"/>
    </row>
    <row r="15490" spans="1:2" hidden="1" x14ac:dyDescent="0.45">
      <c r="A15490" s="57"/>
      <c r="B15490" s="57"/>
    </row>
    <row r="15491" spans="1:2" hidden="1" x14ac:dyDescent="0.45">
      <c r="A15491" s="57"/>
      <c r="B15491" s="57"/>
    </row>
    <row r="15492" spans="1:2" hidden="1" x14ac:dyDescent="0.45">
      <c r="A15492" s="57"/>
      <c r="B15492" s="57"/>
    </row>
    <row r="15493" spans="1:2" hidden="1" x14ac:dyDescent="0.45">
      <c r="A15493" s="57"/>
      <c r="B15493" s="57"/>
    </row>
    <row r="15494" spans="1:2" hidden="1" x14ac:dyDescent="0.45">
      <c r="A15494" s="57"/>
      <c r="B15494" s="57"/>
    </row>
    <row r="15495" spans="1:2" hidden="1" x14ac:dyDescent="0.45">
      <c r="A15495" s="57"/>
      <c r="B15495" s="57"/>
    </row>
    <row r="15496" spans="1:2" hidden="1" x14ac:dyDescent="0.45">
      <c r="A15496" s="57"/>
      <c r="B15496" s="57"/>
    </row>
    <row r="15497" spans="1:2" hidden="1" x14ac:dyDescent="0.45">
      <c r="A15497" s="57"/>
      <c r="B15497" s="57"/>
    </row>
    <row r="15498" spans="1:2" hidden="1" x14ac:dyDescent="0.45">
      <c r="A15498" s="57"/>
      <c r="B15498" s="57"/>
    </row>
    <row r="15499" spans="1:2" hidden="1" x14ac:dyDescent="0.45">
      <c r="A15499" s="57"/>
      <c r="B15499" s="57"/>
    </row>
    <row r="15500" spans="1:2" hidden="1" x14ac:dyDescent="0.45">
      <c r="A15500" s="57"/>
      <c r="B15500" s="57"/>
    </row>
    <row r="15501" spans="1:2" hidden="1" x14ac:dyDescent="0.45">
      <c r="A15501" s="57"/>
      <c r="B15501" s="57"/>
    </row>
    <row r="15502" spans="1:2" hidden="1" x14ac:dyDescent="0.45">
      <c r="A15502" s="57"/>
      <c r="B15502" s="57"/>
    </row>
    <row r="15503" spans="1:2" hidden="1" x14ac:dyDescent="0.45">
      <c r="A15503" s="57"/>
      <c r="B15503" s="57"/>
    </row>
    <row r="15504" spans="1:2" hidden="1" x14ac:dyDescent="0.45">
      <c r="A15504" s="57"/>
      <c r="B15504" s="57"/>
    </row>
    <row r="15505" spans="1:2" hidden="1" x14ac:dyDescent="0.45">
      <c r="A15505" s="57"/>
      <c r="B15505" s="57"/>
    </row>
    <row r="15506" spans="1:2" hidden="1" x14ac:dyDescent="0.45">
      <c r="A15506" s="57"/>
      <c r="B15506" s="57"/>
    </row>
    <row r="15507" spans="1:2" hidden="1" x14ac:dyDescent="0.45">
      <c r="A15507" s="57"/>
      <c r="B15507" s="57"/>
    </row>
    <row r="15508" spans="1:2" hidden="1" x14ac:dyDescent="0.45">
      <c r="A15508" s="57"/>
      <c r="B15508" s="57"/>
    </row>
    <row r="15509" spans="1:2" hidden="1" x14ac:dyDescent="0.45">
      <c r="A15509" s="57"/>
      <c r="B15509" s="57"/>
    </row>
    <row r="15510" spans="1:2" hidden="1" x14ac:dyDescent="0.45">
      <c r="A15510" s="57"/>
      <c r="B15510" s="57"/>
    </row>
    <row r="15511" spans="1:2" hidden="1" x14ac:dyDescent="0.45">
      <c r="A15511" s="57"/>
      <c r="B15511" s="57"/>
    </row>
    <row r="15512" spans="1:2" hidden="1" x14ac:dyDescent="0.45">
      <c r="A15512" s="57"/>
      <c r="B15512" s="57"/>
    </row>
    <row r="15513" spans="1:2" hidden="1" x14ac:dyDescent="0.45">
      <c r="A15513" s="57"/>
      <c r="B15513" s="57"/>
    </row>
    <row r="15514" spans="1:2" hidden="1" x14ac:dyDescent="0.45">
      <c r="A15514" s="57"/>
      <c r="B15514" s="57"/>
    </row>
    <row r="15515" spans="1:2" hidden="1" x14ac:dyDescent="0.45">
      <c r="A15515" s="57"/>
      <c r="B15515" s="57"/>
    </row>
    <row r="15516" spans="1:2" hidden="1" x14ac:dyDescent="0.45">
      <c r="A15516" s="57"/>
      <c r="B15516" s="57"/>
    </row>
    <row r="15517" spans="1:2" hidden="1" x14ac:dyDescent="0.45">
      <c r="A15517" s="57"/>
      <c r="B15517" s="57"/>
    </row>
    <row r="15518" spans="1:2" hidden="1" x14ac:dyDescent="0.45">
      <c r="A15518" s="57"/>
      <c r="B15518" s="57"/>
    </row>
    <row r="15519" spans="1:2" hidden="1" x14ac:dyDescent="0.45">
      <c r="A15519" s="57"/>
      <c r="B15519" s="57"/>
    </row>
    <row r="15520" spans="1:2" hidden="1" x14ac:dyDescent="0.45">
      <c r="A15520" s="57"/>
      <c r="B15520" s="57"/>
    </row>
    <row r="15521" spans="1:2" hidden="1" x14ac:dyDescent="0.45">
      <c r="A15521" s="57"/>
      <c r="B15521" s="57"/>
    </row>
    <row r="15522" spans="1:2" hidden="1" x14ac:dyDescent="0.45">
      <c r="A15522" s="57"/>
      <c r="B15522" s="57"/>
    </row>
    <row r="15523" spans="1:2" hidden="1" x14ac:dyDescent="0.45">
      <c r="A15523" s="57"/>
      <c r="B15523" s="57"/>
    </row>
    <row r="15524" spans="1:2" hidden="1" x14ac:dyDescent="0.45">
      <c r="A15524" s="57"/>
      <c r="B15524" s="57"/>
    </row>
    <row r="15525" spans="1:2" hidden="1" x14ac:dyDescent="0.45">
      <c r="A15525" s="57"/>
      <c r="B15525" s="57"/>
    </row>
    <row r="15526" spans="1:2" hidden="1" x14ac:dyDescent="0.45">
      <c r="A15526" s="57"/>
      <c r="B15526" s="57"/>
    </row>
    <row r="15527" spans="1:2" hidden="1" x14ac:dyDescent="0.45">
      <c r="A15527" s="57"/>
      <c r="B15527" s="57"/>
    </row>
    <row r="15528" spans="1:2" hidden="1" x14ac:dyDescent="0.45">
      <c r="A15528" s="57"/>
      <c r="B15528" s="57"/>
    </row>
    <row r="15529" spans="1:2" hidden="1" x14ac:dyDescent="0.45">
      <c r="A15529" s="57"/>
      <c r="B15529" s="57"/>
    </row>
    <row r="15530" spans="1:2" hidden="1" x14ac:dyDescent="0.45">
      <c r="A15530" s="57"/>
      <c r="B15530" s="57"/>
    </row>
    <row r="15531" spans="1:2" hidden="1" x14ac:dyDescent="0.45">
      <c r="A15531" s="57"/>
      <c r="B15531" s="57"/>
    </row>
    <row r="15532" spans="1:2" hidden="1" x14ac:dyDescent="0.45">
      <c r="A15532" s="57"/>
      <c r="B15532" s="57"/>
    </row>
    <row r="15533" spans="1:2" hidden="1" x14ac:dyDescent="0.45">
      <c r="A15533" s="57"/>
      <c r="B15533" s="57"/>
    </row>
    <row r="15534" spans="1:2" hidden="1" x14ac:dyDescent="0.45">
      <c r="A15534" s="57"/>
      <c r="B15534" s="57"/>
    </row>
    <row r="15535" spans="1:2" hidden="1" x14ac:dyDescent="0.45">
      <c r="A15535" s="57"/>
      <c r="B15535" s="57"/>
    </row>
    <row r="15536" spans="1:2" hidden="1" x14ac:dyDescent="0.45">
      <c r="A15536" s="57"/>
      <c r="B15536" s="57"/>
    </row>
    <row r="15537" spans="1:2" hidden="1" x14ac:dyDescent="0.45">
      <c r="A15537" s="57"/>
      <c r="B15537" s="57"/>
    </row>
    <row r="15538" spans="1:2" hidden="1" x14ac:dyDescent="0.45">
      <c r="A15538" s="57"/>
      <c r="B15538" s="57"/>
    </row>
    <row r="15539" spans="1:2" hidden="1" x14ac:dyDescent="0.45">
      <c r="A15539" s="57"/>
      <c r="B15539" s="57"/>
    </row>
    <row r="15540" spans="1:2" hidden="1" x14ac:dyDescent="0.45">
      <c r="A15540" s="57"/>
      <c r="B15540" s="57"/>
    </row>
    <row r="15541" spans="1:2" hidden="1" x14ac:dyDescent="0.45">
      <c r="A15541" s="57"/>
      <c r="B15541" s="57"/>
    </row>
    <row r="15542" spans="1:2" hidden="1" x14ac:dyDescent="0.45">
      <c r="A15542" s="57"/>
      <c r="B15542" s="57"/>
    </row>
    <row r="15543" spans="1:2" hidden="1" x14ac:dyDescent="0.45">
      <c r="A15543" s="57"/>
      <c r="B15543" s="57"/>
    </row>
    <row r="15544" spans="1:2" hidden="1" x14ac:dyDescent="0.45">
      <c r="A15544" s="57"/>
      <c r="B15544" s="57"/>
    </row>
    <row r="15545" spans="1:2" hidden="1" x14ac:dyDescent="0.45">
      <c r="A15545" s="57"/>
      <c r="B15545" s="57"/>
    </row>
    <row r="15546" spans="1:2" hidden="1" x14ac:dyDescent="0.45">
      <c r="A15546" s="57"/>
      <c r="B15546" s="57"/>
    </row>
    <row r="15547" spans="1:2" hidden="1" x14ac:dyDescent="0.45">
      <c r="A15547" s="57"/>
      <c r="B15547" s="57"/>
    </row>
    <row r="15548" spans="1:2" hidden="1" x14ac:dyDescent="0.45">
      <c r="A15548" s="57"/>
      <c r="B15548" s="57"/>
    </row>
    <row r="15549" spans="1:2" hidden="1" x14ac:dyDescent="0.45">
      <c r="A15549" s="57"/>
      <c r="B15549" s="57"/>
    </row>
    <row r="15550" spans="1:2" hidden="1" x14ac:dyDescent="0.45">
      <c r="A15550" s="57"/>
      <c r="B15550" s="57"/>
    </row>
    <row r="15551" spans="1:2" hidden="1" x14ac:dyDescent="0.45">
      <c r="A15551" s="57"/>
      <c r="B15551" s="57"/>
    </row>
    <row r="15552" spans="1:2" hidden="1" x14ac:dyDescent="0.45">
      <c r="A15552" s="57"/>
      <c r="B15552" s="57"/>
    </row>
    <row r="15553" spans="1:2" hidden="1" x14ac:dyDescent="0.45">
      <c r="A15553" s="57"/>
      <c r="B15553" s="57"/>
    </row>
    <row r="15554" spans="1:2" hidden="1" x14ac:dyDescent="0.45">
      <c r="A15554" s="57"/>
      <c r="B15554" s="57"/>
    </row>
    <row r="15555" spans="1:2" hidden="1" x14ac:dyDescent="0.45">
      <c r="A15555" s="57"/>
      <c r="B15555" s="57"/>
    </row>
    <row r="15556" spans="1:2" hidden="1" x14ac:dyDescent="0.45">
      <c r="A15556" s="57"/>
      <c r="B15556" s="57"/>
    </row>
    <row r="15557" spans="1:2" hidden="1" x14ac:dyDescent="0.45">
      <c r="A15557" s="57"/>
      <c r="B15557" s="57"/>
    </row>
    <row r="15558" spans="1:2" hidden="1" x14ac:dyDescent="0.45">
      <c r="A15558" s="57"/>
      <c r="B15558" s="57"/>
    </row>
    <row r="15559" spans="1:2" hidden="1" x14ac:dyDescent="0.45">
      <c r="A15559" s="57"/>
      <c r="B15559" s="57"/>
    </row>
    <row r="15560" spans="1:2" hidden="1" x14ac:dyDescent="0.45">
      <c r="A15560" s="57"/>
      <c r="B15560" s="57"/>
    </row>
    <row r="15561" spans="1:2" hidden="1" x14ac:dyDescent="0.45">
      <c r="A15561" s="57"/>
      <c r="B15561" s="57"/>
    </row>
    <row r="15562" spans="1:2" hidden="1" x14ac:dyDescent="0.45">
      <c r="A15562" s="57"/>
      <c r="B15562" s="57"/>
    </row>
    <row r="15563" spans="1:2" hidden="1" x14ac:dyDescent="0.45">
      <c r="A15563" s="57"/>
      <c r="B15563" s="57"/>
    </row>
    <row r="15564" spans="1:2" hidden="1" x14ac:dyDescent="0.45">
      <c r="A15564" s="57"/>
      <c r="B15564" s="57"/>
    </row>
    <row r="15565" spans="1:2" hidden="1" x14ac:dyDescent="0.45">
      <c r="A15565" s="57"/>
      <c r="B15565" s="57"/>
    </row>
    <row r="15566" spans="1:2" hidden="1" x14ac:dyDescent="0.45">
      <c r="A15566" s="57"/>
      <c r="B15566" s="57"/>
    </row>
    <row r="15567" spans="1:2" hidden="1" x14ac:dyDescent="0.45">
      <c r="A15567" s="57"/>
      <c r="B15567" s="57"/>
    </row>
    <row r="15568" spans="1:2" hidden="1" x14ac:dyDescent="0.45">
      <c r="A15568" s="57"/>
      <c r="B15568" s="57"/>
    </row>
    <row r="15569" spans="1:2" hidden="1" x14ac:dyDescent="0.45">
      <c r="A15569" s="57"/>
      <c r="B15569" s="57"/>
    </row>
    <row r="15570" spans="1:2" hidden="1" x14ac:dyDescent="0.45">
      <c r="A15570" s="57"/>
      <c r="B15570" s="57"/>
    </row>
    <row r="15571" spans="1:2" hidden="1" x14ac:dyDescent="0.45">
      <c r="A15571" s="57"/>
      <c r="B15571" s="57"/>
    </row>
    <row r="15572" spans="1:2" hidden="1" x14ac:dyDescent="0.45">
      <c r="A15572" s="57"/>
      <c r="B15572" s="57"/>
    </row>
    <row r="15573" spans="1:2" hidden="1" x14ac:dyDescent="0.45">
      <c r="A15573" s="57"/>
      <c r="B15573" s="57"/>
    </row>
    <row r="15574" spans="1:2" hidden="1" x14ac:dyDescent="0.45">
      <c r="A15574" s="57"/>
      <c r="B15574" s="57"/>
    </row>
    <row r="15575" spans="1:2" hidden="1" x14ac:dyDescent="0.45">
      <c r="A15575" s="57"/>
      <c r="B15575" s="57"/>
    </row>
    <row r="15576" spans="1:2" hidden="1" x14ac:dyDescent="0.45">
      <c r="A15576" s="57"/>
      <c r="B15576" s="57"/>
    </row>
    <row r="15577" spans="1:2" hidden="1" x14ac:dyDescent="0.45">
      <c r="A15577" s="57"/>
      <c r="B15577" s="57"/>
    </row>
    <row r="15578" spans="1:2" hidden="1" x14ac:dyDescent="0.45">
      <c r="A15578" s="57"/>
      <c r="B15578" s="57"/>
    </row>
    <row r="15579" spans="1:2" hidden="1" x14ac:dyDescent="0.45">
      <c r="A15579" s="57"/>
      <c r="B15579" s="57"/>
    </row>
    <row r="15580" spans="1:2" hidden="1" x14ac:dyDescent="0.45">
      <c r="A15580" s="57"/>
      <c r="B15580" s="57"/>
    </row>
    <row r="15581" spans="1:2" hidden="1" x14ac:dyDescent="0.45">
      <c r="A15581" s="57"/>
      <c r="B15581" s="57"/>
    </row>
    <row r="15582" spans="1:2" hidden="1" x14ac:dyDescent="0.45">
      <c r="A15582" s="57"/>
      <c r="B15582" s="57"/>
    </row>
    <row r="15583" spans="1:2" hidden="1" x14ac:dyDescent="0.45">
      <c r="A15583" s="57"/>
      <c r="B15583" s="57"/>
    </row>
    <row r="15584" spans="1:2" hidden="1" x14ac:dyDescent="0.45">
      <c r="A15584" s="57"/>
      <c r="B15584" s="57"/>
    </row>
    <row r="15585" spans="1:2" hidden="1" x14ac:dyDescent="0.45">
      <c r="A15585" s="57"/>
      <c r="B15585" s="57"/>
    </row>
    <row r="15586" spans="1:2" hidden="1" x14ac:dyDescent="0.45">
      <c r="A15586" s="57"/>
      <c r="B15586" s="57"/>
    </row>
    <row r="15587" spans="1:2" hidden="1" x14ac:dyDescent="0.45">
      <c r="A15587" s="57"/>
      <c r="B15587" s="57"/>
    </row>
    <row r="15588" spans="1:2" hidden="1" x14ac:dyDescent="0.45">
      <c r="A15588" s="57"/>
      <c r="B15588" s="57"/>
    </row>
    <row r="15589" spans="1:2" hidden="1" x14ac:dyDescent="0.45">
      <c r="A15589" s="57"/>
      <c r="B15589" s="57"/>
    </row>
    <row r="15590" spans="1:2" hidden="1" x14ac:dyDescent="0.45">
      <c r="A15590" s="57"/>
      <c r="B15590" s="57"/>
    </row>
    <row r="15591" spans="1:2" hidden="1" x14ac:dyDescent="0.45">
      <c r="A15591" s="57"/>
      <c r="B15591" s="57"/>
    </row>
    <row r="15592" spans="1:2" hidden="1" x14ac:dyDescent="0.45">
      <c r="A15592" s="57"/>
      <c r="B15592" s="57"/>
    </row>
    <row r="15593" spans="1:2" hidden="1" x14ac:dyDescent="0.45">
      <c r="A15593" s="57"/>
      <c r="B15593" s="57"/>
    </row>
    <row r="15594" spans="1:2" hidden="1" x14ac:dyDescent="0.45">
      <c r="A15594" s="57"/>
      <c r="B15594" s="57"/>
    </row>
    <row r="15595" spans="1:2" hidden="1" x14ac:dyDescent="0.45">
      <c r="A15595" s="57"/>
      <c r="B15595" s="57"/>
    </row>
    <row r="15596" spans="1:2" hidden="1" x14ac:dyDescent="0.45">
      <c r="A15596" s="57"/>
      <c r="B15596" s="57"/>
    </row>
    <row r="15597" spans="1:2" hidden="1" x14ac:dyDescent="0.45">
      <c r="A15597" s="57"/>
      <c r="B15597" s="57"/>
    </row>
    <row r="15598" spans="1:2" hidden="1" x14ac:dyDescent="0.45">
      <c r="A15598" s="57"/>
      <c r="B15598" s="57"/>
    </row>
    <row r="15599" spans="1:2" hidden="1" x14ac:dyDescent="0.45">
      <c r="A15599" s="57"/>
      <c r="B15599" s="57"/>
    </row>
    <row r="15600" spans="1:2" hidden="1" x14ac:dyDescent="0.45">
      <c r="A15600" s="57"/>
      <c r="B15600" s="57"/>
    </row>
    <row r="15601" spans="1:2" hidden="1" x14ac:dyDescent="0.45">
      <c r="A15601" s="57"/>
      <c r="B15601" s="57"/>
    </row>
    <row r="15602" spans="1:2" hidden="1" x14ac:dyDescent="0.45">
      <c r="A15602" s="57"/>
      <c r="B15602" s="57"/>
    </row>
    <row r="15603" spans="1:2" hidden="1" x14ac:dyDescent="0.45">
      <c r="A15603" s="57"/>
      <c r="B15603" s="57"/>
    </row>
    <row r="15604" spans="1:2" hidden="1" x14ac:dyDescent="0.45">
      <c r="A15604" s="57"/>
      <c r="B15604" s="57"/>
    </row>
    <row r="15605" spans="1:2" hidden="1" x14ac:dyDescent="0.45">
      <c r="A15605" s="57"/>
      <c r="B15605" s="57"/>
    </row>
    <row r="15606" spans="1:2" hidden="1" x14ac:dyDescent="0.45">
      <c r="A15606" s="57"/>
      <c r="B15606" s="57"/>
    </row>
    <row r="15607" spans="1:2" hidden="1" x14ac:dyDescent="0.45">
      <c r="A15607" s="57"/>
      <c r="B15607" s="57"/>
    </row>
    <row r="15608" spans="1:2" hidden="1" x14ac:dyDescent="0.45">
      <c r="A15608" s="57"/>
      <c r="B15608" s="57"/>
    </row>
    <row r="15609" spans="1:2" hidden="1" x14ac:dyDescent="0.45">
      <c r="A15609" s="57"/>
      <c r="B15609" s="57"/>
    </row>
    <row r="15610" spans="1:2" hidden="1" x14ac:dyDescent="0.45">
      <c r="A15610" s="57"/>
      <c r="B15610" s="57"/>
    </row>
    <row r="15611" spans="1:2" hidden="1" x14ac:dyDescent="0.45">
      <c r="A15611" s="57"/>
      <c r="B15611" s="57"/>
    </row>
    <row r="15612" spans="1:2" hidden="1" x14ac:dyDescent="0.45">
      <c r="A15612" s="57"/>
      <c r="B15612" s="57"/>
    </row>
    <row r="15613" spans="1:2" hidden="1" x14ac:dyDescent="0.45">
      <c r="A15613" s="57"/>
      <c r="B15613" s="57"/>
    </row>
    <row r="15614" spans="1:2" hidden="1" x14ac:dyDescent="0.45">
      <c r="A15614" s="57"/>
      <c r="B15614" s="57"/>
    </row>
    <row r="15615" spans="1:2" hidden="1" x14ac:dyDescent="0.45">
      <c r="A15615" s="57"/>
      <c r="B15615" s="57"/>
    </row>
    <row r="15616" spans="1:2" hidden="1" x14ac:dyDescent="0.45">
      <c r="A15616" s="57"/>
      <c r="B15616" s="57"/>
    </row>
    <row r="15617" spans="1:2" hidden="1" x14ac:dyDescent="0.45">
      <c r="A15617" s="57"/>
      <c r="B15617" s="57"/>
    </row>
    <row r="15618" spans="1:2" hidden="1" x14ac:dyDescent="0.45">
      <c r="A15618" s="57"/>
      <c r="B15618" s="57"/>
    </row>
    <row r="15619" spans="1:2" hidden="1" x14ac:dyDescent="0.45">
      <c r="A15619" s="57"/>
      <c r="B15619" s="57"/>
    </row>
    <row r="15620" spans="1:2" hidden="1" x14ac:dyDescent="0.45">
      <c r="A15620" s="57"/>
      <c r="B15620" s="57"/>
    </row>
    <row r="15621" spans="1:2" hidden="1" x14ac:dyDescent="0.45">
      <c r="A15621" s="57"/>
      <c r="B15621" s="57"/>
    </row>
    <row r="15622" spans="1:2" hidden="1" x14ac:dyDescent="0.45">
      <c r="A15622" s="57"/>
      <c r="B15622" s="57"/>
    </row>
    <row r="15623" spans="1:2" hidden="1" x14ac:dyDescent="0.45">
      <c r="A15623" s="57"/>
      <c r="B15623" s="57"/>
    </row>
    <row r="15624" spans="1:2" hidden="1" x14ac:dyDescent="0.45">
      <c r="A15624" s="57"/>
      <c r="B15624" s="57"/>
    </row>
    <row r="15625" spans="1:2" hidden="1" x14ac:dyDescent="0.45">
      <c r="A15625" s="57"/>
      <c r="B15625" s="57"/>
    </row>
    <row r="15626" spans="1:2" hidden="1" x14ac:dyDescent="0.45">
      <c r="A15626" s="57"/>
      <c r="B15626" s="57"/>
    </row>
    <row r="15627" spans="1:2" hidden="1" x14ac:dyDescent="0.45">
      <c r="A15627" s="57"/>
      <c r="B15627" s="57"/>
    </row>
    <row r="15628" spans="1:2" hidden="1" x14ac:dyDescent="0.45">
      <c r="A15628" s="57"/>
      <c r="B15628" s="57"/>
    </row>
    <row r="15629" spans="1:2" hidden="1" x14ac:dyDescent="0.45">
      <c r="A15629" s="57"/>
      <c r="B15629" s="57"/>
    </row>
    <row r="15630" spans="1:2" hidden="1" x14ac:dyDescent="0.45">
      <c r="A15630" s="57"/>
      <c r="B15630" s="57"/>
    </row>
    <row r="15631" spans="1:2" hidden="1" x14ac:dyDescent="0.45">
      <c r="A15631" s="57"/>
      <c r="B15631" s="57"/>
    </row>
    <row r="15632" spans="1:2" hidden="1" x14ac:dyDescent="0.45">
      <c r="A15632" s="57"/>
      <c r="B15632" s="57"/>
    </row>
    <row r="15633" spans="1:2" hidden="1" x14ac:dyDescent="0.45">
      <c r="A15633" s="57"/>
      <c r="B15633" s="57"/>
    </row>
    <row r="15634" spans="1:2" hidden="1" x14ac:dyDescent="0.45">
      <c r="A15634" s="57"/>
      <c r="B15634" s="57"/>
    </row>
    <row r="15635" spans="1:2" hidden="1" x14ac:dyDescent="0.45">
      <c r="A15635" s="57"/>
      <c r="B15635" s="57"/>
    </row>
    <row r="15636" spans="1:2" hidden="1" x14ac:dyDescent="0.45">
      <c r="A15636" s="57"/>
      <c r="B15636" s="57"/>
    </row>
    <row r="15637" spans="1:2" hidden="1" x14ac:dyDescent="0.45">
      <c r="A15637" s="57"/>
      <c r="B15637" s="57"/>
    </row>
    <row r="15638" spans="1:2" hidden="1" x14ac:dyDescent="0.45">
      <c r="A15638" s="57"/>
      <c r="B15638" s="57"/>
    </row>
    <row r="15639" spans="1:2" hidden="1" x14ac:dyDescent="0.45">
      <c r="A15639" s="57"/>
      <c r="B15639" s="57"/>
    </row>
    <row r="15640" spans="1:2" hidden="1" x14ac:dyDescent="0.45">
      <c r="A15640" s="57"/>
      <c r="B15640" s="57"/>
    </row>
    <row r="15641" spans="1:2" hidden="1" x14ac:dyDescent="0.45">
      <c r="A15641" s="57"/>
      <c r="B15641" s="57"/>
    </row>
    <row r="15642" spans="1:2" hidden="1" x14ac:dyDescent="0.45">
      <c r="A15642" s="57"/>
      <c r="B15642" s="57"/>
    </row>
    <row r="15643" spans="1:2" hidden="1" x14ac:dyDescent="0.45">
      <c r="A15643" s="57"/>
      <c r="B15643" s="57"/>
    </row>
    <row r="15644" spans="1:2" hidden="1" x14ac:dyDescent="0.45">
      <c r="A15644" s="57"/>
      <c r="B15644" s="57"/>
    </row>
    <row r="15645" spans="1:2" hidden="1" x14ac:dyDescent="0.45">
      <c r="A15645" s="57"/>
      <c r="B15645" s="57"/>
    </row>
    <row r="15646" spans="1:2" hidden="1" x14ac:dyDescent="0.45">
      <c r="A15646" s="57"/>
      <c r="B15646" s="57"/>
    </row>
    <row r="15647" spans="1:2" hidden="1" x14ac:dyDescent="0.45">
      <c r="A15647" s="57"/>
      <c r="B15647" s="57"/>
    </row>
    <row r="15648" spans="1:2" hidden="1" x14ac:dyDescent="0.45">
      <c r="A15648" s="57"/>
      <c r="B15648" s="57"/>
    </row>
    <row r="15649" spans="1:2" hidden="1" x14ac:dyDescent="0.45">
      <c r="A15649" s="57"/>
      <c r="B15649" s="57"/>
    </row>
    <row r="15650" spans="1:2" hidden="1" x14ac:dyDescent="0.45">
      <c r="A15650" s="57"/>
      <c r="B15650" s="57"/>
    </row>
    <row r="15651" spans="1:2" hidden="1" x14ac:dyDescent="0.45">
      <c r="A15651" s="57"/>
      <c r="B15651" s="57"/>
    </row>
    <row r="15652" spans="1:2" hidden="1" x14ac:dyDescent="0.45">
      <c r="A15652" s="57"/>
      <c r="B15652" s="57"/>
    </row>
    <row r="15653" spans="1:2" hidden="1" x14ac:dyDescent="0.45">
      <c r="A15653" s="57"/>
      <c r="B15653" s="57"/>
    </row>
    <row r="15654" spans="1:2" hidden="1" x14ac:dyDescent="0.45">
      <c r="A15654" s="57"/>
      <c r="B15654" s="57"/>
    </row>
    <row r="15655" spans="1:2" hidden="1" x14ac:dyDescent="0.45">
      <c r="A15655" s="57"/>
      <c r="B15655" s="57"/>
    </row>
    <row r="15656" spans="1:2" hidden="1" x14ac:dyDescent="0.45">
      <c r="A15656" s="57"/>
      <c r="B15656" s="57"/>
    </row>
    <row r="15657" spans="1:2" hidden="1" x14ac:dyDescent="0.45">
      <c r="A15657" s="57"/>
      <c r="B15657" s="57"/>
    </row>
    <row r="15658" spans="1:2" hidden="1" x14ac:dyDescent="0.45">
      <c r="A15658" s="57"/>
      <c r="B15658" s="57"/>
    </row>
    <row r="15659" spans="1:2" hidden="1" x14ac:dyDescent="0.45">
      <c r="A15659" s="57"/>
      <c r="B15659" s="57"/>
    </row>
    <row r="15660" spans="1:2" hidden="1" x14ac:dyDescent="0.45">
      <c r="A15660" s="57"/>
      <c r="B15660" s="57"/>
    </row>
    <row r="15661" spans="1:2" hidden="1" x14ac:dyDescent="0.45">
      <c r="A15661" s="57"/>
      <c r="B15661" s="57"/>
    </row>
    <row r="15662" spans="1:2" hidden="1" x14ac:dyDescent="0.45">
      <c r="A15662" s="57"/>
      <c r="B15662" s="57"/>
    </row>
    <row r="15663" spans="1:2" hidden="1" x14ac:dyDescent="0.45">
      <c r="A15663" s="57"/>
      <c r="B15663" s="57"/>
    </row>
    <row r="15664" spans="1:2" hidden="1" x14ac:dyDescent="0.45">
      <c r="A15664" s="57"/>
      <c r="B15664" s="57"/>
    </row>
    <row r="15665" spans="1:2" hidden="1" x14ac:dyDescent="0.45">
      <c r="A15665" s="57"/>
      <c r="B15665" s="57"/>
    </row>
    <row r="15666" spans="1:2" hidden="1" x14ac:dyDescent="0.45">
      <c r="A15666" s="57"/>
      <c r="B15666" s="57"/>
    </row>
    <row r="15667" spans="1:2" hidden="1" x14ac:dyDescent="0.45">
      <c r="A15667" s="57"/>
      <c r="B15667" s="57"/>
    </row>
    <row r="15668" spans="1:2" hidden="1" x14ac:dyDescent="0.45">
      <c r="A15668" s="57"/>
      <c r="B15668" s="57"/>
    </row>
    <row r="15669" spans="1:2" hidden="1" x14ac:dyDescent="0.45">
      <c r="A15669" s="57"/>
      <c r="B15669" s="57"/>
    </row>
    <row r="15670" spans="1:2" hidden="1" x14ac:dyDescent="0.45">
      <c r="A15670" s="57"/>
      <c r="B15670" s="57"/>
    </row>
    <row r="15671" spans="1:2" hidden="1" x14ac:dyDescent="0.45">
      <c r="A15671" s="57"/>
      <c r="B15671" s="57"/>
    </row>
    <row r="15672" spans="1:2" hidden="1" x14ac:dyDescent="0.45">
      <c r="A15672" s="57"/>
      <c r="B15672" s="57"/>
    </row>
    <row r="15673" spans="1:2" hidden="1" x14ac:dyDescent="0.45">
      <c r="A15673" s="57"/>
      <c r="B15673" s="57"/>
    </row>
    <row r="15674" spans="1:2" hidden="1" x14ac:dyDescent="0.45">
      <c r="A15674" s="57"/>
      <c r="B15674" s="57"/>
    </row>
    <row r="15675" spans="1:2" hidden="1" x14ac:dyDescent="0.45">
      <c r="A15675" s="57"/>
      <c r="B15675" s="57"/>
    </row>
    <row r="15676" spans="1:2" hidden="1" x14ac:dyDescent="0.45">
      <c r="A15676" s="57"/>
      <c r="B15676" s="57"/>
    </row>
    <row r="15677" spans="1:2" hidden="1" x14ac:dyDescent="0.45">
      <c r="A15677" s="57"/>
      <c r="B15677" s="57"/>
    </row>
    <row r="15678" spans="1:2" hidden="1" x14ac:dyDescent="0.45">
      <c r="A15678" s="57"/>
      <c r="B15678" s="57"/>
    </row>
    <row r="15679" spans="1:2" hidden="1" x14ac:dyDescent="0.45">
      <c r="A15679" s="57"/>
      <c r="B15679" s="57"/>
    </row>
    <row r="15680" spans="1:2" hidden="1" x14ac:dyDescent="0.45">
      <c r="A15680" s="57"/>
      <c r="B15680" s="57"/>
    </row>
    <row r="15681" spans="1:2" hidden="1" x14ac:dyDescent="0.45">
      <c r="A15681" s="57"/>
      <c r="B15681" s="57"/>
    </row>
    <row r="15682" spans="1:2" hidden="1" x14ac:dyDescent="0.45">
      <c r="A15682" s="57"/>
      <c r="B15682" s="57"/>
    </row>
    <row r="15683" spans="1:2" hidden="1" x14ac:dyDescent="0.45">
      <c r="A15683" s="57"/>
      <c r="B15683" s="57"/>
    </row>
    <row r="15684" spans="1:2" hidden="1" x14ac:dyDescent="0.45">
      <c r="A15684" s="57"/>
      <c r="B15684" s="57"/>
    </row>
    <row r="15685" spans="1:2" hidden="1" x14ac:dyDescent="0.45">
      <c r="A15685" s="57"/>
      <c r="B15685" s="57"/>
    </row>
    <row r="15686" spans="1:2" hidden="1" x14ac:dyDescent="0.45">
      <c r="A15686" s="57"/>
      <c r="B15686" s="57"/>
    </row>
    <row r="15687" spans="1:2" hidden="1" x14ac:dyDescent="0.45">
      <c r="A15687" s="57"/>
      <c r="B15687" s="57"/>
    </row>
    <row r="15688" spans="1:2" hidden="1" x14ac:dyDescent="0.45">
      <c r="A15688" s="57"/>
      <c r="B15688" s="57"/>
    </row>
    <row r="15689" spans="1:2" hidden="1" x14ac:dyDescent="0.45">
      <c r="A15689" s="57"/>
      <c r="B15689" s="57"/>
    </row>
    <row r="15690" spans="1:2" hidden="1" x14ac:dyDescent="0.45">
      <c r="A15690" s="57"/>
      <c r="B15690" s="57"/>
    </row>
    <row r="15691" spans="1:2" hidden="1" x14ac:dyDescent="0.45">
      <c r="A15691" s="57"/>
      <c r="B15691" s="57"/>
    </row>
    <row r="15692" spans="1:2" hidden="1" x14ac:dyDescent="0.45">
      <c r="A15692" s="57"/>
      <c r="B15692" s="57"/>
    </row>
    <row r="15693" spans="1:2" hidden="1" x14ac:dyDescent="0.45">
      <c r="A15693" s="57"/>
      <c r="B15693" s="57"/>
    </row>
    <row r="15694" spans="1:2" hidden="1" x14ac:dyDescent="0.45">
      <c r="A15694" s="57"/>
      <c r="B15694" s="57"/>
    </row>
    <row r="15695" spans="1:2" hidden="1" x14ac:dyDescent="0.45">
      <c r="A15695" s="57"/>
      <c r="B15695" s="57"/>
    </row>
    <row r="15696" spans="1:2" hidden="1" x14ac:dyDescent="0.45">
      <c r="A15696" s="57"/>
      <c r="B15696" s="57"/>
    </row>
    <row r="15697" spans="1:2" hidden="1" x14ac:dyDescent="0.45">
      <c r="A15697" s="57"/>
      <c r="B15697" s="57"/>
    </row>
    <row r="15698" spans="1:2" hidden="1" x14ac:dyDescent="0.45">
      <c r="A15698" s="57"/>
      <c r="B15698" s="57"/>
    </row>
    <row r="15699" spans="1:2" hidden="1" x14ac:dyDescent="0.45">
      <c r="A15699" s="57"/>
      <c r="B15699" s="57"/>
    </row>
    <row r="15700" spans="1:2" hidden="1" x14ac:dyDescent="0.45">
      <c r="A15700" s="57"/>
      <c r="B15700" s="57"/>
    </row>
    <row r="15701" spans="1:2" hidden="1" x14ac:dyDescent="0.45">
      <c r="A15701" s="57"/>
      <c r="B15701" s="57"/>
    </row>
    <row r="15702" spans="1:2" hidden="1" x14ac:dyDescent="0.45">
      <c r="A15702" s="57"/>
      <c r="B15702" s="57"/>
    </row>
    <row r="15703" spans="1:2" hidden="1" x14ac:dyDescent="0.45">
      <c r="A15703" s="57"/>
      <c r="B15703" s="57"/>
    </row>
    <row r="15704" spans="1:2" hidden="1" x14ac:dyDescent="0.45">
      <c r="A15704" s="57"/>
      <c r="B15704" s="57"/>
    </row>
    <row r="15705" spans="1:2" hidden="1" x14ac:dyDescent="0.45">
      <c r="A15705" s="57"/>
      <c r="B15705" s="57"/>
    </row>
    <row r="15706" spans="1:2" hidden="1" x14ac:dyDescent="0.45">
      <c r="A15706" s="57"/>
      <c r="B15706" s="57"/>
    </row>
    <row r="15707" spans="1:2" hidden="1" x14ac:dyDescent="0.45">
      <c r="A15707" s="57"/>
      <c r="B15707" s="57"/>
    </row>
    <row r="15708" spans="1:2" hidden="1" x14ac:dyDescent="0.45">
      <c r="A15708" s="57"/>
      <c r="B15708" s="57"/>
    </row>
    <row r="15709" spans="1:2" hidden="1" x14ac:dyDescent="0.45">
      <c r="A15709" s="57"/>
      <c r="B15709" s="57"/>
    </row>
    <row r="15710" spans="1:2" hidden="1" x14ac:dyDescent="0.45">
      <c r="A15710" s="57"/>
      <c r="B15710" s="57"/>
    </row>
    <row r="15711" spans="1:2" hidden="1" x14ac:dyDescent="0.45">
      <c r="A15711" s="57"/>
      <c r="B15711" s="57"/>
    </row>
    <row r="15712" spans="1:2" hidden="1" x14ac:dyDescent="0.45">
      <c r="A15712" s="57"/>
      <c r="B15712" s="57"/>
    </row>
    <row r="15713" spans="1:2" hidden="1" x14ac:dyDescent="0.45">
      <c r="A15713" s="57"/>
      <c r="B15713" s="57"/>
    </row>
    <row r="15714" spans="1:2" hidden="1" x14ac:dyDescent="0.45">
      <c r="A15714" s="57"/>
      <c r="B15714" s="57"/>
    </row>
    <row r="15715" spans="1:2" hidden="1" x14ac:dyDescent="0.45">
      <c r="A15715" s="57"/>
      <c r="B15715" s="57"/>
    </row>
    <row r="15716" spans="1:2" hidden="1" x14ac:dyDescent="0.45">
      <c r="A15716" s="57"/>
      <c r="B15716" s="57"/>
    </row>
    <row r="15717" spans="1:2" hidden="1" x14ac:dyDescent="0.45">
      <c r="A15717" s="57"/>
      <c r="B15717" s="57"/>
    </row>
    <row r="15718" spans="1:2" hidden="1" x14ac:dyDescent="0.45">
      <c r="A15718" s="57"/>
      <c r="B15718" s="57"/>
    </row>
    <row r="15719" spans="1:2" hidden="1" x14ac:dyDescent="0.45">
      <c r="A15719" s="57"/>
      <c r="B15719" s="57"/>
    </row>
    <row r="15720" spans="1:2" hidden="1" x14ac:dyDescent="0.45">
      <c r="A15720" s="57"/>
      <c r="B15720" s="57"/>
    </row>
    <row r="15721" spans="1:2" hidden="1" x14ac:dyDescent="0.45">
      <c r="A15721" s="57"/>
      <c r="B15721" s="57"/>
    </row>
    <row r="15722" spans="1:2" hidden="1" x14ac:dyDescent="0.45">
      <c r="A15722" s="57"/>
      <c r="B15722" s="57"/>
    </row>
    <row r="15723" spans="1:2" hidden="1" x14ac:dyDescent="0.45">
      <c r="A15723" s="57"/>
      <c r="B15723" s="57"/>
    </row>
    <row r="15724" spans="1:2" hidden="1" x14ac:dyDescent="0.45">
      <c r="A15724" s="57"/>
      <c r="B15724" s="57"/>
    </row>
    <row r="15725" spans="1:2" hidden="1" x14ac:dyDescent="0.45">
      <c r="A15725" s="57"/>
      <c r="B15725" s="57"/>
    </row>
    <row r="15726" spans="1:2" hidden="1" x14ac:dyDescent="0.45">
      <c r="A15726" s="57"/>
      <c r="B15726" s="57"/>
    </row>
    <row r="15727" spans="1:2" hidden="1" x14ac:dyDescent="0.45">
      <c r="A15727" s="57"/>
      <c r="B15727" s="57"/>
    </row>
    <row r="15728" spans="1:2" hidden="1" x14ac:dyDescent="0.45">
      <c r="A15728" s="57"/>
      <c r="B15728" s="57"/>
    </row>
    <row r="15729" spans="1:2" hidden="1" x14ac:dyDescent="0.45">
      <c r="A15729" s="57"/>
      <c r="B15729" s="57"/>
    </row>
    <row r="15730" spans="1:2" hidden="1" x14ac:dyDescent="0.45">
      <c r="A15730" s="57"/>
      <c r="B15730" s="57"/>
    </row>
    <row r="15731" spans="1:2" hidden="1" x14ac:dyDescent="0.45">
      <c r="A15731" s="57"/>
      <c r="B15731" s="57"/>
    </row>
    <row r="15732" spans="1:2" hidden="1" x14ac:dyDescent="0.45">
      <c r="A15732" s="57"/>
      <c r="B15732" s="57"/>
    </row>
    <row r="15733" spans="1:2" hidden="1" x14ac:dyDescent="0.45">
      <c r="A15733" s="57"/>
      <c r="B15733" s="57"/>
    </row>
    <row r="15734" spans="1:2" hidden="1" x14ac:dyDescent="0.45">
      <c r="A15734" s="57"/>
      <c r="B15734" s="57"/>
    </row>
    <row r="15735" spans="1:2" hidden="1" x14ac:dyDescent="0.45">
      <c r="A15735" s="57"/>
      <c r="B15735" s="57"/>
    </row>
    <row r="15736" spans="1:2" hidden="1" x14ac:dyDescent="0.45">
      <c r="A15736" s="57"/>
      <c r="B15736" s="57"/>
    </row>
    <row r="15737" spans="1:2" hidden="1" x14ac:dyDescent="0.45">
      <c r="A15737" s="57"/>
      <c r="B15737" s="57"/>
    </row>
    <row r="15738" spans="1:2" hidden="1" x14ac:dyDescent="0.45">
      <c r="A15738" s="57"/>
      <c r="B15738" s="57"/>
    </row>
    <row r="15739" spans="1:2" hidden="1" x14ac:dyDescent="0.45">
      <c r="A15739" s="57"/>
      <c r="B15739" s="57"/>
    </row>
    <row r="15740" spans="1:2" hidden="1" x14ac:dyDescent="0.45">
      <c r="A15740" s="57"/>
      <c r="B15740" s="57"/>
    </row>
    <row r="15741" spans="1:2" hidden="1" x14ac:dyDescent="0.45">
      <c r="A15741" s="57"/>
      <c r="B15741" s="57"/>
    </row>
    <row r="15742" spans="1:2" hidden="1" x14ac:dyDescent="0.45">
      <c r="A15742" s="57"/>
      <c r="B15742" s="57"/>
    </row>
    <row r="15743" spans="1:2" hidden="1" x14ac:dyDescent="0.45">
      <c r="A15743" s="57"/>
      <c r="B15743" s="57"/>
    </row>
    <row r="15744" spans="1:2" hidden="1" x14ac:dyDescent="0.45">
      <c r="A15744" s="57"/>
      <c r="B15744" s="57"/>
    </row>
    <row r="15745" spans="1:2" hidden="1" x14ac:dyDescent="0.45">
      <c r="A15745" s="57"/>
      <c r="B15745" s="57"/>
    </row>
    <row r="15746" spans="1:2" hidden="1" x14ac:dyDescent="0.45">
      <c r="A15746" s="57"/>
      <c r="B15746" s="57"/>
    </row>
    <row r="15747" spans="1:2" hidden="1" x14ac:dyDescent="0.45">
      <c r="A15747" s="57"/>
      <c r="B15747" s="57"/>
    </row>
    <row r="15748" spans="1:2" hidden="1" x14ac:dyDescent="0.45">
      <c r="A15748" s="57"/>
      <c r="B15748" s="57"/>
    </row>
    <row r="15749" spans="1:2" hidden="1" x14ac:dyDescent="0.45">
      <c r="A15749" s="57"/>
      <c r="B15749" s="57"/>
    </row>
    <row r="15750" spans="1:2" hidden="1" x14ac:dyDescent="0.45">
      <c r="A15750" s="57"/>
      <c r="B15750" s="57"/>
    </row>
    <row r="15751" spans="1:2" hidden="1" x14ac:dyDescent="0.45">
      <c r="A15751" s="57"/>
      <c r="B15751" s="57"/>
    </row>
    <row r="15752" spans="1:2" hidden="1" x14ac:dyDescent="0.45">
      <c r="A15752" s="57"/>
      <c r="B15752" s="57"/>
    </row>
    <row r="15753" spans="1:2" hidden="1" x14ac:dyDescent="0.45">
      <c r="A15753" s="57"/>
      <c r="B15753" s="57"/>
    </row>
    <row r="15754" spans="1:2" hidden="1" x14ac:dyDescent="0.45">
      <c r="A15754" s="57"/>
      <c r="B15754" s="57"/>
    </row>
    <row r="15755" spans="1:2" hidden="1" x14ac:dyDescent="0.45">
      <c r="A15755" s="57"/>
      <c r="B15755" s="57"/>
    </row>
    <row r="15756" spans="1:2" hidden="1" x14ac:dyDescent="0.45">
      <c r="A15756" s="57"/>
      <c r="B15756" s="57"/>
    </row>
    <row r="15757" spans="1:2" hidden="1" x14ac:dyDescent="0.45">
      <c r="A15757" s="57"/>
      <c r="B15757" s="57"/>
    </row>
    <row r="15758" spans="1:2" hidden="1" x14ac:dyDescent="0.45">
      <c r="A15758" s="57"/>
      <c r="B15758" s="57"/>
    </row>
    <row r="15759" spans="1:2" hidden="1" x14ac:dyDescent="0.45">
      <c r="A15759" s="57"/>
      <c r="B15759" s="57"/>
    </row>
    <row r="15760" spans="1:2" hidden="1" x14ac:dyDescent="0.45">
      <c r="A15760" s="57"/>
      <c r="B15760" s="57"/>
    </row>
    <row r="15761" spans="1:2" hidden="1" x14ac:dyDescent="0.45">
      <c r="A15761" s="57"/>
      <c r="B15761" s="57"/>
    </row>
    <row r="15762" spans="1:2" hidden="1" x14ac:dyDescent="0.45">
      <c r="A15762" s="57"/>
      <c r="B15762" s="57"/>
    </row>
    <row r="15763" spans="1:2" hidden="1" x14ac:dyDescent="0.45">
      <c r="A15763" s="57"/>
      <c r="B15763" s="57"/>
    </row>
    <row r="15764" spans="1:2" hidden="1" x14ac:dyDescent="0.45">
      <c r="A15764" s="57"/>
      <c r="B15764" s="57"/>
    </row>
    <row r="15765" spans="1:2" hidden="1" x14ac:dyDescent="0.45">
      <c r="A15765" s="57"/>
      <c r="B15765" s="57"/>
    </row>
    <row r="15766" spans="1:2" hidden="1" x14ac:dyDescent="0.45">
      <c r="A15766" s="57"/>
      <c r="B15766" s="57"/>
    </row>
    <row r="15767" spans="1:2" hidden="1" x14ac:dyDescent="0.45">
      <c r="A15767" s="57"/>
      <c r="B15767" s="57"/>
    </row>
    <row r="15768" spans="1:2" hidden="1" x14ac:dyDescent="0.45">
      <c r="A15768" s="57"/>
      <c r="B15768" s="57"/>
    </row>
    <row r="15769" spans="1:2" hidden="1" x14ac:dyDescent="0.45">
      <c r="A15769" s="57"/>
      <c r="B15769" s="57"/>
    </row>
    <row r="15770" spans="1:2" hidden="1" x14ac:dyDescent="0.45">
      <c r="A15770" s="57"/>
      <c r="B15770" s="57"/>
    </row>
    <row r="15771" spans="1:2" hidden="1" x14ac:dyDescent="0.45">
      <c r="A15771" s="57"/>
      <c r="B15771" s="57"/>
    </row>
    <row r="15772" spans="1:2" hidden="1" x14ac:dyDescent="0.45">
      <c r="A15772" s="57"/>
      <c r="B15772" s="57"/>
    </row>
    <row r="15773" spans="1:2" hidden="1" x14ac:dyDescent="0.45">
      <c r="A15773" s="57"/>
      <c r="B15773" s="57"/>
    </row>
    <row r="15774" spans="1:2" hidden="1" x14ac:dyDescent="0.45">
      <c r="A15774" s="57"/>
      <c r="B15774" s="57"/>
    </row>
    <row r="15775" spans="1:2" hidden="1" x14ac:dyDescent="0.45">
      <c r="A15775" s="57"/>
      <c r="B15775" s="57"/>
    </row>
    <row r="15776" spans="1:2" hidden="1" x14ac:dyDescent="0.45">
      <c r="A15776" s="57"/>
      <c r="B15776" s="57"/>
    </row>
    <row r="15777" spans="1:2" hidden="1" x14ac:dyDescent="0.45">
      <c r="A15777" s="57"/>
      <c r="B15777" s="57"/>
    </row>
    <row r="15778" spans="1:2" hidden="1" x14ac:dyDescent="0.45">
      <c r="A15778" s="57"/>
      <c r="B15778" s="57"/>
    </row>
    <row r="15779" spans="1:2" hidden="1" x14ac:dyDescent="0.45">
      <c r="A15779" s="57"/>
      <c r="B15779" s="57"/>
    </row>
    <row r="15780" spans="1:2" hidden="1" x14ac:dyDescent="0.45">
      <c r="A15780" s="57"/>
      <c r="B15780" s="57"/>
    </row>
    <row r="15781" spans="1:2" hidden="1" x14ac:dyDescent="0.45">
      <c r="A15781" s="57"/>
      <c r="B15781" s="57"/>
    </row>
    <row r="15782" spans="1:2" hidden="1" x14ac:dyDescent="0.45">
      <c r="A15782" s="57"/>
      <c r="B15782" s="57"/>
    </row>
    <row r="15783" spans="1:2" hidden="1" x14ac:dyDescent="0.45">
      <c r="A15783" s="57"/>
      <c r="B15783" s="57"/>
    </row>
    <row r="15784" spans="1:2" hidden="1" x14ac:dyDescent="0.45">
      <c r="A15784" s="57"/>
      <c r="B15784" s="57"/>
    </row>
    <row r="15785" spans="1:2" hidden="1" x14ac:dyDescent="0.45">
      <c r="A15785" s="57"/>
      <c r="B15785" s="57"/>
    </row>
    <row r="15786" spans="1:2" hidden="1" x14ac:dyDescent="0.45">
      <c r="A15786" s="57"/>
      <c r="B15786" s="57"/>
    </row>
    <row r="15787" spans="1:2" hidden="1" x14ac:dyDescent="0.45">
      <c r="A15787" s="57"/>
      <c r="B15787" s="57"/>
    </row>
    <row r="15788" spans="1:2" hidden="1" x14ac:dyDescent="0.45">
      <c r="A15788" s="57"/>
      <c r="B15788" s="57"/>
    </row>
    <row r="15789" spans="1:2" hidden="1" x14ac:dyDescent="0.45">
      <c r="A15789" s="57"/>
      <c r="B15789" s="57"/>
    </row>
    <row r="15790" spans="1:2" hidden="1" x14ac:dyDescent="0.45">
      <c r="A15790" s="57"/>
      <c r="B15790" s="57"/>
    </row>
    <row r="15791" spans="1:2" hidden="1" x14ac:dyDescent="0.45">
      <c r="A15791" s="57"/>
      <c r="B15791" s="57"/>
    </row>
    <row r="15792" spans="1:2" hidden="1" x14ac:dyDescent="0.45">
      <c r="A15792" s="57"/>
      <c r="B15792" s="57"/>
    </row>
    <row r="15793" spans="1:2" hidden="1" x14ac:dyDescent="0.45">
      <c r="A15793" s="57"/>
      <c r="B15793" s="57"/>
    </row>
    <row r="15794" spans="1:2" hidden="1" x14ac:dyDescent="0.45">
      <c r="A15794" s="57"/>
      <c r="B15794" s="57"/>
    </row>
    <row r="15795" spans="1:2" hidden="1" x14ac:dyDescent="0.45">
      <c r="A15795" s="57"/>
      <c r="B15795" s="57"/>
    </row>
    <row r="15796" spans="1:2" hidden="1" x14ac:dyDescent="0.45">
      <c r="A15796" s="57"/>
      <c r="B15796" s="57"/>
    </row>
    <row r="15797" spans="1:2" hidden="1" x14ac:dyDescent="0.45">
      <c r="A15797" s="57"/>
      <c r="B15797" s="57"/>
    </row>
    <row r="15798" spans="1:2" hidden="1" x14ac:dyDescent="0.45">
      <c r="A15798" s="57"/>
      <c r="B15798" s="57"/>
    </row>
    <row r="15799" spans="1:2" hidden="1" x14ac:dyDescent="0.45">
      <c r="A15799" s="57"/>
      <c r="B15799" s="57"/>
    </row>
    <row r="15800" spans="1:2" hidden="1" x14ac:dyDescent="0.45">
      <c r="A15800" s="57"/>
      <c r="B15800" s="57"/>
    </row>
    <row r="15801" spans="1:2" hidden="1" x14ac:dyDescent="0.45">
      <c r="A15801" s="57"/>
      <c r="B15801" s="57"/>
    </row>
    <row r="15802" spans="1:2" hidden="1" x14ac:dyDescent="0.45">
      <c r="A15802" s="57"/>
      <c r="B15802" s="57"/>
    </row>
    <row r="15803" spans="1:2" hidden="1" x14ac:dyDescent="0.45">
      <c r="A15803" s="57"/>
      <c r="B15803" s="57"/>
    </row>
    <row r="15804" spans="1:2" hidden="1" x14ac:dyDescent="0.45">
      <c r="A15804" s="57"/>
      <c r="B15804" s="57"/>
    </row>
    <row r="15805" spans="1:2" hidden="1" x14ac:dyDescent="0.45">
      <c r="A15805" s="57"/>
      <c r="B15805" s="57"/>
    </row>
    <row r="15806" spans="1:2" hidden="1" x14ac:dyDescent="0.45">
      <c r="A15806" s="57"/>
      <c r="B15806" s="57"/>
    </row>
    <row r="15807" spans="1:2" hidden="1" x14ac:dyDescent="0.45">
      <c r="A15807" s="57"/>
      <c r="B15807" s="57"/>
    </row>
    <row r="15808" spans="1:2" hidden="1" x14ac:dyDescent="0.45">
      <c r="A15808" s="57"/>
      <c r="B15808" s="57"/>
    </row>
    <row r="15809" spans="1:2" hidden="1" x14ac:dyDescent="0.45">
      <c r="A15809" s="57"/>
      <c r="B15809" s="57"/>
    </row>
    <row r="15810" spans="1:2" hidden="1" x14ac:dyDescent="0.45">
      <c r="A15810" s="57"/>
      <c r="B15810" s="57"/>
    </row>
    <row r="15811" spans="1:2" hidden="1" x14ac:dyDescent="0.45">
      <c r="A15811" s="57"/>
      <c r="B15811" s="57"/>
    </row>
    <row r="15812" spans="1:2" hidden="1" x14ac:dyDescent="0.45">
      <c r="A15812" s="57"/>
      <c r="B15812" s="57"/>
    </row>
    <row r="15813" spans="1:2" hidden="1" x14ac:dyDescent="0.45">
      <c r="A15813" s="57"/>
      <c r="B15813" s="57"/>
    </row>
    <row r="15814" spans="1:2" hidden="1" x14ac:dyDescent="0.45">
      <c r="A15814" s="57"/>
      <c r="B15814" s="57"/>
    </row>
    <row r="15815" spans="1:2" hidden="1" x14ac:dyDescent="0.45">
      <c r="A15815" s="57"/>
      <c r="B15815" s="57"/>
    </row>
    <row r="15816" spans="1:2" hidden="1" x14ac:dyDescent="0.45">
      <c r="A15816" s="57"/>
      <c r="B15816" s="57"/>
    </row>
    <row r="15817" spans="1:2" hidden="1" x14ac:dyDescent="0.45">
      <c r="A15817" s="57"/>
      <c r="B15817" s="57"/>
    </row>
    <row r="15818" spans="1:2" hidden="1" x14ac:dyDescent="0.45">
      <c r="A15818" s="57"/>
      <c r="B15818" s="57"/>
    </row>
    <row r="15819" spans="1:2" hidden="1" x14ac:dyDescent="0.45">
      <c r="A15819" s="57"/>
      <c r="B15819" s="57"/>
    </row>
    <row r="15820" spans="1:2" hidden="1" x14ac:dyDescent="0.45">
      <c r="A15820" s="57"/>
      <c r="B15820" s="57"/>
    </row>
    <row r="15821" spans="1:2" hidden="1" x14ac:dyDescent="0.45">
      <c r="A15821" s="57"/>
      <c r="B15821" s="57"/>
    </row>
    <row r="15822" spans="1:2" hidden="1" x14ac:dyDescent="0.45">
      <c r="A15822" s="57"/>
      <c r="B15822" s="57"/>
    </row>
    <row r="15823" spans="1:2" hidden="1" x14ac:dyDescent="0.45">
      <c r="A15823" s="57"/>
      <c r="B15823" s="57"/>
    </row>
    <row r="15824" spans="1:2" hidden="1" x14ac:dyDescent="0.45">
      <c r="A15824" s="57"/>
      <c r="B15824" s="57"/>
    </row>
    <row r="15825" spans="1:2" hidden="1" x14ac:dyDescent="0.45">
      <c r="A15825" s="57"/>
      <c r="B15825" s="57"/>
    </row>
    <row r="15826" spans="1:2" hidden="1" x14ac:dyDescent="0.45">
      <c r="A15826" s="57"/>
      <c r="B15826" s="57"/>
    </row>
    <row r="15827" spans="1:2" hidden="1" x14ac:dyDescent="0.45">
      <c r="A15827" s="57"/>
      <c r="B15827" s="57"/>
    </row>
    <row r="15828" spans="1:2" hidden="1" x14ac:dyDescent="0.45">
      <c r="A15828" s="57"/>
      <c r="B15828" s="57"/>
    </row>
    <row r="15829" spans="1:2" hidden="1" x14ac:dyDescent="0.45">
      <c r="A15829" s="57"/>
      <c r="B15829" s="57"/>
    </row>
    <row r="15830" spans="1:2" hidden="1" x14ac:dyDescent="0.45">
      <c r="A15830" s="57"/>
      <c r="B15830" s="57"/>
    </row>
    <row r="15831" spans="1:2" hidden="1" x14ac:dyDescent="0.45">
      <c r="A15831" s="57"/>
      <c r="B15831" s="57"/>
    </row>
    <row r="15832" spans="1:2" hidden="1" x14ac:dyDescent="0.45">
      <c r="A15832" s="57"/>
      <c r="B15832" s="57"/>
    </row>
    <row r="15833" spans="1:2" hidden="1" x14ac:dyDescent="0.45">
      <c r="A15833" s="57"/>
      <c r="B15833" s="57"/>
    </row>
    <row r="15834" spans="1:2" hidden="1" x14ac:dyDescent="0.45">
      <c r="A15834" s="57"/>
      <c r="B15834" s="57"/>
    </row>
    <row r="15835" spans="1:2" hidden="1" x14ac:dyDescent="0.45">
      <c r="A15835" s="57"/>
      <c r="B15835" s="57"/>
    </row>
    <row r="15836" spans="1:2" hidden="1" x14ac:dyDescent="0.45">
      <c r="A15836" s="57"/>
      <c r="B15836" s="57"/>
    </row>
    <row r="15837" spans="1:2" hidden="1" x14ac:dyDescent="0.45">
      <c r="A15837" s="57"/>
      <c r="B15837" s="57"/>
    </row>
    <row r="15838" spans="1:2" hidden="1" x14ac:dyDescent="0.45">
      <c r="A15838" s="57"/>
      <c r="B15838" s="57"/>
    </row>
    <row r="15839" spans="1:2" hidden="1" x14ac:dyDescent="0.45">
      <c r="A15839" s="57"/>
      <c r="B15839" s="57"/>
    </row>
    <row r="15840" spans="1:2" hidden="1" x14ac:dyDescent="0.45">
      <c r="A15840" s="57"/>
      <c r="B15840" s="57"/>
    </row>
    <row r="15841" spans="1:2" hidden="1" x14ac:dyDescent="0.45">
      <c r="A15841" s="57"/>
      <c r="B15841" s="57"/>
    </row>
    <row r="15842" spans="1:2" hidden="1" x14ac:dyDescent="0.45">
      <c r="A15842" s="57"/>
      <c r="B15842" s="57"/>
    </row>
    <row r="15843" spans="1:2" hidden="1" x14ac:dyDescent="0.45">
      <c r="A15843" s="57"/>
      <c r="B15843" s="57"/>
    </row>
    <row r="15844" spans="1:2" hidden="1" x14ac:dyDescent="0.45">
      <c r="A15844" s="57"/>
      <c r="B15844" s="57"/>
    </row>
    <row r="15845" spans="1:2" hidden="1" x14ac:dyDescent="0.45">
      <c r="A15845" s="57"/>
      <c r="B15845" s="57"/>
    </row>
    <row r="15846" spans="1:2" hidden="1" x14ac:dyDescent="0.45">
      <c r="A15846" s="57"/>
      <c r="B15846" s="57"/>
    </row>
    <row r="15847" spans="1:2" hidden="1" x14ac:dyDescent="0.45">
      <c r="A15847" s="57"/>
      <c r="B15847" s="57"/>
    </row>
    <row r="15848" spans="1:2" hidden="1" x14ac:dyDescent="0.45">
      <c r="A15848" s="57"/>
      <c r="B15848" s="57"/>
    </row>
    <row r="15849" spans="1:2" hidden="1" x14ac:dyDescent="0.45">
      <c r="A15849" s="57"/>
      <c r="B15849" s="57"/>
    </row>
    <row r="15850" spans="1:2" hidden="1" x14ac:dyDescent="0.45">
      <c r="A15850" s="57"/>
      <c r="B15850" s="57"/>
    </row>
    <row r="15851" spans="1:2" hidden="1" x14ac:dyDescent="0.45">
      <c r="A15851" s="57"/>
      <c r="B15851" s="57"/>
    </row>
    <row r="15852" spans="1:2" hidden="1" x14ac:dyDescent="0.45">
      <c r="A15852" s="57"/>
      <c r="B15852" s="57"/>
    </row>
    <row r="15853" spans="1:2" hidden="1" x14ac:dyDescent="0.45">
      <c r="A15853" s="57"/>
      <c r="B15853" s="57"/>
    </row>
    <row r="15854" spans="1:2" hidden="1" x14ac:dyDescent="0.45">
      <c r="A15854" s="57"/>
      <c r="B15854" s="57"/>
    </row>
    <row r="15855" spans="1:2" hidden="1" x14ac:dyDescent="0.45">
      <c r="A15855" s="57"/>
      <c r="B15855" s="57"/>
    </row>
    <row r="15856" spans="1:2" hidden="1" x14ac:dyDescent="0.45">
      <c r="A15856" s="57"/>
      <c r="B15856" s="57"/>
    </row>
    <row r="15857" spans="1:2" hidden="1" x14ac:dyDescent="0.45">
      <c r="A15857" s="57"/>
      <c r="B15857" s="57"/>
    </row>
    <row r="15858" spans="1:2" hidden="1" x14ac:dyDescent="0.45">
      <c r="A15858" s="57"/>
      <c r="B15858" s="57"/>
    </row>
    <row r="15859" spans="1:2" hidden="1" x14ac:dyDescent="0.45">
      <c r="A15859" s="57"/>
      <c r="B15859" s="57"/>
    </row>
    <row r="15860" spans="1:2" hidden="1" x14ac:dyDescent="0.45">
      <c r="A15860" s="57"/>
      <c r="B15860" s="57"/>
    </row>
    <row r="15861" spans="1:2" hidden="1" x14ac:dyDescent="0.45">
      <c r="A15861" s="57"/>
      <c r="B15861" s="57"/>
    </row>
    <row r="15862" spans="1:2" hidden="1" x14ac:dyDescent="0.45">
      <c r="A15862" s="57"/>
      <c r="B15862" s="57"/>
    </row>
    <row r="15863" spans="1:2" hidden="1" x14ac:dyDescent="0.45">
      <c r="A15863" s="57"/>
      <c r="B15863" s="57"/>
    </row>
    <row r="15864" spans="1:2" hidden="1" x14ac:dyDescent="0.45">
      <c r="A15864" s="57"/>
      <c r="B15864" s="57"/>
    </row>
    <row r="15865" spans="1:2" hidden="1" x14ac:dyDescent="0.45">
      <c r="A15865" s="57"/>
      <c r="B15865" s="57"/>
    </row>
    <row r="15866" spans="1:2" hidden="1" x14ac:dyDescent="0.45">
      <c r="A15866" s="57"/>
      <c r="B15866" s="57"/>
    </row>
    <row r="15867" spans="1:2" hidden="1" x14ac:dyDescent="0.45">
      <c r="A15867" s="57"/>
      <c r="B15867" s="57"/>
    </row>
    <row r="15868" spans="1:2" hidden="1" x14ac:dyDescent="0.45">
      <c r="A15868" s="57"/>
      <c r="B15868" s="57"/>
    </row>
    <row r="15869" spans="1:2" hidden="1" x14ac:dyDescent="0.45">
      <c r="A15869" s="57"/>
      <c r="B15869" s="57"/>
    </row>
    <row r="15870" spans="1:2" hidden="1" x14ac:dyDescent="0.45">
      <c r="A15870" s="57"/>
      <c r="B15870" s="57"/>
    </row>
    <row r="15871" spans="1:2" hidden="1" x14ac:dyDescent="0.45">
      <c r="A15871" s="57"/>
      <c r="B15871" s="57"/>
    </row>
    <row r="15872" spans="1:2" hidden="1" x14ac:dyDescent="0.45">
      <c r="A15872" s="57"/>
      <c r="B15872" s="57"/>
    </row>
    <row r="15873" spans="1:2" hidden="1" x14ac:dyDescent="0.45">
      <c r="A15873" s="57"/>
      <c r="B15873" s="57"/>
    </row>
    <row r="15874" spans="1:2" hidden="1" x14ac:dyDescent="0.45">
      <c r="A15874" s="57"/>
      <c r="B15874" s="57"/>
    </row>
    <row r="15875" spans="1:2" hidden="1" x14ac:dyDescent="0.45">
      <c r="A15875" s="57"/>
      <c r="B15875" s="57"/>
    </row>
    <row r="15876" spans="1:2" hidden="1" x14ac:dyDescent="0.45">
      <c r="A15876" s="57"/>
      <c r="B15876" s="57"/>
    </row>
    <row r="15877" spans="1:2" hidden="1" x14ac:dyDescent="0.45">
      <c r="A15877" s="57"/>
      <c r="B15877" s="57"/>
    </row>
    <row r="15878" spans="1:2" hidden="1" x14ac:dyDescent="0.45">
      <c r="A15878" s="57"/>
      <c r="B15878" s="57"/>
    </row>
    <row r="15879" spans="1:2" hidden="1" x14ac:dyDescent="0.45">
      <c r="A15879" s="57"/>
      <c r="B15879" s="57"/>
    </row>
    <row r="15880" spans="1:2" hidden="1" x14ac:dyDescent="0.45">
      <c r="A15880" s="57"/>
      <c r="B15880" s="57"/>
    </row>
    <row r="15881" spans="1:2" hidden="1" x14ac:dyDescent="0.45">
      <c r="A15881" s="57"/>
      <c r="B15881" s="57"/>
    </row>
    <row r="15882" spans="1:2" hidden="1" x14ac:dyDescent="0.45">
      <c r="A15882" s="57"/>
      <c r="B15882" s="57"/>
    </row>
    <row r="15883" spans="1:2" hidden="1" x14ac:dyDescent="0.45">
      <c r="A15883" s="57"/>
      <c r="B15883" s="57"/>
    </row>
    <row r="15884" spans="1:2" hidden="1" x14ac:dyDescent="0.45">
      <c r="A15884" s="57"/>
      <c r="B15884" s="57"/>
    </row>
    <row r="15885" spans="1:2" hidden="1" x14ac:dyDescent="0.45">
      <c r="A15885" s="57"/>
      <c r="B15885" s="57"/>
    </row>
    <row r="15886" spans="1:2" hidden="1" x14ac:dyDescent="0.45">
      <c r="A15886" s="57"/>
      <c r="B15886" s="57"/>
    </row>
    <row r="15887" spans="1:2" hidden="1" x14ac:dyDescent="0.45">
      <c r="A15887" s="57"/>
      <c r="B15887" s="57"/>
    </row>
    <row r="15888" spans="1:2" hidden="1" x14ac:dyDescent="0.45">
      <c r="A15888" s="57"/>
      <c r="B15888" s="57"/>
    </row>
    <row r="15889" spans="1:2" hidden="1" x14ac:dyDescent="0.45">
      <c r="A15889" s="57"/>
      <c r="B15889" s="57"/>
    </row>
    <row r="15890" spans="1:2" hidden="1" x14ac:dyDescent="0.45">
      <c r="A15890" s="57"/>
      <c r="B15890" s="57"/>
    </row>
    <row r="15891" spans="1:2" hidden="1" x14ac:dyDescent="0.45">
      <c r="A15891" s="57"/>
      <c r="B15891" s="57"/>
    </row>
    <row r="15892" spans="1:2" hidden="1" x14ac:dyDescent="0.45">
      <c r="A15892" s="57"/>
      <c r="B15892" s="57"/>
    </row>
    <row r="15893" spans="1:2" hidden="1" x14ac:dyDescent="0.45">
      <c r="A15893" s="57"/>
      <c r="B15893" s="57"/>
    </row>
    <row r="15894" spans="1:2" hidden="1" x14ac:dyDescent="0.45">
      <c r="A15894" s="57"/>
      <c r="B15894" s="57"/>
    </row>
    <row r="15895" spans="1:2" hidden="1" x14ac:dyDescent="0.45">
      <c r="A15895" s="57"/>
      <c r="B15895" s="57"/>
    </row>
    <row r="15896" spans="1:2" hidden="1" x14ac:dyDescent="0.45">
      <c r="A15896" s="57"/>
      <c r="B15896" s="57"/>
    </row>
    <row r="15897" spans="1:2" hidden="1" x14ac:dyDescent="0.45">
      <c r="A15897" s="57"/>
      <c r="B15897" s="57"/>
    </row>
    <row r="15898" spans="1:2" hidden="1" x14ac:dyDescent="0.45">
      <c r="A15898" s="57"/>
      <c r="B15898" s="57"/>
    </row>
    <row r="15899" spans="1:2" hidden="1" x14ac:dyDescent="0.45">
      <c r="A15899" s="57"/>
      <c r="B15899" s="57"/>
    </row>
    <row r="15900" spans="1:2" hidden="1" x14ac:dyDescent="0.45">
      <c r="A15900" s="57"/>
      <c r="B15900" s="57"/>
    </row>
    <row r="15901" spans="1:2" hidden="1" x14ac:dyDescent="0.45">
      <c r="A15901" s="57"/>
      <c r="B15901" s="57"/>
    </row>
    <row r="15902" spans="1:2" hidden="1" x14ac:dyDescent="0.45">
      <c r="A15902" s="57"/>
      <c r="B15902" s="57"/>
    </row>
    <row r="15903" spans="1:2" hidden="1" x14ac:dyDescent="0.45">
      <c r="A15903" s="57"/>
      <c r="B15903" s="57"/>
    </row>
    <row r="15904" spans="1:2" hidden="1" x14ac:dyDescent="0.45">
      <c r="A15904" s="57"/>
      <c r="B15904" s="57"/>
    </row>
    <row r="15905" spans="1:2" hidden="1" x14ac:dyDescent="0.45">
      <c r="A15905" s="57"/>
      <c r="B15905" s="57"/>
    </row>
    <row r="15906" spans="1:2" hidden="1" x14ac:dyDescent="0.45">
      <c r="A15906" s="57"/>
      <c r="B15906" s="57"/>
    </row>
    <row r="15907" spans="1:2" hidden="1" x14ac:dyDescent="0.45">
      <c r="A15907" s="57"/>
      <c r="B15907" s="57"/>
    </row>
    <row r="15908" spans="1:2" hidden="1" x14ac:dyDescent="0.45">
      <c r="A15908" s="57"/>
      <c r="B15908" s="57"/>
    </row>
    <row r="15909" spans="1:2" hidden="1" x14ac:dyDescent="0.45">
      <c r="A15909" s="57"/>
      <c r="B15909" s="57"/>
    </row>
    <row r="15910" spans="1:2" hidden="1" x14ac:dyDescent="0.45">
      <c r="A15910" s="57"/>
      <c r="B15910" s="57"/>
    </row>
    <row r="15911" spans="1:2" hidden="1" x14ac:dyDescent="0.45">
      <c r="A15911" s="57"/>
      <c r="B15911" s="57"/>
    </row>
    <row r="15912" spans="1:2" hidden="1" x14ac:dyDescent="0.45">
      <c r="A15912" s="57"/>
      <c r="B15912" s="57"/>
    </row>
    <row r="15913" spans="1:2" hidden="1" x14ac:dyDescent="0.45">
      <c r="A15913" s="57"/>
      <c r="B15913" s="57"/>
    </row>
    <row r="15914" spans="1:2" hidden="1" x14ac:dyDescent="0.45">
      <c r="A15914" s="57"/>
      <c r="B15914" s="57"/>
    </row>
    <row r="15915" spans="1:2" hidden="1" x14ac:dyDescent="0.45">
      <c r="A15915" s="57"/>
      <c r="B15915" s="57"/>
    </row>
    <row r="15916" spans="1:2" hidden="1" x14ac:dyDescent="0.45">
      <c r="A15916" s="57"/>
      <c r="B15916" s="57"/>
    </row>
    <row r="15917" spans="1:2" hidden="1" x14ac:dyDescent="0.45">
      <c r="A15917" s="57"/>
      <c r="B15917" s="57"/>
    </row>
    <row r="15918" spans="1:2" hidden="1" x14ac:dyDescent="0.45">
      <c r="A15918" s="57"/>
      <c r="B15918" s="57"/>
    </row>
    <row r="15919" spans="1:2" hidden="1" x14ac:dyDescent="0.45">
      <c r="A15919" s="57"/>
      <c r="B15919" s="57"/>
    </row>
    <row r="15920" spans="1:2" hidden="1" x14ac:dyDescent="0.45">
      <c r="A15920" s="57"/>
      <c r="B15920" s="57"/>
    </row>
    <row r="15921" spans="1:2" hidden="1" x14ac:dyDescent="0.45">
      <c r="A15921" s="57"/>
      <c r="B15921" s="57"/>
    </row>
    <row r="15922" spans="1:2" hidden="1" x14ac:dyDescent="0.45">
      <c r="A15922" s="57"/>
      <c r="B15922" s="57"/>
    </row>
    <row r="15923" spans="1:2" hidden="1" x14ac:dyDescent="0.45">
      <c r="A15923" s="57"/>
      <c r="B15923" s="57"/>
    </row>
    <row r="15924" spans="1:2" hidden="1" x14ac:dyDescent="0.45">
      <c r="A15924" s="57"/>
      <c r="B15924" s="57"/>
    </row>
    <row r="15925" spans="1:2" hidden="1" x14ac:dyDescent="0.45">
      <c r="A15925" s="57"/>
      <c r="B15925" s="57"/>
    </row>
    <row r="15926" spans="1:2" hidden="1" x14ac:dyDescent="0.45">
      <c r="A15926" s="57"/>
      <c r="B15926" s="57"/>
    </row>
    <row r="15927" spans="1:2" hidden="1" x14ac:dyDescent="0.45">
      <c r="A15927" s="57"/>
      <c r="B15927" s="57"/>
    </row>
    <row r="15928" spans="1:2" hidden="1" x14ac:dyDescent="0.45">
      <c r="A15928" s="57"/>
      <c r="B15928" s="57"/>
    </row>
    <row r="15929" spans="1:2" hidden="1" x14ac:dyDescent="0.45">
      <c r="A15929" s="57"/>
      <c r="B15929" s="57"/>
    </row>
    <row r="15930" spans="1:2" hidden="1" x14ac:dyDescent="0.45">
      <c r="A15930" s="57"/>
      <c r="B15930" s="57"/>
    </row>
    <row r="15931" spans="1:2" hidden="1" x14ac:dyDescent="0.45">
      <c r="A15931" s="57"/>
      <c r="B15931" s="57"/>
    </row>
    <row r="15932" spans="1:2" hidden="1" x14ac:dyDescent="0.45">
      <c r="A15932" s="57"/>
      <c r="B15932" s="57"/>
    </row>
    <row r="15933" spans="1:2" hidden="1" x14ac:dyDescent="0.45">
      <c r="A15933" s="57"/>
      <c r="B15933" s="57"/>
    </row>
    <row r="15934" spans="1:2" hidden="1" x14ac:dyDescent="0.45">
      <c r="A15934" s="57"/>
      <c r="B15934" s="57"/>
    </row>
    <row r="15935" spans="1:2" hidden="1" x14ac:dyDescent="0.45">
      <c r="A15935" s="57"/>
      <c r="B15935" s="57"/>
    </row>
    <row r="15936" spans="1:2" hidden="1" x14ac:dyDescent="0.45">
      <c r="A15936" s="57"/>
      <c r="B15936" s="57"/>
    </row>
    <row r="15937" spans="1:2" hidden="1" x14ac:dyDescent="0.45">
      <c r="A15937" s="57"/>
      <c r="B15937" s="57"/>
    </row>
    <row r="15938" spans="1:2" hidden="1" x14ac:dyDescent="0.45">
      <c r="A15938" s="57"/>
      <c r="B15938" s="57"/>
    </row>
    <row r="15939" spans="1:2" hidden="1" x14ac:dyDescent="0.45">
      <c r="A15939" s="57"/>
      <c r="B15939" s="57"/>
    </row>
    <row r="15940" spans="1:2" hidden="1" x14ac:dyDescent="0.45">
      <c r="A15940" s="57"/>
      <c r="B15940" s="57"/>
    </row>
    <row r="15941" spans="1:2" hidden="1" x14ac:dyDescent="0.45">
      <c r="A15941" s="57"/>
      <c r="B15941" s="57"/>
    </row>
    <row r="15942" spans="1:2" hidden="1" x14ac:dyDescent="0.45">
      <c r="A15942" s="57"/>
      <c r="B15942" s="57"/>
    </row>
    <row r="15943" spans="1:2" hidden="1" x14ac:dyDescent="0.45">
      <c r="A15943" s="57"/>
      <c r="B15943" s="57"/>
    </row>
    <row r="15944" spans="1:2" hidden="1" x14ac:dyDescent="0.45">
      <c r="A15944" s="57"/>
      <c r="B15944" s="57"/>
    </row>
    <row r="15945" spans="1:2" hidden="1" x14ac:dyDescent="0.45">
      <c r="A15945" s="57"/>
      <c r="B15945" s="57"/>
    </row>
    <row r="15946" spans="1:2" hidden="1" x14ac:dyDescent="0.45">
      <c r="A15946" s="57"/>
      <c r="B15946" s="57"/>
    </row>
    <row r="15947" spans="1:2" hidden="1" x14ac:dyDescent="0.45">
      <c r="A15947" s="57"/>
      <c r="B15947" s="57"/>
    </row>
    <row r="15948" spans="1:2" hidden="1" x14ac:dyDescent="0.45">
      <c r="A15948" s="57"/>
      <c r="B15948" s="57"/>
    </row>
    <row r="15949" spans="1:2" hidden="1" x14ac:dyDescent="0.45">
      <c r="A15949" s="57"/>
      <c r="B15949" s="57"/>
    </row>
    <row r="15950" spans="1:2" hidden="1" x14ac:dyDescent="0.45">
      <c r="A15950" s="57"/>
      <c r="B15950" s="57"/>
    </row>
    <row r="15951" spans="1:2" hidden="1" x14ac:dyDescent="0.45">
      <c r="A15951" s="57"/>
      <c r="B15951" s="57"/>
    </row>
    <row r="15952" spans="1:2" hidden="1" x14ac:dyDescent="0.45">
      <c r="A15952" s="57"/>
      <c r="B15952" s="57"/>
    </row>
    <row r="15953" spans="1:2" hidden="1" x14ac:dyDescent="0.45">
      <c r="A15953" s="57"/>
      <c r="B15953" s="57"/>
    </row>
    <row r="15954" spans="1:2" hidden="1" x14ac:dyDescent="0.45">
      <c r="A15954" s="57"/>
      <c r="B15954" s="57"/>
    </row>
    <row r="15955" spans="1:2" hidden="1" x14ac:dyDescent="0.45">
      <c r="A15955" s="57"/>
      <c r="B15955" s="57"/>
    </row>
    <row r="15956" spans="1:2" hidden="1" x14ac:dyDescent="0.45">
      <c r="A15956" s="57"/>
      <c r="B15956" s="57"/>
    </row>
    <row r="15957" spans="1:2" hidden="1" x14ac:dyDescent="0.45">
      <c r="A15957" s="57"/>
      <c r="B15957" s="57"/>
    </row>
    <row r="15958" spans="1:2" hidden="1" x14ac:dyDescent="0.45">
      <c r="A15958" s="57"/>
      <c r="B15958" s="57"/>
    </row>
    <row r="15959" spans="1:2" hidden="1" x14ac:dyDescent="0.45">
      <c r="A15959" s="57"/>
      <c r="B15959" s="57"/>
    </row>
    <row r="15960" spans="1:2" hidden="1" x14ac:dyDescent="0.45">
      <c r="A15960" s="57"/>
      <c r="B15960" s="57"/>
    </row>
    <row r="15961" spans="1:2" hidden="1" x14ac:dyDescent="0.45">
      <c r="A15961" s="57"/>
      <c r="B15961" s="57"/>
    </row>
    <row r="15962" spans="1:2" hidden="1" x14ac:dyDescent="0.45">
      <c r="A15962" s="57"/>
      <c r="B15962" s="57"/>
    </row>
    <row r="15963" spans="1:2" hidden="1" x14ac:dyDescent="0.45">
      <c r="A15963" s="57"/>
      <c r="B15963" s="57"/>
    </row>
    <row r="15964" spans="1:2" hidden="1" x14ac:dyDescent="0.45">
      <c r="A15964" s="57"/>
      <c r="B15964" s="57"/>
    </row>
    <row r="15965" spans="1:2" hidden="1" x14ac:dyDescent="0.45">
      <c r="A15965" s="57"/>
      <c r="B15965" s="57"/>
    </row>
    <row r="15966" spans="1:2" hidden="1" x14ac:dyDescent="0.45">
      <c r="A15966" s="57"/>
      <c r="B15966" s="57"/>
    </row>
    <row r="15967" spans="1:2" hidden="1" x14ac:dyDescent="0.45">
      <c r="A15967" s="57"/>
      <c r="B15967" s="57"/>
    </row>
    <row r="15968" spans="1:2" hidden="1" x14ac:dyDescent="0.45">
      <c r="A15968" s="57"/>
      <c r="B15968" s="57"/>
    </row>
    <row r="15969" spans="1:2" hidden="1" x14ac:dyDescent="0.45">
      <c r="A15969" s="57"/>
      <c r="B15969" s="57"/>
    </row>
    <row r="15970" spans="1:2" hidden="1" x14ac:dyDescent="0.45">
      <c r="A15970" s="57"/>
      <c r="B15970" s="57"/>
    </row>
    <row r="15971" spans="1:2" hidden="1" x14ac:dyDescent="0.45">
      <c r="A15971" s="57"/>
      <c r="B15971" s="57"/>
    </row>
    <row r="15972" spans="1:2" hidden="1" x14ac:dyDescent="0.45">
      <c r="A15972" s="57"/>
      <c r="B15972" s="57"/>
    </row>
    <row r="15973" spans="1:2" hidden="1" x14ac:dyDescent="0.45">
      <c r="A15973" s="57"/>
      <c r="B15973" s="57"/>
    </row>
    <row r="15974" spans="1:2" hidden="1" x14ac:dyDescent="0.45">
      <c r="A15974" s="57"/>
      <c r="B15974" s="57"/>
    </row>
    <row r="15975" spans="1:2" hidden="1" x14ac:dyDescent="0.45">
      <c r="A15975" s="57"/>
      <c r="B15975" s="57"/>
    </row>
    <row r="15976" spans="1:2" hidden="1" x14ac:dyDescent="0.45">
      <c r="A15976" s="57"/>
      <c r="B15976" s="57"/>
    </row>
    <row r="15977" spans="1:2" hidden="1" x14ac:dyDescent="0.45">
      <c r="A15977" s="57"/>
      <c r="B15977" s="57"/>
    </row>
    <row r="15978" spans="1:2" hidden="1" x14ac:dyDescent="0.45">
      <c r="A15978" s="57"/>
      <c r="B15978" s="57"/>
    </row>
    <row r="15979" spans="1:2" hidden="1" x14ac:dyDescent="0.45">
      <c r="A15979" s="57"/>
      <c r="B15979" s="57"/>
    </row>
    <row r="15980" spans="1:2" hidden="1" x14ac:dyDescent="0.45">
      <c r="A15980" s="57"/>
      <c r="B15980" s="57"/>
    </row>
    <row r="15981" spans="1:2" hidden="1" x14ac:dyDescent="0.45">
      <c r="A15981" s="57"/>
      <c r="B15981" s="57"/>
    </row>
    <row r="15982" spans="1:2" hidden="1" x14ac:dyDescent="0.45">
      <c r="A15982" s="57"/>
      <c r="B15982" s="57"/>
    </row>
    <row r="15983" spans="1:2" hidden="1" x14ac:dyDescent="0.45">
      <c r="A15983" s="57"/>
      <c r="B15983" s="57"/>
    </row>
    <row r="15984" spans="1:2" hidden="1" x14ac:dyDescent="0.45">
      <c r="A15984" s="57"/>
      <c r="B15984" s="57"/>
    </row>
    <row r="15985" spans="1:2" hidden="1" x14ac:dyDescent="0.45">
      <c r="A15985" s="57"/>
      <c r="B15985" s="57"/>
    </row>
    <row r="15986" spans="1:2" hidden="1" x14ac:dyDescent="0.45">
      <c r="A15986" s="57"/>
      <c r="B15986" s="57"/>
    </row>
    <row r="15987" spans="1:2" hidden="1" x14ac:dyDescent="0.45">
      <c r="A15987" s="57"/>
      <c r="B15987" s="57"/>
    </row>
    <row r="15988" spans="1:2" hidden="1" x14ac:dyDescent="0.45">
      <c r="A15988" s="57"/>
      <c r="B15988" s="57"/>
    </row>
    <row r="15989" spans="1:2" hidden="1" x14ac:dyDescent="0.45">
      <c r="A15989" s="57"/>
      <c r="B15989" s="57"/>
    </row>
    <row r="15990" spans="1:2" hidden="1" x14ac:dyDescent="0.45">
      <c r="A15990" s="57"/>
      <c r="B15990" s="57"/>
    </row>
    <row r="15991" spans="1:2" hidden="1" x14ac:dyDescent="0.45">
      <c r="A15991" s="57"/>
      <c r="B15991" s="57"/>
    </row>
    <row r="15992" spans="1:2" hidden="1" x14ac:dyDescent="0.45">
      <c r="A15992" s="57"/>
      <c r="B15992" s="57"/>
    </row>
    <row r="15993" spans="1:2" hidden="1" x14ac:dyDescent="0.45">
      <c r="A15993" s="57"/>
      <c r="B15993" s="57"/>
    </row>
    <row r="15994" spans="1:2" hidden="1" x14ac:dyDescent="0.45">
      <c r="A15994" s="57"/>
      <c r="B15994" s="57"/>
    </row>
    <row r="15995" spans="1:2" hidden="1" x14ac:dyDescent="0.45">
      <c r="A15995" s="57"/>
      <c r="B15995" s="57"/>
    </row>
    <row r="15996" spans="1:2" hidden="1" x14ac:dyDescent="0.45">
      <c r="A15996" s="57"/>
      <c r="B15996" s="57"/>
    </row>
    <row r="15997" spans="1:2" hidden="1" x14ac:dyDescent="0.45">
      <c r="A15997" s="57"/>
      <c r="B15997" s="57"/>
    </row>
    <row r="15998" spans="1:2" hidden="1" x14ac:dyDescent="0.45">
      <c r="A15998" s="57"/>
      <c r="B15998" s="57"/>
    </row>
    <row r="15999" spans="1:2" hidden="1" x14ac:dyDescent="0.45">
      <c r="A15999" s="57"/>
      <c r="B15999" s="57"/>
    </row>
    <row r="16000" spans="1:2" hidden="1" x14ac:dyDescent="0.45">
      <c r="A16000" s="57"/>
      <c r="B16000" s="57"/>
    </row>
    <row r="16001" spans="1:2" hidden="1" x14ac:dyDescent="0.45">
      <c r="A16001" s="57"/>
      <c r="B16001" s="57"/>
    </row>
    <row r="16002" spans="1:2" hidden="1" x14ac:dyDescent="0.45">
      <c r="A16002" s="57"/>
      <c r="B16002" s="57"/>
    </row>
    <row r="16003" spans="1:2" hidden="1" x14ac:dyDescent="0.45">
      <c r="A16003" s="57"/>
      <c r="B16003" s="57"/>
    </row>
    <row r="16004" spans="1:2" hidden="1" x14ac:dyDescent="0.45">
      <c r="A16004" s="57"/>
      <c r="B16004" s="57"/>
    </row>
    <row r="16005" spans="1:2" hidden="1" x14ac:dyDescent="0.45">
      <c r="A16005" s="57"/>
      <c r="B16005" s="57"/>
    </row>
    <row r="16006" spans="1:2" hidden="1" x14ac:dyDescent="0.45">
      <c r="A16006" s="57"/>
      <c r="B16006" s="57"/>
    </row>
    <row r="16007" spans="1:2" hidden="1" x14ac:dyDescent="0.45">
      <c r="A16007" s="57"/>
      <c r="B16007" s="57"/>
    </row>
    <row r="16008" spans="1:2" hidden="1" x14ac:dyDescent="0.45">
      <c r="A16008" s="57"/>
      <c r="B16008" s="57"/>
    </row>
    <row r="16009" spans="1:2" hidden="1" x14ac:dyDescent="0.45">
      <c r="A16009" s="57"/>
      <c r="B16009" s="57"/>
    </row>
    <row r="16010" spans="1:2" hidden="1" x14ac:dyDescent="0.45">
      <c r="A16010" s="57"/>
      <c r="B16010" s="57"/>
    </row>
    <row r="16011" spans="1:2" hidden="1" x14ac:dyDescent="0.45">
      <c r="A16011" s="57"/>
      <c r="B16011" s="57"/>
    </row>
    <row r="16012" spans="1:2" hidden="1" x14ac:dyDescent="0.45">
      <c r="A16012" s="57"/>
      <c r="B16012" s="57"/>
    </row>
    <row r="16013" spans="1:2" hidden="1" x14ac:dyDescent="0.45">
      <c r="A16013" s="57"/>
      <c r="B16013" s="57"/>
    </row>
    <row r="16014" spans="1:2" hidden="1" x14ac:dyDescent="0.45">
      <c r="A16014" s="57"/>
      <c r="B16014" s="57"/>
    </row>
    <row r="16015" spans="1:2" hidden="1" x14ac:dyDescent="0.45">
      <c r="A16015" s="57"/>
      <c r="B16015" s="57"/>
    </row>
    <row r="16016" spans="1:2" hidden="1" x14ac:dyDescent="0.45">
      <c r="A16016" s="57"/>
      <c r="B16016" s="57"/>
    </row>
    <row r="16017" spans="1:2" hidden="1" x14ac:dyDescent="0.45">
      <c r="A16017" s="57"/>
      <c r="B16017" s="57"/>
    </row>
    <row r="16018" spans="1:2" hidden="1" x14ac:dyDescent="0.45">
      <c r="A16018" s="57"/>
      <c r="B16018" s="57"/>
    </row>
    <row r="16019" spans="1:2" hidden="1" x14ac:dyDescent="0.45">
      <c r="A16019" s="57"/>
      <c r="B16019" s="57"/>
    </row>
    <row r="16020" spans="1:2" hidden="1" x14ac:dyDescent="0.45">
      <c r="A16020" s="57"/>
      <c r="B16020" s="57"/>
    </row>
    <row r="16021" spans="1:2" hidden="1" x14ac:dyDescent="0.45">
      <c r="A16021" s="57"/>
      <c r="B16021" s="57"/>
    </row>
    <row r="16022" spans="1:2" hidden="1" x14ac:dyDescent="0.45">
      <c r="A16022" s="57"/>
      <c r="B16022" s="57"/>
    </row>
    <row r="16023" spans="1:2" hidden="1" x14ac:dyDescent="0.45">
      <c r="A16023" s="57"/>
      <c r="B16023" s="57"/>
    </row>
    <row r="16024" spans="1:2" hidden="1" x14ac:dyDescent="0.45">
      <c r="A16024" s="57"/>
      <c r="B16024" s="57"/>
    </row>
    <row r="16025" spans="1:2" hidden="1" x14ac:dyDescent="0.45">
      <c r="A16025" s="57"/>
      <c r="B16025" s="57"/>
    </row>
    <row r="16026" spans="1:2" hidden="1" x14ac:dyDescent="0.45">
      <c r="A16026" s="57"/>
      <c r="B16026" s="57"/>
    </row>
    <row r="16027" spans="1:2" hidden="1" x14ac:dyDescent="0.45">
      <c r="A16027" s="57"/>
      <c r="B16027" s="57"/>
    </row>
    <row r="16028" spans="1:2" hidden="1" x14ac:dyDescent="0.45">
      <c r="A16028" s="57"/>
      <c r="B16028" s="57"/>
    </row>
    <row r="16029" spans="1:2" hidden="1" x14ac:dyDescent="0.45">
      <c r="A16029" s="57"/>
      <c r="B16029" s="57"/>
    </row>
    <row r="16030" spans="1:2" hidden="1" x14ac:dyDescent="0.45">
      <c r="A16030" s="57"/>
      <c r="B16030" s="57"/>
    </row>
    <row r="16031" spans="1:2" hidden="1" x14ac:dyDescent="0.45">
      <c r="A16031" s="57"/>
      <c r="B16031" s="57"/>
    </row>
    <row r="16032" spans="1:2" hidden="1" x14ac:dyDescent="0.45">
      <c r="A16032" s="57"/>
      <c r="B16032" s="57"/>
    </row>
    <row r="16033" spans="1:2" hidden="1" x14ac:dyDescent="0.45">
      <c r="A16033" s="57"/>
      <c r="B16033" s="57"/>
    </row>
    <row r="16034" spans="1:2" hidden="1" x14ac:dyDescent="0.45">
      <c r="A16034" s="57"/>
      <c r="B16034" s="57"/>
    </row>
    <row r="16035" spans="1:2" hidden="1" x14ac:dyDescent="0.45">
      <c r="A16035" s="57"/>
      <c r="B16035" s="57"/>
    </row>
    <row r="16036" spans="1:2" hidden="1" x14ac:dyDescent="0.45">
      <c r="A16036" s="57"/>
      <c r="B16036" s="57"/>
    </row>
    <row r="16037" spans="1:2" hidden="1" x14ac:dyDescent="0.45">
      <c r="A16037" s="57"/>
      <c r="B16037" s="57"/>
    </row>
    <row r="16038" spans="1:2" hidden="1" x14ac:dyDescent="0.45">
      <c r="A16038" s="57"/>
      <c r="B16038" s="57"/>
    </row>
    <row r="16039" spans="1:2" hidden="1" x14ac:dyDescent="0.45">
      <c r="A16039" s="57"/>
      <c r="B16039" s="57"/>
    </row>
    <row r="16040" spans="1:2" hidden="1" x14ac:dyDescent="0.45">
      <c r="A16040" s="57"/>
      <c r="B16040" s="57"/>
    </row>
    <row r="16041" spans="1:2" hidden="1" x14ac:dyDescent="0.45">
      <c r="A16041" s="57"/>
      <c r="B16041" s="57"/>
    </row>
    <row r="16042" spans="1:2" hidden="1" x14ac:dyDescent="0.45">
      <c r="A16042" s="57"/>
      <c r="B16042" s="57"/>
    </row>
    <row r="16043" spans="1:2" hidden="1" x14ac:dyDescent="0.45">
      <c r="A16043" s="57"/>
      <c r="B16043" s="57"/>
    </row>
    <row r="16044" spans="1:2" hidden="1" x14ac:dyDescent="0.45">
      <c r="A16044" s="57"/>
      <c r="B16044" s="57"/>
    </row>
    <row r="16045" spans="1:2" hidden="1" x14ac:dyDescent="0.45">
      <c r="A16045" s="57"/>
      <c r="B16045" s="57"/>
    </row>
    <row r="16046" spans="1:2" hidden="1" x14ac:dyDescent="0.45">
      <c r="A16046" s="57"/>
      <c r="B16046" s="57"/>
    </row>
    <row r="16047" spans="1:2" hidden="1" x14ac:dyDescent="0.45">
      <c r="A16047" s="57"/>
      <c r="B16047" s="57"/>
    </row>
    <row r="16048" spans="1:2" hidden="1" x14ac:dyDescent="0.45">
      <c r="A16048" s="57"/>
      <c r="B16048" s="57"/>
    </row>
    <row r="16049" spans="1:2" hidden="1" x14ac:dyDescent="0.45">
      <c r="A16049" s="57"/>
      <c r="B16049" s="57"/>
    </row>
    <row r="16050" spans="1:2" hidden="1" x14ac:dyDescent="0.45">
      <c r="A16050" s="57"/>
      <c r="B16050" s="57"/>
    </row>
    <row r="16051" spans="1:2" hidden="1" x14ac:dyDescent="0.45">
      <c r="A16051" s="57"/>
      <c r="B16051" s="57"/>
    </row>
    <row r="16052" spans="1:2" hidden="1" x14ac:dyDescent="0.45">
      <c r="A16052" s="57"/>
      <c r="B16052" s="57"/>
    </row>
    <row r="16053" spans="1:2" hidden="1" x14ac:dyDescent="0.45">
      <c r="A16053" s="57"/>
      <c r="B16053" s="57"/>
    </row>
    <row r="16054" spans="1:2" hidden="1" x14ac:dyDescent="0.45">
      <c r="A16054" s="57"/>
      <c r="B16054" s="57"/>
    </row>
    <row r="16055" spans="1:2" hidden="1" x14ac:dyDescent="0.45">
      <c r="A16055" s="57"/>
      <c r="B16055" s="57"/>
    </row>
    <row r="16056" spans="1:2" hidden="1" x14ac:dyDescent="0.45">
      <c r="A16056" s="57"/>
      <c r="B16056" s="57"/>
    </row>
    <row r="16057" spans="1:2" hidden="1" x14ac:dyDescent="0.45">
      <c r="A16057" s="57"/>
      <c r="B16057" s="57"/>
    </row>
    <row r="16058" spans="1:2" hidden="1" x14ac:dyDescent="0.45">
      <c r="A16058" s="57"/>
      <c r="B16058" s="57"/>
    </row>
    <row r="16059" spans="1:2" hidden="1" x14ac:dyDescent="0.45">
      <c r="A16059" s="57"/>
      <c r="B16059" s="57"/>
    </row>
    <row r="16060" spans="1:2" hidden="1" x14ac:dyDescent="0.45">
      <c r="A16060" s="57"/>
      <c r="B16060" s="57"/>
    </row>
    <row r="16061" spans="1:2" hidden="1" x14ac:dyDescent="0.45">
      <c r="A16061" s="57"/>
      <c r="B16061" s="57"/>
    </row>
    <row r="16062" spans="1:2" hidden="1" x14ac:dyDescent="0.45">
      <c r="A16062" s="57"/>
      <c r="B16062" s="57"/>
    </row>
    <row r="16063" spans="1:2" hidden="1" x14ac:dyDescent="0.45">
      <c r="A16063" s="57"/>
      <c r="B16063" s="57"/>
    </row>
    <row r="16064" spans="1:2" hidden="1" x14ac:dyDescent="0.45">
      <c r="A16064" s="57"/>
      <c r="B16064" s="57"/>
    </row>
    <row r="16065" spans="1:2" hidden="1" x14ac:dyDescent="0.45">
      <c r="A16065" s="57"/>
      <c r="B16065" s="57"/>
    </row>
    <row r="16066" spans="1:2" hidden="1" x14ac:dyDescent="0.45">
      <c r="A16066" s="57"/>
      <c r="B16066" s="57"/>
    </row>
    <row r="16067" spans="1:2" hidden="1" x14ac:dyDescent="0.45">
      <c r="A16067" s="57"/>
      <c r="B16067" s="57"/>
    </row>
    <row r="16068" spans="1:2" hidden="1" x14ac:dyDescent="0.45">
      <c r="A16068" s="57"/>
      <c r="B16068" s="57"/>
    </row>
    <row r="16069" spans="1:2" hidden="1" x14ac:dyDescent="0.45">
      <c r="A16069" s="57"/>
      <c r="B16069" s="57"/>
    </row>
    <row r="16070" spans="1:2" hidden="1" x14ac:dyDescent="0.45">
      <c r="A16070" s="57"/>
      <c r="B16070" s="57"/>
    </row>
    <row r="16071" spans="1:2" hidden="1" x14ac:dyDescent="0.45">
      <c r="A16071" s="57"/>
      <c r="B16071" s="57"/>
    </row>
    <row r="16072" spans="1:2" hidden="1" x14ac:dyDescent="0.45">
      <c r="A16072" s="57"/>
      <c r="B16072" s="57"/>
    </row>
    <row r="16073" spans="1:2" hidden="1" x14ac:dyDescent="0.45">
      <c r="A16073" s="57"/>
      <c r="B16073" s="57"/>
    </row>
    <row r="16074" spans="1:2" hidden="1" x14ac:dyDescent="0.45">
      <c r="A16074" s="57"/>
      <c r="B16074" s="57"/>
    </row>
    <row r="16075" spans="1:2" hidden="1" x14ac:dyDescent="0.45">
      <c r="A16075" s="57"/>
      <c r="B16075" s="57"/>
    </row>
    <row r="16076" spans="1:2" hidden="1" x14ac:dyDescent="0.45">
      <c r="A16076" s="57"/>
      <c r="B16076" s="57"/>
    </row>
    <row r="16077" spans="1:2" hidden="1" x14ac:dyDescent="0.45">
      <c r="A16077" s="57"/>
      <c r="B16077" s="57"/>
    </row>
    <row r="16078" spans="1:2" hidden="1" x14ac:dyDescent="0.45">
      <c r="A16078" s="57"/>
      <c r="B16078" s="57"/>
    </row>
    <row r="16079" spans="1:2" hidden="1" x14ac:dyDescent="0.45">
      <c r="A16079" s="57"/>
      <c r="B16079" s="57"/>
    </row>
    <row r="16080" spans="1:2" hidden="1" x14ac:dyDescent="0.45">
      <c r="A16080" s="57"/>
      <c r="B16080" s="57"/>
    </row>
    <row r="16081" spans="1:2" hidden="1" x14ac:dyDescent="0.45">
      <c r="A16081" s="57"/>
      <c r="B16081" s="57"/>
    </row>
    <row r="16082" spans="1:2" hidden="1" x14ac:dyDescent="0.45">
      <c r="A16082" s="57"/>
      <c r="B16082" s="57"/>
    </row>
    <row r="16083" spans="1:2" hidden="1" x14ac:dyDescent="0.45">
      <c r="A16083" s="57"/>
      <c r="B16083" s="57"/>
    </row>
    <row r="16084" spans="1:2" hidden="1" x14ac:dyDescent="0.45">
      <c r="A16084" s="57"/>
      <c r="B16084" s="57"/>
    </row>
    <row r="16085" spans="1:2" hidden="1" x14ac:dyDescent="0.45">
      <c r="A16085" s="57"/>
      <c r="B16085" s="57"/>
    </row>
    <row r="16086" spans="1:2" hidden="1" x14ac:dyDescent="0.45">
      <c r="A16086" s="57"/>
      <c r="B16086" s="57"/>
    </row>
    <row r="16087" spans="1:2" hidden="1" x14ac:dyDescent="0.45">
      <c r="A16087" s="57"/>
      <c r="B16087" s="57"/>
    </row>
    <row r="16088" spans="1:2" hidden="1" x14ac:dyDescent="0.45">
      <c r="A16088" s="57"/>
      <c r="B16088" s="57"/>
    </row>
    <row r="16089" spans="1:2" hidden="1" x14ac:dyDescent="0.45">
      <c r="A16089" s="57"/>
      <c r="B16089" s="57"/>
    </row>
    <row r="16090" spans="1:2" hidden="1" x14ac:dyDescent="0.45">
      <c r="A16090" s="57"/>
      <c r="B16090" s="57"/>
    </row>
    <row r="16091" spans="1:2" hidden="1" x14ac:dyDescent="0.45">
      <c r="A16091" s="57"/>
      <c r="B16091" s="57"/>
    </row>
    <row r="16092" spans="1:2" hidden="1" x14ac:dyDescent="0.45">
      <c r="A16092" s="57"/>
      <c r="B16092" s="57"/>
    </row>
    <row r="16093" spans="1:2" hidden="1" x14ac:dyDescent="0.45">
      <c r="A16093" s="57"/>
      <c r="B16093" s="57"/>
    </row>
    <row r="16094" spans="1:2" hidden="1" x14ac:dyDescent="0.45">
      <c r="A16094" s="57"/>
      <c r="B16094" s="57"/>
    </row>
    <row r="16095" spans="1:2" hidden="1" x14ac:dyDescent="0.45">
      <c r="A16095" s="57"/>
      <c r="B16095" s="57"/>
    </row>
    <row r="16096" spans="1:2" hidden="1" x14ac:dyDescent="0.45">
      <c r="A16096" s="57"/>
      <c r="B16096" s="57"/>
    </row>
    <row r="16097" spans="1:2" hidden="1" x14ac:dyDescent="0.45">
      <c r="A16097" s="57"/>
      <c r="B16097" s="57"/>
    </row>
    <row r="16098" spans="1:2" hidden="1" x14ac:dyDescent="0.45">
      <c r="A16098" s="57"/>
      <c r="B16098" s="57"/>
    </row>
    <row r="16099" spans="1:2" hidden="1" x14ac:dyDescent="0.45">
      <c r="A16099" s="57"/>
      <c r="B16099" s="57"/>
    </row>
    <row r="16100" spans="1:2" hidden="1" x14ac:dyDescent="0.45">
      <c r="A16100" s="57"/>
      <c r="B16100" s="57"/>
    </row>
    <row r="16101" spans="1:2" hidden="1" x14ac:dyDescent="0.45">
      <c r="A16101" s="57"/>
      <c r="B16101" s="57"/>
    </row>
    <row r="16102" spans="1:2" hidden="1" x14ac:dyDescent="0.45">
      <c r="A16102" s="57"/>
      <c r="B16102" s="57"/>
    </row>
    <row r="16103" spans="1:2" hidden="1" x14ac:dyDescent="0.45">
      <c r="A16103" s="57"/>
      <c r="B16103" s="57"/>
    </row>
    <row r="16104" spans="1:2" hidden="1" x14ac:dyDescent="0.45">
      <c r="A16104" s="57"/>
      <c r="B16104" s="57"/>
    </row>
    <row r="16105" spans="1:2" hidden="1" x14ac:dyDescent="0.45">
      <c r="A16105" s="57"/>
      <c r="B16105" s="57"/>
    </row>
    <row r="16106" spans="1:2" hidden="1" x14ac:dyDescent="0.45">
      <c r="A16106" s="57"/>
      <c r="B16106" s="57"/>
    </row>
    <row r="16107" spans="1:2" hidden="1" x14ac:dyDescent="0.45">
      <c r="A16107" s="57"/>
      <c r="B16107" s="57"/>
    </row>
    <row r="16108" spans="1:2" hidden="1" x14ac:dyDescent="0.45">
      <c r="A16108" s="57"/>
      <c r="B16108" s="57"/>
    </row>
    <row r="16109" spans="1:2" hidden="1" x14ac:dyDescent="0.45">
      <c r="A16109" s="57"/>
      <c r="B16109" s="57"/>
    </row>
    <row r="16110" spans="1:2" hidden="1" x14ac:dyDescent="0.45">
      <c r="A16110" s="57"/>
      <c r="B16110" s="57"/>
    </row>
    <row r="16111" spans="1:2" hidden="1" x14ac:dyDescent="0.45">
      <c r="A16111" s="57"/>
      <c r="B16111" s="57"/>
    </row>
    <row r="16112" spans="1:2" hidden="1" x14ac:dyDescent="0.45">
      <c r="A16112" s="57"/>
      <c r="B16112" s="57"/>
    </row>
    <row r="16113" spans="1:2" hidden="1" x14ac:dyDescent="0.45">
      <c r="A16113" s="57"/>
      <c r="B16113" s="57"/>
    </row>
    <row r="16114" spans="1:2" hidden="1" x14ac:dyDescent="0.45">
      <c r="A16114" s="57"/>
      <c r="B16114" s="57"/>
    </row>
    <row r="16115" spans="1:2" hidden="1" x14ac:dyDescent="0.45">
      <c r="A16115" s="57"/>
      <c r="B16115" s="57"/>
    </row>
    <row r="16116" spans="1:2" hidden="1" x14ac:dyDescent="0.45">
      <c r="A16116" s="57"/>
      <c r="B16116" s="57"/>
    </row>
    <row r="16117" spans="1:2" hidden="1" x14ac:dyDescent="0.45">
      <c r="A16117" s="57"/>
      <c r="B16117" s="57"/>
    </row>
    <row r="16118" spans="1:2" hidden="1" x14ac:dyDescent="0.45">
      <c r="A16118" s="57"/>
      <c r="B16118" s="57"/>
    </row>
    <row r="16119" spans="1:2" hidden="1" x14ac:dyDescent="0.45">
      <c r="A16119" s="57"/>
      <c r="B16119" s="57"/>
    </row>
    <row r="16120" spans="1:2" hidden="1" x14ac:dyDescent="0.45">
      <c r="A16120" s="57"/>
      <c r="B16120" s="57"/>
    </row>
    <row r="16121" spans="1:2" hidden="1" x14ac:dyDescent="0.45">
      <c r="A16121" s="57"/>
      <c r="B16121" s="57"/>
    </row>
    <row r="16122" spans="1:2" hidden="1" x14ac:dyDescent="0.45">
      <c r="A16122" s="57"/>
      <c r="B16122" s="57"/>
    </row>
    <row r="16123" spans="1:2" hidden="1" x14ac:dyDescent="0.45">
      <c r="A16123" s="57"/>
      <c r="B16123" s="57"/>
    </row>
    <row r="16124" spans="1:2" hidden="1" x14ac:dyDescent="0.45">
      <c r="A16124" s="57"/>
      <c r="B16124" s="57"/>
    </row>
    <row r="16125" spans="1:2" hidden="1" x14ac:dyDescent="0.45">
      <c r="A16125" s="57"/>
      <c r="B16125" s="57"/>
    </row>
    <row r="16126" spans="1:2" hidden="1" x14ac:dyDescent="0.45">
      <c r="A16126" s="57"/>
      <c r="B16126" s="57"/>
    </row>
    <row r="16127" spans="1:2" hidden="1" x14ac:dyDescent="0.45">
      <c r="A16127" s="57"/>
      <c r="B16127" s="57"/>
    </row>
    <row r="16128" spans="1:2" hidden="1" x14ac:dyDescent="0.45">
      <c r="A16128" s="57"/>
      <c r="B16128" s="57"/>
    </row>
    <row r="16129" spans="1:2" hidden="1" x14ac:dyDescent="0.45">
      <c r="A16129" s="57"/>
      <c r="B16129" s="57"/>
    </row>
    <row r="16130" spans="1:2" hidden="1" x14ac:dyDescent="0.45">
      <c r="A16130" s="57"/>
      <c r="B16130" s="57"/>
    </row>
    <row r="16131" spans="1:2" hidden="1" x14ac:dyDescent="0.45">
      <c r="A16131" s="57"/>
      <c r="B16131" s="57"/>
    </row>
    <row r="16132" spans="1:2" hidden="1" x14ac:dyDescent="0.45">
      <c r="A16132" s="57"/>
      <c r="B16132" s="57"/>
    </row>
    <row r="16133" spans="1:2" hidden="1" x14ac:dyDescent="0.45">
      <c r="A16133" s="57"/>
      <c r="B16133" s="57"/>
    </row>
    <row r="16134" spans="1:2" hidden="1" x14ac:dyDescent="0.45">
      <c r="A16134" s="57"/>
      <c r="B16134" s="57"/>
    </row>
    <row r="16135" spans="1:2" hidden="1" x14ac:dyDescent="0.45">
      <c r="A16135" s="57"/>
      <c r="B16135" s="57"/>
    </row>
    <row r="16136" spans="1:2" hidden="1" x14ac:dyDescent="0.45">
      <c r="A16136" s="57"/>
      <c r="B16136" s="57"/>
    </row>
    <row r="16137" spans="1:2" hidden="1" x14ac:dyDescent="0.45">
      <c r="A16137" s="57"/>
      <c r="B16137" s="57"/>
    </row>
    <row r="16138" spans="1:2" hidden="1" x14ac:dyDescent="0.45">
      <c r="A16138" s="57"/>
      <c r="B16138" s="57"/>
    </row>
    <row r="16139" spans="1:2" hidden="1" x14ac:dyDescent="0.45">
      <c r="A16139" s="57"/>
      <c r="B16139" s="57"/>
    </row>
    <row r="16140" spans="1:2" hidden="1" x14ac:dyDescent="0.45">
      <c r="A16140" s="57"/>
      <c r="B16140" s="57"/>
    </row>
    <row r="16141" spans="1:2" hidden="1" x14ac:dyDescent="0.45">
      <c r="A16141" s="57"/>
      <c r="B16141" s="57"/>
    </row>
    <row r="16142" spans="1:2" hidden="1" x14ac:dyDescent="0.45">
      <c r="A16142" s="57"/>
      <c r="B16142" s="57"/>
    </row>
    <row r="16143" spans="1:2" hidden="1" x14ac:dyDescent="0.45">
      <c r="A16143" s="57"/>
      <c r="B16143" s="57"/>
    </row>
    <row r="16144" spans="1:2" hidden="1" x14ac:dyDescent="0.45">
      <c r="A16144" s="57"/>
      <c r="B16144" s="57"/>
    </row>
    <row r="16145" spans="1:2" hidden="1" x14ac:dyDescent="0.45">
      <c r="A16145" s="57"/>
      <c r="B16145" s="57"/>
    </row>
    <row r="16146" spans="1:2" hidden="1" x14ac:dyDescent="0.45">
      <c r="A16146" s="57"/>
      <c r="B16146" s="57"/>
    </row>
    <row r="16147" spans="1:2" hidden="1" x14ac:dyDescent="0.45">
      <c r="A16147" s="57"/>
      <c r="B16147" s="57"/>
    </row>
    <row r="16148" spans="1:2" hidden="1" x14ac:dyDescent="0.45">
      <c r="A16148" s="57"/>
      <c r="B16148" s="57"/>
    </row>
    <row r="16149" spans="1:2" hidden="1" x14ac:dyDescent="0.45">
      <c r="A16149" s="57"/>
      <c r="B16149" s="57"/>
    </row>
    <row r="16150" spans="1:2" hidden="1" x14ac:dyDescent="0.45">
      <c r="A16150" s="57"/>
      <c r="B16150" s="57"/>
    </row>
    <row r="16151" spans="1:2" hidden="1" x14ac:dyDescent="0.45">
      <c r="A16151" s="57"/>
      <c r="B16151" s="57"/>
    </row>
    <row r="16152" spans="1:2" hidden="1" x14ac:dyDescent="0.45">
      <c r="A16152" s="57"/>
      <c r="B16152" s="57"/>
    </row>
    <row r="16153" spans="1:2" hidden="1" x14ac:dyDescent="0.45">
      <c r="A16153" s="57"/>
      <c r="B16153" s="57"/>
    </row>
    <row r="16154" spans="1:2" hidden="1" x14ac:dyDescent="0.45">
      <c r="A16154" s="57"/>
      <c r="B16154" s="57"/>
    </row>
    <row r="16155" spans="1:2" hidden="1" x14ac:dyDescent="0.45">
      <c r="A16155" s="57"/>
      <c r="B16155" s="57"/>
    </row>
    <row r="16156" spans="1:2" hidden="1" x14ac:dyDescent="0.45">
      <c r="A16156" s="57"/>
      <c r="B16156" s="57"/>
    </row>
    <row r="16157" spans="1:2" hidden="1" x14ac:dyDescent="0.45">
      <c r="A16157" s="57"/>
      <c r="B16157" s="57"/>
    </row>
    <row r="16158" spans="1:2" hidden="1" x14ac:dyDescent="0.45">
      <c r="A16158" s="57"/>
      <c r="B16158" s="57"/>
    </row>
    <row r="16159" spans="1:2" hidden="1" x14ac:dyDescent="0.45">
      <c r="A16159" s="57"/>
      <c r="B16159" s="57"/>
    </row>
    <row r="16160" spans="1:2" hidden="1" x14ac:dyDescent="0.45">
      <c r="A16160" s="57"/>
      <c r="B16160" s="57"/>
    </row>
    <row r="16161" spans="1:2" hidden="1" x14ac:dyDescent="0.45">
      <c r="A16161" s="57"/>
      <c r="B16161" s="57"/>
    </row>
    <row r="16162" spans="1:2" hidden="1" x14ac:dyDescent="0.45">
      <c r="A16162" s="57"/>
      <c r="B16162" s="57"/>
    </row>
    <row r="16163" spans="1:2" hidden="1" x14ac:dyDescent="0.45">
      <c r="A16163" s="57"/>
      <c r="B16163" s="57"/>
    </row>
    <row r="16164" spans="1:2" hidden="1" x14ac:dyDescent="0.45">
      <c r="A16164" s="57"/>
      <c r="B16164" s="57"/>
    </row>
    <row r="16165" spans="1:2" hidden="1" x14ac:dyDescent="0.45">
      <c r="A16165" s="57"/>
      <c r="B16165" s="57"/>
    </row>
    <row r="16166" spans="1:2" hidden="1" x14ac:dyDescent="0.45">
      <c r="A16166" s="57"/>
      <c r="B16166" s="57"/>
    </row>
    <row r="16167" spans="1:2" hidden="1" x14ac:dyDescent="0.45">
      <c r="A16167" s="57"/>
      <c r="B16167" s="57"/>
    </row>
    <row r="16168" spans="1:2" hidden="1" x14ac:dyDescent="0.45">
      <c r="A16168" s="57"/>
      <c r="B16168" s="57"/>
    </row>
    <row r="16169" spans="1:2" hidden="1" x14ac:dyDescent="0.45">
      <c r="A16169" s="57"/>
      <c r="B16169" s="57"/>
    </row>
    <row r="16170" spans="1:2" hidden="1" x14ac:dyDescent="0.45">
      <c r="A16170" s="57"/>
      <c r="B16170" s="57"/>
    </row>
    <row r="16171" spans="1:2" hidden="1" x14ac:dyDescent="0.45">
      <c r="A16171" s="57"/>
      <c r="B16171" s="57"/>
    </row>
    <row r="16172" spans="1:2" hidden="1" x14ac:dyDescent="0.45">
      <c r="A16172" s="57"/>
      <c r="B16172" s="57"/>
    </row>
    <row r="16173" spans="1:2" hidden="1" x14ac:dyDescent="0.45">
      <c r="A16173" s="57"/>
      <c r="B16173" s="57"/>
    </row>
    <row r="16174" spans="1:2" hidden="1" x14ac:dyDescent="0.45">
      <c r="A16174" s="57"/>
      <c r="B16174" s="57"/>
    </row>
    <row r="16175" spans="1:2" hidden="1" x14ac:dyDescent="0.45">
      <c r="A16175" s="57"/>
      <c r="B16175" s="57"/>
    </row>
    <row r="16176" spans="1:2" hidden="1" x14ac:dyDescent="0.45">
      <c r="A16176" s="57"/>
      <c r="B16176" s="57"/>
    </row>
    <row r="16177" spans="1:2" hidden="1" x14ac:dyDescent="0.45">
      <c r="A16177" s="57"/>
      <c r="B16177" s="57"/>
    </row>
    <row r="16178" spans="1:2" hidden="1" x14ac:dyDescent="0.45">
      <c r="A16178" s="57"/>
      <c r="B16178" s="57"/>
    </row>
    <row r="16179" spans="1:2" hidden="1" x14ac:dyDescent="0.45">
      <c r="A16179" s="57"/>
      <c r="B16179" s="57"/>
    </row>
    <row r="16180" spans="1:2" hidden="1" x14ac:dyDescent="0.45">
      <c r="A16180" s="57"/>
      <c r="B16180" s="57"/>
    </row>
    <row r="16181" spans="1:2" hidden="1" x14ac:dyDescent="0.45">
      <c r="A16181" s="57"/>
      <c r="B16181" s="57"/>
    </row>
    <row r="16182" spans="1:2" hidden="1" x14ac:dyDescent="0.45">
      <c r="A16182" s="57"/>
      <c r="B16182" s="57"/>
    </row>
    <row r="16183" spans="1:2" hidden="1" x14ac:dyDescent="0.45">
      <c r="A16183" s="57"/>
      <c r="B16183" s="57"/>
    </row>
    <row r="16184" spans="1:2" hidden="1" x14ac:dyDescent="0.45">
      <c r="A16184" s="57"/>
      <c r="B16184" s="57"/>
    </row>
    <row r="16185" spans="1:2" hidden="1" x14ac:dyDescent="0.45">
      <c r="A16185" s="57"/>
      <c r="B16185" s="57"/>
    </row>
    <row r="16186" spans="1:2" hidden="1" x14ac:dyDescent="0.45">
      <c r="A16186" s="57"/>
      <c r="B16186" s="57"/>
    </row>
    <row r="16187" spans="1:2" hidden="1" x14ac:dyDescent="0.45">
      <c r="A16187" s="57"/>
      <c r="B16187" s="57"/>
    </row>
    <row r="16188" spans="1:2" hidden="1" x14ac:dyDescent="0.45">
      <c r="A16188" s="57"/>
      <c r="B16188" s="57"/>
    </row>
    <row r="16189" spans="1:2" hidden="1" x14ac:dyDescent="0.45">
      <c r="A16189" s="57"/>
      <c r="B16189" s="57"/>
    </row>
    <row r="16190" spans="1:2" hidden="1" x14ac:dyDescent="0.45">
      <c r="A16190" s="57"/>
      <c r="B16190" s="57"/>
    </row>
    <row r="16191" spans="1:2" hidden="1" x14ac:dyDescent="0.45">
      <c r="A16191" s="57"/>
      <c r="B16191" s="57"/>
    </row>
    <row r="16192" spans="1:2" hidden="1" x14ac:dyDescent="0.45">
      <c r="A16192" s="57"/>
      <c r="B16192" s="57"/>
    </row>
    <row r="16193" spans="1:2" hidden="1" x14ac:dyDescent="0.45">
      <c r="A16193" s="57"/>
      <c r="B16193" s="57"/>
    </row>
    <row r="16194" spans="1:2" hidden="1" x14ac:dyDescent="0.45">
      <c r="A16194" s="57"/>
      <c r="B16194" s="57"/>
    </row>
    <row r="16195" spans="1:2" hidden="1" x14ac:dyDescent="0.45">
      <c r="A16195" s="57"/>
      <c r="B16195" s="57"/>
    </row>
    <row r="16196" spans="1:2" hidden="1" x14ac:dyDescent="0.45">
      <c r="A16196" s="57"/>
      <c r="B16196" s="57"/>
    </row>
    <row r="16197" spans="1:2" hidden="1" x14ac:dyDescent="0.45">
      <c r="A16197" s="57"/>
      <c r="B16197" s="57"/>
    </row>
    <row r="16198" spans="1:2" hidden="1" x14ac:dyDescent="0.45">
      <c r="A16198" s="57"/>
      <c r="B16198" s="57"/>
    </row>
    <row r="16199" spans="1:2" hidden="1" x14ac:dyDescent="0.45">
      <c r="A16199" s="57"/>
      <c r="B16199" s="57"/>
    </row>
    <row r="16200" spans="1:2" hidden="1" x14ac:dyDescent="0.45">
      <c r="A16200" s="57"/>
      <c r="B16200" s="57"/>
    </row>
    <row r="16201" spans="1:2" hidden="1" x14ac:dyDescent="0.45">
      <c r="A16201" s="57"/>
      <c r="B16201" s="57"/>
    </row>
    <row r="16202" spans="1:2" hidden="1" x14ac:dyDescent="0.45">
      <c r="A16202" s="57"/>
      <c r="B16202" s="57"/>
    </row>
    <row r="16203" spans="1:2" hidden="1" x14ac:dyDescent="0.45">
      <c r="A16203" s="57"/>
      <c r="B16203" s="57"/>
    </row>
    <row r="16204" spans="1:2" hidden="1" x14ac:dyDescent="0.45">
      <c r="A16204" s="57"/>
      <c r="B16204" s="57"/>
    </row>
    <row r="16205" spans="1:2" hidden="1" x14ac:dyDescent="0.45">
      <c r="A16205" s="57"/>
      <c r="B16205" s="57"/>
    </row>
    <row r="16206" spans="1:2" hidden="1" x14ac:dyDescent="0.45">
      <c r="A16206" s="57"/>
      <c r="B16206" s="57"/>
    </row>
    <row r="16207" spans="1:2" hidden="1" x14ac:dyDescent="0.45">
      <c r="A16207" s="57"/>
      <c r="B16207" s="57"/>
    </row>
    <row r="16208" spans="1:2" hidden="1" x14ac:dyDescent="0.45">
      <c r="A16208" s="57"/>
      <c r="B16208" s="57"/>
    </row>
    <row r="16209" spans="1:2" hidden="1" x14ac:dyDescent="0.45">
      <c r="A16209" s="57"/>
      <c r="B16209" s="57"/>
    </row>
    <row r="16210" spans="1:2" hidden="1" x14ac:dyDescent="0.45">
      <c r="A16210" s="57"/>
      <c r="B16210" s="57"/>
    </row>
    <row r="16211" spans="1:2" hidden="1" x14ac:dyDescent="0.45">
      <c r="A16211" s="57"/>
      <c r="B16211" s="57"/>
    </row>
    <row r="16212" spans="1:2" hidden="1" x14ac:dyDescent="0.45">
      <c r="A16212" s="57"/>
      <c r="B16212" s="57"/>
    </row>
    <row r="16213" spans="1:2" hidden="1" x14ac:dyDescent="0.45">
      <c r="A16213" s="57"/>
      <c r="B16213" s="57"/>
    </row>
    <row r="16214" spans="1:2" hidden="1" x14ac:dyDescent="0.45">
      <c r="A16214" s="57"/>
      <c r="B16214" s="57"/>
    </row>
    <row r="16215" spans="1:2" hidden="1" x14ac:dyDescent="0.45">
      <c r="A16215" s="57"/>
      <c r="B16215" s="57"/>
    </row>
    <row r="16216" spans="1:2" hidden="1" x14ac:dyDescent="0.45">
      <c r="A16216" s="57"/>
      <c r="B16216" s="57"/>
    </row>
    <row r="16217" spans="1:2" hidden="1" x14ac:dyDescent="0.45">
      <c r="A16217" s="57"/>
      <c r="B16217" s="57"/>
    </row>
    <row r="16218" spans="1:2" hidden="1" x14ac:dyDescent="0.45">
      <c r="A16218" s="57"/>
      <c r="B16218" s="57"/>
    </row>
    <row r="16219" spans="1:2" hidden="1" x14ac:dyDescent="0.45">
      <c r="A16219" s="57"/>
      <c r="B16219" s="57"/>
    </row>
    <row r="16220" spans="1:2" hidden="1" x14ac:dyDescent="0.45">
      <c r="A16220" s="57"/>
      <c r="B16220" s="57"/>
    </row>
    <row r="16221" spans="1:2" hidden="1" x14ac:dyDescent="0.45">
      <c r="A16221" s="57"/>
      <c r="B16221" s="57"/>
    </row>
    <row r="16222" spans="1:2" hidden="1" x14ac:dyDescent="0.45">
      <c r="A16222" s="57"/>
      <c r="B16222" s="57"/>
    </row>
    <row r="16223" spans="1:2" hidden="1" x14ac:dyDescent="0.45">
      <c r="A16223" s="57"/>
      <c r="B16223" s="57"/>
    </row>
    <row r="16224" spans="1:2" hidden="1" x14ac:dyDescent="0.45">
      <c r="A16224" s="57"/>
      <c r="B16224" s="57"/>
    </row>
    <row r="16225" spans="1:2" hidden="1" x14ac:dyDescent="0.45">
      <c r="A16225" s="57"/>
      <c r="B16225" s="57"/>
    </row>
    <row r="16226" spans="1:2" hidden="1" x14ac:dyDescent="0.45">
      <c r="A16226" s="57"/>
      <c r="B16226" s="57"/>
    </row>
    <row r="16227" spans="1:2" hidden="1" x14ac:dyDescent="0.45">
      <c r="A16227" s="57"/>
      <c r="B16227" s="57"/>
    </row>
    <row r="16228" spans="1:2" hidden="1" x14ac:dyDescent="0.45">
      <c r="A16228" s="57"/>
      <c r="B16228" s="57"/>
    </row>
    <row r="16229" spans="1:2" hidden="1" x14ac:dyDescent="0.45">
      <c r="A16229" s="57"/>
      <c r="B16229" s="57"/>
    </row>
    <row r="16230" spans="1:2" hidden="1" x14ac:dyDescent="0.45">
      <c r="A16230" s="57"/>
      <c r="B16230" s="57"/>
    </row>
    <row r="16231" spans="1:2" hidden="1" x14ac:dyDescent="0.45">
      <c r="A16231" s="57"/>
      <c r="B16231" s="57"/>
    </row>
    <row r="16232" spans="1:2" hidden="1" x14ac:dyDescent="0.45">
      <c r="A16232" s="57"/>
      <c r="B16232" s="57"/>
    </row>
    <row r="16233" spans="1:2" hidden="1" x14ac:dyDescent="0.45">
      <c r="A16233" s="57"/>
      <c r="B16233" s="57"/>
    </row>
    <row r="16234" spans="1:2" hidden="1" x14ac:dyDescent="0.45">
      <c r="A16234" s="57"/>
      <c r="B16234" s="57"/>
    </row>
    <row r="16235" spans="1:2" hidden="1" x14ac:dyDescent="0.45">
      <c r="A16235" s="57"/>
      <c r="B16235" s="57"/>
    </row>
    <row r="16236" spans="1:2" hidden="1" x14ac:dyDescent="0.45">
      <c r="A16236" s="57"/>
      <c r="B16236" s="57"/>
    </row>
    <row r="16237" spans="1:2" hidden="1" x14ac:dyDescent="0.45">
      <c r="A16237" s="57"/>
      <c r="B16237" s="57"/>
    </row>
    <row r="16238" spans="1:2" hidden="1" x14ac:dyDescent="0.45">
      <c r="A16238" s="57"/>
      <c r="B16238" s="57"/>
    </row>
    <row r="16239" spans="1:2" hidden="1" x14ac:dyDescent="0.45">
      <c r="A16239" s="57"/>
      <c r="B16239" s="57"/>
    </row>
    <row r="16240" spans="1:2" hidden="1" x14ac:dyDescent="0.45">
      <c r="A16240" s="57"/>
      <c r="B16240" s="57"/>
    </row>
    <row r="16241" spans="1:2" hidden="1" x14ac:dyDescent="0.45">
      <c r="A16241" s="57"/>
      <c r="B16241" s="57"/>
    </row>
    <row r="16242" spans="1:2" hidden="1" x14ac:dyDescent="0.45">
      <c r="A16242" s="57"/>
      <c r="B16242" s="57"/>
    </row>
    <row r="16243" spans="1:2" hidden="1" x14ac:dyDescent="0.45">
      <c r="A16243" s="57"/>
      <c r="B16243" s="57"/>
    </row>
    <row r="16244" spans="1:2" hidden="1" x14ac:dyDescent="0.45">
      <c r="A16244" s="57"/>
      <c r="B16244" s="57"/>
    </row>
    <row r="16245" spans="1:2" hidden="1" x14ac:dyDescent="0.45">
      <c r="A16245" s="57"/>
      <c r="B16245" s="57"/>
    </row>
    <row r="16246" spans="1:2" hidden="1" x14ac:dyDescent="0.45">
      <c r="A16246" s="57"/>
      <c r="B16246" s="57"/>
    </row>
    <row r="16247" spans="1:2" hidden="1" x14ac:dyDescent="0.45">
      <c r="A16247" s="57"/>
      <c r="B16247" s="57"/>
    </row>
    <row r="16248" spans="1:2" hidden="1" x14ac:dyDescent="0.45">
      <c r="A16248" s="57"/>
      <c r="B16248" s="57"/>
    </row>
    <row r="16249" spans="1:2" hidden="1" x14ac:dyDescent="0.45">
      <c r="A16249" s="57"/>
      <c r="B16249" s="57"/>
    </row>
    <row r="16250" spans="1:2" hidden="1" x14ac:dyDescent="0.45">
      <c r="A16250" s="57"/>
      <c r="B16250" s="57"/>
    </row>
    <row r="16251" spans="1:2" hidden="1" x14ac:dyDescent="0.45">
      <c r="A16251" s="57"/>
      <c r="B16251" s="57"/>
    </row>
    <row r="16252" spans="1:2" hidden="1" x14ac:dyDescent="0.45">
      <c r="A16252" s="57"/>
      <c r="B16252" s="57"/>
    </row>
    <row r="16253" spans="1:2" hidden="1" x14ac:dyDescent="0.45">
      <c r="A16253" s="57"/>
      <c r="B16253" s="57"/>
    </row>
    <row r="16254" spans="1:2" hidden="1" x14ac:dyDescent="0.45">
      <c r="A16254" s="57"/>
      <c r="B16254" s="57"/>
    </row>
    <row r="16255" spans="1:2" hidden="1" x14ac:dyDescent="0.45">
      <c r="A16255" s="57"/>
      <c r="B16255" s="57"/>
    </row>
    <row r="16256" spans="1:2" hidden="1" x14ac:dyDescent="0.45">
      <c r="A16256" s="57"/>
      <c r="B16256" s="57"/>
    </row>
    <row r="16257" spans="1:2" hidden="1" x14ac:dyDescent="0.45">
      <c r="A16257" s="57"/>
      <c r="B16257" s="57"/>
    </row>
    <row r="16258" spans="1:2" hidden="1" x14ac:dyDescent="0.45">
      <c r="A16258" s="57"/>
      <c r="B16258" s="57"/>
    </row>
    <row r="16259" spans="1:2" hidden="1" x14ac:dyDescent="0.45">
      <c r="A16259" s="57"/>
      <c r="B16259" s="57"/>
    </row>
    <row r="16260" spans="1:2" hidden="1" x14ac:dyDescent="0.45">
      <c r="A16260" s="57"/>
      <c r="B16260" s="57"/>
    </row>
    <row r="16261" spans="1:2" hidden="1" x14ac:dyDescent="0.45">
      <c r="A16261" s="57"/>
      <c r="B16261" s="57"/>
    </row>
    <row r="16262" spans="1:2" hidden="1" x14ac:dyDescent="0.45">
      <c r="A16262" s="57"/>
      <c r="B16262" s="57"/>
    </row>
    <row r="16263" spans="1:2" hidden="1" x14ac:dyDescent="0.45">
      <c r="A16263" s="57"/>
      <c r="B16263" s="57"/>
    </row>
    <row r="16264" spans="1:2" hidden="1" x14ac:dyDescent="0.45">
      <c r="A16264" s="57"/>
      <c r="B16264" s="57"/>
    </row>
    <row r="16265" spans="1:2" hidden="1" x14ac:dyDescent="0.45">
      <c r="A16265" s="57"/>
      <c r="B16265" s="57"/>
    </row>
    <row r="16266" spans="1:2" hidden="1" x14ac:dyDescent="0.45">
      <c r="A16266" s="57"/>
      <c r="B16266" s="57"/>
    </row>
    <row r="16267" spans="1:2" hidden="1" x14ac:dyDescent="0.45">
      <c r="A16267" s="57"/>
      <c r="B16267" s="57"/>
    </row>
    <row r="16268" spans="1:2" hidden="1" x14ac:dyDescent="0.45">
      <c r="A16268" s="57"/>
      <c r="B16268" s="57"/>
    </row>
    <row r="16269" spans="1:2" hidden="1" x14ac:dyDescent="0.45">
      <c r="A16269" s="57"/>
      <c r="B16269" s="57"/>
    </row>
    <row r="16270" spans="1:2" hidden="1" x14ac:dyDescent="0.45">
      <c r="A16270" s="57"/>
      <c r="B16270" s="57"/>
    </row>
    <row r="16271" spans="1:2" hidden="1" x14ac:dyDescent="0.45">
      <c r="A16271" s="57"/>
      <c r="B16271" s="57"/>
    </row>
    <row r="16272" spans="1:2" hidden="1" x14ac:dyDescent="0.45">
      <c r="A16272" s="57"/>
      <c r="B16272" s="57"/>
    </row>
    <row r="16273" spans="1:2" hidden="1" x14ac:dyDescent="0.45">
      <c r="A16273" s="57"/>
      <c r="B16273" s="57"/>
    </row>
    <row r="16274" spans="1:2" hidden="1" x14ac:dyDescent="0.45">
      <c r="A16274" s="57"/>
      <c r="B16274" s="57"/>
    </row>
    <row r="16275" spans="1:2" hidden="1" x14ac:dyDescent="0.45">
      <c r="A16275" s="57"/>
      <c r="B16275" s="57"/>
    </row>
    <row r="16276" spans="1:2" hidden="1" x14ac:dyDescent="0.45">
      <c r="A16276" s="57"/>
      <c r="B16276" s="57"/>
    </row>
    <row r="16277" spans="1:2" hidden="1" x14ac:dyDescent="0.45">
      <c r="A16277" s="57"/>
      <c r="B16277" s="57"/>
    </row>
    <row r="16278" spans="1:2" hidden="1" x14ac:dyDescent="0.45">
      <c r="A16278" s="57"/>
      <c r="B16278" s="57"/>
    </row>
    <row r="16279" spans="1:2" hidden="1" x14ac:dyDescent="0.45">
      <c r="A16279" s="57"/>
      <c r="B16279" s="57"/>
    </row>
    <row r="16280" spans="1:2" hidden="1" x14ac:dyDescent="0.45">
      <c r="A16280" s="57"/>
      <c r="B16280" s="57"/>
    </row>
    <row r="16281" spans="1:2" hidden="1" x14ac:dyDescent="0.45">
      <c r="A16281" s="57"/>
      <c r="B16281" s="57"/>
    </row>
    <row r="16282" spans="1:2" hidden="1" x14ac:dyDescent="0.45">
      <c r="A16282" s="57"/>
      <c r="B16282" s="57"/>
    </row>
    <row r="16283" spans="1:2" hidden="1" x14ac:dyDescent="0.45">
      <c r="A16283" s="57"/>
      <c r="B16283" s="57"/>
    </row>
    <row r="16284" spans="1:2" hidden="1" x14ac:dyDescent="0.45">
      <c r="A16284" s="57"/>
      <c r="B16284" s="57"/>
    </row>
    <row r="16285" spans="1:2" hidden="1" x14ac:dyDescent="0.45">
      <c r="A16285" s="57"/>
      <c r="B16285" s="57"/>
    </row>
    <row r="16286" spans="1:2" hidden="1" x14ac:dyDescent="0.45">
      <c r="A16286" s="57"/>
      <c r="B16286" s="57"/>
    </row>
    <row r="16287" spans="1:2" hidden="1" x14ac:dyDescent="0.45">
      <c r="A16287" s="57"/>
      <c r="B16287" s="57"/>
    </row>
    <row r="16288" spans="1:2" hidden="1" x14ac:dyDescent="0.45">
      <c r="A16288" s="57"/>
      <c r="B16288" s="57"/>
    </row>
    <row r="16289" spans="1:2" hidden="1" x14ac:dyDescent="0.45">
      <c r="A16289" s="57"/>
      <c r="B16289" s="57"/>
    </row>
    <row r="16290" spans="1:2" hidden="1" x14ac:dyDescent="0.45">
      <c r="A16290" s="57"/>
      <c r="B16290" s="57"/>
    </row>
    <row r="16291" spans="1:2" hidden="1" x14ac:dyDescent="0.45">
      <c r="A16291" s="57"/>
      <c r="B16291" s="57"/>
    </row>
    <row r="16292" spans="1:2" hidden="1" x14ac:dyDescent="0.45">
      <c r="A16292" s="57"/>
      <c r="B16292" s="57"/>
    </row>
    <row r="16293" spans="1:2" hidden="1" x14ac:dyDescent="0.45">
      <c r="A16293" s="57"/>
      <c r="B16293" s="57"/>
    </row>
    <row r="16294" spans="1:2" hidden="1" x14ac:dyDescent="0.45">
      <c r="A16294" s="57"/>
      <c r="B16294" s="57"/>
    </row>
    <row r="16295" spans="1:2" hidden="1" x14ac:dyDescent="0.45">
      <c r="A16295" s="57"/>
      <c r="B16295" s="57"/>
    </row>
    <row r="16296" spans="1:2" hidden="1" x14ac:dyDescent="0.45">
      <c r="A16296" s="57"/>
      <c r="B16296" s="57"/>
    </row>
    <row r="16297" spans="1:2" hidden="1" x14ac:dyDescent="0.45">
      <c r="A16297" s="57"/>
      <c r="B16297" s="57"/>
    </row>
    <row r="16298" spans="1:2" hidden="1" x14ac:dyDescent="0.45">
      <c r="A16298" s="57"/>
      <c r="B16298" s="57"/>
    </row>
    <row r="16299" spans="1:2" hidden="1" x14ac:dyDescent="0.45">
      <c r="A16299" s="57"/>
      <c r="B16299" s="57"/>
    </row>
    <row r="16300" spans="1:2" hidden="1" x14ac:dyDescent="0.45">
      <c r="A16300" s="57"/>
      <c r="B16300" s="57"/>
    </row>
    <row r="16301" spans="1:2" hidden="1" x14ac:dyDescent="0.45">
      <c r="A16301" s="57"/>
      <c r="B16301" s="57"/>
    </row>
    <row r="16302" spans="1:2" hidden="1" x14ac:dyDescent="0.45">
      <c r="A16302" s="57"/>
      <c r="B16302" s="57"/>
    </row>
    <row r="16303" spans="1:2" hidden="1" x14ac:dyDescent="0.45">
      <c r="A16303" s="57"/>
      <c r="B16303" s="57"/>
    </row>
    <row r="16304" spans="1:2" hidden="1" x14ac:dyDescent="0.45">
      <c r="A16304" s="57"/>
      <c r="B16304" s="57"/>
    </row>
    <row r="16305" spans="1:2" hidden="1" x14ac:dyDescent="0.45">
      <c r="A16305" s="57"/>
      <c r="B16305" s="57"/>
    </row>
    <row r="16306" spans="1:2" hidden="1" x14ac:dyDescent="0.45">
      <c r="A16306" s="57"/>
      <c r="B16306" s="57"/>
    </row>
    <row r="16307" spans="1:2" hidden="1" x14ac:dyDescent="0.45">
      <c r="A16307" s="57"/>
      <c r="B16307" s="57"/>
    </row>
    <row r="16308" spans="1:2" hidden="1" x14ac:dyDescent="0.45">
      <c r="A16308" s="57"/>
      <c r="B16308" s="57"/>
    </row>
    <row r="16309" spans="1:2" hidden="1" x14ac:dyDescent="0.45">
      <c r="A16309" s="57"/>
      <c r="B16309" s="57"/>
    </row>
    <row r="16310" spans="1:2" hidden="1" x14ac:dyDescent="0.45">
      <c r="A16310" s="57"/>
      <c r="B16310" s="57"/>
    </row>
    <row r="16311" spans="1:2" hidden="1" x14ac:dyDescent="0.45">
      <c r="A16311" s="57"/>
      <c r="B16311" s="57"/>
    </row>
    <row r="16312" spans="1:2" hidden="1" x14ac:dyDescent="0.45">
      <c r="A16312" s="57"/>
      <c r="B16312" s="57"/>
    </row>
    <row r="16313" spans="1:2" hidden="1" x14ac:dyDescent="0.45">
      <c r="A16313" s="57"/>
      <c r="B16313" s="57"/>
    </row>
    <row r="16314" spans="1:2" hidden="1" x14ac:dyDescent="0.45">
      <c r="A16314" s="57"/>
      <c r="B16314" s="57"/>
    </row>
    <row r="16315" spans="1:2" hidden="1" x14ac:dyDescent="0.45">
      <c r="A16315" s="57"/>
      <c r="B16315" s="57"/>
    </row>
    <row r="16316" spans="1:2" hidden="1" x14ac:dyDescent="0.45">
      <c r="A16316" s="57"/>
      <c r="B16316" s="57"/>
    </row>
    <row r="16317" spans="1:2" hidden="1" x14ac:dyDescent="0.45">
      <c r="A16317" s="57"/>
      <c r="B16317" s="57"/>
    </row>
    <row r="16318" spans="1:2" hidden="1" x14ac:dyDescent="0.45">
      <c r="A16318" s="57"/>
      <c r="B16318" s="57"/>
    </row>
    <row r="16319" spans="1:2" hidden="1" x14ac:dyDescent="0.45">
      <c r="A16319" s="57"/>
      <c r="B16319" s="57"/>
    </row>
    <row r="16320" spans="1:2" hidden="1" x14ac:dyDescent="0.45">
      <c r="A16320" s="57"/>
      <c r="B16320" s="57"/>
    </row>
    <row r="16321" spans="1:2" hidden="1" x14ac:dyDescent="0.45">
      <c r="A16321" s="57"/>
      <c r="B16321" s="57"/>
    </row>
    <row r="16322" spans="1:2" hidden="1" x14ac:dyDescent="0.45">
      <c r="A16322" s="57"/>
      <c r="B16322" s="57"/>
    </row>
    <row r="16323" spans="1:2" hidden="1" x14ac:dyDescent="0.45">
      <c r="A16323" s="57"/>
      <c r="B16323" s="57"/>
    </row>
    <row r="16324" spans="1:2" hidden="1" x14ac:dyDescent="0.45">
      <c r="A16324" s="57"/>
      <c r="B16324" s="57"/>
    </row>
    <row r="16325" spans="1:2" hidden="1" x14ac:dyDescent="0.45">
      <c r="A16325" s="57"/>
      <c r="B16325" s="57"/>
    </row>
    <row r="16326" spans="1:2" hidden="1" x14ac:dyDescent="0.45">
      <c r="A16326" s="57"/>
      <c r="B16326" s="57"/>
    </row>
    <row r="16327" spans="1:2" hidden="1" x14ac:dyDescent="0.45">
      <c r="A16327" s="57"/>
      <c r="B16327" s="57"/>
    </row>
    <row r="16328" spans="1:2" hidden="1" x14ac:dyDescent="0.45">
      <c r="A16328" s="57"/>
      <c r="B16328" s="57"/>
    </row>
    <row r="16329" spans="1:2" hidden="1" x14ac:dyDescent="0.45">
      <c r="A16329" s="57"/>
      <c r="B16329" s="57"/>
    </row>
    <row r="16330" spans="1:2" hidden="1" x14ac:dyDescent="0.45">
      <c r="A16330" s="57"/>
      <c r="B16330" s="57"/>
    </row>
    <row r="16331" spans="1:2" hidden="1" x14ac:dyDescent="0.45">
      <c r="A16331" s="57"/>
      <c r="B16331" s="57"/>
    </row>
    <row r="16332" spans="1:2" hidden="1" x14ac:dyDescent="0.45">
      <c r="A16332" s="57"/>
      <c r="B16332" s="57"/>
    </row>
    <row r="16333" spans="1:2" hidden="1" x14ac:dyDescent="0.45">
      <c r="A16333" s="57"/>
      <c r="B16333" s="57"/>
    </row>
    <row r="16334" spans="1:2" hidden="1" x14ac:dyDescent="0.45">
      <c r="A16334" s="57"/>
      <c r="B16334" s="57"/>
    </row>
    <row r="16335" spans="1:2" hidden="1" x14ac:dyDescent="0.45">
      <c r="A16335" s="57"/>
      <c r="B16335" s="57"/>
    </row>
    <row r="16336" spans="1:2" hidden="1" x14ac:dyDescent="0.45">
      <c r="A16336" s="57"/>
      <c r="B16336" s="57"/>
    </row>
    <row r="16337" spans="1:2" hidden="1" x14ac:dyDescent="0.45">
      <c r="A16337" s="57"/>
      <c r="B16337" s="57"/>
    </row>
    <row r="16338" spans="1:2" hidden="1" x14ac:dyDescent="0.45">
      <c r="A16338" s="57"/>
      <c r="B16338" s="57"/>
    </row>
    <row r="16339" spans="1:2" hidden="1" x14ac:dyDescent="0.45">
      <c r="A16339" s="57"/>
      <c r="B16339" s="57"/>
    </row>
    <row r="16340" spans="1:2" hidden="1" x14ac:dyDescent="0.45">
      <c r="A16340" s="57"/>
      <c r="B16340" s="57"/>
    </row>
    <row r="16341" spans="1:2" hidden="1" x14ac:dyDescent="0.45">
      <c r="A16341" s="57"/>
      <c r="B16341" s="57"/>
    </row>
    <row r="16342" spans="1:2" hidden="1" x14ac:dyDescent="0.45">
      <c r="A16342" s="57"/>
      <c r="B16342" s="57"/>
    </row>
    <row r="16343" spans="1:2" hidden="1" x14ac:dyDescent="0.45">
      <c r="A16343" s="57"/>
      <c r="B16343" s="57"/>
    </row>
    <row r="16344" spans="1:2" hidden="1" x14ac:dyDescent="0.45">
      <c r="A16344" s="57"/>
      <c r="B16344" s="57"/>
    </row>
    <row r="16345" spans="1:2" hidden="1" x14ac:dyDescent="0.45">
      <c r="A16345" s="57"/>
      <c r="B16345" s="57"/>
    </row>
    <row r="16346" spans="1:2" hidden="1" x14ac:dyDescent="0.45">
      <c r="A16346" s="57"/>
      <c r="B16346" s="57"/>
    </row>
    <row r="16347" spans="1:2" hidden="1" x14ac:dyDescent="0.45">
      <c r="A16347" s="57"/>
      <c r="B16347" s="57"/>
    </row>
    <row r="16348" spans="1:2" hidden="1" x14ac:dyDescent="0.45">
      <c r="A16348" s="57"/>
      <c r="B16348" s="57"/>
    </row>
    <row r="16349" spans="1:2" hidden="1" x14ac:dyDescent="0.45">
      <c r="A16349" s="57"/>
      <c r="B16349" s="57"/>
    </row>
    <row r="16350" spans="1:2" hidden="1" x14ac:dyDescent="0.45">
      <c r="A16350" s="57"/>
      <c r="B16350" s="57"/>
    </row>
    <row r="16351" spans="1:2" hidden="1" x14ac:dyDescent="0.45">
      <c r="A16351" s="57"/>
      <c r="B16351" s="57"/>
    </row>
    <row r="16352" spans="1:2" hidden="1" x14ac:dyDescent="0.45">
      <c r="A16352" s="57"/>
      <c r="B16352" s="57"/>
    </row>
    <row r="16353" spans="1:2" hidden="1" x14ac:dyDescent="0.45">
      <c r="A16353" s="57"/>
      <c r="B16353" s="57"/>
    </row>
    <row r="16354" spans="1:2" hidden="1" x14ac:dyDescent="0.45">
      <c r="A16354" s="57"/>
      <c r="B16354" s="57"/>
    </row>
    <row r="16355" spans="1:2" hidden="1" x14ac:dyDescent="0.45">
      <c r="A16355" s="57"/>
      <c r="B16355" s="57"/>
    </row>
    <row r="16356" spans="1:2" hidden="1" x14ac:dyDescent="0.45">
      <c r="A16356" s="57"/>
      <c r="B16356" s="57"/>
    </row>
    <row r="16357" spans="1:2" hidden="1" x14ac:dyDescent="0.45">
      <c r="A16357" s="57"/>
      <c r="B16357" s="57"/>
    </row>
    <row r="16358" spans="1:2" hidden="1" x14ac:dyDescent="0.45">
      <c r="A16358" s="57"/>
      <c r="B16358" s="57"/>
    </row>
    <row r="16359" spans="1:2" hidden="1" x14ac:dyDescent="0.45">
      <c r="A16359" s="57"/>
      <c r="B16359" s="57"/>
    </row>
    <row r="16360" spans="1:2" hidden="1" x14ac:dyDescent="0.45">
      <c r="A16360" s="57"/>
      <c r="B16360" s="57"/>
    </row>
    <row r="16361" spans="1:2" hidden="1" x14ac:dyDescent="0.45">
      <c r="A16361" s="57"/>
      <c r="B16361" s="57"/>
    </row>
    <row r="16362" spans="1:2" hidden="1" x14ac:dyDescent="0.45">
      <c r="A16362" s="57"/>
      <c r="B16362" s="57"/>
    </row>
    <row r="16363" spans="1:2" hidden="1" x14ac:dyDescent="0.45">
      <c r="A16363" s="57"/>
      <c r="B16363" s="57"/>
    </row>
    <row r="16364" spans="1:2" hidden="1" x14ac:dyDescent="0.45">
      <c r="A16364" s="57"/>
      <c r="B16364" s="57"/>
    </row>
    <row r="16365" spans="1:2" hidden="1" x14ac:dyDescent="0.45">
      <c r="A16365" s="57"/>
      <c r="B16365" s="57"/>
    </row>
    <row r="16366" spans="1:2" hidden="1" x14ac:dyDescent="0.45">
      <c r="A16366" s="57"/>
      <c r="B16366" s="57"/>
    </row>
    <row r="16367" spans="1:2" hidden="1" x14ac:dyDescent="0.45">
      <c r="A16367" s="57"/>
      <c r="B16367" s="57"/>
    </row>
    <row r="16368" spans="1:2" hidden="1" x14ac:dyDescent="0.45">
      <c r="A16368" s="57"/>
      <c r="B16368" s="57"/>
    </row>
    <row r="16369" spans="1:2" hidden="1" x14ac:dyDescent="0.45">
      <c r="A16369" s="57"/>
      <c r="B16369" s="57"/>
    </row>
    <row r="16370" spans="1:2" hidden="1" x14ac:dyDescent="0.45">
      <c r="A16370" s="57"/>
      <c r="B16370" s="57"/>
    </row>
    <row r="16371" spans="1:2" hidden="1" x14ac:dyDescent="0.45">
      <c r="A16371" s="57"/>
      <c r="B16371" s="57"/>
    </row>
    <row r="16372" spans="1:2" hidden="1" x14ac:dyDescent="0.45">
      <c r="A16372" s="57"/>
      <c r="B16372" s="57"/>
    </row>
    <row r="16373" spans="1:2" hidden="1" x14ac:dyDescent="0.45">
      <c r="A16373" s="57"/>
      <c r="B16373" s="57"/>
    </row>
    <row r="16374" spans="1:2" hidden="1" x14ac:dyDescent="0.45">
      <c r="A16374" s="57"/>
      <c r="B16374" s="57"/>
    </row>
    <row r="16375" spans="1:2" hidden="1" x14ac:dyDescent="0.45">
      <c r="A16375" s="57"/>
      <c r="B16375" s="57"/>
    </row>
    <row r="16376" spans="1:2" hidden="1" x14ac:dyDescent="0.45">
      <c r="A16376" s="57"/>
      <c r="B16376" s="57"/>
    </row>
    <row r="16377" spans="1:2" hidden="1" x14ac:dyDescent="0.45">
      <c r="A16377" s="57"/>
      <c r="B16377" s="57"/>
    </row>
    <row r="16378" spans="1:2" hidden="1" x14ac:dyDescent="0.45">
      <c r="A16378" s="57"/>
      <c r="B16378" s="57"/>
    </row>
    <row r="16379" spans="1:2" hidden="1" x14ac:dyDescent="0.45">
      <c r="A16379" s="57"/>
      <c r="B16379" s="57"/>
    </row>
    <row r="16380" spans="1:2" hidden="1" x14ac:dyDescent="0.45">
      <c r="A16380" s="57"/>
      <c r="B16380" s="57"/>
    </row>
    <row r="16381" spans="1:2" hidden="1" x14ac:dyDescent="0.45">
      <c r="A16381" s="57"/>
      <c r="B16381" s="57"/>
    </row>
    <row r="16382" spans="1:2" hidden="1" x14ac:dyDescent="0.45">
      <c r="A16382" s="57"/>
      <c r="B16382" s="57"/>
    </row>
    <row r="16383" spans="1:2" hidden="1" x14ac:dyDescent="0.45">
      <c r="A16383" s="57"/>
      <c r="B16383" s="57"/>
    </row>
    <row r="16384" spans="1:2" hidden="1" x14ac:dyDescent="0.45">
      <c r="A16384" s="57"/>
      <c r="B16384" s="57"/>
    </row>
    <row r="16385" spans="1:2" hidden="1" x14ac:dyDescent="0.45">
      <c r="A16385" s="57"/>
      <c r="B16385" s="57"/>
    </row>
    <row r="16386" spans="1:2" hidden="1" x14ac:dyDescent="0.45">
      <c r="A16386" s="57"/>
      <c r="B16386" s="57"/>
    </row>
    <row r="16387" spans="1:2" hidden="1" x14ac:dyDescent="0.45">
      <c r="A16387" s="57"/>
      <c r="B16387" s="57"/>
    </row>
    <row r="16388" spans="1:2" hidden="1" x14ac:dyDescent="0.45">
      <c r="A16388" s="57"/>
      <c r="B16388" s="57"/>
    </row>
    <row r="16389" spans="1:2" hidden="1" x14ac:dyDescent="0.45">
      <c r="A16389" s="57"/>
      <c r="B16389" s="57"/>
    </row>
    <row r="16390" spans="1:2" hidden="1" x14ac:dyDescent="0.45">
      <c r="A16390" s="57"/>
      <c r="B16390" s="57"/>
    </row>
    <row r="16391" spans="1:2" hidden="1" x14ac:dyDescent="0.45">
      <c r="A16391" s="57"/>
      <c r="B16391" s="57"/>
    </row>
    <row r="16392" spans="1:2" hidden="1" x14ac:dyDescent="0.45">
      <c r="A16392" s="57"/>
      <c r="B16392" s="57"/>
    </row>
    <row r="16393" spans="1:2" hidden="1" x14ac:dyDescent="0.45">
      <c r="A16393" s="57"/>
      <c r="B16393" s="57"/>
    </row>
    <row r="16394" spans="1:2" hidden="1" x14ac:dyDescent="0.45">
      <c r="A16394" s="57"/>
      <c r="B16394" s="57"/>
    </row>
    <row r="16395" spans="1:2" hidden="1" x14ac:dyDescent="0.45">
      <c r="A16395" s="57"/>
      <c r="B16395" s="57"/>
    </row>
    <row r="16396" spans="1:2" hidden="1" x14ac:dyDescent="0.45">
      <c r="A16396" s="57"/>
      <c r="B16396" s="57"/>
    </row>
    <row r="16397" spans="1:2" hidden="1" x14ac:dyDescent="0.45">
      <c r="A16397" s="57"/>
      <c r="B16397" s="57"/>
    </row>
    <row r="16398" spans="1:2" hidden="1" x14ac:dyDescent="0.45">
      <c r="A16398" s="57"/>
      <c r="B16398" s="57"/>
    </row>
    <row r="16399" spans="1:2" hidden="1" x14ac:dyDescent="0.45">
      <c r="A16399" s="57"/>
      <c r="B16399" s="57"/>
    </row>
    <row r="16400" spans="1:2" hidden="1" x14ac:dyDescent="0.45">
      <c r="A16400" s="57"/>
      <c r="B16400" s="57"/>
    </row>
    <row r="16401" spans="1:2" hidden="1" x14ac:dyDescent="0.45">
      <c r="A16401" s="57"/>
      <c r="B16401" s="57"/>
    </row>
    <row r="16402" spans="1:2" hidden="1" x14ac:dyDescent="0.45">
      <c r="A16402" s="57"/>
      <c r="B16402" s="57"/>
    </row>
    <row r="16403" spans="1:2" hidden="1" x14ac:dyDescent="0.45">
      <c r="A16403" s="57"/>
      <c r="B16403" s="57"/>
    </row>
    <row r="16404" spans="1:2" hidden="1" x14ac:dyDescent="0.45">
      <c r="A16404" s="57"/>
      <c r="B16404" s="57"/>
    </row>
    <row r="16405" spans="1:2" hidden="1" x14ac:dyDescent="0.45">
      <c r="A16405" s="57"/>
      <c r="B16405" s="57"/>
    </row>
    <row r="16406" spans="1:2" hidden="1" x14ac:dyDescent="0.45">
      <c r="A16406" s="57"/>
      <c r="B16406" s="57"/>
    </row>
    <row r="16407" spans="1:2" hidden="1" x14ac:dyDescent="0.45">
      <c r="A16407" s="57"/>
      <c r="B16407" s="57"/>
    </row>
    <row r="16408" spans="1:2" hidden="1" x14ac:dyDescent="0.45">
      <c r="A16408" s="57"/>
      <c r="B16408" s="57"/>
    </row>
    <row r="16409" spans="1:2" hidden="1" x14ac:dyDescent="0.45">
      <c r="A16409" s="57"/>
      <c r="B16409" s="57"/>
    </row>
    <row r="16410" spans="1:2" hidden="1" x14ac:dyDescent="0.45">
      <c r="A16410" s="57"/>
      <c r="B16410" s="57"/>
    </row>
    <row r="16411" spans="1:2" hidden="1" x14ac:dyDescent="0.45">
      <c r="A16411" s="57"/>
      <c r="B16411" s="57"/>
    </row>
    <row r="16412" spans="1:2" hidden="1" x14ac:dyDescent="0.45">
      <c r="A16412" s="57"/>
      <c r="B16412" s="57"/>
    </row>
    <row r="16413" spans="1:2" hidden="1" x14ac:dyDescent="0.45">
      <c r="A16413" s="57"/>
      <c r="B16413" s="57"/>
    </row>
    <row r="16414" spans="1:2" hidden="1" x14ac:dyDescent="0.45">
      <c r="A16414" s="57"/>
      <c r="B16414" s="57"/>
    </row>
    <row r="16415" spans="1:2" hidden="1" x14ac:dyDescent="0.45">
      <c r="A16415" s="57"/>
      <c r="B16415" s="57"/>
    </row>
    <row r="16416" spans="1:2" hidden="1" x14ac:dyDescent="0.45">
      <c r="A16416" s="57"/>
      <c r="B16416" s="57"/>
    </row>
    <row r="16417" spans="1:2" hidden="1" x14ac:dyDescent="0.45">
      <c r="A16417" s="57"/>
      <c r="B16417" s="57"/>
    </row>
    <row r="16418" spans="1:2" hidden="1" x14ac:dyDescent="0.45">
      <c r="A16418" s="57"/>
      <c r="B16418" s="57"/>
    </row>
    <row r="16419" spans="1:2" hidden="1" x14ac:dyDescent="0.45">
      <c r="A16419" s="57"/>
      <c r="B16419" s="57"/>
    </row>
    <row r="16420" spans="1:2" hidden="1" x14ac:dyDescent="0.45">
      <c r="A16420" s="57"/>
      <c r="B16420" s="57"/>
    </row>
    <row r="16421" spans="1:2" hidden="1" x14ac:dyDescent="0.45">
      <c r="A16421" s="57"/>
      <c r="B16421" s="57"/>
    </row>
    <row r="16422" spans="1:2" hidden="1" x14ac:dyDescent="0.45">
      <c r="A16422" s="57"/>
      <c r="B16422" s="57"/>
    </row>
    <row r="16423" spans="1:2" hidden="1" x14ac:dyDescent="0.45">
      <c r="A16423" s="57"/>
      <c r="B16423" s="57"/>
    </row>
    <row r="16424" spans="1:2" hidden="1" x14ac:dyDescent="0.45">
      <c r="A16424" s="57"/>
      <c r="B16424" s="57"/>
    </row>
    <row r="16425" spans="1:2" hidden="1" x14ac:dyDescent="0.45">
      <c r="A16425" s="57"/>
      <c r="B16425" s="57"/>
    </row>
    <row r="16426" spans="1:2" hidden="1" x14ac:dyDescent="0.45">
      <c r="A16426" s="57"/>
      <c r="B16426" s="57"/>
    </row>
    <row r="16427" spans="1:2" hidden="1" x14ac:dyDescent="0.45">
      <c r="A16427" s="57"/>
      <c r="B16427" s="57"/>
    </row>
    <row r="16428" spans="1:2" hidden="1" x14ac:dyDescent="0.45">
      <c r="A16428" s="57"/>
      <c r="B16428" s="57"/>
    </row>
    <row r="16429" spans="1:2" hidden="1" x14ac:dyDescent="0.45">
      <c r="A16429" s="57"/>
      <c r="B16429" s="57"/>
    </row>
    <row r="16430" spans="1:2" hidden="1" x14ac:dyDescent="0.45">
      <c r="A16430" s="57"/>
      <c r="B16430" s="57"/>
    </row>
    <row r="16431" spans="1:2" hidden="1" x14ac:dyDescent="0.45">
      <c r="A16431" s="57"/>
      <c r="B16431" s="57"/>
    </row>
    <row r="16432" spans="1:2" hidden="1" x14ac:dyDescent="0.45">
      <c r="A16432" s="57"/>
      <c r="B16432" s="57"/>
    </row>
    <row r="16433" spans="1:2" hidden="1" x14ac:dyDescent="0.45">
      <c r="A16433" s="57"/>
      <c r="B16433" s="57"/>
    </row>
    <row r="16434" spans="1:2" hidden="1" x14ac:dyDescent="0.45">
      <c r="A16434" s="57"/>
      <c r="B16434" s="57"/>
    </row>
    <row r="16435" spans="1:2" hidden="1" x14ac:dyDescent="0.45">
      <c r="A16435" s="57"/>
      <c r="B16435" s="57"/>
    </row>
    <row r="16436" spans="1:2" hidden="1" x14ac:dyDescent="0.45">
      <c r="A16436" s="57"/>
      <c r="B16436" s="57"/>
    </row>
    <row r="16437" spans="1:2" hidden="1" x14ac:dyDescent="0.45">
      <c r="A16437" s="57"/>
      <c r="B16437" s="57"/>
    </row>
    <row r="16438" spans="1:2" hidden="1" x14ac:dyDescent="0.45">
      <c r="A16438" s="57"/>
      <c r="B16438" s="57"/>
    </row>
    <row r="16439" spans="1:2" hidden="1" x14ac:dyDescent="0.45">
      <c r="A16439" s="57"/>
      <c r="B16439" s="57"/>
    </row>
    <row r="16440" spans="1:2" hidden="1" x14ac:dyDescent="0.45">
      <c r="A16440" s="57"/>
      <c r="B16440" s="57"/>
    </row>
    <row r="16441" spans="1:2" hidden="1" x14ac:dyDescent="0.45">
      <c r="A16441" s="57"/>
      <c r="B16441" s="57"/>
    </row>
    <row r="16442" spans="1:2" hidden="1" x14ac:dyDescent="0.45">
      <c r="A16442" s="57"/>
      <c r="B16442" s="57"/>
    </row>
    <row r="16443" spans="1:2" hidden="1" x14ac:dyDescent="0.45">
      <c r="A16443" s="57"/>
      <c r="B16443" s="57"/>
    </row>
    <row r="16444" spans="1:2" hidden="1" x14ac:dyDescent="0.45">
      <c r="A16444" s="57"/>
      <c r="B16444" s="57"/>
    </row>
    <row r="16445" spans="1:2" hidden="1" x14ac:dyDescent="0.45">
      <c r="A16445" s="57"/>
      <c r="B16445" s="57"/>
    </row>
    <row r="16446" spans="1:2" hidden="1" x14ac:dyDescent="0.45">
      <c r="A16446" s="57"/>
      <c r="B16446" s="57"/>
    </row>
    <row r="16447" spans="1:2" hidden="1" x14ac:dyDescent="0.45">
      <c r="A16447" s="57"/>
      <c r="B16447" s="57"/>
    </row>
    <row r="16448" spans="1:2" hidden="1" x14ac:dyDescent="0.45">
      <c r="A16448" s="57"/>
      <c r="B16448" s="57"/>
    </row>
    <row r="16449" spans="1:2" hidden="1" x14ac:dyDescent="0.45">
      <c r="A16449" s="57"/>
      <c r="B16449" s="57"/>
    </row>
    <row r="16450" spans="1:2" hidden="1" x14ac:dyDescent="0.45">
      <c r="A16450" s="57"/>
      <c r="B16450" s="57"/>
    </row>
    <row r="16451" spans="1:2" hidden="1" x14ac:dyDescent="0.45">
      <c r="A16451" s="57"/>
      <c r="B16451" s="57"/>
    </row>
    <row r="16452" spans="1:2" hidden="1" x14ac:dyDescent="0.45">
      <c r="A16452" s="57"/>
      <c r="B16452" s="57"/>
    </row>
    <row r="16453" spans="1:2" hidden="1" x14ac:dyDescent="0.45">
      <c r="A16453" s="57"/>
      <c r="B16453" s="57"/>
    </row>
    <row r="16454" spans="1:2" hidden="1" x14ac:dyDescent="0.45">
      <c r="A16454" s="57"/>
      <c r="B16454" s="57"/>
    </row>
    <row r="16455" spans="1:2" hidden="1" x14ac:dyDescent="0.45">
      <c r="A16455" s="57"/>
      <c r="B16455" s="57"/>
    </row>
    <row r="16456" spans="1:2" hidden="1" x14ac:dyDescent="0.45">
      <c r="A16456" s="57"/>
      <c r="B16456" s="57"/>
    </row>
    <row r="16457" spans="1:2" hidden="1" x14ac:dyDescent="0.45">
      <c r="A16457" s="57"/>
      <c r="B16457" s="57"/>
    </row>
    <row r="16458" spans="1:2" hidden="1" x14ac:dyDescent="0.45">
      <c r="A16458" s="57"/>
      <c r="B16458" s="57"/>
    </row>
    <row r="16459" spans="1:2" hidden="1" x14ac:dyDescent="0.45">
      <c r="A16459" s="57"/>
      <c r="B16459" s="57"/>
    </row>
    <row r="16460" spans="1:2" hidden="1" x14ac:dyDescent="0.45">
      <c r="A16460" s="57"/>
      <c r="B16460" s="57"/>
    </row>
    <row r="16461" spans="1:2" hidden="1" x14ac:dyDescent="0.45">
      <c r="A16461" s="57"/>
      <c r="B16461" s="57"/>
    </row>
    <row r="16462" spans="1:2" hidden="1" x14ac:dyDescent="0.45">
      <c r="A16462" s="57"/>
      <c r="B16462" s="57"/>
    </row>
    <row r="16463" spans="1:2" hidden="1" x14ac:dyDescent="0.45">
      <c r="A16463" s="57"/>
      <c r="B16463" s="57"/>
    </row>
    <row r="16464" spans="1:2" hidden="1" x14ac:dyDescent="0.45">
      <c r="A16464" s="57"/>
      <c r="B16464" s="57"/>
    </row>
    <row r="16465" spans="1:2" hidden="1" x14ac:dyDescent="0.45">
      <c r="A16465" s="57"/>
      <c r="B16465" s="57"/>
    </row>
    <row r="16466" spans="1:2" hidden="1" x14ac:dyDescent="0.45">
      <c r="A16466" s="57"/>
      <c r="B16466" s="57"/>
    </row>
    <row r="16467" spans="1:2" hidden="1" x14ac:dyDescent="0.45">
      <c r="A16467" s="57"/>
      <c r="B16467" s="57"/>
    </row>
    <row r="16468" spans="1:2" hidden="1" x14ac:dyDescent="0.45">
      <c r="A16468" s="57"/>
      <c r="B16468" s="57"/>
    </row>
    <row r="16469" spans="1:2" hidden="1" x14ac:dyDescent="0.45">
      <c r="A16469" s="57"/>
      <c r="B16469" s="57"/>
    </row>
    <row r="16470" spans="1:2" hidden="1" x14ac:dyDescent="0.45">
      <c r="A16470" s="57"/>
      <c r="B16470" s="57"/>
    </row>
    <row r="16471" spans="1:2" hidden="1" x14ac:dyDescent="0.45">
      <c r="A16471" s="57"/>
      <c r="B16471" s="57"/>
    </row>
    <row r="16472" spans="1:2" hidden="1" x14ac:dyDescent="0.45">
      <c r="A16472" s="57"/>
      <c r="B16472" s="57"/>
    </row>
    <row r="16473" spans="1:2" hidden="1" x14ac:dyDescent="0.45">
      <c r="A16473" s="57"/>
      <c r="B16473" s="57"/>
    </row>
    <row r="16474" spans="1:2" hidden="1" x14ac:dyDescent="0.45">
      <c r="A16474" s="57"/>
      <c r="B16474" s="57"/>
    </row>
    <row r="16475" spans="1:2" hidden="1" x14ac:dyDescent="0.45">
      <c r="A16475" s="57"/>
      <c r="B16475" s="57"/>
    </row>
    <row r="16476" spans="1:2" hidden="1" x14ac:dyDescent="0.45">
      <c r="A16476" s="57"/>
      <c r="B16476" s="57"/>
    </row>
    <row r="16477" spans="1:2" hidden="1" x14ac:dyDescent="0.45">
      <c r="A16477" s="57"/>
      <c r="B16477" s="57"/>
    </row>
    <row r="16478" spans="1:2" hidden="1" x14ac:dyDescent="0.45">
      <c r="A16478" s="57"/>
      <c r="B16478" s="57"/>
    </row>
    <row r="16479" spans="1:2" hidden="1" x14ac:dyDescent="0.45">
      <c r="A16479" s="57"/>
      <c r="B16479" s="57"/>
    </row>
    <row r="16480" spans="1:2" hidden="1" x14ac:dyDescent="0.45">
      <c r="A16480" s="57"/>
      <c r="B16480" s="57"/>
    </row>
    <row r="16481" spans="1:2" hidden="1" x14ac:dyDescent="0.45">
      <c r="A16481" s="57"/>
      <c r="B16481" s="57"/>
    </row>
    <row r="16482" spans="1:2" hidden="1" x14ac:dyDescent="0.45">
      <c r="A16482" s="57"/>
      <c r="B16482" s="57"/>
    </row>
    <row r="16483" spans="1:2" hidden="1" x14ac:dyDescent="0.45">
      <c r="A16483" s="57"/>
      <c r="B16483" s="57"/>
    </row>
    <row r="16484" spans="1:2" hidden="1" x14ac:dyDescent="0.45">
      <c r="A16484" s="57"/>
      <c r="B16484" s="57"/>
    </row>
    <row r="16485" spans="1:2" hidden="1" x14ac:dyDescent="0.45">
      <c r="A16485" s="57"/>
      <c r="B16485" s="57"/>
    </row>
    <row r="16486" spans="1:2" hidden="1" x14ac:dyDescent="0.45">
      <c r="A16486" s="57"/>
      <c r="B16486" s="57"/>
    </row>
    <row r="16487" spans="1:2" hidden="1" x14ac:dyDescent="0.45">
      <c r="A16487" s="57"/>
      <c r="B16487" s="57"/>
    </row>
    <row r="16488" spans="1:2" hidden="1" x14ac:dyDescent="0.45">
      <c r="A16488" s="57"/>
      <c r="B16488" s="57"/>
    </row>
    <row r="16489" spans="1:2" hidden="1" x14ac:dyDescent="0.45">
      <c r="A16489" s="57"/>
      <c r="B16489" s="57"/>
    </row>
    <row r="16490" spans="1:2" hidden="1" x14ac:dyDescent="0.45">
      <c r="A16490" s="57"/>
      <c r="B16490" s="57"/>
    </row>
    <row r="16491" spans="1:2" hidden="1" x14ac:dyDescent="0.45">
      <c r="A16491" s="57"/>
      <c r="B16491" s="57"/>
    </row>
    <row r="16492" spans="1:2" hidden="1" x14ac:dyDescent="0.45">
      <c r="A16492" s="57"/>
      <c r="B16492" s="57"/>
    </row>
    <row r="16493" spans="1:2" hidden="1" x14ac:dyDescent="0.45">
      <c r="A16493" s="57"/>
      <c r="B16493" s="57"/>
    </row>
    <row r="16494" spans="1:2" hidden="1" x14ac:dyDescent="0.45">
      <c r="A16494" s="57"/>
      <c r="B16494" s="57"/>
    </row>
    <row r="16495" spans="1:2" hidden="1" x14ac:dyDescent="0.45">
      <c r="A16495" s="57"/>
      <c r="B16495" s="57"/>
    </row>
    <row r="16496" spans="1:2" hidden="1" x14ac:dyDescent="0.45">
      <c r="A16496" s="57"/>
      <c r="B16496" s="57"/>
    </row>
    <row r="16497" spans="1:2" hidden="1" x14ac:dyDescent="0.45">
      <c r="A16497" s="57"/>
      <c r="B16497" s="57"/>
    </row>
    <row r="16498" spans="1:2" hidden="1" x14ac:dyDescent="0.45">
      <c r="A16498" s="57"/>
      <c r="B16498" s="57"/>
    </row>
    <row r="16499" spans="1:2" hidden="1" x14ac:dyDescent="0.45">
      <c r="A16499" s="57"/>
      <c r="B16499" s="57"/>
    </row>
    <row r="16500" spans="1:2" hidden="1" x14ac:dyDescent="0.45">
      <c r="A16500" s="57"/>
      <c r="B16500" s="57"/>
    </row>
    <row r="16501" spans="1:2" hidden="1" x14ac:dyDescent="0.45">
      <c r="A16501" s="57"/>
      <c r="B16501" s="57"/>
    </row>
    <row r="16502" spans="1:2" hidden="1" x14ac:dyDescent="0.45">
      <c r="A16502" s="57"/>
      <c r="B16502" s="57"/>
    </row>
    <row r="16503" spans="1:2" hidden="1" x14ac:dyDescent="0.45">
      <c r="A16503" s="57"/>
      <c r="B16503" s="57"/>
    </row>
    <row r="16504" spans="1:2" hidden="1" x14ac:dyDescent="0.45">
      <c r="A16504" s="57"/>
      <c r="B16504" s="57"/>
    </row>
    <row r="16505" spans="1:2" hidden="1" x14ac:dyDescent="0.45">
      <c r="A16505" s="57"/>
      <c r="B16505" s="57"/>
    </row>
    <row r="16506" spans="1:2" hidden="1" x14ac:dyDescent="0.45">
      <c r="A16506" s="57"/>
      <c r="B16506" s="57"/>
    </row>
    <row r="16507" spans="1:2" hidden="1" x14ac:dyDescent="0.45">
      <c r="A16507" s="57"/>
      <c r="B16507" s="57"/>
    </row>
    <row r="16508" spans="1:2" hidden="1" x14ac:dyDescent="0.45">
      <c r="A16508" s="57"/>
      <c r="B16508" s="57"/>
    </row>
    <row r="16509" spans="1:2" hidden="1" x14ac:dyDescent="0.45">
      <c r="A16509" s="57"/>
      <c r="B16509" s="57"/>
    </row>
    <row r="16510" spans="1:2" hidden="1" x14ac:dyDescent="0.45">
      <c r="A16510" s="57"/>
      <c r="B16510" s="57"/>
    </row>
    <row r="16511" spans="1:2" hidden="1" x14ac:dyDescent="0.45">
      <c r="A16511" s="57"/>
      <c r="B16511" s="57"/>
    </row>
    <row r="16512" spans="1:2" hidden="1" x14ac:dyDescent="0.45">
      <c r="A16512" s="57"/>
      <c r="B16512" s="57"/>
    </row>
    <row r="16513" spans="1:2" hidden="1" x14ac:dyDescent="0.45">
      <c r="A16513" s="57"/>
      <c r="B16513" s="57"/>
    </row>
    <row r="16514" spans="1:2" hidden="1" x14ac:dyDescent="0.45">
      <c r="A16514" s="57"/>
      <c r="B16514" s="57"/>
    </row>
    <row r="16515" spans="1:2" hidden="1" x14ac:dyDescent="0.45">
      <c r="A16515" s="57"/>
      <c r="B16515" s="57"/>
    </row>
    <row r="16516" spans="1:2" hidden="1" x14ac:dyDescent="0.45">
      <c r="A16516" s="57"/>
      <c r="B16516" s="57"/>
    </row>
    <row r="16517" spans="1:2" hidden="1" x14ac:dyDescent="0.45">
      <c r="A16517" s="57"/>
      <c r="B16517" s="57"/>
    </row>
    <row r="16518" spans="1:2" hidden="1" x14ac:dyDescent="0.45">
      <c r="A16518" s="57"/>
      <c r="B16518" s="57"/>
    </row>
    <row r="16519" spans="1:2" hidden="1" x14ac:dyDescent="0.45">
      <c r="A16519" s="57"/>
      <c r="B16519" s="57"/>
    </row>
    <row r="16520" spans="1:2" hidden="1" x14ac:dyDescent="0.45">
      <c r="A16520" s="57"/>
      <c r="B16520" s="57"/>
    </row>
    <row r="16521" spans="1:2" hidden="1" x14ac:dyDescent="0.45">
      <c r="A16521" s="57"/>
      <c r="B16521" s="57"/>
    </row>
    <row r="16522" spans="1:2" hidden="1" x14ac:dyDescent="0.45">
      <c r="A16522" s="57"/>
      <c r="B16522" s="57"/>
    </row>
    <row r="16523" spans="1:2" hidden="1" x14ac:dyDescent="0.45">
      <c r="A16523" s="57"/>
      <c r="B16523" s="57"/>
    </row>
    <row r="16524" spans="1:2" hidden="1" x14ac:dyDescent="0.45">
      <c r="A16524" s="57"/>
      <c r="B16524" s="57"/>
    </row>
    <row r="16525" spans="1:2" hidden="1" x14ac:dyDescent="0.45">
      <c r="A16525" s="57"/>
      <c r="B16525" s="57"/>
    </row>
    <row r="16526" spans="1:2" hidden="1" x14ac:dyDescent="0.45">
      <c r="A16526" s="57"/>
      <c r="B16526" s="57"/>
    </row>
    <row r="16527" spans="1:2" hidden="1" x14ac:dyDescent="0.45">
      <c r="A16527" s="57"/>
      <c r="B16527" s="57"/>
    </row>
    <row r="16528" spans="1:2" hidden="1" x14ac:dyDescent="0.45">
      <c r="A16528" s="57"/>
      <c r="B16528" s="57"/>
    </row>
    <row r="16529" spans="1:2" hidden="1" x14ac:dyDescent="0.45">
      <c r="A16529" s="57"/>
      <c r="B16529" s="57"/>
    </row>
    <row r="16530" spans="1:2" hidden="1" x14ac:dyDescent="0.45">
      <c r="A16530" s="57"/>
      <c r="B16530" s="57"/>
    </row>
    <row r="16531" spans="1:2" hidden="1" x14ac:dyDescent="0.45">
      <c r="A16531" s="57"/>
      <c r="B16531" s="57"/>
    </row>
    <row r="16532" spans="1:2" hidden="1" x14ac:dyDescent="0.45">
      <c r="A16532" s="57"/>
      <c r="B16532" s="57"/>
    </row>
    <row r="16533" spans="1:2" hidden="1" x14ac:dyDescent="0.45">
      <c r="A16533" s="57"/>
      <c r="B16533" s="57"/>
    </row>
    <row r="16534" spans="1:2" hidden="1" x14ac:dyDescent="0.45">
      <c r="A16534" s="57"/>
      <c r="B16534" s="57"/>
    </row>
    <row r="16535" spans="1:2" hidden="1" x14ac:dyDescent="0.45">
      <c r="A16535" s="57"/>
      <c r="B16535" s="57"/>
    </row>
    <row r="16536" spans="1:2" hidden="1" x14ac:dyDescent="0.45">
      <c r="A16536" s="57"/>
      <c r="B16536" s="57"/>
    </row>
    <row r="16537" spans="1:2" hidden="1" x14ac:dyDescent="0.45">
      <c r="A16537" s="57"/>
      <c r="B16537" s="57"/>
    </row>
    <row r="16538" spans="1:2" hidden="1" x14ac:dyDescent="0.45">
      <c r="A16538" s="57"/>
      <c r="B16538" s="57"/>
    </row>
    <row r="16539" spans="1:2" hidden="1" x14ac:dyDescent="0.45">
      <c r="A16539" s="57"/>
      <c r="B16539" s="57"/>
    </row>
    <row r="16540" spans="1:2" hidden="1" x14ac:dyDescent="0.45">
      <c r="A16540" s="57"/>
      <c r="B16540" s="57"/>
    </row>
    <row r="16541" spans="1:2" hidden="1" x14ac:dyDescent="0.45">
      <c r="A16541" s="57"/>
      <c r="B16541" s="57"/>
    </row>
    <row r="16542" spans="1:2" hidden="1" x14ac:dyDescent="0.45">
      <c r="A16542" s="57"/>
      <c r="B16542" s="57"/>
    </row>
    <row r="16543" spans="1:2" hidden="1" x14ac:dyDescent="0.45">
      <c r="A16543" s="57"/>
      <c r="B16543" s="57"/>
    </row>
    <row r="16544" spans="1:2" hidden="1" x14ac:dyDescent="0.45">
      <c r="A16544" s="57"/>
      <c r="B16544" s="57"/>
    </row>
    <row r="16545" spans="1:2" hidden="1" x14ac:dyDescent="0.45">
      <c r="A16545" s="57"/>
      <c r="B16545" s="57"/>
    </row>
    <row r="16546" spans="1:2" hidden="1" x14ac:dyDescent="0.45">
      <c r="A16546" s="57"/>
      <c r="B16546" s="57"/>
    </row>
    <row r="16547" spans="1:2" hidden="1" x14ac:dyDescent="0.45">
      <c r="A16547" s="57"/>
      <c r="B16547" s="57"/>
    </row>
    <row r="16548" spans="1:2" hidden="1" x14ac:dyDescent="0.45">
      <c r="A16548" s="57"/>
      <c r="B16548" s="57"/>
    </row>
    <row r="16549" spans="1:2" hidden="1" x14ac:dyDescent="0.45">
      <c r="A16549" s="57"/>
      <c r="B16549" s="57"/>
    </row>
    <row r="16550" spans="1:2" hidden="1" x14ac:dyDescent="0.45">
      <c r="A16550" s="57"/>
      <c r="B16550" s="57"/>
    </row>
    <row r="16551" spans="1:2" hidden="1" x14ac:dyDescent="0.45">
      <c r="A16551" s="57"/>
      <c r="B16551" s="57"/>
    </row>
    <row r="16552" spans="1:2" hidden="1" x14ac:dyDescent="0.45">
      <c r="A16552" s="57"/>
      <c r="B16552" s="57"/>
    </row>
    <row r="16553" spans="1:2" hidden="1" x14ac:dyDescent="0.45">
      <c r="A16553" s="57"/>
      <c r="B16553" s="57"/>
    </row>
    <row r="16554" spans="1:2" hidden="1" x14ac:dyDescent="0.45">
      <c r="A16554" s="57"/>
      <c r="B16554" s="57"/>
    </row>
    <row r="16555" spans="1:2" hidden="1" x14ac:dyDescent="0.45">
      <c r="A16555" s="57"/>
      <c r="B16555" s="57"/>
    </row>
    <row r="16556" spans="1:2" hidden="1" x14ac:dyDescent="0.45">
      <c r="A16556" s="57"/>
      <c r="B16556" s="57"/>
    </row>
    <row r="16557" spans="1:2" hidden="1" x14ac:dyDescent="0.45">
      <c r="A16557" s="57"/>
      <c r="B16557" s="57"/>
    </row>
    <row r="16558" spans="1:2" hidden="1" x14ac:dyDescent="0.45">
      <c r="A16558" s="57"/>
      <c r="B16558" s="57"/>
    </row>
    <row r="16559" spans="1:2" hidden="1" x14ac:dyDescent="0.45">
      <c r="A16559" s="57"/>
      <c r="B16559" s="57"/>
    </row>
    <row r="16560" spans="1:2" hidden="1" x14ac:dyDescent="0.45">
      <c r="A16560" s="57"/>
      <c r="B16560" s="57"/>
    </row>
    <row r="16561" spans="1:2" hidden="1" x14ac:dyDescent="0.45">
      <c r="A16561" s="57"/>
      <c r="B16561" s="57"/>
    </row>
    <row r="16562" spans="1:2" hidden="1" x14ac:dyDescent="0.45">
      <c r="A16562" s="57"/>
      <c r="B16562" s="57"/>
    </row>
    <row r="16563" spans="1:2" hidden="1" x14ac:dyDescent="0.45">
      <c r="A16563" s="57"/>
      <c r="B16563" s="57"/>
    </row>
    <row r="16564" spans="1:2" hidden="1" x14ac:dyDescent="0.45">
      <c r="A16564" s="57"/>
      <c r="B16564" s="57"/>
    </row>
    <row r="16565" spans="1:2" hidden="1" x14ac:dyDescent="0.45">
      <c r="A16565" s="57"/>
      <c r="B16565" s="57"/>
    </row>
    <row r="16566" spans="1:2" hidden="1" x14ac:dyDescent="0.45">
      <c r="A16566" s="57"/>
      <c r="B16566" s="57"/>
    </row>
    <row r="16567" spans="1:2" hidden="1" x14ac:dyDescent="0.45">
      <c r="A16567" s="57"/>
      <c r="B16567" s="57"/>
    </row>
    <row r="16568" spans="1:2" hidden="1" x14ac:dyDescent="0.45">
      <c r="A16568" s="57"/>
      <c r="B16568" s="57"/>
    </row>
    <row r="16569" spans="1:2" hidden="1" x14ac:dyDescent="0.45">
      <c r="A16569" s="57"/>
      <c r="B16569" s="57"/>
    </row>
    <row r="16570" spans="1:2" hidden="1" x14ac:dyDescent="0.45">
      <c r="A16570" s="57"/>
      <c r="B16570" s="57"/>
    </row>
    <row r="16571" spans="1:2" hidden="1" x14ac:dyDescent="0.45">
      <c r="A16571" s="57"/>
      <c r="B16571" s="57"/>
    </row>
    <row r="16572" spans="1:2" hidden="1" x14ac:dyDescent="0.45">
      <c r="A16572" s="57"/>
      <c r="B16572" s="57"/>
    </row>
    <row r="16573" spans="1:2" hidden="1" x14ac:dyDescent="0.45">
      <c r="A16573" s="57"/>
      <c r="B16573" s="57"/>
    </row>
    <row r="16574" spans="1:2" hidden="1" x14ac:dyDescent="0.45">
      <c r="A16574" s="57"/>
      <c r="B16574" s="57"/>
    </row>
    <row r="16575" spans="1:2" hidden="1" x14ac:dyDescent="0.45">
      <c r="A16575" s="57"/>
      <c r="B16575" s="57"/>
    </row>
    <row r="16576" spans="1:2" hidden="1" x14ac:dyDescent="0.45">
      <c r="A16576" s="57"/>
      <c r="B16576" s="57"/>
    </row>
    <row r="16577" spans="1:2" hidden="1" x14ac:dyDescent="0.45">
      <c r="A16577" s="57"/>
      <c r="B16577" s="57"/>
    </row>
    <row r="16578" spans="1:2" hidden="1" x14ac:dyDescent="0.45">
      <c r="A16578" s="57"/>
      <c r="B16578" s="57"/>
    </row>
    <row r="16579" spans="1:2" hidden="1" x14ac:dyDescent="0.45">
      <c r="A16579" s="57"/>
      <c r="B16579" s="57"/>
    </row>
    <row r="16580" spans="1:2" hidden="1" x14ac:dyDescent="0.45">
      <c r="A16580" s="57"/>
      <c r="B16580" s="57"/>
    </row>
    <row r="16581" spans="1:2" hidden="1" x14ac:dyDescent="0.45">
      <c r="A16581" s="57"/>
      <c r="B16581" s="57"/>
    </row>
    <row r="16582" spans="1:2" hidden="1" x14ac:dyDescent="0.45">
      <c r="A16582" s="57"/>
      <c r="B16582" s="57"/>
    </row>
    <row r="16583" spans="1:2" hidden="1" x14ac:dyDescent="0.45">
      <c r="A16583" s="57"/>
      <c r="B16583" s="57"/>
    </row>
    <row r="16584" spans="1:2" hidden="1" x14ac:dyDescent="0.45">
      <c r="A16584" s="57"/>
      <c r="B16584" s="57"/>
    </row>
    <row r="16585" spans="1:2" hidden="1" x14ac:dyDescent="0.45">
      <c r="A16585" s="57"/>
      <c r="B16585" s="57"/>
    </row>
    <row r="16586" spans="1:2" hidden="1" x14ac:dyDescent="0.45">
      <c r="A16586" s="57"/>
      <c r="B16586" s="57"/>
    </row>
    <row r="16587" spans="1:2" hidden="1" x14ac:dyDescent="0.45">
      <c r="A16587" s="57"/>
      <c r="B16587" s="57"/>
    </row>
    <row r="16588" spans="1:2" hidden="1" x14ac:dyDescent="0.45">
      <c r="A16588" s="57"/>
      <c r="B16588" s="57"/>
    </row>
    <row r="16589" spans="1:2" hidden="1" x14ac:dyDescent="0.45">
      <c r="A16589" s="57"/>
      <c r="B16589" s="57"/>
    </row>
    <row r="16590" spans="1:2" hidden="1" x14ac:dyDescent="0.45">
      <c r="A16590" s="57"/>
      <c r="B16590" s="57"/>
    </row>
    <row r="16591" spans="1:2" hidden="1" x14ac:dyDescent="0.45">
      <c r="A16591" s="57"/>
      <c r="B16591" s="57"/>
    </row>
    <row r="16592" spans="1:2" hidden="1" x14ac:dyDescent="0.45">
      <c r="A16592" s="57"/>
      <c r="B16592" s="57"/>
    </row>
    <row r="16593" spans="1:2" hidden="1" x14ac:dyDescent="0.45">
      <c r="A16593" s="57"/>
      <c r="B16593" s="57"/>
    </row>
    <row r="16594" spans="1:2" hidden="1" x14ac:dyDescent="0.45">
      <c r="A16594" s="57"/>
      <c r="B16594" s="57"/>
    </row>
    <row r="16595" spans="1:2" hidden="1" x14ac:dyDescent="0.45">
      <c r="A16595" s="57"/>
      <c r="B16595" s="57"/>
    </row>
    <row r="16596" spans="1:2" hidden="1" x14ac:dyDescent="0.45">
      <c r="A16596" s="57"/>
      <c r="B16596" s="57"/>
    </row>
    <row r="16597" spans="1:2" hidden="1" x14ac:dyDescent="0.45">
      <c r="A16597" s="57"/>
      <c r="B16597" s="57"/>
    </row>
    <row r="16598" spans="1:2" hidden="1" x14ac:dyDescent="0.45">
      <c r="A16598" s="57"/>
      <c r="B16598" s="57"/>
    </row>
    <row r="16599" spans="1:2" hidden="1" x14ac:dyDescent="0.45">
      <c r="A16599" s="57"/>
      <c r="B16599" s="57"/>
    </row>
    <row r="16600" spans="1:2" hidden="1" x14ac:dyDescent="0.45">
      <c r="A16600" s="57"/>
      <c r="B16600" s="57"/>
    </row>
    <row r="16601" spans="1:2" hidden="1" x14ac:dyDescent="0.45">
      <c r="A16601" s="57"/>
      <c r="B16601" s="57"/>
    </row>
    <row r="16602" spans="1:2" hidden="1" x14ac:dyDescent="0.45">
      <c r="A16602" s="57"/>
      <c r="B16602" s="57"/>
    </row>
    <row r="16603" spans="1:2" hidden="1" x14ac:dyDescent="0.45">
      <c r="A16603" s="57"/>
      <c r="B16603" s="57"/>
    </row>
    <row r="16604" spans="1:2" hidden="1" x14ac:dyDescent="0.45">
      <c r="A16604" s="57"/>
      <c r="B16604" s="57"/>
    </row>
    <row r="16605" spans="1:2" hidden="1" x14ac:dyDescent="0.45">
      <c r="A16605" s="57"/>
      <c r="B16605" s="57"/>
    </row>
    <row r="16606" spans="1:2" hidden="1" x14ac:dyDescent="0.45">
      <c r="A16606" s="57"/>
      <c r="B16606" s="57"/>
    </row>
    <row r="16607" spans="1:2" hidden="1" x14ac:dyDescent="0.45">
      <c r="A16607" s="57"/>
      <c r="B16607" s="57"/>
    </row>
    <row r="16608" spans="1:2" hidden="1" x14ac:dyDescent="0.45">
      <c r="A16608" s="57"/>
      <c r="B16608" s="57"/>
    </row>
    <row r="16609" spans="1:2" hidden="1" x14ac:dyDescent="0.45">
      <c r="A16609" s="57"/>
      <c r="B16609" s="57"/>
    </row>
    <row r="16610" spans="1:2" hidden="1" x14ac:dyDescent="0.45">
      <c r="A16610" s="57"/>
      <c r="B16610" s="57"/>
    </row>
    <row r="16611" spans="1:2" hidden="1" x14ac:dyDescent="0.45">
      <c r="A16611" s="57"/>
      <c r="B16611" s="57"/>
    </row>
    <row r="16612" spans="1:2" hidden="1" x14ac:dyDescent="0.45">
      <c r="A16612" s="57"/>
      <c r="B16612" s="57"/>
    </row>
    <row r="16613" spans="1:2" hidden="1" x14ac:dyDescent="0.45">
      <c r="A16613" s="57"/>
      <c r="B16613" s="57"/>
    </row>
    <row r="16614" spans="1:2" hidden="1" x14ac:dyDescent="0.45">
      <c r="A16614" s="57"/>
      <c r="B16614" s="57"/>
    </row>
    <row r="16615" spans="1:2" hidden="1" x14ac:dyDescent="0.45">
      <c r="A16615" s="57"/>
      <c r="B16615" s="57"/>
    </row>
    <row r="16616" spans="1:2" hidden="1" x14ac:dyDescent="0.45">
      <c r="A16616" s="57"/>
      <c r="B16616" s="57"/>
    </row>
    <row r="16617" spans="1:2" hidden="1" x14ac:dyDescent="0.45">
      <c r="A16617" s="57"/>
      <c r="B16617" s="57"/>
    </row>
    <row r="16618" spans="1:2" hidden="1" x14ac:dyDescent="0.45">
      <c r="A16618" s="57"/>
      <c r="B16618" s="57"/>
    </row>
    <row r="16619" spans="1:2" hidden="1" x14ac:dyDescent="0.45">
      <c r="A16619" s="57"/>
      <c r="B16619" s="57"/>
    </row>
    <row r="16620" spans="1:2" hidden="1" x14ac:dyDescent="0.45">
      <c r="A16620" s="57"/>
      <c r="B16620" s="57"/>
    </row>
    <row r="16621" spans="1:2" hidden="1" x14ac:dyDescent="0.45">
      <c r="A16621" s="57"/>
      <c r="B16621" s="57"/>
    </row>
    <row r="16622" spans="1:2" hidden="1" x14ac:dyDescent="0.45">
      <c r="A16622" s="57"/>
      <c r="B16622" s="57"/>
    </row>
    <row r="16623" spans="1:2" hidden="1" x14ac:dyDescent="0.45">
      <c r="A16623" s="57"/>
      <c r="B16623" s="57"/>
    </row>
    <row r="16624" spans="1:2" hidden="1" x14ac:dyDescent="0.45">
      <c r="A16624" s="57"/>
      <c r="B16624" s="57"/>
    </row>
    <row r="16625" spans="1:2" hidden="1" x14ac:dyDescent="0.45">
      <c r="A16625" s="57"/>
      <c r="B16625" s="57"/>
    </row>
    <row r="16626" spans="1:2" hidden="1" x14ac:dyDescent="0.45">
      <c r="A16626" s="57"/>
      <c r="B16626" s="57"/>
    </row>
    <row r="16627" spans="1:2" hidden="1" x14ac:dyDescent="0.45">
      <c r="A16627" s="57"/>
      <c r="B16627" s="57"/>
    </row>
    <row r="16628" spans="1:2" hidden="1" x14ac:dyDescent="0.45">
      <c r="A16628" s="57"/>
      <c r="B16628" s="57"/>
    </row>
    <row r="16629" spans="1:2" hidden="1" x14ac:dyDescent="0.45">
      <c r="A16629" s="57"/>
      <c r="B16629" s="57"/>
    </row>
    <row r="16630" spans="1:2" hidden="1" x14ac:dyDescent="0.45">
      <c r="A16630" s="57"/>
      <c r="B16630" s="57"/>
    </row>
    <row r="16631" spans="1:2" hidden="1" x14ac:dyDescent="0.45">
      <c r="A16631" s="57"/>
      <c r="B16631" s="57"/>
    </row>
    <row r="16632" spans="1:2" hidden="1" x14ac:dyDescent="0.45">
      <c r="A16632" s="57"/>
      <c r="B16632" s="57"/>
    </row>
    <row r="16633" spans="1:2" hidden="1" x14ac:dyDescent="0.45">
      <c r="A16633" s="57"/>
      <c r="B16633" s="57"/>
    </row>
    <row r="16634" spans="1:2" hidden="1" x14ac:dyDescent="0.45">
      <c r="A16634" s="57"/>
      <c r="B16634" s="57"/>
    </row>
    <row r="16635" spans="1:2" hidden="1" x14ac:dyDescent="0.45">
      <c r="A16635" s="57"/>
      <c r="B16635" s="57"/>
    </row>
    <row r="16636" spans="1:2" hidden="1" x14ac:dyDescent="0.45">
      <c r="A16636" s="57"/>
      <c r="B16636" s="57"/>
    </row>
    <row r="16637" spans="1:2" hidden="1" x14ac:dyDescent="0.45">
      <c r="A16637" s="57"/>
      <c r="B16637" s="57"/>
    </row>
    <row r="16638" spans="1:2" hidden="1" x14ac:dyDescent="0.45">
      <c r="A16638" s="57"/>
      <c r="B16638" s="57"/>
    </row>
    <row r="16639" spans="1:2" hidden="1" x14ac:dyDescent="0.45">
      <c r="A16639" s="57"/>
      <c r="B16639" s="57"/>
    </row>
    <row r="16640" spans="1:2" hidden="1" x14ac:dyDescent="0.45">
      <c r="A16640" s="57"/>
      <c r="B16640" s="57"/>
    </row>
    <row r="16641" spans="1:2" hidden="1" x14ac:dyDescent="0.45">
      <c r="A16641" s="57"/>
      <c r="B16641" s="57"/>
    </row>
    <row r="16642" spans="1:2" hidden="1" x14ac:dyDescent="0.45">
      <c r="A16642" s="57"/>
      <c r="B16642" s="57"/>
    </row>
    <row r="16643" spans="1:2" hidden="1" x14ac:dyDescent="0.45">
      <c r="A16643" s="57"/>
      <c r="B16643" s="57"/>
    </row>
    <row r="16644" spans="1:2" hidden="1" x14ac:dyDescent="0.45">
      <c r="A16644" s="57"/>
      <c r="B16644" s="57"/>
    </row>
    <row r="16645" spans="1:2" hidden="1" x14ac:dyDescent="0.45">
      <c r="A16645" s="57"/>
      <c r="B16645" s="57"/>
    </row>
    <row r="16646" spans="1:2" hidden="1" x14ac:dyDescent="0.45">
      <c r="A16646" s="57"/>
      <c r="B16646" s="57"/>
    </row>
    <row r="16647" spans="1:2" hidden="1" x14ac:dyDescent="0.45">
      <c r="A16647" s="57"/>
      <c r="B16647" s="57"/>
    </row>
    <row r="16648" spans="1:2" hidden="1" x14ac:dyDescent="0.45">
      <c r="A16648" s="57"/>
      <c r="B16648" s="57"/>
    </row>
    <row r="16649" spans="1:2" hidden="1" x14ac:dyDescent="0.45">
      <c r="A16649" s="57"/>
      <c r="B16649" s="57"/>
    </row>
    <row r="16650" spans="1:2" hidden="1" x14ac:dyDescent="0.45">
      <c r="A16650" s="57"/>
      <c r="B16650" s="57"/>
    </row>
    <row r="16651" spans="1:2" hidden="1" x14ac:dyDescent="0.45">
      <c r="A16651" s="57"/>
      <c r="B16651" s="57"/>
    </row>
    <row r="16652" spans="1:2" hidden="1" x14ac:dyDescent="0.45">
      <c r="A16652" s="57"/>
      <c r="B16652" s="57"/>
    </row>
    <row r="16653" spans="1:2" hidden="1" x14ac:dyDescent="0.45">
      <c r="A16653" s="57"/>
      <c r="B16653" s="57"/>
    </row>
    <row r="16654" spans="1:2" hidden="1" x14ac:dyDescent="0.45">
      <c r="A16654" s="57"/>
      <c r="B16654" s="57"/>
    </row>
    <row r="16655" spans="1:2" hidden="1" x14ac:dyDescent="0.45">
      <c r="A16655" s="57"/>
      <c r="B16655" s="57"/>
    </row>
    <row r="16656" spans="1:2" hidden="1" x14ac:dyDescent="0.45">
      <c r="A16656" s="57"/>
      <c r="B16656" s="57"/>
    </row>
    <row r="16657" spans="1:2" hidden="1" x14ac:dyDescent="0.45">
      <c r="A16657" s="57"/>
      <c r="B16657" s="57"/>
    </row>
    <row r="16658" spans="1:2" hidden="1" x14ac:dyDescent="0.45">
      <c r="A16658" s="57"/>
      <c r="B16658" s="57"/>
    </row>
    <row r="16659" spans="1:2" hidden="1" x14ac:dyDescent="0.45">
      <c r="A16659" s="57"/>
      <c r="B16659" s="57"/>
    </row>
    <row r="16660" spans="1:2" hidden="1" x14ac:dyDescent="0.45">
      <c r="A16660" s="57"/>
      <c r="B16660" s="57"/>
    </row>
    <row r="16661" spans="1:2" hidden="1" x14ac:dyDescent="0.45">
      <c r="A16661" s="57"/>
      <c r="B16661" s="57"/>
    </row>
    <row r="16662" spans="1:2" hidden="1" x14ac:dyDescent="0.45">
      <c r="A16662" s="57"/>
      <c r="B16662" s="57"/>
    </row>
    <row r="16663" spans="1:2" hidden="1" x14ac:dyDescent="0.45">
      <c r="A16663" s="57"/>
      <c r="B16663" s="57"/>
    </row>
    <row r="16664" spans="1:2" hidden="1" x14ac:dyDescent="0.45">
      <c r="A16664" s="57"/>
      <c r="B16664" s="57"/>
    </row>
    <row r="16665" spans="1:2" hidden="1" x14ac:dyDescent="0.45">
      <c r="A16665" s="57"/>
      <c r="B16665" s="57"/>
    </row>
    <row r="16666" spans="1:2" hidden="1" x14ac:dyDescent="0.45">
      <c r="A16666" s="57"/>
      <c r="B16666" s="57"/>
    </row>
    <row r="16667" spans="1:2" hidden="1" x14ac:dyDescent="0.45">
      <c r="A16667" s="57"/>
      <c r="B16667" s="57"/>
    </row>
    <row r="16668" spans="1:2" hidden="1" x14ac:dyDescent="0.45">
      <c r="A16668" s="57"/>
      <c r="B16668" s="57"/>
    </row>
    <row r="16669" spans="1:2" hidden="1" x14ac:dyDescent="0.45">
      <c r="A16669" s="57"/>
      <c r="B16669" s="57"/>
    </row>
    <row r="16670" spans="1:2" hidden="1" x14ac:dyDescent="0.45">
      <c r="A16670" s="57"/>
      <c r="B16670" s="57"/>
    </row>
    <row r="16671" spans="1:2" hidden="1" x14ac:dyDescent="0.45">
      <c r="A16671" s="57"/>
      <c r="B16671" s="57"/>
    </row>
    <row r="16672" spans="1:2" hidden="1" x14ac:dyDescent="0.45">
      <c r="A16672" s="57"/>
      <c r="B16672" s="57"/>
    </row>
    <row r="16673" spans="1:2" hidden="1" x14ac:dyDescent="0.45">
      <c r="A16673" s="57"/>
      <c r="B16673" s="57"/>
    </row>
    <row r="16674" spans="1:2" hidden="1" x14ac:dyDescent="0.45">
      <c r="A16674" s="57"/>
      <c r="B16674" s="57"/>
    </row>
    <row r="16675" spans="1:2" hidden="1" x14ac:dyDescent="0.45">
      <c r="A16675" s="57"/>
      <c r="B16675" s="57"/>
    </row>
    <row r="16676" spans="1:2" hidden="1" x14ac:dyDescent="0.45">
      <c r="A16676" s="57"/>
      <c r="B16676" s="57"/>
    </row>
    <row r="16677" spans="1:2" hidden="1" x14ac:dyDescent="0.45">
      <c r="A16677" s="57"/>
      <c r="B16677" s="57"/>
    </row>
    <row r="16678" spans="1:2" hidden="1" x14ac:dyDescent="0.45">
      <c r="A16678" s="57"/>
      <c r="B16678" s="57"/>
    </row>
    <row r="16679" spans="1:2" hidden="1" x14ac:dyDescent="0.45">
      <c r="A16679" s="57"/>
      <c r="B16679" s="57"/>
    </row>
    <row r="16680" spans="1:2" hidden="1" x14ac:dyDescent="0.45">
      <c r="A16680" s="57"/>
      <c r="B16680" s="57"/>
    </row>
    <row r="16681" spans="1:2" hidden="1" x14ac:dyDescent="0.45">
      <c r="A16681" s="57"/>
      <c r="B16681" s="57"/>
    </row>
    <row r="16682" spans="1:2" hidden="1" x14ac:dyDescent="0.45">
      <c r="A16682" s="57"/>
      <c r="B16682" s="57"/>
    </row>
    <row r="16683" spans="1:2" hidden="1" x14ac:dyDescent="0.45">
      <c r="A16683" s="57"/>
      <c r="B16683" s="57"/>
    </row>
    <row r="16684" spans="1:2" hidden="1" x14ac:dyDescent="0.45">
      <c r="A16684" s="57"/>
      <c r="B16684" s="57"/>
    </row>
    <row r="16685" spans="1:2" hidden="1" x14ac:dyDescent="0.45">
      <c r="A16685" s="57"/>
      <c r="B16685" s="57"/>
    </row>
    <row r="16686" spans="1:2" hidden="1" x14ac:dyDescent="0.45">
      <c r="A16686" s="57"/>
      <c r="B16686" s="57"/>
    </row>
    <row r="16687" spans="1:2" hidden="1" x14ac:dyDescent="0.45">
      <c r="A16687" s="57"/>
      <c r="B16687" s="57"/>
    </row>
    <row r="16688" spans="1:2" hidden="1" x14ac:dyDescent="0.45">
      <c r="A16688" s="57"/>
      <c r="B16688" s="57"/>
    </row>
    <row r="16689" spans="1:2" hidden="1" x14ac:dyDescent="0.45">
      <c r="A16689" s="57"/>
      <c r="B16689" s="57"/>
    </row>
    <row r="16690" spans="1:2" hidden="1" x14ac:dyDescent="0.45">
      <c r="A16690" s="57"/>
      <c r="B16690" s="57"/>
    </row>
    <row r="16691" spans="1:2" hidden="1" x14ac:dyDescent="0.45">
      <c r="A16691" s="57"/>
      <c r="B16691" s="57"/>
    </row>
    <row r="16692" spans="1:2" hidden="1" x14ac:dyDescent="0.45">
      <c r="A16692" s="57"/>
      <c r="B16692" s="57"/>
    </row>
    <row r="16693" spans="1:2" hidden="1" x14ac:dyDescent="0.45">
      <c r="A16693" s="57"/>
      <c r="B16693" s="57"/>
    </row>
    <row r="16694" spans="1:2" hidden="1" x14ac:dyDescent="0.45">
      <c r="A16694" s="57"/>
      <c r="B16694" s="57"/>
    </row>
    <row r="16695" spans="1:2" hidden="1" x14ac:dyDescent="0.45">
      <c r="A16695" s="57"/>
      <c r="B16695" s="57"/>
    </row>
    <row r="16696" spans="1:2" hidden="1" x14ac:dyDescent="0.45">
      <c r="A16696" s="57"/>
      <c r="B16696" s="57"/>
    </row>
    <row r="16697" spans="1:2" hidden="1" x14ac:dyDescent="0.45">
      <c r="A16697" s="57"/>
      <c r="B16697" s="57"/>
    </row>
    <row r="16698" spans="1:2" hidden="1" x14ac:dyDescent="0.45">
      <c r="A16698" s="57"/>
      <c r="B16698" s="57"/>
    </row>
    <row r="16699" spans="1:2" hidden="1" x14ac:dyDescent="0.45">
      <c r="A16699" s="57"/>
      <c r="B16699" s="57"/>
    </row>
    <row r="16700" spans="1:2" hidden="1" x14ac:dyDescent="0.45">
      <c r="A16700" s="57"/>
      <c r="B16700" s="57"/>
    </row>
    <row r="16701" spans="1:2" hidden="1" x14ac:dyDescent="0.45">
      <c r="A16701" s="57"/>
      <c r="B16701" s="57"/>
    </row>
    <row r="16702" spans="1:2" hidden="1" x14ac:dyDescent="0.45">
      <c r="A16702" s="57"/>
      <c r="B16702" s="57"/>
    </row>
    <row r="16703" spans="1:2" hidden="1" x14ac:dyDescent="0.45">
      <c r="A16703" s="57"/>
      <c r="B16703" s="57"/>
    </row>
    <row r="16704" spans="1:2" hidden="1" x14ac:dyDescent="0.45">
      <c r="A16704" s="57"/>
      <c r="B16704" s="57"/>
    </row>
    <row r="16705" spans="1:2" hidden="1" x14ac:dyDescent="0.45">
      <c r="A16705" s="57"/>
      <c r="B16705" s="57"/>
    </row>
    <row r="16706" spans="1:2" hidden="1" x14ac:dyDescent="0.45">
      <c r="A16706" s="57"/>
      <c r="B16706" s="57"/>
    </row>
    <row r="16707" spans="1:2" hidden="1" x14ac:dyDescent="0.45">
      <c r="A16707" s="57"/>
      <c r="B16707" s="57"/>
    </row>
    <row r="16708" spans="1:2" hidden="1" x14ac:dyDescent="0.45">
      <c r="A16708" s="57"/>
      <c r="B16708" s="57"/>
    </row>
    <row r="16709" spans="1:2" hidden="1" x14ac:dyDescent="0.45">
      <c r="A16709" s="57"/>
      <c r="B16709" s="57"/>
    </row>
    <row r="16710" spans="1:2" hidden="1" x14ac:dyDescent="0.45">
      <c r="A16710" s="57"/>
      <c r="B16710" s="57"/>
    </row>
    <row r="16711" spans="1:2" hidden="1" x14ac:dyDescent="0.45">
      <c r="A16711" s="57"/>
      <c r="B16711" s="57"/>
    </row>
    <row r="16712" spans="1:2" hidden="1" x14ac:dyDescent="0.45">
      <c r="A16712" s="57"/>
      <c r="B16712" s="57"/>
    </row>
    <row r="16713" spans="1:2" hidden="1" x14ac:dyDescent="0.45">
      <c r="A16713" s="57"/>
      <c r="B16713" s="57"/>
    </row>
    <row r="16714" spans="1:2" hidden="1" x14ac:dyDescent="0.45">
      <c r="A16714" s="57"/>
      <c r="B16714" s="57"/>
    </row>
    <row r="16715" spans="1:2" hidden="1" x14ac:dyDescent="0.45">
      <c r="A16715" s="57"/>
      <c r="B16715" s="57"/>
    </row>
    <row r="16716" spans="1:2" hidden="1" x14ac:dyDescent="0.45">
      <c r="A16716" s="57"/>
      <c r="B16716" s="57"/>
    </row>
    <row r="16717" spans="1:2" hidden="1" x14ac:dyDescent="0.45">
      <c r="A16717" s="57"/>
      <c r="B16717" s="57"/>
    </row>
    <row r="16718" spans="1:2" hidden="1" x14ac:dyDescent="0.45">
      <c r="A16718" s="57"/>
      <c r="B16718" s="57"/>
    </row>
    <row r="16719" spans="1:2" hidden="1" x14ac:dyDescent="0.45">
      <c r="A16719" s="57"/>
      <c r="B16719" s="57"/>
    </row>
    <row r="16720" spans="1:2" hidden="1" x14ac:dyDescent="0.45">
      <c r="A16720" s="57"/>
      <c r="B16720" s="57"/>
    </row>
    <row r="16721" spans="1:2" hidden="1" x14ac:dyDescent="0.45">
      <c r="A16721" s="57"/>
      <c r="B16721" s="57"/>
    </row>
    <row r="16722" spans="1:2" hidden="1" x14ac:dyDescent="0.45">
      <c r="A16722" s="57"/>
      <c r="B16722" s="57"/>
    </row>
    <row r="16723" spans="1:2" hidden="1" x14ac:dyDescent="0.45">
      <c r="A16723" s="57"/>
      <c r="B16723" s="57"/>
    </row>
    <row r="16724" spans="1:2" hidden="1" x14ac:dyDescent="0.45">
      <c r="A16724" s="57"/>
      <c r="B16724" s="57"/>
    </row>
    <row r="16725" spans="1:2" hidden="1" x14ac:dyDescent="0.45">
      <c r="A16725" s="57"/>
      <c r="B16725" s="57"/>
    </row>
    <row r="16726" spans="1:2" hidden="1" x14ac:dyDescent="0.45">
      <c r="A16726" s="57"/>
      <c r="B16726" s="57"/>
    </row>
    <row r="16727" spans="1:2" hidden="1" x14ac:dyDescent="0.45">
      <c r="A16727" s="57"/>
      <c r="B16727" s="57"/>
    </row>
    <row r="16728" spans="1:2" hidden="1" x14ac:dyDescent="0.45">
      <c r="A16728" s="57"/>
      <c r="B16728" s="57"/>
    </row>
    <row r="16729" spans="1:2" hidden="1" x14ac:dyDescent="0.45">
      <c r="A16729" s="57"/>
      <c r="B16729" s="57"/>
    </row>
    <row r="16730" spans="1:2" hidden="1" x14ac:dyDescent="0.45">
      <c r="A16730" s="57"/>
      <c r="B16730" s="57"/>
    </row>
    <row r="16731" spans="1:2" hidden="1" x14ac:dyDescent="0.45">
      <c r="A16731" s="57"/>
      <c r="B16731" s="57"/>
    </row>
    <row r="16732" spans="1:2" hidden="1" x14ac:dyDescent="0.45">
      <c r="A16732" s="57"/>
      <c r="B16732" s="57"/>
    </row>
    <row r="16733" spans="1:2" hidden="1" x14ac:dyDescent="0.45">
      <c r="A16733" s="57"/>
      <c r="B16733" s="57"/>
    </row>
    <row r="16734" spans="1:2" hidden="1" x14ac:dyDescent="0.45">
      <c r="A16734" s="57"/>
      <c r="B16734" s="57"/>
    </row>
    <row r="16735" spans="1:2" hidden="1" x14ac:dyDescent="0.45">
      <c r="A16735" s="57"/>
      <c r="B16735" s="57"/>
    </row>
    <row r="16736" spans="1:2" hidden="1" x14ac:dyDescent="0.45">
      <c r="A16736" s="57"/>
      <c r="B16736" s="57"/>
    </row>
    <row r="16737" spans="1:2" hidden="1" x14ac:dyDescent="0.45">
      <c r="A16737" s="57"/>
      <c r="B16737" s="57"/>
    </row>
    <row r="16738" spans="1:2" hidden="1" x14ac:dyDescent="0.45">
      <c r="A16738" s="57"/>
      <c r="B16738" s="57"/>
    </row>
    <row r="16739" spans="1:2" hidden="1" x14ac:dyDescent="0.45">
      <c r="A16739" s="57"/>
      <c r="B16739" s="57"/>
    </row>
    <row r="16740" spans="1:2" hidden="1" x14ac:dyDescent="0.45">
      <c r="A16740" s="57"/>
      <c r="B16740" s="57"/>
    </row>
    <row r="16741" spans="1:2" hidden="1" x14ac:dyDescent="0.45">
      <c r="A16741" s="57"/>
      <c r="B16741" s="57"/>
    </row>
    <row r="16742" spans="1:2" hidden="1" x14ac:dyDescent="0.45">
      <c r="A16742" s="57"/>
      <c r="B16742" s="57"/>
    </row>
    <row r="16743" spans="1:2" hidden="1" x14ac:dyDescent="0.45">
      <c r="A16743" s="57"/>
      <c r="B16743" s="57"/>
    </row>
    <row r="16744" spans="1:2" hidden="1" x14ac:dyDescent="0.45">
      <c r="A16744" s="57"/>
      <c r="B16744" s="57"/>
    </row>
    <row r="16745" spans="1:2" hidden="1" x14ac:dyDescent="0.45">
      <c r="A16745" s="57"/>
      <c r="B16745" s="57"/>
    </row>
    <row r="16746" spans="1:2" hidden="1" x14ac:dyDescent="0.45">
      <c r="A16746" s="57"/>
      <c r="B16746" s="57"/>
    </row>
    <row r="16747" spans="1:2" hidden="1" x14ac:dyDescent="0.45">
      <c r="A16747" s="57"/>
      <c r="B16747" s="57"/>
    </row>
    <row r="16748" spans="1:2" hidden="1" x14ac:dyDescent="0.45">
      <c r="A16748" s="57"/>
      <c r="B16748" s="57"/>
    </row>
    <row r="16749" spans="1:2" hidden="1" x14ac:dyDescent="0.45">
      <c r="A16749" s="57"/>
      <c r="B16749" s="57"/>
    </row>
    <row r="16750" spans="1:2" hidden="1" x14ac:dyDescent="0.45">
      <c r="A16750" s="57"/>
      <c r="B16750" s="57"/>
    </row>
    <row r="16751" spans="1:2" hidden="1" x14ac:dyDescent="0.45">
      <c r="A16751" s="57"/>
      <c r="B16751" s="57"/>
    </row>
    <row r="16752" spans="1:2" hidden="1" x14ac:dyDescent="0.45">
      <c r="A16752" s="57"/>
      <c r="B16752" s="57"/>
    </row>
    <row r="16753" spans="1:2" hidden="1" x14ac:dyDescent="0.45">
      <c r="A16753" s="57"/>
      <c r="B16753" s="57"/>
    </row>
    <row r="16754" spans="1:2" hidden="1" x14ac:dyDescent="0.45">
      <c r="A16754" s="57"/>
      <c r="B16754" s="57"/>
    </row>
    <row r="16755" spans="1:2" hidden="1" x14ac:dyDescent="0.45">
      <c r="A16755" s="57"/>
      <c r="B16755" s="57"/>
    </row>
    <row r="16756" spans="1:2" hidden="1" x14ac:dyDescent="0.45">
      <c r="A16756" s="57"/>
      <c r="B16756" s="57"/>
    </row>
    <row r="16757" spans="1:2" hidden="1" x14ac:dyDescent="0.45">
      <c r="A16757" s="57"/>
      <c r="B16757" s="57"/>
    </row>
    <row r="16758" spans="1:2" hidden="1" x14ac:dyDescent="0.45">
      <c r="A16758" s="57"/>
      <c r="B16758" s="57"/>
    </row>
    <row r="16759" spans="1:2" hidden="1" x14ac:dyDescent="0.45">
      <c r="A16759" s="57"/>
      <c r="B16759" s="57"/>
    </row>
    <row r="16760" spans="1:2" hidden="1" x14ac:dyDescent="0.45">
      <c r="A16760" s="57"/>
      <c r="B16760" s="57"/>
    </row>
    <row r="16761" spans="1:2" hidden="1" x14ac:dyDescent="0.45">
      <c r="A16761" s="57"/>
      <c r="B16761" s="57"/>
    </row>
    <row r="16762" spans="1:2" hidden="1" x14ac:dyDescent="0.45">
      <c r="A16762" s="57"/>
      <c r="B16762" s="57"/>
    </row>
    <row r="16763" spans="1:2" hidden="1" x14ac:dyDescent="0.45">
      <c r="A16763" s="57"/>
      <c r="B16763" s="57"/>
    </row>
    <row r="16764" spans="1:2" hidden="1" x14ac:dyDescent="0.45">
      <c r="A16764" s="57"/>
      <c r="B16764" s="57"/>
    </row>
    <row r="16765" spans="1:2" hidden="1" x14ac:dyDescent="0.45">
      <c r="A16765" s="57"/>
      <c r="B16765" s="57"/>
    </row>
    <row r="16766" spans="1:2" hidden="1" x14ac:dyDescent="0.45">
      <c r="A16766" s="57"/>
      <c r="B16766" s="57"/>
    </row>
    <row r="16767" spans="1:2" hidden="1" x14ac:dyDescent="0.45">
      <c r="A16767" s="57"/>
      <c r="B16767" s="57"/>
    </row>
    <row r="16768" spans="1:2" hidden="1" x14ac:dyDescent="0.45">
      <c r="A16768" s="57"/>
      <c r="B16768" s="57"/>
    </row>
    <row r="16769" spans="1:2" hidden="1" x14ac:dyDescent="0.45">
      <c r="A16769" s="57"/>
      <c r="B16769" s="57"/>
    </row>
    <row r="16770" spans="1:2" hidden="1" x14ac:dyDescent="0.45">
      <c r="A16770" s="57"/>
      <c r="B16770" s="57"/>
    </row>
    <row r="16771" spans="1:2" hidden="1" x14ac:dyDescent="0.45">
      <c r="A16771" s="57"/>
      <c r="B16771" s="57"/>
    </row>
    <row r="16772" spans="1:2" hidden="1" x14ac:dyDescent="0.45">
      <c r="A16772" s="57"/>
      <c r="B16772" s="57"/>
    </row>
    <row r="16773" spans="1:2" hidden="1" x14ac:dyDescent="0.45">
      <c r="A16773" s="57"/>
      <c r="B16773" s="57"/>
    </row>
    <row r="16774" spans="1:2" hidden="1" x14ac:dyDescent="0.45">
      <c r="A16774" s="57"/>
      <c r="B16774" s="57"/>
    </row>
    <row r="16775" spans="1:2" hidden="1" x14ac:dyDescent="0.45">
      <c r="A16775" s="57"/>
      <c r="B16775" s="57"/>
    </row>
    <row r="16776" spans="1:2" hidden="1" x14ac:dyDescent="0.45">
      <c r="A16776" s="57"/>
      <c r="B16776" s="57"/>
    </row>
    <row r="16777" spans="1:2" hidden="1" x14ac:dyDescent="0.45">
      <c r="A16777" s="57"/>
      <c r="B16777" s="57"/>
    </row>
    <row r="16778" spans="1:2" hidden="1" x14ac:dyDescent="0.45">
      <c r="A16778" s="57"/>
      <c r="B16778" s="57"/>
    </row>
    <row r="16779" spans="1:2" hidden="1" x14ac:dyDescent="0.45">
      <c r="A16779" s="57"/>
      <c r="B16779" s="57"/>
    </row>
    <row r="16780" spans="1:2" hidden="1" x14ac:dyDescent="0.45">
      <c r="A16780" s="57"/>
      <c r="B16780" s="57"/>
    </row>
    <row r="16781" spans="1:2" hidden="1" x14ac:dyDescent="0.45">
      <c r="A16781" s="57"/>
      <c r="B16781" s="57"/>
    </row>
    <row r="16782" spans="1:2" hidden="1" x14ac:dyDescent="0.45">
      <c r="A16782" s="57"/>
      <c r="B16782" s="57"/>
    </row>
    <row r="16783" spans="1:2" hidden="1" x14ac:dyDescent="0.45">
      <c r="A16783" s="57"/>
      <c r="B16783" s="57"/>
    </row>
    <row r="16784" spans="1:2" hidden="1" x14ac:dyDescent="0.45">
      <c r="A16784" s="57"/>
      <c r="B16784" s="57"/>
    </row>
    <row r="16785" spans="1:2" hidden="1" x14ac:dyDescent="0.45">
      <c r="A16785" s="57"/>
      <c r="B16785" s="57"/>
    </row>
    <row r="16786" spans="1:2" hidden="1" x14ac:dyDescent="0.45">
      <c r="A16786" s="57"/>
      <c r="B16786" s="57"/>
    </row>
    <row r="16787" spans="1:2" hidden="1" x14ac:dyDescent="0.45">
      <c r="A16787" s="57"/>
      <c r="B16787" s="57"/>
    </row>
    <row r="16788" spans="1:2" hidden="1" x14ac:dyDescent="0.45">
      <c r="A16788" s="57"/>
      <c r="B16788" s="57"/>
    </row>
    <row r="16789" spans="1:2" hidden="1" x14ac:dyDescent="0.45">
      <c r="A16789" s="57"/>
      <c r="B16789" s="57"/>
    </row>
    <row r="16790" spans="1:2" hidden="1" x14ac:dyDescent="0.45">
      <c r="A16790" s="57"/>
      <c r="B16790" s="57"/>
    </row>
    <row r="16791" spans="1:2" hidden="1" x14ac:dyDescent="0.45">
      <c r="A16791" s="57"/>
      <c r="B16791" s="57"/>
    </row>
    <row r="16792" spans="1:2" hidden="1" x14ac:dyDescent="0.45">
      <c r="A16792" s="57"/>
      <c r="B16792" s="57"/>
    </row>
    <row r="16793" spans="1:2" hidden="1" x14ac:dyDescent="0.45">
      <c r="A16793" s="57"/>
      <c r="B16793" s="57"/>
    </row>
    <row r="16794" spans="1:2" hidden="1" x14ac:dyDescent="0.45">
      <c r="A16794" s="57"/>
      <c r="B16794" s="57"/>
    </row>
    <row r="16795" spans="1:2" hidden="1" x14ac:dyDescent="0.45">
      <c r="A16795" s="57"/>
      <c r="B16795" s="57"/>
    </row>
    <row r="16796" spans="1:2" hidden="1" x14ac:dyDescent="0.45">
      <c r="A16796" s="57"/>
      <c r="B16796" s="57"/>
    </row>
    <row r="16797" spans="1:2" hidden="1" x14ac:dyDescent="0.45">
      <c r="A16797" s="57"/>
      <c r="B16797" s="57"/>
    </row>
    <row r="16798" spans="1:2" hidden="1" x14ac:dyDescent="0.45">
      <c r="A16798" s="57"/>
      <c r="B16798" s="57"/>
    </row>
    <row r="16799" spans="1:2" hidden="1" x14ac:dyDescent="0.45">
      <c r="A16799" s="57"/>
      <c r="B16799" s="57"/>
    </row>
    <row r="16800" spans="1:2" hidden="1" x14ac:dyDescent="0.45">
      <c r="A16800" s="57"/>
      <c r="B16800" s="57"/>
    </row>
    <row r="16801" spans="1:2" hidden="1" x14ac:dyDescent="0.45">
      <c r="A16801" s="57"/>
      <c r="B16801" s="57"/>
    </row>
    <row r="16802" spans="1:2" hidden="1" x14ac:dyDescent="0.45">
      <c r="A16802" s="57"/>
      <c r="B16802" s="57"/>
    </row>
    <row r="16803" spans="1:2" hidden="1" x14ac:dyDescent="0.45">
      <c r="A16803" s="57"/>
      <c r="B16803" s="57"/>
    </row>
    <row r="16804" spans="1:2" hidden="1" x14ac:dyDescent="0.45">
      <c r="A16804" s="57"/>
      <c r="B16804" s="57"/>
    </row>
    <row r="16805" spans="1:2" hidden="1" x14ac:dyDescent="0.45">
      <c r="A16805" s="57"/>
      <c r="B16805" s="57"/>
    </row>
    <row r="16806" spans="1:2" hidden="1" x14ac:dyDescent="0.45">
      <c r="A16806" s="57"/>
      <c r="B16806" s="57"/>
    </row>
    <row r="16807" spans="1:2" hidden="1" x14ac:dyDescent="0.45">
      <c r="A16807" s="57"/>
      <c r="B16807" s="57"/>
    </row>
    <row r="16808" spans="1:2" hidden="1" x14ac:dyDescent="0.45">
      <c r="A16808" s="57"/>
      <c r="B16808" s="57"/>
    </row>
    <row r="16809" spans="1:2" hidden="1" x14ac:dyDescent="0.45">
      <c r="A16809" s="57"/>
      <c r="B16809" s="57"/>
    </row>
    <row r="16810" spans="1:2" hidden="1" x14ac:dyDescent="0.45">
      <c r="A16810" s="57"/>
      <c r="B16810" s="57"/>
    </row>
    <row r="16811" spans="1:2" hidden="1" x14ac:dyDescent="0.45">
      <c r="A16811" s="57"/>
      <c r="B16811" s="57"/>
    </row>
    <row r="16812" spans="1:2" hidden="1" x14ac:dyDescent="0.45">
      <c r="A16812" s="57"/>
      <c r="B16812" s="57"/>
    </row>
    <row r="16813" spans="1:2" hidden="1" x14ac:dyDescent="0.45">
      <c r="A16813" s="57"/>
      <c r="B16813" s="57"/>
    </row>
    <row r="16814" spans="1:2" hidden="1" x14ac:dyDescent="0.45">
      <c r="A16814" s="57"/>
      <c r="B16814" s="57"/>
    </row>
    <row r="16815" spans="1:2" hidden="1" x14ac:dyDescent="0.45">
      <c r="A16815" s="57"/>
      <c r="B16815" s="57"/>
    </row>
    <row r="16816" spans="1:2" hidden="1" x14ac:dyDescent="0.45">
      <c r="A16816" s="57"/>
      <c r="B16816" s="57"/>
    </row>
    <row r="16817" spans="1:2" hidden="1" x14ac:dyDescent="0.45">
      <c r="A16817" s="57"/>
      <c r="B16817" s="57"/>
    </row>
    <row r="16818" spans="1:2" hidden="1" x14ac:dyDescent="0.45">
      <c r="A16818" s="57"/>
      <c r="B16818" s="57"/>
    </row>
    <row r="16819" spans="1:2" hidden="1" x14ac:dyDescent="0.45">
      <c r="A16819" s="57"/>
      <c r="B16819" s="57"/>
    </row>
    <row r="16820" spans="1:2" hidden="1" x14ac:dyDescent="0.45">
      <c r="A16820" s="57"/>
      <c r="B16820" s="57"/>
    </row>
    <row r="16821" spans="1:2" hidden="1" x14ac:dyDescent="0.45">
      <c r="A16821" s="57"/>
      <c r="B16821" s="57"/>
    </row>
    <row r="16822" spans="1:2" hidden="1" x14ac:dyDescent="0.45">
      <c r="A16822" s="57"/>
      <c r="B16822" s="57"/>
    </row>
    <row r="16823" spans="1:2" hidden="1" x14ac:dyDescent="0.45">
      <c r="A16823" s="57"/>
      <c r="B16823" s="57"/>
    </row>
    <row r="16824" spans="1:2" hidden="1" x14ac:dyDescent="0.45">
      <c r="A16824" s="57"/>
      <c r="B16824" s="57"/>
    </row>
    <row r="16825" spans="1:2" hidden="1" x14ac:dyDescent="0.45">
      <c r="A16825" s="57"/>
      <c r="B16825" s="57"/>
    </row>
    <row r="16826" spans="1:2" hidden="1" x14ac:dyDescent="0.45">
      <c r="A16826" s="57"/>
      <c r="B16826" s="57"/>
    </row>
    <row r="16827" spans="1:2" hidden="1" x14ac:dyDescent="0.45">
      <c r="A16827" s="57"/>
      <c r="B16827" s="57"/>
    </row>
    <row r="16828" spans="1:2" hidden="1" x14ac:dyDescent="0.45">
      <c r="A16828" s="57"/>
      <c r="B16828" s="57"/>
    </row>
    <row r="16829" spans="1:2" hidden="1" x14ac:dyDescent="0.45">
      <c r="A16829" s="57"/>
      <c r="B16829" s="57"/>
    </row>
    <row r="16830" spans="1:2" hidden="1" x14ac:dyDescent="0.45">
      <c r="A16830" s="57"/>
      <c r="B16830" s="57"/>
    </row>
    <row r="16831" spans="1:2" hidden="1" x14ac:dyDescent="0.45">
      <c r="A16831" s="57"/>
      <c r="B16831" s="57"/>
    </row>
    <row r="16832" spans="1:2" hidden="1" x14ac:dyDescent="0.45">
      <c r="A16832" s="57"/>
      <c r="B16832" s="57"/>
    </row>
    <row r="16833" spans="1:2" hidden="1" x14ac:dyDescent="0.45">
      <c r="A16833" s="57"/>
      <c r="B16833" s="57"/>
    </row>
    <row r="16834" spans="1:2" hidden="1" x14ac:dyDescent="0.45">
      <c r="A16834" s="57"/>
      <c r="B16834" s="57"/>
    </row>
    <row r="16835" spans="1:2" hidden="1" x14ac:dyDescent="0.45">
      <c r="A16835" s="57"/>
      <c r="B16835" s="57"/>
    </row>
    <row r="16836" spans="1:2" hidden="1" x14ac:dyDescent="0.45">
      <c r="A16836" s="57"/>
      <c r="B16836" s="57"/>
    </row>
    <row r="16837" spans="1:2" hidden="1" x14ac:dyDescent="0.45">
      <c r="A16837" s="57"/>
      <c r="B16837" s="57"/>
    </row>
    <row r="16838" spans="1:2" hidden="1" x14ac:dyDescent="0.45">
      <c r="A16838" s="57"/>
      <c r="B16838" s="57"/>
    </row>
    <row r="16839" spans="1:2" hidden="1" x14ac:dyDescent="0.45">
      <c r="A16839" s="57"/>
      <c r="B16839" s="57"/>
    </row>
    <row r="16840" spans="1:2" hidden="1" x14ac:dyDescent="0.45">
      <c r="A16840" s="57"/>
      <c r="B16840" s="57"/>
    </row>
    <row r="16841" spans="1:2" hidden="1" x14ac:dyDescent="0.45">
      <c r="A16841" s="57"/>
      <c r="B16841" s="57"/>
    </row>
    <row r="16842" spans="1:2" hidden="1" x14ac:dyDescent="0.45">
      <c r="A16842" s="57"/>
      <c r="B16842" s="57"/>
    </row>
    <row r="16843" spans="1:2" hidden="1" x14ac:dyDescent="0.45">
      <c r="A16843" s="57"/>
      <c r="B16843" s="57"/>
    </row>
    <row r="16844" spans="1:2" hidden="1" x14ac:dyDescent="0.45">
      <c r="A16844" s="57"/>
      <c r="B16844" s="57"/>
    </row>
    <row r="16845" spans="1:2" hidden="1" x14ac:dyDescent="0.45">
      <c r="A16845" s="57"/>
      <c r="B16845" s="57"/>
    </row>
    <row r="16846" spans="1:2" hidden="1" x14ac:dyDescent="0.45">
      <c r="A16846" s="57"/>
      <c r="B16846" s="57"/>
    </row>
    <row r="16847" spans="1:2" hidden="1" x14ac:dyDescent="0.45">
      <c r="A16847" s="57"/>
      <c r="B16847" s="57"/>
    </row>
    <row r="16848" spans="1:2" hidden="1" x14ac:dyDescent="0.45">
      <c r="A16848" s="57"/>
      <c r="B16848" s="57"/>
    </row>
    <row r="16849" spans="1:2" hidden="1" x14ac:dyDescent="0.45">
      <c r="A16849" s="57"/>
      <c r="B16849" s="57"/>
    </row>
    <row r="16850" spans="1:2" hidden="1" x14ac:dyDescent="0.45">
      <c r="A16850" s="57"/>
      <c r="B16850" s="57"/>
    </row>
    <row r="16851" spans="1:2" hidden="1" x14ac:dyDescent="0.45">
      <c r="A16851" s="57"/>
      <c r="B16851" s="57"/>
    </row>
    <row r="16852" spans="1:2" hidden="1" x14ac:dyDescent="0.45">
      <c r="A16852" s="57"/>
      <c r="B16852" s="57"/>
    </row>
    <row r="16853" spans="1:2" hidden="1" x14ac:dyDescent="0.45">
      <c r="A16853" s="57"/>
      <c r="B16853" s="57"/>
    </row>
    <row r="16854" spans="1:2" hidden="1" x14ac:dyDescent="0.45">
      <c r="A16854" s="57"/>
      <c r="B16854" s="57"/>
    </row>
    <row r="16855" spans="1:2" hidden="1" x14ac:dyDescent="0.45">
      <c r="A16855" s="57"/>
      <c r="B16855" s="57"/>
    </row>
    <row r="16856" spans="1:2" hidden="1" x14ac:dyDescent="0.45">
      <c r="A16856" s="57"/>
      <c r="B16856" s="57"/>
    </row>
    <row r="16857" spans="1:2" hidden="1" x14ac:dyDescent="0.45">
      <c r="A16857" s="57"/>
      <c r="B16857" s="57"/>
    </row>
    <row r="16858" spans="1:2" hidden="1" x14ac:dyDescent="0.45">
      <c r="A16858" s="57"/>
      <c r="B16858" s="57"/>
    </row>
    <row r="16859" spans="1:2" hidden="1" x14ac:dyDescent="0.45">
      <c r="A16859" s="57"/>
      <c r="B16859" s="57"/>
    </row>
    <row r="16860" spans="1:2" hidden="1" x14ac:dyDescent="0.45">
      <c r="A16860" s="57"/>
      <c r="B16860" s="57"/>
    </row>
    <row r="16861" spans="1:2" hidden="1" x14ac:dyDescent="0.45">
      <c r="A16861" s="57"/>
      <c r="B16861" s="57"/>
    </row>
    <row r="16862" spans="1:2" hidden="1" x14ac:dyDescent="0.45">
      <c r="A16862" s="57"/>
      <c r="B16862" s="57"/>
    </row>
    <row r="16863" spans="1:2" hidden="1" x14ac:dyDescent="0.45">
      <c r="A16863" s="57"/>
      <c r="B16863" s="57"/>
    </row>
    <row r="16864" spans="1:2" hidden="1" x14ac:dyDescent="0.45">
      <c r="A16864" s="57"/>
      <c r="B16864" s="57"/>
    </row>
    <row r="16865" spans="1:2" hidden="1" x14ac:dyDescent="0.45">
      <c r="A16865" s="57"/>
      <c r="B16865" s="57"/>
    </row>
    <row r="16866" spans="1:2" hidden="1" x14ac:dyDescent="0.45">
      <c r="A16866" s="57"/>
      <c r="B16866" s="57"/>
    </row>
    <row r="16867" spans="1:2" hidden="1" x14ac:dyDescent="0.45">
      <c r="A16867" s="57"/>
      <c r="B16867" s="57"/>
    </row>
    <row r="16868" spans="1:2" hidden="1" x14ac:dyDescent="0.45">
      <c r="A16868" s="57"/>
      <c r="B16868" s="57"/>
    </row>
    <row r="16869" spans="1:2" hidden="1" x14ac:dyDescent="0.45">
      <c r="A16869" s="57"/>
      <c r="B16869" s="57"/>
    </row>
    <row r="16870" spans="1:2" hidden="1" x14ac:dyDescent="0.45">
      <c r="A16870" s="57"/>
      <c r="B16870" s="57"/>
    </row>
    <row r="16871" spans="1:2" hidden="1" x14ac:dyDescent="0.45">
      <c r="A16871" s="57"/>
      <c r="B16871" s="57"/>
    </row>
    <row r="16872" spans="1:2" hidden="1" x14ac:dyDescent="0.45">
      <c r="A16872" s="57"/>
      <c r="B16872" s="57"/>
    </row>
    <row r="16873" spans="1:2" hidden="1" x14ac:dyDescent="0.45">
      <c r="A16873" s="57"/>
      <c r="B16873" s="57"/>
    </row>
    <row r="16874" spans="1:2" hidden="1" x14ac:dyDescent="0.45">
      <c r="A16874" s="57"/>
      <c r="B16874" s="57"/>
    </row>
    <row r="16875" spans="1:2" hidden="1" x14ac:dyDescent="0.45">
      <c r="A16875" s="57"/>
      <c r="B16875" s="57"/>
    </row>
    <row r="16876" spans="1:2" hidden="1" x14ac:dyDescent="0.45">
      <c r="A16876" s="57"/>
      <c r="B16876" s="57"/>
    </row>
    <row r="16877" spans="1:2" hidden="1" x14ac:dyDescent="0.45">
      <c r="A16877" s="57"/>
      <c r="B16877" s="57"/>
    </row>
    <row r="16878" spans="1:2" hidden="1" x14ac:dyDescent="0.45">
      <c r="A16878" s="57"/>
      <c r="B16878" s="57"/>
    </row>
    <row r="16879" spans="1:2" hidden="1" x14ac:dyDescent="0.45">
      <c r="A16879" s="57"/>
      <c r="B16879" s="57"/>
    </row>
    <row r="16880" spans="1:2" hidden="1" x14ac:dyDescent="0.45">
      <c r="A16880" s="57"/>
      <c r="B16880" s="57"/>
    </row>
    <row r="16881" spans="1:2" hidden="1" x14ac:dyDescent="0.45">
      <c r="A16881" s="57"/>
      <c r="B16881" s="57"/>
    </row>
    <row r="16882" spans="1:2" hidden="1" x14ac:dyDescent="0.45">
      <c r="A16882" s="57"/>
      <c r="B16882" s="57"/>
    </row>
    <row r="16883" spans="1:2" hidden="1" x14ac:dyDescent="0.45">
      <c r="A16883" s="57"/>
      <c r="B16883" s="57"/>
    </row>
    <row r="16884" spans="1:2" hidden="1" x14ac:dyDescent="0.45">
      <c r="A16884" s="57"/>
      <c r="B16884" s="57"/>
    </row>
    <row r="16885" spans="1:2" hidden="1" x14ac:dyDescent="0.45">
      <c r="A16885" s="57"/>
      <c r="B16885" s="57"/>
    </row>
    <row r="16886" spans="1:2" hidden="1" x14ac:dyDescent="0.45">
      <c r="A16886" s="57"/>
      <c r="B16886" s="57"/>
    </row>
    <row r="16887" spans="1:2" hidden="1" x14ac:dyDescent="0.45">
      <c r="A16887" s="57"/>
      <c r="B16887" s="57"/>
    </row>
    <row r="16888" spans="1:2" hidden="1" x14ac:dyDescent="0.45">
      <c r="A16888" s="57"/>
      <c r="B16888" s="57"/>
    </row>
    <row r="16889" spans="1:2" hidden="1" x14ac:dyDescent="0.45">
      <c r="A16889" s="57"/>
      <c r="B16889" s="57"/>
    </row>
    <row r="16890" spans="1:2" hidden="1" x14ac:dyDescent="0.45">
      <c r="A16890" s="57"/>
      <c r="B16890" s="57"/>
    </row>
    <row r="16891" spans="1:2" hidden="1" x14ac:dyDescent="0.45">
      <c r="A16891" s="57"/>
      <c r="B16891" s="57"/>
    </row>
    <row r="16892" spans="1:2" hidden="1" x14ac:dyDescent="0.45">
      <c r="A16892" s="57"/>
      <c r="B16892" s="57"/>
    </row>
    <row r="16893" spans="1:2" hidden="1" x14ac:dyDescent="0.45">
      <c r="A16893" s="57"/>
      <c r="B16893" s="57"/>
    </row>
    <row r="16894" spans="1:2" hidden="1" x14ac:dyDescent="0.45">
      <c r="A16894" s="57"/>
      <c r="B16894" s="57"/>
    </row>
    <row r="16895" spans="1:2" hidden="1" x14ac:dyDescent="0.45">
      <c r="A16895" s="57"/>
      <c r="B16895" s="57"/>
    </row>
    <row r="16896" spans="1:2" hidden="1" x14ac:dyDescent="0.45">
      <c r="A16896" s="57"/>
      <c r="B16896" s="57"/>
    </row>
    <row r="16897" spans="1:2" hidden="1" x14ac:dyDescent="0.45">
      <c r="A16897" s="57"/>
      <c r="B16897" s="57"/>
    </row>
    <row r="16898" spans="1:2" hidden="1" x14ac:dyDescent="0.45">
      <c r="A16898" s="57"/>
      <c r="B16898" s="57"/>
    </row>
    <row r="16899" spans="1:2" hidden="1" x14ac:dyDescent="0.45">
      <c r="A16899" s="57"/>
      <c r="B16899" s="57"/>
    </row>
    <row r="16900" spans="1:2" hidden="1" x14ac:dyDescent="0.45">
      <c r="A16900" s="57"/>
      <c r="B16900" s="57"/>
    </row>
    <row r="16901" spans="1:2" hidden="1" x14ac:dyDescent="0.45">
      <c r="A16901" s="57"/>
      <c r="B16901" s="57"/>
    </row>
    <row r="16902" spans="1:2" hidden="1" x14ac:dyDescent="0.45">
      <c r="A16902" s="57"/>
      <c r="B16902" s="57"/>
    </row>
    <row r="16903" spans="1:2" hidden="1" x14ac:dyDescent="0.45">
      <c r="A16903" s="57"/>
      <c r="B16903" s="57"/>
    </row>
    <row r="16904" spans="1:2" hidden="1" x14ac:dyDescent="0.45">
      <c r="A16904" s="57"/>
      <c r="B16904" s="57"/>
    </row>
    <row r="16905" spans="1:2" hidden="1" x14ac:dyDescent="0.45">
      <c r="A16905" s="57"/>
      <c r="B16905" s="57"/>
    </row>
    <row r="16906" spans="1:2" hidden="1" x14ac:dyDescent="0.45">
      <c r="A16906" s="57"/>
      <c r="B16906" s="57"/>
    </row>
    <row r="16907" spans="1:2" hidden="1" x14ac:dyDescent="0.45">
      <c r="A16907" s="57"/>
      <c r="B16907" s="57"/>
    </row>
    <row r="16908" spans="1:2" hidden="1" x14ac:dyDescent="0.45">
      <c r="A16908" s="57"/>
      <c r="B16908" s="57"/>
    </row>
    <row r="16909" spans="1:2" hidden="1" x14ac:dyDescent="0.45">
      <c r="A16909" s="57"/>
      <c r="B16909" s="57"/>
    </row>
    <row r="16910" spans="1:2" hidden="1" x14ac:dyDescent="0.45">
      <c r="A16910" s="57"/>
      <c r="B16910" s="57"/>
    </row>
    <row r="16911" spans="1:2" hidden="1" x14ac:dyDescent="0.45">
      <c r="A16911" s="57"/>
      <c r="B16911" s="57"/>
    </row>
    <row r="16912" spans="1:2" hidden="1" x14ac:dyDescent="0.45">
      <c r="A16912" s="57"/>
      <c r="B16912" s="57"/>
    </row>
    <row r="16913" spans="1:2" hidden="1" x14ac:dyDescent="0.45">
      <c r="A16913" s="57"/>
      <c r="B16913" s="57"/>
    </row>
    <row r="16914" spans="1:2" hidden="1" x14ac:dyDescent="0.45">
      <c r="A16914" s="57"/>
      <c r="B16914" s="57"/>
    </row>
    <row r="16915" spans="1:2" hidden="1" x14ac:dyDescent="0.45">
      <c r="A16915" s="57"/>
      <c r="B16915" s="57"/>
    </row>
    <row r="16916" spans="1:2" hidden="1" x14ac:dyDescent="0.45">
      <c r="A16916" s="57"/>
      <c r="B16916" s="57"/>
    </row>
    <row r="16917" spans="1:2" hidden="1" x14ac:dyDescent="0.45">
      <c r="A16917" s="57"/>
      <c r="B16917" s="57"/>
    </row>
    <row r="16918" spans="1:2" hidden="1" x14ac:dyDescent="0.45">
      <c r="A16918" s="57"/>
      <c r="B16918" s="57"/>
    </row>
    <row r="16919" spans="1:2" hidden="1" x14ac:dyDescent="0.45">
      <c r="A16919" s="57"/>
      <c r="B16919" s="57"/>
    </row>
    <row r="16920" spans="1:2" hidden="1" x14ac:dyDescent="0.45">
      <c r="A16920" s="57"/>
      <c r="B16920" s="57"/>
    </row>
    <row r="16921" spans="1:2" hidden="1" x14ac:dyDescent="0.45">
      <c r="A16921" s="57"/>
      <c r="B16921" s="57"/>
    </row>
    <row r="16922" spans="1:2" hidden="1" x14ac:dyDescent="0.45">
      <c r="A16922" s="57"/>
      <c r="B16922" s="57"/>
    </row>
    <row r="16923" spans="1:2" hidden="1" x14ac:dyDescent="0.45">
      <c r="A16923" s="57"/>
      <c r="B16923" s="57"/>
    </row>
    <row r="16924" spans="1:2" hidden="1" x14ac:dyDescent="0.45">
      <c r="A16924" s="57"/>
      <c r="B16924" s="57"/>
    </row>
    <row r="16925" spans="1:2" hidden="1" x14ac:dyDescent="0.45">
      <c r="A16925" s="57"/>
      <c r="B16925" s="57"/>
    </row>
    <row r="16926" spans="1:2" hidden="1" x14ac:dyDescent="0.45">
      <c r="A16926" s="57"/>
      <c r="B16926" s="57"/>
    </row>
    <row r="16927" spans="1:2" hidden="1" x14ac:dyDescent="0.45">
      <c r="A16927" s="57"/>
      <c r="B16927" s="57"/>
    </row>
    <row r="16928" spans="1:2" hidden="1" x14ac:dyDescent="0.45">
      <c r="A16928" s="57"/>
      <c r="B16928" s="57"/>
    </row>
    <row r="16929" spans="1:2" hidden="1" x14ac:dyDescent="0.45">
      <c r="A16929" s="57"/>
      <c r="B16929" s="57"/>
    </row>
    <row r="16930" spans="1:2" hidden="1" x14ac:dyDescent="0.45">
      <c r="A16930" s="57"/>
      <c r="B16930" s="57"/>
    </row>
    <row r="16931" spans="1:2" hidden="1" x14ac:dyDescent="0.45">
      <c r="A16931" s="57"/>
      <c r="B16931" s="57"/>
    </row>
    <row r="16932" spans="1:2" hidden="1" x14ac:dyDescent="0.45">
      <c r="A16932" s="57"/>
      <c r="B16932" s="57"/>
    </row>
    <row r="16933" spans="1:2" hidden="1" x14ac:dyDescent="0.45">
      <c r="A16933" s="57"/>
      <c r="B16933" s="57"/>
    </row>
    <row r="16934" spans="1:2" hidden="1" x14ac:dyDescent="0.45">
      <c r="A16934" s="57"/>
      <c r="B16934" s="57"/>
    </row>
    <row r="16935" spans="1:2" hidden="1" x14ac:dyDescent="0.45">
      <c r="A16935" s="57"/>
      <c r="B16935" s="57"/>
    </row>
    <row r="16936" spans="1:2" hidden="1" x14ac:dyDescent="0.45">
      <c r="A16936" s="57"/>
      <c r="B16936" s="57"/>
    </row>
    <row r="16937" spans="1:2" hidden="1" x14ac:dyDescent="0.45">
      <c r="A16937" s="57"/>
      <c r="B16937" s="57"/>
    </row>
    <row r="16938" spans="1:2" hidden="1" x14ac:dyDescent="0.45">
      <c r="A16938" s="57"/>
      <c r="B16938" s="57"/>
    </row>
    <row r="16939" spans="1:2" hidden="1" x14ac:dyDescent="0.45">
      <c r="A16939" s="57"/>
      <c r="B16939" s="57"/>
    </row>
    <row r="16940" spans="1:2" hidden="1" x14ac:dyDescent="0.45">
      <c r="A16940" s="57"/>
      <c r="B16940" s="57"/>
    </row>
    <row r="16941" spans="1:2" hidden="1" x14ac:dyDescent="0.45">
      <c r="A16941" s="57"/>
      <c r="B16941" s="57"/>
    </row>
    <row r="16942" spans="1:2" hidden="1" x14ac:dyDescent="0.45">
      <c r="A16942" s="57"/>
      <c r="B16942" s="57"/>
    </row>
    <row r="16943" spans="1:2" hidden="1" x14ac:dyDescent="0.45">
      <c r="A16943" s="57"/>
      <c r="B16943" s="57"/>
    </row>
    <row r="16944" spans="1:2" hidden="1" x14ac:dyDescent="0.45">
      <c r="A16944" s="57"/>
      <c r="B16944" s="57"/>
    </row>
    <row r="16945" spans="1:2" hidden="1" x14ac:dyDescent="0.45">
      <c r="A16945" s="57"/>
      <c r="B16945" s="57"/>
    </row>
    <row r="16946" spans="1:2" hidden="1" x14ac:dyDescent="0.45">
      <c r="A16946" s="57"/>
      <c r="B16946" s="57"/>
    </row>
    <row r="16947" spans="1:2" hidden="1" x14ac:dyDescent="0.45">
      <c r="A16947" s="57"/>
      <c r="B16947" s="57"/>
    </row>
    <row r="16948" spans="1:2" hidden="1" x14ac:dyDescent="0.45">
      <c r="A16948" s="57"/>
      <c r="B16948" s="57"/>
    </row>
    <row r="16949" spans="1:2" hidden="1" x14ac:dyDescent="0.45">
      <c r="A16949" s="57"/>
      <c r="B16949" s="57"/>
    </row>
    <row r="16950" spans="1:2" hidden="1" x14ac:dyDescent="0.45">
      <c r="A16950" s="57"/>
      <c r="B16950" s="57"/>
    </row>
    <row r="16951" spans="1:2" hidden="1" x14ac:dyDescent="0.45">
      <c r="A16951" s="57"/>
      <c r="B16951" s="57"/>
    </row>
    <row r="16952" spans="1:2" hidden="1" x14ac:dyDescent="0.45">
      <c r="A16952" s="57"/>
      <c r="B16952" s="57"/>
    </row>
    <row r="16953" spans="1:2" hidden="1" x14ac:dyDescent="0.45">
      <c r="A16953" s="57"/>
      <c r="B16953" s="57"/>
    </row>
    <row r="16954" spans="1:2" hidden="1" x14ac:dyDescent="0.45">
      <c r="A16954" s="57"/>
      <c r="B16954" s="57"/>
    </row>
    <row r="16955" spans="1:2" hidden="1" x14ac:dyDescent="0.45">
      <c r="A16955" s="57"/>
      <c r="B16955" s="57"/>
    </row>
    <row r="16956" spans="1:2" hidden="1" x14ac:dyDescent="0.45">
      <c r="A16956" s="57"/>
      <c r="B16956" s="57"/>
    </row>
    <row r="16957" spans="1:2" hidden="1" x14ac:dyDescent="0.45">
      <c r="A16957" s="57"/>
      <c r="B16957" s="57"/>
    </row>
    <row r="16958" spans="1:2" hidden="1" x14ac:dyDescent="0.45">
      <c r="A16958" s="57"/>
      <c r="B16958" s="57"/>
    </row>
    <row r="16959" spans="1:2" hidden="1" x14ac:dyDescent="0.45">
      <c r="A16959" s="57"/>
      <c r="B16959" s="57"/>
    </row>
    <row r="16960" spans="1:2" hidden="1" x14ac:dyDescent="0.45">
      <c r="A16960" s="57"/>
      <c r="B16960" s="57"/>
    </row>
    <row r="16961" spans="1:2" hidden="1" x14ac:dyDescent="0.45">
      <c r="A16961" s="57"/>
      <c r="B16961" s="57"/>
    </row>
    <row r="16962" spans="1:2" hidden="1" x14ac:dyDescent="0.45">
      <c r="A16962" s="57"/>
      <c r="B16962" s="57"/>
    </row>
    <row r="16963" spans="1:2" hidden="1" x14ac:dyDescent="0.45">
      <c r="A16963" s="57"/>
      <c r="B16963" s="57"/>
    </row>
    <row r="16964" spans="1:2" hidden="1" x14ac:dyDescent="0.45">
      <c r="A16964" s="57"/>
      <c r="B16964" s="57"/>
    </row>
    <row r="16965" spans="1:2" hidden="1" x14ac:dyDescent="0.45">
      <c r="A16965" s="57"/>
      <c r="B16965" s="57"/>
    </row>
    <row r="16966" spans="1:2" hidden="1" x14ac:dyDescent="0.45">
      <c r="A16966" s="57"/>
      <c r="B16966" s="57"/>
    </row>
    <row r="16967" spans="1:2" hidden="1" x14ac:dyDescent="0.45">
      <c r="A16967" s="57"/>
      <c r="B16967" s="57"/>
    </row>
    <row r="16968" spans="1:2" hidden="1" x14ac:dyDescent="0.45">
      <c r="A16968" s="57"/>
      <c r="B16968" s="57"/>
    </row>
    <row r="16969" spans="1:2" hidden="1" x14ac:dyDescent="0.45">
      <c r="A16969" s="57"/>
      <c r="B16969" s="57"/>
    </row>
    <row r="16970" spans="1:2" hidden="1" x14ac:dyDescent="0.45">
      <c r="A16970" s="57"/>
      <c r="B16970" s="57"/>
    </row>
    <row r="16971" spans="1:2" hidden="1" x14ac:dyDescent="0.45">
      <c r="A16971" s="57"/>
      <c r="B16971" s="57"/>
    </row>
    <row r="16972" spans="1:2" hidden="1" x14ac:dyDescent="0.45">
      <c r="A16972" s="57"/>
      <c r="B16972" s="57"/>
    </row>
    <row r="16973" spans="1:2" hidden="1" x14ac:dyDescent="0.45">
      <c r="A16973" s="57"/>
      <c r="B16973" s="57"/>
    </row>
    <row r="16974" spans="1:2" hidden="1" x14ac:dyDescent="0.45">
      <c r="A16974" s="57"/>
      <c r="B16974" s="57"/>
    </row>
    <row r="16975" spans="1:2" hidden="1" x14ac:dyDescent="0.45">
      <c r="A16975" s="57"/>
      <c r="B16975" s="57"/>
    </row>
    <row r="16976" spans="1:2" hidden="1" x14ac:dyDescent="0.45">
      <c r="A16976" s="57"/>
      <c r="B16976" s="57"/>
    </row>
    <row r="16977" spans="1:2" hidden="1" x14ac:dyDescent="0.45">
      <c r="A16977" s="57"/>
      <c r="B16977" s="57"/>
    </row>
    <row r="16978" spans="1:2" hidden="1" x14ac:dyDescent="0.45">
      <c r="A16978" s="57"/>
      <c r="B16978" s="57"/>
    </row>
    <row r="16979" spans="1:2" hidden="1" x14ac:dyDescent="0.45">
      <c r="A16979" s="57"/>
      <c r="B16979" s="57"/>
    </row>
    <row r="16980" spans="1:2" hidden="1" x14ac:dyDescent="0.45">
      <c r="A16980" s="57"/>
      <c r="B16980" s="57"/>
    </row>
    <row r="16981" spans="1:2" hidden="1" x14ac:dyDescent="0.45">
      <c r="A16981" s="57"/>
      <c r="B16981" s="57"/>
    </row>
    <row r="16982" spans="1:2" hidden="1" x14ac:dyDescent="0.45">
      <c r="A16982" s="57"/>
      <c r="B16982" s="57"/>
    </row>
    <row r="16983" spans="1:2" hidden="1" x14ac:dyDescent="0.45">
      <c r="A16983" s="57"/>
      <c r="B16983" s="57"/>
    </row>
    <row r="16984" spans="1:2" hidden="1" x14ac:dyDescent="0.45">
      <c r="A16984" s="57"/>
      <c r="B16984" s="57"/>
    </row>
    <row r="16985" spans="1:2" hidden="1" x14ac:dyDescent="0.45">
      <c r="A16985" s="57"/>
      <c r="B16985" s="57"/>
    </row>
    <row r="16986" spans="1:2" hidden="1" x14ac:dyDescent="0.45">
      <c r="A16986" s="57"/>
      <c r="B16986" s="57"/>
    </row>
    <row r="16987" spans="1:2" hidden="1" x14ac:dyDescent="0.45">
      <c r="A16987" s="57"/>
      <c r="B16987" s="57"/>
    </row>
    <row r="16988" spans="1:2" hidden="1" x14ac:dyDescent="0.45">
      <c r="A16988" s="57"/>
      <c r="B16988" s="57"/>
    </row>
    <row r="16989" spans="1:2" hidden="1" x14ac:dyDescent="0.45">
      <c r="A16989" s="57"/>
      <c r="B16989" s="57"/>
    </row>
    <row r="16990" spans="1:2" hidden="1" x14ac:dyDescent="0.45">
      <c r="A16990" s="57"/>
      <c r="B16990" s="57"/>
    </row>
    <row r="16991" spans="1:2" hidden="1" x14ac:dyDescent="0.45">
      <c r="A16991" s="57"/>
      <c r="B16991" s="57"/>
    </row>
    <row r="16992" spans="1:2" hidden="1" x14ac:dyDescent="0.45">
      <c r="A16992" s="57"/>
      <c r="B16992" s="57"/>
    </row>
    <row r="16993" spans="1:2" hidden="1" x14ac:dyDescent="0.45">
      <c r="A16993" s="57"/>
      <c r="B16993" s="57"/>
    </row>
    <row r="16994" spans="1:2" hidden="1" x14ac:dyDescent="0.45">
      <c r="A16994" s="57"/>
      <c r="B16994" s="57"/>
    </row>
    <row r="16995" spans="1:2" hidden="1" x14ac:dyDescent="0.45">
      <c r="A16995" s="57"/>
      <c r="B16995" s="57"/>
    </row>
    <row r="16996" spans="1:2" hidden="1" x14ac:dyDescent="0.45">
      <c r="A16996" s="57"/>
      <c r="B16996" s="57"/>
    </row>
    <row r="16997" spans="1:2" hidden="1" x14ac:dyDescent="0.45">
      <c r="A16997" s="57"/>
      <c r="B16997" s="57"/>
    </row>
    <row r="16998" spans="1:2" hidden="1" x14ac:dyDescent="0.45">
      <c r="A16998" s="57"/>
      <c r="B16998" s="57"/>
    </row>
    <row r="16999" spans="1:2" hidden="1" x14ac:dyDescent="0.45">
      <c r="A16999" s="57"/>
      <c r="B16999" s="57"/>
    </row>
    <row r="17000" spans="1:2" hidden="1" x14ac:dyDescent="0.45">
      <c r="A17000" s="57"/>
      <c r="B17000" s="57"/>
    </row>
    <row r="17001" spans="1:2" hidden="1" x14ac:dyDescent="0.45">
      <c r="A17001" s="57"/>
      <c r="B17001" s="57"/>
    </row>
    <row r="17002" spans="1:2" hidden="1" x14ac:dyDescent="0.45">
      <c r="A17002" s="57"/>
      <c r="B17002" s="57"/>
    </row>
    <row r="17003" spans="1:2" hidden="1" x14ac:dyDescent="0.45">
      <c r="A17003" s="57"/>
      <c r="B17003" s="57"/>
    </row>
    <row r="17004" spans="1:2" hidden="1" x14ac:dyDescent="0.45">
      <c r="A17004" s="57"/>
      <c r="B17004" s="57"/>
    </row>
    <row r="17005" spans="1:2" hidden="1" x14ac:dyDescent="0.45">
      <c r="A17005" s="57"/>
      <c r="B17005" s="57"/>
    </row>
    <row r="17006" spans="1:2" hidden="1" x14ac:dyDescent="0.45">
      <c r="A17006" s="57"/>
      <c r="B17006" s="57"/>
    </row>
    <row r="17007" spans="1:2" hidden="1" x14ac:dyDescent="0.45">
      <c r="A17007" s="57"/>
      <c r="B17007" s="57"/>
    </row>
    <row r="17008" spans="1:2" hidden="1" x14ac:dyDescent="0.45">
      <c r="A17008" s="57"/>
      <c r="B17008" s="57"/>
    </row>
    <row r="17009" spans="1:2" hidden="1" x14ac:dyDescent="0.45">
      <c r="A17009" s="57"/>
      <c r="B17009" s="57"/>
    </row>
    <row r="17010" spans="1:2" hidden="1" x14ac:dyDescent="0.45">
      <c r="A17010" s="57"/>
      <c r="B17010" s="57"/>
    </row>
    <row r="17011" spans="1:2" hidden="1" x14ac:dyDescent="0.45">
      <c r="A17011" s="57"/>
      <c r="B17011" s="57"/>
    </row>
    <row r="17012" spans="1:2" hidden="1" x14ac:dyDescent="0.45">
      <c r="A17012" s="57"/>
      <c r="B17012" s="57"/>
    </row>
    <row r="17013" spans="1:2" hidden="1" x14ac:dyDescent="0.45">
      <c r="A17013" s="57"/>
      <c r="B17013" s="57"/>
    </row>
    <row r="17014" spans="1:2" hidden="1" x14ac:dyDescent="0.45">
      <c r="A17014" s="57"/>
      <c r="B17014" s="57"/>
    </row>
    <row r="17015" spans="1:2" hidden="1" x14ac:dyDescent="0.45">
      <c r="A17015" s="57"/>
      <c r="B17015" s="57"/>
    </row>
    <row r="17016" spans="1:2" hidden="1" x14ac:dyDescent="0.45">
      <c r="A17016" s="57"/>
      <c r="B17016" s="57"/>
    </row>
    <row r="17017" spans="1:2" hidden="1" x14ac:dyDescent="0.45">
      <c r="A17017" s="57"/>
      <c r="B17017" s="57"/>
    </row>
    <row r="17018" spans="1:2" hidden="1" x14ac:dyDescent="0.45">
      <c r="A17018" s="57"/>
      <c r="B17018" s="57"/>
    </row>
    <row r="17019" spans="1:2" hidden="1" x14ac:dyDescent="0.45">
      <c r="A17019" s="57"/>
      <c r="B17019" s="57"/>
    </row>
    <row r="17020" spans="1:2" hidden="1" x14ac:dyDescent="0.45">
      <c r="A17020" s="57"/>
      <c r="B17020" s="57"/>
    </row>
    <row r="17021" spans="1:2" hidden="1" x14ac:dyDescent="0.45">
      <c r="A17021" s="57"/>
      <c r="B17021" s="57"/>
    </row>
    <row r="17022" spans="1:2" hidden="1" x14ac:dyDescent="0.45">
      <c r="A17022" s="57"/>
      <c r="B17022" s="57"/>
    </row>
    <row r="17023" spans="1:2" hidden="1" x14ac:dyDescent="0.45">
      <c r="A17023" s="57"/>
      <c r="B17023" s="57"/>
    </row>
    <row r="17024" spans="1:2" hidden="1" x14ac:dyDescent="0.45">
      <c r="A17024" s="57"/>
      <c r="B17024" s="57"/>
    </row>
    <row r="17025" spans="1:2" hidden="1" x14ac:dyDescent="0.45">
      <c r="A17025" s="57"/>
      <c r="B17025" s="57"/>
    </row>
    <row r="17026" spans="1:2" hidden="1" x14ac:dyDescent="0.45">
      <c r="A17026" s="57"/>
      <c r="B17026" s="57"/>
    </row>
    <row r="17027" spans="1:2" hidden="1" x14ac:dyDescent="0.45">
      <c r="A17027" s="57"/>
      <c r="B17027" s="57"/>
    </row>
    <row r="17028" spans="1:2" hidden="1" x14ac:dyDescent="0.45">
      <c r="A17028" s="57"/>
      <c r="B17028" s="57"/>
    </row>
    <row r="17029" spans="1:2" hidden="1" x14ac:dyDescent="0.45">
      <c r="A17029" s="57"/>
      <c r="B17029" s="57"/>
    </row>
    <row r="17030" spans="1:2" hidden="1" x14ac:dyDescent="0.45">
      <c r="A17030" s="57"/>
      <c r="B17030" s="57"/>
    </row>
    <row r="17031" spans="1:2" hidden="1" x14ac:dyDescent="0.45">
      <c r="A17031" s="57"/>
      <c r="B17031" s="57"/>
    </row>
    <row r="17032" spans="1:2" hidden="1" x14ac:dyDescent="0.45">
      <c r="A17032" s="57"/>
      <c r="B17032" s="57"/>
    </row>
    <row r="17033" spans="1:2" hidden="1" x14ac:dyDescent="0.45">
      <c r="A17033" s="57"/>
      <c r="B17033" s="57"/>
    </row>
    <row r="17034" spans="1:2" hidden="1" x14ac:dyDescent="0.45">
      <c r="A17034" s="57"/>
      <c r="B17034" s="57"/>
    </row>
    <row r="17035" spans="1:2" hidden="1" x14ac:dyDescent="0.45">
      <c r="A17035" s="57"/>
      <c r="B17035" s="57"/>
    </row>
    <row r="17036" spans="1:2" hidden="1" x14ac:dyDescent="0.45">
      <c r="A17036" s="57"/>
      <c r="B17036" s="57"/>
    </row>
    <row r="17037" spans="1:2" hidden="1" x14ac:dyDescent="0.45">
      <c r="A17037" s="57"/>
      <c r="B17037" s="57"/>
    </row>
    <row r="17038" spans="1:2" hidden="1" x14ac:dyDescent="0.45">
      <c r="A17038" s="57"/>
      <c r="B17038" s="57"/>
    </row>
    <row r="17039" spans="1:2" hidden="1" x14ac:dyDescent="0.45">
      <c r="A17039" s="57"/>
      <c r="B17039" s="57"/>
    </row>
    <row r="17040" spans="1:2" hidden="1" x14ac:dyDescent="0.45">
      <c r="A17040" s="57"/>
      <c r="B17040" s="57"/>
    </row>
    <row r="17041" spans="1:2" hidden="1" x14ac:dyDescent="0.45">
      <c r="A17041" s="57"/>
      <c r="B17041" s="57"/>
    </row>
    <row r="17042" spans="1:2" hidden="1" x14ac:dyDescent="0.45">
      <c r="A17042" s="57"/>
      <c r="B17042" s="57"/>
    </row>
    <row r="17043" spans="1:2" hidden="1" x14ac:dyDescent="0.45">
      <c r="A17043" s="57"/>
      <c r="B17043" s="57"/>
    </row>
    <row r="17044" spans="1:2" hidden="1" x14ac:dyDescent="0.45">
      <c r="A17044" s="57"/>
      <c r="B17044" s="57"/>
    </row>
    <row r="17045" spans="1:2" hidden="1" x14ac:dyDescent="0.45">
      <c r="A17045" s="57"/>
      <c r="B17045" s="57"/>
    </row>
    <row r="17046" spans="1:2" hidden="1" x14ac:dyDescent="0.45">
      <c r="A17046" s="57"/>
      <c r="B17046" s="57"/>
    </row>
    <row r="17047" spans="1:2" hidden="1" x14ac:dyDescent="0.45">
      <c r="A17047" s="57"/>
      <c r="B17047" s="57"/>
    </row>
    <row r="17048" spans="1:2" hidden="1" x14ac:dyDescent="0.45">
      <c r="A17048" s="57"/>
      <c r="B17048" s="57"/>
    </row>
    <row r="17049" spans="1:2" hidden="1" x14ac:dyDescent="0.45">
      <c r="A17049" s="57"/>
      <c r="B17049" s="57"/>
    </row>
    <row r="17050" spans="1:2" hidden="1" x14ac:dyDescent="0.45">
      <c r="A17050" s="57"/>
      <c r="B17050" s="57"/>
    </row>
    <row r="17051" spans="1:2" hidden="1" x14ac:dyDescent="0.45">
      <c r="A17051" s="57"/>
      <c r="B17051" s="57"/>
    </row>
    <row r="17052" spans="1:2" hidden="1" x14ac:dyDescent="0.45">
      <c r="A17052" s="57"/>
      <c r="B17052" s="57"/>
    </row>
    <row r="17053" spans="1:2" hidden="1" x14ac:dyDescent="0.45">
      <c r="A17053" s="57"/>
      <c r="B17053" s="57"/>
    </row>
    <row r="17054" spans="1:2" hidden="1" x14ac:dyDescent="0.45">
      <c r="A17054" s="57"/>
      <c r="B17054" s="57"/>
    </row>
    <row r="17055" spans="1:2" hidden="1" x14ac:dyDescent="0.45">
      <c r="A17055" s="57"/>
      <c r="B17055" s="57"/>
    </row>
    <row r="17056" spans="1:2" hidden="1" x14ac:dyDescent="0.45">
      <c r="A17056" s="57"/>
      <c r="B17056" s="57"/>
    </row>
    <row r="17057" spans="1:2" hidden="1" x14ac:dyDescent="0.45">
      <c r="A17057" s="57"/>
      <c r="B17057" s="57"/>
    </row>
    <row r="17058" spans="1:2" hidden="1" x14ac:dyDescent="0.45">
      <c r="A17058" s="57"/>
      <c r="B17058" s="57"/>
    </row>
    <row r="17059" spans="1:2" hidden="1" x14ac:dyDescent="0.45">
      <c r="A17059" s="57"/>
      <c r="B17059" s="57"/>
    </row>
    <row r="17060" spans="1:2" hidden="1" x14ac:dyDescent="0.45">
      <c r="A17060" s="57"/>
      <c r="B17060" s="57"/>
    </row>
    <row r="17061" spans="1:2" hidden="1" x14ac:dyDescent="0.45">
      <c r="A17061" s="57"/>
      <c r="B17061" s="57"/>
    </row>
    <row r="17062" spans="1:2" hidden="1" x14ac:dyDescent="0.45">
      <c r="A17062" s="57"/>
      <c r="B17062" s="57"/>
    </row>
    <row r="17063" spans="1:2" hidden="1" x14ac:dyDescent="0.45">
      <c r="A17063" s="57"/>
      <c r="B17063" s="57"/>
    </row>
    <row r="17064" spans="1:2" hidden="1" x14ac:dyDescent="0.45">
      <c r="A17064" s="57"/>
      <c r="B17064" s="57"/>
    </row>
    <row r="17065" spans="1:2" hidden="1" x14ac:dyDescent="0.45">
      <c r="A17065" s="57"/>
      <c r="B17065" s="57"/>
    </row>
    <row r="17066" spans="1:2" hidden="1" x14ac:dyDescent="0.45">
      <c r="A17066" s="57"/>
      <c r="B17066" s="57"/>
    </row>
    <row r="17067" spans="1:2" hidden="1" x14ac:dyDescent="0.45">
      <c r="A17067" s="57"/>
      <c r="B17067" s="57"/>
    </row>
    <row r="17068" spans="1:2" hidden="1" x14ac:dyDescent="0.45">
      <c r="A17068" s="57"/>
      <c r="B17068" s="57"/>
    </row>
    <row r="17069" spans="1:2" hidden="1" x14ac:dyDescent="0.45">
      <c r="A17069" s="57"/>
      <c r="B17069" s="57"/>
    </row>
    <row r="17070" spans="1:2" hidden="1" x14ac:dyDescent="0.45">
      <c r="A17070" s="57"/>
      <c r="B17070" s="57"/>
    </row>
    <row r="17071" spans="1:2" hidden="1" x14ac:dyDescent="0.45">
      <c r="A17071" s="57"/>
      <c r="B17071" s="57"/>
    </row>
    <row r="17072" spans="1:2" hidden="1" x14ac:dyDescent="0.45">
      <c r="A17072" s="57"/>
      <c r="B17072" s="57"/>
    </row>
    <row r="17073" spans="1:2" hidden="1" x14ac:dyDescent="0.45">
      <c r="A17073" s="57"/>
      <c r="B17073" s="57"/>
    </row>
    <row r="17074" spans="1:2" hidden="1" x14ac:dyDescent="0.45">
      <c r="A17074" s="57"/>
      <c r="B17074" s="57"/>
    </row>
    <row r="17075" spans="1:2" hidden="1" x14ac:dyDescent="0.45">
      <c r="A17075" s="57"/>
      <c r="B17075" s="57"/>
    </row>
    <row r="17076" spans="1:2" hidden="1" x14ac:dyDescent="0.45">
      <c r="A17076" s="57"/>
      <c r="B17076" s="57"/>
    </row>
    <row r="17077" spans="1:2" hidden="1" x14ac:dyDescent="0.45">
      <c r="A17077" s="57"/>
      <c r="B17077" s="57"/>
    </row>
    <row r="17078" spans="1:2" hidden="1" x14ac:dyDescent="0.45">
      <c r="A17078" s="57"/>
      <c r="B17078" s="57"/>
    </row>
    <row r="17079" spans="1:2" hidden="1" x14ac:dyDescent="0.45">
      <c r="A17079" s="57"/>
      <c r="B17079" s="57"/>
    </row>
    <row r="17080" spans="1:2" hidden="1" x14ac:dyDescent="0.45">
      <c r="A17080" s="57"/>
      <c r="B17080" s="57"/>
    </row>
    <row r="17081" spans="1:2" hidden="1" x14ac:dyDescent="0.45">
      <c r="A17081" s="57"/>
      <c r="B17081" s="57"/>
    </row>
    <row r="17082" spans="1:2" hidden="1" x14ac:dyDescent="0.45">
      <c r="A17082" s="57"/>
      <c r="B17082" s="57"/>
    </row>
    <row r="17083" spans="1:2" hidden="1" x14ac:dyDescent="0.45">
      <c r="A17083" s="57"/>
      <c r="B17083" s="57"/>
    </row>
    <row r="17084" spans="1:2" hidden="1" x14ac:dyDescent="0.45">
      <c r="A17084" s="57"/>
      <c r="B17084" s="57"/>
    </row>
    <row r="17085" spans="1:2" hidden="1" x14ac:dyDescent="0.45">
      <c r="A17085" s="57"/>
      <c r="B17085" s="57"/>
    </row>
    <row r="17086" spans="1:2" hidden="1" x14ac:dyDescent="0.45">
      <c r="A17086" s="57"/>
      <c r="B17086" s="57"/>
    </row>
    <row r="17087" spans="1:2" hidden="1" x14ac:dyDescent="0.45">
      <c r="A17087" s="57"/>
      <c r="B17087" s="57"/>
    </row>
    <row r="17088" spans="1:2" hidden="1" x14ac:dyDescent="0.45">
      <c r="A17088" s="57"/>
      <c r="B17088" s="57"/>
    </row>
    <row r="17089" spans="1:2" hidden="1" x14ac:dyDescent="0.45">
      <c r="A17089" s="57"/>
      <c r="B17089" s="57"/>
    </row>
    <row r="17090" spans="1:2" hidden="1" x14ac:dyDescent="0.45">
      <c r="A17090" s="57"/>
      <c r="B17090" s="57"/>
    </row>
    <row r="17091" spans="1:2" hidden="1" x14ac:dyDescent="0.45">
      <c r="A17091" s="57"/>
      <c r="B17091" s="57"/>
    </row>
    <row r="17092" spans="1:2" hidden="1" x14ac:dyDescent="0.45">
      <c r="A17092" s="57"/>
      <c r="B17092" s="57"/>
    </row>
    <row r="17093" spans="1:2" hidden="1" x14ac:dyDescent="0.45">
      <c r="A17093" s="57"/>
      <c r="B17093" s="57"/>
    </row>
    <row r="17094" spans="1:2" hidden="1" x14ac:dyDescent="0.45">
      <c r="A17094" s="57"/>
      <c r="B17094" s="57"/>
    </row>
    <row r="17095" spans="1:2" hidden="1" x14ac:dyDescent="0.45">
      <c r="A17095" s="57"/>
      <c r="B17095" s="57"/>
    </row>
    <row r="17096" spans="1:2" hidden="1" x14ac:dyDescent="0.45">
      <c r="A17096" s="57"/>
      <c r="B17096" s="57"/>
    </row>
    <row r="17097" spans="1:2" hidden="1" x14ac:dyDescent="0.45">
      <c r="A17097" s="57"/>
      <c r="B17097" s="57"/>
    </row>
    <row r="17098" spans="1:2" hidden="1" x14ac:dyDescent="0.45">
      <c r="A17098" s="57"/>
      <c r="B17098" s="57"/>
    </row>
    <row r="17099" spans="1:2" hidden="1" x14ac:dyDescent="0.45">
      <c r="A17099" s="57"/>
      <c r="B17099" s="57"/>
    </row>
    <row r="17100" spans="1:2" hidden="1" x14ac:dyDescent="0.45">
      <c r="A17100" s="57"/>
      <c r="B17100" s="57"/>
    </row>
    <row r="17101" spans="1:2" hidden="1" x14ac:dyDescent="0.45">
      <c r="A17101" s="57"/>
      <c r="B17101" s="57"/>
    </row>
    <row r="17102" spans="1:2" hidden="1" x14ac:dyDescent="0.45">
      <c r="A17102" s="57"/>
      <c r="B17102" s="57"/>
    </row>
    <row r="17103" spans="1:2" hidden="1" x14ac:dyDescent="0.45">
      <c r="A17103" s="57"/>
      <c r="B17103" s="57"/>
    </row>
    <row r="17104" spans="1:2" hidden="1" x14ac:dyDescent="0.45">
      <c r="A17104" s="57"/>
      <c r="B17104" s="57"/>
    </row>
    <row r="17105" spans="1:2" hidden="1" x14ac:dyDescent="0.45">
      <c r="A17105" s="57"/>
      <c r="B17105" s="57"/>
    </row>
    <row r="17106" spans="1:2" hidden="1" x14ac:dyDescent="0.45">
      <c r="A17106" s="57"/>
      <c r="B17106" s="57"/>
    </row>
    <row r="17107" spans="1:2" hidden="1" x14ac:dyDescent="0.45">
      <c r="A17107" s="57"/>
      <c r="B17107" s="57"/>
    </row>
    <row r="17108" spans="1:2" hidden="1" x14ac:dyDescent="0.45">
      <c r="A17108" s="57"/>
      <c r="B17108" s="57"/>
    </row>
    <row r="17109" spans="1:2" hidden="1" x14ac:dyDescent="0.45">
      <c r="A17109" s="57"/>
      <c r="B17109" s="57"/>
    </row>
    <row r="17110" spans="1:2" hidden="1" x14ac:dyDescent="0.45">
      <c r="A17110" s="57"/>
      <c r="B17110" s="57"/>
    </row>
    <row r="17111" spans="1:2" hidden="1" x14ac:dyDescent="0.45">
      <c r="A17111" s="57"/>
      <c r="B17111" s="57"/>
    </row>
    <row r="17112" spans="1:2" hidden="1" x14ac:dyDescent="0.45">
      <c r="A17112" s="57"/>
      <c r="B17112" s="57"/>
    </row>
    <row r="17113" spans="1:2" hidden="1" x14ac:dyDescent="0.45">
      <c r="A17113" s="57"/>
      <c r="B17113" s="57"/>
    </row>
    <row r="17114" spans="1:2" hidden="1" x14ac:dyDescent="0.45">
      <c r="A17114" s="57"/>
      <c r="B17114" s="57"/>
    </row>
    <row r="17115" spans="1:2" hidden="1" x14ac:dyDescent="0.45">
      <c r="A17115" s="57"/>
      <c r="B17115" s="57"/>
    </row>
    <row r="17116" spans="1:2" hidden="1" x14ac:dyDescent="0.45">
      <c r="A17116" s="57"/>
      <c r="B17116" s="57"/>
    </row>
    <row r="17117" spans="1:2" hidden="1" x14ac:dyDescent="0.45">
      <c r="A17117" s="57"/>
      <c r="B17117" s="57"/>
    </row>
    <row r="17118" spans="1:2" hidden="1" x14ac:dyDescent="0.45">
      <c r="A17118" s="57"/>
      <c r="B17118" s="57"/>
    </row>
    <row r="17119" spans="1:2" hidden="1" x14ac:dyDescent="0.45">
      <c r="A17119" s="57"/>
      <c r="B17119" s="57"/>
    </row>
    <row r="17120" spans="1:2" hidden="1" x14ac:dyDescent="0.45">
      <c r="A17120" s="57"/>
      <c r="B17120" s="57"/>
    </row>
    <row r="17121" spans="1:2" hidden="1" x14ac:dyDescent="0.45">
      <c r="A17121" s="57"/>
      <c r="B17121" s="57"/>
    </row>
    <row r="17122" spans="1:2" hidden="1" x14ac:dyDescent="0.45">
      <c r="A17122" s="57"/>
      <c r="B17122" s="57"/>
    </row>
    <row r="17123" spans="1:2" hidden="1" x14ac:dyDescent="0.45">
      <c r="A17123" s="57"/>
      <c r="B17123" s="57"/>
    </row>
    <row r="17124" spans="1:2" hidden="1" x14ac:dyDescent="0.45">
      <c r="A17124" s="57"/>
      <c r="B17124" s="57"/>
    </row>
    <row r="17125" spans="1:2" hidden="1" x14ac:dyDescent="0.45">
      <c r="A17125" s="57"/>
      <c r="B17125" s="57"/>
    </row>
    <row r="17126" spans="1:2" hidden="1" x14ac:dyDescent="0.45">
      <c r="A17126" s="57"/>
      <c r="B17126" s="57"/>
    </row>
    <row r="17127" spans="1:2" hidden="1" x14ac:dyDescent="0.45">
      <c r="A17127" s="57"/>
      <c r="B17127" s="57"/>
    </row>
    <row r="17128" spans="1:2" hidden="1" x14ac:dyDescent="0.45">
      <c r="A17128" s="57"/>
      <c r="B17128" s="57"/>
    </row>
    <row r="17129" spans="1:2" hidden="1" x14ac:dyDescent="0.45">
      <c r="A17129" s="57"/>
      <c r="B17129" s="57"/>
    </row>
    <row r="17130" spans="1:2" hidden="1" x14ac:dyDescent="0.45">
      <c r="A17130" s="57"/>
      <c r="B17130" s="57"/>
    </row>
    <row r="17131" spans="1:2" hidden="1" x14ac:dyDescent="0.45">
      <c r="A17131" s="57"/>
      <c r="B17131" s="57"/>
    </row>
    <row r="17132" spans="1:2" hidden="1" x14ac:dyDescent="0.45">
      <c r="A17132" s="57"/>
      <c r="B17132" s="57"/>
    </row>
    <row r="17133" spans="1:2" hidden="1" x14ac:dyDescent="0.45">
      <c r="A17133" s="57"/>
      <c r="B17133" s="57"/>
    </row>
    <row r="17134" spans="1:2" hidden="1" x14ac:dyDescent="0.45">
      <c r="A17134" s="57"/>
      <c r="B17134" s="57"/>
    </row>
    <row r="17135" spans="1:2" hidden="1" x14ac:dyDescent="0.45">
      <c r="A17135" s="57"/>
      <c r="B17135" s="57"/>
    </row>
    <row r="17136" spans="1:2" hidden="1" x14ac:dyDescent="0.45">
      <c r="A17136" s="57"/>
      <c r="B17136" s="57"/>
    </row>
    <row r="17137" spans="1:2" hidden="1" x14ac:dyDescent="0.45">
      <c r="A17137" s="57"/>
      <c r="B17137" s="57"/>
    </row>
    <row r="17138" spans="1:2" hidden="1" x14ac:dyDescent="0.45">
      <c r="A17138" s="57"/>
      <c r="B17138" s="57"/>
    </row>
    <row r="17139" spans="1:2" hidden="1" x14ac:dyDescent="0.45">
      <c r="A17139" s="57"/>
      <c r="B17139" s="57"/>
    </row>
    <row r="17140" spans="1:2" hidden="1" x14ac:dyDescent="0.45">
      <c r="A17140" s="57"/>
      <c r="B17140" s="57"/>
    </row>
    <row r="17141" spans="1:2" hidden="1" x14ac:dyDescent="0.45">
      <c r="A17141" s="57"/>
      <c r="B17141" s="57"/>
    </row>
    <row r="17142" spans="1:2" hidden="1" x14ac:dyDescent="0.45">
      <c r="A17142" s="57"/>
      <c r="B17142" s="57"/>
    </row>
    <row r="17143" spans="1:2" hidden="1" x14ac:dyDescent="0.45">
      <c r="A17143" s="57"/>
      <c r="B17143" s="57"/>
    </row>
    <row r="17144" spans="1:2" hidden="1" x14ac:dyDescent="0.45">
      <c r="A17144" s="57"/>
      <c r="B17144" s="57"/>
    </row>
    <row r="17145" spans="1:2" hidden="1" x14ac:dyDescent="0.45">
      <c r="A17145" s="57"/>
      <c r="B17145" s="57"/>
    </row>
    <row r="17146" spans="1:2" hidden="1" x14ac:dyDescent="0.45">
      <c r="A17146" s="57"/>
      <c r="B17146" s="57"/>
    </row>
    <row r="17147" spans="1:2" hidden="1" x14ac:dyDescent="0.45">
      <c r="A17147" s="57"/>
      <c r="B17147" s="57"/>
    </row>
    <row r="17148" spans="1:2" hidden="1" x14ac:dyDescent="0.45">
      <c r="A17148" s="57"/>
      <c r="B17148" s="57"/>
    </row>
    <row r="17149" spans="1:2" hidden="1" x14ac:dyDescent="0.45">
      <c r="A17149" s="57"/>
      <c r="B17149" s="57"/>
    </row>
    <row r="17150" spans="1:2" hidden="1" x14ac:dyDescent="0.45">
      <c r="A17150" s="57"/>
      <c r="B17150" s="57"/>
    </row>
    <row r="17151" spans="1:2" hidden="1" x14ac:dyDescent="0.45">
      <c r="A17151" s="57"/>
      <c r="B17151" s="57"/>
    </row>
    <row r="17152" spans="1:2" hidden="1" x14ac:dyDescent="0.45">
      <c r="A17152" s="57"/>
      <c r="B17152" s="57"/>
    </row>
    <row r="17153" spans="1:2" hidden="1" x14ac:dyDescent="0.45">
      <c r="A17153" s="57"/>
      <c r="B17153" s="57"/>
    </row>
    <row r="17154" spans="1:2" hidden="1" x14ac:dyDescent="0.45">
      <c r="A17154" s="57"/>
      <c r="B17154" s="57"/>
    </row>
    <row r="17155" spans="1:2" hidden="1" x14ac:dyDescent="0.45">
      <c r="A17155" s="57"/>
      <c r="B17155" s="57"/>
    </row>
    <row r="17156" spans="1:2" hidden="1" x14ac:dyDescent="0.45">
      <c r="A17156" s="57"/>
      <c r="B17156" s="57"/>
    </row>
    <row r="17157" spans="1:2" hidden="1" x14ac:dyDescent="0.45">
      <c r="A17157" s="57"/>
      <c r="B17157" s="57"/>
    </row>
    <row r="17158" spans="1:2" hidden="1" x14ac:dyDescent="0.45">
      <c r="A17158" s="57"/>
      <c r="B17158" s="57"/>
    </row>
    <row r="17159" spans="1:2" hidden="1" x14ac:dyDescent="0.45">
      <c r="A17159" s="57"/>
      <c r="B17159" s="57"/>
    </row>
    <row r="17160" spans="1:2" hidden="1" x14ac:dyDescent="0.45">
      <c r="A17160" s="57"/>
      <c r="B17160" s="57"/>
    </row>
    <row r="17161" spans="1:2" hidden="1" x14ac:dyDescent="0.45">
      <c r="A17161" s="57"/>
      <c r="B17161" s="57"/>
    </row>
    <row r="17162" spans="1:2" hidden="1" x14ac:dyDescent="0.45">
      <c r="A17162" s="57"/>
      <c r="B17162" s="57"/>
    </row>
    <row r="17163" spans="1:2" hidden="1" x14ac:dyDescent="0.45">
      <c r="A17163" s="57"/>
      <c r="B17163" s="57"/>
    </row>
    <row r="17164" spans="1:2" hidden="1" x14ac:dyDescent="0.45">
      <c r="A17164" s="57"/>
      <c r="B17164" s="57"/>
    </row>
    <row r="17165" spans="1:2" hidden="1" x14ac:dyDescent="0.45">
      <c r="A17165" s="57"/>
      <c r="B17165" s="57"/>
    </row>
    <row r="17166" spans="1:2" hidden="1" x14ac:dyDescent="0.45">
      <c r="A17166" s="57"/>
      <c r="B17166" s="57"/>
    </row>
    <row r="17167" spans="1:2" hidden="1" x14ac:dyDescent="0.45">
      <c r="A17167" s="57"/>
      <c r="B17167" s="57"/>
    </row>
    <row r="17168" spans="1:2" hidden="1" x14ac:dyDescent="0.45">
      <c r="A17168" s="57"/>
      <c r="B17168" s="57"/>
    </row>
    <row r="17169" spans="1:2" hidden="1" x14ac:dyDescent="0.45">
      <c r="A17169" s="57"/>
      <c r="B17169" s="57"/>
    </row>
    <row r="17170" spans="1:2" hidden="1" x14ac:dyDescent="0.45">
      <c r="A17170" s="57"/>
      <c r="B17170" s="57"/>
    </row>
    <row r="17171" spans="1:2" hidden="1" x14ac:dyDescent="0.45">
      <c r="A17171" s="57"/>
      <c r="B17171" s="57"/>
    </row>
    <row r="17172" spans="1:2" hidden="1" x14ac:dyDescent="0.45">
      <c r="A17172" s="57"/>
      <c r="B17172" s="57"/>
    </row>
    <row r="17173" spans="1:2" hidden="1" x14ac:dyDescent="0.45">
      <c r="A17173" s="57"/>
      <c r="B17173" s="57"/>
    </row>
    <row r="17174" spans="1:2" hidden="1" x14ac:dyDescent="0.45">
      <c r="A17174" s="57"/>
      <c r="B17174" s="57"/>
    </row>
    <row r="17175" spans="1:2" hidden="1" x14ac:dyDescent="0.45">
      <c r="A17175" s="57"/>
      <c r="B17175" s="57"/>
    </row>
    <row r="17176" spans="1:2" hidden="1" x14ac:dyDescent="0.45">
      <c r="A17176" s="57"/>
      <c r="B17176" s="57"/>
    </row>
    <row r="17177" spans="1:2" hidden="1" x14ac:dyDescent="0.45">
      <c r="A17177" s="57"/>
      <c r="B17177" s="57"/>
    </row>
    <row r="17178" spans="1:2" hidden="1" x14ac:dyDescent="0.45">
      <c r="A17178" s="57"/>
      <c r="B17178" s="57"/>
    </row>
    <row r="17179" spans="1:2" hidden="1" x14ac:dyDescent="0.45">
      <c r="A17179" s="57"/>
      <c r="B17179" s="57"/>
    </row>
    <row r="17180" spans="1:2" hidden="1" x14ac:dyDescent="0.45">
      <c r="A17180" s="57"/>
      <c r="B17180" s="57"/>
    </row>
    <row r="17181" spans="1:2" hidden="1" x14ac:dyDescent="0.45">
      <c r="A17181" s="57"/>
      <c r="B17181" s="57"/>
    </row>
    <row r="17182" spans="1:2" hidden="1" x14ac:dyDescent="0.45">
      <c r="A17182" s="57"/>
      <c r="B17182" s="57"/>
    </row>
    <row r="17183" spans="1:2" hidden="1" x14ac:dyDescent="0.45">
      <c r="A17183" s="57"/>
      <c r="B17183" s="57"/>
    </row>
    <row r="17184" spans="1:2" hidden="1" x14ac:dyDescent="0.45">
      <c r="A17184" s="57"/>
      <c r="B17184" s="57"/>
    </row>
    <row r="17185" spans="1:2" hidden="1" x14ac:dyDescent="0.45">
      <c r="A17185" s="57"/>
      <c r="B17185" s="57"/>
    </row>
    <row r="17186" spans="1:2" hidden="1" x14ac:dyDescent="0.45">
      <c r="A17186" s="57"/>
      <c r="B17186" s="57"/>
    </row>
    <row r="17187" spans="1:2" hidden="1" x14ac:dyDescent="0.45">
      <c r="A17187" s="57"/>
      <c r="B17187" s="57"/>
    </row>
    <row r="17188" spans="1:2" hidden="1" x14ac:dyDescent="0.45">
      <c r="A17188" s="57"/>
      <c r="B17188" s="57"/>
    </row>
    <row r="17189" spans="1:2" hidden="1" x14ac:dyDescent="0.45">
      <c r="A17189" s="57"/>
      <c r="B17189" s="57"/>
    </row>
    <row r="17190" spans="1:2" hidden="1" x14ac:dyDescent="0.45">
      <c r="A17190" s="57"/>
      <c r="B17190" s="57"/>
    </row>
    <row r="17191" spans="1:2" hidden="1" x14ac:dyDescent="0.45">
      <c r="A17191" s="57"/>
      <c r="B17191" s="57"/>
    </row>
    <row r="17192" spans="1:2" hidden="1" x14ac:dyDescent="0.45">
      <c r="A17192" s="57"/>
      <c r="B17192" s="57"/>
    </row>
    <row r="17193" spans="1:2" hidden="1" x14ac:dyDescent="0.45">
      <c r="A17193" s="57"/>
      <c r="B17193" s="57"/>
    </row>
    <row r="17194" spans="1:2" hidden="1" x14ac:dyDescent="0.45">
      <c r="A17194" s="57"/>
      <c r="B17194" s="57"/>
    </row>
    <row r="17195" spans="1:2" hidden="1" x14ac:dyDescent="0.45">
      <c r="A17195" s="57"/>
      <c r="B17195" s="57"/>
    </row>
    <row r="17196" spans="1:2" hidden="1" x14ac:dyDescent="0.45">
      <c r="A17196" s="57"/>
      <c r="B17196" s="57"/>
    </row>
    <row r="17197" spans="1:2" hidden="1" x14ac:dyDescent="0.45">
      <c r="A17197" s="57"/>
      <c r="B17197" s="57"/>
    </row>
    <row r="17198" spans="1:2" hidden="1" x14ac:dyDescent="0.45">
      <c r="A17198" s="57"/>
      <c r="B17198" s="57"/>
    </row>
    <row r="17199" spans="1:2" hidden="1" x14ac:dyDescent="0.45">
      <c r="A17199" s="57"/>
      <c r="B17199" s="57"/>
    </row>
    <row r="17200" spans="1:2" hidden="1" x14ac:dyDescent="0.45">
      <c r="A17200" s="57"/>
      <c r="B17200" s="57"/>
    </row>
    <row r="17201" spans="1:2" hidden="1" x14ac:dyDescent="0.45">
      <c r="A17201" s="57"/>
      <c r="B17201" s="57"/>
    </row>
    <row r="17202" spans="1:2" hidden="1" x14ac:dyDescent="0.45">
      <c r="A17202" s="57"/>
      <c r="B17202" s="57"/>
    </row>
    <row r="17203" spans="1:2" hidden="1" x14ac:dyDescent="0.45">
      <c r="A17203" s="57"/>
      <c r="B17203" s="57"/>
    </row>
    <row r="17204" spans="1:2" hidden="1" x14ac:dyDescent="0.45">
      <c r="A17204" s="57"/>
      <c r="B17204" s="57"/>
    </row>
    <row r="17205" spans="1:2" hidden="1" x14ac:dyDescent="0.45">
      <c r="A17205" s="57"/>
      <c r="B17205" s="57"/>
    </row>
    <row r="17206" spans="1:2" hidden="1" x14ac:dyDescent="0.45">
      <c r="A17206" s="57"/>
      <c r="B17206" s="57"/>
    </row>
    <row r="17207" spans="1:2" hidden="1" x14ac:dyDescent="0.45">
      <c r="A17207" s="57"/>
      <c r="B17207" s="57"/>
    </row>
    <row r="17208" spans="1:2" hidden="1" x14ac:dyDescent="0.45">
      <c r="A17208" s="57"/>
      <c r="B17208" s="57"/>
    </row>
    <row r="17209" spans="1:2" hidden="1" x14ac:dyDescent="0.45">
      <c r="A17209" s="57"/>
      <c r="B17209" s="57"/>
    </row>
    <row r="17210" spans="1:2" hidden="1" x14ac:dyDescent="0.45">
      <c r="A17210" s="57"/>
      <c r="B17210" s="57"/>
    </row>
    <row r="17211" spans="1:2" hidden="1" x14ac:dyDescent="0.45">
      <c r="A17211" s="57"/>
      <c r="B17211" s="57"/>
    </row>
    <row r="17212" spans="1:2" hidden="1" x14ac:dyDescent="0.45">
      <c r="A17212" s="57"/>
      <c r="B17212" s="57"/>
    </row>
    <row r="17213" spans="1:2" hidden="1" x14ac:dyDescent="0.45">
      <c r="A17213" s="57"/>
      <c r="B17213" s="57"/>
    </row>
    <row r="17214" spans="1:2" hidden="1" x14ac:dyDescent="0.45">
      <c r="A17214" s="57"/>
      <c r="B17214" s="57"/>
    </row>
    <row r="17215" spans="1:2" hidden="1" x14ac:dyDescent="0.45">
      <c r="A17215" s="57"/>
      <c r="B17215" s="57"/>
    </row>
    <row r="17216" spans="1:2" hidden="1" x14ac:dyDescent="0.45">
      <c r="A17216" s="57"/>
      <c r="B17216" s="57"/>
    </row>
    <row r="17217" spans="1:2" hidden="1" x14ac:dyDescent="0.45">
      <c r="A17217" s="57"/>
      <c r="B17217" s="57"/>
    </row>
    <row r="17218" spans="1:2" hidden="1" x14ac:dyDescent="0.45">
      <c r="A17218" s="57"/>
      <c r="B17218" s="57"/>
    </row>
    <row r="17219" spans="1:2" hidden="1" x14ac:dyDescent="0.45">
      <c r="A17219" s="57"/>
      <c r="B17219" s="57"/>
    </row>
    <row r="17220" spans="1:2" hidden="1" x14ac:dyDescent="0.45">
      <c r="A17220" s="57"/>
      <c r="B17220" s="57"/>
    </row>
    <row r="17221" spans="1:2" hidden="1" x14ac:dyDescent="0.45">
      <c r="A17221" s="57"/>
      <c r="B17221" s="57"/>
    </row>
    <row r="17222" spans="1:2" hidden="1" x14ac:dyDescent="0.45">
      <c r="A17222" s="57"/>
      <c r="B17222" s="57"/>
    </row>
    <row r="17223" spans="1:2" hidden="1" x14ac:dyDescent="0.45">
      <c r="A17223" s="57"/>
      <c r="B17223" s="57"/>
    </row>
    <row r="17224" spans="1:2" hidden="1" x14ac:dyDescent="0.45">
      <c r="A17224" s="57"/>
      <c r="B17224" s="57"/>
    </row>
    <row r="17225" spans="1:2" hidden="1" x14ac:dyDescent="0.45">
      <c r="A17225" s="57"/>
      <c r="B17225" s="57"/>
    </row>
    <row r="17226" spans="1:2" hidden="1" x14ac:dyDescent="0.45">
      <c r="A17226" s="57"/>
      <c r="B17226" s="57"/>
    </row>
    <row r="17227" spans="1:2" hidden="1" x14ac:dyDescent="0.45">
      <c r="A17227" s="57"/>
      <c r="B17227" s="57"/>
    </row>
    <row r="17228" spans="1:2" hidden="1" x14ac:dyDescent="0.45">
      <c r="A17228" s="57"/>
      <c r="B17228" s="57"/>
    </row>
    <row r="17229" spans="1:2" hidden="1" x14ac:dyDescent="0.45">
      <c r="A17229" s="57"/>
      <c r="B17229" s="57"/>
    </row>
    <row r="17230" spans="1:2" hidden="1" x14ac:dyDescent="0.45">
      <c r="A17230" s="57"/>
      <c r="B17230" s="57"/>
    </row>
    <row r="17231" spans="1:2" hidden="1" x14ac:dyDescent="0.45">
      <c r="A17231" s="57"/>
      <c r="B17231" s="57"/>
    </row>
    <row r="17232" spans="1:2" hidden="1" x14ac:dyDescent="0.45">
      <c r="A17232" s="57"/>
      <c r="B17232" s="57"/>
    </row>
    <row r="17233" spans="1:2" hidden="1" x14ac:dyDescent="0.45">
      <c r="A17233" s="57"/>
      <c r="B17233" s="57"/>
    </row>
    <row r="17234" spans="1:2" hidden="1" x14ac:dyDescent="0.45">
      <c r="A17234" s="57"/>
      <c r="B17234" s="57"/>
    </row>
    <row r="17235" spans="1:2" hidden="1" x14ac:dyDescent="0.45">
      <c r="A17235" s="57"/>
      <c r="B17235" s="57"/>
    </row>
    <row r="17236" spans="1:2" hidden="1" x14ac:dyDescent="0.45">
      <c r="A17236" s="57"/>
      <c r="B17236" s="57"/>
    </row>
    <row r="17237" spans="1:2" hidden="1" x14ac:dyDescent="0.45">
      <c r="A17237" s="57"/>
      <c r="B17237" s="57"/>
    </row>
    <row r="17238" spans="1:2" hidden="1" x14ac:dyDescent="0.45">
      <c r="A17238" s="57"/>
      <c r="B17238" s="57"/>
    </row>
    <row r="17239" spans="1:2" hidden="1" x14ac:dyDescent="0.45">
      <c r="A17239" s="57"/>
      <c r="B17239" s="57"/>
    </row>
    <row r="17240" spans="1:2" hidden="1" x14ac:dyDescent="0.45">
      <c r="A17240" s="57"/>
      <c r="B17240" s="57"/>
    </row>
    <row r="17241" spans="1:2" hidden="1" x14ac:dyDescent="0.45">
      <c r="A17241" s="57"/>
      <c r="B17241" s="57"/>
    </row>
    <row r="17242" spans="1:2" hidden="1" x14ac:dyDescent="0.45">
      <c r="A17242" s="57"/>
      <c r="B17242" s="57"/>
    </row>
    <row r="17243" spans="1:2" hidden="1" x14ac:dyDescent="0.45">
      <c r="A17243" s="57"/>
      <c r="B17243" s="57"/>
    </row>
    <row r="17244" spans="1:2" hidden="1" x14ac:dyDescent="0.45">
      <c r="A17244" s="57"/>
      <c r="B17244" s="57"/>
    </row>
    <row r="17245" spans="1:2" hidden="1" x14ac:dyDescent="0.45">
      <c r="A17245" s="57"/>
      <c r="B17245" s="57"/>
    </row>
    <row r="17246" spans="1:2" hidden="1" x14ac:dyDescent="0.45">
      <c r="A17246" s="57"/>
      <c r="B17246" s="57"/>
    </row>
    <row r="17247" spans="1:2" hidden="1" x14ac:dyDescent="0.45">
      <c r="A17247" s="57"/>
      <c r="B17247" s="57"/>
    </row>
    <row r="17248" spans="1:2" hidden="1" x14ac:dyDescent="0.45">
      <c r="A17248" s="57"/>
      <c r="B17248" s="57"/>
    </row>
    <row r="17249" spans="1:2" hidden="1" x14ac:dyDescent="0.45">
      <c r="A17249" s="57"/>
      <c r="B17249" s="57"/>
    </row>
    <row r="17250" spans="1:2" hidden="1" x14ac:dyDescent="0.45">
      <c r="A17250" s="57"/>
      <c r="B17250" s="57"/>
    </row>
    <row r="17251" spans="1:2" hidden="1" x14ac:dyDescent="0.45">
      <c r="A17251" s="57"/>
      <c r="B17251" s="57"/>
    </row>
    <row r="17252" spans="1:2" hidden="1" x14ac:dyDescent="0.45">
      <c r="A17252" s="57"/>
      <c r="B17252" s="57"/>
    </row>
    <row r="17253" spans="1:2" hidden="1" x14ac:dyDescent="0.45">
      <c r="A17253" s="57"/>
      <c r="B17253" s="57"/>
    </row>
    <row r="17254" spans="1:2" hidden="1" x14ac:dyDescent="0.45">
      <c r="A17254" s="57"/>
      <c r="B17254" s="57"/>
    </row>
    <row r="17255" spans="1:2" hidden="1" x14ac:dyDescent="0.45">
      <c r="A17255" s="57"/>
      <c r="B17255" s="57"/>
    </row>
    <row r="17256" spans="1:2" hidden="1" x14ac:dyDescent="0.45">
      <c r="A17256" s="57"/>
      <c r="B17256" s="57"/>
    </row>
    <row r="17257" spans="1:2" hidden="1" x14ac:dyDescent="0.45">
      <c r="A17257" s="57"/>
      <c r="B17257" s="57"/>
    </row>
    <row r="17258" spans="1:2" hidden="1" x14ac:dyDescent="0.45">
      <c r="A17258" s="57"/>
      <c r="B17258" s="57"/>
    </row>
    <row r="17259" spans="1:2" hidden="1" x14ac:dyDescent="0.45">
      <c r="A17259" s="57"/>
      <c r="B17259" s="57"/>
    </row>
    <row r="17260" spans="1:2" hidden="1" x14ac:dyDescent="0.45">
      <c r="A17260" s="57"/>
      <c r="B17260" s="57"/>
    </row>
    <row r="17261" spans="1:2" hidden="1" x14ac:dyDescent="0.45">
      <c r="A17261" s="57"/>
      <c r="B17261" s="57"/>
    </row>
    <row r="17262" spans="1:2" hidden="1" x14ac:dyDescent="0.45">
      <c r="A17262" s="57"/>
      <c r="B17262" s="57"/>
    </row>
    <row r="17263" spans="1:2" hidden="1" x14ac:dyDescent="0.45">
      <c r="A17263" s="57"/>
      <c r="B17263" s="57"/>
    </row>
    <row r="17264" spans="1:2" hidden="1" x14ac:dyDescent="0.45">
      <c r="A17264" s="57"/>
      <c r="B17264" s="57"/>
    </row>
    <row r="17265" spans="1:2" hidden="1" x14ac:dyDescent="0.45">
      <c r="A17265" s="57"/>
      <c r="B17265" s="57"/>
    </row>
    <row r="17266" spans="1:2" hidden="1" x14ac:dyDescent="0.45">
      <c r="A17266" s="57"/>
      <c r="B17266" s="57"/>
    </row>
    <row r="17267" spans="1:2" hidden="1" x14ac:dyDescent="0.45">
      <c r="A17267" s="57"/>
      <c r="B17267" s="57"/>
    </row>
    <row r="17268" spans="1:2" hidden="1" x14ac:dyDescent="0.45">
      <c r="A17268" s="57"/>
      <c r="B17268" s="57"/>
    </row>
    <row r="17269" spans="1:2" hidden="1" x14ac:dyDescent="0.45">
      <c r="A17269" s="57"/>
      <c r="B17269" s="57"/>
    </row>
    <row r="17270" spans="1:2" hidden="1" x14ac:dyDescent="0.45">
      <c r="A17270" s="57"/>
      <c r="B17270" s="57"/>
    </row>
    <row r="17271" spans="1:2" hidden="1" x14ac:dyDescent="0.45">
      <c r="A17271" s="57"/>
      <c r="B17271" s="57"/>
    </row>
    <row r="17272" spans="1:2" hidden="1" x14ac:dyDescent="0.45">
      <c r="A17272" s="57"/>
      <c r="B17272" s="57"/>
    </row>
    <row r="17273" spans="1:2" hidden="1" x14ac:dyDescent="0.45">
      <c r="A17273" s="57"/>
      <c r="B17273" s="57"/>
    </row>
    <row r="17274" spans="1:2" hidden="1" x14ac:dyDescent="0.45">
      <c r="A17274" s="57"/>
      <c r="B17274" s="57"/>
    </row>
    <row r="17275" spans="1:2" hidden="1" x14ac:dyDescent="0.45">
      <c r="A17275" s="57"/>
      <c r="B17275" s="57"/>
    </row>
    <row r="17276" spans="1:2" hidden="1" x14ac:dyDescent="0.45">
      <c r="A17276" s="57"/>
      <c r="B17276" s="57"/>
    </row>
    <row r="17277" spans="1:2" hidden="1" x14ac:dyDescent="0.45">
      <c r="A17277" s="57"/>
      <c r="B17277" s="57"/>
    </row>
    <row r="17278" spans="1:2" hidden="1" x14ac:dyDescent="0.45">
      <c r="A17278" s="57"/>
      <c r="B17278" s="57"/>
    </row>
    <row r="17279" spans="1:2" hidden="1" x14ac:dyDescent="0.45">
      <c r="A17279" s="57"/>
      <c r="B17279" s="57"/>
    </row>
    <row r="17280" spans="1:2" hidden="1" x14ac:dyDescent="0.45">
      <c r="A17280" s="57"/>
      <c r="B17280" s="57"/>
    </row>
    <row r="17281" spans="1:2" hidden="1" x14ac:dyDescent="0.45">
      <c r="A17281" s="57"/>
      <c r="B17281" s="57"/>
    </row>
    <row r="17282" spans="1:2" hidden="1" x14ac:dyDescent="0.45">
      <c r="A17282" s="57"/>
      <c r="B17282" s="57"/>
    </row>
    <row r="17283" spans="1:2" hidden="1" x14ac:dyDescent="0.45">
      <c r="A17283" s="57"/>
      <c r="B17283" s="57"/>
    </row>
    <row r="17284" spans="1:2" hidden="1" x14ac:dyDescent="0.45">
      <c r="A17284" s="57"/>
      <c r="B17284" s="57"/>
    </row>
    <row r="17285" spans="1:2" hidden="1" x14ac:dyDescent="0.45">
      <c r="A17285" s="57"/>
      <c r="B17285" s="57"/>
    </row>
    <row r="17286" spans="1:2" hidden="1" x14ac:dyDescent="0.45">
      <c r="A17286" s="57"/>
      <c r="B17286" s="57"/>
    </row>
    <row r="17287" spans="1:2" hidden="1" x14ac:dyDescent="0.45">
      <c r="A17287" s="57"/>
      <c r="B17287" s="57"/>
    </row>
    <row r="17288" spans="1:2" hidden="1" x14ac:dyDescent="0.45">
      <c r="A17288" s="57"/>
      <c r="B17288" s="57"/>
    </row>
    <row r="17289" spans="1:2" hidden="1" x14ac:dyDescent="0.45">
      <c r="A17289" s="57"/>
      <c r="B17289" s="57"/>
    </row>
    <row r="17290" spans="1:2" hidden="1" x14ac:dyDescent="0.45">
      <c r="A17290" s="57"/>
      <c r="B17290" s="57"/>
    </row>
    <row r="17291" spans="1:2" hidden="1" x14ac:dyDescent="0.45">
      <c r="A17291" s="57"/>
      <c r="B17291" s="57"/>
    </row>
    <row r="17292" spans="1:2" hidden="1" x14ac:dyDescent="0.45">
      <c r="A17292" s="57"/>
      <c r="B17292" s="57"/>
    </row>
    <row r="17293" spans="1:2" hidden="1" x14ac:dyDescent="0.45">
      <c r="A17293" s="57"/>
      <c r="B17293" s="57"/>
    </row>
    <row r="17294" spans="1:2" hidden="1" x14ac:dyDescent="0.45">
      <c r="A17294" s="57"/>
      <c r="B17294" s="57"/>
    </row>
    <row r="17295" spans="1:2" hidden="1" x14ac:dyDescent="0.45">
      <c r="A17295" s="57"/>
      <c r="B17295" s="57"/>
    </row>
    <row r="17296" spans="1:2" hidden="1" x14ac:dyDescent="0.45">
      <c r="A17296" s="57"/>
      <c r="B17296" s="57"/>
    </row>
    <row r="17297" spans="1:2" hidden="1" x14ac:dyDescent="0.45">
      <c r="A17297" s="57"/>
      <c r="B17297" s="57"/>
    </row>
    <row r="17298" spans="1:2" hidden="1" x14ac:dyDescent="0.45">
      <c r="A17298" s="57"/>
      <c r="B17298" s="57"/>
    </row>
    <row r="17299" spans="1:2" hidden="1" x14ac:dyDescent="0.45">
      <c r="A17299" s="57"/>
      <c r="B17299" s="57"/>
    </row>
    <row r="17300" spans="1:2" hidden="1" x14ac:dyDescent="0.45">
      <c r="A17300" s="57"/>
      <c r="B17300" s="57"/>
    </row>
    <row r="17301" spans="1:2" hidden="1" x14ac:dyDescent="0.45">
      <c r="A17301" s="57"/>
      <c r="B17301" s="57"/>
    </row>
    <row r="17302" spans="1:2" hidden="1" x14ac:dyDescent="0.45">
      <c r="A17302" s="57"/>
      <c r="B17302" s="57"/>
    </row>
    <row r="17303" spans="1:2" hidden="1" x14ac:dyDescent="0.45">
      <c r="A17303" s="57"/>
      <c r="B17303" s="57"/>
    </row>
    <row r="17304" spans="1:2" hidden="1" x14ac:dyDescent="0.45">
      <c r="A17304" s="57"/>
      <c r="B17304" s="57"/>
    </row>
    <row r="17305" spans="1:2" hidden="1" x14ac:dyDescent="0.45">
      <c r="A17305" s="57"/>
      <c r="B17305" s="57"/>
    </row>
    <row r="17306" spans="1:2" hidden="1" x14ac:dyDescent="0.45">
      <c r="A17306" s="57"/>
      <c r="B17306" s="57"/>
    </row>
    <row r="17307" spans="1:2" hidden="1" x14ac:dyDescent="0.45">
      <c r="A17307" s="57"/>
      <c r="B17307" s="57"/>
    </row>
    <row r="17308" spans="1:2" hidden="1" x14ac:dyDescent="0.45">
      <c r="A17308" s="57"/>
      <c r="B17308" s="57"/>
    </row>
    <row r="17309" spans="1:2" hidden="1" x14ac:dyDescent="0.45">
      <c r="A17309" s="57"/>
      <c r="B17309" s="57"/>
    </row>
    <row r="17310" spans="1:2" hidden="1" x14ac:dyDescent="0.45">
      <c r="A17310" s="57"/>
      <c r="B17310" s="57"/>
    </row>
    <row r="17311" spans="1:2" hidden="1" x14ac:dyDescent="0.45">
      <c r="A17311" s="57"/>
      <c r="B17311" s="57"/>
    </row>
    <row r="17312" spans="1:2" hidden="1" x14ac:dyDescent="0.45">
      <c r="A17312" s="57"/>
      <c r="B17312" s="57"/>
    </row>
    <row r="17313" spans="1:2" hidden="1" x14ac:dyDescent="0.45">
      <c r="A17313" s="57"/>
      <c r="B17313" s="57"/>
    </row>
    <row r="17314" spans="1:2" hidden="1" x14ac:dyDescent="0.45">
      <c r="A17314" s="57"/>
      <c r="B17314" s="57"/>
    </row>
    <row r="17315" spans="1:2" hidden="1" x14ac:dyDescent="0.45">
      <c r="A17315" s="57"/>
      <c r="B17315" s="57"/>
    </row>
    <row r="17316" spans="1:2" hidden="1" x14ac:dyDescent="0.45">
      <c r="A17316" s="57"/>
      <c r="B17316" s="57"/>
    </row>
    <row r="17317" spans="1:2" hidden="1" x14ac:dyDescent="0.45">
      <c r="A17317" s="57"/>
      <c r="B17317" s="57"/>
    </row>
    <row r="17318" spans="1:2" hidden="1" x14ac:dyDescent="0.45">
      <c r="A17318" s="57"/>
      <c r="B17318" s="57"/>
    </row>
    <row r="17319" spans="1:2" hidden="1" x14ac:dyDescent="0.45">
      <c r="A17319" s="57"/>
      <c r="B17319" s="57"/>
    </row>
    <row r="17320" spans="1:2" hidden="1" x14ac:dyDescent="0.45">
      <c r="A17320" s="57"/>
      <c r="B17320" s="57"/>
    </row>
    <row r="17321" spans="1:2" hidden="1" x14ac:dyDescent="0.45">
      <c r="A17321" s="57"/>
      <c r="B17321" s="57"/>
    </row>
    <row r="17322" spans="1:2" hidden="1" x14ac:dyDescent="0.45">
      <c r="A17322" s="57"/>
      <c r="B17322" s="57"/>
    </row>
    <row r="17323" spans="1:2" hidden="1" x14ac:dyDescent="0.45">
      <c r="A17323" s="57"/>
      <c r="B17323" s="57"/>
    </row>
    <row r="17324" spans="1:2" hidden="1" x14ac:dyDescent="0.45">
      <c r="A17324" s="57"/>
      <c r="B17324" s="57"/>
    </row>
    <row r="17325" spans="1:2" hidden="1" x14ac:dyDescent="0.45">
      <c r="A17325" s="57"/>
      <c r="B17325" s="57"/>
    </row>
    <row r="17326" spans="1:2" hidden="1" x14ac:dyDescent="0.45">
      <c r="A17326" s="57"/>
      <c r="B17326" s="57"/>
    </row>
    <row r="17327" spans="1:2" hidden="1" x14ac:dyDescent="0.45">
      <c r="A17327" s="57"/>
      <c r="B17327" s="57"/>
    </row>
    <row r="17328" spans="1:2" hidden="1" x14ac:dyDescent="0.45">
      <c r="A17328" s="57"/>
      <c r="B17328" s="57"/>
    </row>
    <row r="17329" spans="1:2" hidden="1" x14ac:dyDescent="0.45">
      <c r="A17329" s="57"/>
      <c r="B17329" s="57"/>
    </row>
    <row r="17330" spans="1:2" hidden="1" x14ac:dyDescent="0.45">
      <c r="A17330" s="57"/>
      <c r="B17330" s="57"/>
    </row>
    <row r="17331" spans="1:2" hidden="1" x14ac:dyDescent="0.45">
      <c r="A17331" s="57"/>
      <c r="B17331" s="57"/>
    </row>
    <row r="17332" spans="1:2" hidden="1" x14ac:dyDescent="0.45">
      <c r="A17332" s="57"/>
      <c r="B17332" s="57"/>
    </row>
    <row r="17333" spans="1:2" hidden="1" x14ac:dyDescent="0.45">
      <c r="A17333" s="57"/>
      <c r="B17333" s="57"/>
    </row>
    <row r="17334" spans="1:2" hidden="1" x14ac:dyDescent="0.45">
      <c r="A17334" s="57"/>
      <c r="B17334" s="57"/>
    </row>
    <row r="17335" spans="1:2" hidden="1" x14ac:dyDescent="0.45">
      <c r="A17335" s="57"/>
      <c r="B17335" s="57"/>
    </row>
    <row r="17336" spans="1:2" hidden="1" x14ac:dyDescent="0.45">
      <c r="A17336" s="57"/>
      <c r="B17336" s="57"/>
    </row>
    <row r="17337" spans="1:2" hidden="1" x14ac:dyDescent="0.45">
      <c r="A17337" s="57"/>
      <c r="B17337" s="57"/>
    </row>
    <row r="17338" spans="1:2" hidden="1" x14ac:dyDescent="0.45">
      <c r="A17338" s="57"/>
      <c r="B17338" s="57"/>
    </row>
    <row r="17339" spans="1:2" hidden="1" x14ac:dyDescent="0.45">
      <c r="A17339" s="57"/>
      <c r="B17339" s="57"/>
    </row>
    <row r="17340" spans="1:2" hidden="1" x14ac:dyDescent="0.45">
      <c r="A17340" s="57"/>
      <c r="B17340" s="57"/>
    </row>
    <row r="17341" spans="1:2" hidden="1" x14ac:dyDescent="0.45">
      <c r="A17341" s="57"/>
      <c r="B17341" s="57"/>
    </row>
    <row r="17342" spans="1:2" hidden="1" x14ac:dyDescent="0.45">
      <c r="A17342" s="57"/>
      <c r="B17342" s="57"/>
    </row>
    <row r="17343" spans="1:2" hidden="1" x14ac:dyDescent="0.45">
      <c r="A17343" s="57"/>
      <c r="B17343" s="57"/>
    </row>
    <row r="17344" spans="1:2" hidden="1" x14ac:dyDescent="0.45">
      <c r="A17344" s="57"/>
      <c r="B17344" s="57"/>
    </row>
    <row r="17345" spans="1:2" hidden="1" x14ac:dyDescent="0.45">
      <c r="A17345" s="57"/>
      <c r="B17345" s="57"/>
    </row>
    <row r="17346" spans="1:2" hidden="1" x14ac:dyDescent="0.45">
      <c r="A17346" s="57"/>
      <c r="B17346" s="57"/>
    </row>
    <row r="17347" spans="1:2" hidden="1" x14ac:dyDescent="0.45">
      <c r="A17347" s="57"/>
      <c r="B17347" s="57"/>
    </row>
    <row r="17348" spans="1:2" hidden="1" x14ac:dyDescent="0.45">
      <c r="A17348" s="57"/>
      <c r="B17348" s="57"/>
    </row>
    <row r="17349" spans="1:2" hidden="1" x14ac:dyDescent="0.45">
      <c r="A17349" s="57"/>
      <c r="B17349" s="57"/>
    </row>
    <row r="17350" spans="1:2" hidden="1" x14ac:dyDescent="0.45">
      <c r="A17350" s="57"/>
      <c r="B17350" s="57"/>
    </row>
    <row r="17351" spans="1:2" hidden="1" x14ac:dyDescent="0.45">
      <c r="A17351" s="57"/>
      <c r="B17351" s="57"/>
    </row>
    <row r="17352" spans="1:2" hidden="1" x14ac:dyDescent="0.45">
      <c r="A17352" s="57"/>
      <c r="B17352" s="57"/>
    </row>
    <row r="17353" spans="1:2" hidden="1" x14ac:dyDescent="0.45">
      <c r="A17353" s="57"/>
      <c r="B17353" s="57"/>
    </row>
    <row r="17354" spans="1:2" hidden="1" x14ac:dyDescent="0.45">
      <c r="A17354" s="57"/>
      <c r="B17354" s="57"/>
    </row>
    <row r="17355" spans="1:2" hidden="1" x14ac:dyDescent="0.45">
      <c r="A17355" s="57"/>
      <c r="B17355" s="57"/>
    </row>
    <row r="17356" spans="1:2" hidden="1" x14ac:dyDescent="0.45">
      <c r="A17356" s="57"/>
      <c r="B17356" s="57"/>
    </row>
    <row r="17357" spans="1:2" hidden="1" x14ac:dyDescent="0.45">
      <c r="A17357" s="57"/>
      <c r="B17357" s="57"/>
    </row>
    <row r="17358" spans="1:2" hidden="1" x14ac:dyDescent="0.45">
      <c r="A17358" s="57"/>
      <c r="B17358" s="57"/>
    </row>
    <row r="17359" spans="1:2" hidden="1" x14ac:dyDescent="0.45">
      <c r="A17359" s="57"/>
      <c r="B17359" s="57"/>
    </row>
    <row r="17360" spans="1:2" hidden="1" x14ac:dyDescent="0.45">
      <c r="A17360" s="57"/>
      <c r="B17360" s="57"/>
    </row>
    <row r="17361" spans="1:2" hidden="1" x14ac:dyDescent="0.45">
      <c r="A17361" s="57"/>
      <c r="B17361" s="57"/>
    </row>
    <row r="17362" spans="1:2" hidden="1" x14ac:dyDescent="0.45">
      <c r="A17362" s="57"/>
      <c r="B17362" s="57"/>
    </row>
    <row r="17363" spans="1:2" hidden="1" x14ac:dyDescent="0.45">
      <c r="A17363" s="57"/>
      <c r="B17363" s="57"/>
    </row>
    <row r="17364" spans="1:2" hidden="1" x14ac:dyDescent="0.45">
      <c r="A17364" s="57"/>
      <c r="B17364" s="57"/>
    </row>
    <row r="17365" spans="1:2" hidden="1" x14ac:dyDescent="0.45">
      <c r="A17365" s="57"/>
      <c r="B17365" s="57"/>
    </row>
    <row r="17366" spans="1:2" hidden="1" x14ac:dyDescent="0.45">
      <c r="A17366" s="57"/>
      <c r="B17366" s="57"/>
    </row>
    <row r="17367" spans="1:2" hidden="1" x14ac:dyDescent="0.45">
      <c r="A17367" s="57"/>
      <c r="B17367" s="57"/>
    </row>
    <row r="17368" spans="1:2" hidden="1" x14ac:dyDescent="0.45">
      <c r="A17368" s="57"/>
      <c r="B17368" s="57"/>
    </row>
    <row r="17369" spans="1:2" hidden="1" x14ac:dyDescent="0.45">
      <c r="A17369" s="57"/>
      <c r="B17369" s="57"/>
    </row>
    <row r="17370" spans="1:2" hidden="1" x14ac:dyDescent="0.45">
      <c r="A17370" s="57"/>
      <c r="B17370" s="57"/>
    </row>
    <row r="17371" spans="1:2" hidden="1" x14ac:dyDescent="0.45">
      <c r="A17371" s="57"/>
      <c r="B17371" s="57"/>
    </row>
    <row r="17372" spans="1:2" hidden="1" x14ac:dyDescent="0.45">
      <c r="A17372" s="57"/>
      <c r="B17372" s="57"/>
    </row>
    <row r="17373" spans="1:2" hidden="1" x14ac:dyDescent="0.45">
      <c r="A17373" s="57"/>
      <c r="B17373" s="57"/>
    </row>
    <row r="17374" spans="1:2" hidden="1" x14ac:dyDescent="0.45">
      <c r="A17374" s="57"/>
      <c r="B17374" s="57"/>
    </row>
    <row r="17375" spans="1:2" hidden="1" x14ac:dyDescent="0.45">
      <c r="A17375" s="57"/>
      <c r="B17375" s="57"/>
    </row>
    <row r="17376" spans="1:2" hidden="1" x14ac:dyDescent="0.45">
      <c r="A17376" s="57"/>
      <c r="B17376" s="57"/>
    </row>
    <row r="17377" spans="1:2" hidden="1" x14ac:dyDescent="0.45">
      <c r="A17377" s="57"/>
      <c r="B17377" s="57"/>
    </row>
    <row r="17378" spans="1:2" hidden="1" x14ac:dyDescent="0.45">
      <c r="A17378" s="57"/>
      <c r="B17378" s="57"/>
    </row>
    <row r="17379" spans="1:2" hidden="1" x14ac:dyDescent="0.45">
      <c r="A17379" s="57"/>
      <c r="B17379" s="57"/>
    </row>
    <row r="17380" spans="1:2" hidden="1" x14ac:dyDescent="0.45">
      <c r="A17380" s="57"/>
      <c r="B17380" s="57"/>
    </row>
    <row r="17381" spans="1:2" hidden="1" x14ac:dyDescent="0.45">
      <c r="A17381" s="57"/>
      <c r="B17381" s="57"/>
    </row>
    <row r="17382" spans="1:2" hidden="1" x14ac:dyDescent="0.45">
      <c r="A17382" s="57"/>
      <c r="B17382" s="57"/>
    </row>
    <row r="17383" spans="1:2" hidden="1" x14ac:dyDescent="0.45">
      <c r="A17383" s="57"/>
      <c r="B17383" s="57"/>
    </row>
    <row r="17384" spans="1:2" hidden="1" x14ac:dyDescent="0.45">
      <c r="A17384" s="57"/>
      <c r="B17384" s="57"/>
    </row>
    <row r="17385" spans="1:2" hidden="1" x14ac:dyDescent="0.45">
      <c r="A17385" s="57"/>
      <c r="B17385" s="57"/>
    </row>
    <row r="17386" spans="1:2" hidden="1" x14ac:dyDescent="0.45">
      <c r="A17386" s="57"/>
      <c r="B17386" s="57"/>
    </row>
    <row r="17387" spans="1:2" hidden="1" x14ac:dyDescent="0.45">
      <c r="A17387" s="57"/>
      <c r="B17387" s="57"/>
    </row>
    <row r="17388" spans="1:2" hidden="1" x14ac:dyDescent="0.45">
      <c r="A17388" s="57"/>
      <c r="B17388" s="57"/>
    </row>
    <row r="17389" spans="1:2" hidden="1" x14ac:dyDescent="0.45">
      <c r="A17389" s="57"/>
      <c r="B17389" s="57"/>
    </row>
    <row r="17390" spans="1:2" hidden="1" x14ac:dyDescent="0.45">
      <c r="A17390" s="57"/>
      <c r="B17390" s="57"/>
    </row>
    <row r="17391" spans="1:2" hidden="1" x14ac:dyDescent="0.45">
      <c r="A17391" s="57"/>
      <c r="B17391" s="57"/>
    </row>
    <row r="17392" spans="1:2" hidden="1" x14ac:dyDescent="0.45">
      <c r="A17392" s="57"/>
      <c r="B17392" s="57"/>
    </row>
    <row r="17393" spans="1:2" hidden="1" x14ac:dyDescent="0.45">
      <c r="A17393" s="57"/>
      <c r="B17393" s="57"/>
    </row>
    <row r="17394" spans="1:2" hidden="1" x14ac:dyDescent="0.45">
      <c r="A17394" s="57"/>
      <c r="B17394" s="57"/>
    </row>
    <row r="17395" spans="1:2" hidden="1" x14ac:dyDescent="0.45">
      <c r="A17395" s="57"/>
      <c r="B17395" s="57"/>
    </row>
    <row r="17396" spans="1:2" hidden="1" x14ac:dyDescent="0.45">
      <c r="A17396" s="57"/>
      <c r="B17396" s="57"/>
    </row>
    <row r="17397" spans="1:2" hidden="1" x14ac:dyDescent="0.45">
      <c r="A17397" s="57"/>
      <c r="B17397" s="57"/>
    </row>
    <row r="17398" spans="1:2" hidden="1" x14ac:dyDescent="0.45">
      <c r="A17398" s="57"/>
      <c r="B17398" s="57"/>
    </row>
    <row r="17399" spans="1:2" hidden="1" x14ac:dyDescent="0.45">
      <c r="A17399" s="57"/>
      <c r="B17399" s="57"/>
    </row>
    <row r="17400" spans="1:2" hidden="1" x14ac:dyDescent="0.45">
      <c r="A17400" s="57"/>
      <c r="B17400" s="57"/>
    </row>
    <row r="17401" spans="1:2" hidden="1" x14ac:dyDescent="0.45">
      <c r="A17401" s="57"/>
      <c r="B17401" s="57"/>
    </row>
    <row r="17402" spans="1:2" hidden="1" x14ac:dyDescent="0.45">
      <c r="A17402" s="57"/>
      <c r="B17402" s="57"/>
    </row>
    <row r="17403" spans="1:2" hidden="1" x14ac:dyDescent="0.45">
      <c r="A17403" s="57"/>
      <c r="B17403" s="57"/>
    </row>
    <row r="17404" spans="1:2" hidden="1" x14ac:dyDescent="0.45">
      <c r="A17404" s="57"/>
      <c r="B17404" s="57"/>
    </row>
    <row r="17405" spans="1:2" hidden="1" x14ac:dyDescent="0.45">
      <c r="A17405" s="57"/>
      <c r="B17405" s="57"/>
    </row>
    <row r="17406" spans="1:2" hidden="1" x14ac:dyDescent="0.45">
      <c r="A17406" s="57"/>
      <c r="B17406" s="57"/>
    </row>
    <row r="17407" spans="1:2" hidden="1" x14ac:dyDescent="0.45">
      <c r="A17407" s="57"/>
      <c r="B17407" s="57"/>
    </row>
    <row r="17408" spans="1:2" hidden="1" x14ac:dyDescent="0.45">
      <c r="A17408" s="57"/>
      <c r="B17408" s="57"/>
    </row>
    <row r="17409" spans="1:2" hidden="1" x14ac:dyDescent="0.45">
      <c r="A17409" s="57"/>
      <c r="B17409" s="57"/>
    </row>
    <row r="17410" spans="1:2" hidden="1" x14ac:dyDescent="0.45">
      <c r="A17410" s="57"/>
      <c r="B17410" s="57"/>
    </row>
    <row r="17411" spans="1:2" hidden="1" x14ac:dyDescent="0.45">
      <c r="A17411" s="57"/>
      <c r="B17411" s="57"/>
    </row>
    <row r="17412" spans="1:2" hidden="1" x14ac:dyDescent="0.45">
      <c r="A17412" s="57"/>
      <c r="B17412" s="57"/>
    </row>
    <row r="17413" spans="1:2" hidden="1" x14ac:dyDescent="0.45">
      <c r="A17413" s="57"/>
      <c r="B17413" s="57"/>
    </row>
    <row r="17414" spans="1:2" hidden="1" x14ac:dyDescent="0.45">
      <c r="A17414" s="57"/>
      <c r="B17414" s="57"/>
    </row>
    <row r="17415" spans="1:2" hidden="1" x14ac:dyDescent="0.45">
      <c r="A17415" s="57"/>
      <c r="B17415" s="57"/>
    </row>
    <row r="17416" spans="1:2" hidden="1" x14ac:dyDescent="0.45">
      <c r="A17416" s="57"/>
      <c r="B17416" s="57"/>
    </row>
    <row r="17417" spans="1:2" hidden="1" x14ac:dyDescent="0.45">
      <c r="A17417" s="57"/>
      <c r="B17417" s="57"/>
    </row>
    <row r="17418" spans="1:2" hidden="1" x14ac:dyDescent="0.45">
      <c r="A17418" s="57"/>
      <c r="B17418" s="57"/>
    </row>
    <row r="17419" spans="1:2" hidden="1" x14ac:dyDescent="0.45">
      <c r="A17419" s="57"/>
      <c r="B17419" s="57"/>
    </row>
    <row r="17420" spans="1:2" hidden="1" x14ac:dyDescent="0.45">
      <c r="A17420" s="57"/>
      <c r="B17420" s="57"/>
    </row>
    <row r="17421" spans="1:2" hidden="1" x14ac:dyDescent="0.45">
      <c r="A17421" s="57"/>
      <c r="B17421" s="57"/>
    </row>
    <row r="17422" spans="1:2" hidden="1" x14ac:dyDescent="0.45">
      <c r="A17422" s="57"/>
      <c r="B17422" s="57"/>
    </row>
    <row r="17423" spans="1:2" hidden="1" x14ac:dyDescent="0.45">
      <c r="A17423" s="57"/>
      <c r="B17423" s="57"/>
    </row>
    <row r="17424" spans="1:2" hidden="1" x14ac:dyDescent="0.45">
      <c r="A17424" s="57"/>
      <c r="B17424" s="57"/>
    </row>
    <row r="17425" spans="1:2" hidden="1" x14ac:dyDescent="0.45">
      <c r="A17425" s="57"/>
      <c r="B17425" s="57"/>
    </row>
    <row r="17426" spans="1:2" hidden="1" x14ac:dyDescent="0.45">
      <c r="A17426" s="57"/>
      <c r="B17426" s="57"/>
    </row>
    <row r="17427" spans="1:2" hidden="1" x14ac:dyDescent="0.45">
      <c r="A17427" s="57"/>
      <c r="B17427" s="57"/>
    </row>
    <row r="17428" spans="1:2" hidden="1" x14ac:dyDescent="0.45">
      <c r="A17428" s="57"/>
      <c r="B17428" s="57"/>
    </row>
    <row r="17429" spans="1:2" hidden="1" x14ac:dyDescent="0.45">
      <c r="A17429" s="57"/>
      <c r="B17429" s="57"/>
    </row>
    <row r="17430" spans="1:2" hidden="1" x14ac:dyDescent="0.45">
      <c r="A17430" s="57"/>
      <c r="B17430" s="57"/>
    </row>
    <row r="17431" spans="1:2" hidden="1" x14ac:dyDescent="0.45">
      <c r="A17431" s="57"/>
      <c r="B17431" s="57"/>
    </row>
    <row r="17432" spans="1:2" hidden="1" x14ac:dyDescent="0.45">
      <c r="A17432" s="57"/>
      <c r="B17432" s="57"/>
    </row>
    <row r="17433" spans="1:2" hidden="1" x14ac:dyDescent="0.45">
      <c r="A17433" s="57"/>
      <c r="B17433" s="57"/>
    </row>
    <row r="17434" spans="1:2" hidden="1" x14ac:dyDescent="0.45">
      <c r="A17434" s="57"/>
      <c r="B17434" s="57"/>
    </row>
    <row r="17435" spans="1:2" hidden="1" x14ac:dyDescent="0.45">
      <c r="A17435" s="57"/>
      <c r="B17435" s="57"/>
    </row>
    <row r="17436" spans="1:2" hidden="1" x14ac:dyDescent="0.45">
      <c r="A17436" s="57"/>
      <c r="B17436" s="57"/>
    </row>
    <row r="17437" spans="1:2" hidden="1" x14ac:dyDescent="0.45">
      <c r="A17437" s="57"/>
      <c r="B17437" s="57"/>
    </row>
    <row r="17438" spans="1:2" hidden="1" x14ac:dyDescent="0.45">
      <c r="A17438" s="57"/>
      <c r="B17438" s="57"/>
    </row>
    <row r="17439" spans="1:2" hidden="1" x14ac:dyDescent="0.45">
      <c r="A17439" s="57"/>
      <c r="B17439" s="57"/>
    </row>
    <row r="17440" spans="1:2" hidden="1" x14ac:dyDescent="0.45">
      <c r="A17440" s="57"/>
      <c r="B17440" s="57"/>
    </row>
    <row r="17441" spans="1:2" hidden="1" x14ac:dyDescent="0.45">
      <c r="A17441" s="57"/>
      <c r="B17441" s="57"/>
    </row>
    <row r="17442" spans="1:2" hidden="1" x14ac:dyDescent="0.45">
      <c r="A17442" s="57"/>
      <c r="B17442" s="57"/>
    </row>
    <row r="17443" spans="1:2" hidden="1" x14ac:dyDescent="0.45">
      <c r="A17443" s="57"/>
      <c r="B17443" s="57"/>
    </row>
    <row r="17444" spans="1:2" hidden="1" x14ac:dyDescent="0.45">
      <c r="A17444" s="57"/>
      <c r="B17444" s="57"/>
    </row>
    <row r="17445" spans="1:2" hidden="1" x14ac:dyDescent="0.45">
      <c r="A17445" s="57"/>
      <c r="B17445" s="57"/>
    </row>
    <row r="17446" spans="1:2" hidden="1" x14ac:dyDescent="0.45">
      <c r="A17446" s="57"/>
      <c r="B17446" s="57"/>
    </row>
    <row r="17447" spans="1:2" hidden="1" x14ac:dyDescent="0.45">
      <c r="A17447" s="57"/>
      <c r="B17447" s="57"/>
    </row>
    <row r="17448" spans="1:2" hidden="1" x14ac:dyDescent="0.45">
      <c r="A17448" s="57"/>
      <c r="B17448" s="57"/>
    </row>
    <row r="17449" spans="1:2" hidden="1" x14ac:dyDescent="0.45">
      <c r="A17449" s="57"/>
      <c r="B17449" s="57"/>
    </row>
    <row r="17450" spans="1:2" hidden="1" x14ac:dyDescent="0.45">
      <c r="A17450" s="57"/>
      <c r="B17450" s="57"/>
    </row>
    <row r="17451" spans="1:2" hidden="1" x14ac:dyDescent="0.45">
      <c r="A17451" s="57"/>
      <c r="B17451" s="57"/>
    </row>
    <row r="17452" spans="1:2" hidden="1" x14ac:dyDescent="0.45">
      <c r="A17452" s="57"/>
      <c r="B17452" s="57"/>
    </row>
    <row r="17453" spans="1:2" hidden="1" x14ac:dyDescent="0.45">
      <c r="A17453" s="57"/>
      <c r="B17453" s="57"/>
    </row>
    <row r="17454" spans="1:2" hidden="1" x14ac:dyDescent="0.45">
      <c r="A17454" s="57"/>
      <c r="B17454" s="57"/>
    </row>
    <row r="17455" spans="1:2" hidden="1" x14ac:dyDescent="0.45">
      <c r="A17455" s="57"/>
      <c r="B17455" s="57"/>
    </row>
    <row r="17456" spans="1:2" hidden="1" x14ac:dyDescent="0.45">
      <c r="A17456" s="57"/>
      <c r="B17456" s="57"/>
    </row>
    <row r="17457" spans="1:2" hidden="1" x14ac:dyDescent="0.45">
      <c r="A17457" s="57"/>
      <c r="B17457" s="57"/>
    </row>
    <row r="17458" spans="1:2" hidden="1" x14ac:dyDescent="0.45">
      <c r="A17458" s="57"/>
      <c r="B17458" s="57"/>
    </row>
    <row r="17459" spans="1:2" hidden="1" x14ac:dyDescent="0.45">
      <c r="A17459" s="57"/>
      <c r="B17459" s="57"/>
    </row>
    <row r="17460" spans="1:2" hidden="1" x14ac:dyDescent="0.45">
      <c r="A17460" s="57"/>
      <c r="B17460" s="57"/>
    </row>
    <row r="17461" spans="1:2" hidden="1" x14ac:dyDescent="0.45">
      <c r="A17461" s="57"/>
      <c r="B17461" s="57"/>
    </row>
    <row r="17462" spans="1:2" hidden="1" x14ac:dyDescent="0.45">
      <c r="A17462" s="57"/>
      <c r="B17462" s="57"/>
    </row>
    <row r="17463" spans="1:2" hidden="1" x14ac:dyDescent="0.45">
      <c r="A17463" s="57"/>
      <c r="B17463" s="57"/>
    </row>
    <row r="17464" spans="1:2" hidden="1" x14ac:dyDescent="0.45">
      <c r="A17464" s="57"/>
      <c r="B17464" s="57"/>
    </row>
    <row r="17465" spans="1:2" hidden="1" x14ac:dyDescent="0.45">
      <c r="A17465" s="57"/>
      <c r="B17465" s="57"/>
    </row>
    <row r="17466" spans="1:2" hidden="1" x14ac:dyDescent="0.45">
      <c r="A17466" s="57"/>
      <c r="B17466" s="57"/>
    </row>
    <row r="17467" spans="1:2" hidden="1" x14ac:dyDescent="0.45">
      <c r="A17467" s="57"/>
      <c r="B17467" s="57"/>
    </row>
    <row r="17468" spans="1:2" hidden="1" x14ac:dyDescent="0.45">
      <c r="A17468" s="57"/>
      <c r="B17468" s="57"/>
    </row>
    <row r="17469" spans="1:2" hidden="1" x14ac:dyDescent="0.45">
      <c r="A17469" s="57"/>
      <c r="B17469" s="57"/>
    </row>
    <row r="17470" spans="1:2" hidden="1" x14ac:dyDescent="0.45">
      <c r="A17470" s="57"/>
      <c r="B17470" s="57"/>
    </row>
    <row r="17471" spans="1:2" hidden="1" x14ac:dyDescent="0.45">
      <c r="A17471" s="57"/>
      <c r="B17471" s="57"/>
    </row>
    <row r="17472" spans="1:2" hidden="1" x14ac:dyDescent="0.45">
      <c r="A17472" s="57"/>
      <c r="B17472" s="57"/>
    </row>
    <row r="17473" spans="1:2" hidden="1" x14ac:dyDescent="0.45">
      <c r="A17473" s="57"/>
      <c r="B17473" s="57"/>
    </row>
    <row r="17474" spans="1:2" hidden="1" x14ac:dyDescent="0.45">
      <c r="A17474" s="57"/>
      <c r="B17474" s="57"/>
    </row>
    <row r="17475" spans="1:2" hidden="1" x14ac:dyDescent="0.45">
      <c r="A17475" s="57"/>
      <c r="B17475" s="57"/>
    </row>
    <row r="17476" spans="1:2" hidden="1" x14ac:dyDescent="0.45">
      <c r="A17476" s="57"/>
      <c r="B17476" s="57"/>
    </row>
    <row r="17477" spans="1:2" hidden="1" x14ac:dyDescent="0.45">
      <c r="A17477" s="57"/>
      <c r="B17477" s="57"/>
    </row>
    <row r="17478" spans="1:2" hidden="1" x14ac:dyDescent="0.45">
      <c r="A17478" s="57"/>
      <c r="B17478" s="57"/>
    </row>
    <row r="17479" spans="1:2" hidden="1" x14ac:dyDescent="0.45">
      <c r="A17479" s="57"/>
      <c r="B17479" s="57"/>
    </row>
    <row r="17480" spans="1:2" hidden="1" x14ac:dyDescent="0.45">
      <c r="A17480" s="57"/>
      <c r="B17480" s="57"/>
    </row>
    <row r="17481" spans="1:2" hidden="1" x14ac:dyDescent="0.45">
      <c r="A17481" s="57"/>
      <c r="B17481" s="57"/>
    </row>
    <row r="17482" spans="1:2" hidden="1" x14ac:dyDescent="0.45">
      <c r="A17482" s="57"/>
      <c r="B17482" s="57"/>
    </row>
    <row r="17483" spans="1:2" hidden="1" x14ac:dyDescent="0.45">
      <c r="A17483" s="57"/>
      <c r="B17483" s="57"/>
    </row>
    <row r="17484" spans="1:2" hidden="1" x14ac:dyDescent="0.45">
      <c r="A17484" s="57"/>
      <c r="B17484" s="57"/>
    </row>
    <row r="17485" spans="1:2" hidden="1" x14ac:dyDescent="0.45">
      <c r="A17485" s="57"/>
      <c r="B17485" s="57"/>
    </row>
    <row r="17486" spans="1:2" hidden="1" x14ac:dyDescent="0.45">
      <c r="A17486" s="57"/>
      <c r="B17486" s="57"/>
    </row>
    <row r="17487" spans="1:2" hidden="1" x14ac:dyDescent="0.45">
      <c r="A17487" s="57"/>
      <c r="B17487" s="57"/>
    </row>
    <row r="17488" spans="1:2" hidden="1" x14ac:dyDescent="0.45">
      <c r="A17488" s="57"/>
      <c r="B17488" s="57"/>
    </row>
    <row r="17489" spans="1:2" hidden="1" x14ac:dyDescent="0.45">
      <c r="A17489" s="57"/>
      <c r="B17489" s="57"/>
    </row>
    <row r="17490" spans="1:2" hidden="1" x14ac:dyDescent="0.45">
      <c r="A17490" s="57"/>
      <c r="B17490" s="57"/>
    </row>
    <row r="17491" spans="1:2" hidden="1" x14ac:dyDescent="0.45">
      <c r="A17491" s="57"/>
      <c r="B17491" s="57"/>
    </row>
    <row r="17492" spans="1:2" hidden="1" x14ac:dyDescent="0.45">
      <c r="A17492" s="57"/>
      <c r="B17492" s="57"/>
    </row>
    <row r="17493" spans="1:2" hidden="1" x14ac:dyDescent="0.45">
      <c r="A17493" s="57"/>
      <c r="B17493" s="57"/>
    </row>
    <row r="17494" spans="1:2" hidden="1" x14ac:dyDescent="0.45">
      <c r="A17494" s="57"/>
      <c r="B17494" s="57"/>
    </row>
    <row r="17495" spans="1:2" hidden="1" x14ac:dyDescent="0.45">
      <c r="A17495" s="57"/>
      <c r="B17495" s="57"/>
    </row>
    <row r="17496" spans="1:2" hidden="1" x14ac:dyDescent="0.45">
      <c r="A17496" s="57"/>
      <c r="B17496" s="57"/>
    </row>
    <row r="17497" spans="1:2" hidden="1" x14ac:dyDescent="0.45">
      <c r="A17497" s="57"/>
      <c r="B17497" s="57"/>
    </row>
    <row r="17498" spans="1:2" hidden="1" x14ac:dyDescent="0.45">
      <c r="A17498" s="57"/>
      <c r="B17498" s="57"/>
    </row>
    <row r="17499" spans="1:2" hidden="1" x14ac:dyDescent="0.45">
      <c r="A17499" s="57"/>
      <c r="B17499" s="57"/>
    </row>
    <row r="17500" spans="1:2" hidden="1" x14ac:dyDescent="0.45">
      <c r="A17500" s="57"/>
      <c r="B17500" s="57"/>
    </row>
    <row r="17501" spans="1:2" hidden="1" x14ac:dyDescent="0.45">
      <c r="A17501" s="57"/>
      <c r="B17501" s="57"/>
    </row>
    <row r="17502" spans="1:2" hidden="1" x14ac:dyDescent="0.45">
      <c r="A17502" s="57"/>
      <c r="B17502" s="57"/>
    </row>
    <row r="17503" spans="1:2" hidden="1" x14ac:dyDescent="0.45">
      <c r="A17503" s="57"/>
      <c r="B17503" s="57"/>
    </row>
    <row r="17504" spans="1:2" hidden="1" x14ac:dyDescent="0.45">
      <c r="A17504" s="57"/>
      <c r="B17504" s="57"/>
    </row>
    <row r="17505" spans="1:2" hidden="1" x14ac:dyDescent="0.45">
      <c r="A17505" s="57"/>
      <c r="B17505" s="57"/>
    </row>
    <row r="17506" spans="1:2" hidden="1" x14ac:dyDescent="0.45">
      <c r="A17506" s="57"/>
      <c r="B17506" s="57"/>
    </row>
    <row r="17507" spans="1:2" hidden="1" x14ac:dyDescent="0.45">
      <c r="A17507" s="57"/>
      <c r="B17507" s="57"/>
    </row>
    <row r="17508" spans="1:2" hidden="1" x14ac:dyDescent="0.45">
      <c r="A17508" s="57"/>
      <c r="B17508" s="57"/>
    </row>
    <row r="17509" spans="1:2" hidden="1" x14ac:dyDescent="0.45">
      <c r="A17509" s="57"/>
      <c r="B17509" s="57"/>
    </row>
    <row r="17510" spans="1:2" hidden="1" x14ac:dyDescent="0.45">
      <c r="A17510" s="57"/>
      <c r="B17510" s="57"/>
    </row>
    <row r="17511" spans="1:2" hidden="1" x14ac:dyDescent="0.45">
      <c r="A17511" s="57"/>
      <c r="B17511" s="57"/>
    </row>
    <row r="17512" spans="1:2" hidden="1" x14ac:dyDescent="0.45">
      <c r="A17512" s="57"/>
      <c r="B17512" s="57"/>
    </row>
    <row r="17513" spans="1:2" hidden="1" x14ac:dyDescent="0.45">
      <c r="A17513" s="57"/>
      <c r="B17513" s="57"/>
    </row>
    <row r="17514" spans="1:2" hidden="1" x14ac:dyDescent="0.45">
      <c r="A17514" s="57"/>
      <c r="B17514" s="57"/>
    </row>
    <row r="17515" spans="1:2" hidden="1" x14ac:dyDescent="0.45">
      <c r="A17515" s="57"/>
      <c r="B17515" s="57"/>
    </row>
    <row r="17516" spans="1:2" hidden="1" x14ac:dyDescent="0.45">
      <c r="A17516" s="57"/>
      <c r="B17516" s="57"/>
    </row>
    <row r="17517" spans="1:2" hidden="1" x14ac:dyDescent="0.45">
      <c r="A17517" s="57"/>
      <c r="B17517" s="57"/>
    </row>
    <row r="17518" spans="1:2" hidden="1" x14ac:dyDescent="0.45">
      <c r="A17518" s="57"/>
      <c r="B17518" s="57"/>
    </row>
    <row r="17519" spans="1:2" hidden="1" x14ac:dyDescent="0.45">
      <c r="A17519" s="57"/>
      <c r="B17519" s="57"/>
    </row>
    <row r="17520" spans="1:2" hidden="1" x14ac:dyDescent="0.45">
      <c r="A17520" s="57"/>
      <c r="B17520" s="57"/>
    </row>
    <row r="17521" spans="1:2" hidden="1" x14ac:dyDescent="0.45">
      <c r="A17521" s="57"/>
      <c r="B17521" s="57"/>
    </row>
    <row r="17522" spans="1:2" hidden="1" x14ac:dyDescent="0.45">
      <c r="A17522" s="57"/>
      <c r="B17522" s="57"/>
    </row>
    <row r="17523" spans="1:2" hidden="1" x14ac:dyDescent="0.45">
      <c r="A17523" s="57"/>
      <c r="B17523" s="57"/>
    </row>
    <row r="17524" spans="1:2" hidden="1" x14ac:dyDescent="0.45">
      <c r="A17524" s="57"/>
      <c r="B17524" s="57"/>
    </row>
    <row r="17525" spans="1:2" hidden="1" x14ac:dyDescent="0.45">
      <c r="A17525" s="57"/>
      <c r="B17525" s="57"/>
    </row>
    <row r="17526" spans="1:2" hidden="1" x14ac:dyDescent="0.45">
      <c r="A17526" s="57"/>
      <c r="B17526" s="57"/>
    </row>
    <row r="17527" spans="1:2" hidden="1" x14ac:dyDescent="0.45">
      <c r="A17527" s="57"/>
      <c r="B17527" s="57"/>
    </row>
    <row r="17528" spans="1:2" hidden="1" x14ac:dyDescent="0.45">
      <c r="A17528" s="57"/>
      <c r="B17528" s="57"/>
    </row>
    <row r="17529" spans="1:2" hidden="1" x14ac:dyDescent="0.45">
      <c r="A17529" s="57"/>
      <c r="B17529" s="57"/>
    </row>
    <row r="17530" spans="1:2" hidden="1" x14ac:dyDescent="0.45">
      <c r="A17530" s="57"/>
      <c r="B17530" s="57"/>
    </row>
    <row r="17531" spans="1:2" hidden="1" x14ac:dyDescent="0.45">
      <c r="A17531" s="57"/>
      <c r="B17531" s="57"/>
    </row>
    <row r="17532" spans="1:2" hidden="1" x14ac:dyDescent="0.45">
      <c r="A17532" s="57"/>
      <c r="B17532" s="57"/>
    </row>
    <row r="17533" spans="1:2" hidden="1" x14ac:dyDescent="0.45">
      <c r="A17533" s="57"/>
      <c r="B17533" s="57"/>
    </row>
    <row r="17534" spans="1:2" hidden="1" x14ac:dyDescent="0.45">
      <c r="A17534" s="57"/>
      <c r="B17534" s="57"/>
    </row>
    <row r="17535" spans="1:2" hidden="1" x14ac:dyDescent="0.45">
      <c r="A17535" s="57"/>
      <c r="B17535" s="57"/>
    </row>
    <row r="17536" spans="1:2" hidden="1" x14ac:dyDescent="0.45">
      <c r="A17536" s="57"/>
      <c r="B17536" s="57"/>
    </row>
    <row r="17537" spans="1:2" hidden="1" x14ac:dyDescent="0.45">
      <c r="A17537" s="57"/>
      <c r="B17537" s="57"/>
    </row>
    <row r="17538" spans="1:2" hidden="1" x14ac:dyDescent="0.45">
      <c r="A17538" s="57"/>
      <c r="B17538" s="57"/>
    </row>
    <row r="17539" spans="1:2" hidden="1" x14ac:dyDescent="0.45">
      <c r="A17539" s="57"/>
      <c r="B17539" s="57"/>
    </row>
    <row r="17540" spans="1:2" hidden="1" x14ac:dyDescent="0.45">
      <c r="A17540" s="57"/>
      <c r="B17540" s="57"/>
    </row>
    <row r="17541" spans="1:2" hidden="1" x14ac:dyDescent="0.45">
      <c r="A17541" s="57"/>
      <c r="B17541" s="57"/>
    </row>
    <row r="17542" spans="1:2" hidden="1" x14ac:dyDescent="0.45">
      <c r="A17542" s="57"/>
      <c r="B17542" s="57"/>
    </row>
    <row r="17543" spans="1:2" hidden="1" x14ac:dyDescent="0.45">
      <c r="A17543" s="57"/>
      <c r="B17543" s="57"/>
    </row>
    <row r="17544" spans="1:2" hidden="1" x14ac:dyDescent="0.45">
      <c r="A17544" s="57"/>
      <c r="B17544" s="57"/>
    </row>
    <row r="17545" spans="1:2" hidden="1" x14ac:dyDescent="0.45">
      <c r="A17545" s="57"/>
      <c r="B17545" s="57"/>
    </row>
    <row r="17546" spans="1:2" hidden="1" x14ac:dyDescent="0.45">
      <c r="A17546" s="57"/>
      <c r="B17546" s="57"/>
    </row>
    <row r="17547" spans="1:2" hidden="1" x14ac:dyDescent="0.45">
      <c r="A17547" s="57"/>
      <c r="B17547" s="57"/>
    </row>
    <row r="17548" spans="1:2" hidden="1" x14ac:dyDescent="0.45">
      <c r="A17548" s="57"/>
      <c r="B17548" s="57"/>
    </row>
    <row r="17549" spans="1:2" hidden="1" x14ac:dyDescent="0.45">
      <c r="A17549" s="57"/>
      <c r="B17549" s="57"/>
    </row>
    <row r="17550" spans="1:2" hidden="1" x14ac:dyDescent="0.45">
      <c r="A17550" s="57"/>
      <c r="B17550" s="57"/>
    </row>
    <row r="17551" spans="1:2" hidden="1" x14ac:dyDescent="0.45">
      <c r="A17551" s="57"/>
      <c r="B17551" s="57"/>
    </row>
    <row r="17552" spans="1:2" hidden="1" x14ac:dyDescent="0.45">
      <c r="A17552" s="57"/>
      <c r="B17552" s="57"/>
    </row>
    <row r="17553" spans="1:2" hidden="1" x14ac:dyDescent="0.45">
      <c r="A17553" s="57"/>
      <c r="B17553" s="57"/>
    </row>
    <row r="17554" spans="1:2" hidden="1" x14ac:dyDescent="0.45">
      <c r="A17554" s="57"/>
      <c r="B17554" s="57"/>
    </row>
    <row r="17555" spans="1:2" hidden="1" x14ac:dyDescent="0.45">
      <c r="A17555" s="57"/>
      <c r="B17555" s="57"/>
    </row>
    <row r="17556" spans="1:2" hidden="1" x14ac:dyDescent="0.45">
      <c r="A17556" s="57"/>
      <c r="B17556" s="57"/>
    </row>
    <row r="17557" spans="1:2" hidden="1" x14ac:dyDescent="0.45">
      <c r="A17557" s="57"/>
      <c r="B17557" s="57"/>
    </row>
    <row r="17558" spans="1:2" hidden="1" x14ac:dyDescent="0.45">
      <c r="A17558" s="57"/>
      <c r="B17558" s="57"/>
    </row>
    <row r="17559" spans="1:2" hidden="1" x14ac:dyDescent="0.45">
      <c r="A17559" s="57"/>
      <c r="B17559" s="57"/>
    </row>
    <row r="17560" spans="1:2" hidden="1" x14ac:dyDescent="0.45">
      <c r="A17560" s="57"/>
      <c r="B17560" s="57"/>
    </row>
    <row r="17561" spans="1:2" hidden="1" x14ac:dyDescent="0.45">
      <c r="A17561" s="57"/>
      <c r="B17561" s="57"/>
    </row>
    <row r="17562" spans="1:2" hidden="1" x14ac:dyDescent="0.45">
      <c r="A17562" s="57"/>
      <c r="B17562" s="57"/>
    </row>
    <row r="17563" spans="1:2" hidden="1" x14ac:dyDescent="0.45">
      <c r="A17563" s="57"/>
      <c r="B17563" s="57"/>
    </row>
    <row r="17564" spans="1:2" hidden="1" x14ac:dyDescent="0.45">
      <c r="A17564" s="57"/>
      <c r="B17564" s="57"/>
    </row>
    <row r="17565" spans="1:2" hidden="1" x14ac:dyDescent="0.45">
      <c r="A17565" s="57"/>
      <c r="B17565" s="57"/>
    </row>
    <row r="17566" spans="1:2" hidden="1" x14ac:dyDescent="0.45">
      <c r="A17566" s="57"/>
      <c r="B17566" s="57"/>
    </row>
    <row r="17567" spans="1:2" hidden="1" x14ac:dyDescent="0.45">
      <c r="A17567" s="57"/>
      <c r="B17567" s="57"/>
    </row>
    <row r="17568" spans="1:2" hidden="1" x14ac:dyDescent="0.45">
      <c r="A17568" s="57"/>
      <c r="B17568" s="57"/>
    </row>
    <row r="17569" spans="1:2" hidden="1" x14ac:dyDescent="0.45">
      <c r="A17569" s="57"/>
      <c r="B17569" s="57"/>
    </row>
    <row r="17570" spans="1:2" hidden="1" x14ac:dyDescent="0.45">
      <c r="A17570" s="57"/>
      <c r="B17570" s="57"/>
    </row>
    <row r="17571" spans="1:2" hidden="1" x14ac:dyDescent="0.45">
      <c r="A17571" s="57"/>
      <c r="B17571" s="57"/>
    </row>
    <row r="17572" spans="1:2" hidden="1" x14ac:dyDescent="0.45">
      <c r="A17572" s="57"/>
      <c r="B17572" s="57"/>
    </row>
    <row r="17573" spans="1:2" hidden="1" x14ac:dyDescent="0.45">
      <c r="A17573" s="57"/>
      <c r="B17573" s="57"/>
    </row>
    <row r="17574" spans="1:2" hidden="1" x14ac:dyDescent="0.45">
      <c r="A17574" s="57"/>
      <c r="B17574" s="57"/>
    </row>
    <row r="17575" spans="1:2" hidden="1" x14ac:dyDescent="0.45">
      <c r="A17575" s="57"/>
      <c r="B17575" s="57"/>
    </row>
    <row r="17576" spans="1:2" hidden="1" x14ac:dyDescent="0.45">
      <c r="A17576" s="57"/>
      <c r="B17576" s="57"/>
    </row>
    <row r="17577" spans="1:2" hidden="1" x14ac:dyDescent="0.45">
      <c r="A17577" s="57"/>
      <c r="B17577" s="57"/>
    </row>
    <row r="17578" spans="1:2" hidden="1" x14ac:dyDescent="0.45">
      <c r="A17578" s="57"/>
      <c r="B17578" s="57"/>
    </row>
    <row r="17579" spans="1:2" hidden="1" x14ac:dyDescent="0.45">
      <c r="A17579" s="57"/>
      <c r="B17579" s="57"/>
    </row>
    <row r="17580" spans="1:2" hidden="1" x14ac:dyDescent="0.45">
      <c r="A17580" s="57"/>
      <c r="B17580" s="57"/>
    </row>
    <row r="17581" spans="1:2" hidden="1" x14ac:dyDescent="0.45">
      <c r="A17581" s="57"/>
      <c r="B17581" s="57"/>
    </row>
    <row r="17582" spans="1:2" hidden="1" x14ac:dyDescent="0.45">
      <c r="A17582" s="57"/>
      <c r="B17582" s="57"/>
    </row>
    <row r="17583" spans="1:2" hidden="1" x14ac:dyDescent="0.45">
      <c r="A17583" s="57"/>
      <c r="B17583" s="57"/>
    </row>
    <row r="17584" spans="1:2" hidden="1" x14ac:dyDescent="0.45">
      <c r="A17584" s="57"/>
      <c r="B17584" s="57"/>
    </row>
    <row r="17585" spans="1:2" hidden="1" x14ac:dyDescent="0.45">
      <c r="A17585" s="57"/>
      <c r="B17585" s="57"/>
    </row>
    <row r="17586" spans="1:2" hidden="1" x14ac:dyDescent="0.45">
      <c r="A17586" s="57"/>
      <c r="B17586" s="57"/>
    </row>
    <row r="17587" spans="1:2" hidden="1" x14ac:dyDescent="0.45">
      <c r="A17587" s="57"/>
      <c r="B17587" s="57"/>
    </row>
    <row r="17588" spans="1:2" hidden="1" x14ac:dyDescent="0.45">
      <c r="A17588" s="57"/>
      <c r="B17588" s="57"/>
    </row>
    <row r="17589" spans="1:2" hidden="1" x14ac:dyDescent="0.45">
      <c r="A17589" s="57"/>
      <c r="B17589" s="57"/>
    </row>
    <row r="17590" spans="1:2" hidden="1" x14ac:dyDescent="0.45">
      <c r="A17590" s="57"/>
      <c r="B17590" s="57"/>
    </row>
    <row r="17591" spans="1:2" hidden="1" x14ac:dyDescent="0.45">
      <c r="A17591" s="57"/>
      <c r="B17591" s="57"/>
    </row>
    <row r="17592" spans="1:2" hidden="1" x14ac:dyDescent="0.45">
      <c r="A17592" s="57"/>
      <c r="B17592" s="57"/>
    </row>
    <row r="17593" spans="1:2" hidden="1" x14ac:dyDescent="0.45">
      <c r="A17593" s="57"/>
      <c r="B17593" s="57"/>
    </row>
    <row r="17594" spans="1:2" hidden="1" x14ac:dyDescent="0.45">
      <c r="A17594" s="57"/>
      <c r="B17594" s="57"/>
    </row>
    <row r="17595" spans="1:2" hidden="1" x14ac:dyDescent="0.45">
      <c r="A17595" s="57"/>
      <c r="B17595" s="57"/>
    </row>
    <row r="17596" spans="1:2" hidden="1" x14ac:dyDescent="0.45">
      <c r="A17596" s="57"/>
      <c r="B17596" s="57"/>
    </row>
    <row r="17597" spans="1:2" hidden="1" x14ac:dyDescent="0.45">
      <c r="A17597" s="57"/>
      <c r="B17597" s="57"/>
    </row>
    <row r="17598" spans="1:2" hidden="1" x14ac:dyDescent="0.45">
      <c r="A17598" s="57"/>
      <c r="B17598" s="57"/>
    </row>
    <row r="17599" spans="1:2" hidden="1" x14ac:dyDescent="0.45">
      <c r="A17599" s="57"/>
      <c r="B17599" s="57"/>
    </row>
    <row r="17600" spans="1:2" hidden="1" x14ac:dyDescent="0.45">
      <c r="A17600" s="57"/>
      <c r="B17600" s="57"/>
    </row>
    <row r="17601" spans="1:2" hidden="1" x14ac:dyDescent="0.45">
      <c r="A17601" s="57"/>
      <c r="B17601" s="57"/>
    </row>
    <row r="17602" spans="1:2" hidden="1" x14ac:dyDescent="0.45">
      <c r="A17602" s="57"/>
      <c r="B17602" s="57"/>
    </row>
    <row r="17603" spans="1:2" hidden="1" x14ac:dyDescent="0.45">
      <c r="A17603" s="57"/>
      <c r="B17603" s="57"/>
    </row>
    <row r="17604" spans="1:2" hidden="1" x14ac:dyDescent="0.45">
      <c r="A17604" s="57"/>
      <c r="B17604" s="57"/>
    </row>
    <row r="17605" spans="1:2" hidden="1" x14ac:dyDescent="0.45">
      <c r="A17605" s="57"/>
      <c r="B17605" s="57"/>
    </row>
    <row r="17606" spans="1:2" hidden="1" x14ac:dyDescent="0.45">
      <c r="A17606" s="57"/>
      <c r="B17606" s="57"/>
    </row>
    <row r="17607" spans="1:2" hidden="1" x14ac:dyDescent="0.45">
      <c r="A17607" s="57"/>
      <c r="B17607" s="57"/>
    </row>
    <row r="17608" spans="1:2" hidden="1" x14ac:dyDescent="0.45">
      <c r="A17608" s="57"/>
      <c r="B17608" s="57"/>
    </row>
    <row r="17609" spans="1:2" hidden="1" x14ac:dyDescent="0.45">
      <c r="A17609" s="57"/>
      <c r="B17609" s="57"/>
    </row>
    <row r="17610" spans="1:2" hidden="1" x14ac:dyDescent="0.45">
      <c r="A17610" s="57"/>
      <c r="B17610" s="57"/>
    </row>
    <row r="17611" spans="1:2" hidden="1" x14ac:dyDescent="0.45">
      <c r="A17611" s="57"/>
      <c r="B17611" s="57"/>
    </row>
    <row r="17612" spans="1:2" hidden="1" x14ac:dyDescent="0.45">
      <c r="A17612" s="57"/>
      <c r="B17612" s="57"/>
    </row>
    <row r="17613" spans="1:2" hidden="1" x14ac:dyDescent="0.45">
      <c r="A17613" s="57"/>
      <c r="B17613" s="57"/>
    </row>
    <row r="17614" spans="1:2" hidden="1" x14ac:dyDescent="0.45">
      <c r="A17614" s="57"/>
      <c r="B17614" s="57"/>
    </row>
    <row r="17615" spans="1:2" hidden="1" x14ac:dyDescent="0.45">
      <c r="A17615" s="57"/>
      <c r="B17615" s="57"/>
    </row>
    <row r="17616" spans="1:2" hidden="1" x14ac:dyDescent="0.45">
      <c r="A17616" s="57"/>
      <c r="B17616" s="57"/>
    </row>
    <row r="17617" spans="1:2" hidden="1" x14ac:dyDescent="0.45">
      <c r="A17617" s="57"/>
      <c r="B17617" s="57"/>
    </row>
    <row r="17618" spans="1:2" hidden="1" x14ac:dyDescent="0.45">
      <c r="A17618" s="57"/>
      <c r="B17618" s="57"/>
    </row>
    <row r="17619" spans="1:2" hidden="1" x14ac:dyDescent="0.45">
      <c r="A17619" s="57"/>
      <c r="B17619" s="57"/>
    </row>
    <row r="17620" spans="1:2" hidden="1" x14ac:dyDescent="0.45">
      <c r="A17620" s="57"/>
      <c r="B17620" s="57"/>
    </row>
    <row r="17621" spans="1:2" hidden="1" x14ac:dyDescent="0.45">
      <c r="A17621" s="57"/>
      <c r="B17621" s="57"/>
    </row>
    <row r="17622" spans="1:2" hidden="1" x14ac:dyDescent="0.45">
      <c r="A17622" s="57"/>
      <c r="B17622" s="57"/>
    </row>
    <row r="17623" spans="1:2" hidden="1" x14ac:dyDescent="0.45">
      <c r="A17623" s="57"/>
      <c r="B17623" s="57"/>
    </row>
    <row r="17624" spans="1:2" hidden="1" x14ac:dyDescent="0.45">
      <c r="A17624" s="57"/>
      <c r="B17624" s="57"/>
    </row>
    <row r="17625" spans="1:2" hidden="1" x14ac:dyDescent="0.45">
      <c r="A17625" s="57"/>
      <c r="B17625" s="57"/>
    </row>
    <row r="17626" spans="1:2" hidden="1" x14ac:dyDescent="0.45">
      <c r="A17626" s="57"/>
      <c r="B17626" s="57"/>
    </row>
    <row r="17627" spans="1:2" hidden="1" x14ac:dyDescent="0.45">
      <c r="A17627" s="57"/>
      <c r="B17627" s="57"/>
    </row>
    <row r="17628" spans="1:2" hidden="1" x14ac:dyDescent="0.45">
      <c r="A17628" s="57"/>
      <c r="B17628" s="57"/>
    </row>
    <row r="17629" spans="1:2" hidden="1" x14ac:dyDescent="0.45">
      <c r="A17629" s="57"/>
      <c r="B17629" s="57"/>
    </row>
    <row r="17630" spans="1:2" hidden="1" x14ac:dyDescent="0.45">
      <c r="A17630" s="57"/>
      <c r="B17630" s="57"/>
    </row>
    <row r="17631" spans="1:2" hidden="1" x14ac:dyDescent="0.45">
      <c r="A17631" s="57"/>
      <c r="B17631" s="57"/>
    </row>
    <row r="17632" spans="1:2" hidden="1" x14ac:dyDescent="0.45">
      <c r="A17632" s="57"/>
      <c r="B17632" s="57"/>
    </row>
    <row r="17633" spans="1:2" hidden="1" x14ac:dyDescent="0.45">
      <c r="A17633" s="57"/>
      <c r="B17633" s="57"/>
    </row>
    <row r="17634" spans="1:2" hidden="1" x14ac:dyDescent="0.45">
      <c r="A17634" s="57"/>
      <c r="B17634" s="57"/>
    </row>
    <row r="17635" spans="1:2" hidden="1" x14ac:dyDescent="0.45">
      <c r="A17635" s="57"/>
      <c r="B17635" s="57"/>
    </row>
    <row r="17636" spans="1:2" hidden="1" x14ac:dyDescent="0.45">
      <c r="A17636" s="57"/>
      <c r="B17636" s="57"/>
    </row>
    <row r="17637" spans="1:2" hidden="1" x14ac:dyDescent="0.45">
      <c r="A17637" s="57"/>
      <c r="B17637" s="57"/>
    </row>
    <row r="17638" spans="1:2" hidden="1" x14ac:dyDescent="0.45">
      <c r="A17638" s="57"/>
      <c r="B17638" s="57"/>
    </row>
    <row r="17639" spans="1:2" hidden="1" x14ac:dyDescent="0.45">
      <c r="A17639" s="57"/>
      <c r="B17639" s="57"/>
    </row>
    <row r="17640" spans="1:2" hidden="1" x14ac:dyDescent="0.45">
      <c r="A17640" s="57"/>
      <c r="B17640" s="57"/>
    </row>
    <row r="17641" spans="1:2" hidden="1" x14ac:dyDescent="0.45">
      <c r="A17641" s="57"/>
      <c r="B17641" s="57"/>
    </row>
    <row r="17642" spans="1:2" hidden="1" x14ac:dyDescent="0.45">
      <c r="A17642" s="57"/>
      <c r="B17642" s="57"/>
    </row>
    <row r="17643" spans="1:2" hidden="1" x14ac:dyDescent="0.45">
      <c r="A17643" s="57"/>
      <c r="B17643" s="57"/>
    </row>
    <row r="17644" spans="1:2" hidden="1" x14ac:dyDescent="0.45">
      <c r="A17644" s="57"/>
      <c r="B17644" s="57"/>
    </row>
    <row r="17645" spans="1:2" hidden="1" x14ac:dyDescent="0.45">
      <c r="A17645" s="57"/>
      <c r="B17645" s="57"/>
    </row>
    <row r="17646" spans="1:2" hidden="1" x14ac:dyDescent="0.45">
      <c r="A17646" s="57"/>
      <c r="B17646" s="57"/>
    </row>
    <row r="17647" spans="1:2" hidden="1" x14ac:dyDescent="0.45">
      <c r="A17647" s="57"/>
      <c r="B17647" s="57"/>
    </row>
    <row r="17648" spans="1:2" hidden="1" x14ac:dyDescent="0.45">
      <c r="A17648" s="57"/>
      <c r="B17648" s="57"/>
    </row>
    <row r="17649" spans="1:2" hidden="1" x14ac:dyDescent="0.45">
      <c r="A17649" s="57"/>
      <c r="B17649" s="57"/>
    </row>
    <row r="17650" spans="1:2" hidden="1" x14ac:dyDescent="0.45">
      <c r="A17650" s="57"/>
      <c r="B17650" s="57"/>
    </row>
    <row r="17651" spans="1:2" hidden="1" x14ac:dyDescent="0.45">
      <c r="A17651" s="57"/>
      <c r="B17651" s="57"/>
    </row>
    <row r="17652" spans="1:2" hidden="1" x14ac:dyDescent="0.45">
      <c r="A17652" s="57"/>
      <c r="B17652" s="57"/>
    </row>
    <row r="17653" spans="1:2" hidden="1" x14ac:dyDescent="0.45">
      <c r="A17653" s="57"/>
      <c r="B17653" s="57"/>
    </row>
    <row r="17654" spans="1:2" hidden="1" x14ac:dyDescent="0.45">
      <c r="A17654" s="57"/>
      <c r="B17654" s="57"/>
    </row>
    <row r="17655" spans="1:2" hidden="1" x14ac:dyDescent="0.45">
      <c r="A17655" s="57"/>
      <c r="B17655" s="57"/>
    </row>
    <row r="17656" spans="1:2" hidden="1" x14ac:dyDescent="0.45">
      <c r="A17656" s="57"/>
      <c r="B17656" s="57"/>
    </row>
    <row r="17657" spans="1:2" hidden="1" x14ac:dyDescent="0.45">
      <c r="A17657" s="57"/>
      <c r="B17657" s="57"/>
    </row>
    <row r="17658" spans="1:2" hidden="1" x14ac:dyDescent="0.45">
      <c r="A17658" s="57"/>
      <c r="B17658" s="57"/>
    </row>
    <row r="17659" spans="1:2" hidden="1" x14ac:dyDescent="0.45">
      <c r="A17659" s="57"/>
      <c r="B17659" s="57"/>
    </row>
    <row r="17660" spans="1:2" hidden="1" x14ac:dyDescent="0.45">
      <c r="A17660" s="57"/>
      <c r="B17660" s="57"/>
    </row>
    <row r="17661" spans="1:2" hidden="1" x14ac:dyDescent="0.45">
      <c r="A17661" s="57"/>
      <c r="B17661" s="57"/>
    </row>
    <row r="17662" spans="1:2" hidden="1" x14ac:dyDescent="0.45">
      <c r="A17662" s="57"/>
      <c r="B17662" s="57"/>
    </row>
    <row r="17663" spans="1:2" hidden="1" x14ac:dyDescent="0.45">
      <c r="A17663" s="57"/>
      <c r="B17663" s="57"/>
    </row>
    <row r="17664" spans="1:2" hidden="1" x14ac:dyDescent="0.45">
      <c r="A17664" s="57"/>
      <c r="B17664" s="57"/>
    </row>
    <row r="17665" spans="1:2" hidden="1" x14ac:dyDescent="0.45">
      <c r="A17665" s="57"/>
      <c r="B17665" s="57"/>
    </row>
    <row r="17666" spans="1:2" hidden="1" x14ac:dyDescent="0.45">
      <c r="A17666" s="57"/>
      <c r="B17666" s="57"/>
    </row>
    <row r="17667" spans="1:2" hidden="1" x14ac:dyDescent="0.45">
      <c r="A17667" s="57"/>
      <c r="B17667" s="57"/>
    </row>
    <row r="17668" spans="1:2" hidden="1" x14ac:dyDescent="0.45">
      <c r="A17668" s="57"/>
      <c r="B17668" s="57"/>
    </row>
    <row r="17669" spans="1:2" hidden="1" x14ac:dyDescent="0.45">
      <c r="A17669" s="57"/>
      <c r="B17669" s="57"/>
    </row>
    <row r="17670" spans="1:2" hidden="1" x14ac:dyDescent="0.45">
      <c r="A17670" s="57"/>
      <c r="B17670" s="57"/>
    </row>
    <row r="17671" spans="1:2" hidden="1" x14ac:dyDescent="0.45">
      <c r="A17671" s="57"/>
      <c r="B17671" s="57"/>
    </row>
    <row r="17672" spans="1:2" hidden="1" x14ac:dyDescent="0.45">
      <c r="A17672" s="57"/>
      <c r="B17672" s="57"/>
    </row>
    <row r="17673" spans="1:2" hidden="1" x14ac:dyDescent="0.45">
      <c r="A17673" s="57"/>
      <c r="B17673" s="57"/>
    </row>
    <row r="17674" spans="1:2" hidden="1" x14ac:dyDescent="0.45">
      <c r="A17674" s="57"/>
      <c r="B17674" s="57"/>
    </row>
    <row r="17675" spans="1:2" hidden="1" x14ac:dyDescent="0.45">
      <c r="A17675" s="57"/>
      <c r="B17675" s="57"/>
    </row>
    <row r="17676" spans="1:2" hidden="1" x14ac:dyDescent="0.45">
      <c r="A17676" s="57"/>
      <c r="B17676" s="57"/>
    </row>
    <row r="17677" spans="1:2" hidden="1" x14ac:dyDescent="0.45">
      <c r="A17677" s="57"/>
      <c r="B17677" s="57"/>
    </row>
    <row r="17678" spans="1:2" hidden="1" x14ac:dyDescent="0.45">
      <c r="A17678" s="57"/>
      <c r="B17678" s="57"/>
    </row>
    <row r="17679" spans="1:2" hidden="1" x14ac:dyDescent="0.45">
      <c r="A17679" s="57"/>
      <c r="B17679" s="57"/>
    </row>
    <row r="17680" spans="1:2" hidden="1" x14ac:dyDescent="0.45">
      <c r="A17680" s="57"/>
      <c r="B17680" s="57"/>
    </row>
    <row r="17681" spans="1:2" hidden="1" x14ac:dyDescent="0.45">
      <c r="A17681" s="57"/>
      <c r="B17681" s="57"/>
    </row>
    <row r="17682" spans="1:2" hidden="1" x14ac:dyDescent="0.45">
      <c r="A17682" s="57"/>
      <c r="B17682" s="57"/>
    </row>
    <row r="17683" spans="1:2" hidden="1" x14ac:dyDescent="0.45">
      <c r="A17683" s="57"/>
      <c r="B17683" s="57"/>
    </row>
    <row r="17684" spans="1:2" hidden="1" x14ac:dyDescent="0.45">
      <c r="A17684" s="57"/>
      <c r="B17684" s="57"/>
    </row>
    <row r="17685" spans="1:2" hidden="1" x14ac:dyDescent="0.45">
      <c r="A17685" s="57"/>
      <c r="B17685" s="57"/>
    </row>
    <row r="17686" spans="1:2" hidden="1" x14ac:dyDescent="0.45">
      <c r="A17686" s="57"/>
      <c r="B17686" s="57"/>
    </row>
    <row r="17687" spans="1:2" hidden="1" x14ac:dyDescent="0.45">
      <c r="A17687" s="57"/>
      <c r="B17687" s="57"/>
    </row>
    <row r="17688" spans="1:2" hidden="1" x14ac:dyDescent="0.45">
      <c r="A17688" s="57"/>
      <c r="B17688" s="57"/>
    </row>
    <row r="17689" spans="1:2" hidden="1" x14ac:dyDescent="0.45">
      <c r="A17689" s="57"/>
      <c r="B17689" s="57"/>
    </row>
    <row r="17690" spans="1:2" hidden="1" x14ac:dyDescent="0.45">
      <c r="A17690" s="57"/>
      <c r="B17690" s="57"/>
    </row>
    <row r="17691" spans="1:2" hidden="1" x14ac:dyDescent="0.45">
      <c r="A17691" s="57"/>
      <c r="B17691" s="57"/>
    </row>
    <row r="17692" spans="1:2" hidden="1" x14ac:dyDescent="0.45">
      <c r="A17692" s="57"/>
      <c r="B17692" s="57"/>
    </row>
    <row r="17693" spans="1:2" hidden="1" x14ac:dyDescent="0.45">
      <c r="A17693" s="57"/>
      <c r="B17693" s="57"/>
    </row>
    <row r="17694" spans="1:2" hidden="1" x14ac:dyDescent="0.45">
      <c r="A17694" s="57"/>
      <c r="B17694" s="57"/>
    </row>
    <row r="17695" spans="1:2" hidden="1" x14ac:dyDescent="0.45">
      <c r="A17695" s="57"/>
      <c r="B17695" s="57"/>
    </row>
    <row r="17696" spans="1:2" hidden="1" x14ac:dyDescent="0.45">
      <c r="A17696" s="57"/>
      <c r="B17696" s="57"/>
    </row>
    <row r="17697" spans="1:2" hidden="1" x14ac:dyDescent="0.45">
      <c r="A17697" s="57"/>
      <c r="B17697" s="57"/>
    </row>
    <row r="17698" spans="1:2" hidden="1" x14ac:dyDescent="0.45">
      <c r="A17698" s="57"/>
      <c r="B17698" s="57"/>
    </row>
    <row r="17699" spans="1:2" hidden="1" x14ac:dyDescent="0.45">
      <c r="A17699" s="57"/>
      <c r="B17699" s="57"/>
    </row>
    <row r="17700" spans="1:2" hidden="1" x14ac:dyDescent="0.45">
      <c r="A17700" s="57"/>
      <c r="B17700" s="57"/>
    </row>
    <row r="17701" spans="1:2" hidden="1" x14ac:dyDescent="0.45">
      <c r="A17701" s="57"/>
      <c r="B17701" s="57"/>
    </row>
    <row r="17702" spans="1:2" hidden="1" x14ac:dyDescent="0.45">
      <c r="A17702" s="57"/>
      <c r="B17702" s="57"/>
    </row>
    <row r="17703" spans="1:2" hidden="1" x14ac:dyDescent="0.45">
      <c r="A17703" s="57"/>
      <c r="B17703" s="57"/>
    </row>
    <row r="17704" spans="1:2" hidden="1" x14ac:dyDescent="0.45">
      <c r="A17704" s="57"/>
      <c r="B17704" s="57"/>
    </row>
    <row r="17705" spans="1:2" hidden="1" x14ac:dyDescent="0.45">
      <c r="A17705" s="57"/>
      <c r="B17705" s="57"/>
    </row>
    <row r="17706" spans="1:2" hidden="1" x14ac:dyDescent="0.45">
      <c r="A17706" s="57"/>
      <c r="B17706" s="57"/>
    </row>
    <row r="17707" spans="1:2" hidden="1" x14ac:dyDescent="0.45">
      <c r="A17707" s="57"/>
      <c r="B17707" s="57"/>
    </row>
    <row r="17708" spans="1:2" hidden="1" x14ac:dyDescent="0.45">
      <c r="A17708" s="57"/>
      <c r="B17708" s="57"/>
    </row>
    <row r="17709" spans="1:2" hidden="1" x14ac:dyDescent="0.45">
      <c r="A17709" s="57"/>
      <c r="B17709" s="57"/>
    </row>
    <row r="17710" spans="1:2" hidden="1" x14ac:dyDescent="0.45">
      <c r="A17710" s="57"/>
      <c r="B17710" s="57"/>
    </row>
    <row r="17711" spans="1:2" hidden="1" x14ac:dyDescent="0.45">
      <c r="A17711" s="57"/>
      <c r="B17711" s="57"/>
    </row>
    <row r="17712" spans="1:2" hidden="1" x14ac:dyDescent="0.45">
      <c r="A17712" s="57"/>
      <c r="B17712" s="57"/>
    </row>
    <row r="17713" spans="1:2" hidden="1" x14ac:dyDescent="0.45">
      <c r="A17713" s="57"/>
      <c r="B17713" s="57"/>
    </row>
    <row r="17714" spans="1:2" hidden="1" x14ac:dyDescent="0.45">
      <c r="A17714" s="57"/>
      <c r="B17714" s="57"/>
    </row>
    <row r="17715" spans="1:2" hidden="1" x14ac:dyDescent="0.45">
      <c r="A17715" s="57"/>
      <c r="B17715" s="57"/>
    </row>
    <row r="17716" spans="1:2" hidden="1" x14ac:dyDescent="0.45">
      <c r="A17716" s="57"/>
      <c r="B17716" s="57"/>
    </row>
    <row r="17717" spans="1:2" hidden="1" x14ac:dyDescent="0.45">
      <c r="A17717" s="57"/>
      <c r="B17717" s="57"/>
    </row>
    <row r="17718" spans="1:2" hidden="1" x14ac:dyDescent="0.45">
      <c r="A17718" s="57"/>
      <c r="B17718" s="57"/>
    </row>
    <row r="17719" spans="1:2" hidden="1" x14ac:dyDescent="0.45">
      <c r="A17719" s="57"/>
      <c r="B17719" s="57"/>
    </row>
    <row r="17720" spans="1:2" hidden="1" x14ac:dyDescent="0.45">
      <c r="A17720" s="57"/>
      <c r="B17720" s="57"/>
    </row>
    <row r="17721" spans="1:2" hidden="1" x14ac:dyDescent="0.45">
      <c r="A17721" s="57"/>
      <c r="B17721" s="57"/>
    </row>
    <row r="17722" spans="1:2" hidden="1" x14ac:dyDescent="0.45">
      <c r="A17722" s="57"/>
      <c r="B17722" s="57"/>
    </row>
    <row r="17723" spans="1:2" hidden="1" x14ac:dyDescent="0.45">
      <c r="A17723" s="57"/>
      <c r="B17723" s="57"/>
    </row>
    <row r="17724" spans="1:2" hidden="1" x14ac:dyDescent="0.45">
      <c r="A17724" s="57"/>
      <c r="B17724" s="57"/>
    </row>
    <row r="17725" spans="1:2" hidden="1" x14ac:dyDescent="0.45">
      <c r="A17725" s="57"/>
      <c r="B17725" s="57"/>
    </row>
    <row r="17726" spans="1:2" hidden="1" x14ac:dyDescent="0.45">
      <c r="A17726" s="57"/>
      <c r="B17726" s="57"/>
    </row>
    <row r="17727" spans="1:2" hidden="1" x14ac:dyDescent="0.45">
      <c r="A17727" s="57"/>
      <c r="B17727" s="57"/>
    </row>
    <row r="17728" spans="1:2" hidden="1" x14ac:dyDescent="0.45">
      <c r="A17728" s="57"/>
      <c r="B17728" s="57"/>
    </row>
    <row r="17729" spans="1:2" hidden="1" x14ac:dyDescent="0.45">
      <c r="A17729" s="57"/>
      <c r="B17729" s="57"/>
    </row>
    <row r="17730" spans="1:2" hidden="1" x14ac:dyDescent="0.45">
      <c r="A17730" s="57"/>
      <c r="B17730" s="57"/>
    </row>
    <row r="17731" spans="1:2" hidden="1" x14ac:dyDescent="0.45">
      <c r="A17731" s="57"/>
      <c r="B17731" s="57"/>
    </row>
    <row r="17732" spans="1:2" hidden="1" x14ac:dyDescent="0.45">
      <c r="A17732" s="57"/>
      <c r="B17732" s="57"/>
    </row>
    <row r="17733" spans="1:2" hidden="1" x14ac:dyDescent="0.45">
      <c r="A17733" s="57"/>
      <c r="B17733" s="57"/>
    </row>
    <row r="17734" spans="1:2" hidden="1" x14ac:dyDescent="0.45">
      <c r="A17734" s="57"/>
      <c r="B17734" s="57"/>
    </row>
    <row r="17735" spans="1:2" hidden="1" x14ac:dyDescent="0.45">
      <c r="A17735" s="57"/>
      <c r="B17735" s="57"/>
    </row>
    <row r="17736" spans="1:2" hidden="1" x14ac:dyDescent="0.45">
      <c r="A17736" s="57"/>
      <c r="B17736" s="57"/>
    </row>
    <row r="17737" spans="1:2" hidden="1" x14ac:dyDescent="0.45">
      <c r="A17737" s="57"/>
      <c r="B17737" s="57"/>
    </row>
    <row r="17738" spans="1:2" hidden="1" x14ac:dyDescent="0.45">
      <c r="A17738" s="57"/>
      <c r="B17738" s="57"/>
    </row>
    <row r="17739" spans="1:2" hidden="1" x14ac:dyDescent="0.45">
      <c r="A17739" s="57"/>
      <c r="B17739" s="57"/>
    </row>
    <row r="17740" spans="1:2" hidden="1" x14ac:dyDescent="0.45">
      <c r="A17740" s="57"/>
      <c r="B17740" s="57"/>
    </row>
    <row r="17741" spans="1:2" hidden="1" x14ac:dyDescent="0.45">
      <c r="A17741" s="57"/>
      <c r="B17741" s="57"/>
    </row>
    <row r="17742" spans="1:2" hidden="1" x14ac:dyDescent="0.45">
      <c r="A17742" s="57"/>
      <c r="B17742" s="57"/>
    </row>
    <row r="17743" spans="1:2" hidden="1" x14ac:dyDescent="0.45">
      <c r="A17743" s="57"/>
      <c r="B17743" s="57"/>
    </row>
    <row r="17744" spans="1:2" hidden="1" x14ac:dyDescent="0.45">
      <c r="A17744" s="57"/>
      <c r="B17744" s="57"/>
    </row>
    <row r="17745" spans="1:2" hidden="1" x14ac:dyDescent="0.45">
      <c r="A17745" s="57"/>
      <c r="B17745" s="57"/>
    </row>
    <row r="17746" spans="1:2" hidden="1" x14ac:dyDescent="0.45">
      <c r="A17746" s="57"/>
      <c r="B17746" s="57"/>
    </row>
    <row r="17747" spans="1:2" hidden="1" x14ac:dyDescent="0.45">
      <c r="A17747" s="57"/>
      <c r="B17747" s="57"/>
    </row>
    <row r="17748" spans="1:2" hidden="1" x14ac:dyDescent="0.45">
      <c r="A17748" s="57"/>
      <c r="B17748" s="57"/>
    </row>
    <row r="17749" spans="1:2" hidden="1" x14ac:dyDescent="0.45">
      <c r="A17749" s="57"/>
      <c r="B17749" s="57"/>
    </row>
    <row r="17750" spans="1:2" hidden="1" x14ac:dyDescent="0.45">
      <c r="A17750" s="57"/>
      <c r="B17750" s="57"/>
    </row>
    <row r="17751" spans="1:2" hidden="1" x14ac:dyDescent="0.45">
      <c r="A17751" s="57"/>
      <c r="B17751" s="57"/>
    </row>
    <row r="17752" spans="1:2" hidden="1" x14ac:dyDescent="0.45">
      <c r="A17752" s="57"/>
      <c r="B17752" s="57"/>
    </row>
    <row r="17753" spans="1:2" hidden="1" x14ac:dyDescent="0.45">
      <c r="A17753" s="57"/>
      <c r="B17753" s="57"/>
    </row>
    <row r="17754" spans="1:2" hidden="1" x14ac:dyDescent="0.45">
      <c r="A17754" s="57"/>
      <c r="B17754" s="57"/>
    </row>
    <row r="17755" spans="1:2" hidden="1" x14ac:dyDescent="0.45">
      <c r="A17755" s="57"/>
      <c r="B17755" s="57"/>
    </row>
    <row r="17756" spans="1:2" hidden="1" x14ac:dyDescent="0.45">
      <c r="A17756" s="57"/>
      <c r="B17756" s="57"/>
    </row>
    <row r="17757" spans="1:2" hidden="1" x14ac:dyDescent="0.45">
      <c r="A17757" s="57"/>
      <c r="B17757" s="57"/>
    </row>
    <row r="17758" spans="1:2" hidden="1" x14ac:dyDescent="0.45">
      <c r="A17758" s="57"/>
      <c r="B17758" s="57"/>
    </row>
    <row r="17759" spans="1:2" hidden="1" x14ac:dyDescent="0.45">
      <c r="A17759" s="57"/>
      <c r="B17759" s="57"/>
    </row>
    <row r="17760" spans="1:2" hidden="1" x14ac:dyDescent="0.45">
      <c r="A17760" s="57"/>
      <c r="B17760" s="57"/>
    </row>
    <row r="17761" spans="1:2" hidden="1" x14ac:dyDescent="0.45">
      <c r="A17761" s="57"/>
      <c r="B17761" s="57"/>
    </row>
    <row r="17762" spans="1:2" hidden="1" x14ac:dyDescent="0.45">
      <c r="A17762" s="57"/>
      <c r="B17762" s="57"/>
    </row>
    <row r="17763" spans="1:2" hidden="1" x14ac:dyDescent="0.45">
      <c r="A17763" s="57"/>
      <c r="B17763" s="57"/>
    </row>
    <row r="17764" spans="1:2" hidden="1" x14ac:dyDescent="0.45">
      <c r="A17764" s="57"/>
      <c r="B17764" s="57"/>
    </row>
    <row r="17765" spans="1:2" hidden="1" x14ac:dyDescent="0.45">
      <c r="A17765" s="57"/>
      <c r="B17765" s="57"/>
    </row>
    <row r="17766" spans="1:2" hidden="1" x14ac:dyDescent="0.45">
      <c r="A17766" s="57"/>
      <c r="B17766" s="57"/>
    </row>
    <row r="17767" spans="1:2" hidden="1" x14ac:dyDescent="0.45">
      <c r="A17767" s="57"/>
      <c r="B17767" s="57"/>
    </row>
    <row r="17768" spans="1:2" hidden="1" x14ac:dyDescent="0.45">
      <c r="A17768" s="57"/>
      <c r="B17768" s="57"/>
    </row>
    <row r="17769" spans="1:2" hidden="1" x14ac:dyDescent="0.45">
      <c r="A17769" s="57"/>
      <c r="B17769" s="57"/>
    </row>
    <row r="17770" spans="1:2" hidden="1" x14ac:dyDescent="0.45">
      <c r="A17770" s="57"/>
      <c r="B17770" s="57"/>
    </row>
    <row r="17771" spans="1:2" hidden="1" x14ac:dyDescent="0.45">
      <c r="A17771" s="57"/>
      <c r="B17771" s="57"/>
    </row>
    <row r="17772" spans="1:2" hidden="1" x14ac:dyDescent="0.45">
      <c r="A17772" s="57"/>
      <c r="B17772" s="57"/>
    </row>
    <row r="17773" spans="1:2" hidden="1" x14ac:dyDescent="0.45">
      <c r="A17773" s="57"/>
      <c r="B17773" s="57"/>
    </row>
    <row r="17774" spans="1:2" hidden="1" x14ac:dyDescent="0.45">
      <c r="A17774" s="57"/>
      <c r="B17774" s="57"/>
    </row>
    <row r="17775" spans="1:2" hidden="1" x14ac:dyDescent="0.45">
      <c r="A17775" s="57"/>
      <c r="B17775" s="57"/>
    </row>
    <row r="17776" spans="1:2" hidden="1" x14ac:dyDescent="0.45">
      <c r="A17776" s="57"/>
      <c r="B17776" s="57"/>
    </row>
    <row r="17777" spans="1:2" hidden="1" x14ac:dyDescent="0.45">
      <c r="A17777" s="57"/>
      <c r="B17777" s="57"/>
    </row>
    <row r="17778" spans="1:2" hidden="1" x14ac:dyDescent="0.45">
      <c r="A17778" s="57"/>
      <c r="B17778" s="57"/>
    </row>
    <row r="17779" spans="1:2" hidden="1" x14ac:dyDescent="0.45">
      <c r="A17779" s="57"/>
      <c r="B17779" s="57"/>
    </row>
    <row r="17780" spans="1:2" hidden="1" x14ac:dyDescent="0.45">
      <c r="A17780" s="57"/>
      <c r="B17780" s="57"/>
    </row>
    <row r="17781" spans="1:2" hidden="1" x14ac:dyDescent="0.45">
      <c r="A17781" s="57"/>
      <c r="B17781" s="57"/>
    </row>
    <row r="17782" spans="1:2" hidden="1" x14ac:dyDescent="0.45">
      <c r="A17782" s="57"/>
      <c r="B17782" s="57"/>
    </row>
    <row r="17783" spans="1:2" hidden="1" x14ac:dyDescent="0.45">
      <c r="A17783" s="57"/>
      <c r="B17783" s="57"/>
    </row>
    <row r="17784" spans="1:2" hidden="1" x14ac:dyDescent="0.45">
      <c r="A17784" s="57"/>
      <c r="B17784" s="57"/>
    </row>
    <row r="17785" spans="1:2" hidden="1" x14ac:dyDescent="0.45">
      <c r="A17785" s="57"/>
      <c r="B17785" s="57"/>
    </row>
    <row r="17786" spans="1:2" hidden="1" x14ac:dyDescent="0.45">
      <c r="A17786" s="57"/>
      <c r="B17786" s="57"/>
    </row>
    <row r="17787" spans="1:2" hidden="1" x14ac:dyDescent="0.45">
      <c r="A17787" s="57"/>
      <c r="B17787" s="57"/>
    </row>
    <row r="17788" spans="1:2" hidden="1" x14ac:dyDescent="0.45">
      <c r="A17788" s="57"/>
      <c r="B17788" s="57"/>
    </row>
    <row r="17789" spans="1:2" hidden="1" x14ac:dyDescent="0.45">
      <c r="A17789" s="57"/>
      <c r="B17789" s="57"/>
    </row>
    <row r="17790" spans="1:2" hidden="1" x14ac:dyDescent="0.45">
      <c r="A17790" s="57"/>
      <c r="B17790" s="57"/>
    </row>
    <row r="17791" spans="1:2" hidden="1" x14ac:dyDescent="0.45">
      <c r="A17791" s="57"/>
      <c r="B17791" s="57"/>
    </row>
    <row r="17792" spans="1:2" hidden="1" x14ac:dyDescent="0.45">
      <c r="A17792" s="57"/>
      <c r="B17792" s="57"/>
    </row>
    <row r="17793" spans="1:2" hidden="1" x14ac:dyDescent="0.45">
      <c r="A17793" s="57"/>
      <c r="B17793" s="57"/>
    </row>
    <row r="17794" spans="1:2" hidden="1" x14ac:dyDescent="0.45">
      <c r="A17794" s="57"/>
      <c r="B17794" s="57"/>
    </row>
    <row r="17795" spans="1:2" hidden="1" x14ac:dyDescent="0.45">
      <c r="A17795" s="57"/>
      <c r="B17795" s="57"/>
    </row>
    <row r="17796" spans="1:2" hidden="1" x14ac:dyDescent="0.45">
      <c r="A17796" s="57"/>
      <c r="B17796" s="57"/>
    </row>
    <row r="17797" spans="1:2" hidden="1" x14ac:dyDescent="0.45">
      <c r="A17797" s="57"/>
      <c r="B17797" s="57"/>
    </row>
    <row r="17798" spans="1:2" hidden="1" x14ac:dyDescent="0.45">
      <c r="A17798" s="57"/>
      <c r="B17798" s="57"/>
    </row>
    <row r="17799" spans="1:2" hidden="1" x14ac:dyDescent="0.45">
      <c r="A17799" s="57"/>
      <c r="B17799" s="57"/>
    </row>
    <row r="17800" spans="1:2" hidden="1" x14ac:dyDescent="0.45">
      <c r="A17800" s="57"/>
      <c r="B17800" s="57"/>
    </row>
    <row r="17801" spans="1:2" hidden="1" x14ac:dyDescent="0.45">
      <c r="A17801" s="57"/>
      <c r="B17801" s="57"/>
    </row>
    <row r="17802" spans="1:2" hidden="1" x14ac:dyDescent="0.45">
      <c r="A17802" s="57"/>
      <c r="B17802" s="57"/>
    </row>
    <row r="17803" spans="1:2" hidden="1" x14ac:dyDescent="0.45">
      <c r="A17803" s="57"/>
      <c r="B17803" s="57"/>
    </row>
    <row r="17804" spans="1:2" hidden="1" x14ac:dyDescent="0.45">
      <c r="A17804" s="57"/>
      <c r="B17804" s="57"/>
    </row>
    <row r="17805" spans="1:2" hidden="1" x14ac:dyDescent="0.45">
      <c r="A17805" s="57"/>
      <c r="B17805" s="57"/>
    </row>
    <row r="17806" spans="1:2" hidden="1" x14ac:dyDescent="0.45">
      <c r="A17806" s="57"/>
      <c r="B17806" s="57"/>
    </row>
    <row r="17807" spans="1:2" hidden="1" x14ac:dyDescent="0.45">
      <c r="A17807" s="57"/>
      <c r="B17807" s="57"/>
    </row>
    <row r="17808" spans="1:2" hidden="1" x14ac:dyDescent="0.45">
      <c r="A17808" s="57"/>
      <c r="B17808" s="57"/>
    </row>
    <row r="17809" spans="1:2" hidden="1" x14ac:dyDescent="0.45">
      <c r="A17809" s="57"/>
      <c r="B17809" s="57"/>
    </row>
    <row r="17810" spans="1:2" hidden="1" x14ac:dyDescent="0.45">
      <c r="A17810" s="57"/>
      <c r="B17810" s="57"/>
    </row>
    <row r="17811" spans="1:2" hidden="1" x14ac:dyDescent="0.45">
      <c r="A17811" s="57"/>
      <c r="B17811" s="57"/>
    </row>
    <row r="17812" spans="1:2" hidden="1" x14ac:dyDescent="0.45">
      <c r="A17812" s="57"/>
      <c r="B17812" s="57"/>
    </row>
    <row r="17813" spans="1:2" hidden="1" x14ac:dyDescent="0.45">
      <c r="A17813" s="57"/>
      <c r="B17813" s="57"/>
    </row>
    <row r="17814" spans="1:2" hidden="1" x14ac:dyDescent="0.45">
      <c r="A17814" s="57"/>
      <c r="B17814" s="57"/>
    </row>
    <row r="17815" spans="1:2" hidden="1" x14ac:dyDescent="0.45">
      <c r="A17815" s="57"/>
      <c r="B17815" s="57"/>
    </row>
    <row r="17816" spans="1:2" hidden="1" x14ac:dyDescent="0.45">
      <c r="A17816" s="57"/>
      <c r="B17816" s="57"/>
    </row>
    <row r="17817" spans="1:2" hidden="1" x14ac:dyDescent="0.45">
      <c r="A17817" s="57"/>
      <c r="B17817" s="57"/>
    </row>
    <row r="17818" spans="1:2" hidden="1" x14ac:dyDescent="0.45">
      <c r="A17818" s="57"/>
      <c r="B17818" s="57"/>
    </row>
    <row r="17819" spans="1:2" hidden="1" x14ac:dyDescent="0.45">
      <c r="A17819" s="57"/>
      <c r="B17819" s="57"/>
    </row>
    <row r="17820" spans="1:2" hidden="1" x14ac:dyDescent="0.45">
      <c r="A17820" s="57"/>
      <c r="B17820" s="57"/>
    </row>
    <row r="17821" spans="1:2" hidden="1" x14ac:dyDescent="0.45">
      <c r="A17821" s="57"/>
      <c r="B17821" s="57"/>
    </row>
    <row r="17822" spans="1:2" hidden="1" x14ac:dyDescent="0.45">
      <c r="A17822" s="57"/>
      <c r="B17822" s="57"/>
    </row>
    <row r="17823" spans="1:2" hidden="1" x14ac:dyDescent="0.45">
      <c r="A17823" s="57"/>
      <c r="B17823" s="57"/>
    </row>
    <row r="17824" spans="1:2" hidden="1" x14ac:dyDescent="0.45">
      <c r="A17824" s="57"/>
      <c r="B17824" s="57"/>
    </row>
    <row r="17825" spans="1:2" hidden="1" x14ac:dyDescent="0.45">
      <c r="A17825" s="57"/>
      <c r="B17825" s="57"/>
    </row>
    <row r="17826" spans="1:2" hidden="1" x14ac:dyDescent="0.45">
      <c r="A17826" s="57"/>
      <c r="B17826" s="57"/>
    </row>
    <row r="17827" spans="1:2" hidden="1" x14ac:dyDescent="0.45">
      <c r="A17827" s="57"/>
      <c r="B17827" s="57"/>
    </row>
    <row r="17828" spans="1:2" hidden="1" x14ac:dyDescent="0.45">
      <c r="A17828" s="57"/>
      <c r="B17828" s="57"/>
    </row>
    <row r="17829" spans="1:2" hidden="1" x14ac:dyDescent="0.45">
      <c r="A17829" s="57"/>
      <c r="B17829" s="57"/>
    </row>
    <row r="17830" spans="1:2" hidden="1" x14ac:dyDescent="0.45">
      <c r="A17830" s="57"/>
      <c r="B17830" s="57"/>
    </row>
    <row r="17831" spans="1:2" hidden="1" x14ac:dyDescent="0.45">
      <c r="A17831" s="57"/>
      <c r="B17831" s="57"/>
    </row>
    <row r="17832" spans="1:2" hidden="1" x14ac:dyDescent="0.45">
      <c r="A17832" s="57"/>
      <c r="B17832" s="57"/>
    </row>
    <row r="17833" spans="1:2" hidden="1" x14ac:dyDescent="0.45">
      <c r="A17833" s="57"/>
      <c r="B17833" s="57"/>
    </row>
    <row r="17834" spans="1:2" hidden="1" x14ac:dyDescent="0.45">
      <c r="A17834" s="57"/>
      <c r="B17834" s="57"/>
    </row>
    <row r="17835" spans="1:2" hidden="1" x14ac:dyDescent="0.45">
      <c r="A17835" s="57"/>
      <c r="B17835" s="57"/>
    </row>
    <row r="17836" spans="1:2" hidden="1" x14ac:dyDescent="0.45">
      <c r="A17836" s="57"/>
      <c r="B17836" s="57"/>
    </row>
    <row r="17837" spans="1:2" hidden="1" x14ac:dyDescent="0.45">
      <c r="A17837" s="57"/>
      <c r="B17837" s="57"/>
    </row>
    <row r="17838" spans="1:2" hidden="1" x14ac:dyDescent="0.45">
      <c r="A17838" s="57"/>
      <c r="B17838" s="57"/>
    </row>
    <row r="17839" spans="1:2" hidden="1" x14ac:dyDescent="0.45">
      <c r="A17839" s="57"/>
      <c r="B17839" s="57"/>
    </row>
    <row r="17840" spans="1:2" hidden="1" x14ac:dyDescent="0.45">
      <c r="A17840" s="57"/>
      <c r="B17840" s="57"/>
    </row>
    <row r="17841" spans="1:2" hidden="1" x14ac:dyDescent="0.45">
      <c r="A17841" s="57"/>
      <c r="B17841" s="57"/>
    </row>
    <row r="17842" spans="1:2" hidden="1" x14ac:dyDescent="0.45">
      <c r="A17842" s="57"/>
      <c r="B17842" s="57"/>
    </row>
    <row r="17843" spans="1:2" hidden="1" x14ac:dyDescent="0.45">
      <c r="A17843" s="57"/>
      <c r="B17843" s="57"/>
    </row>
    <row r="17844" spans="1:2" hidden="1" x14ac:dyDescent="0.45">
      <c r="A17844" s="57"/>
      <c r="B17844" s="57"/>
    </row>
    <row r="17845" spans="1:2" hidden="1" x14ac:dyDescent="0.45">
      <c r="A17845" s="57"/>
      <c r="B17845" s="57"/>
    </row>
    <row r="17846" spans="1:2" hidden="1" x14ac:dyDescent="0.45">
      <c r="A17846" s="57"/>
      <c r="B17846" s="57"/>
    </row>
    <row r="17847" spans="1:2" hidden="1" x14ac:dyDescent="0.45">
      <c r="A17847" s="57"/>
      <c r="B17847" s="57"/>
    </row>
    <row r="17848" spans="1:2" hidden="1" x14ac:dyDescent="0.45">
      <c r="A17848" s="57"/>
      <c r="B17848" s="57"/>
    </row>
    <row r="17849" spans="1:2" hidden="1" x14ac:dyDescent="0.45">
      <c r="A17849" s="57"/>
      <c r="B17849" s="57"/>
    </row>
    <row r="17850" spans="1:2" hidden="1" x14ac:dyDescent="0.45">
      <c r="A17850" s="57"/>
      <c r="B17850" s="57"/>
    </row>
    <row r="17851" spans="1:2" hidden="1" x14ac:dyDescent="0.45">
      <c r="A17851" s="57"/>
      <c r="B17851" s="57"/>
    </row>
    <row r="17852" spans="1:2" hidden="1" x14ac:dyDescent="0.45">
      <c r="A17852" s="57"/>
      <c r="B17852" s="57"/>
    </row>
    <row r="17853" spans="1:2" hidden="1" x14ac:dyDescent="0.45">
      <c r="A17853" s="57"/>
      <c r="B17853" s="57"/>
    </row>
    <row r="17854" spans="1:2" hidden="1" x14ac:dyDescent="0.45">
      <c r="A17854" s="57"/>
      <c r="B17854" s="57"/>
    </row>
    <row r="17855" spans="1:2" hidden="1" x14ac:dyDescent="0.45">
      <c r="A17855" s="57"/>
      <c r="B17855" s="57"/>
    </row>
    <row r="17856" spans="1:2" hidden="1" x14ac:dyDescent="0.45">
      <c r="A17856" s="57"/>
      <c r="B17856" s="57"/>
    </row>
    <row r="17857" spans="1:2" hidden="1" x14ac:dyDescent="0.45">
      <c r="A17857" s="57"/>
      <c r="B17857" s="57"/>
    </row>
    <row r="17858" spans="1:2" hidden="1" x14ac:dyDescent="0.45">
      <c r="A17858" s="57"/>
      <c r="B17858" s="57"/>
    </row>
    <row r="17859" spans="1:2" hidden="1" x14ac:dyDescent="0.45">
      <c r="A17859" s="57"/>
      <c r="B17859" s="57"/>
    </row>
    <row r="17860" spans="1:2" hidden="1" x14ac:dyDescent="0.45">
      <c r="A17860" s="57"/>
      <c r="B17860" s="57"/>
    </row>
    <row r="17861" spans="1:2" hidden="1" x14ac:dyDescent="0.45">
      <c r="A17861" s="57"/>
      <c r="B17861" s="57"/>
    </row>
    <row r="17862" spans="1:2" hidden="1" x14ac:dyDescent="0.45">
      <c r="A17862" s="57"/>
      <c r="B17862" s="57"/>
    </row>
    <row r="17863" spans="1:2" hidden="1" x14ac:dyDescent="0.45">
      <c r="A17863" s="57"/>
      <c r="B17863" s="57"/>
    </row>
    <row r="17864" spans="1:2" hidden="1" x14ac:dyDescent="0.45">
      <c r="A17864" s="57"/>
      <c r="B17864" s="57"/>
    </row>
    <row r="17865" spans="1:2" hidden="1" x14ac:dyDescent="0.45">
      <c r="A17865" s="57"/>
      <c r="B17865" s="57"/>
    </row>
    <row r="17866" spans="1:2" hidden="1" x14ac:dyDescent="0.45">
      <c r="A17866" s="57"/>
      <c r="B17866" s="57"/>
    </row>
    <row r="17867" spans="1:2" hidden="1" x14ac:dyDescent="0.45">
      <c r="A17867" s="57"/>
      <c r="B17867" s="57"/>
    </row>
    <row r="17868" spans="1:2" hidden="1" x14ac:dyDescent="0.45">
      <c r="A17868" s="57"/>
      <c r="B17868" s="57"/>
    </row>
    <row r="17869" spans="1:2" hidden="1" x14ac:dyDescent="0.45">
      <c r="A17869" s="57"/>
      <c r="B17869" s="57"/>
    </row>
    <row r="17870" spans="1:2" hidden="1" x14ac:dyDescent="0.45">
      <c r="A17870" s="57"/>
      <c r="B17870" s="57"/>
    </row>
    <row r="17871" spans="1:2" hidden="1" x14ac:dyDescent="0.45">
      <c r="A17871" s="57"/>
      <c r="B17871" s="57"/>
    </row>
    <row r="17872" spans="1:2" hidden="1" x14ac:dyDescent="0.45">
      <c r="A17872" s="57"/>
      <c r="B17872" s="57"/>
    </row>
    <row r="17873" spans="1:2" hidden="1" x14ac:dyDescent="0.45">
      <c r="A17873" s="57"/>
      <c r="B17873" s="57"/>
    </row>
    <row r="17874" spans="1:2" hidden="1" x14ac:dyDescent="0.45">
      <c r="A17874" s="57"/>
      <c r="B17874" s="57"/>
    </row>
    <row r="17875" spans="1:2" hidden="1" x14ac:dyDescent="0.45">
      <c r="A17875" s="57"/>
      <c r="B17875" s="57"/>
    </row>
    <row r="17876" spans="1:2" hidden="1" x14ac:dyDescent="0.45">
      <c r="A17876" s="57"/>
      <c r="B17876" s="57"/>
    </row>
    <row r="17877" spans="1:2" hidden="1" x14ac:dyDescent="0.45">
      <c r="A17877" s="57"/>
      <c r="B17877" s="57"/>
    </row>
    <row r="17878" spans="1:2" hidden="1" x14ac:dyDescent="0.45">
      <c r="A17878" s="57"/>
      <c r="B17878" s="57"/>
    </row>
    <row r="17879" spans="1:2" hidden="1" x14ac:dyDescent="0.45">
      <c r="A17879" s="57"/>
      <c r="B17879" s="57"/>
    </row>
    <row r="17880" spans="1:2" hidden="1" x14ac:dyDescent="0.45">
      <c r="A17880" s="57"/>
      <c r="B17880" s="57"/>
    </row>
    <row r="17881" spans="1:2" hidden="1" x14ac:dyDescent="0.45">
      <c r="A17881" s="57"/>
      <c r="B17881" s="57"/>
    </row>
    <row r="17882" spans="1:2" hidden="1" x14ac:dyDescent="0.45">
      <c r="A17882" s="57"/>
      <c r="B17882" s="57"/>
    </row>
    <row r="17883" spans="1:2" hidden="1" x14ac:dyDescent="0.45">
      <c r="A17883" s="57"/>
      <c r="B17883" s="57"/>
    </row>
    <row r="17884" spans="1:2" hidden="1" x14ac:dyDescent="0.45">
      <c r="A17884" s="57"/>
      <c r="B17884" s="57"/>
    </row>
    <row r="17885" spans="1:2" hidden="1" x14ac:dyDescent="0.45">
      <c r="A17885" s="57"/>
      <c r="B17885" s="57"/>
    </row>
    <row r="17886" spans="1:2" hidden="1" x14ac:dyDescent="0.45">
      <c r="A17886" s="57"/>
      <c r="B17886" s="57"/>
    </row>
    <row r="17887" spans="1:2" hidden="1" x14ac:dyDescent="0.45">
      <c r="A17887" s="57"/>
      <c r="B17887" s="57"/>
    </row>
    <row r="17888" spans="1:2" hidden="1" x14ac:dyDescent="0.45">
      <c r="A17888" s="57"/>
      <c r="B17888" s="57"/>
    </row>
    <row r="17889" spans="1:2" hidden="1" x14ac:dyDescent="0.45">
      <c r="A17889" s="57"/>
      <c r="B17889" s="57"/>
    </row>
    <row r="17890" spans="1:2" hidden="1" x14ac:dyDescent="0.45">
      <c r="A17890" s="57"/>
      <c r="B17890" s="57"/>
    </row>
    <row r="17891" spans="1:2" hidden="1" x14ac:dyDescent="0.45">
      <c r="A17891" s="57"/>
      <c r="B17891" s="57"/>
    </row>
    <row r="17892" spans="1:2" hidden="1" x14ac:dyDescent="0.45">
      <c r="A17892" s="57"/>
      <c r="B17892" s="57"/>
    </row>
    <row r="17893" spans="1:2" hidden="1" x14ac:dyDescent="0.45">
      <c r="A17893" s="57"/>
      <c r="B17893" s="57"/>
    </row>
    <row r="17894" spans="1:2" hidden="1" x14ac:dyDescent="0.45">
      <c r="A17894" s="57"/>
      <c r="B17894" s="57"/>
    </row>
    <row r="17895" spans="1:2" hidden="1" x14ac:dyDescent="0.45">
      <c r="A17895" s="57"/>
      <c r="B17895" s="57"/>
    </row>
    <row r="17896" spans="1:2" hidden="1" x14ac:dyDescent="0.45">
      <c r="A17896" s="57"/>
      <c r="B17896" s="57"/>
    </row>
    <row r="17897" spans="1:2" hidden="1" x14ac:dyDescent="0.45">
      <c r="A17897" s="57"/>
      <c r="B17897" s="57"/>
    </row>
    <row r="17898" spans="1:2" hidden="1" x14ac:dyDescent="0.45">
      <c r="A17898" s="57"/>
      <c r="B17898" s="57"/>
    </row>
    <row r="17899" spans="1:2" hidden="1" x14ac:dyDescent="0.45">
      <c r="A17899" s="57"/>
      <c r="B17899" s="57"/>
    </row>
    <row r="17900" spans="1:2" hidden="1" x14ac:dyDescent="0.45">
      <c r="A17900" s="57"/>
      <c r="B17900" s="57"/>
    </row>
    <row r="17901" spans="1:2" hidden="1" x14ac:dyDescent="0.45">
      <c r="A17901" s="57"/>
      <c r="B17901" s="57"/>
    </row>
    <row r="17902" spans="1:2" hidden="1" x14ac:dyDescent="0.45">
      <c r="A17902" s="57"/>
      <c r="B17902" s="57"/>
    </row>
    <row r="17903" spans="1:2" hidden="1" x14ac:dyDescent="0.45">
      <c r="A17903" s="57"/>
      <c r="B17903" s="57"/>
    </row>
    <row r="17904" spans="1:2" hidden="1" x14ac:dyDescent="0.45">
      <c r="A17904" s="57"/>
      <c r="B17904" s="57"/>
    </row>
    <row r="17905" spans="1:2" hidden="1" x14ac:dyDescent="0.45">
      <c r="A17905" s="57"/>
      <c r="B17905" s="57"/>
    </row>
    <row r="17906" spans="1:2" hidden="1" x14ac:dyDescent="0.45">
      <c r="A17906" s="57"/>
      <c r="B17906" s="57"/>
    </row>
    <row r="17907" spans="1:2" hidden="1" x14ac:dyDescent="0.45">
      <c r="A17907" s="57"/>
      <c r="B17907" s="57"/>
    </row>
    <row r="17908" spans="1:2" hidden="1" x14ac:dyDescent="0.45">
      <c r="A17908" s="57"/>
      <c r="B17908" s="57"/>
    </row>
    <row r="17909" spans="1:2" hidden="1" x14ac:dyDescent="0.45">
      <c r="A17909" s="57"/>
      <c r="B17909" s="57"/>
    </row>
    <row r="17910" spans="1:2" hidden="1" x14ac:dyDescent="0.45">
      <c r="A17910" s="57"/>
      <c r="B17910" s="57"/>
    </row>
    <row r="17911" spans="1:2" hidden="1" x14ac:dyDescent="0.45">
      <c r="A17911" s="57"/>
      <c r="B17911" s="57"/>
    </row>
    <row r="17912" spans="1:2" hidden="1" x14ac:dyDescent="0.45">
      <c r="A17912" s="57"/>
      <c r="B17912" s="57"/>
    </row>
    <row r="17913" spans="1:2" hidden="1" x14ac:dyDescent="0.45">
      <c r="A17913" s="57"/>
      <c r="B17913" s="57"/>
    </row>
    <row r="17914" spans="1:2" hidden="1" x14ac:dyDescent="0.45">
      <c r="A17914" s="57"/>
      <c r="B17914" s="57"/>
    </row>
    <row r="17915" spans="1:2" hidden="1" x14ac:dyDescent="0.45">
      <c r="A17915" s="57"/>
      <c r="B17915" s="57"/>
    </row>
    <row r="17916" spans="1:2" hidden="1" x14ac:dyDescent="0.45">
      <c r="A17916" s="57"/>
      <c r="B17916" s="57"/>
    </row>
    <row r="17917" spans="1:2" hidden="1" x14ac:dyDescent="0.45">
      <c r="A17917" s="57"/>
      <c r="B17917" s="57"/>
    </row>
    <row r="17918" spans="1:2" hidden="1" x14ac:dyDescent="0.45">
      <c r="A17918" s="57"/>
      <c r="B17918" s="57"/>
    </row>
    <row r="17919" spans="1:2" hidden="1" x14ac:dyDescent="0.45">
      <c r="A17919" s="57"/>
      <c r="B17919" s="57"/>
    </row>
    <row r="17920" spans="1:2" hidden="1" x14ac:dyDescent="0.45">
      <c r="A17920" s="57"/>
      <c r="B17920" s="57"/>
    </row>
    <row r="17921" spans="1:2" hidden="1" x14ac:dyDescent="0.45">
      <c r="A17921" s="57"/>
      <c r="B17921" s="57"/>
    </row>
    <row r="17922" spans="1:2" hidden="1" x14ac:dyDescent="0.45">
      <c r="A17922" s="57"/>
      <c r="B17922" s="57"/>
    </row>
    <row r="17923" spans="1:2" hidden="1" x14ac:dyDescent="0.45">
      <c r="A17923" s="57"/>
      <c r="B17923" s="57"/>
    </row>
    <row r="17924" spans="1:2" hidden="1" x14ac:dyDescent="0.45">
      <c r="A17924" s="57"/>
      <c r="B17924" s="57"/>
    </row>
    <row r="17925" spans="1:2" hidden="1" x14ac:dyDescent="0.45">
      <c r="A17925" s="57"/>
      <c r="B17925" s="57"/>
    </row>
    <row r="17926" spans="1:2" hidden="1" x14ac:dyDescent="0.45">
      <c r="A17926" s="57"/>
      <c r="B17926" s="57"/>
    </row>
    <row r="17927" spans="1:2" hidden="1" x14ac:dyDescent="0.45">
      <c r="A17927" s="57"/>
      <c r="B17927" s="57"/>
    </row>
    <row r="17928" spans="1:2" hidden="1" x14ac:dyDescent="0.45">
      <c r="A17928" s="57"/>
      <c r="B17928" s="57"/>
    </row>
    <row r="17929" spans="1:2" hidden="1" x14ac:dyDescent="0.45">
      <c r="A17929" s="57"/>
      <c r="B17929" s="57"/>
    </row>
    <row r="17930" spans="1:2" hidden="1" x14ac:dyDescent="0.45">
      <c r="A17930" s="57"/>
      <c r="B17930" s="57"/>
    </row>
    <row r="17931" spans="1:2" hidden="1" x14ac:dyDescent="0.45">
      <c r="A17931" s="57"/>
      <c r="B17931" s="57"/>
    </row>
    <row r="17932" spans="1:2" hidden="1" x14ac:dyDescent="0.45">
      <c r="A17932" s="57"/>
      <c r="B17932" s="57"/>
    </row>
    <row r="17933" spans="1:2" hidden="1" x14ac:dyDescent="0.45">
      <c r="A17933" s="57"/>
      <c r="B17933" s="57"/>
    </row>
    <row r="17934" spans="1:2" hidden="1" x14ac:dyDescent="0.45">
      <c r="A17934" s="57"/>
      <c r="B17934" s="57"/>
    </row>
    <row r="17935" spans="1:2" hidden="1" x14ac:dyDescent="0.45">
      <c r="A17935" s="57"/>
      <c r="B17935" s="57"/>
    </row>
    <row r="17936" spans="1:2" hidden="1" x14ac:dyDescent="0.45">
      <c r="A17936" s="57"/>
      <c r="B17936" s="57"/>
    </row>
    <row r="17937" spans="1:2" hidden="1" x14ac:dyDescent="0.45">
      <c r="A17937" s="57"/>
      <c r="B17937" s="57"/>
    </row>
    <row r="17938" spans="1:2" hidden="1" x14ac:dyDescent="0.45">
      <c r="A17938" s="57"/>
      <c r="B17938" s="57"/>
    </row>
    <row r="17939" spans="1:2" hidden="1" x14ac:dyDescent="0.45">
      <c r="A17939" s="57"/>
      <c r="B17939" s="57"/>
    </row>
    <row r="17940" spans="1:2" hidden="1" x14ac:dyDescent="0.45">
      <c r="A17940" s="57"/>
      <c r="B17940" s="57"/>
    </row>
    <row r="17941" spans="1:2" hidden="1" x14ac:dyDescent="0.45">
      <c r="A17941" s="57"/>
      <c r="B17941" s="57"/>
    </row>
    <row r="17942" spans="1:2" hidden="1" x14ac:dyDescent="0.45">
      <c r="A17942" s="57"/>
      <c r="B17942" s="57"/>
    </row>
    <row r="17943" spans="1:2" hidden="1" x14ac:dyDescent="0.45">
      <c r="A17943" s="57"/>
      <c r="B17943" s="57"/>
    </row>
    <row r="17944" spans="1:2" hidden="1" x14ac:dyDescent="0.45">
      <c r="A17944" s="57"/>
      <c r="B17944" s="57"/>
    </row>
    <row r="17945" spans="1:2" hidden="1" x14ac:dyDescent="0.45">
      <c r="A17945" s="57"/>
      <c r="B17945" s="57"/>
    </row>
    <row r="17946" spans="1:2" hidden="1" x14ac:dyDescent="0.45">
      <c r="A17946" s="57"/>
      <c r="B17946" s="57"/>
    </row>
    <row r="17947" spans="1:2" hidden="1" x14ac:dyDescent="0.45">
      <c r="A17947" s="57"/>
      <c r="B17947" s="57"/>
    </row>
    <row r="17948" spans="1:2" hidden="1" x14ac:dyDescent="0.45">
      <c r="A17948" s="57"/>
      <c r="B17948" s="57"/>
    </row>
    <row r="17949" spans="1:2" hidden="1" x14ac:dyDescent="0.45">
      <c r="A17949" s="57"/>
      <c r="B17949" s="57"/>
    </row>
    <row r="17950" spans="1:2" hidden="1" x14ac:dyDescent="0.45">
      <c r="A17950" s="57"/>
      <c r="B17950" s="57"/>
    </row>
    <row r="17951" spans="1:2" hidden="1" x14ac:dyDescent="0.45">
      <c r="A17951" s="57"/>
      <c r="B17951" s="57"/>
    </row>
    <row r="17952" spans="1:2" hidden="1" x14ac:dyDescent="0.45">
      <c r="A17952" s="57"/>
      <c r="B17952" s="57"/>
    </row>
    <row r="17953" spans="1:2" hidden="1" x14ac:dyDescent="0.45">
      <c r="A17953" s="57"/>
      <c r="B17953" s="57"/>
    </row>
    <row r="17954" spans="1:2" hidden="1" x14ac:dyDescent="0.45">
      <c r="A17954" s="57"/>
      <c r="B17954" s="57"/>
    </row>
    <row r="17955" spans="1:2" hidden="1" x14ac:dyDescent="0.45">
      <c r="A17955" s="57"/>
      <c r="B17955" s="57"/>
    </row>
    <row r="17956" spans="1:2" hidden="1" x14ac:dyDescent="0.45">
      <c r="A17956" s="57"/>
      <c r="B17956" s="57"/>
    </row>
    <row r="17957" spans="1:2" hidden="1" x14ac:dyDescent="0.45">
      <c r="A17957" s="57"/>
      <c r="B17957" s="57"/>
    </row>
    <row r="17958" spans="1:2" hidden="1" x14ac:dyDescent="0.45">
      <c r="A17958" s="57"/>
      <c r="B17958" s="57"/>
    </row>
    <row r="17959" spans="1:2" hidden="1" x14ac:dyDescent="0.45">
      <c r="A17959" s="57"/>
      <c r="B17959" s="57"/>
    </row>
    <row r="17960" spans="1:2" hidden="1" x14ac:dyDescent="0.45">
      <c r="A17960" s="57"/>
      <c r="B17960" s="57"/>
    </row>
    <row r="17961" spans="1:2" hidden="1" x14ac:dyDescent="0.45">
      <c r="A17961" s="57"/>
      <c r="B17961" s="57"/>
    </row>
    <row r="17962" spans="1:2" hidden="1" x14ac:dyDescent="0.45">
      <c r="A17962" s="57"/>
      <c r="B17962" s="57"/>
    </row>
    <row r="17963" spans="1:2" hidden="1" x14ac:dyDescent="0.45">
      <c r="A17963" s="57"/>
      <c r="B17963" s="57"/>
    </row>
    <row r="17964" spans="1:2" hidden="1" x14ac:dyDescent="0.45">
      <c r="A17964" s="57"/>
      <c r="B17964" s="57"/>
    </row>
    <row r="17965" spans="1:2" hidden="1" x14ac:dyDescent="0.45">
      <c r="A17965" s="57"/>
      <c r="B17965" s="57"/>
    </row>
    <row r="17966" spans="1:2" hidden="1" x14ac:dyDescent="0.45">
      <c r="A17966" s="57"/>
      <c r="B17966" s="57"/>
    </row>
    <row r="17967" spans="1:2" hidden="1" x14ac:dyDescent="0.45">
      <c r="A17967" s="57"/>
      <c r="B17967" s="57"/>
    </row>
    <row r="17968" spans="1:2" hidden="1" x14ac:dyDescent="0.45">
      <c r="A17968" s="57"/>
      <c r="B17968" s="57"/>
    </row>
    <row r="17969" spans="1:2" hidden="1" x14ac:dyDescent="0.45">
      <c r="A17969" s="57"/>
      <c r="B17969" s="57"/>
    </row>
    <row r="17970" spans="1:2" hidden="1" x14ac:dyDescent="0.45">
      <c r="A17970" s="57"/>
      <c r="B17970" s="57"/>
    </row>
    <row r="17971" spans="1:2" hidden="1" x14ac:dyDescent="0.45">
      <c r="A17971" s="57"/>
      <c r="B17971" s="57"/>
    </row>
    <row r="17972" spans="1:2" hidden="1" x14ac:dyDescent="0.45">
      <c r="A17972" s="57"/>
      <c r="B17972" s="57"/>
    </row>
    <row r="17973" spans="1:2" hidden="1" x14ac:dyDescent="0.45">
      <c r="A17973" s="57"/>
      <c r="B17973" s="57"/>
    </row>
    <row r="17974" spans="1:2" hidden="1" x14ac:dyDescent="0.45">
      <c r="A17974" s="57"/>
      <c r="B17974" s="57"/>
    </row>
    <row r="17975" spans="1:2" hidden="1" x14ac:dyDescent="0.45">
      <c r="A17975" s="57"/>
      <c r="B17975" s="57"/>
    </row>
    <row r="17976" spans="1:2" hidden="1" x14ac:dyDescent="0.45">
      <c r="A17976" s="57"/>
      <c r="B17976" s="57"/>
    </row>
    <row r="17977" spans="1:2" hidden="1" x14ac:dyDescent="0.45">
      <c r="A17977" s="57"/>
      <c r="B17977" s="57"/>
    </row>
    <row r="17978" spans="1:2" hidden="1" x14ac:dyDescent="0.45">
      <c r="A17978" s="57"/>
      <c r="B17978" s="57"/>
    </row>
    <row r="17979" spans="1:2" hidden="1" x14ac:dyDescent="0.45">
      <c r="A17979" s="57"/>
      <c r="B17979" s="57"/>
    </row>
    <row r="17980" spans="1:2" hidden="1" x14ac:dyDescent="0.45">
      <c r="A17980" s="57"/>
      <c r="B17980" s="57"/>
    </row>
    <row r="17981" spans="1:2" hidden="1" x14ac:dyDescent="0.45">
      <c r="A17981" s="57"/>
      <c r="B17981" s="57"/>
    </row>
    <row r="17982" spans="1:2" hidden="1" x14ac:dyDescent="0.45">
      <c r="A17982" s="57"/>
      <c r="B17982" s="57"/>
    </row>
    <row r="17983" spans="1:2" hidden="1" x14ac:dyDescent="0.45">
      <c r="A17983" s="57"/>
      <c r="B17983" s="57"/>
    </row>
    <row r="17984" spans="1:2" hidden="1" x14ac:dyDescent="0.45">
      <c r="A17984" s="57"/>
      <c r="B17984" s="57"/>
    </row>
    <row r="17985" spans="1:2" hidden="1" x14ac:dyDescent="0.45">
      <c r="A17985" s="57"/>
      <c r="B17985" s="57"/>
    </row>
    <row r="17986" spans="1:2" hidden="1" x14ac:dyDescent="0.45">
      <c r="A17986" s="57"/>
      <c r="B17986" s="57"/>
    </row>
    <row r="17987" spans="1:2" hidden="1" x14ac:dyDescent="0.45">
      <c r="A17987" s="57"/>
      <c r="B17987" s="57"/>
    </row>
    <row r="17988" spans="1:2" hidden="1" x14ac:dyDescent="0.45">
      <c r="A17988" s="57"/>
      <c r="B17988" s="57"/>
    </row>
    <row r="17989" spans="1:2" hidden="1" x14ac:dyDescent="0.45">
      <c r="A17989" s="57"/>
      <c r="B17989" s="57"/>
    </row>
    <row r="17990" spans="1:2" hidden="1" x14ac:dyDescent="0.45">
      <c r="A17990" s="57"/>
      <c r="B17990" s="57"/>
    </row>
    <row r="17991" spans="1:2" hidden="1" x14ac:dyDescent="0.45">
      <c r="A17991" s="57"/>
      <c r="B17991" s="57"/>
    </row>
    <row r="17992" spans="1:2" hidden="1" x14ac:dyDescent="0.45">
      <c r="A17992" s="57"/>
      <c r="B17992" s="57"/>
    </row>
    <row r="17993" spans="1:2" hidden="1" x14ac:dyDescent="0.45">
      <c r="A17993" s="57"/>
      <c r="B17993" s="57"/>
    </row>
    <row r="17994" spans="1:2" hidden="1" x14ac:dyDescent="0.45">
      <c r="A17994" s="57"/>
      <c r="B17994" s="57"/>
    </row>
    <row r="17995" spans="1:2" hidden="1" x14ac:dyDescent="0.45">
      <c r="A17995" s="57"/>
      <c r="B17995" s="57"/>
    </row>
    <row r="17996" spans="1:2" hidden="1" x14ac:dyDescent="0.45">
      <c r="A17996" s="57"/>
      <c r="B17996" s="57"/>
    </row>
    <row r="17997" spans="1:2" hidden="1" x14ac:dyDescent="0.45">
      <c r="A17997" s="57"/>
      <c r="B17997" s="57"/>
    </row>
    <row r="17998" spans="1:2" hidden="1" x14ac:dyDescent="0.45">
      <c r="A17998" s="57"/>
      <c r="B17998" s="57"/>
    </row>
    <row r="17999" spans="1:2" hidden="1" x14ac:dyDescent="0.45">
      <c r="A17999" s="57"/>
      <c r="B17999" s="57"/>
    </row>
    <row r="18000" spans="1:2" hidden="1" x14ac:dyDescent="0.45">
      <c r="A18000" s="57"/>
      <c r="B18000" s="57"/>
    </row>
    <row r="18001" spans="1:2" hidden="1" x14ac:dyDescent="0.45">
      <c r="A18001" s="57"/>
      <c r="B18001" s="57"/>
    </row>
    <row r="18002" spans="1:2" hidden="1" x14ac:dyDescent="0.45">
      <c r="A18002" s="57"/>
      <c r="B18002" s="57"/>
    </row>
    <row r="18003" spans="1:2" hidden="1" x14ac:dyDescent="0.45">
      <c r="A18003" s="57"/>
      <c r="B18003" s="57"/>
    </row>
    <row r="18004" spans="1:2" hidden="1" x14ac:dyDescent="0.45">
      <c r="A18004" s="57"/>
      <c r="B18004" s="57"/>
    </row>
    <row r="18005" spans="1:2" hidden="1" x14ac:dyDescent="0.45">
      <c r="A18005" s="57"/>
      <c r="B18005" s="57"/>
    </row>
    <row r="18006" spans="1:2" hidden="1" x14ac:dyDescent="0.45">
      <c r="A18006" s="57"/>
      <c r="B18006" s="57"/>
    </row>
    <row r="18007" spans="1:2" hidden="1" x14ac:dyDescent="0.45">
      <c r="A18007" s="57"/>
      <c r="B18007" s="57"/>
    </row>
    <row r="18008" spans="1:2" hidden="1" x14ac:dyDescent="0.45">
      <c r="A18008" s="57"/>
      <c r="B18008" s="57"/>
    </row>
    <row r="18009" spans="1:2" hidden="1" x14ac:dyDescent="0.45">
      <c r="A18009" s="57"/>
      <c r="B18009" s="57"/>
    </row>
    <row r="18010" spans="1:2" hidden="1" x14ac:dyDescent="0.45">
      <c r="A18010" s="57"/>
      <c r="B18010" s="57"/>
    </row>
    <row r="18011" spans="1:2" hidden="1" x14ac:dyDescent="0.45">
      <c r="A18011" s="57"/>
      <c r="B18011" s="57"/>
    </row>
    <row r="18012" spans="1:2" hidden="1" x14ac:dyDescent="0.45">
      <c r="A18012" s="57"/>
      <c r="B18012" s="57"/>
    </row>
    <row r="18013" spans="1:2" hidden="1" x14ac:dyDescent="0.45">
      <c r="A18013" s="57"/>
      <c r="B18013" s="57"/>
    </row>
    <row r="18014" spans="1:2" hidden="1" x14ac:dyDescent="0.45">
      <c r="A18014" s="57"/>
      <c r="B18014" s="57"/>
    </row>
    <row r="18015" spans="1:2" hidden="1" x14ac:dyDescent="0.45">
      <c r="A18015" s="57"/>
      <c r="B18015" s="57"/>
    </row>
    <row r="18016" spans="1:2" hidden="1" x14ac:dyDescent="0.45">
      <c r="A18016" s="57"/>
      <c r="B18016" s="57"/>
    </row>
    <row r="18017" spans="1:2" hidden="1" x14ac:dyDescent="0.45">
      <c r="A18017" s="57"/>
      <c r="B18017" s="57"/>
    </row>
    <row r="18018" spans="1:2" hidden="1" x14ac:dyDescent="0.45">
      <c r="A18018" s="57"/>
      <c r="B18018" s="57"/>
    </row>
    <row r="18019" spans="1:2" hidden="1" x14ac:dyDescent="0.45">
      <c r="A18019" s="57"/>
      <c r="B18019" s="57"/>
    </row>
    <row r="18020" spans="1:2" hidden="1" x14ac:dyDescent="0.45">
      <c r="A18020" s="57"/>
      <c r="B18020" s="57"/>
    </row>
    <row r="18021" spans="1:2" hidden="1" x14ac:dyDescent="0.45">
      <c r="A18021" s="57"/>
      <c r="B18021" s="57"/>
    </row>
    <row r="18022" spans="1:2" hidden="1" x14ac:dyDescent="0.45">
      <c r="A18022" s="57"/>
      <c r="B18022" s="57"/>
    </row>
    <row r="18023" spans="1:2" hidden="1" x14ac:dyDescent="0.45">
      <c r="A18023" s="57"/>
      <c r="B18023" s="57"/>
    </row>
    <row r="18024" spans="1:2" hidden="1" x14ac:dyDescent="0.45">
      <c r="A18024" s="57"/>
      <c r="B18024" s="57"/>
    </row>
    <row r="18025" spans="1:2" hidden="1" x14ac:dyDescent="0.45">
      <c r="A18025" s="57"/>
      <c r="B18025" s="57"/>
    </row>
    <row r="18026" spans="1:2" hidden="1" x14ac:dyDescent="0.45">
      <c r="A18026" s="57"/>
      <c r="B18026" s="57"/>
    </row>
    <row r="18027" spans="1:2" hidden="1" x14ac:dyDescent="0.45">
      <c r="A18027" s="57"/>
      <c r="B18027" s="57"/>
    </row>
    <row r="18028" spans="1:2" hidden="1" x14ac:dyDescent="0.45">
      <c r="A18028" s="57"/>
      <c r="B18028" s="57"/>
    </row>
    <row r="18029" spans="1:2" hidden="1" x14ac:dyDescent="0.45">
      <c r="A18029" s="57"/>
      <c r="B18029" s="57"/>
    </row>
    <row r="18030" spans="1:2" hidden="1" x14ac:dyDescent="0.45">
      <c r="A18030" s="57"/>
      <c r="B18030" s="57"/>
    </row>
    <row r="18031" spans="1:2" hidden="1" x14ac:dyDescent="0.45">
      <c r="A18031" s="57"/>
      <c r="B18031" s="57"/>
    </row>
    <row r="18032" spans="1:2" hidden="1" x14ac:dyDescent="0.45">
      <c r="A18032" s="57"/>
      <c r="B18032" s="57"/>
    </row>
    <row r="18033" spans="1:2" hidden="1" x14ac:dyDescent="0.45">
      <c r="A18033" s="57"/>
      <c r="B18033" s="57"/>
    </row>
    <row r="18034" spans="1:2" hidden="1" x14ac:dyDescent="0.45">
      <c r="A18034" s="57"/>
      <c r="B18034" s="57"/>
    </row>
    <row r="18035" spans="1:2" hidden="1" x14ac:dyDescent="0.45">
      <c r="A18035" s="57"/>
      <c r="B18035" s="57"/>
    </row>
    <row r="18036" spans="1:2" hidden="1" x14ac:dyDescent="0.45">
      <c r="A18036" s="57"/>
      <c r="B18036" s="57"/>
    </row>
    <row r="18037" spans="1:2" hidden="1" x14ac:dyDescent="0.45">
      <c r="A18037" s="57"/>
      <c r="B18037" s="57"/>
    </row>
    <row r="18038" spans="1:2" hidden="1" x14ac:dyDescent="0.45">
      <c r="A18038" s="57"/>
      <c r="B18038" s="57"/>
    </row>
    <row r="18039" spans="1:2" hidden="1" x14ac:dyDescent="0.45">
      <c r="A18039" s="57"/>
      <c r="B18039" s="57"/>
    </row>
    <row r="18040" spans="1:2" hidden="1" x14ac:dyDescent="0.45">
      <c r="A18040" s="57"/>
      <c r="B18040" s="57"/>
    </row>
    <row r="18041" spans="1:2" hidden="1" x14ac:dyDescent="0.45">
      <c r="A18041" s="57"/>
      <c r="B18041" s="57"/>
    </row>
    <row r="18042" spans="1:2" hidden="1" x14ac:dyDescent="0.45">
      <c r="A18042" s="57"/>
      <c r="B18042" s="57"/>
    </row>
    <row r="18043" spans="1:2" hidden="1" x14ac:dyDescent="0.45">
      <c r="A18043" s="57"/>
      <c r="B18043" s="57"/>
    </row>
    <row r="18044" spans="1:2" hidden="1" x14ac:dyDescent="0.45">
      <c r="A18044" s="57"/>
      <c r="B18044" s="57"/>
    </row>
    <row r="18045" spans="1:2" hidden="1" x14ac:dyDescent="0.45">
      <c r="A18045" s="57"/>
      <c r="B18045" s="57"/>
    </row>
    <row r="18046" spans="1:2" hidden="1" x14ac:dyDescent="0.45">
      <c r="A18046" s="57"/>
      <c r="B18046" s="57"/>
    </row>
    <row r="18047" spans="1:2" hidden="1" x14ac:dyDescent="0.45">
      <c r="A18047" s="57"/>
      <c r="B18047" s="57"/>
    </row>
    <row r="18048" spans="1:2" hidden="1" x14ac:dyDescent="0.45">
      <c r="A18048" s="57"/>
      <c r="B18048" s="57"/>
    </row>
    <row r="18049" spans="1:2" hidden="1" x14ac:dyDescent="0.45">
      <c r="A18049" s="57"/>
      <c r="B18049" s="57"/>
    </row>
    <row r="18050" spans="1:2" hidden="1" x14ac:dyDescent="0.45">
      <c r="A18050" s="57"/>
      <c r="B18050" s="57"/>
    </row>
    <row r="18051" spans="1:2" hidden="1" x14ac:dyDescent="0.45">
      <c r="A18051" s="57"/>
      <c r="B18051" s="57"/>
    </row>
    <row r="18052" spans="1:2" hidden="1" x14ac:dyDescent="0.45">
      <c r="A18052" s="57"/>
      <c r="B18052" s="57"/>
    </row>
    <row r="18053" spans="1:2" hidden="1" x14ac:dyDescent="0.45">
      <c r="A18053" s="57"/>
      <c r="B18053" s="57"/>
    </row>
    <row r="18054" spans="1:2" hidden="1" x14ac:dyDescent="0.45">
      <c r="A18054" s="57"/>
      <c r="B18054" s="57"/>
    </row>
    <row r="18055" spans="1:2" hidden="1" x14ac:dyDescent="0.45">
      <c r="A18055" s="57"/>
      <c r="B18055" s="57"/>
    </row>
  </sheetData>
  <sheetProtection sheet="1" objects="1" scenarios="1" selectLockedCells="1"/>
  <mergeCells count="2">
    <mergeCell ref="F21:G21"/>
    <mergeCell ref="F22:G2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64791-8CB3-43E3-B5F1-036D52233F0E}">
  <dimension ref="A1:G6349"/>
  <sheetViews>
    <sheetView showGridLines="0" topLeftCell="B1" workbookViewId="0">
      <pane xSplit="1" ySplit="3" topLeftCell="C4" activePane="bottomRight" state="frozen"/>
      <selection pane="topRight" activeCell="C1" sqref="C1"/>
      <selection pane="bottomLeft" activeCell="B3" sqref="B3"/>
      <selection pane="bottomRight" activeCell="B1" sqref="A1:XFD1"/>
    </sheetView>
  </sheetViews>
  <sheetFormatPr defaultColWidth="0" defaultRowHeight="19.2" zeroHeight="1" x14ac:dyDescent="0.45"/>
  <cols>
    <col min="1" max="1" width="16.6640625" style="1" hidden="1" customWidth="1"/>
    <col min="2" max="2" width="42.88671875" style="1" customWidth="1"/>
    <col min="3" max="3" width="66.5546875" style="1" bestFit="1" customWidth="1"/>
    <col min="4" max="4" width="26" style="1" customWidth="1"/>
    <col min="5" max="5" width="25.88671875" style="17" customWidth="1"/>
    <col min="6" max="6" width="32.88671875" style="1" customWidth="1"/>
    <col min="7" max="7" width="45.109375" style="3" hidden="1" customWidth="1"/>
    <col min="8" max="16384" width="9.109375" style="1" hidden="1"/>
  </cols>
  <sheetData>
    <row r="1" spans="1:7" ht="6.45" customHeight="1" x14ac:dyDescent="0.45">
      <c r="B1" s="63" t="s">
        <v>399</v>
      </c>
    </row>
    <row r="2" spans="1:7" x14ac:dyDescent="0.45">
      <c r="D2" s="2">
        <f>SUBTOTAL(109, D4:D6346)</f>
        <v>1157410118.2099988</v>
      </c>
      <c r="E2" s="2"/>
      <c r="F2" s="2">
        <f>SUBTOTAL(109, F4:F6346)</f>
        <v>8447512.2499999944</v>
      </c>
    </row>
    <row r="3" spans="1:7" ht="38.4" x14ac:dyDescent="0.45">
      <c r="A3" s="11" t="s">
        <v>388</v>
      </c>
      <c r="B3" s="12" t="s">
        <v>0</v>
      </c>
      <c r="C3" s="13" t="s">
        <v>389</v>
      </c>
      <c r="D3" s="12" t="s">
        <v>390</v>
      </c>
      <c r="E3" s="12" t="s">
        <v>391</v>
      </c>
      <c r="F3" s="14" t="s">
        <v>392</v>
      </c>
      <c r="G3" s="15" t="s">
        <v>393</v>
      </c>
    </row>
    <row r="4" spans="1:7" x14ac:dyDescent="0.45">
      <c r="A4" s="4" t="s">
        <v>394</v>
      </c>
      <c r="B4" s="5" t="s">
        <v>6</v>
      </c>
      <c r="C4" s="6" t="s">
        <v>9</v>
      </c>
      <c r="D4" s="7">
        <v>5454727.71</v>
      </c>
      <c r="E4" s="16">
        <v>45519</v>
      </c>
      <c r="F4" s="8">
        <v>0</v>
      </c>
      <c r="G4" s="9"/>
    </row>
    <row r="5" spans="1:7" x14ac:dyDescent="0.45">
      <c r="A5" s="4" t="s">
        <v>394</v>
      </c>
      <c r="B5" s="5" t="s">
        <v>6</v>
      </c>
      <c r="C5" s="6" t="s">
        <v>10</v>
      </c>
      <c r="D5" s="7">
        <v>5547659.2699999996</v>
      </c>
      <c r="E5" s="16">
        <v>45519</v>
      </c>
      <c r="F5" s="8">
        <v>0</v>
      </c>
      <c r="G5" s="10"/>
    </row>
    <row r="6" spans="1:7" x14ac:dyDescent="0.45">
      <c r="A6" s="4" t="s">
        <v>394</v>
      </c>
      <c r="B6" s="5" t="s">
        <v>6</v>
      </c>
      <c r="C6" s="6" t="s">
        <v>11</v>
      </c>
      <c r="D6" s="7">
        <v>5552531.5099999998</v>
      </c>
      <c r="E6" s="16">
        <v>45519</v>
      </c>
      <c r="F6" s="8">
        <v>0</v>
      </c>
      <c r="G6" s="10"/>
    </row>
    <row r="7" spans="1:7" x14ac:dyDescent="0.45">
      <c r="A7" s="4" t="s">
        <v>394</v>
      </c>
      <c r="B7" s="5" t="s">
        <v>6</v>
      </c>
      <c r="C7" s="6" t="s">
        <v>14</v>
      </c>
      <c r="D7" s="7">
        <v>25209.58</v>
      </c>
      <c r="E7" s="16">
        <v>45380</v>
      </c>
      <c r="F7" s="8">
        <v>0</v>
      </c>
      <c r="G7" s="10"/>
    </row>
    <row r="8" spans="1:7" x14ac:dyDescent="0.45">
      <c r="A8" s="4" t="s">
        <v>394</v>
      </c>
      <c r="B8" s="5" t="s">
        <v>6</v>
      </c>
      <c r="C8" s="6" t="s">
        <v>15</v>
      </c>
      <c r="D8" s="7">
        <v>4455524.76</v>
      </c>
      <c r="E8" s="16">
        <v>45519</v>
      </c>
      <c r="F8" s="8">
        <v>0</v>
      </c>
      <c r="G8" s="10"/>
    </row>
    <row r="9" spans="1:7" x14ac:dyDescent="0.45">
      <c r="A9" s="4" t="s">
        <v>394</v>
      </c>
      <c r="B9" s="5" t="s">
        <v>6</v>
      </c>
      <c r="C9" s="6" t="s">
        <v>16</v>
      </c>
      <c r="D9" s="7">
        <v>22306678.920000002</v>
      </c>
      <c r="E9" s="16">
        <v>44771</v>
      </c>
      <c r="F9" s="8">
        <v>0</v>
      </c>
      <c r="G9" s="10"/>
    </row>
    <row r="10" spans="1:7" x14ac:dyDescent="0.45">
      <c r="A10" s="4" t="s">
        <v>394</v>
      </c>
      <c r="B10" s="5" t="s">
        <v>6</v>
      </c>
      <c r="C10" s="6" t="s">
        <v>19</v>
      </c>
      <c r="D10" s="7">
        <v>2286.3000000000002</v>
      </c>
      <c r="E10" s="16">
        <v>45383</v>
      </c>
      <c r="F10" s="8">
        <v>0</v>
      </c>
      <c r="G10" s="10"/>
    </row>
    <row r="11" spans="1:7" x14ac:dyDescent="0.45">
      <c r="A11" s="4" t="s">
        <v>394</v>
      </c>
      <c r="B11" s="5" t="s">
        <v>6</v>
      </c>
      <c r="C11" s="6" t="s">
        <v>20</v>
      </c>
      <c r="D11" s="7">
        <v>122814.45</v>
      </c>
      <c r="E11" s="16">
        <v>44985</v>
      </c>
      <c r="F11" s="8">
        <v>0</v>
      </c>
      <c r="G11" s="10"/>
    </row>
    <row r="12" spans="1:7" x14ac:dyDescent="0.45">
      <c r="A12" s="4" t="s">
        <v>394</v>
      </c>
      <c r="B12" s="5" t="s">
        <v>6</v>
      </c>
      <c r="C12" s="6" t="s">
        <v>21</v>
      </c>
      <c r="D12" s="7">
        <v>30919974.25</v>
      </c>
      <c r="E12" s="16">
        <v>44925</v>
      </c>
      <c r="F12" s="8">
        <v>0</v>
      </c>
      <c r="G12" s="10"/>
    </row>
    <row r="13" spans="1:7" x14ac:dyDescent="0.45">
      <c r="A13" s="4" t="s">
        <v>394</v>
      </c>
      <c r="B13" s="5" t="s">
        <v>6</v>
      </c>
      <c r="C13" s="6" t="s">
        <v>24</v>
      </c>
      <c r="D13" s="7">
        <v>27619639.59</v>
      </c>
      <c r="E13" s="16">
        <v>45140</v>
      </c>
      <c r="F13" s="8">
        <v>0</v>
      </c>
      <c r="G13" s="10"/>
    </row>
    <row r="14" spans="1:7" x14ac:dyDescent="0.45">
      <c r="A14" s="4" t="s">
        <v>394</v>
      </c>
      <c r="B14" s="5" t="s">
        <v>6</v>
      </c>
      <c r="C14" s="6" t="s">
        <v>25</v>
      </c>
      <c r="D14" s="7">
        <v>13319707.4</v>
      </c>
      <c r="E14" s="16">
        <v>45504</v>
      </c>
      <c r="F14" s="8">
        <v>0</v>
      </c>
      <c r="G14" s="10"/>
    </row>
    <row r="15" spans="1:7" x14ac:dyDescent="0.45">
      <c r="A15" s="4" t="s">
        <v>394</v>
      </c>
      <c r="B15" s="5" t="s">
        <v>6</v>
      </c>
      <c r="C15" s="6" t="s">
        <v>26</v>
      </c>
      <c r="D15" s="7">
        <v>5915958.7300000004</v>
      </c>
      <c r="E15" s="16">
        <v>45412</v>
      </c>
      <c r="F15" s="8">
        <v>0</v>
      </c>
      <c r="G15" s="10"/>
    </row>
    <row r="16" spans="1:7" x14ac:dyDescent="0.45">
      <c r="A16" s="4" t="s">
        <v>394</v>
      </c>
      <c r="B16" s="5" t="s">
        <v>6</v>
      </c>
      <c r="C16" s="6" t="s">
        <v>29</v>
      </c>
      <c r="D16" s="7">
        <v>6266319.04</v>
      </c>
      <c r="E16" s="16">
        <v>44925</v>
      </c>
      <c r="F16" s="8">
        <v>0</v>
      </c>
      <c r="G16" s="10"/>
    </row>
    <row r="17" spans="1:7" x14ac:dyDescent="0.45">
      <c r="A17" s="4" t="s">
        <v>394</v>
      </c>
      <c r="B17" s="5" t="s">
        <v>6</v>
      </c>
      <c r="C17" s="6" t="s">
        <v>30</v>
      </c>
      <c r="D17" s="7">
        <v>85138.36</v>
      </c>
      <c r="E17" s="16">
        <v>45383</v>
      </c>
      <c r="F17" s="8">
        <v>0</v>
      </c>
      <c r="G17" s="10"/>
    </row>
    <row r="18" spans="1:7" x14ac:dyDescent="0.45">
      <c r="A18" s="4" t="s">
        <v>394</v>
      </c>
      <c r="B18" s="5" t="s">
        <v>6</v>
      </c>
      <c r="C18" s="6" t="s">
        <v>31</v>
      </c>
      <c r="D18" s="7">
        <v>9899182.5299999993</v>
      </c>
      <c r="E18" s="16">
        <v>44925</v>
      </c>
      <c r="F18" s="8">
        <v>0</v>
      </c>
      <c r="G18" s="10"/>
    </row>
    <row r="19" spans="1:7" x14ac:dyDescent="0.45">
      <c r="A19" s="4" t="s">
        <v>394</v>
      </c>
      <c r="B19" s="5" t="s">
        <v>6</v>
      </c>
      <c r="C19" s="6" t="s">
        <v>34</v>
      </c>
      <c r="D19" s="7">
        <v>10984863.949999999</v>
      </c>
      <c r="E19" s="16">
        <v>45093</v>
      </c>
      <c r="F19" s="8">
        <v>0</v>
      </c>
      <c r="G19" s="10"/>
    </row>
    <row r="20" spans="1:7" x14ac:dyDescent="0.45">
      <c r="A20" s="4" t="s">
        <v>394</v>
      </c>
      <c r="B20" s="5" t="s">
        <v>6</v>
      </c>
      <c r="C20" s="6" t="s">
        <v>35</v>
      </c>
      <c r="D20" s="7">
        <v>14935666.390000001</v>
      </c>
      <c r="E20" s="16">
        <v>45460</v>
      </c>
      <c r="F20" s="8">
        <v>0</v>
      </c>
      <c r="G20" s="10"/>
    </row>
    <row r="21" spans="1:7" x14ac:dyDescent="0.45">
      <c r="A21" s="4" t="s">
        <v>394</v>
      </c>
      <c r="B21" s="5" t="s">
        <v>6</v>
      </c>
      <c r="C21" s="6" t="s">
        <v>36</v>
      </c>
      <c r="D21" s="7">
        <v>12888017.74</v>
      </c>
      <c r="E21" s="16">
        <v>45824</v>
      </c>
      <c r="F21" s="8">
        <v>0</v>
      </c>
      <c r="G21" s="10"/>
    </row>
    <row r="22" spans="1:7" x14ac:dyDescent="0.45">
      <c r="A22" s="4" t="s">
        <v>394</v>
      </c>
      <c r="B22" s="5" t="s">
        <v>6</v>
      </c>
      <c r="C22" s="6" t="s">
        <v>39</v>
      </c>
      <c r="D22" s="7">
        <v>1691002.58</v>
      </c>
      <c r="E22" s="16">
        <v>45838</v>
      </c>
      <c r="F22" s="8">
        <v>0</v>
      </c>
      <c r="G22" s="10"/>
    </row>
    <row r="23" spans="1:7" x14ac:dyDescent="0.45">
      <c r="A23" s="4" t="s">
        <v>394</v>
      </c>
      <c r="B23" s="5" t="s">
        <v>6</v>
      </c>
      <c r="C23" s="6" t="s">
        <v>40</v>
      </c>
      <c r="D23" s="7">
        <v>1608659.63</v>
      </c>
      <c r="E23" s="16">
        <v>45838</v>
      </c>
      <c r="F23" s="8">
        <v>0</v>
      </c>
      <c r="G23" s="10"/>
    </row>
    <row r="24" spans="1:7" x14ac:dyDescent="0.45">
      <c r="A24" s="4" t="s">
        <v>394</v>
      </c>
      <c r="B24" s="5" t="s">
        <v>6</v>
      </c>
      <c r="C24" s="6" t="s">
        <v>41</v>
      </c>
      <c r="D24" s="7">
        <v>4911563.91</v>
      </c>
      <c r="E24" s="16">
        <v>45519</v>
      </c>
      <c r="F24" s="8">
        <v>0</v>
      </c>
      <c r="G24" s="10"/>
    </row>
    <row r="25" spans="1:7" x14ac:dyDescent="0.45">
      <c r="A25" s="4" t="s">
        <v>394</v>
      </c>
      <c r="B25" s="5" t="s">
        <v>6</v>
      </c>
      <c r="C25" s="6" t="s">
        <v>44</v>
      </c>
      <c r="D25" s="7">
        <v>7596557.8499999996</v>
      </c>
      <c r="E25" s="16">
        <v>45519</v>
      </c>
      <c r="F25" s="8">
        <v>0</v>
      </c>
      <c r="G25" s="10"/>
    </row>
    <row r="26" spans="1:7" x14ac:dyDescent="0.45">
      <c r="A26" s="4" t="s">
        <v>394</v>
      </c>
      <c r="B26" s="5" t="s">
        <v>6</v>
      </c>
      <c r="C26" s="6" t="s">
        <v>45</v>
      </c>
      <c r="D26" s="7">
        <v>5956909.5599999996</v>
      </c>
      <c r="E26" s="16">
        <v>45519</v>
      </c>
      <c r="F26" s="8">
        <v>0</v>
      </c>
      <c r="G26" s="10"/>
    </row>
    <row r="27" spans="1:7" x14ac:dyDescent="0.45">
      <c r="A27" s="4" t="s">
        <v>394</v>
      </c>
      <c r="B27" s="5" t="s">
        <v>6</v>
      </c>
      <c r="C27" s="6" t="s">
        <v>48</v>
      </c>
      <c r="D27" s="7">
        <v>4430419.5</v>
      </c>
      <c r="E27" s="16">
        <v>45519</v>
      </c>
      <c r="F27" s="8">
        <v>0</v>
      </c>
      <c r="G27" s="10"/>
    </row>
    <row r="28" spans="1:7" x14ac:dyDescent="0.45">
      <c r="A28" s="4" t="s">
        <v>394</v>
      </c>
      <c r="B28" s="5" t="s">
        <v>6</v>
      </c>
      <c r="C28" s="6" t="s">
        <v>49</v>
      </c>
      <c r="D28" s="7">
        <v>498461.14</v>
      </c>
      <c r="E28" s="16">
        <v>45672</v>
      </c>
      <c r="F28" s="8">
        <v>0</v>
      </c>
      <c r="G28" s="10"/>
    </row>
    <row r="29" spans="1:7" x14ac:dyDescent="0.45">
      <c r="A29" s="4" t="s">
        <v>394</v>
      </c>
      <c r="B29" s="5" t="s">
        <v>6</v>
      </c>
      <c r="C29" s="6" t="s">
        <v>50</v>
      </c>
      <c r="D29" s="7">
        <v>3931958.36</v>
      </c>
      <c r="E29" s="16">
        <v>45762</v>
      </c>
      <c r="F29" s="8">
        <v>0</v>
      </c>
      <c r="G29" s="10"/>
    </row>
    <row r="30" spans="1:7" x14ac:dyDescent="0.45">
      <c r="A30" s="4" t="s">
        <v>394</v>
      </c>
      <c r="B30" s="5" t="s">
        <v>6</v>
      </c>
      <c r="C30" s="6" t="s">
        <v>52</v>
      </c>
      <c r="D30" s="7">
        <v>39160075.979999997</v>
      </c>
      <c r="E30" s="16">
        <v>45519</v>
      </c>
      <c r="F30" s="8">
        <v>0</v>
      </c>
      <c r="G30" s="10"/>
    </row>
    <row r="31" spans="1:7" x14ac:dyDescent="0.45">
      <c r="A31" s="4" t="s">
        <v>394</v>
      </c>
      <c r="B31" s="5" t="s">
        <v>53</v>
      </c>
      <c r="C31" s="6" t="s">
        <v>54</v>
      </c>
      <c r="D31" s="7">
        <v>2675.27</v>
      </c>
      <c r="E31" s="16">
        <v>44880</v>
      </c>
      <c r="F31" s="8">
        <v>0</v>
      </c>
      <c r="G31" s="10"/>
    </row>
    <row r="32" spans="1:7" x14ac:dyDescent="0.45">
      <c r="A32" s="4" t="s">
        <v>394</v>
      </c>
      <c r="B32" s="5" t="s">
        <v>53</v>
      </c>
      <c r="C32" s="6" t="s">
        <v>55</v>
      </c>
      <c r="D32" s="7">
        <v>2811.58</v>
      </c>
      <c r="E32" s="16">
        <v>44925</v>
      </c>
      <c r="F32" s="8">
        <v>0</v>
      </c>
      <c r="G32" s="10"/>
    </row>
    <row r="33" spans="1:7" x14ac:dyDescent="0.45">
      <c r="A33" s="4" t="s">
        <v>394</v>
      </c>
      <c r="B33" s="5" t="s">
        <v>53</v>
      </c>
      <c r="C33" s="6" t="s">
        <v>56</v>
      </c>
      <c r="D33" s="7">
        <v>2369.25</v>
      </c>
      <c r="E33" s="16">
        <v>45139</v>
      </c>
      <c r="F33" s="8">
        <v>0</v>
      </c>
      <c r="G33" s="10"/>
    </row>
    <row r="34" spans="1:7" x14ac:dyDescent="0.45">
      <c r="A34" s="4" t="s">
        <v>394</v>
      </c>
      <c r="B34" s="5" t="s">
        <v>53</v>
      </c>
      <c r="C34" s="6" t="s">
        <v>57</v>
      </c>
      <c r="D34" s="7">
        <v>2996.7</v>
      </c>
      <c r="E34" s="16">
        <v>45504</v>
      </c>
      <c r="F34" s="8">
        <v>0</v>
      </c>
      <c r="G34" s="10"/>
    </row>
    <row r="35" spans="1:7" x14ac:dyDescent="0.45">
      <c r="A35" s="4" t="s">
        <v>394</v>
      </c>
      <c r="B35" s="5" t="s">
        <v>53</v>
      </c>
      <c r="C35" s="6" t="s">
        <v>58</v>
      </c>
      <c r="D35" s="7">
        <v>1330.99</v>
      </c>
      <c r="E35" s="16">
        <v>45412</v>
      </c>
      <c r="F35" s="8">
        <v>0</v>
      </c>
      <c r="G35" s="10"/>
    </row>
    <row r="36" spans="1:7" x14ac:dyDescent="0.45">
      <c r="A36" s="4" t="s">
        <v>394</v>
      </c>
      <c r="B36" s="5" t="s">
        <v>59</v>
      </c>
      <c r="C36" s="6" t="s">
        <v>60</v>
      </c>
      <c r="D36" s="7">
        <v>502416.73</v>
      </c>
      <c r="E36" s="16">
        <v>45519</v>
      </c>
      <c r="F36" s="8">
        <v>0</v>
      </c>
      <c r="G36" s="10"/>
    </row>
    <row r="37" spans="1:7" x14ac:dyDescent="0.45">
      <c r="A37" s="4" t="s">
        <v>394</v>
      </c>
      <c r="B37" s="5" t="s">
        <v>59</v>
      </c>
      <c r="C37" s="6" t="s">
        <v>61</v>
      </c>
      <c r="D37" s="7">
        <v>130632.06</v>
      </c>
      <c r="E37" s="16">
        <v>45519</v>
      </c>
      <c r="F37" s="8">
        <v>0</v>
      </c>
      <c r="G37" s="10"/>
    </row>
    <row r="38" spans="1:7" x14ac:dyDescent="0.45">
      <c r="A38" s="4" t="s">
        <v>394</v>
      </c>
      <c r="B38" s="5" t="s">
        <v>59</v>
      </c>
      <c r="C38" s="6" t="s">
        <v>62</v>
      </c>
      <c r="D38" s="7">
        <v>485854.71999999997</v>
      </c>
      <c r="E38" s="16">
        <v>45519</v>
      </c>
      <c r="F38" s="8">
        <v>0</v>
      </c>
      <c r="G38" s="10"/>
    </row>
    <row r="39" spans="1:7" x14ac:dyDescent="0.45">
      <c r="A39" s="4" t="s">
        <v>394</v>
      </c>
      <c r="B39" s="5" t="s">
        <v>59</v>
      </c>
      <c r="C39" s="6" t="s">
        <v>63</v>
      </c>
      <c r="D39" s="7">
        <v>126325.82</v>
      </c>
      <c r="E39" s="16">
        <v>45519</v>
      </c>
      <c r="F39" s="8">
        <v>0</v>
      </c>
      <c r="G39" s="10"/>
    </row>
    <row r="40" spans="1:7" x14ac:dyDescent="0.45">
      <c r="A40" s="4" t="s">
        <v>394</v>
      </c>
      <c r="B40" s="5" t="s">
        <v>59</v>
      </c>
      <c r="C40" s="6" t="s">
        <v>64</v>
      </c>
      <c r="D40" s="7">
        <v>574270.18000000005</v>
      </c>
      <c r="E40" s="16">
        <v>45519</v>
      </c>
      <c r="F40" s="8">
        <v>0</v>
      </c>
      <c r="G40" s="10"/>
    </row>
    <row r="41" spans="1:7" x14ac:dyDescent="0.45">
      <c r="A41" s="4" t="s">
        <v>394</v>
      </c>
      <c r="B41" s="5" t="s">
        <v>59</v>
      </c>
      <c r="C41" s="6" t="s">
        <v>65</v>
      </c>
      <c r="D41" s="7">
        <v>143786.41</v>
      </c>
      <c r="E41" s="16">
        <v>45519</v>
      </c>
      <c r="F41" s="8">
        <v>0</v>
      </c>
      <c r="G41" s="10"/>
    </row>
    <row r="42" spans="1:7" x14ac:dyDescent="0.45">
      <c r="A42" s="4" t="s">
        <v>394</v>
      </c>
      <c r="B42" s="5" t="s">
        <v>59</v>
      </c>
      <c r="C42" s="6" t="s">
        <v>66</v>
      </c>
      <c r="D42" s="7">
        <v>450194.22</v>
      </c>
      <c r="E42" s="16">
        <v>45519</v>
      </c>
      <c r="F42" s="8">
        <v>0</v>
      </c>
      <c r="G42" s="10"/>
    </row>
    <row r="43" spans="1:7" x14ac:dyDescent="0.45">
      <c r="A43" s="4" t="s">
        <v>394</v>
      </c>
      <c r="B43" s="5" t="s">
        <v>59</v>
      </c>
      <c r="C43" s="6" t="s">
        <v>67</v>
      </c>
      <c r="D43" s="7">
        <v>112720.13</v>
      </c>
      <c r="E43" s="16">
        <v>45519</v>
      </c>
      <c r="F43" s="8">
        <v>0</v>
      </c>
      <c r="G43" s="10"/>
    </row>
    <row r="44" spans="1:7" x14ac:dyDescent="0.45">
      <c r="A44" s="4" t="s">
        <v>394</v>
      </c>
      <c r="B44" s="5" t="s">
        <v>59</v>
      </c>
      <c r="C44" s="6" t="s">
        <v>54</v>
      </c>
      <c r="D44" s="7">
        <v>1373775.32</v>
      </c>
      <c r="E44" s="16">
        <v>44880</v>
      </c>
      <c r="F44" s="8">
        <v>0</v>
      </c>
      <c r="G44" s="10"/>
    </row>
    <row r="45" spans="1:7" x14ac:dyDescent="0.45">
      <c r="A45" s="4" t="s">
        <v>394</v>
      </c>
      <c r="B45" s="5" t="s">
        <v>59</v>
      </c>
      <c r="C45" s="6" t="s">
        <v>68</v>
      </c>
      <c r="D45" s="7">
        <v>336490.73</v>
      </c>
      <c r="E45" s="16">
        <v>44880</v>
      </c>
      <c r="F45" s="8">
        <v>0</v>
      </c>
      <c r="G45" s="10"/>
    </row>
    <row r="46" spans="1:7" x14ac:dyDescent="0.45">
      <c r="A46" s="4" t="s">
        <v>394</v>
      </c>
      <c r="B46" s="5" t="s">
        <v>59</v>
      </c>
      <c r="C46" s="6" t="s">
        <v>55</v>
      </c>
      <c r="D46" s="7">
        <v>1443770.88</v>
      </c>
      <c r="E46" s="16">
        <v>44925</v>
      </c>
      <c r="F46" s="8">
        <v>0</v>
      </c>
      <c r="G46" s="10"/>
    </row>
    <row r="47" spans="1:7" x14ac:dyDescent="0.45">
      <c r="A47" s="4" t="s">
        <v>394</v>
      </c>
      <c r="B47" s="5" t="s">
        <v>59</v>
      </c>
      <c r="C47" s="6" t="s">
        <v>69</v>
      </c>
      <c r="D47" s="7">
        <v>353635.36</v>
      </c>
      <c r="E47" s="16">
        <v>44925</v>
      </c>
      <c r="F47" s="8">
        <v>0</v>
      </c>
      <c r="G47" s="10"/>
    </row>
    <row r="48" spans="1:7" x14ac:dyDescent="0.45">
      <c r="A48" s="4" t="s">
        <v>394</v>
      </c>
      <c r="B48" s="5" t="s">
        <v>59</v>
      </c>
      <c r="C48" s="6" t="s">
        <v>56</v>
      </c>
      <c r="D48" s="7">
        <v>1190185.92</v>
      </c>
      <c r="E48" s="16">
        <v>45140</v>
      </c>
      <c r="F48" s="8">
        <v>0</v>
      </c>
      <c r="G48" s="10"/>
    </row>
    <row r="49" spans="1:7" x14ac:dyDescent="0.45">
      <c r="A49" s="4" t="s">
        <v>394</v>
      </c>
      <c r="B49" s="5" t="s">
        <v>59</v>
      </c>
      <c r="C49" s="6" t="s">
        <v>70</v>
      </c>
      <c r="D49" s="7">
        <v>298000.08</v>
      </c>
      <c r="E49" s="16">
        <v>45140</v>
      </c>
      <c r="F49" s="8">
        <v>0</v>
      </c>
      <c r="G49" s="10"/>
    </row>
    <row r="50" spans="1:7" x14ac:dyDescent="0.45">
      <c r="A50" s="4" t="s">
        <v>394</v>
      </c>
      <c r="B50" s="5" t="s">
        <v>59</v>
      </c>
      <c r="C50" s="6" t="s">
        <v>57</v>
      </c>
      <c r="D50" s="7">
        <v>1505383.54</v>
      </c>
      <c r="E50" s="16">
        <v>45504</v>
      </c>
      <c r="F50" s="8">
        <v>0</v>
      </c>
      <c r="G50" s="10"/>
    </row>
    <row r="51" spans="1:7" x14ac:dyDescent="0.45">
      <c r="A51" s="4" t="s">
        <v>394</v>
      </c>
      <c r="B51" s="5" t="s">
        <v>59</v>
      </c>
      <c r="C51" s="6" t="s">
        <v>71</v>
      </c>
      <c r="D51" s="7">
        <v>789148</v>
      </c>
      <c r="E51" s="16">
        <v>45504</v>
      </c>
      <c r="F51" s="8">
        <v>0</v>
      </c>
      <c r="G51" s="10" t="s">
        <v>395</v>
      </c>
    </row>
    <row r="52" spans="1:7" x14ac:dyDescent="0.45">
      <c r="A52" s="4" t="s">
        <v>394</v>
      </c>
      <c r="B52" s="5" t="s">
        <v>59</v>
      </c>
      <c r="C52" s="6" t="s">
        <v>72</v>
      </c>
      <c r="D52" s="7">
        <v>270988.58</v>
      </c>
      <c r="E52" s="16">
        <v>45504</v>
      </c>
      <c r="F52" s="8">
        <v>0</v>
      </c>
      <c r="G52" s="10"/>
    </row>
    <row r="53" spans="1:7" x14ac:dyDescent="0.45">
      <c r="A53" s="4" t="s">
        <v>394</v>
      </c>
      <c r="B53" s="5" t="s">
        <v>59</v>
      </c>
      <c r="C53" s="6" t="s">
        <v>58</v>
      </c>
      <c r="D53" s="7">
        <v>668617.31000000006</v>
      </c>
      <c r="E53" s="16">
        <v>45412</v>
      </c>
      <c r="F53" s="8">
        <v>0</v>
      </c>
      <c r="G53" s="10"/>
    </row>
    <row r="54" spans="1:7" x14ac:dyDescent="0.45">
      <c r="A54" s="4" t="s">
        <v>394</v>
      </c>
      <c r="B54" s="5" t="s">
        <v>59</v>
      </c>
      <c r="C54" s="6" t="s">
        <v>73</v>
      </c>
      <c r="D54" s="7">
        <v>167409.15</v>
      </c>
      <c r="E54" s="16">
        <v>45412</v>
      </c>
      <c r="F54" s="8">
        <v>0</v>
      </c>
      <c r="G54" s="10"/>
    </row>
    <row r="55" spans="1:7" x14ac:dyDescent="0.45">
      <c r="A55" s="4" t="s">
        <v>394</v>
      </c>
      <c r="B55" s="5" t="s">
        <v>59</v>
      </c>
      <c r="C55" s="6" t="s">
        <v>74</v>
      </c>
      <c r="D55" s="7">
        <v>517195.18</v>
      </c>
      <c r="E55" s="16">
        <v>44985</v>
      </c>
      <c r="F55" s="8">
        <v>0</v>
      </c>
      <c r="G55" s="10"/>
    </row>
    <row r="56" spans="1:7" x14ac:dyDescent="0.45">
      <c r="A56" s="4" t="s">
        <v>394</v>
      </c>
      <c r="B56" s="5" t="s">
        <v>59</v>
      </c>
      <c r="C56" s="6" t="s">
        <v>75</v>
      </c>
      <c r="D56" s="7">
        <v>119792.86</v>
      </c>
      <c r="E56" s="16">
        <v>44985</v>
      </c>
      <c r="F56" s="8">
        <v>0</v>
      </c>
      <c r="G56" s="10"/>
    </row>
    <row r="57" spans="1:7" x14ac:dyDescent="0.45">
      <c r="A57" s="4" t="s">
        <v>394</v>
      </c>
      <c r="B57" s="5" t="s">
        <v>59</v>
      </c>
      <c r="C57" s="6" t="s">
        <v>76</v>
      </c>
      <c r="D57" s="7">
        <v>1206626.8400000001</v>
      </c>
      <c r="E57" s="16">
        <v>44985</v>
      </c>
      <c r="F57" s="8">
        <v>0</v>
      </c>
      <c r="G57" s="10"/>
    </row>
    <row r="58" spans="1:7" x14ac:dyDescent="0.45">
      <c r="A58" s="4" t="s">
        <v>394</v>
      </c>
      <c r="B58" s="5" t="s">
        <v>59</v>
      </c>
      <c r="C58" s="6" t="s">
        <v>77</v>
      </c>
      <c r="D58" s="7">
        <v>279479.17</v>
      </c>
      <c r="E58" s="16">
        <v>44985</v>
      </c>
      <c r="F58" s="8">
        <v>0</v>
      </c>
      <c r="G58" s="10"/>
    </row>
    <row r="59" spans="1:7" x14ac:dyDescent="0.45">
      <c r="A59" s="4" t="s">
        <v>394</v>
      </c>
      <c r="B59" s="5" t="s">
        <v>59</v>
      </c>
      <c r="C59" s="6" t="s">
        <v>78</v>
      </c>
      <c r="D59" s="7">
        <v>907811.81</v>
      </c>
      <c r="E59" s="16">
        <v>45127</v>
      </c>
      <c r="F59" s="8">
        <v>0</v>
      </c>
      <c r="G59" s="10"/>
    </row>
    <row r="60" spans="1:7" x14ac:dyDescent="0.45">
      <c r="A60" s="4" t="s">
        <v>394</v>
      </c>
      <c r="B60" s="5" t="s">
        <v>59</v>
      </c>
      <c r="C60" s="6" t="s">
        <v>79</v>
      </c>
      <c r="D60" s="7">
        <v>210267.57</v>
      </c>
      <c r="E60" s="16">
        <v>45127</v>
      </c>
      <c r="F60" s="8">
        <v>0</v>
      </c>
      <c r="G60" s="10"/>
    </row>
    <row r="61" spans="1:7" x14ac:dyDescent="0.45">
      <c r="A61" s="4" t="s">
        <v>394</v>
      </c>
      <c r="B61" s="5" t="s">
        <v>59</v>
      </c>
      <c r="C61" s="6" t="s">
        <v>80</v>
      </c>
      <c r="D61" s="7">
        <v>1322894.97</v>
      </c>
      <c r="E61" s="16">
        <v>45488</v>
      </c>
      <c r="F61" s="8">
        <v>0</v>
      </c>
      <c r="G61" s="10"/>
    </row>
    <row r="62" spans="1:7" x14ac:dyDescent="0.45">
      <c r="A62" s="4" t="s">
        <v>394</v>
      </c>
      <c r="B62" s="5" t="s">
        <v>59</v>
      </c>
      <c r="C62" s="6" t="s">
        <v>81</v>
      </c>
      <c r="D62" s="7">
        <v>329461.98</v>
      </c>
      <c r="E62" s="16">
        <v>45488</v>
      </c>
      <c r="F62" s="8">
        <v>0</v>
      </c>
      <c r="G62" s="10"/>
    </row>
    <row r="63" spans="1:7" x14ac:dyDescent="0.45">
      <c r="A63" s="4" t="s">
        <v>394</v>
      </c>
      <c r="B63" s="5" t="s">
        <v>59</v>
      </c>
      <c r="C63" s="6" t="s">
        <v>82</v>
      </c>
      <c r="D63" s="7">
        <v>456372.2</v>
      </c>
      <c r="E63" s="16">
        <v>45519</v>
      </c>
      <c r="F63" s="8">
        <v>0</v>
      </c>
      <c r="G63" s="10"/>
    </row>
    <row r="64" spans="1:7" x14ac:dyDescent="0.45">
      <c r="A64" s="4" t="s">
        <v>394</v>
      </c>
      <c r="B64" s="5" t="s">
        <v>59</v>
      </c>
      <c r="C64" s="6" t="s">
        <v>83</v>
      </c>
      <c r="D64" s="7">
        <v>118660.14</v>
      </c>
      <c r="E64" s="16">
        <v>45519</v>
      </c>
      <c r="F64" s="8">
        <v>0</v>
      </c>
      <c r="G64" s="10"/>
    </row>
    <row r="65" spans="1:7" x14ac:dyDescent="0.45">
      <c r="A65" s="4" t="s">
        <v>394</v>
      </c>
      <c r="B65" s="5" t="s">
        <v>59</v>
      </c>
      <c r="C65" s="6" t="s">
        <v>84</v>
      </c>
      <c r="D65" s="7">
        <v>442463.26</v>
      </c>
      <c r="E65" s="16">
        <v>45519</v>
      </c>
      <c r="F65" s="8">
        <v>0</v>
      </c>
      <c r="G65" s="10"/>
    </row>
    <row r="66" spans="1:7" x14ac:dyDescent="0.45">
      <c r="A66" s="4" t="s">
        <v>394</v>
      </c>
      <c r="B66" s="5" t="s">
        <v>59</v>
      </c>
      <c r="C66" s="6" t="s">
        <v>85</v>
      </c>
      <c r="D66" s="7">
        <v>115043.71</v>
      </c>
      <c r="E66" s="16">
        <v>45519</v>
      </c>
      <c r="F66" s="8">
        <v>0</v>
      </c>
      <c r="G66" s="10"/>
    </row>
    <row r="67" spans="1:7" x14ac:dyDescent="0.45">
      <c r="A67" s="4" t="s">
        <v>394</v>
      </c>
      <c r="B67" s="5" t="s">
        <v>59</v>
      </c>
      <c r="C67" s="6" t="s">
        <v>86</v>
      </c>
      <c r="D67" s="7">
        <v>673750.68</v>
      </c>
      <c r="E67" s="16">
        <v>45519</v>
      </c>
      <c r="F67" s="8">
        <v>0</v>
      </c>
      <c r="G67" s="10"/>
    </row>
    <row r="68" spans="1:7" x14ac:dyDescent="0.45">
      <c r="A68" s="4" t="s">
        <v>394</v>
      </c>
      <c r="B68" s="5" t="s">
        <v>59</v>
      </c>
      <c r="C68" s="6" t="s">
        <v>87</v>
      </c>
      <c r="D68" s="7">
        <v>168694.45</v>
      </c>
      <c r="E68" s="16">
        <v>45519</v>
      </c>
      <c r="F68" s="8">
        <v>0</v>
      </c>
      <c r="G68" s="10"/>
    </row>
    <row r="69" spans="1:7" x14ac:dyDescent="0.45">
      <c r="A69" s="4" t="s">
        <v>394</v>
      </c>
      <c r="B69" s="5" t="s">
        <v>59</v>
      </c>
      <c r="C69" s="6" t="s">
        <v>88</v>
      </c>
      <c r="D69" s="7">
        <v>444720.46</v>
      </c>
      <c r="E69" s="16">
        <v>45519</v>
      </c>
      <c r="F69" s="8">
        <v>0</v>
      </c>
      <c r="G69" s="10"/>
    </row>
    <row r="70" spans="1:7" x14ac:dyDescent="0.45">
      <c r="A70" s="4" t="s">
        <v>394</v>
      </c>
      <c r="B70" s="5" t="s">
        <v>59</v>
      </c>
      <c r="C70" s="6" t="s">
        <v>89</v>
      </c>
      <c r="D70" s="7">
        <v>111349.61</v>
      </c>
      <c r="E70" s="16">
        <v>45519</v>
      </c>
      <c r="F70" s="8">
        <v>0</v>
      </c>
      <c r="G70" s="10"/>
    </row>
    <row r="71" spans="1:7" x14ac:dyDescent="0.45">
      <c r="A71" s="4" t="s">
        <v>394</v>
      </c>
      <c r="B71" s="5" t="s">
        <v>59</v>
      </c>
      <c r="C71" s="6" t="s">
        <v>90</v>
      </c>
      <c r="D71" s="7">
        <v>444720.46</v>
      </c>
      <c r="E71" s="16">
        <v>45762</v>
      </c>
      <c r="F71" s="8">
        <v>0</v>
      </c>
      <c r="G71" s="10"/>
    </row>
    <row r="72" spans="1:7" x14ac:dyDescent="0.45">
      <c r="A72" s="4" t="s">
        <v>394</v>
      </c>
      <c r="B72" s="5" t="s">
        <v>59</v>
      </c>
      <c r="C72" s="6" t="s">
        <v>91</v>
      </c>
      <c r="D72" s="7">
        <v>111349.61</v>
      </c>
      <c r="E72" s="16">
        <v>45762</v>
      </c>
      <c r="F72" s="8">
        <v>0</v>
      </c>
      <c r="G72" s="10"/>
    </row>
    <row r="73" spans="1:7" x14ac:dyDescent="0.45">
      <c r="A73" s="4" t="s">
        <v>394</v>
      </c>
      <c r="B73" s="5" t="s">
        <v>59</v>
      </c>
      <c r="C73" s="6" t="s">
        <v>92</v>
      </c>
      <c r="D73" s="7">
        <v>4229098.87</v>
      </c>
      <c r="E73" s="16">
        <v>45519</v>
      </c>
      <c r="F73" s="8">
        <v>0</v>
      </c>
      <c r="G73" s="10"/>
    </row>
    <row r="74" spans="1:7" x14ac:dyDescent="0.45">
      <c r="A74" s="4" t="s">
        <v>394</v>
      </c>
      <c r="B74" s="5" t="s">
        <v>59</v>
      </c>
      <c r="C74" s="6" t="s">
        <v>93</v>
      </c>
      <c r="D74" s="7">
        <v>1058886.5</v>
      </c>
      <c r="E74" s="16">
        <v>45519</v>
      </c>
      <c r="F74" s="8">
        <v>0</v>
      </c>
      <c r="G74" s="10"/>
    </row>
    <row r="75" spans="1:7" x14ac:dyDescent="0.45">
      <c r="A75" s="4" t="s">
        <v>394</v>
      </c>
      <c r="B75" s="5" t="s">
        <v>94</v>
      </c>
      <c r="C75" s="6" t="s">
        <v>60</v>
      </c>
      <c r="D75" s="7">
        <v>2692.99</v>
      </c>
      <c r="E75" s="16">
        <v>45519</v>
      </c>
      <c r="F75" s="8">
        <v>0</v>
      </c>
      <c r="G75" s="10"/>
    </row>
    <row r="76" spans="1:7" x14ac:dyDescent="0.45">
      <c r="A76" s="4" t="s">
        <v>394</v>
      </c>
      <c r="B76" s="5" t="s">
        <v>94</v>
      </c>
      <c r="C76" s="6" t="s">
        <v>62</v>
      </c>
      <c r="D76" s="7">
        <v>2604.21</v>
      </c>
      <c r="E76" s="16">
        <v>45519</v>
      </c>
      <c r="F76" s="8">
        <v>0</v>
      </c>
      <c r="G76" s="10"/>
    </row>
    <row r="77" spans="1:7" x14ac:dyDescent="0.45">
      <c r="A77" s="4" t="s">
        <v>394</v>
      </c>
      <c r="B77" s="5" t="s">
        <v>94</v>
      </c>
      <c r="C77" s="6" t="s">
        <v>64</v>
      </c>
      <c r="D77" s="7">
        <v>3078.13</v>
      </c>
      <c r="E77" s="16">
        <v>45519</v>
      </c>
      <c r="F77" s="8">
        <v>0</v>
      </c>
      <c r="G77" s="10"/>
    </row>
    <row r="78" spans="1:7" x14ac:dyDescent="0.45">
      <c r="A78" s="4" t="s">
        <v>394</v>
      </c>
      <c r="B78" s="5" t="s">
        <v>94</v>
      </c>
      <c r="C78" s="6" t="s">
        <v>66</v>
      </c>
      <c r="D78" s="7">
        <v>2413.0700000000002</v>
      </c>
      <c r="E78" s="16">
        <v>45519</v>
      </c>
      <c r="F78" s="8">
        <v>0</v>
      </c>
      <c r="G78" s="10"/>
    </row>
    <row r="79" spans="1:7" x14ac:dyDescent="0.45">
      <c r="A79" s="4" t="s">
        <v>394</v>
      </c>
      <c r="B79" s="5" t="s">
        <v>94</v>
      </c>
      <c r="C79" s="6" t="s">
        <v>54</v>
      </c>
      <c r="D79" s="7">
        <v>7203.47</v>
      </c>
      <c r="E79" s="16">
        <v>44880</v>
      </c>
      <c r="F79" s="8">
        <v>0</v>
      </c>
      <c r="G79" s="10"/>
    </row>
    <row r="80" spans="1:7" x14ac:dyDescent="0.45">
      <c r="A80" s="4" t="s">
        <v>394</v>
      </c>
      <c r="B80" s="5" t="s">
        <v>94</v>
      </c>
      <c r="C80" s="6" t="s">
        <v>55</v>
      </c>
      <c r="D80" s="7">
        <v>7570.5</v>
      </c>
      <c r="E80" s="16">
        <v>44925</v>
      </c>
      <c r="F80" s="8">
        <v>0</v>
      </c>
      <c r="G80" s="10"/>
    </row>
    <row r="81" spans="1:7" x14ac:dyDescent="0.45">
      <c r="A81" s="4" t="s">
        <v>394</v>
      </c>
      <c r="B81" s="5" t="s">
        <v>94</v>
      </c>
      <c r="C81" s="6" t="s">
        <v>56</v>
      </c>
      <c r="D81" s="7">
        <v>6379.48</v>
      </c>
      <c r="E81" s="16">
        <v>45139</v>
      </c>
      <c r="F81" s="8">
        <v>0</v>
      </c>
      <c r="G81" s="10"/>
    </row>
    <row r="82" spans="1:7" x14ac:dyDescent="0.45">
      <c r="A82" s="4" t="s">
        <v>394</v>
      </c>
      <c r="B82" s="5" t="s">
        <v>94</v>
      </c>
      <c r="C82" s="6" t="s">
        <v>57</v>
      </c>
      <c r="D82" s="7">
        <v>8068.96</v>
      </c>
      <c r="E82" s="16">
        <v>45504</v>
      </c>
      <c r="F82" s="8">
        <v>0</v>
      </c>
      <c r="G82" s="10"/>
    </row>
    <row r="83" spans="1:7" x14ac:dyDescent="0.45">
      <c r="A83" s="4" t="s">
        <v>394</v>
      </c>
      <c r="B83" s="5" t="s">
        <v>94</v>
      </c>
      <c r="C83" s="6" t="s">
        <v>58</v>
      </c>
      <c r="D83" s="7">
        <v>3583.83</v>
      </c>
      <c r="E83" s="16">
        <v>45412</v>
      </c>
      <c r="F83" s="8">
        <v>0</v>
      </c>
      <c r="G83" s="10"/>
    </row>
    <row r="84" spans="1:7" x14ac:dyDescent="0.45">
      <c r="A84" s="4" t="s">
        <v>394</v>
      </c>
      <c r="B84" s="5" t="s">
        <v>94</v>
      </c>
      <c r="C84" s="6" t="s">
        <v>82</v>
      </c>
      <c r="D84" s="7">
        <v>2446.19</v>
      </c>
      <c r="E84" s="16">
        <v>45519</v>
      </c>
      <c r="F84" s="8">
        <v>0</v>
      </c>
      <c r="G84" s="10"/>
    </row>
    <row r="85" spans="1:7" x14ac:dyDescent="0.45">
      <c r="A85" s="4" t="s">
        <v>394</v>
      </c>
      <c r="B85" s="5" t="s">
        <v>94</v>
      </c>
      <c r="C85" s="6" t="s">
        <v>84</v>
      </c>
      <c r="D85" s="7">
        <v>2371.63</v>
      </c>
      <c r="E85" s="16">
        <v>45519</v>
      </c>
      <c r="F85" s="8">
        <v>0</v>
      </c>
      <c r="G85" s="10"/>
    </row>
    <row r="86" spans="1:7" x14ac:dyDescent="0.45">
      <c r="A86" s="4" t="s">
        <v>394</v>
      </c>
      <c r="B86" s="5" t="s">
        <v>94</v>
      </c>
      <c r="C86" s="6" t="s">
        <v>86</v>
      </c>
      <c r="D86" s="7">
        <v>3611.35</v>
      </c>
      <c r="E86" s="16">
        <v>45519</v>
      </c>
      <c r="F86" s="8">
        <v>0</v>
      </c>
      <c r="G86" s="10"/>
    </row>
    <row r="87" spans="1:7" x14ac:dyDescent="0.45">
      <c r="A87" s="4" t="s">
        <v>394</v>
      </c>
      <c r="B87" s="5" t="s">
        <v>94</v>
      </c>
      <c r="C87" s="6" t="s">
        <v>88</v>
      </c>
      <c r="D87" s="7">
        <v>2383.73</v>
      </c>
      <c r="E87" s="16">
        <v>45519</v>
      </c>
      <c r="F87" s="8">
        <v>0</v>
      </c>
      <c r="G87" s="10"/>
    </row>
    <row r="88" spans="1:7" x14ac:dyDescent="0.45">
      <c r="A88" s="4" t="s">
        <v>394</v>
      </c>
      <c r="B88" s="5" t="s">
        <v>94</v>
      </c>
      <c r="C88" s="6" t="s">
        <v>90</v>
      </c>
      <c r="D88" s="7">
        <v>2383.73</v>
      </c>
      <c r="E88" s="16">
        <v>45762</v>
      </c>
      <c r="F88" s="8">
        <v>0</v>
      </c>
      <c r="G88" s="10"/>
    </row>
    <row r="89" spans="1:7" x14ac:dyDescent="0.45">
      <c r="A89" s="4" t="s">
        <v>394</v>
      </c>
      <c r="B89" s="5" t="s">
        <v>94</v>
      </c>
      <c r="C89" s="6" t="s">
        <v>92</v>
      </c>
      <c r="D89" s="7">
        <v>22668.26</v>
      </c>
      <c r="E89" s="16">
        <v>45519</v>
      </c>
      <c r="F89" s="8">
        <v>0</v>
      </c>
      <c r="G89" s="10"/>
    </row>
    <row r="90" spans="1:7" x14ac:dyDescent="0.45">
      <c r="A90" s="4" t="s">
        <v>394</v>
      </c>
      <c r="B90" s="5" t="s">
        <v>95</v>
      </c>
      <c r="C90" s="6" t="s">
        <v>60</v>
      </c>
      <c r="D90" s="7">
        <v>8578.8700000000008</v>
      </c>
      <c r="E90" s="16">
        <v>45519</v>
      </c>
      <c r="F90" s="8">
        <v>0</v>
      </c>
      <c r="G90" s="10"/>
    </row>
    <row r="91" spans="1:7" x14ac:dyDescent="0.45">
      <c r="A91" s="4" t="s">
        <v>394</v>
      </c>
      <c r="B91" s="5" t="s">
        <v>95</v>
      </c>
      <c r="C91" s="6" t="s">
        <v>62</v>
      </c>
      <c r="D91" s="7">
        <v>8296.07</v>
      </c>
      <c r="E91" s="16">
        <v>45519</v>
      </c>
      <c r="F91" s="8">
        <v>0</v>
      </c>
      <c r="G91" s="10"/>
    </row>
    <row r="92" spans="1:7" x14ac:dyDescent="0.45">
      <c r="A92" s="4" t="s">
        <v>394</v>
      </c>
      <c r="B92" s="5" t="s">
        <v>95</v>
      </c>
      <c r="C92" s="6" t="s">
        <v>64</v>
      </c>
      <c r="D92" s="7">
        <v>9805.7800000000007</v>
      </c>
      <c r="E92" s="16">
        <v>45519</v>
      </c>
      <c r="F92" s="8">
        <v>0</v>
      </c>
      <c r="G92" s="10"/>
    </row>
    <row r="93" spans="1:7" x14ac:dyDescent="0.45">
      <c r="A93" s="4" t="s">
        <v>394</v>
      </c>
      <c r="B93" s="5" t="s">
        <v>95</v>
      </c>
      <c r="C93" s="6" t="s">
        <v>66</v>
      </c>
      <c r="D93" s="7">
        <v>7687.16</v>
      </c>
      <c r="E93" s="16">
        <v>45519</v>
      </c>
      <c r="F93" s="8">
        <v>0</v>
      </c>
      <c r="G93" s="10"/>
    </row>
    <row r="94" spans="1:7" x14ac:dyDescent="0.45">
      <c r="A94" s="4" t="s">
        <v>394</v>
      </c>
      <c r="B94" s="5" t="s">
        <v>95</v>
      </c>
      <c r="C94" s="6" t="s">
        <v>54</v>
      </c>
      <c r="D94" s="7">
        <v>22947.61</v>
      </c>
      <c r="E94" s="16">
        <v>44880</v>
      </c>
      <c r="F94" s="8">
        <v>0</v>
      </c>
      <c r="G94" s="10"/>
    </row>
    <row r="95" spans="1:7" x14ac:dyDescent="0.45">
      <c r="A95" s="4" t="s">
        <v>394</v>
      </c>
      <c r="B95" s="5" t="s">
        <v>95</v>
      </c>
      <c r="C95" s="6" t="s">
        <v>55</v>
      </c>
      <c r="D95" s="7">
        <v>24116.82</v>
      </c>
      <c r="E95" s="16">
        <v>44925</v>
      </c>
      <c r="F95" s="8">
        <v>0</v>
      </c>
      <c r="G95" s="10"/>
    </row>
    <row r="96" spans="1:7" x14ac:dyDescent="0.45">
      <c r="A96" s="4" t="s">
        <v>394</v>
      </c>
      <c r="B96" s="5" t="s">
        <v>95</v>
      </c>
      <c r="C96" s="6" t="s">
        <v>56</v>
      </c>
      <c r="D96" s="7">
        <v>20322.669999999998</v>
      </c>
      <c r="E96" s="16">
        <v>45139</v>
      </c>
      <c r="F96" s="8">
        <v>0</v>
      </c>
      <c r="G96" s="10"/>
    </row>
    <row r="97" spans="1:7" x14ac:dyDescent="0.45">
      <c r="A97" s="4" t="s">
        <v>394</v>
      </c>
      <c r="B97" s="5" t="s">
        <v>95</v>
      </c>
      <c r="C97" s="6" t="s">
        <v>57</v>
      </c>
      <c r="D97" s="7">
        <v>25704.73</v>
      </c>
      <c r="E97" s="16">
        <v>45504</v>
      </c>
      <c r="F97" s="8">
        <v>0</v>
      </c>
      <c r="G97" s="10"/>
    </row>
    <row r="98" spans="1:7" x14ac:dyDescent="0.45">
      <c r="A98" s="4" t="s">
        <v>394</v>
      </c>
      <c r="B98" s="5" t="s">
        <v>95</v>
      </c>
      <c r="C98" s="6" t="s">
        <v>58</v>
      </c>
      <c r="D98" s="7">
        <v>11416.78</v>
      </c>
      <c r="E98" s="16">
        <v>45412</v>
      </c>
      <c r="F98" s="8">
        <v>0</v>
      </c>
      <c r="G98" s="10"/>
    </row>
    <row r="99" spans="1:7" x14ac:dyDescent="0.45">
      <c r="A99" s="4" t="s">
        <v>394</v>
      </c>
      <c r="B99" s="5" t="s">
        <v>95</v>
      </c>
      <c r="C99" s="6" t="s">
        <v>74</v>
      </c>
      <c r="D99" s="7">
        <v>8169.5</v>
      </c>
      <c r="E99" s="16">
        <v>44985</v>
      </c>
      <c r="F99" s="8">
        <v>0</v>
      </c>
      <c r="G99" s="10"/>
    </row>
    <row r="100" spans="1:7" x14ac:dyDescent="0.45">
      <c r="A100" s="4" t="s">
        <v>394</v>
      </c>
      <c r="B100" s="5" t="s">
        <v>95</v>
      </c>
      <c r="C100" s="6" t="s">
        <v>76</v>
      </c>
      <c r="D100" s="7">
        <v>19059.599999999999</v>
      </c>
      <c r="E100" s="16">
        <v>44985</v>
      </c>
      <c r="F100" s="8">
        <v>0</v>
      </c>
      <c r="G100" s="10"/>
    </row>
    <row r="101" spans="1:7" x14ac:dyDescent="0.45">
      <c r="A101" s="4" t="s">
        <v>394</v>
      </c>
      <c r="B101" s="5" t="s">
        <v>95</v>
      </c>
      <c r="C101" s="6" t="s">
        <v>78</v>
      </c>
      <c r="D101" s="7">
        <v>14339.59</v>
      </c>
      <c r="E101" s="16">
        <v>45127</v>
      </c>
      <c r="F101" s="8">
        <v>0</v>
      </c>
      <c r="G101" s="10"/>
    </row>
    <row r="102" spans="1:7" x14ac:dyDescent="0.45">
      <c r="A102" s="4" t="s">
        <v>394</v>
      </c>
      <c r="B102" s="5" t="s">
        <v>95</v>
      </c>
      <c r="C102" s="6" t="s">
        <v>80</v>
      </c>
      <c r="D102" s="7">
        <v>22468.27</v>
      </c>
      <c r="E102" s="16">
        <v>45488</v>
      </c>
      <c r="F102" s="8">
        <v>0</v>
      </c>
      <c r="G102" s="10"/>
    </row>
    <row r="103" spans="1:7" x14ac:dyDescent="0.45">
      <c r="A103" s="4" t="s">
        <v>394</v>
      </c>
      <c r="B103" s="5" t="s">
        <v>95</v>
      </c>
      <c r="C103" s="6" t="s">
        <v>82</v>
      </c>
      <c r="D103" s="7">
        <v>7792.65</v>
      </c>
      <c r="E103" s="16">
        <v>45519</v>
      </c>
      <c r="F103" s="8">
        <v>0</v>
      </c>
      <c r="G103" s="10"/>
    </row>
    <row r="104" spans="1:7" x14ac:dyDescent="0.45">
      <c r="A104" s="4" t="s">
        <v>394</v>
      </c>
      <c r="B104" s="5" t="s">
        <v>95</v>
      </c>
      <c r="C104" s="6" t="s">
        <v>84</v>
      </c>
      <c r="D104" s="7">
        <v>7555.15</v>
      </c>
      <c r="E104" s="16">
        <v>45519</v>
      </c>
      <c r="F104" s="8">
        <v>0</v>
      </c>
      <c r="G104" s="10"/>
    </row>
    <row r="105" spans="1:7" x14ac:dyDescent="0.45">
      <c r="A105" s="4" t="s">
        <v>394</v>
      </c>
      <c r="B105" s="5" t="s">
        <v>95</v>
      </c>
      <c r="C105" s="6" t="s">
        <v>86</v>
      </c>
      <c r="D105" s="7">
        <v>11504.43</v>
      </c>
      <c r="E105" s="16">
        <v>45519</v>
      </c>
      <c r="F105" s="8">
        <v>0</v>
      </c>
      <c r="G105" s="10"/>
    </row>
    <row r="106" spans="1:7" x14ac:dyDescent="0.45">
      <c r="A106" s="4" t="s">
        <v>394</v>
      </c>
      <c r="B106" s="5" t="s">
        <v>95</v>
      </c>
      <c r="C106" s="6" t="s">
        <v>88</v>
      </c>
      <c r="D106" s="7">
        <v>7593.69</v>
      </c>
      <c r="E106" s="16">
        <v>45519</v>
      </c>
      <c r="F106" s="8">
        <v>0</v>
      </c>
      <c r="G106" s="10"/>
    </row>
    <row r="107" spans="1:7" x14ac:dyDescent="0.45">
      <c r="A107" s="4" t="s">
        <v>394</v>
      </c>
      <c r="B107" s="5" t="s">
        <v>95</v>
      </c>
      <c r="C107" s="6" t="s">
        <v>90</v>
      </c>
      <c r="D107" s="7">
        <v>7593.69</v>
      </c>
      <c r="E107" s="16">
        <v>45762</v>
      </c>
      <c r="F107" s="8">
        <v>0</v>
      </c>
      <c r="G107" s="10"/>
    </row>
    <row r="108" spans="1:7" x14ac:dyDescent="0.45">
      <c r="A108" s="4" t="s">
        <v>394</v>
      </c>
      <c r="B108" s="5" t="s">
        <v>95</v>
      </c>
      <c r="C108" s="6" t="s">
        <v>92</v>
      </c>
      <c r="D108" s="7">
        <v>72212.72</v>
      </c>
      <c r="E108" s="16">
        <v>45519</v>
      </c>
      <c r="F108" s="8">
        <v>0</v>
      </c>
      <c r="G108" s="10"/>
    </row>
    <row r="109" spans="1:7" x14ac:dyDescent="0.45">
      <c r="A109" s="4" t="s">
        <v>394</v>
      </c>
      <c r="B109" s="5" t="s">
        <v>96</v>
      </c>
      <c r="C109" s="6" t="s">
        <v>60</v>
      </c>
      <c r="D109" s="7">
        <v>46524.73</v>
      </c>
      <c r="E109" s="16">
        <v>45519</v>
      </c>
      <c r="F109" s="8">
        <v>0</v>
      </c>
      <c r="G109" s="10"/>
    </row>
    <row r="110" spans="1:7" x14ac:dyDescent="0.45">
      <c r="A110" s="4" t="s">
        <v>394</v>
      </c>
      <c r="B110" s="5" t="s">
        <v>96</v>
      </c>
      <c r="C110" s="6" t="s">
        <v>61</v>
      </c>
      <c r="D110" s="7">
        <v>12664.86</v>
      </c>
      <c r="E110" s="16">
        <v>45519</v>
      </c>
      <c r="F110" s="8">
        <v>0</v>
      </c>
      <c r="G110" s="10"/>
    </row>
    <row r="111" spans="1:7" x14ac:dyDescent="0.45">
      <c r="A111" s="4" t="s">
        <v>394</v>
      </c>
      <c r="B111" s="5" t="s">
        <v>96</v>
      </c>
      <c r="C111" s="6" t="s">
        <v>62</v>
      </c>
      <c r="D111" s="7">
        <v>44991.06</v>
      </c>
      <c r="E111" s="16">
        <v>45519</v>
      </c>
      <c r="F111" s="8">
        <v>0</v>
      </c>
      <c r="G111" s="10"/>
    </row>
    <row r="112" spans="1:7" x14ac:dyDescent="0.45">
      <c r="A112" s="4" t="s">
        <v>394</v>
      </c>
      <c r="B112" s="5" t="s">
        <v>96</v>
      </c>
      <c r="C112" s="6" t="s">
        <v>63</v>
      </c>
      <c r="D112" s="7">
        <v>12247.37</v>
      </c>
      <c r="E112" s="16">
        <v>45519</v>
      </c>
      <c r="F112" s="8">
        <v>0</v>
      </c>
      <c r="G112" s="10"/>
    </row>
    <row r="113" spans="1:7" x14ac:dyDescent="0.45">
      <c r="A113" s="4" t="s">
        <v>394</v>
      </c>
      <c r="B113" s="5" t="s">
        <v>96</v>
      </c>
      <c r="C113" s="6" t="s">
        <v>64</v>
      </c>
      <c r="D113" s="7">
        <v>53178.5</v>
      </c>
      <c r="E113" s="16">
        <v>45519</v>
      </c>
      <c r="F113" s="8">
        <v>0</v>
      </c>
      <c r="G113" s="10"/>
    </row>
    <row r="114" spans="1:7" x14ac:dyDescent="0.45">
      <c r="A114" s="4" t="s">
        <v>394</v>
      </c>
      <c r="B114" s="5" t="s">
        <v>96</v>
      </c>
      <c r="C114" s="6" t="s">
        <v>65</v>
      </c>
      <c r="D114" s="7">
        <v>13940.19</v>
      </c>
      <c r="E114" s="16">
        <v>45519</v>
      </c>
      <c r="F114" s="8">
        <v>0</v>
      </c>
      <c r="G114" s="10"/>
    </row>
    <row r="115" spans="1:7" x14ac:dyDescent="0.45">
      <c r="A115" s="4" t="s">
        <v>394</v>
      </c>
      <c r="B115" s="5" t="s">
        <v>96</v>
      </c>
      <c r="C115" s="6" t="s">
        <v>66</v>
      </c>
      <c r="D115" s="7">
        <v>41688.83</v>
      </c>
      <c r="E115" s="16">
        <v>45519</v>
      </c>
      <c r="F115" s="8">
        <v>0</v>
      </c>
      <c r="G115" s="10"/>
    </row>
    <row r="116" spans="1:7" x14ac:dyDescent="0.45">
      <c r="A116" s="4" t="s">
        <v>394</v>
      </c>
      <c r="B116" s="5" t="s">
        <v>96</v>
      </c>
      <c r="C116" s="6" t="s">
        <v>67</v>
      </c>
      <c r="D116" s="7">
        <v>10928.29</v>
      </c>
      <c r="E116" s="16">
        <v>45519</v>
      </c>
      <c r="F116" s="8">
        <v>0</v>
      </c>
      <c r="G116" s="10"/>
    </row>
    <row r="117" spans="1:7" x14ac:dyDescent="0.45">
      <c r="A117" s="4" t="s">
        <v>394</v>
      </c>
      <c r="B117" s="5" t="s">
        <v>96</v>
      </c>
      <c r="C117" s="6" t="s">
        <v>54</v>
      </c>
      <c r="D117" s="7">
        <v>124448.98</v>
      </c>
      <c r="E117" s="16">
        <v>44880</v>
      </c>
      <c r="F117" s="8">
        <v>0</v>
      </c>
      <c r="G117" s="10"/>
    </row>
    <row r="118" spans="1:7" x14ac:dyDescent="0.45">
      <c r="A118" s="4" t="s">
        <v>394</v>
      </c>
      <c r="B118" s="5" t="s">
        <v>96</v>
      </c>
      <c r="C118" s="6" t="s">
        <v>68</v>
      </c>
      <c r="D118" s="7">
        <v>27910.83</v>
      </c>
      <c r="E118" s="16">
        <v>44880</v>
      </c>
      <c r="F118" s="8">
        <v>4712.16</v>
      </c>
      <c r="G118" s="10"/>
    </row>
    <row r="119" spans="1:7" x14ac:dyDescent="0.45">
      <c r="A119" s="4" t="s">
        <v>394</v>
      </c>
      <c r="B119" s="5" t="s">
        <v>96</v>
      </c>
      <c r="C119" s="6" t="s">
        <v>55</v>
      </c>
      <c r="D119" s="7">
        <v>130789.81</v>
      </c>
      <c r="E119" s="16">
        <v>44925</v>
      </c>
      <c r="F119" s="8">
        <v>0</v>
      </c>
      <c r="G119" s="10"/>
    </row>
    <row r="120" spans="1:7" x14ac:dyDescent="0.45">
      <c r="A120" s="4" t="s">
        <v>394</v>
      </c>
      <c r="B120" s="5" t="s">
        <v>96</v>
      </c>
      <c r="C120" s="6" t="s">
        <v>69</v>
      </c>
      <c r="D120" s="7">
        <v>29332.93</v>
      </c>
      <c r="E120" s="16">
        <v>44925</v>
      </c>
      <c r="F120" s="8">
        <v>4952.25</v>
      </c>
      <c r="G120" s="10"/>
    </row>
    <row r="121" spans="1:7" x14ac:dyDescent="0.45">
      <c r="A121" s="4" t="s">
        <v>394</v>
      </c>
      <c r="B121" s="5" t="s">
        <v>96</v>
      </c>
      <c r="C121" s="6" t="s">
        <v>56</v>
      </c>
      <c r="D121" s="7">
        <v>110213.45</v>
      </c>
      <c r="E121" s="16">
        <v>45140</v>
      </c>
      <c r="F121" s="8">
        <v>0</v>
      </c>
      <c r="G121" s="10"/>
    </row>
    <row r="122" spans="1:7" x14ac:dyDescent="0.45">
      <c r="A122" s="4" t="s">
        <v>394</v>
      </c>
      <c r="B122" s="5" t="s">
        <v>96</v>
      </c>
      <c r="C122" s="6" t="s">
        <v>70</v>
      </c>
      <c r="D122" s="7">
        <v>28891.3</v>
      </c>
      <c r="E122" s="16">
        <v>45140</v>
      </c>
      <c r="F122" s="8">
        <v>0</v>
      </c>
      <c r="G122" s="10"/>
    </row>
    <row r="123" spans="1:7" x14ac:dyDescent="0.45">
      <c r="A123" s="4" t="s">
        <v>394</v>
      </c>
      <c r="B123" s="5" t="s">
        <v>96</v>
      </c>
      <c r="C123" s="6" t="s">
        <v>57</v>
      </c>
      <c r="D123" s="7">
        <v>139401.34</v>
      </c>
      <c r="E123" s="16">
        <v>45504</v>
      </c>
      <c r="F123" s="8">
        <v>0</v>
      </c>
      <c r="G123" s="10"/>
    </row>
    <row r="124" spans="1:7" x14ac:dyDescent="0.45">
      <c r="A124" s="4" t="s">
        <v>394</v>
      </c>
      <c r="B124" s="5" t="s">
        <v>96</v>
      </c>
      <c r="C124" s="6" t="s">
        <v>72</v>
      </c>
      <c r="D124" s="7">
        <v>21302.3</v>
      </c>
      <c r="E124" s="16">
        <v>45504</v>
      </c>
      <c r="F124" s="8">
        <v>4970.22</v>
      </c>
      <c r="G124" s="10"/>
    </row>
    <row r="125" spans="1:7" x14ac:dyDescent="0.45">
      <c r="A125" s="4" t="s">
        <v>394</v>
      </c>
      <c r="B125" s="5" t="s">
        <v>96</v>
      </c>
      <c r="C125" s="6" t="s">
        <v>58</v>
      </c>
      <c r="D125" s="7">
        <v>61915.22</v>
      </c>
      <c r="E125" s="16">
        <v>45412</v>
      </c>
      <c r="F125" s="8">
        <v>0</v>
      </c>
      <c r="G125" s="10"/>
    </row>
    <row r="126" spans="1:7" x14ac:dyDescent="0.45">
      <c r="A126" s="4" t="s">
        <v>394</v>
      </c>
      <c r="B126" s="5" t="s">
        <v>96</v>
      </c>
      <c r="C126" s="6" t="s">
        <v>73</v>
      </c>
      <c r="D126" s="7">
        <v>13886.06</v>
      </c>
      <c r="E126" s="16">
        <v>45412</v>
      </c>
      <c r="F126" s="8">
        <v>2344.37</v>
      </c>
      <c r="G126" s="10"/>
    </row>
    <row r="127" spans="1:7" x14ac:dyDescent="0.45">
      <c r="A127" s="4" t="s">
        <v>394</v>
      </c>
      <c r="B127" s="5" t="s">
        <v>96</v>
      </c>
      <c r="C127" s="6" t="s">
        <v>74</v>
      </c>
      <c r="D127" s="7">
        <v>44304.639999999999</v>
      </c>
      <c r="E127" s="16">
        <v>44985</v>
      </c>
      <c r="F127" s="8">
        <v>0</v>
      </c>
      <c r="G127" s="10"/>
    </row>
    <row r="128" spans="1:7" x14ac:dyDescent="0.45">
      <c r="A128" s="4" t="s">
        <v>394</v>
      </c>
      <c r="B128" s="5" t="s">
        <v>96</v>
      </c>
      <c r="C128" s="6" t="s">
        <v>75</v>
      </c>
      <c r="D128" s="7">
        <v>9936.44</v>
      </c>
      <c r="E128" s="16">
        <v>44985</v>
      </c>
      <c r="F128" s="8">
        <v>1677.56</v>
      </c>
      <c r="G128" s="10"/>
    </row>
    <row r="129" spans="1:7" x14ac:dyDescent="0.45">
      <c r="A129" s="4" t="s">
        <v>394</v>
      </c>
      <c r="B129" s="5" t="s">
        <v>96</v>
      </c>
      <c r="C129" s="6" t="s">
        <v>76</v>
      </c>
      <c r="D129" s="7">
        <v>103363.61</v>
      </c>
      <c r="E129" s="16">
        <v>44985</v>
      </c>
      <c r="F129" s="8">
        <v>0</v>
      </c>
      <c r="G129" s="10"/>
    </row>
    <row r="130" spans="1:7" x14ac:dyDescent="0.45">
      <c r="A130" s="4" t="s">
        <v>394</v>
      </c>
      <c r="B130" s="5" t="s">
        <v>96</v>
      </c>
      <c r="C130" s="6" t="s">
        <v>77</v>
      </c>
      <c r="D130" s="7">
        <v>23181.91</v>
      </c>
      <c r="E130" s="16">
        <v>44985</v>
      </c>
      <c r="F130" s="8">
        <v>3913.78</v>
      </c>
      <c r="G130" s="10"/>
    </row>
    <row r="131" spans="1:7" x14ac:dyDescent="0.45">
      <c r="A131" s="4" t="s">
        <v>394</v>
      </c>
      <c r="B131" s="5" t="s">
        <v>96</v>
      </c>
      <c r="C131" s="6" t="s">
        <v>78</v>
      </c>
      <c r="D131" s="7">
        <v>77766.14</v>
      </c>
      <c r="E131" s="16">
        <v>45127</v>
      </c>
      <c r="F131" s="8">
        <v>0</v>
      </c>
      <c r="G131" s="10"/>
    </row>
    <row r="132" spans="1:7" x14ac:dyDescent="0.45">
      <c r="A132" s="4" t="s">
        <v>394</v>
      </c>
      <c r="B132" s="5" t="s">
        <v>96</v>
      </c>
      <c r="C132" s="6" t="s">
        <v>79</v>
      </c>
      <c r="D132" s="7">
        <v>17441.03</v>
      </c>
      <c r="E132" s="16">
        <v>45127</v>
      </c>
      <c r="F132" s="8">
        <v>2944.55</v>
      </c>
      <c r="G132" s="10"/>
    </row>
    <row r="133" spans="1:7" x14ac:dyDescent="0.45">
      <c r="A133" s="4" t="s">
        <v>394</v>
      </c>
      <c r="B133" s="5" t="s">
        <v>96</v>
      </c>
      <c r="C133" s="6" t="s">
        <v>80</v>
      </c>
      <c r="D133" s="7">
        <v>121849.44</v>
      </c>
      <c r="E133" s="16">
        <v>45488</v>
      </c>
      <c r="F133" s="8">
        <v>0</v>
      </c>
      <c r="G133" s="10"/>
    </row>
    <row r="134" spans="1:7" x14ac:dyDescent="0.45">
      <c r="A134" s="4" t="s">
        <v>394</v>
      </c>
      <c r="B134" s="5" t="s">
        <v>96</v>
      </c>
      <c r="C134" s="6" t="s">
        <v>81</v>
      </c>
      <c r="D134" s="7">
        <v>27327.82</v>
      </c>
      <c r="E134" s="16">
        <v>45488</v>
      </c>
      <c r="F134" s="8">
        <v>4613.7299999999996</v>
      </c>
      <c r="G134" s="10"/>
    </row>
    <row r="135" spans="1:7" x14ac:dyDescent="0.45">
      <c r="A135" s="4" t="s">
        <v>394</v>
      </c>
      <c r="B135" s="5" t="s">
        <v>96</v>
      </c>
      <c r="C135" s="6" t="s">
        <v>82</v>
      </c>
      <c r="D135" s="7">
        <v>42260.92</v>
      </c>
      <c r="E135" s="16">
        <v>45519</v>
      </c>
      <c r="F135" s="8">
        <v>0</v>
      </c>
      <c r="G135" s="10"/>
    </row>
    <row r="136" spans="1:7" x14ac:dyDescent="0.45">
      <c r="A136" s="4" t="s">
        <v>394</v>
      </c>
      <c r="B136" s="5" t="s">
        <v>96</v>
      </c>
      <c r="C136" s="6" t="s">
        <v>83</v>
      </c>
      <c r="D136" s="7">
        <v>11504.18</v>
      </c>
      <c r="E136" s="16">
        <v>45519</v>
      </c>
      <c r="F136" s="8">
        <v>0</v>
      </c>
      <c r="G136" s="10"/>
    </row>
    <row r="137" spans="1:7" x14ac:dyDescent="0.45">
      <c r="A137" s="4" t="s">
        <v>394</v>
      </c>
      <c r="B137" s="5" t="s">
        <v>96</v>
      </c>
      <c r="C137" s="6" t="s">
        <v>84</v>
      </c>
      <c r="D137" s="7">
        <v>40972.93</v>
      </c>
      <c r="E137" s="16">
        <v>45519</v>
      </c>
      <c r="F137" s="8">
        <v>0</v>
      </c>
      <c r="G137" s="10"/>
    </row>
    <row r="138" spans="1:7" x14ac:dyDescent="0.45">
      <c r="A138" s="4" t="s">
        <v>394</v>
      </c>
      <c r="B138" s="5" t="s">
        <v>96</v>
      </c>
      <c r="C138" s="6" t="s">
        <v>85</v>
      </c>
      <c r="D138" s="7">
        <v>11153.56</v>
      </c>
      <c r="E138" s="16">
        <v>45519</v>
      </c>
      <c r="F138" s="8">
        <v>0</v>
      </c>
      <c r="G138" s="10"/>
    </row>
    <row r="139" spans="1:7" x14ac:dyDescent="0.45">
      <c r="A139" s="4" t="s">
        <v>394</v>
      </c>
      <c r="B139" s="5" t="s">
        <v>96</v>
      </c>
      <c r="C139" s="6" t="s">
        <v>86</v>
      </c>
      <c r="D139" s="7">
        <v>62390.58</v>
      </c>
      <c r="E139" s="16">
        <v>45519</v>
      </c>
      <c r="F139" s="8">
        <v>0</v>
      </c>
      <c r="G139" s="10"/>
    </row>
    <row r="140" spans="1:7" x14ac:dyDescent="0.45">
      <c r="A140" s="4" t="s">
        <v>394</v>
      </c>
      <c r="B140" s="5" t="s">
        <v>96</v>
      </c>
      <c r="C140" s="6" t="s">
        <v>87</v>
      </c>
      <c r="D140" s="7">
        <v>16355.04</v>
      </c>
      <c r="E140" s="16">
        <v>45519</v>
      </c>
      <c r="F140" s="8">
        <v>0</v>
      </c>
      <c r="G140" s="10"/>
    </row>
    <row r="141" spans="1:7" x14ac:dyDescent="0.45">
      <c r="A141" s="4" t="s">
        <v>394</v>
      </c>
      <c r="B141" s="5" t="s">
        <v>96</v>
      </c>
      <c r="C141" s="6" t="s">
        <v>88</v>
      </c>
      <c r="D141" s="7">
        <v>41181.949999999997</v>
      </c>
      <c r="E141" s="16">
        <v>45519</v>
      </c>
      <c r="F141" s="8">
        <v>0</v>
      </c>
      <c r="G141" s="10"/>
    </row>
    <row r="142" spans="1:7" x14ac:dyDescent="0.45">
      <c r="A142" s="4" t="s">
        <v>394</v>
      </c>
      <c r="B142" s="5" t="s">
        <v>96</v>
      </c>
      <c r="C142" s="6" t="s">
        <v>89</v>
      </c>
      <c r="D142" s="7">
        <v>10795.42</v>
      </c>
      <c r="E142" s="16">
        <v>45519</v>
      </c>
      <c r="F142" s="8">
        <v>0</v>
      </c>
      <c r="G142" s="10"/>
    </row>
    <row r="143" spans="1:7" x14ac:dyDescent="0.45">
      <c r="A143" s="4" t="s">
        <v>394</v>
      </c>
      <c r="B143" s="5" t="s">
        <v>96</v>
      </c>
      <c r="C143" s="6" t="s">
        <v>90</v>
      </c>
      <c r="D143" s="7">
        <v>41181.949999999997</v>
      </c>
      <c r="E143" s="16">
        <v>45762</v>
      </c>
      <c r="F143" s="8">
        <v>0</v>
      </c>
      <c r="G143" s="10"/>
    </row>
    <row r="144" spans="1:7" x14ac:dyDescent="0.45">
      <c r="A144" s="4" t="s">
        <v>394</v>
      </c>
      <c r="B144" s="5" t="s">
        <v>96</v>
      </c>
      <c r="C144" s="6" t="s">
        <v>91</v>
      </c>
      <c r="D144" s="7">
        <v>10795.42</v>
      </c>
      <c r="E144" s="16">
        <v>45762</v>
      </c>
      <c r="F144" s="8">
        <v>0</v>
      </c>
      <c r="G144" s="10"/>
    </row>
    <row r="145" spans="1:7" x14ac:dyDescent="0.45">
      <c r="A145" s="4" t="s">
        <v>394</v>
      </c>
      <c r="B145" s="5" t="s">
        <v>96</v>
      </c>
      <c r="C145" s="6" t="s">
        <v>92</v>
      </c>
      <c r="D145" s="7">
        <v>391622.5</v>
      </c>
      <c r="E145" s="16">
        <v>45519</v>
      </c>
      <c r="F145" s="8">
        <v>0</v>
      </c>
      <c r="G145" s="10"/>
    </row>
    <row r="146" spans="1:7" x14ac:dyDescent="0.45">
      <c r="A146" s="4" t="s">
        <v>394</v>
      </c>
      <c r="B146" s="5" t="s">
        <v>96</v>
      </c>
      <c r="C146" s="6" t="s">
        <v>93</v>
      </c>
      <c r="D146" s="7">
        <v>102659.74</v>
      </c>
      <c r="E146" s="16">
        <v>45519</v>
      </c>
      <c r="F146" s="8">
        <v>0</v>
      </c>
      <c r="G146" s="10"/>
    </row>
    <row r="147" spans="1:7" x14ac:dyDescent="0.45">
      <c r="A147" s="4" t="s">
        <v>394</v>
      </c>
      <c r="B147" s="5" t="s">
        <v>97</v>
      </c>
      <c r="C147" s="6" t="s">
        <v>60</v>
      </c>
      <c r="D147" s="7">
        <v>3420.18</v>
      </c>
      <c r="E147" s="16">
        <v>45519</v>
      </c>
      <c r="F147" s="8">
        <v>0</v>
      </c>
      <c r="G147" s="10"/>
    </row>
    <row r="148" spans="1:7" x14ac:dyDescent="0.45">
      <c r="A148" s="4" t="s">
        <v>394</v>
      </c>
      <c r="B148" s="5" t="s">
        <v>97</v>
      </c>
      <c r="C148" s="6" t="s">
        <v>62</v>
      </c>
      <c r="D148" s="7">
        <v>3307.44</v>
      </c>
      <c r="E148" s="16">
        <v>45519</v>
      </c>
      <c r="F148" s="8">
        <v>0</v>
      </c>
      <c r="G148" s="10"/>
    </row>
    <row r="149" spans="1:7" x14ac:dyDescent="0.45">
      <c r="A149" s="4" t="s">
        <v>394</v>
      </c>
      <c r="B149" s="5" t="s">
        <v>97</v>
      </c>
      <c r="C149" s="6" t="s">
        <v>64</v>
      </c>
      <c r="D149" s="7">
        <v>3909.32</v>
      </c>
      <c r="E149" s="16">
        <v>45519</v>
      </c>
      <c r="F149" s="8">
        <v>0</v>
      </c>
      <c r="G149" s="10"/>
    </row>
    <row r="150" spans="1:7" x14ac:dyDescent="0.45">
      <c r="A150" s="4" t="s">
        <v>394</v>
      </c>
      <c r="B150" s="5" t="s">
        <v>97</v>
      </c>
      <c r="C150" s="6" t="s">
        <v>66</v>
      </c>
      <c r="D150" s="7">
        <v>3064.68</v>
      </c>
      <c r="E150" s="16">
        <v>45519</v>
      </c>
      <c r="F150" s="8">
        <v>0</v>
      </c>
      <c r="G150" s="10"/>
    </row>
    <row r="151" spans="1:7" x14ac:dyDescent="0.45">
      <c r="A151" s="4" t="s">
        <v>394</v>
      </c>
      <c r="B151" s="5" t="s">
        <v>97</v>
      </c>
      <c r="C151" s="6" t="s">
        <v>56</v>
      </c>
      <c r="D151" s="7">
        <v>8102.15</v>
      </c>
      <c r="E151" s="16">
        <v>45140</v>
      </c>
      <c r="F151" s="8">
        <v>0</v>
      </c>
      <c r="G151" s="10"/>
    </row>
    <row r="152" spans="1:7" x14ac:dyDescent="0.45">
      <c r="A152" s="4" t="s">
        <v>394</v>
      </c>
      <c r="B152" s="5" t="s">
        <v>97</v>
      </c>
      <c r="C152" s="6" t="s">
        <v>57</v>
      </c>
      <c r="D152" s="7">
        <v>10247.84</v>
      </c>
      <c r="E152" s="16">
        <v>45504</v>
      </c>
      <c r="F152" s="8">
        <v>0</v>
      </c>
      <c r="G152" s="10"/>
    </row>
    <row r="153" spans="1:7" x14ac:dyDescent="0.45">
      <c r="A153" s="4" t="s">
        <v>394</v>
      </c>
      <c r="B153" s="5" t="s">
        <v>97</v>
      </c>
      <c r="C153" s="6" t="s">
        <v>58</v>
      </c>
      <c r="D153" s="7">
        <v>4551.59</v>
      </c>
      <c r="E153" s="16">
        <v>45412</v>
      </c>
      <c r="F153" s="8">
        <v>0</v>
      </c>
      <c r="G153" s="10"/>
    </row>
    <row r="154" spans="1:7" x14ac:dyDescent="0.45">
      <c r="A154" s="4" t="s">
        <v>394</v>
      </c>
      <c r="B154" s="5" t="s">
        <v>97</v>
      </c>
      <c r="C154" s="6" t="s">
        <v>74</v>
      </c>
      <c r="D154" s="7">
        <v>3256.98</v>
      </c>
      <c r="E154" s="16">
        <v>45127</v>
      </c>
      <c r="F154" s="8">
        <v>0</v>
      </c>
      <c r="G154" s="10"/>
    </row>
    <row r="155" spans="1:7" x14ac:dyDescent="0.45">
      <c r="A155" s="4" t="s">
        <v>394</v>
      </c>
      <c r="B155" s="5" t="s">
        <v>97</v>
      </c>
      <c r="C155" s="6" t="s">
        <v>76</v>
      </c>
      <c r="D155" s="7">
        <v>7598.59</v>
      </c>
      <c r="E155" s="16">
        <v>45127</v>
      </c>
      <c r="F155" s="8">
        <v>0</v>
      </c>
      <c r="G155" s="10"/>
    </row>
    <row r="156" spans="1:7" x14ac:dyDescent="0.45">
      <c r="A156" s="4" t="s">
        <v>394</v>
      </c>
      <c r="B156" s="5" t="s">
        <v>97</v>
      </c>
      <c r="C156" s="6" t="s">
        <v>78</v>
      </c>
      <c r="D156" s="7">
        <v>5716.84</v>
      </c>
      <c r="E156" s="16">
        <v>45127</v>
      </c>
      <c r="F156" s="8">
        <v>0</v>
      </c>
      <c r="G156" s="10"/>
    </row>
    <row r="157" spans="1:7" x14ac:dyDescent="0.45">
      <c r="A157" s="4" t="s">
        <v>394</v>
      </c>
      <c r="B157" s="5" t="s">
        <v>97</v>
      </c>
      <c r="C157" s="6" t="s">
        <v>80</v>
      </c>
      <c r="D157" s="7">
        <v>8957.5400000000009</v>
      </c>
      <c r="E157" s="16">
        <v>45488</v>
      </c>
      <c r="F157" s="8">
        <v>0</v>
      </c>
      <c r="G157" s="10"/>
    </row>
    <row r="158" spans="1:7" x14ac:dyDescent="0.45">
      <c r="A158" s="4" t="s">
        <v>394</v>
      </c>
      <c r="B158" s="5" t="s">
        <v>97</v>
      </c>
      <c r="C158" s="6" t="s">
        <v>82</v>
      </c>
      <c r="D158" s="7">
        <v>3106.74</v>
      </c>
      <c r="E158" s="16">
        <v>45519</v>
      </c>
      <c r="F158" s="8">
        <v>0</v>
      </c>
      <c r="G158" s="10"/>
    </row>
    <row r="159" spans="1:7" x14ac:dyDescent="0.45">
      <c r="A159" s="4" t="s">
        <v>394</v>
      </c>
      <c r="B159" s="5" t="s">
        <v>97</v>
      </c>
      <c r="C159" s="6" t="s">
        <v>84</v>
      </c>
      <c r="D159" s="7">
        <v>3012.05</v>
      </c>
      <c r="E159" s="16">
        <v>45519</v>
      </c>
      <c r="F159" s="8">
        <v>0</v>
      </c>
      <c r="G159" s="10"/>
    </row>
    <row r="160" spans="1:7" x14ac:dyDescent="0.45">
      <c r="A160" s="4" t="s">
        <v>394</v>
      </c>
      <c r="B160" s="5" t="s">
        <v>97</v>
      </c>
      <c r="C160" s="6" t="s">
        <v>86</v>
      </c>
      <c r="D160" s="7">
        <v>4586.53</v>
      </c>
      <c r="E160" s="16">
        <v>45519</v>
      </c>
      <c r="F160" s="8">
        <v>0</v>
      </c>
      <c r="G160" s="10"/>
    </row>
    <row r="161" spans="1:7" x14ac:dyDescent="0.45">
      <c r="A161" s="4" t="s">
        <v>394</v>
      </c>
      <c r="B161" s="5" t="s">
        <v>97</v>
      </c>
      <c r="C161" s="6" t="s">
        <v>88</v>
      </c>
      <c r="D161" s="7">
        <v>3027.42</v>
      </c>
      <c r="E161" s="16">
        <v>45519</v>
      </c>
      <c r="F161" s="8">
        <v>0</v>
      </c>
      <c r="G161" s="10"/>
    </row>
    <row r="162" spans="1:7" x14ac:dyDescent="0.45">
      <c r="A162" s="4" t="s">
        <v>394</v>
      </c>
      <c r="B162" s="5" t="s">
        <v>97</v>
      </c>
      <c r="C162" s="6" t="s">
        <v>90</v>
      </c>
      <c r="D162" s="7">
        <v>3027.42</v>
      </c>
      <c r="E162" s="16">
        <v>45762</v>
      </c>
      <c r="F162" s="8">
        <v>0</v>
      </c>
      <c r="G162" s="10"/>
    </row>
    <row r="163" spans="1:7" x14ac:dyDescent="0.45">
      <c r="A163" s="4" t="s">
        <v>394</v>
      </c>
      <c r="B163" s="5" t="s">
        <v>97</v>
      </c>
      <c r="C163" s="6" t="s">
        <v>92</v>
      </c>
      <c r="D163" s="7">
        <v>28789.43</v>
      </c>
      <c r="E163" s="16">
        <v>45519</v>
      </c>
      <c r="F163" s="8">
        <v>0</v>
      </c>
      <c r="G163" s="10"/>
    </row>
    <row r="164" spans="1:7" x14ac:dyDescent="0.45">
      <c r="A164" s="4" t="s">
        <v>394</v>
      </c>
      <c r="B164" s="5" t="s">
        <v>98</v>
      </c>
      <c r="C164" s="6" t="s">
        <v>60</v>
      </c>
      <c r="D164" s="7">
        <v>114026.45</v>
      </c>
      <c r="E164" s="16">
        <v>45519</v>
      </c>
      <c r="F164" s="8">
        <v>0</v>
      </c>
      <c r="G164" s="10"/>
    </row>
    <row r="165" spans="1:7" x14ac:dyDescent="0.45">
      <c r="A165" s="4" t="s">
        <v>394</v>
      </c>
      <c r="B165" s="5" t="s">
        <v>98</v>
      </c>
      <c r="C165" s="6" t="s">
        <v>61</v>
      </c>
      <c r="D165" s="7">
        <v>9280.07</v>
      </c>
      <c r="E165" s="16">
        <v>45519</v>
      </c>
      <c r="F165" s="8">
        <v>21759.97</v>
      </c>
      <c r="G165" s="10"/>
    </row>
    <row r="166" spans="1:7" x14ac:dyDescent="0.45">
      <c r="A166" s="4" t="s">
        <v>394</v>
      </c>
      <c r="B166" s="5" t="s">
        <v>98</v>
      </c>
      <c r="C166" s="6" t="s">
        <v>62</v>
      </c>
      <c r="D166" s="7">
        <v>110267.61</v>
      </c>
      <c r="E166" s="16">
        <v>45519</v>
      </c>
      <c r="F166" s="8">
        <v>0</v>
      </c>
      <c r="G166" s="10"/>
    </row>
    <row r="167" spans="1:7" x14ac:dyDescent="0.45">
      <c r="A167" s="4" t="s">
        <v>394</v>
      </c>
      <c r="B167" s="5" t="s">
        <v>98</v>
      </c>
      <c r="C167" s="6" t="s">
        <v>63</v>
      </c>
      <c r="D167" s="7">
        <v>8974.15</v>
      </c>
      <c r="E167" s="16">
        <v>45519</v>
      </c>
      <c r="F167" s="8">
        <v>21042.66</v>
      </c>
      <c r="G167" s="10"/>
    </row>
    <row r="168" spans="1:7" x14ac:dyDescent="0.45">
      <c r="A168" s="4" t="s">
        <v>394</v>
      </c>
      <c r="B168" s="5" t="s">
        <v>98</v>
      </c>
      <c r="C168" s="6" t="s">
        <v>64</v>
      </c>
      <c r="D168" s="7">
        <v>130334.02</v>
      </c>
      <c r="E168" s="16">
        <v>45519</v>
      </c>
      <c r="F168" s="8">
        <v>0</v>
      </c>
      <c r="G168" s="10"/>
    </row>
    <row r="169" spans="1:7" x14ac:dyDescent="0.45">
      <c r="A169" s="4" t="s">
        <v>394</v>
      </c>
      <c r="B169" s="5" t="s">
        <v>98</v>
      </c>
      <c r="C169" s="6" t="s">
        <v>65</v>
      </c>
      <c r="D169" s="7">
        <v>9490.74</v>
      </c>
      <c r="E169" s="16">
        <v>45519</v>
      </c>
      <c r="F169" s="8">
        <v>24674.959999999999</v>
      </c>
      <c r="G169" s="10"/>
    </row>
    <row r="170" spans="1:7" x14ac:dyDescent="0.45">
      <c r="A170" s="4" t="s">
        <v>394</v>
      </c>
      <c r="B170" s="5" t="s">
        <v>98</v>
      </c>
      <c r="C170" s="6" t="s">
        <v>66</v>
      </c>
      <c r="D170" s="7">
        <v>102174.25</v>
      </c>
      <c r="E170" s="16">
        <v>45519</v>
      </c>
      <c r="F170" s="8">
        <v>0</v>
      </c>
      <c r="G170" s="10"/>
    </row>
    <row r="171" spans="1:7" x14ac:dyDescent="0.45">
      <c r="A171" s="4" t="s">
        <v>394</v>
      </c>
      <c r="B171" s="5" t="s">
        <v>98</v>
      </c>
      <c r="C171" s="6" t="s">
        <v>67</v>
      </c>
      <c r="D171" s="7">
        <v>7440.19</v>
      </c>
      <c r="E171" s="16">
        <v>45519</v>
      </c>
      <c r="F171" s="8">
        <v>19343.72</v>
      </c>
      <c r="G171" s="10"/>
    </row>
    <row r="172" spans="1:7" x14ac:dyDescent="0.45">
      <c r="A172" s="4" t="s">
        <v>394</v>
      </c>
      <c r="B172" s="5" t="s">
        <v>98</v>
      </c>
      <c r="C172" s="6" t="s">
        <v>54</v>
      </c>
      <c r="D172" s="7">
        <v>305009.28999999998</v>
      </c>
      <c r="E172" s="16">
        <v>44880</v>
      </c>
      <c r="F172" s="8">
        <v>0</v>
      </c>
      <c r="G172" s="10"/>
    </row>
    <row r="173" spans="1:7" x14ac:dyDescent="0.45">
      <c r="A173" s="4" t="s">
        <v>394</v>
      </c>
      <c r="B173" s="5" t="s">
        <v>98</v>
      </c>
      <c r="C173" s="6" t="s">
        <v>68</v>
      </c>
      <c r="D173" s="7">
        <v>22210.35</v>
      </c>
      <c r="E173" s="16">
        <v>44880</v>
      </c>
      <c r="F173" s="8">
        <v>57744.639999999999</v>
      </c>
      <c r="G173" s="10"/>
    </row>
    <row r="174" spans="1:7" x14ac:dyDescent="0.45">
      <c r="A174" s="4" t="s">
        <v>394</v>
      </c>
      <c r="B174" s="5" t="s">
        <v>98</v>
      </c>
      <c r="C174" s="6" t="s">
        <v>55</v>
      </c>
      <c r="D174" s="7">
        <v>320549.89</v>
      </c>
      <c r="E174" s="16">
        <v>44925</v>
      </c>
      <c r="F174" s="8">
        <v>0</v>
      </c>
      <c r="G174" s="10"/>
    </row>
    <row r="175" spans="1:7" x14ac:dyDescent="0.45">
      <c r="A175" s="4" t="s">
        <v>394</v>
      </c>
      <c r="B175" s="5" t="s">
        <v>98</v>
      </c>
      <c r="C175" s="6" t="s">
        <v>69</v>
      </c>
      <c r="D175" s="7">
        <v>23341.99</v>
      </c>
      <c r="E175" s="16">
        <v>44925</v>
      </c>
      <c r="F175" s="8">
        <v>60686.8</v>
      </c>
      <c r="G175" s="10"/>
    </row>
    <row r="176" spans="1:7" x14ac:dyDescent="0.45">
      <c r="A176" s="4" t="s">
        <v>394</v>
      </c>
      <c r="B176" s="5" t="s">
        <v>98</v>
      </c>
      <c r="C176" s="6" t="s">
        <v>56</v>
      </c>
      <c r="D176" s="7">
        <v>270119.75</v>
      </c>
      <c r="E176" s="16">
        <v>45140</v>
      </c>
      <c r="F176" s="8">
        <v>0</v>
      </c>
      <c r="G176" s="10"/>
    </row>
    <row r="177" spans="1:7" x14ac:dyDescent="0.45">
      <c r="A177" s="4" t="s">
        <v>394</v>
      </c>
      <c r="B177" s="5" t="s">
        <v>98</v>
      </c>
      <c r="C177" s="6" t="s">
        <v>70</v>
      </c>
      <c r="D177" s="7">
        <v>19669.740000000002</v>
      </c>
      <c r="E177" s="16">
        <v>45140</v>
      </c>
      <c r="F177" s="8">
        <v>51139.32</v>
      </c>
      <c r="G177" s="10"/>
    </row>
    <row r="178" spans="1:7" x14ac:dyDescent="0.45">
      <c r="A178" s="4" t="s">
        <v>394</v>
      </c>
      <c r="B178" s="5" t="s">
        <v>98</v>
      </c>
      <c r="C178" s="6" t="s">
        <v>57</v>
      </c>
      <c r="D178" s="7">
        <v>341655.72</v>
      </c>
      <c r="E178" s="16">
        <v>45504</v>
      </c>
      <c r="F178" s="8">
        <v>0</v>
      </c>
      <c r="G178" s="10"/>
    </row>
    <row r="179" spans="1:7" x14ac:dyDescent="0.45">
      <c r="A179" s="4" t="s">
        <v>394</v>
      </c>
      <c r="B179" s="5" t="s">
        <v>98</v>
      </c>
      <c r="C179" s="6" t="s">
        <v>72</v>
      </c>
      <c r="D179" s="7">
        <v>3483.77</v>
      </c>
      <c r="E179" s="16">
        <v>45504</v>
      </c>
      <c r="F179" s="8">
        <v>60906.97</v>
      </c>
      <c r="G179" s="10"/>
    </row>
    <row r="180" spans="1:7" x14ac:dyDescent="0.45">
      <c r="A180" s="4" t="s">
        <v>394</v>
      </c>
      <c r="B180" s="5" t="s">
        <v>98</v>
      </c>
      <c r="C180" s="6" t="s">
        <v>58</v>
      </c>
      <c r="D180" s="7">
        <v>151746.66</v>
      </c>
      <c r="E180" s="16">
        <v>45412</v>
      </c>
      <c r="F180" s="8">
        <v>0</v>
      </c>
      <c r="G180" s="10"/>
    </row>
    <row r="181" spans="1:7" x14ac:dyDescent="0.45">
      <c r="A181" s="4" t="s">
        <v>394</v>
      </c>
      <c r="B181" s="5" t="s">
        <v>98</v>
      </c>
      <c r="C181" s="6" t="s">
        <v>73</v>
      </c>
      <c r="D181" s="7">
        <v>11049.98</v>
      </c>
      <c r="E181" s="16">
        <v>45412</v>
      </c>
      <c r="F181" s="8">
        <v>28728.82</v>
      </c>
      <c r="G181" s="10"/>
    </row>
    <row r="182" spans="1:7" x14ac:dyDescent="0.45">
      <c r="A182" s="4" t="s">
        <v>394</v>
      </c>
      <c r="B182" s="5" t="s">
        <v>98</v>
      </c>
      <c r="C182" s="6" t="s">
        <v>74</v>
      </c>
      <c r="D182" s="7">
        <v>108585.27</v>
      </c>
      <c r="E182" s="16">
        <v>44985</v>
      </c>
      <c r="F182" s="8">
        <v>0</v>
      </c>
      <c r="G182" s="10"/>
    </row>
    <row r="183" spans="1:7" x14ac:dyDescent="0.45">
      <c r="A183" s="4" t="s">
        <v>394</v>
      </c>
      <c r="B183" s="5" t="s">
        <v>98</v>
      </c>
      <c r="C183" s="6" t="s">
        <v>75</v>
      </c>
      <c r="D183" s="7">
        <v>7907.03</v>
      </c>
      <c r="E183" s="16">
        <v>44985</v>
      </c>
      <c r="F183" s="8">
        <v>20557.46</v>
      </c>
      <c r="G183" s="10"/>
    </row>
    <row r="184" spans="1:7" x14ac:dyDescent="0.45">
      <c r="A184" s="4" t="s">
        <v>394</v>
      </c>
      <c r="B184" s="5" t="s">
        <v>98</v>
      </c>
      <c r="C184" s="6" t="s">
        <v>76</v>
      </c>
      <c r="D184" s="7">
        <v>253331.62</v>
      </c>
      <c r="E184" s="16">
        <v>44985</v>
      </c>
      <c r="F184" s="8">
        <v>0</v>
      </c>
      <c r="G184" s="10"/>
    </row>
    <row r="185" spans="1:7" x14ac:dyDescent="0.45">
      <c r="A185" s="4" t="s">
        <v>394</v>
      </c>
      <c r="B185" s="5" t="s">
        <v>98</v>
      </c>
      <c r="C185" s="6" t="s">
        <v>77</v>
      </c>
      <c r="D185" s="7">
        <v>18447.25</v>
      </c>
      <c r="E185" s="16">
        <v>44985</v>
      </c>
      <c r="F185" s="8">
        <v>47960.98</v>
      </c>
      <c r="G185" s="10"/>
    </row>
    <row r="186" spans="1:7" x14ac:dyDescent="0.45">
      <c r="A186" s="4" t="s">
        <v>394</v>
      </c>
      <c r="B186" s="5" t="s">
        <v>98</v>
      </c>
      <c r="C186" s="6" t="s">
        <v>78</v>
      </c>
      <c r="D186" s="7">
        <v>190595.33</v>
      </c>
      <c r="E186" s="16">
        <v>45127</v>
      </c>
      <c r="F186" s="8">
        <v>0</v>
      </c>
      <c r="G186" s="10"/>
    </row>
    <row r="187" spans="1:7" x14ac:dyDescent="0.45">
      <c r="A187" s="4" t="s">
        <v>394</v>
      </c>
      <c r="B187" s="5" t="s">
        <v>98</v>
      </c>
      <c r="C187" s="6" t="s">
        <v>79</v>
      </c>
      <c r="D187" s="7">
        <v>13878.88</v>
      </c>
      <c r="E187" s="16">
        <v>45127</v>
      </c>
      <c r="F187" s="8">
        <v>36083.69</v>
      </c>
      <c r="G187" s="10"/>
    </row>
    <row r="188" spans="1:7" x14ac:dyDescent="0.45">
      <c r="A188" s="4" t="s">
        <v>394</v>
      </c>
      <c r="B188" s="5" t="s">
        <v>98</v>
      </c>
      <c r="C188" s="6" t="s">
        <v>80</v>
      </c>
      <c r="D188" s="7">
        <v>298638.13</v>
      </c>
      <c r="E188" s="16">
        <v>45488</v>
      </c>
      <c r="F188" s="8">
        <v>0</v>
      </c>
      <c r="G188" s="10"/>
    </row>
    <row r="189" spans="1:7" x14ac:dyDescent="0.45">
      <c r="A189" s="4" t="s">
        <v>394</v>
      </c>
      <c r="B189" s="5" t="s">
        <v>98</v>
      </c>
      <c r="C189" s="6" t="s">
        <v>81</v>
      </c>
      <c r="D189" s="7">
        <v>21746.41</v>
      </c>
      <c r="E189" s="16">
        <v>45488</v>
      </c>
      <c r="F189" s="8">
        <v>56538.45</v>
      </c>
      <c r="G189" s="10"/>
    </row>
    <row r="190" spans="1:7" x14ac:dyDescent="0.45">
      <c r="A190" s="4" t="s">
        <v>394</v>
      </c>
      <c r="B190" s="5" t="s">
        <v>98</v>
      </c>
      <c r="C190" s="6" t="s">
        <v>82</v>
      </c>
      <c r="D190" s="7">
        <v>103576.37</v>
      </c>
      <c r="E190" s="16">
        <v>45519</v>
      </c>
      <c r="F190" s="8">
        <v>0</v>
      </c>
      <c r="G190" s="10"/>
    </row>
    <row r="191" spans="1:7" x14ac:dyDescent="0.45">
      <c r="A191" s="4" t="s">
        <v>394</v>
      </c>
      <c r="B191" s="5" t="s">
        <v>98</v>
      </c>
      <c r="C191" s="6" t="s">
        <v>83</v>
      </c>
      <c r="D191" s="7">
        <v>8429.58</v>
      </c>
      <c r="E191" s="16">
        <v>45519</v>
      </c>
      <c r="F191" s="8">
        <v>19765.759999999998</v>
      </c>
      <c r="G191" s="10"/>
    </row>
    <row r="192" spans="1:7" x14ac:dyDescent="0.45">
      <c r="A192" s="4" t="s">
        <v>394</v>
      </c>
      <c r="B192" s="5" t="s">
        <v>98</v>
      </c>
      <c r="C192" s="6" t="s">
        <v>84</v>
      </c>
      <c r="D192" s="7">
        <v>100419.66</v>
      </c>
      <c r="E192" s="16">
        <v>45519</v>
      </c>
      <c r="F192" s="8">
        <v>0</v>
      </c>
      <c r="G192" s="10"/>
    </row>
    <row r="193" spans="1:7" x14ac:dyDescent="0.45">
      <c r="A193" s="4" t="s">
        <v>394</v>
      </c>
      <c r="B193" s="5" t="s">
        <v>98</v>
      </c>
      <c r="C193" s="6" t="s">
        <v>85</v>
      </c>
      <c r="D193" s="7">
        <v>8172.67</v>
      </c>
      <c r="E193" s="16">
        <v>45519</v>
      </c>
      <c r="F193" s="8">
        <v>19163.349999999999</v>
      </c>
      <c r="G193" s="10"/>
    </row>
    <row r="194" spans="1:7" x14ac:dyDescent="0.45">
      <c r="A194" s="4" t="s">
        <v>394</v>
      </c>
      <c r="B194" s="5" t="s">
        <v>98</v>
      </c>
      <c r="C194" s="6" t="s">
        <v>86</v>
      </c>
      <c r="D194" s="7">
        <v>152911.71</v>
      </c>
      <c r="E194" s="16">
        <v>45519</v>
      </c>
      <c r="F194" s="8">
        <v>0</v>
      </c>
      <c r="G194" s="10"/>
    </row>
    <row r="195" spans="1:7" x14ac:dyDescent="0.45">
      <c r="A195" s="4" t="s">
        <v>394</v>
      </c>
      <c r="B195" s="5" t="s">
        <v>98</v>
      </c>
      <c r="C195" s="6" t="s">
        <v>87</v>
      </c>
      <c r="D195" s="7">
        <v>11134.81</v>
      </c>
      <c r="E195" s="16">
        <v>45519</v>
      </c>
      <c r="F195" s="8">
        <v>28949.39</v>
      </c>
      <c r="G195" s="10"/>
    </row>
    <row r="196" spans="1:7" x14ac:dyDescent="0.45">
      <c r="A196" s="4" t="s">
        <v>394</v>
      </c>
      <c r="B196" s="5" t="s">
        <v>98</v>
      </c>
      <c r="C196" s="6" t="s">
        <v>88</v>
      </c>
      <c r="D196" s="7">
        <v>100931.94</v>
      </c>
      <c r="E196" s="16">
        <v>45519</v>
      </c>
      <c r="F196" s="8">
        <v>0</v>
      </c>
      <c r="G196" s="10"/>
    </row>
    <row r="197" spans="1:7" x14ac:dyDescent="0.45">
      <c r="A197" s="4" t="s">
        <v>394</v>
      </c>
      <c r="B197" s="5" t="s">
        <v>98</v>
      </c>
      <c r="C197" s="6" t="s">
        <v>89</v>
      </c>
      <c r="D197" s="7">
        <v>7349.72</v>
      </c>
      <c r="E197" s="16">
        <v>45519</v>
      </c>
      <c r="F197" s="8">
        <v>19108.53</v>
      </c>
      <c r="G197" s="10"/>
    </row>
    <row r="198" spans="1:7" x14ac:dyDescent="0.45">
      <c r="A198" s="4" t="s">
        <v>394</v>
      </c>
      <c r="B198" s="5" t="s">
        <v>98</v>
      </c>
      <c r="C198" s="6" t="s">
        <v>90</v>
      </c>
      <c r="D198" s="7">
        <v>100931.94</v>
      </c>
      <c r="E198" s="16">
        <v>45762</v>
      </c>
      <c r="F198" s="8">
        <v>0</v>
      </c>
      <c r="G198" s="10"/>
    </row>
    <row r="199" spans="1:7" x14ac:dyDescent="0.45">
      <c r="A199" s="4" t="s">
        <v>394</v>
      </c>
      <c r="B199" s="5" t="s">
        <v>98</v>
      </c>
      <c r="C199" s="6" t="s">
        <v>91</v>
      </c>
      <c r="D199" s="7">
        <v>7349.72</v>
      </c>
      <c r="E199" s="16">
        <v>45762</v>
      </c>
      <c r="F199" s="8">
        <v>19108.53</v>
      </c>
      <c r="G199" s="10"/>
    </row>
    <row r="200" spans="1:7" x14ac:dyDescent="0.45">
      <c r="A200" s="4" t="s">
        <v>394</v>
      </c>
      <c r="B200" s="5" t="s">
        <v>98</v>
      </c>
      <c r="C200" s="6" t="s">
        <v>92</v>
      </c>
      <c r="D200" s="7">
        <v>959819.06</v>
      </c>
      <c r="E200" s="16">
        <v>45519</v>
      </c>
      <c r="F200" s="8">
        <v>0</v>
      </c>
      <c r="G200" s="10"/>
    </row>
    <row r="201" spans="1:7" x14ac:dyDescent="0.45">
      <c r="A201" s="4" t="s">
        <v>394</v>
      </c>
      <c r="B201" s="5" t="s">
        <v>98</v>
      </c>
      <c r="C201" s="6" t="s">
        <v>93</v>
      </c>
      <c r="D201" s="7">
        <v>69892.679999999993</v>
      </c>
      <c r="E201" s="16">
        <v>45519</v>
      </c>
      <c r="F201" s="8">
        <v>181713.83</v>
      </c>
      <c r="G201" s="10"/>
    </row>
    <row r="202" spans="1:7" x14ac:dyDescent="0.45">
      <c r="A202" s="4" t="s">
        <v>394</v>
      </c>
      <c r="B202" s="5" t="s">
        <v>99</v>
      </c>
      <c r="C202" s="6" t="s">
        <v>60</v>
      </c>
      <c r="D202" s="7">
        <v>5181.68</v>
      </c>
      <c r="E202" s="16">
        <v>45519</v>
      </c>
      <c r="F202" s="8">
        <v>0</v>
      </c>
      <c r="G202" s="10"/>
    </row>
    <row r="203" spans="1:7" x14ac:dyDescent="0.45">
      <c r="A203" s="4" t="s">
        <v>394</v>
      </c>
      <c r="B203" s="5" t="s">
        <v>99</v>
      </c>
      <c r="C203" s="6" t="s">
        <v>62</v>
      </c>
      <c r="D203" s="7">
        <v>5010.8599999999997</v>
      </c>
      <c r="E203" s="16">
        <v>45519</v>
      </c>
      <c r="F203" s="8">
        <v>0</v>
      </c>
      <c r="G203" s="10"/>
    </row>
    <row r="204" spans="1:7" x14ac:dyDescent="0.45">
      <c r="A204" s="4" t="s">
        <v>394</v>
      </c>
      <c r="B204" s="5" t="s">
        <v>99</v>
      </c>
      <c r="C204" s="6" t="s">
        <v>64</v>
      </c>
      <c r="D204" s="7">
        <v>5922.74</v>
      </c>
      <c r="E204" s="16">
        <v>45519</v>
      </c>
      <c r="F204" s="8">
        <v>0</v>
      </c>
      <c r="G204" s="10"/>
    </row>
    <row r="205" spans="1:7" x14ac:dyDescent="0.45">
      <c r="A205" s="4" t="s">
        <v>394</v>
      </c>
      <c r="B205" s="5" t="s">
        <v>99</v>
      </c>
      <c r="C205" s="6" t="s">
        <v>66</v>
      </c>
      <c r="D205" s="7">
        <v>4643.08</v>
      </c>
      <c r="E205" s="16">
        <v>45519</v>
      </c>
      <c r="F205" s="8">
        <v>0</v>
      </c>
      <c r="G205" s="10"/>
    </row>
    <row r="206" spans="1:7" x14ac:dyDescent="0.45">
      <c r="A206" s="4" t="s">
        <v>394</v>
      </c>
      <c r="B206" s="5" t="s">
        <v>99</v>
      </c>
      <c r="C206" s="6" t="s">
        <v>54</v>
      </c>
      <c r="D206" s="7">
        <v>13860.46</v>
      </c>
      <c r="E206" s="16">
        <v>44880</v>
      </c>
      <c r="F206" s="8">
        <v>0</v>
      </c>
      <c r="G206" s="10"/>
    </row>
    <row r="207" spans="1:7" x14ac:dyDescent="0.45">
      <c r="A207" s="4" t="s">
        <v>394</v>
      </c>
      <c r="B207" s="5" t="s">
        <v>99</v>
      </c>
      <c r="C207" s="6" t="s">
        <v>55</v>
      </c>
      <c r="D207" s="7">
        <v>14566.67</v>
      </c>
      <c r="E207" s="16">
        <v>44925</v>
      </c>
      <c r="F207" s="8">
        <v>0</v>
      </c>
      <c r="G207" s="10"/>
    </row>
    <row r="208" spans="1:7" x14ac:dyDescent="0.45">
      <c r="A208" s="4" t="s">
        <v>394</v>
      </c>
      <c r="B208" s="5" t="s">
        <v>99</v>
      </c>
      <c r="C208" s="6" t="s">
        <v>56</v>
      </c>
      <c r="D208" s="7">
        <v>12274.99</v>
      </c>
      <c r="E208" s="16">
        <v>45140</v>
      </c>
      <c r="F208" s="8">
        <v>0</v>
      </c>
      <c r="G208" s="10"/>
    </row>
    <row r="209" spans="1:7" x14ac:dyDescent="0.45">
      <c r="A209" s="4" t="s">
        <v>394</v>
      </c>
      <c r="B209" s="5" t="s">
        <v>99</v>
      </c>
      <c r="C209" s="6" t="s">
        <v>57</v>
      </c>
      <c r="D209" s="7">
        <v>15525.78</v>
      </c>
      <c r="E209" s="16">
        <v>45504</v>
      </c>
      <c r="F209" s="8">
        <v>0</v>
      </c>
      <c r="G209" s="10"/>
    </row>
    <row r="210" spans="1:7" x14ac:dyDescent="0.45">
      <c r="A210" s="4" t="s">
        <v>394</v>
      </c>
      <c r="B210" s="5" t="s">
        <v>99</v>
      </c>
      <c r="C210" s="6" t="s">
        <v>58</v>
      </c>
      <c r="D210" s="7">
        <v>6895.79</v>
      </c>
      <c r="E210" s="16">
        <v>45412</v>
      </c>
      <c r="F210" s="8">
        <v>0</v>
      </c>
      <c r="G210" s="10"/>
    </row>
    <row r="211" spans="1:7" x14ac:dyDescent="0.45">
      <c r="A211" s="4" t="s">
        <v>394</v>
      </c>
      <c r="B211" s="5" t="s">
        <v>99</v>
      </c>
      <c r="C211" s="6" t="s">
        <v>74</v>
      </c>
      <c r="D211" s="7">
        <v>4934.41</v>
      </c>
      <c r="E211" s="16">
        <v>44985</v>
      </c>
      <c r="F211" s="8">
        <v>0</v>
      </c>
      <c r="G211" s="10"/>
    </row>
    <row r="212" spans="1:7" x14ac:dyDescent="0.45">
      <c r="A212" s="4" t="s">
        <v>394</v>
      </c>
      <c r="B212" s="5" t="s">
        <v>99</v>
      </c>
      <c r="C212" s="6" t="s">
        <v>76</v>
      </c>
      <c r="D212" s="7">
        <v>11512.09</v>
      </c>
      <c r="E212" s="16">
        <v>44985</v>
      </c>
      <c r="F212" s="8">
        <v>0</v>
      </c>
      <c r="G212" s="10"/>
    </row>
    <row r="213" spans="1:7" x14ac:dyDescent="0.45">
      <c r="A213" s="4" t="s">
        <v>394</v>
      </c>
      <c r="B213" s="5" t="s">
        <v>99</v>
      </c>
      <c r="C213" s="6" t="s">
        <v>78</v>
      </c>
      <c r="D213" s="7">
        <v>8661.18</v>
      </c>
      <c r="E213" s="16">
        <v>45127</v>
      </c>
      <c r="F213" s="8">
        <v>0</v>
      </c>
      <c r="G213" s="10"/>
    </row>
    <row r="214" spans="1:7" x14ac:dyDescent="0.45">
      <c r="A214" s="4" t="s">
        <v>394</v>
      </c>
      <c r="B214" s="5" t="s">
        <v>99</v>
      </c>
      <c r="C214" s="6" t="s">
        <v>80</v>
      </c>
      <c r="D214" s="7">
        <v>13570.94</v>
      </c>
      <c r="E214" s="16">
        <v>45488</v>
      </c>
      <c r="F214" s="8">
        <v>0</v>
      </c>
      <c r="G214" s="10"/>
    </row>
    <row r="215" spans="1:7" x14ac:dyDescent="0.45">
      <c r="A215" s="4" t="s">
        <v>394</v>
      </c>
      <c r="B215" s="5" t="s">
        <v>99</v>
      </c>
      <c r="C215" s="6" t="s">
        <v>82</v>
      </c>
      <c r="D215" s="7">
        <v>4706.8</v>
      </c>
      <c r="E215" s="16">
        <v>45519</v>
      </c>
      <c r="F215" s="8">
        <v>0</v>
      </c>
      <c r="G215" s="10"/>
    </row>
    <row r="216" spans="1:7" x14ac:dyDescent="0.45">
      <c r="A216" s="4" t="s">
        <v>394</v>
      </c>
      <c r="B216" s="5" t="s">
        <v>99</v>
      </c>
      <c r="C216" s="6" t="s">
        <v>84</v>
      </c>
      <c r="D216" s="7">
        <v>4563.3500000000004</v>
      </c>
      <c r="E216" s="16">
        <v>45519</v>
      </c>
      <c r="F216" s="8">
        <v>0</v>
      </c>
      <c r="G216" s="10"/>
    </row>
    <row r="217" spans="1:7" x14ac:dyDescent="0.45">
      <c r="A217" s="4" t="s">
        <v>394</v>
      </c>
      <c r="B217" s="5" t="s">
        <v>99</v>
      </c>
      <c r="C217" s="6" t="s">
        <v>86</v>
      </c>
      <c r="D217" s="7">
        <v>6948.73</v>
      </c>
      <c r="E217" s="16">
        <v>45519</v>
      </c>
      <c r="F217" s="8">
        <v>0</v>
      </c>
      <c r="G217" s="10"/>
    </row>
    <row r="218" spans="1:7" x14ac:dyDescent="0.45">
      <c r="A218" s="4" t="s">
        <v>394</v>
      </c>
      <c r="B218" s="5" t="s">
        <v>99</v>
      </c>
      <c r="C218" s="6" t="s">
        <v>88</v>
      </c>
      <c r="D218" s="7">
        <v>4586.63</v>
      </c>
      <c r="E218" s="16">
        <v>45519</v>
      </c>
      <c r="F218" s="8">
        <v>0</v>
      </c>
      <c r="G218" s="10"/>
    </row>
    <row r="219" spans="1:7" x14ac:dyDescent="0.45">
      <c r="A219" s="4" t="s">
        <v>394</v>
      </c>
      <c r="B219" s="5" t="s">
        <v>99</v>
      </c>
      <c r="C219" s="6" t="s">
        <v>90</v>
      </c>
      <c r="D219" s="7">
        <v>4586.63</v>
      </c>
      <c r="E219" s="16">
        <v>45762</v>
      </c>
      <c r="F219" s="8">
        <v>0</v>
      </c>
      <c r="G219" s="10"/>
    </row>
    <row r="220" spans="1:7" x14ac:dyDescent="0.45">
      <c r="A220" s="4" t="s">
        <v>394</v>
      </c>
      <c r="B220" s="5" t="s">
        <v>99</v>
      </c>
      <c r="C220" s="6" t="s">
        <v>92</v>
      </c>
      <c r="D220" s="7">
        <v>43616.83</v>
      </c>
      <c r="E220" s="16">
        <v>45519</v>
      </c>
      <c r="F220" s="8">
        <v>0</v>
      </c>
      <c r="G220" s="10"/>
    </row>
    <row r="221" spans="1:7" x14ac:dyDescent="0.45">
      <c r="A221" s="4" t="s">
        <v>394</v>
      </c>
      <c r="B221" s="5" t="s">
        <v>100</v>
      </c>
      <c r="C221" s="6" t="s">
        <v>60</v>
      </c>
      <c r="D221" s="7">
        <v>6689.93</v>
      </c>
      <c r="E221" s="16">
        <v>45519</v>
      </c>
      <c r="F221" s="8">
        <v>0</v>
      </c>
      <c r="G221" s="10"/>
    </row>
    <row r="222" spans="1:7" x14ac:dyDescent="0.45">
      <c r="A222" s="4" t="s">
        <v>394</v>
      </c>
      <c r="B222" s="5" t="s">
        <v>100</v>
      </c>
      <c r="C222" s="6" t="s">
        <v>62</v>
      </c>
      <c r="D222" s="7">
        <v>6469.4</v>
      </c>
      <c r="E222" s="16">
        <v>45519</v>
      </c>
      <c r="F222" s="8">
        <v>0</v>
      </c>
      <c r="G222" s="10"/>
    </row>
    <row r="223" spans="1:7" x14ac:dyDescent="0.45">
      <c r="A223" s="4" t="s">
        <v>394</v>
      </c>
      <c r="B223" s="5" t="s">
        <v>100</v>
      </c>
      <c r="C223" s="6" t="s">
        <v>64</v>
      </c>
      <c r="D223" s="7">
        <v>7646.7</v>
      </c>
      <c r="E223" s="16">
        <v>45519</v>
      </c>
      <c r="F223" s="8">
        <v>0</v>
      </c>
      <c r="G223" s="10"/>
    </row>
    <row r="224" spans="1:7" x14ac:dyDescent="0.45">
      <c r="A224" s="4" t="s">
        <v>394</v>
      </c>
      <c r="B224" s="5" t="s">
        <v>100</v>
      </c>
      <c r="C224" s="6" t="s">
        <v>66</v>
      </c>
      <c r="D224" s="7">
        <v>5994.56</v>
      </c>
      <c r="E224" s="16">
        <v>45519</v>
      </c>
      <c r="F224" s="8">
        <v>0</v>
      </c>
      <c r="G224" s="10"/>
    </row>
    <row r="225" spans="1:7" x14ac:dyDescent="0.45">
      <c r="A225" s="4" t="s">
        <v>394</v>
      </c>
      <c r="B225" s="5" t="s">
        <v>100</v>
      </c>
      <c r="C225" s="6" t="s">
        <v>54</v>
      </c>
      <c r="D225" s="7">
        <v>17894.900000000001</v>
      </c>
      <c r="E225" s="16">
        <v>44880</v>
      </c>
      <c r="F225" s="8">
        <v>0</v>
      </c>
      <c r="G225" s="10"/>
    </row>
    <row r="226" spans="1:7" x14ac:dyDescent="0.45">
      <c r="A226" s="4" t="s">
        <v>394</v>
      </c>
      <c r="B226" s="5" t="s">
        <v>100</v>
      </c>
      <c r="C226" s="6" t="s">
        <v>55</v>
      </c>
      <c r="D226" s="7">
        <v>18806.669999999998</v>
      </c>
      <c r="E226" s="16">
        <v>44925</v>
      </c>
      <c r="F226" s="8">
        <v>0</v>
      </c>
      <c r="G226" s="10"/>
    </row>
    <row r="227" spans="1:7" x14ac:dyDescent="0.45">
      <c r="A227" s="4" t="s">
        <v>394</v>
      </c>
      <c r="B227" s="5" t="s">
        <v>100</v>
      </c>
      <c r="C227" s="6" t="s">
        <v>56</v>
      </c>
      <c r="D227" s="7">
        <v>15847.93</v>
      </c>
      <c r="E227" s="16">
        <v>45140</v>
      </c>
      <c r="F227" s="8">
        <v>0</v>
      </c>
      <c r="G227" s="10"/>
    </row>
    <row r="228" spans="1:7" x14ac:dyDescent="0.45">
      <c r="A228" s="4" t="s">
        <v>394</v>
      </c>
      <c r="B228" s="5" t="s">
        <v>100</v>
      </c>
      <c r="C228" s="6" t="s">
        <v>57</v>
      </c>
      <c r="D228" s="7">
        <v>20044.95</v>
      </c>
      <c r="E228" s="16">
        <v>45504</v>
      </c>
      <c r="F228" s="8">
        <v>0</v>
      </c>
      <c r="G228" s="10"/>
    </row>
    <row r="229" spans="1:7" x14ac:dyDescent="0.45">
      <c r="A229" s="4" t="s">
        <v>394</v>
      </c>
      <c r="B229" s="5" t="s">
        <v>100</v>
      </c>
      <c r="C229" s="6" t="s">
        <v>58</v>
      </c>
      <c r="D229" s="7">
        <v>8902.98</v>
      </c>
      <c r="E229" s="16">
        <v>45412</v>
      </c>
      <c r="F229" s="8">
        <v>0</v>
      </c>
      <c r="G229" s="10"/>
    </row>
    <row r="230" spans="1:7" x14ac:dyDescent="0.45">
      <c r="A230" s="4" t="s">
        <v>394</v>
      </c>
      <c r="B230" s="5" t="s">
        <v>100</v>
      </c>
      <c r="C230" s="6" t="s">
        <v>82</v>
      </c>
      <c r="D230" s="7">
        <v>6076.83</v>
      </c>
      <c r="E230" s="16">
        <v>45519</v>
      </c>
      <c r="F230" s="8">
        <v>0</v>
      </c>
      <c r="G230" s="10"/>
    </row>
    <row r="231" spans="1:7" x14ac:dyDescent="0.45">
      <c r="A231" s="4" t="s">
        <v>394</v>
      </c>
      <c r="B231" s="5" t="s">
        <v>100</v>
      </c>
      <c r="C231" s="6" t="s">
        <v>84</v>
      </c>
      <c r="D231" s="7">
        <v>5891.62</v>
      </c>
      <c r="E231" s="16">
        <v>45519</v>
      </c>
      <c r="F231" s="8">
        <v>0</v>
      </c>
      <c r="G231" s="10"/>
    </row>
    <row r="232" spans="1:7" x14ac:dyDescent="0.45">
      <c r="A232" s="4" t="s">
        <v>394</v>
      </c>
      <c r="B232" s="5" t="s">
        <v>100</v>
      </c>
      <c r="C232" s="6" t="s">
        <v>86</v>
      </c>
      <c r="D232" s="7">
        <v>8971.33</v>
      </c>
      <c r="E232" s="16">
        <v>45519</v>
      </c>
      <c r="F232" s="8">
        <v>0</v>
      </c>
      <c r="G232" s="10"/>
    </row>
    <row r="233" spans="1:7" x14ac:dyDescent="0.45">
      <c r="A233" s="4" t="s">
        <v>394</v>
      </c>
      <c r="B233" s="5" t="s">
        <v>100</v>
      </c>
      <c r="C233" s="6" t="s">
        <v>88</v>
      </c>
      <c r="D233" s="7">
        <v>5921.68</v>
      </c>
      <c r="E233" s="16">
        <v>45519</v>
      </c>
      <c r="F233" s="8">
        <v>0</v>
      </c>
      <c r="G233" s="10"/>
    </row>
    <row r="234" spans="1:7" x14ac:dyDescent="0.45">
      <c r="A234" s="4" t="s">
        <v>394</v>
      </c>
      <c r="B234" s="5" t="s">
        <v>100</v>
      </c>
      <c r="C234" s="6" t="s">
        <v>90</v>
      </c>
      <c r="D234" s="7">
        <v>5921.68</v>
      </c>
      <c r="E234" s="16">
        <v>45762</v>
      </c>
      <c r="F234" s="8">
        <v>0</v>
      </c>
      <c r="G234" s="10"/>
    </row>
    <row r="235" spans="1:7" x14ac:dyDescent="0.45">
      <c r="A235" s="4" t="s">
        <v>394</v>
      </c>
      <c r="B235" s="5" t="s">
        <v>100</v>
      </c>
      <c r="C235" s="6" t="s">
        <v>92</v>
      </c>
      <c r="D235" s="7">
        <v>56312.6</v>
      </c>
      <c r="E235" s="16">
        <v>45519</v>
      </c>
      <c r="F235" s="8">
        <v>0</v>
      </c>
      <c r="G235" s="10"/>
    </row>
    <row r="236" spans="1:7" x14ac:dyDescent="0.45">
      <c r="A236" s="4" t="s">
        <v>394</v>
      </c>
      <c r="B236" s="5" t="s">
        <v>101</v>
      </c>
      <c r="C236" s="6" t="s">
        <v>60</v>
      </c>
      <c r="D236" s="7">
        <v>11186.46</v>
      </c>
      <c r="E236" s="16">
        <v>45519</v>
      </c>
      <c r="F236" s="8">
        <v>0</v>
      </c>
      <c r="G236" s="10"/>
    </row>
    <row r="237" spans="1:7" x14ac:dyDescent="0.45">
      <c r="A237" s="4" t="s">
        <v>394</v>
      </c>
      <c r="B237" s="5" t="s">
        <v>101</v>
      </c>
      <c r="C237" s="6" t="s">
        <v>62</v>
      </c>
      <c r="D237" s="7">
        <v>10817.7</v>
      </c>
      <c r="E237" s="16">
        <v>45519</v>
      </c>
      <c r="F237" s="8">
        <v>0</v>
      </c>
      <c r="G237" s="10"/>
    </row>
    <row r="238" spans="1:7" x14ac:dyDescent="0.45">
      <c r="A238" s="4" t="s">
        <v>394</v>
      </c>
      <c r="B238" s="5" t="s">
        <v>101</v>
      </c>
      <c r="C238" s="6" t="s">
        <v>64</v>
      </c>
      <c r="D238" s="7">
        <v>12786.3</v>
      </c>
      <c r="E238" s="16">
        <v>45519</v>
      </c>
      <c r="F238" s="8">
        <v>0</v>
      </c>
      <c r="G238" s="10"/>
    </row>
    <row r="239" spans="1:7" x14ac:dyDescent="0.45">
      <c r="A239" s="4" t="s">
        <v>394</v>
      </c>
      <c r="B239" s="5" t="s">
        <v>101</v>
      </c>
      <c r="C239" s="6" t="s">
        <v>66</v>
      </c>
      <c r="D239" s="7">
        <v>10023.709999999999</v>
      </c>
      <c r="E239" s="16">
        <v>45519</v>
      </c>
      <c r="F239" s="8">
        <v>0</v>
      </c>
      <c r="G239" s="10"/>
    </row>
    <row r="240" spans="1:7" x14ac:dyDescent="0.45">
      <c r="A240" s="4" t="s">
        <v>394</v>
      </c>
      <c r="B240" s="5" t="s">
        <v>101</v>
      </c>
      <c r="C240" s="6" t="s">
        <v>54</v>
      </c>
      <c r="D240" s="7">
        <v>29922.65</v>
      </c>
      <c r="E240" s="16">
        <v>44880</v>
      </c>
      <c r="F240" s="8">
        <v>0</v>
      </c>
      <c r="G240" s="10"/>
    </row>
    <row r="241" spans="1:7" x14ac:dyDescent="0.45">
      <c r="A241" s="4" t="s">
        <v>394</v>
      </c>
      <c r="B241" s="5" t="s">
        <v>101</v>
      </c>
      <c r="C241" s="6" t="s">
        <v>55</v>
      </c>
      <c r="D241" s="7">
        <v>31447.24</v>
      </c>
      <c r="E241" s="16">
        <v>44925</v>
      </c>
      <c r="F241" s="8">
        <v>0</v>
      </c>
      <c r="G241" s="10"/>
    </row>
    <row r="242" spans="1:7" x14ac:dyDescent="0.45">
      <c r="A242" s="4" t="s">
        <v>394</v>
      </c>
      <c r="B242" s="5" t="s">
        <v>101</v>
      </c>
      <c r="C242" s="6" t="s">
        <v>56</v>
      </c>
      <c r="D242" s="7">
        <v>26499.84</v>
      </c>
      <c r="E242" s="16">
        <v>45140</v>
      </c>
      <c r="F242" s="8">
        <v>0</v>
      </c>
      <c r="G242" s="10"/>
    </row>
    <row r="243" spans="1:7" x14ac:dyDescent="0.45">
      <c r="A243" s="4" t="s">
        <v>394</v>
      </c>
      <c r="B243" s="5" t="s">
        <v>101</v>
      </c>
      <c r="C243" s="6" t="s">
        <v>57</v>
      </c>
      <c r="D243" s="7">
        <v>33517.81</v>
      </c>
      <c r="E243" s="16">
        <v>45504</v>
      </c>
      <c r="F243" s="8">
        <v>0</v>
      </c>
      <c r="G243" s="10"/>
    </row>
    <row r="244" spans="1:7" x14ac:dyDescent="0.45">
      <c r="A244" s="4" t="s">
        <v>394</v>
      </c>
      <c r="B244" s="5" t="s">
        <v>101</v>
      </c>
      <c r="C244" s="6" t="s">
        <v>58</v>
      </c>
      <c r="D244" s="7">
        <v>14886.96</v>
      </c>
      <c r="E244" s="16">
        <v>45412</v>
      </c>
      <c r="F244" s="8">
        <v>0</v>
      </c>
      <c r="G244" s="10"/>
    </row>
    <row r="245" spans="1:7" x14ac:dyDescent="0.45">
      <c r="A245" s="4" t="s">
        <v>394</v>
      </c>
      <c r="B245" s="5" t="s">
        <v>101</v>
      </c>
      <c r="C245" s="6" t="s">
        <v>82</v>
      </c>
      <c r="D245" s="7">
        <v>10161.26</v>
      </c>
      <c r="E245" s="16">
        <v>45519</v>
      </c>
      <c r="F245" s="8">
        <v>0</v>
      </c>
      <c r="G245" s="10"/>
    </row>
    <row r="246" spans="1:7" x14ac:dyDescent="0.45">
      <c r="A246" s="4" t="s">
        <v>394</v>
      </c>
      <c r="B246" s="5" t="s">
        <v>101</v>
      </c>
      <c r="C246" s="6" t="s">
        <v>84</v>
      </c>
      <c r="D246" s="7">
        <v>9851.58</v>
      </c>
      <c r="E246" s="16">
        <v>45519</v>
      </c>
      <c r="F246" s="8">
        <v>0</v>
      </c>
      <c r="G246" s="10"/>
    </row>
    <row r="247" spans="1:7" x14ac:dyDescent="0.45">
      <c r="A247" s="4" t="s">
        <v>394</v>
      </c>
      <c r="B247" s="5" t="s">
        <v>101</v>
      </c>
      <c r="C247" s="6" t="s">
        <v>86</v>
      </c>
      <c r="D247" s="7">
        <v>15001.26</v>
      </c>
      <c r="E247" s="16">
        <v>45519</v>
      </c>
      <c r="F247" s="8">
        <v>0</v>
      </c>
      <c r="G247" s="10"/>
    </row>
    <row r="248" spans="1:7" x14ac:dyDescent="0.45">
      <c r="A248" s="4" t="s">
        <v>394</v>
      </c>
      <c r="B248" s="5" t="s">
        <v>101</v>
      </c>
      <c r="C248" s="6" t="s">
        <v>88</v>
      </c>
      <c r="D248" s="7">
        <v>9901.83</v>
      </c>
      <c r="E248" s="16">
        <v>45519</v>
      </c>
      <c r="F248" s="8">
        <v>0</v>
      </c>
      <c r="G248" s="10"/>
    </row>
    <row r="249" spans="1:7" x14ac:dyDescent="0.45">
      <c r="A249" s="4" t="s">
        <v>394</v>
      </c>
      <c r="B249" s="5" t="s">
        <v>101</v>
      </c>
      <c r="C249" s="6" t="s">
        <v>90</v>
      </c>
      <c r="D249" s="7">
        <v>9901.83</v>
      </c>
      <c r="E249" s="16">
        <v>45762</v>
      </c>
      <c r="F249" s="8">
        <v>0</v>
      </c>
      <c r="G249" s="10"/>
    </row>
    <row r="250" spans="1:7" x14ac:dyDescent="0.45">
      <c r="A250" s="4" t="s">
        <v>394</v>
      </c>
      <c r="B250" s="5" t="s">
        <v>101</v>
      </c>
      <c r="C250" s="6" t="s">
        <v>92</v>
      </c>
      <c r="D250" s="7">
        <v>94162.14</v>
      </c>
      <c r="E250" s="16">
        <v>45519</v>
      </c>
      <c r="F250" s="8">
        <v>0</v>
      </c>
      <c r="G250" s="10"/>
    </row>
    <row r="251" spans="1:7" x14ac:dyDescent="0.45">
      <c r="A251" s="4" t="s">
        <v>394</v>
      </c>
      <c r="B251" s="5" t="s">
        <v>102</v>
      </c>
      <c r="C251" s="6" t="s">
        <v>60</v>
      </c>
      <c r="D251" s="7">
        <v>4974.09</v>
      </c>
      <c r="E251" s="16">
        <v>45519</v>
      </c>
      <c r="F251" s="8">
        <v>0</v>
      </c>
      <c r="G251" s="10"/>
    </row>
    <row r="252" spans="1:7" x14ac:dyDescent="0.45">
      <c r="A252" s="4" t="s">
        <v>394</v>
      </c>
      <c r="B252" s="5" t="s">
        <v>102</v>
      </c>
      <c r="C252" s="6" t="s">
        <v>62</v>
      </c>
      <c r="D252" s="7">
        <v>4810.13</v>
      </c>
      <c r="E252" s="16">
        <v>45519</v>
      </c>
      <c r="F252" s="8">
        <v>0</v>
      </c>
      <c r="G252" s="10"/>
    </row>
    <row r="253" spans="1:7" x14ac:dyDescent="0.45">
      <c r="A253" s="4" t="s">
        <v>394</v>
      </c>
      <c r="B253" s="5" t="s">
        <v>102</v>
      </c>
      <c r="C253" s="6" t="s">
        <v>64</v>
      </c>
      <c r="D253" s="7">
        <v>5685.47</v>
      </c>
      <c r="E253" s="16">
        <v>45519</v>
      </c>
      <c r="F253" s="8">
        <v>0</v>
      </c>
      <c r="G253" s="10"/>
    </row>
    <row r="254" spans="1:7" x14ac:dyDescent="0.45">
      <c r="A254" s="4" t="s">
        <v>394</v>
      </c>
      <c r="B254" s="5" t="s">
        <v>102</v>
      </c>
      <c r="C254" s="6" t="s">
        <v>66</v>
      </c>
      <c r="D254" s="7">
        <v>4457.07</v>
      </c>
      <c r="E254" s="16">
        <v>45519</v>
      </c>
      <c r="F254" s="8">
        <v>0</v>
      </c>
      <c r="G254" s="10"/>
    </row>
    <row r="255" spans="1:7" x14ac:dyDescent="0.45">
      <c r="A255" s="4" t="s">
        <v>394</v>
      </c>
      <c r="B255" s="5" t="s">
        <v>102</v>
      </c>
      <c r="C255" s="6" t="s">
        <v>54</v>
      </c>
      <c r="D255" s="7">
        <v>13305.2</v>
      </c>
      <c r="E255" s="16">
        <v>44880</v>
      </c>
      <c r="F255" s="8">
        <v>0</v>
      </c>
      <c r="G255" s="10"/>
    </row>
    <row r="256" spans="1:7" x14ac:dyDescent="0.45">
      <c r="A256" s="4" t="s">
        <v>394</v>
      </c>
      <c r="B256" s="5" t="s">
        <v>102</v>
      </c>
      <c r="C256" s="6" t="s">
        <v>55</v>
      </c>
      <c r="D256" s="7">
        <v>13983.12</v>
      </c>
      <c r="E256" s="16">
        <v>44925</v>
      </c>
      <c r="F256" s="8">
        <v>0</v>
      </c>
      <c r="G256" s="10"/>
    </row>
    <row r="257" spans="1:7" x14ac:dyDescent="0.45">
      <c r="A257" s="4" t="s">
        <v>394</v>
      </c>
      <c r="B257" s="5" t="s">
        <v>102</v>
      </c>
      <c r="C257" s="6" t="s">
        <v>56</v>
      </c>
      <c r="D257" s="7">
        <v>11783.24</v>
      </c>
      <c r="E257" s="16">
        <v>45139</v>
      </c>
      <c r="F257" s="8">
        <v>0</v>
      </c>
      <c r="G257" s="10"/>
    </row>
    <row r="258" spans="1:7" x14ac:dyDescent="0.45">
      <c r="A258" s="4" t="s">
        <v>394</v>
      </c>
      <c r="B258" s="5" t="s">
        <v>102</v>
      </c>
      <c r="C258" s="6" t="s">
        <v>57</v>
      </c>
      <c r="D258" s="7">
        <v>14903.8</v>
      </c>
      <c r="E258" s="16">
        <v>45504</v>
      </c>
      <c r="F258" s="8">
        <v>0</v>
      </c>
      <c r="G258" s="10"/>
    </row>
    <row r="259" spans="1:7" x14ac:dyDescent="0.45">
      <c r="A259" s="4" t="s">
        <v>394</v>
      </c>
      <c r="B259" s="5" t="s">
        <v>102</v>
      </c>
      <c r="C259" s="6" t="s">
        <v>58</v>
      </c>
      <c r="D259" s="7">
        <v>6619.54</v>
      </c>
      <c r="E259" s="16">
        <v>45412</v>
      </c>
      <c r="F259" s="8">
        <v>0</v>
      </c>
      <c r="G259" s="10"/>
    </row>
    <row r="260" spans="1:7" x14ac:dyDescent="0.45">
      <c r="A260" s="4" t="s">
        <v>394</v>
      </c>
      <c r="B260" s="5" t="s">
        <v>102</v>
      </c>
      <c r="C260" s="6" t="s">
        <v>78</v>
      </c>
      <c r="D260" s="7">
        <v>8314.2000000000007</v>
      </c>
      <c r="E260" s="16">
        <v>45127</v>
      </c>
      <c r="F260" s="8">
        <v>0</v>
      </c>
      <c r="G260" s="10"/>
    </row>
    <row r="261" spans="1:7" x14ac:dyDescent="0.45">
      <c r="A261" s="4" t="s">
        <v>394</v>
      </c>
      <c r="B261" s="5" t="s">
        <v>102</v>
      </c>
      <c r="C261" s="6" t="s">
        <v>80</v>
      </c>
      <c r="D261" s="7">
        <v>13027.28</v>
      </c>
      <c r="E261" s="16">
        <v>45488</v>
      </c>
      <c r="F261" s="8">
        <v>0</v>
      </c>
      <c r="G261" s="10"/>
    </row>
    <row r="262" spans="1:7" x14ac:dyDescent="0.45">
      <c r="A262" s="4" t="s">
        <v>394</v>
      </c>
      <c r="B262" s="5" t="s">
        <v>102</v>
      </c>
      <c r="C262" s="6" t="s">
        <v>82</v>
      </c>
      <c r="D262" s="7">
        <v>4518.24</v>
      </c>
      <c r="E262" s="16">
        <v>45519</v>
      </c>
      <c r="F262" s="8">
        <v>0</v>
      </c>
      <c r="G262" s="10"/>
    </row>
    <row r="263" spans="1:7" x14ac:dyDescent="0.45">
      <c r="A263" s="4" t="s">
        <v>394</v>
      </c>
      <c r="B263" s="5" t="s">
        <v>102</v>
      </c>
      <c r="C263" s="6" t="s">
        <v>84</v>
      </c>
      <c r="D263" s="7">
        <v>4380.54</v>
      </c>
      <c r="E263" s="16">
        <v>45519</v>
      </c>
      <c r="F263" s="8">
        <v>0</v>
      </c>
      <c r="G263" s="10"/>
    </row>
    <row r="264" spans="1:7" x14ac:dyDescent="0.45">
      <c r="A264" s="4" t="s">
        <v>394</v>
      </c>
      <c r="B264" s="5" t="s">
        <v>102</v>
      </c>
      <c r="C264" s="6" t="s">
        <v>86</v>
      </c>
      <c r="D264" s="7">
        <v>6670.36</v>
      </c>
      <c r="E264" s="16">
        <v>45519</v>
      </c>
      <c r="F264" s="8">
        <v>0</v>
      </c>
      <c r="G264" s="10"/>
    </row>
    <row r="265" spans="1:7" x14ac:dyDescent="0.45">
      <c r="A265" s="4" t="s">
        <v>394</v>
      </c>
      <c r="B265" s="5" t="s">
        <v>102</v>
      </c>
      <c r="C265" s="6" t="s">
        <v>88</v>
      </c>
      <c r="D265" s="7">
        <v>4402.88</v>
      </c>
      <c r="E265" s="16">
        <v>45519</v>
      </c>
      <c r="F265" s="8">
        <v>0</v>
      </c>
      <c r="G265" s="10"/>
    </row>
    <row r="266" spans="1:7" x14ac:dyDescent="0.45">
      <c r="A266" s="4" t="s">
        <v>394</v>
      </c>
      <c r="B266" s="5" t="s">
        <v>102</v>
      </c>
      <c r="C266" s="6" t="s">
        <v>90</v>
      </c>
      <c r="D266" s="7">
        <v>4402.88</v>
      </c>
      <c r="E266" s="16">
        <v>45762</v>
      </c>
      <c r="F266" s="8">
        <v>0</v>
      </c>
      <c r="G266" s="10"/>
    </row>
    <row r="267" spans="1:7" x14ac:dyDescent="0.45">
      <c r="A267" s="4" t="s">
        <v>394</v>
      </c>
      <c r="B267" s="5" t="s">
        <v>102</v>
      </c>
      <c r="C267" s="6" t="s">
        <v>92</v>
      </c>
      <c r="D267" s="7">
        <v>41869.5</v>
      </c>
      <c r="E267" s="16">
        <v>45519</v>
      </c>
      <c r="F267" s="8">
        <v>0</v>
      </c>
      <c r="G267" s="10"/>
    </row>
    <row r="268" spans="1:7" x14ac:dyDescent="0.45">
      <c r="A268" s="4" t="s">
        <v>394</v>
      </c>
      <c r="B268" s="5" t="s">
        <v>103</v>
      </c>
      <c r="C268" s="6" t="s">
        <v>60</v>
      </c>
      <c r="D268" s="7">
        <v>1160.0999999999999</v>
      </c>
      <c r="E268" s="16">
        <v>45519</v>
      </c>
      <c r="F268" s="8">
        <v>0</v>
      </c>
      <c r="G268" s="10"/>
    </row>
    <row r="269" spans="1:7" x14ac:dyDescent="0.45">
      <c r="A269" s="4" t="s">
        <v>394</v>
      </c>
      <c r="B269" s="5" t="s">
        <v>103</v>
      </c>
      <c r="C269" s="6" t="s">
        <v>62</v>
      </c>
      <c r="D269" s="7">
        <v>1121.8499999999999</v>
      </c>
      <c r="E269" s="16">
        <v>45519</v>
      </c>
      <c r="F269" s="8">
        <v>0</v>
      </c>
      <c r="G269" s="10"/>
    </row>
    <row r="270" spans="1:7" x14ac:dyDescent="0.45">
      <c r="A270" s="4" t="s">
        <v>394</v>
      </c>
      <c r="B270" s="5" t="s">
        <v>103</v>
      </c>
      <c r="C270" s="6" t="s">
        <v>64</v>
      </c>
      <c r="D270" s="7">
        <v>1326.01</v>
      </c>
      <c r="E270" s="16">
        <v>45519</v>
      </c>
      <c r="F270" s="8">
        <v>0</v>
      </c>
      <c r="G270" s="10"/>
    </row>
    <row r="271" spans="1:7" x14ac:dyDescent="0.45">
      <c r="A271" s="4" t="s">
        <v>394</v>
      </c>
      <c r="B271" s="5" t="s">
        <v>103</v>
      </c>
      <c r="C271" s="6" t="s">
        <v>66</v>
      </c>
      <c r="D271" s="7">
        <v>1039.51</v>
      </c>
      <c r="E271" s="16">
        <v>45519</v>
      </c>
      <c r="F271" s="8">
        <v>0</v>
      </c>
      <c r="G271" s="10"/>
    </row>
    <row r="272" spans="1:7" x14ac:dyDescent="0.45">
      <c r="A272" s="4" t="s">
        <v>394</v>
      </c>
      <c r="B272" s="5" t="s">
        <v>103</v>
      </c>
      <c r="C272" s="6" t="s">
        <v>54</v>
      </c>
      <c r="D272" s="7">
        <v>3103.14</v>
      </c>
      <c r="E272" s="16">
        <v>44895</v>
      </c>
      <c r="F272" s="8">
        <v>0</v>
      </c>
      <c r="G272" s="10"/>
    </row>
    <row r="273" spans="1:7" x14ac:dyDescent="0.45">
      <c r="A273" s="4" t="s">
        <v>394</v>
      </c>
      <c r="B273" s="5" t="s">
        <v>103</v>
      </c>
      <c r="C273" s="6" t="s">
        <v>55</v>
      </c>
      <c r="D273" s="7">
        <v>3261.25</v>
      </c>
      <c r="E273" s="16">
        <v>44925</v>
      </c>
      <c r="F273" s="8">
        <v>0</v>
      </c>
      <c r="G273" s="10"/>
    </row>
    <row r="274" spans="1:7" x14ac:dyDescent="0.45">
      <c r="A274" s="4" t="s">
        <v>394</v>
      </c>
      <c r="B274" s="5" t="s">
        <v>103</v>
      </c>
      <c r="C274" s="6" t="s">
        <v>56</v>
      </c>
      <c r="D274" s="7">
        <v>2748.18</v>
      </c>
      <c r="E274" s="16">
        <v>45140</v>
      </c>
      <c r="F274" s="8">
        <v>0</v>
      </c>
      <c r="G274" s="10"/>
    </row>
    <row r="275" spans="1:7" x14ac:dyDescent="0.45">
      <c r="A275" s="4" t="s">
        <v>394</v>
      </c>
      <c r="B275" s="5" t="s">
        <v>103</v>
      </c>
      <c r="C275" s="6" t="s">
        <v>57</v>
      </c>
      <c r="D275" s="7">
        <v>3475.98</v>
      </c>
      <c r="E275" s="16">
        <v>45504</v>
      </c>
      <c r="F275" s="8">
        <v>0</v>
      </c>
      <c r="G275" s="10"/>
    </row>
    <row r="276" spans="1:7" x14ac:dyDescent="0.45">
      <c r="A276" s="4" t="s">
        <v>394</v>
      </c>
      <c r="B276" s="5" t="s">
        <v>103</v>
      </c>
      <c r="C276" s="6" t="s">
        <v>58</v>
      </c>
      <c r="D276" s="7">
        <v>1543.86</v>
      </c>
      <c r="E276" s="16">
        <v>45412</v>
      </c>
      <c r="F276" s="8">
        <v>0</v>
      </c>
      <c r="G276" s="10"/>
    </row>
    <row r="277" spans="1:7" x14ac:dyDescent="0.45">
      <c r="A277" s="4" t="s">
        <v>394</v>
      </c>
      <c r="B277" s="5" t="s">
        <v>103</v>
      </c>
      <c r="C277" s="6" t="s">
        <v>74</v>
      </c>
      <c r="D277" s="7">
        <v>1104.74</v>
      </c>
      <c r="E277" s="16">
        <v>44985</v>
      </c>
      <c r="F277" s="8">
        <v>0</v>
      </c>
      <c r="G277" s="10"/>
    </row>
    <row r="278" spans="1:7" x14ac:dyDescent="0.45">
      <c r="A278" s="4" t="s">
        <v>394</v>
      </c>
      <c r="B278" s="5" t="s">
        <v>103</v>
      </c>
      <c r="C278" s="6" t="s">
        <v>76</v>
      </c>
      <c r="D278" s="7">
        <v>2577.38</v>
      </c>
      <c r="E278" s="16">
        <v>44985</v>
      </c>
      <c r="F278" s="8">
        <v>0</v>
      </c>
      <c r="G278" s="10"/>
    </row>
    <row r="279" spans="1:7" x14ac:dyDescent="0.45">
      <c r="A279" s="4" t="s">
        <v>394</v>
      </c>
      <c r="B279" s="5" t="s">
        <v>103</v>
      </c>
      <c r="C279" s="6" t="s">
        <v>78</v>
      </c>
      <c r="D279" s="7">
        <v>1939.1</v>
      </c>
      <c r="E279" s="16">
        <v>45127</v>
      </c>
      <c r="F279" s="8">
        <v>0</v>
      </c>
      <c r="G279" s="10"/>
    </row>
    <row r="280" spans="1:7" x14ac:dyDescent="0.45">
      <c r="A280" s="4" t="s">
        <v>394</v>
      </c>
      <c r="B280" s="5" t="s">
        <v>103</v>
      </c>
      <c r="C280" s="6" t="s">
        <v>80</v>
      </c>
      <c r="D280" s="7">
        <v>3038.32</v>
      </c>
      <c r="E280" s="16">
        <v>45488</v>
      </c>
      <c r="F280" s="8">
        <v>0</v>
      </c>
      <c r="G280" s="10"/>
    </row>
    <row r="281" spans="1:7" x14ac:dyDescent="0.45">
      <c r="A281" s="4" t="s">
        <v>394</v>
      </c>
      <c r="B281" s="5" t="s">
        <v>103</v>
      </c>
      <c r="C281" s="6" t="s">
        <v>82</v>
      </c>
      <c r="D281" s="7">
        <v>1053.78</v>
      </c>
      <c r="E281" s="16">
        <v>45519</v>
      </c>
      <c r="F281" s="8">
        <v>0</v>
      </c>
      <c r="G281" s="10"/>
    </row>
    <row r="282" spans="1:7" x14ac:dyDescent="0.45">
      <c r="A282" s="4" t="s">
        <v>394</v>
      </c>
      <c r="B282" s="5" t="s">
        <v>103</v>
      </c>
      <c r="C282" s="6" t="s">
        <v>84</v>
      </c>
      <c r="D282" s="7">
        <v>1021.66</v>
      </c>
      <c r="E282" s="16">
        <v>45519</v>
      </c>
      <c r="F282" s="8">
        <v>0</v>
      </c>
      <c r="G282" s="10"/>
    </row>
    <row r="283" spans="1:7" x14ac:dyDescent="0.45">
      <c r="A283" s="4" t="s">
        <v>394</v>
      </c>
      <c r="B283" s="5" t="s">
        <v>103</v>
      </c>
      <c r="C283" s="6" t="s">
        <v>86</v>
      </c>
      <c r="D283" s="7">
        <v>1555.71</v>
      </c>
      <c r="E283" s="16">
        <v>45519</v>
      </c>
      <c r="F283" s="8">
        <v>0</v>
      </c>
      <c r="G283" s="10"/>
    </row>
    <row r="284" spans="1:7" x14ac:dyDescent="0.45">
      <c r="A284" s="4" t="s">
        <v>394</v>
      </c>
      <c r="B284" s="5" t="s">
        <v>103</v>
      </c>
      <c r="C284" s="6" t="s">
        <v>88</v>
      </c>
      <c r="D284" s="7">
        <v>1026.8699999999999</v>
      </c>
      <c r="E284" s="16">
        <v>45519</v>
      </c>
      <c r="F284" s="8">
        <v>0</v>
      </c>
      <c r="G284" s="10"/>
    </row>
    <row r="285" spans="1:7" x14ac:dyDescent="0.45">
      <c r="A285" s="4" t="s">
        <v>394</v>
      </c>
      <c r="B285" s="5" t="s">
        <v>103</v>
      </c>
      <c r="C285" s="6" t="s">
        <v>90</v>
      </c>
      <c r="D285" s="7">
        <v>1026.8699999999999</v>
      </c>
      <c r="E285" s="16">
        <v>45762</v>
      </c>
      <c r="F285" s="8">
        <v>0</v>
      </c>
      <c r="G285" s="10"/>
    </row>
    <row r="286" spans="1:7" x14ac:dyDescent="0.45">
      <c r="A286" s="4" t="s">
        <v>394</v>
      </c>
      <c r="B286" s="5" t="s">
        <v>103</v>
      </c>
      <c r="C286" s="6" t="s">
        <v>92</v>
      </c>
      <c r="D286" s="7">
        <v>9765.1200000000008</v>
      </c>
      <c r="E286" s="16">
        <v>45519</v>
      </c>
      <c r="F286" s="8">
        <v>0</v>
      </c>
      <c r="G286" s="10"/>
    </row>
    <row r="287" spans="1:7" x14ac:dyDescent="0.45">
      <c r="A287" s="4" t="s">
        <v>394</v>
      </c>
      <c r="B287" s="5" t="s">
        <v>104</v>
      </c>
      <c r="C287" s="6" t="s">
        <v>54</v>
      </c>
      <c r="D287" s="7">
        <v>16087.66</v>
      </c>
      <c r="E287" s="16">
        <v>44880</v>
      </c>
      <c r="F287" s="8">
        <v>0</v>
      </c>
      <c r="G287" s="10"/>
    </row>
    <row r="288" spans="1:7" x14ac:dyDescent="0.45">
      <c r="A288" s="4" t="s">
        <v>394</v>
      </c>
      <c r="B288" s="5" t="s">
        <v>104</v>
      </c>
      <c r="C288" s="6" t="s">
        <v>55</v>
      </c>
      <c r="D288" s="7">
        <v>16907.349999999999</v>
      </c>
      <c r="E288" s="16">
        <v>44925</v>
      </c>
      <c r="F288" s="8">
        <v>0</v>
      </c>
      <c r="G288" s="10"/>
    </row>
    <row r="289" spans="1:7" x14ac:dyDescent="0.45">
      <c r="A289" s="4" t="s">
        <v>394</v>
      </c>
      <c r="B289" s="5" t="s">
        <v>104</v>
      </c>
      <c r="C289" s="6" t="s">
        <v>56</v>
      </c>
      <c r="D289" s="7">
        <v>14247.42</v>
      </c>
      <c r="E289" s="16">
        <v>45139</v>
      </c>
      <c r="F289" s="8">
        <v>0</v>
      </c>
      <c r="G289" s="10"/>
    </row>
    <row r="290" spans="1:7" x14ac:dyDescent="0.45">
      <c r="A290" s="4" t="s">
        <v>394</v>
      </c>
      <c r="B290" s="5" t="s">
        <v>104</v>
      </c>
      <c r="C290" s="6" t="s">
        <v>74</v>
      </c>
      <c r="D290" s="7">
        <v>5727.31</v>
      </c>
      <c r="E290" s="16">
        <v>44985</v>
      </c>
      <c r="F290" s="8">
        <v>0</v>
      </c>
      <c r="G290" s="10"/>
    </row>
    <row r="291" spans="1:7" x14ac:dyDescent="0.45">
      <c r="A291" s="4" t="s">
        <v>394</v>
      </c>
      <c r="B291" s="5" t="s">
        <v>104</v>
      </c>
      <c r="C291" s="6" t="s">
        <v>76</v>
      </c>
      <c r="D291" s="7">
        <v>13361.93</v>
      </c>
      <c r="E291" s="16">
        <v>44985</v>
      </c>
      <c r="F291" s="8">
        <v>0</v>
      </c>
      <c r="G291" s="10"/>
    </row>
    <row r="292" spans="1:7" x14ac:dyDescent="0.45">
      <c r="A292" s="4" t="s">
        <v>394</v>
      </c>
      <c r="B292" s="5" t="s">
        <v>104</v>
      </c>
      <c r="C292" s="6" t="s">
        <v>78</v>
      </c>
      <c r="D292" s="7">
        <v>10052.92</v>
      </c>
      <c r="E292" s="16">
        <v>45127</v>
      </c>
      <c r="F292" s="8">
        <v>0</v>
      </c>
      <c r="G292" s="10"/>
    </row>
    <row r="293" spans="1:7" x14ac:dyDescent="0.45">
      <c r="A293" s="4" t="s">
        <v>394</v>
      </c>
      <c r="B293" s="5" t="s">
        <v>105</v>
      </c>
      <c r="C293" s="6" t="s">
        <v>78</v>
      </c>
      <c r="D293" s="7">
        <v>5894.17</v>
      </c>
      <c r="E293" s="16">
        <v>45127</v>
      </c>
      <c r="F293" s="8">
        <v>0</v>
      </c>
      <c r="G293" s="10"/>
    </row>
    <row r="294" spans="1:7" x14ac:dyDescent="0.45">
      <c r="A294" s="4" t="s">
        <v>394</v>
      </c>
      <c r="B294" s="5" t="s">
        <v>105</v>
      </c>
      <c r="C294" s="6" t="s">
        <v>80</v>
      </c>
      <c r="D294" s="7">
        <v>9235.4</v>
      </c>
      <c r="E294" s="16">
        <v>45488</v>
      </c>
      <c r="F294" s="8">
        <v>0</v>
      </c>
      <c r="G294" s="10"/>
    </row>
    <row r="295" spans="1:7" x14ac:dyDescent="0.45">
      <c r="A295" s="4" t="s">
        <v>394</v>
      </c>
      <c r="B295" s="5" t="s">
        <v>106</v>
      </c>
      <c r="C295" s="6" t="s">
        <v>60</v>
      </c>
      <c r="D295" s="7">
        <v>1407.75</v>
      </c>
      <c r="E295" s="16">
        <v>45519</v>
      </c>
      <c r="F295" s="8">
        <v>0</v>
      </c>
      <c r="G295" s="10"/>
    </row>
    <row r="296" spans="1:7" x14ac:dyDescent="0.45">
      <c r="A296" s="4" t="s">
        <v>394</v>
      </c>
      <c r="B296" s="5" t="s">
        <v>106</v>
      </c>
      <c r="C296" s="6" t="s">
        <v>62</v>
      </c>
      <c r="D296" s="7">
        <v>1361.34</v>
      </c>
      <c r="E296" s="16">
        <v>45519</v>
      </c>
      <c r="F296" s="8">
        <v>0</v>
      </c>
      <c r="G296" s="10"/>
    </row>
    <row r="297" spans="1:7" x14ac:dyDescent="0.45">
      <c r="A297" s="4" t="s">
        <v>394</v>
      </c>
      <c r="B297" s="5" t="s">
        <v>106</v>
      </c>
      <c r="C297" s="6" t="s">
        <v>64</v>
      </c>
      <c r="D297" s="7">
        <v>1609.08</v>
      </c>
      <c r="E297" s="16">
        <v>45519</v>
      </c>
      <c r="F297" s="8">
        <v>0</v>
      </c>
      <c r="G297" s="10"/>
    </row>
    <row r="298" spans="1:7" x14ac:dyDescent="0.45">
      <c r="A298" s="4" t="s">
        <v>394</v>
      </c>
      <c r="B298" s="5" t="s">
        <v>106</v>
      </c>
      <c r="C298" s="6" t="s">
        <v>66</v>
      </c>
      <c r="D298" s="7">
        <v>1261.42</v>
      </c>
      <c r="E298" s="16">
        <v>45519</v>
      </c>
      <c r="F298" s="8">
        <v>0</v>
      </c>
      <c r="G298" s="10"/>
    </row>
    <row r="299" spans="1:7" x14ac:dyDescent="0.45">
      <c r="A299" s="4" t="s">
        <v>394</v>
      </c>
      <c r="B299" s="5" t="s">
        <v>106</v>
      </c>
      <c r="C299" s="6" t="s">
        <v>54</v>
      </c>
      <c r="D299" s="7">
        <v>3765.59</v>
      </c>
      <c r="E299" s="16">
        <v>44880</v>
      </c>
      <c r="F299" s="8">
        <v>0</v>
      </c>
      <c r="G299" s="10"/>
    </row>
    <row r="300" spans="1:7" x14ac:dyDescent="0.45">
      <c r="A300" s="4" t="s">
        <v>394</v>
      </c>
      <c r="B300" s="5" t="s">
        <v>106</v>
      </c>
      <c r="C300" s="6" t="s">
        <v>55</v>
      </c>
      <c r="D300" s="7">
        <v>3957.45</v>
      </c>
      <c r="E300" s="16">
        <v>44925</v>
      </c>
      <c r="F300" s="8">
        <v>0</v>
      </c>
      <c r="G300" s="10"/>
    </row>
    <row r="301" spans="1:7" x14ac:dyDescent="0.45">
      <c r="A301" s="4" t="s">
        <v>394</v>
      </c>
      <c r="B301" s="5" t="s">
        <v>106</v>
      </c>
      <c r="C301" s="6" t="s">
        <v>56</v>
      </c>
      <c r="D301" s="7">
        <v>3334.85</v>
      </c>
      <c r="E301" s="16">
        <v>45139</v>
      </c>
      <c r="F301" s="8">
        <v>0</v>
      </c>
      <c r="G301" s="10"/>
    </row>
    <row r="302" spans="1:7" x14ac:dyDescent="0.45">
      <c r="A302" s="4" t="s">
        <v>394</v>
      </c>
      <c r="B302" s="5" t="s">
        <v>106</v>
      </c>
      <c r="C302" s="6" t="s">
        <v>57</v>
      </c>
      <c r="D302" s="7">
        <v>4218.0200000000004</v>
      </c>
      <c r="E302" s="16">
        <v>45504</v>
      </c>
      <c r="F302" s="8">
        <v>0</v>
      </c>
      <c r="G302" s="10"/>
    </row>
    <row r="303" spans="1:7" x14ac:dyDescent="0.45">
      <c r="A303" s="4" t="s">
        <v>394</v>
      </c>
      <c r="B303" s="5" t="s">
        <v>106</v>
      </c>
      <c r="C303" s="6" t="s">
        <v>58</v>
      </c>
      <c r="D303" s="7">
        <v>1873.44</v>
      </c>
      <c r="E303" s="16">
        <v>45412</v>
      </c>
      <c r="F303" s="8">
        <v>0</v>
      </c>
      <c r="G303" s="10"/>
    </row>
    <row r="304" spans="1:7" x14ac:dyDescent="0.45">
      <c r="A304" s="4" t="s">
        <v>394</v>
      </c>
      <c r="B304" s="5" t="s">
        <v>106</v>
      </c>
      <c r="C304" s="6" t="s">
        <v>82</v>
      </c>
      <c r="D304" s="7">
        <v>1278.74</v>
      </c>
      <c r="E304" s="16">
        <v>45519</v>
      </c>
      <c r="F304" s="8">
        <v>0</v>
      </c>
      <c r="G304" s="10"/>
    </row>
    <row r="305" spans="1:7" x14ac:dyDescent="0.45">
      <c r="A305" s="4" t="s">
        <v>394</v>
      </c>
      <c r="B305" s="5" t="s">
        <v>106</v>
      </c>
      <c r="C305" s="6" t="s">
        <v>84</v>
      </c>
      <c r="D305" s="7">
        <v>1239.76</v>
      </c>
      <c r="E305" s="16">
        <v>45519</v>
      </c>
      <c r="F305" s="8">
        <v>0</v>
      </c>
      <c r="G305" s="10"/>
    </row>
    <row r="306" spans="1:7" x14ac:dyDescent="0.45">
      <c r="A306" s="4" t="s">
        <v>394</v>
      </c>
      <c r="B306" s="5" t="s">
        <v>106</v>
      </c>
      <c r="C306" s="6" t="s">
        <v>86</v>
      </c>
      <c r="D306" s="7">
        <v>1887.82</v>
      </c>
      <c r="E306" s="16">
        <v>45519</v>
      </c>
      <c r="F306" s="8">
        <v>0</v>
      </c>
      <c r="G306" s="10"/>
    </row>
    <row r="307" spans="1:7" x14ac:dyDescent="0.45">
      <c r="A307" s="4" t="s">
        <v>394</v>
      </c>
      <c r="B307" s="5" t="s">
        <v>106</v>
      </c>
      <c r="C307" s="6" t="s">
        <v>88</v>
      </c>
      <c r="D307" s="7">
        <v>1246.0899999999999</v>
      </c>
      <c r="E307" s="16">
        <v>45519</v>
      </c>
      <c r="F307" s="8">
        <v>0</v>
      </c>
      <c r="G307" s="10"/>
    </row>
    <row r="308" spans="1:7" x14ac:dyDescent="0.45">
      <c r="A308" s="4" t="s">
        <v>394</v>
      </c>
      <c r="B308" s="5" t="s">
        <v>106</v>
      </c>
      <c r="C308" s="6" t="s">
        <v>90</v>
      </c>
      <c r="D308" s="7">
        <v>1246.0899999999999</v>
      </c>
      <c r="E308" s="16">
        <v>45762</v>
      </c>
      <c r="F308" s="8">
        <v>0</v>
      </c>
      <c r="G308" s="10"/>
    </row>
    <row r="309" spans="1:7" x14ac:dyDescent="0.45">
      <c r="A309" s="4" t="s">
        <v>394</v>
      </c>
      <c r="B309" s="5" t="s">
        <v>106</v>
      </c>
      <c r="C309" s="6" t="s">
        <v>92</v>
      </c>
      <c r="D309" s="7">
        <v>11849.76</v>
      </c>
      <c r="E309" s="16">
        <v>45519</v>
      </c>
      <c r="F309" s="8">
        <v>0</v>
      </c>
      <c r="G309" s="10"/>
    </row>
    <row r="310" spans="1:7" x14ac:dyDescent="0.45">
      <c r="A310" s="4" t="s">
        <v>394</v>
      </c>
      <c r="B310" s="5" t="s">
        <v>107</v>
      </c>
      <c r="C310" s="6" t="s">
        <v>60</v>
      </c>
      <c r="D310" s="7">
        <v>5269.05</v>
      </c>
      <c r="E310" s="16">
        <v>45519</v>
      </c>
      <c r="F310" s="8">
        <v>0</v>
      </c>
      <c r="G310" s="10"/>
    </row>
    <row r="311" spans="1:7" x14ac:dyDescent="0.45">
      <c r="A311" s="4" t="s">
        <v>394</v>
      </c>
      <c r="B311" s="5" t="s">
        <v>107</v>
      </c>
      <c r="C311" s="6" t="s">
        <v>62</v>
      </c>
      <c r="D311" s="7">
        <v>5095.3500000000004</v>
      </c>
      <c r="E311" s="16">
        <v>45519</v>
      </c>
      <c r="F311" s="8">
        <v>0</v>
      </c>
      <c r="G311" s="10"/>
    </row>
    <row r="312" spans="1:7" x14ac:dyDescent="0.45">
      <c r="A312" s="4" t="s">
        <v>394</v>
      </c>
      <c r="B312" s="5" t="s">
        <v>107</v>
      </c>
      <c r="C312" s="6" t="s">
        <v>64</v>
      </c>
      <c r="D312" s="7">
        <v>6022.6</v>
      </c>
      <c r="E312" s="16">
        <v>45519</v>
      </c>
      <c r="F312" s="8">
        <v>0</v>
      </c>
      <c r="G312" s="10"/>
    </row>
    <row r="313" spans="1:7" x14ac:dyDescent="0.45">
      <c r="A313" s="4" t="s">
        <v>394</v>
      </c>
      <c r="B313" s="5" t="s">
        <v>107</v>
      </c>
      <c r="C313" s="6" t="s">
        <v>66</v>
      </c>
      <c r="D313" s="7">
        <v>4721.37</v>
      </c>
      <c r="E313" s="16">
        <v>45519</v>
      </c>
      <c r="F313" s="8">
        <v>0</v>
      </c>
      <c r="G313" s="10"/>
    </row>
    <row r="314" spans="1:7" x14ac:dyDescent="0.45">
      <c r="A314" s="4" t="s">
        <v>394</v>
      </c>
      <c r="B314" s="5" t="s">
        <v>107</v>
      </c>
      <c r="C314" s="6" t="s">
        <v>54</v>
      </c>
      <c r="D314" s="7">
        <v>14094.17</v>
      </c>
      <c r="E314" s="16">
        <v>44880</v>
      </c>
      <c r="F314" s="8">
        <v>0</v>
      </c>
      <c r="G314" s="10"/>
    </row>
    <row r="315" spans="1:7" x14ac:dyDescent="0.45">
      <c r="A315" s="4" t="s">
        <v>394</v>
      </c>
      <c r="B315" s="5" t="s">
        <v>107</v>
      </c>
      <c r="C315" s="6" t="s">
        <v>55</v>
      </c>
      <c r="D315" s="7">
        <v>14812.28</v>
      </c>
      <c r="E315" s="16">
        <v>44925</v>
      </c>
      <c r="F315" s="8">
        <v>0</v>
      </c>
      <c r="G315" s="10"/>
    </row>
    <row r="316" spans="1:7" x14ac:dyDescent="0.45">
      <c r="A316" s="4" t="s">
        <v>394</v>
      </c>
      <c r="B316" s="5" t="s">
        <v>107</v>
      </c>
      <c r="C316" s="6" t="s">
        <v>56</v>
      </c>
      <c r="D316" s="7">
        <v>12481.96</v>
      </c>
      <c r="E316" s="16">
        <v>45140</v>
      </c>
      <c r="F316" s="8">
        <v>0</v>
      </c>
      <c r="G316" s="10"/>
    </row>
    <row r="317" spans="1:7" x14ac:dyDescent="0.45">
      <c r="A317" s="4" t="s">
        <v>394</v>
      </c>
      <c r="B317" s="5" t="s">
        <v>107</v>
      </c>
      <c r="C317" s="6" t="s">
        <v>57</v>
      </c>
      <c r="D317" s="7">
        <v>15787.56</v>
      </c>
      <c r="E317" s="16">
        <v>45504</v>
      </c>
      <c r="F317" s="8">
        <v>0</v>
      </c>
      <c r="G317" s="10"/>
    </row>
    <row r="318" spans="1:7" x14ac:dyDescent="0.45">
      <c r="A318" s="4" t="s">
        <v>394</v>
      </c>
      <c r="B318" s="5" t="s">
        <v>107</v>
      </c>
      <c r="C318" s="6" t="s">
        <v>58</v>
      </c>
      <c r="D318" s="7">
        <v>7012.06</v>
      </c>
      <c r="E318" s="16">
        <v>45412</v>
      </c>
      <c r="F318" s="8">
        <v>0</v>
      </c>
      <c r="G318" s="10"/>
    </row>
    <row r="319" spans="1:7" x14ac:dyDescent="0.45">
      <c r="A319" s="4" t="s">
        <v>394</v>
      </c>
      <c r="B319" s="5" t="s">
        <v>107</v>
      </c>
      <c r="C319" s="6" t="s">
        <v>74</v>
      </c>
      <c r="D319" s="7">
        <v>5017.6099999999997</v>
      </c>
      <c r="E319" s="16">
        <v>44985</v>
      </c>
      <c r="F319" s="8">
        <v>0</v>
      </c>
      <c r="G319" s="10"/>
    </row>
    <row r="320" spans="1:7" x14ac:dyDescent="0.45">
      <c r="A320" s="4" t="s">
        <v>394</v>
      </c>
      <c r="B320" s="5" t="s">
        <v>107</v>
      </c>
      <c r="C320" s="6" t="s">
        <v>76</v>
      </c>
      <c r="D320" s="7">
        <v>11706.19</v>
      </c>
      <c r="E320" s="16">
        <v>44985</v>
      </c>
      <c r="F320" s="8">
        <v>0</v>
      </c>
      <c r="G320" s="10"/>
    </row>
    <row r="321" spans="1:7" x14ac:dyDescent="0.45">
      <c r="A321" s="4" t="s">
        <v>394</v>
      </c>
      <c r="B321" s="5" t="s">
        <v>107</v>
      </c>
      <c r="C321" s="6" t="s">
        <v>78</v>
      </c>
      <c r="D321" s="7">
        <v>8807.2099999999991</v>
      </c>
      <c r="E321" s="16">
        <v>45127</v>
      </c>
      <c r="F321" s="8">
        <v>0</v>
      </c>
      <c r="G321" s="10"/>
    </row>
    <row r="322" spans="1:7" x14ac:dyDescent="0.45">
      <c r="A322" s="4" t="s">
        <v>394</v>
      </c>
      <c r="B322" s="5" t="s">
        <v>107</v>
      </c>
      <c r="C322" s="6" t="s">
        <v>80</v>
      </c>
      <c r="D322" s="7">
        <v>13799.76</v>
      </c>
      <c r="E322" s="16">
        <v>45488</v>
      </c>
      <c r="F322" s="8">
        <v>0</v>
      </c>
      <c r="G322" s="10"/>
    </row>
    <row r="323" spans="1:7" x14ac:dyDescent="0.45">
      <c r="A323" s="4" t="s">
        <v>394</v>
      </c>
      <c r="B323" s="5" t="s">
        <v>107</v>
      </c>
      <c r="C323" s="6" t="s">
        <v>82</v>
      </c>
      <c r="D323" s="7">
        <v>4786.16</v>
      </c>
      <c r="E323" s="16">
        <v>45519</v>
      </c>
      <c r="F323" s="8">
        <v>0</v>
      </c>
      <c r="G323" s="10"/>
    </row>
    <row r="324" spans="1:7" x14ac:dyDescent="0.45">
      <c r="A324" s="4" t="s">
        <v>394</v>
      </c>
      <c r="B324" s="5" t="s">
        <v>107</v>
      </c>
      <c r="C324" s="6" t="s">
        <v>84</v>
      </c>
      <c r="D324" s="7">
        <v>4640.29</v>
      </c>
      <c r="E324" s="16">
        <v>45519</v>
      </c>
      <c r="F324" s="8">
        <v>0</v>
      </c>
      <c r="G324" s="10"/>
    </row>
    <row r="325" spans="1:7" x14ac:dyDescent="0.45">
      <c r="A325" s="4" t="s">
        <v>394</v>
      </c>
      <c r="B325" s="5" t="s">
        <v>107</v>
      </c>
      <c r="C325" s="6" t="s">
        <v>86</v>
      </c>
      <c r="D325" s="7">
        <v>7065.89</v>
      </c>
      <c r="E325" s="16">
        <v>45519</v>
      </c>
      <c r="F325" s="8">
        <v>0</v>
      </c>
      <c r="G325" s="10"/>
    </row>
    <row r="326" spans="1:7" x14ac:dyDescent="0.45">
      <c r="A326" s="4" t="s">
        <v>394</v>
      </c>
      <c r="B326" s="5" t="s">
        <v>107</v>
      </c>
      <c r="C326" s="6" t="s">
        <v>88</v>
      </c>
      <c r="D326" s="7">
        <v>4663.96</v>
      </c>
      <c r="E326" s="16">
        <v>45519</v>
      </c>
      <c r="F326" s="8">
        <v>0</v>
      </c>
      <c r="G326" s="10"/>
    </row>
    <row r="327" spans="1:7" x14ac:dyDescent="0.45">
      <c r="A327" s="4" t="s">
        <v>394</v>
      </c>
      <c r="B327" s="5" t="s">
        <v>107</v>
      </c>
      <c r="C327" s="6" t="s">
        <v>90</v>
      </c>
      <c r="D327" s="7">
        <v>4663.96</v>
      </c>
      <c r="E327" s="16">
        <v>45762</v>
      </c>
      <c r="F327" s="8">
        <v>0</v>
      </c>
      <c r="G327" s="10"/>
    </row>
    <row r="328" spans="1:7" x14ac:dyDescent="0.45">
      <c r="A328" s="4" t="s">
        <v>394</v>
      </c>
      <c r="B328" s="5" t="s">
        <v>107</v>
      </c>
      <c r="C328" s="6" t="s">
        <v>92</v>
      </c>
      <c r="D328" s="7">
        <v>44352.26</v>
      </c>
      <c r="E328" s="16">
        <v>45519</v>
      </c>
      <c r="F328" s="8">
        <v>0</v>
      </c>
      <c r="G328" s="10"/>
    </row>
    <row r="329" spans="1:7" x14ac:dyDescent="0.45">
      <c r="A329" s="4" t="s">
        <v>394</v>
      </c>
      <c r="B329" s="5" t="s">
        <v>108</v>
      </c>
      <c r="C329" s="6" t="s">
        <v>60</v>
      </c>
      <c r="D329" s="7">
        <v>43660.29</v>
      </c>
      <c r="E329" s="16">
        <v>45519</v>
      </c>
      <c r="F329" s="8">
        <v>0</v>
      </c>
      <c r="G329" s="10"/>
    </row>
    <row r="330" spans="1:7" x14ac:dyDescent="0.45">
      <c r="A330" s="4" t="s">
        <v>394</v>
      </c>
      <c r="B330" s="5" t="s">
        <v>108</v>
      </c>
      <c r="C330" s="6" t="s">
        <v>62</v>
      </c>
      <c r="D330" s="7">
        <v>42221.05</v>
      </c>
      <c r="E330" s="16">
        <v>45519</v>
      </c>
      <c r="F330" s="8">
        <v>0</v>
      </c>
      <c r="G330" s="10"/>
    </row>
    <row r="331" spans="1:7" x14ac:dyDescent="0.45">
      <c r="A331" s="4" t="s">
        <v>394</v>
      </c>
      <c r="B331" s="5" t="s">
        <v>108</v>
      </c>
      <c r="C331" s="6" t="s">
        <v>64</v>
      </c>
      <c r="D331" s="7">
        <v>49904.4</v>
      </c>
      <c r="E331" s="16">
        <v>45519</v>
      </c>
      <c r="F331" s="8">
        <v>0</v>
      </c>
      <c r="G331" s="10"/>
    </row>
    <row r="332" spans="1:7" x14ac:dyDescent="0.45">
      <c r="A332" s="4" t="s">
        <v>394</v>
      </c>
      <c r="B332" s="5" t="s">
        <v>108</v>
      </c>
      <c r="C332" s="6" t="s">
        <v>66</v>
      </c>
      <c r="D332" s="7">
        <v>39122.129999999997</v>
      </c>
      <c r="E332" s="16">
        <v>45519</v>
      </c>
      <c r="F332" s="8">
        <v>0</v>
      </c>
      <c r="G332" s="10"/>
    </row>
    <row r="333" spans="1:7" x14ac:dyDescent="0.45">
      <c r="A333" s="4" t="s">
        <v>394</v>
      </c>
      <c r="B333" s="5" t="s">
        <v>108</v>
      </c>
      <c r="C333" s="6" t="s">
        <v>54</v>
      </c>
      <c r="D333" s="7">
        <v>116786.89</v>
      </c>
      <c r="E333" s="16">
        <v>44880</v>
      </c>
      <c r="F333" s="8">
        <v>0</v>
      </c>
      <c r="G333" s="10"/>
    </row>
    <row r="334" spans="1:7" x14ac:dyDescent="0.45">
      <c r="A334" s="4" t="s">
        <v>394</v>
      </c>
      <c r="B334" s="5" t="s">
        <v>108</v>
      </c>
      <c r="C334" s="6" t="s">
        <v>55</v>
      </c>
      <c r="D334" s="7">
        <v>122737.33</v>
      </c>
      <c r="E334" s="16">
        <v>44925</v>
      </c>
      <c r="F334" s="8">
        <v>0</v>
      </c>
      <c r="G334" s="10"/>
    </row>
    <row r="335" spans="1:7" x14ac:dyDescent="0.45">
      <c r="A335" s="4" t="s">
        <v>394</v>
      </c>
      <c r="B335" s="5" t="s">
        <v>108</v>
      </c>
      <c r="C335" s="6" t="s">
        <v>56</v>
      </c>
      <c r="D335" s="7">
        <v>103427.82</v>
      </c>
      <c r="E335" s="16">
        <v>45140</v>
      </c>
      <c r="F335" s="8">
        <v>0</v>
      </c>
      <c r="G335" s="10"/>
    </row>
    <row r="336" spans="1:7" x14ac:dyDescent="0.45">
      <c r="A336" s="4" t="s">
        <v>394</v>
      </c>
      <c r="B336" s="5" t="s">
        <v>108</v>
      </c>
      <c r="C336" s="6" t="s">
        <v>57</v>
      </c>
      <c r="D336" s="7">
        <v>130818.67</v>
      </c>
      <c r="E336" s="16">
        <v>45504</v>
      </c>
      <c r="F336" s="8">
        <v>0</v>
      </c>
      <c r="G336" s="10"/>
    </row>
    <row r="337" spans="1:7" x14ac:dyDescent="0.45">
      <c r="A337" s="4" t="s">
        <v>394</v>
      </c>
      <c r="B337" s="5" t="s">
        <v>108</v>
      </c>
      <c r="C337" s="6" t="s">
        <v>58</v>
      </c>
      <c r="D337" s="7">
        <v>58103.22</v>
      </c>
      <c r="E337" s="16">
        <v>45412</v>
      </c>
      <c r="F337" s="8">
        <v>0</v>
      </c>
      <c r="G337" s="10"/>
    </row>
    <row r="338" spans="1:7" x14ac:dyDescent="0.45">
      <c r="A338" s="4" t="s">
        <v>394</v>
      </c>
      <c r="B338" s="5" t="s">
        <v>108</v>
      </c>
      <c r="C338" s="6" t="s">
        <v>74</v>
      </c>
      <c r="D338" s="7">
        <v>41576.879999999997</v>
      </c>
      <c r="E338" s="16">
        <v>44985</v>
      </c>
      <c r="F338" s="8">
        <v>0</v>
      </c>
      <c r="G338" s="10"/>
    </row>
    <row r="339" spans="1:7" x14ac:dyDescent="0.45">
      <c r="A339" s="4" t="s">
        <v>394</v>
      </c>
      <c r="B339" s="5" t="s">
        <v>108</v>
      </c>
      <c r="C339" s="6" t="s">
        <v>76</v>
      </c>
      <c r="D339" s="7">
        <v>96999.71</v>
      </c>
      <c r="E339" s="16">
        <v>44985</v>
      </c>
      <c r="F339" s="8">
        <v>0</v>
      </c>
      <c r="G339" s="10"/>
    </row>
    <row r="340" spans="1:7" x14ac:dyDescent="0.45">
      <c r="A340" s="4" t="s">
        <v>394</v>
      </c>
      <c r="B340" s="5" t="s">
        <v>108</v>
      </c>
      <c r="C340" s="6" t="s">
        <v>78</v>
      </c>
      <c r="D340" s="7">
        <v>72978.22</v>
      </c>
      <c r="E340" s="16">
        <v>45127</v>
      </c>
      <c r="F340" s="8">
        <v>0</v>
      </c>
      <c r="G340" s="10"/>
    </row>
    <row r="341" spans="1:7" x14ac:dyDescent="0.45">
      <c r="A341" s="4" t="s">
        <v>394</v>
      </c>
      <c r="B341" s="5" t="s">
        <v>108</v>
      </c>
      <c r="C341" s="6" t="s">
        <v>80</v>
      </c>
      <c r="D341" s="7">
        <v>114347.4</v>
      </c>
      <c r="E341" s="16">
        <v>45488</v>
      </c>
      <c r="F341" s="8">
        <v>0</v>
      </c>
      <c r="G341" s="10"/>
    </row>
    <row r="342" spans="1:7" x14ac:dyDescent="0.45">
      <c r="A342" s="4" t="s">
        <v>394</v>
      </c>
      <c r="B342" s="5" t="s">
        <v>108</v>
      </c>
      <c r="C342" s="6" t="s">
        <v>82</v>
      </c>
      <c r="D342" s="7">
        <v>39659</v>
      </c>
      <c r="E342" s="16">
        <v>45519</v>
      </c>
      <c r="F342" s="8">
        <v>0</v>
      </c>
      <c r="G342" s="10"/>
    </row>
    <row r="343" spans="1:7" x14ac:dyDescent="0.45">
      <c r="A343" s="4" t="s">
        <v>394</v>
      </c>
      <c r="B343" s="5" t="s">
        <v>108</v>
      </c>
      <c r="C343" s="6" t="s">
        <v>84</v>
      </c>
      <c r="D343" s="7">
        <v>38450.300000000003</v>
      </c>
      <c r="E343" s="16">
        <v>45519</v>
      </c>
      <c r="F343" s="8">
        <v>0</v>
      </c>
      <c r="G343" s="10"/>
    </row>
    <row r="344" spans="1:7" x14ac:dyDescent="0.45">
      <c r="A344" s="4" t="s">
        <v>394</v>
      </c>
      <c r="B344" s="5" t="s">
        <v>108</v>
      </c>
      <c r="C344" s="6" t="s">
        <v>86</v>
      </c>
      <c r="D344" s="7">
        <v>58549.31</v>
      </c>
      <c r="E344" s="16">
        <v>45519</v>
      </c>
      <c r="F344" s="8">
        <v>0</v>
      </c>
      <c r="G344" s="10"/>
    </row>
    <row r="345" spans="1:7" x14ac:dyDescent="0.45">
      <c r="A345" s="4" t="s">
        <v>394</v>
      </c>
      <c r="B345" s="5" t="s">
        <v>108</v>
      </c>
      <c r="C345" s="6" t="s">
        <v>88</v>
      </c>
      <c r="D345" s="7">
        <v>38646.449999999997</v>
      </c>
      <c r="E345" s="16">
        <v>45519</v>
      </c>
      <c r="F345" s="8">
        <v>0</v>
      </c>
      <c r="G345" s="10"/>
    </row>
    <row r="346" spans="1:7" x14ac:dyDescent="0.45">
      <c r="A346" s="4" t="s">
        <v>394</v>
      </c>
      <c r="B346" s="5" t="s">
        <v>108</v>
      </c>
      <c r="C346" s="6" t="s">
        <v>90</v>
      </c>
      <c r="D346" s="7">
        <v>38646.449999999997</v>
      </c>
      <c r="E346" s="16">
        <v>45762</v>
      </c>
      <c r="F346" s="8">
        <v>0</v>
      </c>
      <c r="G346" s="10"/>
    </row>
    <row r="347" spans="1:7" x14ac:dyDescent="0.45">
      <c r="A347" s="4" t="s">
        <v>394</v>
      </c>
      <c r="B347" s="5" t="s">
        <v>108</v>
      </c>
      <c r="C347" s="6" t="s">
        <v>92</v>
      </c>
      <c r="D347" s="7">
        <v>367511.03999999998</v>
      </c>
      <c r="E347" s="16">
        <v>45519</v>
      </c>
      <c r="F347" s="8">
        <v>0</v>
      </c>
      <c r="G347" s="10"/>
    </row>
    <row r="348" spans="1:7" x14ac:dyDescent="0.45">
      <c r="A348" s="4" t="s">
        <v>394</v>
      </c>
      <c r="B348" s="5" t="s">
        <v>109</v>
      </c>
      <c r="C348" s="6" t="s">
        <v>60</v>
      </c>
      <c r="D348" s="7">
        <v>5460.53</v>
      </c>
      <c r="E348" s="16">
        <v>45519</v>
      </c>
      <c r="F348" s="8">
        <v>0</v>
      </c>
      <c r="G348" s="10"/>
    </row>
    <row r="349" spans="1:7" x14ac:dyDescent="0.45">
      <c r="A349" s="4" t="s">
        <v>394</v>
      </c>
      <c r="B349" s="5" t="s">
        <v>109</v>
      </c>
      <c r="C349" s="6" t="s">
        <v>62</v>
      </c>
      <c r="D349" s="7">
        <v>5280.53</v>
      </c>
      <c r="E349" s="16">
        <v>45519</v>
      </c>
      <c r="F349" s="8">
        <v>0</v>
      </c>
      <c r="G349" s="10"/>
    </row>
    <row r="350" spans="1:7" x14ac:dyDescent="0.45">
      <c r="A350" s="4" t="s">
        <v>394</v>
      </c>
      <c r="B350" s="5" t="s">
        <v>109</v>
      </c>
      <c r="C350" s="6" t="s">
        <v>64</v>
      </c>
      <c r="D350" s="7">
        <v>6241.48</v>
      </c>
      <c r="E350" s="16">
        <v>45519</v>
      </c>
      <c r="F350" s="8">
        <v>0</v>
      </c>
      <c r="G350" s="10"/>
    </row>
    <row r="351" spans="1:7" x14ac:dyDescent="0.45">
      <c r="A351" s="4" t="s">
        <v>394</v>
      </c>
      <c r="B351" s="5" t="s">
        <v>109</v>
      </c>
      <c r="C351" s="6" t="s">
        <v>66</v>
      </c>
      <c r="D351" s="7">
        <v>4892.95</v>
      </c>
      <c r="E351" s="16">
        <v>45519</v>
      </c>
      <c r="F351" s="8">
        <v>0</v>
      </c>
      <c r="G351" s="10"/>
    </row>
    <row r="352" spans="1:7" x14ac:dyDescent="0.45">
      <c r="A352" s="4" t="s">
        <v>394</v>
      </c>
      <c r="B352" s="5" t="s">
        <v>109</v>
      </c>
      <c r="C352" s="6" t="s">
        <v>54</v>
      </c>
      <c r="D352" s="7">
        <v>14606.38</v>
      </c>
      <c r="E352" s="16">
        <v>44880</v>
      </c>
      <c r="F352" s="8">
        <v>0</v>
      </c>
      <c r="G352" s="10"/>
    </row>
    <row r="353" spans="1:7" x14ac:dyDescent="0.45">
      <c r="A353" s="4" t="s">
        <v>394</v>
      </c>
      <c r="B353" s="5" t="s">
        <v>109</v>
      </c>
      <c r="C353" s="6" t="s">
        <v>55</v>
      </c>
      <c r="D353" s="7">
        <v>15350.59</v>
      </c>
      <c r="E353" s="16">
        <v>44925</v>
      </c>
      <c r="F353" s="8">
        <v>0</v>
      </c>
      <c r="G353" s="10"/>
    </row>
    <row r="354" spans="1:7" x14ac:dyDescent="0.45">
      <c r="A354" s="4" t="s">
        <v>394</v>
      </c>
      <c r="B354" s="5" t="s">
        <v>109</v>
      </c>
      <c r="C354" s="6" t="s">
        <v>56</v>
      </c>
      <c r="D354" s="7">
        <v>12935.58</v>
      </c>
      <c r="E354" s="16">
        <v>45140</v>
      </c>
      <c r="F354" s="8">
        <v>0</v>
      </c>
      <c r="G354" s="10"/>
    </row>
    <row r="355" spans="1:7" x14ac:dyDescent="0.45">
      <c r="A355" s="4" t="s">
        <v>394</v>
      </c>
      <c r="B355" s="5" t="s">
        <v>109</v>
      </c>
      <c r="C355" s="6" t="s">
        <v>57</v>
      </c>
      <c r="D355" s="7">
        <v>16361.31</v>
      </c>
      <c r="E355" s="16">
        <v>45504</v>
      </c>
      <c r="F355" s="8">
        <v>0</v>
      </c>
      <c r="G355" s="10"/>
    </row>
    <row r="356" spans="1:7" x14ac:dyDescent="0.45">
      <c r="A356" s="4" t="s">
        <v>394</v>
      </c>
      <c r="B356" s="5" t="s">
        <v>109</v>
      </c>
      <c r="C356" s="6" t="s">
        <v>58</v>
      </c>
      <c r="D356" s="7">
        <v>7266.89</v>
      </c>
      <c r="E356" s="16">
        <v>45412</v>
      </c>
      <c r="F356" s="8">
        <v>0</v>
      </c>
      <c r="G356" s="10"/>
    </row>
    <row r="357" spans="1:7" x14ac:dyDescent="0.45">
      <c r="A357" s="4" t="s">
        <v>394</v>
      </c>
      <c r="B357" s="5" t="s">
        <v>109</v>
      </c>
      <c r="C357" s="6" t="s">
        <v>82</v>
      </c>
      <c r="D357" s="7">
        <v>4960.1000000000004</v>
      </c>
      <c r="E357" s="16">
        <v>45519</v>
      </c>
      <c r="F357" s="8">
        <v>0</v>
      </c>
      <c r="G357" s="10"/>
    </row>
    <row r="358" spans="1:7" x14ac:dyDescent="0.45">
      <c r="A358" s="4" t="s">
        <v>394</v>
      </c>
      <c r="B358" s="5" t="s">
        <v>109</v>
      </c>
      <c r="C358" s="6" t="s">
        <v>84</v>
      </c>
      <c r="D358" s="7">
        <v>4808.93</v>
      </c>
      <c r="E358" s="16">
        <v>45519</v>
      </c>
      <c r="F358" s="8">
        <v>0</v>
      </c>
      <c r="G358" s="10"/>
    </row>
    <row r="359" spans="1:7" x14ac:dyDescent="0.45">
      <c r="A359" s="4" t="s">
        <v>394</v>
      </c>
      <c r="B359" s="5" t="s">
        <v>109</v>
      </c>
      <c r="C359" s="6" t="s">
        <v>86</v>
      </c>
      <c r="D359" s="7">
        <v>7322.68</v>
      </c>
      <c r="E359" s="16">
        <v>45519</v>
      </c>
      <c r="F359" s="8">
        <v>0</v>
      </c>
      <c r="G359" s="10"/>
    </row>
    <row r="360" spans="1:7" x14ac:dyDescent="0.45">
      <c r="A360" s="4" t="s">
        <v>394</v>
      </c>
      <c r="B360" s="5" t="s">
        <v>109</v>
      </c>
      <c r="C360" s="6" t="s">
        <v>88</v>
      </c>
      <c r="D360" s="7">
        <v>4833.46</v>
      </c>
      <c r="E360" s="16">
        <v>45519</v>
      </c>
      <c r="F360" s="8">
        <v>0</v>
      </c>
      <c r="G360" s="10"/>
    </row>
    <row r="361" spans="1:7" x14ac:dyDescent="0.45">
      <c r="A361" s="4" t="s">
        <v>394</v>
      </c>
      <c r="B361" s="5" t="s">
        <v>109</v>
      </c>
      <c r="C361" s="6" t="s">
        <v>90</v>
      </c>
      <c r="D361" s="7">
        <v>4833.46</v>
      </c>
      <c r="E361" s="16">
        <v>45762</v>
      </c>
      <c r="F361" s="8">
        <v>0</v>
      </c>
      <c r="G361" s="10"/>
    </row>
    <row r="362" spans="1:7" x14ac:dyDescent="0.45">
      <c r="A362" s="4" t="s">
        <v>394</v>
      </c>
      <c r="B362" s="5" t="s">
        <v>109</v>
      </c>
      <c r="C362" s="6" t="s">
        <v>92</v>
      </c>
      <c r="D362" s="7">
        <v>45964.1</v>
      </c>
      <c r="E362" s="16">
        <v>45519</v>
      </c>
      <c r="F362" s="8">
        <v>0</v>
      </c>
      <c r="G362" s="10"/>
    </row>
    <row r="363" spans="1:7" x14ac:dyDescent="0.45">
      <c r="A363" s="4" t="s">
        <v>394</v>
      </c>
      <c r="B363" s="5" t="s">
        <v>110</v>
      </c>
      <c r="C363" s="6" t="s">
        <v>60</v>
      </c>
      <c r="D363" s="7">
        <v>3050.02</v>
      </c>
      <c r="E363" s="16">
        <v>45519</v>
      </c>
      <c r="F363" s="8">
        <v>0</v>
      </c>
      <c r="G363" s="10"/>
    </row>
    <row r="364" spans="1:7" x14ac:dyDescent="0.45">
      <c r="A364" s="4" t="s">
        <v>394</v>
      </c>
      <c r="B364" s="5" t="s">
        <v>110</v>
      </c>
      <c r="C364" s="6" t="s">
        <v>62</v>
      </c>
      <c r="D364" s="7">
        <v>2949.47</v>
      </c>
      <c r="E364" s="16">
        <v>45519</v>
      </c>
      <c r="F364" s="8">
        <v>0</v>
      </c>
      <c r="G364" s="10"/>
    </row>
    <row r="365" spans="1:7" x14ac:dyDescent="0.45">
      <c r="A365" s="4" t="s">
        <v>394</v>
      </c>
      <c r="B365" s="5" t="s">
        <v>110</v>
      </c>
      <c r="C365" s="6" t="s">
        <v>64</v>
      </c>
      <c r="D365" s="7">
        <v>3486.22</v>
      </c>
      <c r="E365" s="16">
        <v>45519</v>
      </c>
      <c r="F365" s="8">
        <v>0</v>
      </c>
      <c r="G365" s="10"/>
    </row>
    <row r="366" spans="1:7" x14ac:dyDescent="0.45">
      <c r="A366" s="4" t="s">
        <v>394</v>
      </c>
      <c r="B366" s="5" t="s">
        <v>110</v>
      </c>
      <c r="C366" s="6" t="s">
        <v>66</v>
      </c>
      <c r="D366" s="7">
        <v>2732.99</v>
      </c>
      <c r="E366" s="16">
        <v>45519</v>
      </c>
      <c r="F366" s="8">
        <v>0</v>
      </c>
      <c r="G366" s="10"/>
    </row>
    <row r="367" spans="1:7" x14ac:dyDescent="0.45">
      <c r="A367" s="4" t="s">
        <v>394</v>
      </c>
      <c r="B367" s="5" t="s">
        <v>110</v>
      </c>
      <c r="C367" s="6" t="s">
        <v>54</v>
      </c>
      <c r="D367" s="7">
        <v>8158.49</v>
      </c>
      <c r="E367" s="16">
        <v>44880</v>
      </c>
      <c r="F367" s="8">
        <v>0</v>
      </c>
      <c r="G367" s="10"/>
    </row>
    <row r="368" spans="1:7" x14ac:dyDescent="0.45">
      <c r="A368" s="4" t="s">
        <v>394</v>
      </c>
      <c r="B368" s="5" t="s">
        <v>110</v>
      </c>
      <c r="C368" s="6" t="s">
        <v>55</v>
      </c>
      <c r="D368" s="7">
        <v>8574.17</v>
      </c>
      <c r="E368" s="16">
        <v>44925</v>
      </c>
      <c r="F368" s="8">
        <v>0</v>
      </c>
      <c r="G368" s="10"/>
    </row>
    <row r="369" spans="1:7" x14ac:dyDescent="0.45">
      <c r="A369" s="4" t="s">
        <v>394</v>
      </c>
      <c r="B369" s="5" t="s">
        <v>110</v>
      </c>
      <c r="C369" s="6" t="s">
        <v>56</v>
      </c>
      <c r="D369" s="7">
        <v>7225.25</v>
      </c>
      <c r="E369" s="16">
        <v>45140</v>
      </c>
      <c r="F369" s="8">
        <v>0</v>
      </c>
      <c r="G369" s="10"/>
    </row>
    <row r="370" spans="1:7" x14ac:dyDescent="0.45">
      <c r="A370" s="4" t="s">
        <v>394</v>
      </c>
      <c r="B370" s="5" t="s">
        <v>110</v>
      </c>
      <c r="C370" s="6" t="s">
        <v>57</v>
      </c>
      <c r="D370" s="7">
        <v>9138.7199999999993</v>
      </c>
      <c r="E370" s="16">
        <v>45504</v>
      </c>
      <c r="F370" s="8">
        <v>0</v>
      </c>
      <c r="G370" s="10"/>
    </row>
    <row r="371" spans="1:7" x14ac:dyDescent="0.45">
      <c r="A371" s="4" t="s">
        <v>394</v>
      </c>
      <c r="B371" s="5" t="s">
        <v>110</v>
      </c>
      <c r="C371" s="6" t="s">
        <v>58</v>
      </c>
      <c r="D371" s="7">
        <v>4058.97</v>
      </c>
      <c r="E371" s="16">
        <v>45412</v>
      </c>
      <c r="F371" s="8">
        <v>0</v>
      </c>
      <c r="G371" s="10"/>
    </row>
    <row r="372" spans="1:7" x14ac:dyDescent="0.45">
      <c r="A372" s="4" t="s">
        <v>394</v>
      </c>
      <c r="B372" s="5" t="s">
        <v>110</v>
      </c>
      <c r="C372" s="6" t="s">
        <v>74</v>
      </c>
      <c r="D372" s="7">
        <v>2904.47</v>
      </c>
      <c r="E372" s="16">
        <v>44985</v>
      </c>
      <c r="F372" s="8">
        <v>0</v>
      </c>
      <c r="G372" s="10"/>
    </row>
    <row r="373" spans="1:7" x14ac:dyDescent="0.45">
      <c r="A373" s="4" t="s">
        <v>394</v>
      </c>
      <c r="B373" s="5" t="s">
        <v>110</v>
      </c>
      <c r="C373" s="6" t="s">
        <v>76</v>
      </c>
      <c r="D373" s="7">
        <v>6776.2</v>
      </c>
      <c r="E373" s="16">
        <v>44985</v>
      </c>
      <c r="F373" s="8">
        <v>0</v>
      </c>
      <c r="G373" s="10"/>
    </row>
    <row r="374" spans="1:7" x14ac:dyDescent="0.45">
      <c r="A374" s="4" t="s">
        <v>394</v>
      </c>
      <c r="B374" s="5" t="s">
        <v>110</v>
      </c>
      <c r="C374" s="6" t="s">
        <v>78</v>
      </c>
      <c r="D374" s="7">
        <v>5098.1000000000004</v>
      </c>
      <c r="E374" s="16">
        <v>45127</v>
      </c>
      <c r="F374" s="8">
        <v>0</v>
      </c>
      <c r="G374" s="10"/>
    </row>
    <row r="375" spans="1:7" x14ac:dyDescent="0.45">
      <c r="A375" s="4" t="s">
        <v>394</v>
      </c>
      <c r="B375" s="5" t="s">
        <v>110</v>
      </c>
      <c r="C375" s="6" t="s">
        <v>80</v>
      </c>
      <c r="D375" s="7">
        <v>7988.07</v>
      </c>
      <c r="E375" s="16">
        <v>45488</v>
      </c>
      <c r="F375" s="8">
        <v>0</v>
      </c>
      <c r="G375" s="10"/>
    </row>
    <row r="376" spans="1:7" x14ac:dyDescent="0.45">
      <c r="A376" s="4" t="s">
        <v>394</v>
      </c>
      <c r="B376" s="5" t="s">
        <v>110</v>
      </c>
      <c r="C376" s="6" t="s">
        <v>82</v>
      </c>
      <c r="D376" s="7">
        <v>2770.49</v>
      </c>
      <c r="E376" s="16">
        <v>45519</v>
      </c>
      <c r="F376" s="8">
        <v>0</v>
      </c>
      <c r="G376" s="10"/>
    </row>
    <row r="377" spans="1:7" x14ac:dyDescent="0.45">
      <c r="A377" s="4" t="s">
        <v>394</v>
      </c>
      <c r="B377" s="5" t="s">
        <v>110</v>
      </c>
      <c r="C377" s="6" t="s">
        <v>84</v>
      </c>
      <c r="D377" s="7">
        <v>2686.06</v>
      </c>
      <c r="E377" s="16">
        <v>45519</v>
      </c>
      <c r="F377" s="8">
        <v>0</v>
      </c>
      <c r="G377" s="10"/>
    </row>
    <row r="378" spans="1:7" x14ac:dyDescent="0.45">
      <c r="A378" s="4" t="s">
        <v>394</v>
      </c>
      <c r="B378" s="5" t="s">
        <v>110</v>
      </c>
      <c r="C378" s="6" t="s">
        <v>86</v>
      </c>
      <c r="D378" s="7">
        <v>4090.13</v>
      </c>
      <c r="E378" s="16">
        <v>45519</v>
      </c>
      <c r="F378" s="8">
        <v>0</v>
      </c>
      <c r="G378" s="10"/>
    </row>
    <row r="379" spans="1:7" x14ac:dyDescent="0.45">
      <c r="A379" s="4" t="s">
        <v>394</v>
      </c>
      <c r="B379" s="5" t="s">
        <v>110</v>
      </c>
      <c r="C379" s="6" t="s">
        <v>88</v>
      </c>
      <c r="D379" s="7">
        <v>2699.76</v>
      </c>
      <c r="E379" s="16">
        <v>45519</v>
      </c>
      <c r="F379" s="8">
        <v>0</v>
      </c>
      <c r="G379" s="10"/>
    </row>
    <row r="380" spans="1:7" x14ac:dyDescent="0.45">
      <c r="A380" s="4" t="s">
        <v>394</v>
      </c>
      <c r="B380" s="5" t="s">
        <v>110</v>
      </c>
      <c r="C380" s="6" t="s">
        <v>90</v>
      </c>
      <c r="D380" s="7">
        <v>2699.76</v>
      </c>
      <c r="E380" s="16">
        <v>45762</v>
      </c>
      <c r="F380" s="8">
        <v>0</v>
      </c>
      <c r="G380" s="10"/>
    </row>
    <row r="381" spans="1:7" x14ac:dyDescent="0.45">
      <c r="A381" s="4" t="s">
        <v>394</v>
      </c>
      <c r="B381" s="5" t="s">
        <v>110</v>
      </c>
      <c r="C381" s="6" t="s">
        <v>92</v>
      </c>
      <c r="D381" s="7">
        <v>25673.55</v>
      </c>
      <c r="E381" s="16">
        <v>45519</v>
      </c>
      <c r="F381" s="8">
        <v>0</v>
      </c>
      <c r="G381" s="10"/>
    </row>
    <row r="382" spans="1:7" x14ac:dyDescent="0.45">
      <c r="A382" s="4" t="s">
        <v>394</v>
      </c>
      <c r="B382" s="5" t="s">
        <v>111</v>
      </c>
      <c r="C382" s="6" t="s">
        <v>60</v>
      </c>
      <c r="D382" s="7">
        <v>4276.46</v>
      </c>
      <c r="E382" s="16">
        <v>45519</v>
      </c>
      <c r="F382" s="8">
        <v>0</v>
      </c>
      <c r="G382" s="10"/>
    </row>
    <row r="383" spans="1:7" x14ac:dyDescent="0.45">
      <c r="A383" s="4" t="s">
        <v>394</v>
      </c>
      <c r="B383" s="5" t="s">
        <v>111</v>
      </c>
      <c r="C383" s="6" t="s">
        <v>62</v>
      </c>
      <c r="D383" s="7">
        <v>4135.49</v>
      </c>
      <c r="E383" s="16">
        <v>45519</v>
      </c>
      <c r="F383" s="8">
        <v>0</v>
      </c>
      <c r="G383" s="10"/>
    </row>
    <row r="384" spans="1:7" x14ac:dyDescent="0.45">
      <c r="A384" s="4" t="s">
        <v>394</v>
      </c>
      <c r="B384" s="5" t="s">
        <v>111</v>
      </c>
      <c r="C384" s="6" t="s">
        <v>64</v>
      </c>
      <c r="D384" s="7">
        <v>4888.0600000000004</v>
      </c>
      <c r="E384" s="16">
        <v>45519</v>
      </c>
      <c r="F384" s="8">
        <v>0</v>
      </c>
      <c r="G384" s="10"/>
    </row>
    <row r="385" spans="1:7" x14ac:dyDescent="0.45">
      <c r="A385" s="4" t="s">
        <v>394</v>
      </c>
      <c r="B385" s="5" t="s">
        <v>111</v>
      </c>
      <c r="C385" s="6" t="s">
        <v>66</v>
      </c>
      <c r="D385" s="7">
        <v>3831.95</v>
      </c>
      <c r="E385" s="16">
        <v>45519</v>
      </c>
      <c r="F385" s="8">
        <v>0</v>
      </c>
      <c r="G385" s="10"/>
    </row>
    <row r="386" spans="1:7" x14ac:dyDescent="0.45">
      <c r="A386" s="4" t="s">
        <v>394</v>
      </c>
      <c r="B386" s="5" t="s">
        <v>111</v>
      </c>
      <c r="C386" s="6" t="s">
        <v>54</v>
      </c>
      <c r="D386" s="7">
        <v>11439.1</v>
      </c>
      <c r="E386" s="16">
        <v>44880</v>
      </c>
      <c r="F386" s="8">
        <v>0</v>
      </c>
      <c r="G386" s="10"/>
    </row>
    <row r="387" spans="1:7" x14ac:dyDescent="0.45">
      <c r="A387" s="4" t="s">
        <v>394</v>
      </c>
      <c r="B387" s="5" t="s">
        <v>111</v>
      </c>
      <c r="C387" s="6" t="s">
        <v>55</v>
      </c>
      <c r="D387" s="7">
        <v>12021.94</v>
      </c>
      <c r="E387" s="16">
        <v>44925</v>
      </c>
      <c r="F387" s="8">
        <v>0</v>
      </c>
      <c r="G387" s="10"/>
    </row>
    <row r="388" spans="1:7" x14ac:dyDescent="0.45">
      <c r="A388" s="4" t="s">
        <v>394</v>
      </c>
      <c r="B388" s="5" t="s">
        <v>111</v>
      </c>
      <c r="C388" s="6" t="s">
        <v>56</v>
      </c>
      <c r="D388" s="7">
        <v>10130.6</v>
      </c>
      <c r="E388" s="16">
        <v>45139</v>
      </c>
      <c r="F388" s="8">
        <v>0</v>
      </c>
      <c r="G388" s="10"/>
    </row>
    <row r="389" spans="1:7" x14ac:dyDescent="0.45">
      <c r="A389" s="4" t="s">
        <v>394</v>
      </c>
      <c r="B389" s="5" t="s">
        <v>111</v>
      </c>
      <c r="C389" s="6" t="s">
        <v>57</v>
      </c>
      <c r="D389" s="7">
        <v>12813.49</v>
      </c>
      <c r="E389" s="16">
        <v>45504</v>
      </c>
      <c r="F389" s="8">
        <v>0</v>
      </c>
      <c r="G389" s="10"/>
    </row>
    <row r="390" spans="1:7" x14ac:dyDescent="0.45">
      <c r="A390" s="4" t="s">
        <v>394</v>
      </c>
      <c r="B390" s="5" t="s">
        <v>111</v>
      </c>
      <c r="C390" s="6" t="s">
        <v>58</v>
      </c>
      <c r="D390" s="7">
        <v>5691.12</v>
      </c>
      <c r="E390" s="16">
        <v>45412</v>
      </c>
      <c r="F390" s="8">
        <v>0</v>
      </c>
      <c r="G390" s="10"/>
    </row>
    <row r="391" spans="1:7" x14ac:dyDescent="0.45">
      <c r="A391" s="4" t="s">
        <v>394</v>
      </c>
      <c r="B391" s="5" t="s">
        <v>111</v>
      </c>
      <c r="C391" s="6" t="s">
        <v>82</v>
      </c>
      <c r="D391" s="7">
        <v>3884.54</v>
      </c>
      <c r="E391" s="16">
        <v>45519</v>
      </c>
      <c r="F391" s="8">
        <v>0</v>
      </c>
      <c r="G391" s="10"/>
    </row>
    <row r="392" spans="1:7" x14ac:dyDescent="0.45">
      <c r="A392" s="4" t="s">
        <v>394</v>
      </c>
      <c r="B392" s="5" t="s">
        <v>111</v>
      </c>
      <c r="C392" s="6" t="s">
        <v>84</v>
      </c>
      <c r="D392" s="7">
        <v>3766.15</v>
      </c>
      <c r="E392" s="16">
        <v>45519</v>
      </c>
      <c r="F392" s="8">
        <v>0</v>
      </c>
      <c r="G392" s="10"/>
    </row>
    <row r="393" spans="1:7" x14ac:dyDescent="0.45">
      <c r="A393" s="4" t="s">
        <v>394</v>
      </c>
      <c r="B393" s="5" t="s">
        <v>111</v>
      </c>
      <c r="C393" s="6" t="s">
        <v>86</v>
      </c>
      <c r="D393" s="7">
        <v>5734.82</v>
      </c>
      <c r="E393" s="16">
        <v>45519</v>
      </c>
      <c r="F393" s="8">
        <v>0</v>
      </c>
      <c r="G393" s="10"/>
    </row>
    <row r="394" spans="1:7" x14ac:dyDescent="0.45">
      <c r="A394" s="4" t="s">
        <v>394</v>
      </c>
      <c r="B394" s="5" t="s">
        <v>111</v>
      </c>
      <c r="C394" s="6" t="s">
        <v>88</v>
      </c>
      <c r="D394" s="7">
        <v>3785.36</v>
      </c>
      <c r="E394" s="16">
        <v>45519</v>
      </c>
      <c r="F394" s="8">
        <v>0</v>
      </c>
      <c r="G394" s="10"/>
    </row>
    <row r="395" spans="1:7" x14ac:dyDescent="0.45">
      <c r="A395" s="4" t="s">
        <v>394</v>
      </c>
      <c r="B395" s="5" t="s">
        <v>111</v>
      </c>
      <c r="C395" s="6" t="s">
        <v>90</v>
      </c>
      <c r="D395" s="7">
        <v>3785.36</v>
      </c>
      <c r="E395" s="16">
        <v>45762</v>
      </c>
      <c r="F395" s="8">
        <v>0</v>
      </c>
      <c r="G395" s="10"/>
    </row>
    <row r="396" spans="1:7" x14ac:dyDescent="0.45">
      <c r="A396" s="4" t="s">
        <v>394</v>
      </c>
      <c r="B396" s="5" t="s">
        <v>111</v>
      </c>
      <c r="C396" s="6" t="s">
        <v>92</v>
      </c>
      <c r="D396" s="7">
        <v>35997.15</v>
      </c>
      <c r="E396" s="16">
        <v>45519</v>
      </c>
      <c r="F396" s="8">
        <v>0</v>
      </c>
      <c r="G396" s="10"/>
    </row>
    <row r="397" spans="1:7" x14ac:dyDescent="0.45">
      <c r="A397" s="4" t="s">
        <v>394</v>
      </c>
      <c r="B397" s="5" t="s">
        <v>112</v>
      </c>
      <c r="C397" s="6" t="s">
        <v>60</v>
      </c>
      <c r="D397" s="7">
        <v>1718.8</v>
      </c>
      <c r="E397" s="16">
        <v>45519</v>
      </c>
      <c r="F397" s="8">
        <v>0</v>
      </c>
      <c r="G397" s="10"/>
    </row>
    <row r="398" spans="1:7" x14ac:dyDescent="0.45">
      <c r="A398" s="4" t="s">
        <v>394</v>
      </c>
      <c r="B398" s="5" t="s">
        <v>112</v>
      </c>
      <c r="C398" s="6" t="s">
        <v>62</v>
      </c>
      <c r="D398" s="7">
        <v>1662.14</v>
      </c>
      <c r="E398" s="16">
        <v>45519</v>
      </c>
      <c r="F398" s="8">
        <v>0</v>
      </c>
      <c r="G398" s="10"/>
    </row>
    <row r="399" spans="1:7" x14ac:dyDescent="0.45">
      <c r="A399" s="4" t="s">
        <v>394</v>
      </c>
      <c r="B399" s="5" t="s">
        <v>112</v>
      </c>
      <c r="C399" s="6" t="s">
        <v>64</v>
      </c>
      <c r="D399" s="7">
        <v>1964.61</v>
      </c>
      <c r="E399" s="16">
        <v>45519</v>
      </c>
      <c r="F399" s="8">
        <v>0</v>
      </c>
      <c r="G399" s="10"/>
    </row>
    <row r="400" spans="1:7" x14ac:dyDescent="0.45">
      <c r="A400" s="4" t="s">
        <v>394</v>
      </c>
      <c r="B400" s="5" t="s">
        <v>112</v>
      </c>
      <c r="C400" s="6" t="s">
        <v>66</v>
      </c>
      <c r="D400" s="7">
        <v>1540.14</v>
      </c>
      <c r="E400" s="16">
        <v>45519</v>
      </c>
      <c r="F400" s="8">
        <v>0</v>
      </c>
      <c r="G400" s="10"/>
    </row>
    <row r="401" spans="1:7" x14ac:dyDescent="0.45">
      <c r="A401" s="4" t="s">
        <v>394</v>
      </c>
      <c r="B401" s="5" t="s">
        <v>112</v>
      </c>
      <c r="C401" s="6" t="s">
        <v>54</v>
      </c>
      <c r="D401" s="7">
        <v>4597.6000000000004</v>
      </c>
      <c r="E401" s="16">
        <v>44910</v>
      </c>
      <c r="F401" s="8">
        <v>0</v>
      </c>
      <c r="G401" s="10"/>
    </row>
    <row r="402" spans="1:7" x14ac:dyDescent="0.45">
      <c r="A402" s="4" t="s">
        <v>394</v>
      </c>
      <c r="B402" s="5" t="s">
        <v>112</v>
      </c>
      <c r="C402" s="6" t="s">
        <v>55</v>
      </c>
      <c r="D402" s="7">
        <v>4831.8599999999997</v>
      </c>
      <c r="E402" s="16">
        <v>44925</v>
      </c>
      <c r="F402" s="8">
        <v>0</v>
      </c>
      <c r="G402" s="10"/>
    </row>
    <row r="403" spans="1:7" x14ac:dyDescent="0.45">
      <c r="A403" s="4" t="s">
        <v>394</v>
      </c>
      <c r="B403" s="5" t="s">
        <v>112</v>
      </c>
      <c r="C403" s="6" t="s">
        <v>56</v>
      </c>
      <c r="D403" s="7">
        <v>4071.69</v>
      </c>
      <c r="E403" s="16">
        <v>45140</v>
      </c>
      <c r="F403" s="8">
        <v>0</v>
      </c>
      <c r="G403" s="10"/>
    </row>
    <row r="404" spans="1:7" x14ac:dyDescent="0.45">
      <c r="A404" s="4" t="s">
        <v>394</v>
      </c>
      <c r="B404" s="5" t="s">
        <v>112</v>
      </c>
      <c r="C404" s="6" t="s">
        <v>57</v>
      </c>
      <c r="D404" s="7">
        <v>5150</v>
      </c>
      <c r="E404" s="16">
        <v>45504</v>
      </c>
      <c r="F404" s="8">
        <v>0</v>
      </c>
      <c r="G404" s="10"/>
    </row>
    <row r="405" spans="1:7" x14ac:dyDescent="0.45">
      <c r="A405" s="4" t="s">
        <v>394</v>
      </c>
      <c r="B405" s="5" t="s">
        <v>112</v>
      </c>
      <c r="C405" s="6" t="s">
        <v>58</v>
      </c>
      <c r="D405" s="7">
        <v>2287.38</v>
      </c>
      <c r="E405" s="16">
        <v>45412</v>
      </c>
      <c r="F405" s="8">
        <v>0</v>
      </c>
      <c r="G405" s="10"/>
    </row>
    <row r="406" spans="1:7" x14ac:dyDescent="0.45">
      <c r="A406" s="4" t="s">
        <v>394</v>
      </c>
      <c r="B406" s="5" t="s">
        <v>112</v>
      </c>
      <c r="C406" s="6" t="s">
        <v>74</v>
      </c>
      <c r="D406" s="7">
        <v>1636.78</v>
      </c>
      <c r="E406" s="16">
        <v>44985</v>
      </c>
      <c r="F406" s="8">
        <v>0</v>
      </c>
      <c r="G406" s="10"/>
    </row>
    <row r="407" spans="1:7" x14ac:dyDescent="0.45">
      <c r="A407" s="4" t="s">
        <v>394</v>
      </c>
      <c r="B407" s="5" t="s">
        <v>112</v>
      </c>
      <c r="C407" s="6" t="s">
        <v>76</v>
      </c>
      <c r="D407" s="7">
        <v>3818.63</v>
      </c>
      <c r="E407" s="16">
        <v>44985</v>
      </c>
      <c r="F407" s="8">
        <v>0</v>
      </c>
      <c r="G407" s="10"/>
    </row>
    <row r="408" spans="1:7" x14ac:dyDescent="0.45">
      <c r="A408" s="4" t="s">
        <v>394</v>
      </c>
      <c r="B408" s="5" t="s">
        <v>112</v>
      </c>
      <c r="C408" s="6" t="s">
        <v>78</v>
      </c>
      <c r="D408" s="7">
        <v>2872.97</v>
      </c>
      <c r="E408" s="16">
        <v>45127</v>
      </c>
      <c r="F408" s="8">
        <v>0</v>
      </c>
      <c r="G408" s="10"/>
    </row>
    <row r="409" spans="1:7" x14ac:dyDescent="0.45">
      <c r="A409" s="4" t="s">
        <v>394</v>
      </c>
      <c r="B409" s="5" t="s">
        <v>112</v>
      </c>
      <c r="C409" s="6" t="s">
        <v>80</v>
      </c>
      <c r="D409" s="7">
        <v>4501.57</v>
      </c>
      <c r="E409" s="16">
        <v>45488</v>
      </c>
      <c r="F409" s="8">
        <v>0</v>
      </c>
      <c r="G409" s="10"/>
    </row>
    <row r="410" spans="1:7" x14ac:dyDescent="0.45">
      <c r="A410" s="4" t="s">
        <v>394</v>
      </c>
      <c r="B410" s="5" t="s">
        <v>112</v>
      </c>
      <c r="C410" s="6" t="s">
        <v>82</v>
      </c>
      <c r="D410" s="7">
        <v>1561.27</v>
      </c>
      <c r="E410" s="16">
        <v>45519</v>
      </c>
      <c r="F410" s="8">
        <v>0</v>
      </c>
      <c r="G410" s="10"/>
    </row>
    <row r="411" spans="1:7" x14ac:dyDescent="0.45">
      <c r="A411" s="4" t="s">
        <v>394</v>
      </c>
      <c r="B411" s="5" t="s">
        <v>112</v>
      </c>
      <c r="C411" s="6" t="s">
        <v>84</v>
      </c>
      <c r="D411" s="7">
        <v>1513.69</v>
      </c>
      <c r="E411" s="16">
        <v>45519</v>
      </c>
      <c r="F411" s="8">
        <v>0</v>
      </c>
      <c r="G411" s="10"/>
    </row>
    <row r="412" spans="1:7" x14ac:dyDescent="0.45">
      <c r="A412" s="4" t="s">
        <v>394</v>
      </c>
      <c r="B412" s="5" t="s">
        <v>112</v>
      </c>
      <c r="C412" s="6" t="s">
        <v>86</v>
      </c>
      <c r="D412" s="7">
        <v>2304.94</v>
      </c>
      <c r="E412" s="16">
        <v>45519</v>
      </c>
      <c r="F412" s="8">
        <v>0</v>
      </c>
      <c r="G412" s="10"/>
    </row>
    <row r="413" spans="1:7" x14ac:dyDescent="0.45">
      <c r="A413" s="4" t="s">
        <v>394</v>
      </c>
      <c r="B413" s="5" t="s">
        <v>112</v>
      </c>
      <c r="C413" s="6" t="s">
        <v>88</v>
      </c>
      <c r="D413" s="7">
        <v>1521.41</v>
      </c>
      <c r="E413" s="16">
        <v>45519</v>
      </c>
      <c r="F413" s="8">
        <v>0</v>
      </c>
      <c r="G413" s="10"/>
    </row>
    <row r="414" spans="1:7" x14ac:dyDescent="0.45">
      <c r="A414" s="4" t="s">
        <v>394</v>
      </c>
      <c r="B414" s="5" t="s">
        <v>112</v>
      </c>
      <c r="C414" s="6" t="s">
        <v>90</v>
      </c>
      <c r="D414" s="7">
        <v>1521.41</v>
      </c>
      <c r="E414" s="16">
        <v>45762</v>
      </c>
      <c r="F414" s="8">
        <v>0</v>
      </c>
      <c r="G414" s="10"/>
    </row>
    <row r="415" spans="1:7" x14ac:dyDescent="0.45">
      <c r="A415" s="4" t="s">
        <v>394</v>
      </c>
      <c r="B415" s="5" t="s">
        <v>112</v>
      </c>
      <c r="C415" s="6" t="s">
        <v>92</v>
      </c>
      <c r="D415" s="7">
        <v>14467.98</v>
      </c>
      <c r="E415" s="16">
        <v>45519</v>
      </c>
      <c r="F415" s="8">
        <v>0</v>
      </c>
      <c r="G415" s="10"/>
    </row>
    <row r="416" spans="1:7" x14ac:dyDescent="0.45">
      <c r="A416" s="4" t="s">
        <v>394</v>
      </c>
      <c r="B416" s="5" t="s">
        <v>113</v>
      </c>
      <c r="C416" s="6" t="s">
        <v>60</v>
      </c>
      <c r="D416" s="7">
        <v>2856.23</v>
      </c>
      <c r="E416" s="16">
        <v>45519</v>
      </c>
      <c r="F416" s="8">
        <v>0</v>
      </c>
      <c r="G416" s="10"/>
    </row>
    <row r="417" spans="1:7" x14ac:dyDescent="0.45">
      <c r="A417" s="4" t="s">
        <v>394</v>
      </c>
      <c r="B417" s="5" t="s">
        <v>113</v>
      </c>
      <c r="C417" s="6" t="s">
        <v>62</v>
      </c>
      <c r="D417" s="7">
        <v>2762.07</v>
      </c>
      <c r="E417" s="16">
        <v>45519</v>
      </c>
      <c r="F417" s="8">
        <v>0</v>
      </c>
      <c r="G417" s="10"/>
    </row>
    <row r="418" spans="1:7" x14ac:dyDescent="0.45">
      <c r="A418" s="4" t="s">
        <v>394</v>
      </c>
      <c r="B418" s="5" t="s">
        <v>113</v>
      </c>
      <c r="C418" s="6" t="s">
        <v>64</v>
      </c>
      <c r="D418" s="7">
        <v>3264.71</v>
      </c>
      <c r="E418" s="16">
        <v>45519</v>
      </c>
      <c r="F418" s="8">
        <v>0</v>
      </c>
      <c r="G418" s="10"/>
    </row>
    <row r="419" spans="1:7" x14ac:dyDescent="0.45">
      <c r="A419" s="4" t="s">
        <v>394</v>
      </c>
      <c r="B419" s="5" t="s">
        <v>113</v>
      </c>
      <c r="C419" s="6" t="s">
        <v>66</v>
      </c>
      <c r="D419" s="7">
        <v>2559.34</v>
      </c>
      <c r="E419" s="16">
        <v>45519</v>
      </c>
      <c r="F419" s="8">
        <v>0</v>
      </c>
      <c r="G419" s="10"/>
    </row>
    <row r="420" spans="1:7" x14ac:dyDescent="0.45">
      <c r="A420" s="4" t="s">
        <v>394</v>
      </c>
      <c r="B420" s="5" t="s">
        <v>113</v>
      </c>
      <c r="C420" s="6" t="s">
        <v>54</v>
      </c>
      <c r="D420" s="7">
        <v>7640.12</v>
      </c>
      <c r="E420" s="16">
        <v>44880</v>
      </c>
      <c r="F420" s="8">
        <v>0</v>
      </c>
      <c r="G420" s="10"/>
    </row>
    <row r="421" spans="1:7" x14ac:dyDescent="0.45">
      <c r="A421" s="4" t="s">
        <v>394</v>
      </c>
      <c r="B421" s="5" t="s">
        <v>113</v>
      </c>
      <c r="C421" s="6" t="s">
        <v>55</v>
      </c>
      <c r="D421" s="7">
        <v>8029.4</v>
      </c>
      <c r="E421" s="16">
        <v>44925</v>
      </c>
      <c r="F421" s="8">
        <v>0</v>
      </c>
      <c r="G421" s="10"/>
    </row>
    <row r="422" spans="1:7" x14ac:dyDescent="0.45">
      <c r="A422" s="4" t="s">
        <v>394</v>
      </c>
      <c r="B422" s="5" t="s">
        <v>113</v>
      </c>
      <c r="C422" s="6" t="s">
        <v>56</v>
      </c>
      <c r="D422" s="7">
        <v>6766.18</v>
      </c>
      <c r="E422" s="16">
        <v>45139</v>
      </c>
      <c r="F422" s="8">
        <v>0</v>
      </c>
      <c r="G422" s="10"/>
    </row>
    <row r="423" spans="1:7" x14ac:dyDescent="0.45">
      <c r="A423" s="4" t="s">
        <v>394</v>
      </c>
      <c r="B423" s="5" t="s">
        <v>113</v>
      </c>
      <c r="C423" s="6" t="s">
        <v>57</v>
      </c>
      <c r="D423" s="7">
        <v>8558.07</v>
      </c>
      <c r="E423" s="16">
        <v>45504</v>
      </c>
      <c r="F423" s="8">
        <v>0</v>
      </c>
      <c r="G423" s="10"/>
    </row>
    <row r="424" spans="1:7" x14ac:dyDescent="0.45">
      <c r="A424" s="4" t="s">
        <v>394</v>
      </c>
      <c r="B424" s="5" t="s">
        <v>113</v>
      </c>
      <c r="C424" s="6" t="s">
        <v>58</v>
      </c>
      <c r="D424" s="7">
        <v>3801.08</v>
      </c>
      <c r="E424" s="16">
        <v>45412</v>
      </c>
      <c r="F424" s="8">
        <v>0</v>
      </c>
      <c r="G424" s="10"/>
    </row>
    <row r="425" spans="1:7" x14ac:dyDescent="0.45">
      <c r="A425" s="4" t="s">
        <v>394</v>
      </c>
      <c r="B425" s="5" t="s">
        <v>113</v>
      </c>
      <c r="C425" s="6" t="s">
        <v>74</v>
      </c>
      <c r="D425" s="7">
        <v>2719.93</v>
      </c>
      <c r="E425" s="16">
        <v>44985</v>
      </c>
      <c r="F425" s="8">
        <v>0</v>
      </c>
      <c r="G425" s="10"/>
    </row>
    <row r="426" spans="1:7" x14ac:dyDescent="0.45">
      <c r="A426" s="4" t="s">
        <v>394</v>
      </c>
      <c r="B426" s="5" t="s">
        <v>113</v>
      </c>
      <c r="C426" s="6" t="s">
        <v>76</v>
      </c>
      <c r="D426" s="7">
        <v>6345.66</v>
      </c>
      <c r="E426" s="16">
        <v>44985</v>
      </c>
      <c r="F426" s="8">
        <v>0</v>
      </c>
      <c r="G426" s="10"/>
    </row>
    <row r="427" spans="1:7" x14ac:dyDescent="0.45">
      <c r="A427" s="4" t="s">
        <v>394</v>
      </c>
      <c r="B427" s="5" t="s">
        <v>113</v>
      </c>
      <c r="C427" s="6" t="s">
        <v>78</v>
      </c>
      <c r="D427" s="7">
        <v>4774.1899999999996</v>
      </c>
      <c r="E427" s="16">
        <v>45127</v>
      </c>
      <c r="F427" s="8">
        <v>0</v>
      </c>
      <c r="G427" s="10"/>
    </row>
    <row r="428" spans="1:7" x14ac:dyDescent="0.45">
      <c r="A428" s="4" t="s">
        <v>394</v>
      </c>
      <c r="B428" s="5" t="s">
        <v>113</v>
      </c>
      <c r="C428" s="6" t="s">
        <v>80</v>
      </c>
      <c r="D428" s="7">
        <v>7480.53</v>
      </c>
      <c r="E428" s="16">
        <v>45488</v>
      </c>
      <c r="F428" s="8">
        <v>0</v>
      </c>
      <c r="G428" s="10"/>
    </row>
    <row r="429" spans="1:7" x14ac:dyDescent="0.45">
      <c r="A429" s="4" t="s">
        <v>394</v>
      </c>
      <c r="B429" s="5" t="s">
        <v>113</v>
      </c>
      <c r="C429" s="6" t="s">
        <v>82</v>
      </c>
      <c r="D429" s="7">
        <v>2594.4699999999998</v>
      </c>
      <c r="E429" s="16">
        <v>45519</v>
      </c>
      <c r="F429" s="8">
        <v>0</v>
      </c>
      <c r="G429" s="10"/>
    </row>
    <row r="430" spans="1:7" x14ac:dyDescent="0.45">
      <c r="A430" s="4" t="s">
        <v>394</v>
      </c>
      <c r="B430" s="5" t="s">
        <v>113</v>
      </c>
      <c r="C430" s="6" t="s">
        <v>84</v>
      </c>
      <c r="D430" s="7">
        <v>2515.39</v>
      </c>
      <c r="E430" s="16">
        <v>45519</v>
      </c>
      <c r="F430" s="8">
        <v>0</v>
      </c>
      <c r="G430" s="10"/>
    </row>
    <row r="431" spans="1:7" x14ac:dyDescent="0.45">
      <c r="A431" s="4" t="s">
        <v>394</v>
      </c>
      <c r="B431" s="5" t="s">
        <v>113</v>
      </c>
      <c r="C431" s="6" t="s">
        <v>86</v>
      </c>
      <c r="D431" s="7">
        <v>3830.26</v>
      </c>
      <c r="E431" s="16">
        <v>45519</v>
      </c>
      <c r="F431" s="8">
        <v>0</v>
      </c>
      <c r="G431" s="10"/>
    </row>
    <row r="432" spans="1:7" x14ac:dyDescent="0.45">
      <c r="A432" s="4" t="s">
        <v>394</v>
      </c>
      <c r="B432" s="5" t="s">
        <v>113</v>
      </c>
      <c r="C432" s="6" t="s">
        <v>88</v>
      </c>
      <c r="D432" s="7">
        <v>2528.23</v>
      </c>
      <c r="E432" s="16">
        <v>45519</v>
      </c>
      <c r="F432" s="8">
        <v>0</v>
      </c>
      <c r="G432" s="10"/>
    </row>
    <row r="433" spans="1:7" x14ac:dyDescent="0.45">
      <c r="A433" s="4" t="s">
        <v>394</v>
      </c>
      <c r="B433" s="5" t="s">
        <v>113</v>
      </c>
      <c r="C433" s="6" t="s">
        <v>90</v>
      </c>
      <c r="D433" s="7">
        <v>2528.23</v>
      </c>
      <c r="E433" s="16">
        <v>45762</v>
      </c>
      <c r="F433" s="8">
        <v>0</v>
      </c>
      <c r="G433" s="10"/>
    </row>
    <row r="434" spans="1:7" x14ac:dyDescent="0.45">
      <c r="A434" s="4" t="s">
        <v>394</v>
      </c>
      <c r="B434" s="5" t="s">
        <v>113</v>
      </c>
      <c r="C434" s="6" t="s">
        <v>92</v>
      </c>
      <c r="D434" s="7">
        <v>24042.34</v>
      </c>
      <c r="E434" s="16">
        <v>45519</v>
      </c>
      <c r="F434" s="8">
        <v>0</v>
      </c>
      <c r="G434" s="10"/>
    </row>
    <row r="435" spans="1:7" x14ac:dyDescent="0.45">
      <c r="A435" s="4" t="s">
        <v>394</v>
      </c>
      <c r="B435" s="5" t="s">
        <v>114</v>
      </c>
      <c r="C435" s="6" t="s">
        <v>60</v>
      </c>
      <c r="D435" s="7">
        <v>31227.360000000001</v>
      </c>
      <c r="E435" s="16">
        <v>45519</v>
      </c>
      <c r="F435" s="8">
        <v>0</v>
      </c>
      <c r="G435" s="10"/>
    </row>
    <row r="436" spans="1:7" x14ac:dyDescent="0.45">
      <c r="A436" s="4" t="s">
        <v>394</v>
      </c>
      <c r="B436" s="5" t="s">
        <v>114</v>
      </c>
      <c r="C436" s="6" t="s">
        <v>62</v>
      </c>
      <c r="D436" s="7">
        <v>30197.96</v>
      </c>
      <c r="E436" s="16">
        <v>45519</v>
      </c>
      <c r="F436" s="8">
        <v>0</v>
      </c>
      <c r="G436" s="10"/>
    </row>
    <row r="437" spans="1:7" x14ac:dyDescent="0.45">
      <c r="A437" s="4" t="s">
        <v>394</v>
      </c>
      <c r="B437" s="5" t="s">
        <v>114</v>
      </c>
      <c r="C437" s="6" t="s">
        <v>64</v>
      </c>
      <c r="D437" s="7">
        <v>35693.360000000001</v>
      </c>
      <c r="E437" s="16">
        <v>45519</v>
      </c>
      <c r="F437" s="8">
        <v>0</v>
      </c>
      <c r="G437" s="10"/>
    </row>
    <row r="438" spans="1:7" x14ac:dyDescent="0.45">
      <c r="A438" s="4" t="s">
        <v>394</v>
      </c>
      <c r="B438" s="5" t="s">
        <v>114</v>
      </c>
      <c r="C438" s="6" t="s">
        <v>66</v>
      </c>
      <c r="D438" s="7">
        <v>27981.5</v>
      </c>
      <c r="E438" s="16">
        <v>45519</v>
      </c>
      <c r="F438" s="8">
        <v>0</v>
      </c>
      <c r="G438" s="10"/>
    </row>
    <row r="439" spans="1:7" x14ac:dyDescent="0.45">
      <c r="A439" s="4" t="s">
        <v>394</v>
      </c>
      <c r="B439" s="5" t="s">
        <v>114</v>
      </c>
      <c r="C439" s="6" t="s">
        <v>54</v>
      </c>
      <c r="D439" s="7">
        <v>83530.03</v>
      </c>
      <c r="E439" s="16">
        <v>44880</v>
      </c>
      <c r="F439" s="8">
        <v>0</v>
      </c>
      <c r="G439" s="10"/>
    </row>
    <row r="440" spans="1:7" x14ac:dyDescent="0.45">
      <c r="A440" s="4" t="s">
        <v>394</v>
      </c>
      <c r="B440" s="5" t="s">
        <v>114</v>
      </c>
      <c r="C440" s="6" t="s">
        <v>55</v>
      </c>
      <c r="D440" s="7">
        <v>87785.99</v>
      </c>
      <c r="E440" s="16">
        <v>44925</v>
      </c>
      <c r="F440" s="8">
        <v>0</v>
      </c>
      <c r="G440" s="10"/>
    </row>
    <row r="441" spans="1:7" x14ac:dyDescent="0.45">
      <c r="A441" s="4" t="s">
        <v>394</v>
      </c>
      <c r="B441" s="5" t="s">
        <v>114</v>
      </c>
      <c r="C441" s="6" t="s">
        <v>56</v>
      </c>
      <c r="D441" s="7">
        <v>73975.16</v>
      </c>
      <c r="E441" s="16">
        <v>45139</v>
      </c>
      <c r="F441" s="8">
        <v>0</v>
      </c>
      <c r="G441" s="10"/>
    </row>
    <row r="442" spans="1:7" x14ac:dyDescent="0.45">
      <c r="A442" s="4" t="s">
        <v>394</v>
      </c>
      <c r="B442" s="5" t="s">
        <v>114</v>
      </c>
      <c r="C442" s="6" t="s">
        <v>57</v>
      </c>
      <c r="D442" s="7">
        <v>93566.05</v>
      </c>
      <c r="E442" s="16">
        <v>45504</v>
      </c>
      <c r="F442" s="8">
        <v>0</v>
      </c>
      <c r="G442" s="10"/>
    </row>
    <row r="443" spans="1:7" x14ac:dyDescent="0.45">
      <c r="A443" s="4" t="s">
        <v>394</v>
      </c>
      <c r="B443" s="5" t="s">
        <v>114</v>
      </c>
      <c r="C443" s="6" t="s">
        <v>58</v>
      </c>
      <c r="D443" s="7">
        <v>41557.43</v>
      </c>
      <c r="E443" s="16">
        <v>45412</v>
      </c>
      <c r="F443" s="8">
        <v>0</v>
      </c>
      <c r="G443" s="10"/>
    </row>
    <row r="444" spans="1:7" x14ac:dyDescent="0.45">
      <c r="A444" s="4" t="s">
        <v>394</v>
      </c>
      <c r="B444" s="5" t="s">
        <v>114</v>
      </c>
      <c r="C444" s="6" t="s">
        <v>74</v>
      </c>
      <c r="D444" s="7">
        <v>29737.23</v>
      </c>
      <c r="E444" s="16">
        <v>44985</v>
      </c>
      <c r="F444" s="8">
        <v>0</v>
      </c>
      <c r="G444" s="10"/>
    </row>
    <row r="445" spans="1:7" x14ac:dyDescent="0.45">
      <c r="A445" s="4" t="s">
        <v>394</v>
      </c>
      <c r="B445" s="5" t="s">
        <v>114</v>
      </c>
      <c r="C445" s="6" t="s">
        <v>76</v>
      </c>
      <c r="D445" s="7">
        <v>69377.55</v>
      </c>
      <c r="E445" s="16">
        <v>44985</v>
      </c>
      <c r="F445" s="8">
        <v>0</v>
      </c>
      <c r="G445" s="10"/>
    </row>
    <row r="446" spans="1:7" x14ac:dyDescent="0.45">
      <c r="A446" s="4" t="s">
        <v>394</v>
      </c>
      <c r="B446" s="5" t="s">
        <v>114</v>
      </c>
      <c r="C446" s="6" t="s">
        <v>78</v>
      </c>
      <c r="D446" s="7">
        <v>52196.55</v>
      </c>
      <c r="E446" s="16">
        <v>45127</v>
      </c>
      <c r="F446" s="8">
        <v>0</v>
      </c>
      <c r="G446" s="10"/>
    </row>
    <row r="447" spans="1:7" x14ac:dyDescent="0.45">
      <c r="A447" s="4" t="s">
        <v>394</v>
      </c>
      <c r="B447" s="5" t="s">
        <v>114</v>
      </c>
      <c r="C447" s="6" t="s">
        <v>80</v>
      </c>
      <c r="D447" s="7">
        <v>81785.22</v>
      </c>
      <c r="E447" s="16">
        <v>45488</v>
      </c>
      <c r="F447" s="8">
        <v>0</v>
      </c>
      <c r="G447" s="10"/>
    </row>
    <row r="448" spans="1:7" x14ac:dyDescent="0.45">
      <c r="A448" s="4" t="s">
        <v>394</v>
      </c>
      <c r="B448" s="5" t="s">
        <v>114</v>
      </c>
      <c r="C448" s="6" t="s">
        <v>82</v>
      </c>
      <c r="D448" s="7">
        <v>28365.49</v>
      </c>
      <c r="E448" s="16">
        <v>45519</v>
      </c>
      <c r="F448" s="8">
        <v>0</v>
      </c>
      <c r="G448" s="10"/>
    </row>
    <row r="449" spans="1:7" x14ac:dyDescent="0.45">
      <c r="A449" s="4" t="s">
        <v>394</v>
      </c>
      <c r="B449" s="5" t="s">
        <v>114</v>
      </c>
      <c r="C449" s="6" t="s">
        <v>84</v>
      </c>
      <c r="D449" s="7">
        <v>27500.99</v>
      </c>
      <c r="E449" s="16">
        <v>45519</v>
      </c>
      <c r="F449" s="8">
        <v>0</v>
      </c>
      <c r="G449" s="10"/>
    </row>
    <row r="450" spans="1:7" x14ac:dyDescent="0.45">
      <c r="A450" s="4" t="s">
        <v>394</v>
      </c>
      <c r="B450" s="5" t="s">
        <v>114</v>
      </c>
      <c r="C450" s="6" t="s">
        <v>86</v>
      </c>
      <c r="D450" s="7">
        <v>41876.5</v>
      </c>
      <c r="E450" s="16">
        <v>45519</v>
      </c>
      <c r="F450" s="8">
        <v>0</v>
      </c>
      <c r="G450" s="10"/>
    </row>
    <row r="451" spans="1:7" x14ac:dyDescent="0.45">
      <c r="A451" s="4" t="s">
        <v>394</v>
      </c>
      <c r="B451" s="5" t="s">
        <v>114</v>
      </c>
      <c r="C451" s="6" t="s">
        <v>88</v>
      </c>
      <c r="D451" s="7">
        <v>27641.279999999999</v>
      </c>
      <c r="E451" s="16">
        <v>45519</v>
      </c>
      <c r="F451" s="8">
        <v>0</v>
      </c>
      <c r="G451" s="10"/>
    </row>
    <row r="452" spans="1:7" x14ac:dyDescent="0.45">
      <c r="A452" s="4" t="s">
        <v>394</v>
      </c>
      <c r="B452" s="5" t="s">
        <v>114</v>
      </c>
      <c r="C452" s="6" t="s">
        <v>90</v>
      </c>
      <c r="D452" s="7">
        <v>27641.279999999999</v>
      </c>
      <c r="E452" s="16">
        <v>45762</v>
      </c>
      <c r="F452" s="8">
        <v>0</v>
      </c>
      <c r="G452" s="10"/>
    </row>
    <row r="453" spans="1:7" x14ac:dyDescent="0.45">
      <c r="A453" s="4" t="s">
        <v>394</v>
      </c>
      <c r="B453" s="5" t="s">
        <v>114</v>
      </c>
      <c r="C453" s="6" t="s">
        <v>92</v>
      </c>
      <c r="D453" s="7">
        <v>262856.64</v>
      </c>
      <c r="E453" s="16">
        <v>45519</v>
      </c>
      <c r="F453" s="8">
        <v>0</v>
      </c>
      <c r="G453" s="10"/>
    </row>
    <row r="454" spans="1:7" x14ac:dyDescent="0.45">
      <c r="A454" s="4" t="s">
        <v>394</v>
      </c>
      <c r="B454" s="5" t="s">
        <v>115</v>
      </c>
      <c r="C454" s="6" t="s">
        <v>60</v>
      </c>
      <c r="D454" s="7">
        <v>13366.4</v>
      </c>
      <c r="E454" s="16">
        <v>45519</v>
      </c>
      <c r="F454" s="8">
        <v>0</v>
      </c>
      <c r="G454" s="10"/>
    </row>
    <row r="455" spans="1:7" x14ac:dyDescent="0.45">
      <c r="A455" s="4" t="s">
        <v>394</v>
      </c>
      <c r="B455" s="5" t="s">
        <v>115</v>
      </c>
      <c r="C455" s="6" t="s">
        <v>62</v>
      </c>
      <c r="D455" s="7">
        <v>12925.78</v>
      </c>
      <c r="E455" s="16">
        <v>45519</v>
      </c>
      <c r="F455" s="8">
        <v>0</v>
      </c>
      <c r="G455" s="10"/>
    </row>
    <row r="456" spans="1:7" x14ac:dyDescent="0.45">
      <c r="A456" s="4" t="s">
        <v>394</v>
      </c>
      <c r="B456" s="5" t="s">
        <v>115</v>
      </c>
      <c r="C456" s="6" t="s">
        <v>64</v>
      </c>
      <c r="D456" s="7">
        <v>15278.01</v>
      </c>
      <c r="E456" s="16">
        <v>45519</v>
      </c>
      <c r="F456" s="8">
        <v>0</v>
      </c>
      <c r="G456" s="10"/>
    </row>
    <row r="457" spans="1:7" x14ac:dyDescent="0.45">
      <c r="A457" s="4" t="s">
        <v>394</v>
      </c>
      <c r="B457" s="5" t="s">
        <v>115</v>
      </c>
      <c r="C457" s="6" t="s">
        <v>66</v>
      </c>
      <c r="D457" s="7">
        <v>11977.06</v>
      </c>
      <c r="E457" s="16">
        <v>45519</v>
      </c>
      <c r="F457" s="8">
        <v>0</v>
      </c>
      <c r="G457" s="10"/>
    </row>
    <row r="458" spans="1:7" x14ac:dyDescent="0.45">
      <c r="A458" s="4" t="s">
        <v>394</v>
      </c>
      <c r="B458" s="5" t="s">
        <v>115</v>
      </c>
      <c r="C458" s="6" t="s">
        <v>54</v>
      </c>
      <c r="D458" s="7">
        <v>35753.78</v>
      </c>
      <c r="E458" s="16">
        <v>44880</v>
      </c>
      <c r="F458" s="8">
        <v>0</v>
      </c>
      <c r="G458" s="10"/>
    </row>
    <row r="459" spans="1:7" x14ac:dyDescent="0.45">
      <c r="A459" s="4" t="s">
        <v>394</v>
      </c>
      <c r="B459" s="5" t="s">
        <v>115</v>
      </c>
      <c r="C459" s="6" t="s">
        <v>55</v>
      </c>
      <c r="D459" s="7">
        <v>37575.480000000003</v>
      </c>
      <c r="E459" s="16">
        <v>44925</v>
      </c>
      <c r="F459" s="8">
        <v>0</v>
      </c>
      <c r="G459" s="10"/>
    </row>
    <row r="460" spans="1:7" x14ac:dyDescent="0.45">
      <c r="A460" s="4" t="s">
        <v>394</v>
      </c>
      <c r="B460" s="5" t="s">
        <v>115</v>
      </c>
      <c r="C460" s="6" t="s">
        <v>56</v>
      </c>
      <c r="D460" s="7">
        <v>31663.96</v>
      </c>
      <c r="E460" s="16">
        <v>45140</v>
      </c>
      <c r="F460" s="8">
        <v>0</v>
      </c>
      <c r="G460" s="10"/>
    </row>
    <row r="461" spans="1:7" x14ac:dyDescent="0.45">
      <c r="A461" s="4" t="s">
        <v>394</v>
      </c>
      <c r="B461" s="5" t="s">
        <v>115</v>
      </c>
      <c r="C461" s="6" t="s">
        <v>57</v>
      </c>
      <c r="D461" s="7">
        <v>40049.54</v>
      </c>
      <c r="E461" s="16">
        <v>45504</v>
      </c>
      <c r="F461" s="8">
        <v>0</v>
      </c>
      <c r="G461" s="10"/>
    </row>
    <row r="462" spans="1:7" x14ac:dyDescent="0.45">
      <c r="A462" s="4" t="s">
        <v>394</v>
      </c>
      <c r="B462" s="5" t="s">
        <v>115</v>
      </c>
      <c r="C462" s="6" t="s">
        <v>58</v>
      </c>
      <c r="D462" s="7">
        <v>17788.04</v>
      </c>
      <c r="E462" s="16">
        <v>45412</v>
      </c>
      <c r="F462" s="8">
        <v>0</v>
      </c>
      <c r="G462" s="10"/>
    </row>
    <row r="463" spans="1:7" x14ac:dyDescent="0.45">
      <c r="A463" s="4" t="s">
        <v>394</v>
      </c>
      <c r="B463" s="5" t="s">
        <v>115</v>
      </c>
      <c r="C463" s="6" t="s">
        <v>82</v>
      </c>
      <c r="D463" s="7">
        <v>12141.42</v>
      </c>
      <c r="E463" s="16">
        <v>45519</v>
      </c>
      <c r="F463" s="8">
        <v>0</v>
      </c>
      <c r="G463" s="10"/>
    </row>
    <row r="464" spans="1:7" x14ac:dyDescent="0.45">
      <c r="A464" s="4" t="s">
        <v>394</v>
      </c>
      <c r="B464" s="5" t="s">
        <v>115</v>
      </c>
      <c r="C464" s="6" t="s">
        <v>84</v>
      </c>
      <c r="D464" s="7">
        <v>11771.39</v>
      </c>
      <c r="E464" s="16">
        <v>45519</v>
      </c>
      <c r="F464" s="8">
        <v>0</v>
      </c>
      <c r="G464" s="10"/>
    </row>
    <row r="465" spans="1:7" x14ac:dyDescent="0.45">
      <c r="A465" s="4" t="s">
        <v>394</v>
      </c>
      <c r="B465" s="5" t="s">
        <v>115</v>
      </c>
      <c r="C465" s="6" t="s">
        <v>86</v>
      </c>
      <c r="D465" s="7">
        <v>17924.61</v>
      </c>
      <c r="E465" s="16">
        <v>45519</v>
      </c>
      <c r="F465" s="8">
        <v>0</v>
      </c>
      <c r="G465" s="10"/>
    </row>
    <row r="466" spans="1:7" x14ac:dyDescent="0.45">
      <c r="A466" s="4" t="s">
        <v>394</v>
      </c>
      <c r="B466" s="5" t="s">
        <v>115</v>
      </c>
      <c r="C466" s="6" t="s">
        <v>88</v>
      </c>
      <c r="D466" s="7">
        <v>11831.44</v>
      </c>
      <c r="E466" s="16">
        <v>45519</v>
      </c>
      <c r="F466" s="8">
        <v>0</v>
      </c>
      <c r="G466" s="10"/>
    </row>
    <row r="467" spans="1:7" x14ac:dyDescent="0.45">
      <c r="A467" s="4" t="s">
        <v>394</v>
      </c>
      <c r="B467" s="5" t="s">
        <v>115</v>
      </c>
      <c r="C467" s="6" t="s">
        <v>90</v>
      </c>
      <c r="D467" s="7">
        <v>11831.44</v>
      </c>
      <c r="E467" s="16">
        <v>45762</v>
      </c>
      <c r="F467" s="8">
        <v>0</v>
      </c>
      <c r="G467" s="10"/>
    </row>
    <row r="468" spans="1:7" x14ac:dyDescent="0.45">
      <c r="A468" s="4" t="s">
        <v>394</v>
      </c>
      <c r="B468" s="5" t="s">
        <v>115</v>
      </c>
      <c r="C468" s="6" t="s">
        <v>92</v>
      </c>
      <c r="D468" s="7">
        <v>112511.84</v>
      </c>
      <c r="E468" s="16">
        <v>45519</v>
      </c>
      <c r="F468" s="8">
        <v>0</v>
      </c>
      <c r="G468" s="10"/>
    </row>
    <row r="469" spans="1:7" x14ac:dyDescent="0.45">
      <c r="A469" s="4" t="s">
        <v>394</v>
      </c>
      <c r="B469" s="5" t="s">
        <v>116</v>
      </c>
      <c r="C469" s="6" t="s">
        <v>60</v>
      </c>
      <c r="D469" s="7">
        <v>2416.7600000000002</v>
      </c>
      <c r="E469" s="16">
        <v>45519</v>
      </c>
      <c r="F469" s="8">
        <v>0</v>
      </c>
      <c r="G469" s="10"/>
    </row>
    <row r="470" spans="1:7" x14ac:dyDescent="0.45">
      <c r="A470" s="4" t="s">
        <v>394</v>
      </c>
      <c r="B470" s="5" t="s">
        <v>116</v>
      </c>
      <c r="C470" s="6" t="s">
        <v>62</v>
      </c>
      <c r="D470" s="7">
        <v>2337.09</v>
      </c>
      <c r="E470" s="16">
        <v>45519</v>
      </c>
      <c r="F470" s="8">
        <v>0</v>
      </c>
      <c r="G470" s="10"/>
    </row>
    <row r="471" spans="1:7" x14ac:dyDescent="0.45">
      <c r="A471" s="4" t="s">
        <v>394</v>
      </c>
      <c r="B471" s="5" t="s">
        <v>116</v>
      </c>
      <c r="C471" s="6" t="s">
        <v>64</v>
      </c>
      <c r="D471" s="7">
        <v>2762.39</v>
      </c>
      <c r="E471" s="16">
        <v>45519</v>
      </c>
      <c r="F471" s="8">
        <v>0</v>
      </c>
      <c r="G471" s="10"/>
    </row>
    <row r="472" spans="1:7" x14ac:dyDescent="0.45">
      <c r="A472" s="4" t="s">
        <v>394</v>
      </c>
      <c r="B472" s="5" t="s">
        <v>116</v>
      </c>
      <c r="C472" s="6" t="s">
        <v>66</v>
      </c>
      <c r="D472" s="7">
        <v>2165.5500000000002</v>
      </c>
      <c r="E472" s="16">
        <v>45519</v>
      </c>
      <c r="F472" s="8">
        <v>0</v>
      </c>
      <c r="G472" s="10"/>
    </row>
    <row r="473" spans="1:7" x14ac:dyDescent="0.45">
      <c r="A473" s="4" t="s">
        <v>394</v>
      </c>
      <c r="B473" s="5" t="s">
        <v>116</v>
      </c>
      <c r="C473" s="6" t="s">
        <v>54</v>
      </c>
      <c r="D473" s="7">
        <v>6464.59</v>
      </c>
      <c r="E473" s="16">
        <v>44880</v>
      </c>
      <c r="F473" s="8">
        <v>0</v>
      </c>
      <c r="G473" s="10"/>
    </row>
    <row r="474" spans="1:7" x14ac:dyDescent="0.45">
      <c r="A474" s="4" t="s">
        <v>394</v>
      </c>
      <c r="B474" s="5" t="s">
        <v>116</v>
      </c>
      <c r="C474" s="6" t="s">
        <v>55</v>
      </c>
      <c r="D474" s="7">
        <v>6793.96</v>
      </c>
      <c r="E474" s="16">
        <v>44925</v>
      </c>
      <c r="F474" s="8">
        <v>0</v>
      </c>
      <c r="G474" s="10"/>
    </row>
    <row r="475" spans="1:7" x14ac:dyDescent="0.45">
      <c r="A475" s="4" t="s">
        <v>394</v>
      </c>
      <c r="B475" s="5" t="s">
        <v>116</v>
      </c>
      <c r="C475" s="6" t="s">
        <v>56</v>
      </c>
      <c r="D475" s="7">
        <v>5725.11</v>
      </c>
      <c r="E475" s="16">
        <v>45139</v>
      </c>
      <c r="F475" s="8">
        <v>0</v>
      </c>
      <c r="G475" s="10"/>
    </row>
    <row r="476" spans="1:7" x14ac:dyDescent="0.45">
      <c r="A476" s="4" t="s">
        <v>394</v>
      </c>
      <c r="B476" s="5" t="s">
        <v>116</v>
      </c>
      <c r="C476" s="6" t="s">
        <v>57</v>
      </c>
      <c r="D476" s="7">
        <v>7241.3</v>
      </c>
      <c r="E476" s="16">
        <v>45504</v>
      </c>
      <c r="F476" s="8">
        <v>0</v>
      </c>
      <c r="G476" s="10"/>
    </row>
    <row r="477" spans="1:7" x14ac:dyDescent="0.45">
      <c r="A477" s="4" t="s">
        <v>394</v>
      </c>
      <c r="B477" s="5" t="s">
        <v>116</v>
      </c>
      <c r="C477" s="6" t="s">
        <v>58</v>
      </c>
      <c r="D477" s="7">
        <v>3216.23</v>
      </c>
      <c r="E477" s="16">
        <v>45412</v>
      </c>
      <c r="F477" s="8">
        <v>0</v>
      </c>
      <c r="G477" s="10"/>
    </row>
    <row r="478" spans="1:7" x14ac:dyDescent="0.45">
      <c r="A478" s="4" t="s">
        <v>394</v>
      </c>
      <c r="B478" s="5" t="s">
        <v>116</v>
      </c>
      <c r="C478" s="6" t="s">
        <v>82</v>
      </c>
      <c r="D478" s="7">
        <v>2195.27</v>
      </c>
      <c r="E478" s="16">
        <v>45519</v>
      </c>
      <c r="F478" s="8">
        <v>0</v>
      </c>
      <c r="G478" s="10"/>
    </row>
    <row r="479" spans="1:7" x14ac:dyDescent="0.45">
      <c r="A479" s="4" t="s">
        <v>394</v>
      </c>
      <c r="B479" s="5" t="s">
        <v>116</v>
      </c>
      <c r="C479" s="6" t="s">
        <v>84</v>
      </c>
      <c r="D479" s="7">
        <v>2128.37</v>
      </c>
      <c r="E479" s="16">
        <v>45519</v>
      </c>
      <c r="F479" s="8">
        <v>0</v>
      </c>
      <c r="G479" s="10"/>
    </row>
    <row r="480" spans="1:7" x14ac:dyDescent="0.45">
      <c r="A480" s="4" t="s">
        <v>394</v>
      </c>
      <c r="B480" s="5" t="s">
        <v>116</v>
      </c>
      <c r="C480" s="6" t="s">
        <v>86</v>
      </c>
      <c r="D480" s="7">
        <v>3240.92</v>
      </c>
      <c r="E480" s="16">
        <v>45519</v>
      </c>
      <c r="F480" s="8">
        <v>0</v>
      </c>
      <c r="G480" s="10"/>
    </row>
    <row r="481" spans="1:7" x14ac:dyDescent="0.45">
      <c r="A481" s="4" t="s">
        <v>394</v>
      </c>
      <c r="B481" s="5" t="s">
        <v>116</v>
      </c>
      <c r="C481" s="6" t="s">
        <v>88</v>
      </c>
      <c r="D481" s="7">
        <v>2139.2199999999998</v>
      </c>
      <c r="E481" s="16">
        <v>45519</v>
      </c>
      <c r="F481" s="8">
        <v>0</v>
      </c>
      <c r="G481" s="10"/>
    </row>
    <row r="482" spans="1:7" x14ac:dyDescent="0.45">
      <c r="A482" s="4" t="s">
        <v>394</v>
      </c>
      <c r="B482" s="5" t="s">
        <v>116</v>
      </c>
      <c r="C482" s="6" t="s">
        <v>90</v>
      </c>
      <c r="D482" s="7">
        <v>2139.2199999999998</v>
      </c>
      <c r="E482" s="16">
        <v>45762</v>
      </c>
      <c r="F482" s="8">
        <v>0</v>
      </c>
      <c r="G482" s="10"/>
    </row>
    <row r="483" spans="1:7" x14ac:dyDescent="0.45">
      <c r="A483" s="4" t="s">
        <v>394</v>
      </c>
      <c r="B483" s="5" t="s">
        <v>116</v>
      </c>
      <c r="C483" s="6" t="s">
        <v>92</v>
      </c>
      <c r="D483" s="7">
        <v>20343.09</v>
      </c>
      <c r="E483" s="16">
        <v>45519</v>
      </c>
      <c r="F483" s="8">
        <v>0</v>
      </c>
      <c r="G483" s="10"/>
    </row>
    <row r="484" spans="1:7" x14ac:dyDescent="0.45">
      <c r="A484" s="4" t="s">
        <v>394</v>
      </c>
      <c r="B484" s="5" t="s">
        <v>117</v>
      </c>
      <c r="C484" s="6" t="s">
        <v>60</v>
      </c>
      <c r="D484" s="7">
        <v>2198.67</v>
      </c>
      <c r="E484" s="16">
        <v>45519</v>
      </c>
      <c r="F484" s="8">
        <v>0</v>
      </c>
      <c r="G484" s="10"/>
    </row>
    <row r="485" spans="1:7" x14ac:dyDescent="0.45">
      <c r="A485" s="4" t="s">
        <v>394</v>
      </c>
      <c r="B485" s="5" t="s">
        <v>117</v>
      </c>
      <c r="C485" s="6" t="s">
        <v>62</v>
      </c>
      <c r="D485" s="7">
        <v>2126.19</v>
      </c>
      <c r="E485" s="16">
        <v>45519</v>
      </c>
      <c r="F485" s="8">
        <v>0</v>
      </c>
      <c r="G485" s="10"/>
    </row>
    <row r="486" spans="1:7" x14ac:dyDescent="0.45">
      <c r="A486" s="4" t="s">
        <v>394</v>
      </c>
      <c r="B486" s="5" t="s">
        <v>117</v>
      </c>
      <c r="C486" s="6" t="s">
        <v>64</v>
      </c>
      <c r="D486" s="7">
        <v>2513.11</v>
      </c>
      <c r="E486" s="16">
        <v>45519</v>
      </c>
      <c r="F486" s="8">
        <v>0</v>
      </c>
      <c r="G486" s="10"/>
    </row>
    <row r="487" spans="1:7" x14ac:dyDescent="0.45">
      <c r="A487" s="4" t="s">
        <v>394</v>
      </c>
      <c r="B487" s="5" t="s">
        <v>117</v>
      </c>
      <c r="C487" s="6" t="s">
        <v>66</v>
      </c>
      <c r="D487" s="7">
        <v>1970.13</v>
      </c>
      <c r="E487" s="16">
        <v>45519</v>
      </c>
      <c r="F487" s="8">
        <v>0</v>
      </c>
      <c r="G487" s="10"/>
    </row>
    <row r="488" spans="1:7" x14ac:dyDescent="0.45">
      <c r="A488" s="4" t="s">
        <v>394</v>
      </c>
      <c r="B488" s="5" t="s">
        <v>117</v>
      </c>
      <c r="C488" s="6" t="s">
        <v>54</v>
      </c>
      <c r="D488" s="7">
        <v>5881.21</v>
      </c>
      <c r="E488" s="16">
        <v>44880</v>
      </c>
      <c r="F488" s="8">
        <v>0</v>
      </c>
      <c r="G488" s="10"/>
    </row>
    <row r="489" spans="1:7" x14ac:dyDescent="0.45">
      <c r="A489" s="4" t="s">
        <v>394</v>
      </c>
      <c r="B489" s="5" t="s">
        <v>117</v>
      </c>
      <c r="C489" s="6" t="s">
        <v>55</v>
      </c>
      <c r="D489" s="7">
        <v>6180.86</v>
      </c>
      <c r="E489" s="16">
        <v>44925</v>
      </c>
      <c r="F489" s="8">
        <v>0</v>
      </c>
      <c r="G489" s="10"/>
    </row>
    <row r="490" spans="1:7" x14ac:dyDescent="0.45">
      <c r="A490" s="4" t="s">
        <v>394</v>
      </c>
      <c r="B490" s="5" t="s">
        <v>117</v>
      </c>
      <c r="C490" s="6" t="s">
        <v>56</v>
      </c>
      <c r="D490" s="7">
        <v>5208.47</v>
      </c>
      <c r="E490" s="16">
        <v>45139</v>
      </c>
      <c r="F490" s="8">
        <v>0</v>
      </c>
      <c r="G490" s="10"/>
    </row>
    <row r="491" spans="1:7" x14ac:dyDescent="0.45">
      <c r="A491" s="4" t="s">
        <v>394</v>
      </c>
      <c r="B491" s="5" t="s">
        <v>117</v>
      </c>
      <c r="C491" s="6" t="s">
        <v>57</v>
      </c>
      <c r="D491" s="7">
        <v>6587.83</v>
      </c>
      <c r="E491" s="16">
        <v>45504</v>
      </c>
      <c r="F491" s="8">
        <v>0</v>
      </c>
      <c r="G491" s="10"/>
    </row>
    <row r="492" spans="1:7" x14ac:dyDescent="0.45">
      <c r="A492" s="4" t="s">
        <v>394</v>
      </c>
      <c r="B492" s="5" t="s">
        <v>117</v>
      </c>
      <c r="C492" s="6" t="s">
        <v>58</v>
      </c>
      <c r="D492" s="7">
        <v>2925.99</v>
      </c>
      <c r="E492" s="16">
        <v>45412</v>
      </c>
      <c r="F492" s="8">
        <v>0</v>
      </c>
      <c r="G492" s="10"/>
    </row>
    <row r="493" spans="1:7" x14ac:dyDescent="0.45">
      <c r="A493" s="4" t="s">
        <v>394</v>
      </c>
      <c r="B493" s="5" t="s">
        <v>117</v>
      </c>
      <c r="C493" s="6" t="s">
        <v>74</v>
      </c>
      <c r="D493" s="7">
        <v>2093.75</v>
      </c>
      <c r="E493" s="16">
        <v>44985</v>
      </c>
      <c r="F493" s="8">
        <v>0</v>
      </c>
      <c r="G493" s="10"/>
    </row>
    <row r="494" spans="1:7" x14ac:dyDescent="0.45">
      <c r="A494" s="4" t="s">
        <v>394</v>
      </c>
      <c r="B494" s="5" t="s">
        <v>117</v>
      </c>
      <c r="C494" s="6" t="s">
        <v>76</v>
      </c>
      <c r="D494" s="7">
        <v>4884.76</v>
      </c>
      <c r="E494" s="16">
        <v>44985</v>
      </c>
      <c r="F494" s="8">
        <v>0</v>
      </c>
      <c r="G494" s="10"/>
    </row>
    <row r="495" spans="1:7" x14ac:dyDescent="0.45">
      <c r="A495" s="4" t="s">
        <v>394</v>
      </c>
      <c r="B495" s="5" t="s">
        <v>117</v>
      </c>
      <c r="C495" s="6" t="s">
        <v>78</v>
      </c>
      <c r="D495" s="7">
        <v>3675.07</v>
      </c>
      <c r="E495" s="16">
        <v>45127</v>
      </c>
      <c r="F495" s="8">
        <v>0</v>
      </c>
      <c r="G495" s="10"/>
    </row>
    <row r="496" spans="1:7" x14ac:dyDescent="0.45">
      <c r="A496" s="4" t="s">
        <v>394</v>
      </c>
      <c r="B496" s="5" t="s">
        <v>117</v>
      </c>
      <c r="C496" s="6" t="s">
        <v>80</v>
      </c>
      <c r="D496" s="7">
        <v>5758.36</v>
      </c>
      <c r="E496" s="16">
        <v>45488</v>
      </c>
      <c r="F496" s="8">
        <v>0</v>
      </c>
      <c r="G496" s="10"/>
    </row>
    <row r="497" spans="1:7" x14ac:dyDescent="0.45">
      <c r="A497" s="4" t="s">
        <v>394</v>
      </c>
      <c r="B497" s="5" t="s">
        <v>117</v>
      </c>
      <c r="C497" s="6" t="s">
        <v>82</v>
      </c>
      <c r="D497" s="7">
        <v>1997.17</v>
      </c>
      <c r="E497" s="16">
        <v>45519</v>
      </c>
      <c r="F497" s="8">
        <v>0</v>
      </c>
      <c r="G497" s="10"/>
    </row>
    <row r="498" spans="1:7" x14ac:dyDescent="0.45">
      <c r="A498" s="4" t="s">
        <v>394</v>
      </c>
      <c r="B498" s="5" t="s">
        <v>117</v>
      </c>
      <c r="C498" s="6" t="s">
        <v>84</v>
      </c>
      <c r="D498" s="7">
        <v>1936.3</v>
      </c>
      <c r="E498" s="16">
        <v>45519</v>
      </c>
      <c r="F498" s="8">
        <v>0</v>
      </c>
      <c r="G498" s="10"/>
    </row>
    <row r="499" spans="1:7" x14ac:dyDescent="0.45">
      <c r="A499" s="4" t="s">
        <v>394</v>
      </c>
      <c r="B499" s="5" t="s">
        <v>117</v>
      </c>
      <c r="C499" s="6" t="s">
        <v>86</v>
      </c>
      <c r="D499" s="7">
        <v>2948.45</v>
      </c>
      <c r="E499" s="16">
        <v>45519</v>
      </c>
      <c r="F499" s="8">
        <v>0</v>
      </c>
      <c r="G499" s="10"/>
    </row>
    <row r="500" spans="1:7" x14ac:dyDescent="0.45">
      <c r="A500" s="4" t="s">
        <v>394</v>
      </c>
      <c r="B500" s="5" t="s">
        <v>117</v>
      </c>
      <c r="C500" s="6" t="s">
        <v>88</v>
      </c>
      <c r="D500" s="7">
        <v>1946.18</v>
      </c>
      <c r="E500" s="16">
        <v>45519</v>
      </c>
      <c r="F500" s="8">
        <v>0</v>
      </c>
      <c r="G500" s="10"/>
    </row>
    <row r="501" spans="1:7" x14ac:dyDescent="0.45">
      <c r="A501" s="4" t="s">
        <v>394</v>
      </c>
      <c r="B501" s="5" t="s">
        <v>117</v>
      </c>
      <c r="C501" s="6" t="s">
        <v>90</v>
      </c>
      <c r="D501" s="7">
        <v>1946.18</v>
      </c>
      <c r="E501" s="16">
        <v>45762</v>
      </c>
      <c r="F501" s="8">
        <v>0</v>
      </c>
      <c r="G501" s="10"/>
    </row>
    <row r="502" spans="1:7" x14ac:dyDescent="0.45">
      <c r="A502" s="4" t="s">
        <v>394</v>
      </c>
      <c r="B502" s="5" t="s">
        <v>117</v>
      </c>
      <c r="C502" s="6" t="s">
        <v>92</v>
      </c>
      <c r="D502" s="7">
        <v>18507.29</v>
      </c>
      <c r="E502" s="16">
        <v>45519</v>
      </c>
      <c r="F502" s="8">
        <v>0</v>
      </c>
      <c r="G502" s="10"/>
    </row>
    <row r="503" spans="1:7" x14ac:dyDescent="0.45">
      <c r="A503" s="4" t="s">
        <v>394</v>
      </c>
      <c r="B503" s="5" t="s">
        <v>118</v>
      </c>
      <c r="C503" s="6" t="s">
        <v>60</v>
      </c>
      <c r="D503" s="7">
        <v>17714.46</v>
      </c>
      <c r="E503" s="16">
        <v>45519</v>
      </c>
      <c r="F503" s="8">
        <v>0</v>
      </c>
      <c r="G503" s="10"/>
    </row>
    <row r="504" spans="1:7" x14ac:dyDescent="0.45">
      <c r="A504" s="4" t="s">
        <v>394</v>
      </c>
      <c r="B504" s="5" t="s">
        <v>118</v>
      </c>
      <c r="C504" s="6" t="s">
        <v>62</v>
      </c>
      <c r="D504" s="7">
        <v>17130.509999999998</v>
      </c>
      <c r="E504" s="16">
        <v>45519</v>
      </c>
      <c r="F504" s="8">
        <v>0</v>
      </c>
      <c r="G504" s="10"/>
    </row>
    <row r="505" spans="1:7" x14ac:dyDescent="0.45">
      <c r="A505" s="4" t="s">
        <v>394</v>
      </c>
      <c r="B505" s="5" t="s">
        <v>118</v>
      </c>
      <c r="C505" s="6" t="s">
        <v>64</v>
      </c>
      <c r="D505" s="7">
        <v>20247.91</v>
      </c>
      <c r="E505" s="16">
        <v>45519</v>
      </c>
      <c r="F505" s="8">
        <v>0</v>
      </c>
      <c r="G505" s="10"/>
    </row>
    <row r="506" spans="1:7" x14ac:dyDescent="0.45">
      <c r="A506" s="4" t="s">
        <v>394</v>
      </c>
      <c r="B506" s="5" t="s">
        <v>118</v>
      </c>
      <c r="C506" s="6" t="s">
        <v>66</v>
      </c>
      <c r="D506" s="7">
        <v>15873.18</v>
      </c>
      <c r="E506" s="16">
        <v>45519</v>
      </c>
      <c r="F506" s="8">
        <v>0</v>
      </c>
      <c r="G506" s="10"/>
    </row>
    <row r="507" spans="1:7" x14ac:dyDescent="0.45">
      <c r="A507" s="4" t="s">
        <v>394</v>
      </c>
      <c r="B507" s="5" t="s">
        <v>118</v>
      </c>
      <c r="C507" s="6" t="s">
        <v>54</v>
      </c>
      <c r="D507" s="7">
        <v>47384.41</v>
      </c>
      <c r="E507" s="16">
        <v>44880</v>
      </c>
      <c r="F507" s="8">
        <v>0</v>
      </c>
      <c r="G507" s="10"/>
    </row>
    <row r="508" spans="1:7" x14ac:dyDescent="0.45">
      <c r="A508" s="4" t="s">
        <v>394</v>
      </c>
      <c r="B508" s="5" t="s">
        <v>118</v>
      </c>
      <c r="C508" s="6" t="s">
        <v>55</v>
      </c>
      <c r="D508" s="7">
        <v>49798.7</v>
      </c>
      <c r="E508" s="16">
        <v>44925</v>
      </c>
      <c r="F508" s="8">
        <v>0</v>
      </c>
      <c r="G508" s="10"/>
    </row>
    <row r="509" spans="1:7" x14ac:dyDescent="0.45">
      <c r="A509" s="4" t="s">
        <v>394</v>
      </c>
      <c r="B509" s="5" t="s">
        <v>118</v>
      </c>
      <c r="C509" s="6" t="s">
        <v>56</v>
      </c>
      <c r="D509" s="7">
        <v>41964.18</v>
      </c>
      <c r="E509" s="16">
        <v>45169</v>
      </c>
      <c r="F509" s="8">
        <v>0</v>
      </c>
      <c r="G509" s="10"/>
    </row>
    <row r="510" spans="1:7" x14ac:dyDescent="0.45">
      <c r="A510" s="4" t="s">
        <v>394</v>
      </c>
      <c r="B510" s="5" t="s">
        <v>118</v>
      </c>
      <c r="C510" s="6" t="s">
        <v>57</v>
      </c>
      <c r="D510" s="7">
        <v>53077.58</v>
      </c>
      <c r="E510" s="16">
        <v>45504</v>
      </c>
      <c r="F510" s="8">
        <v>0</v>
      </c>
      <c r="G510" s="10"/>
    </row>
    <row r="511" spans="1:7" x14ac:dyDescent="0.45">
      <c r="A511" s="4" t="s">
        <v>394</v>
      </c>
      <c r="B511" s="5" t="s">
        <v>118</v>
      </c>
      <c r="C511" s="6" t="s">
        <v>58</v>
      </c>
      <c r="D511" s="7">
        <v>23574.45</v>
      </c>
      <c r="E511" s="16">
        <v>45412</v>
      </c>
      <c r="F511" s="8">
        <v>0</v>
      </c>
      <c r="G511" s="10"/>
    </row>
    <row r="512" spans="1:7" x14ac:dyDescent="0.45">
      <c r="A512" s="4" t="s">
        <v>394</v>
      </c>
      <c r="B512" s="5" t="s">
        <v>118</v>
      </c>
      <c r="C512" s="6" t="s">
        <v>80</v>
      </c>
      <c r="D512" s="7">
        <v>46394.62</v>
      </c>
      <c r="E512" s="16">
        <v>45488</v>
      </c>
      <c r="F512" s="8">
        <v>0</v>
      </c>
      <c r="G512" s="10"/>
    </row>
    <row r="513" spans="1:7" x14ac:dyDescent="0.45">
      <c r="A513" s="4" t="s">
        <v>394</v>
      </c>
      <c r="B513" s="5" t="s">
        <v>118</v>
      </c>
      <c r="C513" s="6" t="s">
        <v>82</v>
      </c>
      <c r="D513" s="7">
        <v>16091</v>
      </c>
      <c r="E513" s="16">
        <v>45519</v>
      </c>
      <c r="F513" s="8">
        <v>0</v>
      </c>
      <c r="G513" s="10"/>
    </row>
    <row r="514" spans="1:7" x14ac:dyDescent="0.45">
      <c r="A514" s="4" t="s">
        <v>394</v>
      </c>
      <c r="B514" s="5" t="s">
        <v>118</v>
      </c>
      <c r="C514" s="6" t="s">
        <v>84</v>
      </c>
      <c r="D514" s="7">
        <v>15600.59</v>
      </c>
      <c r="E514" s="16">
        <v>45519</v>
      </c>
      <c r="F514" s="8">
        <v>0</v>
      </c>
      <c r="G514" s="10"/>
    </row>
    <row r="515" spans="1:7" x14ac:dyDescent="0.45">
      <c r="A515" s="4" t="s">
        <v>394</v>
      </c>
      <c r="B515" s="5" t="s">
        <v>118</v>
      </c>
      <c r="C515" s="6" t="s">
        <v>86</v>
      </c>
      <c r="D515" s="7">
        <v>23755.439999999999</v>
      </c>
      <c r="E515" s="16">
        <v>45519</v>
      </c>
      <c r="F515" s="8">
        <v>0</v>
      </c>
      <c r="G515" s="10"/>
    </row>
    <row r="516" spans="1:7" x14ac:dyDescent="0.45">
      <c r="A516" s="4" t="s">
        <v>394</v>
      </c>
      <c r="B516" s="5" t="s">
        <v>118</v>
      </c>
      <c r="C516" s="6" t="s">
        <v>88</v>
      </c>
      <c r="D516" s="7">
        <v>15680.18</v>
      </c>
      <c r="E516" s="16">
        <v>45519</v>
      </c>
      <c r="F516" s="8">
        <v>0</v>
      </c>
      <c r="G516" s="10"/>
    </row>
    <row r="517" spans="1:7" x14ac:dyDescent="0.45">
      <c r="A517" s="4" t="s">
        <v>394</v>
      </c>
      <c r="B517" s="5" t="s">
        <v>118</v>
      </c>
      <c r="C517" s="6" t="s">
        <v>90</v>
      </c>
      <c r="D517" s="7">
        <v>15680.18</v>
      </c>
      <c r="E517" s="16">
        <v>45762</v>
      </c>
      <c r="F517" s="8">
        <v>0</v>
      </c>
      <c r="G517" s="10"/>
    </row>
    <row r="518" spans="1:7" x14ac:dyDescent="0.45">
      <c r="A518" s="4" t="s">
        <v>394</v>
      </c>
      <c r="B518" s="5" t="s">
        <v>118</v>
      </c>
      <c r="C518" s="6" t="s">
        <v>92</v>
      </c>
      <c r="D518" s="7">
        <v>149111.72</v>
      </c>
      <c r="E518" s="16">
        <v>45519</v>
      </c>
      <c r="F518" s="8">
        <v>0</v>
      </c>
      <c r="G518" s="10"/>
    </row>
    <row r="519" spans="1:7" x14ac:dyDescent="0.45">
      <c r="A519" s="4" t="s">
        <v>394</v>
      </c>
      <c r="B519" s="5" t="s">
        <v>119</v>
      </c>
      <c r="C519" s="6" t="s">
        <v>60</v>
      </c>
      <c r="D519" s="7">
        <v>17850.77</v>
      </c>
      <c r="E519" s="16">
        <v>45519</v>
      </c>
      <c r="F519" s="8">
        <v>0</v>
      </c>
      <c r="G519" s="10"/>
    </row>
    <row r="520" spans="1:7" x14ac:dyDescent="0.45">
      <c r="A520" s="4" t="s">
        <v>394</v>
      </c>
      <c r="B520" s="5" t="s">
        <v>119</v>
      </c>
      <c r="C520" s="6" t="s">
        <v>62</v>
      </c>
      <c r="D520" s="7">
        <v>17262.330000000002</v>
      </c>
      <c r="E520" s="16">
        <v>45519</v>
      </c>
      <c r="F520" s="8">
        <v>0</v>
      </c>
      <c r="G520" s="10"/>
    </row>
    <row r="521" spans="1:7" x14ac:dyDescent="0.45">
      <c r="A521" s="4" t="s">
        <v>394</v>
      </c>
      <c r="B521" s="5" t="s">
        <v>119</v>
      </c>
      <c r="C521" s="6" t="s">
        <v>64</v>
      </c>
      <c r="D521" s="7">
        <v>20403.71</v>
      </c>
      <c r="E521" s="16">
        <v>45519</v>
      </c>
      <c r="F521" s="8">
        <v>0</v>
      </c>
      <c r="G521" s="10"/>
    </row>
    <row r="522" spans="1:7" x14ac:dyDescent="0.45">
      <c r="A522" s="4" t="s">
        <v>394</v>
      </c>
      <c r="B522" s="5" t="s">
        <v>119</v>
      </c>
      <c r="C522" s="6" t="s">
        <v>66</v>
      </c>
      <c r="D522" s="7">
        <v>15995.32</v>
      </c>
      <c r="E522" s="16">
        <v>45519</v>
      </c>
      <c r="F522" s="8">
        <v>0</v>
      </c>
      <c r="G522" s="10"/>
    </row>
    <row r="523" spans="1:7" x14ac:dyDescent="0.45">
      <c r="A523" s="4" t="s">
        <v>394</v>
      </c>
      <c r="B523" s="5" t="s">
        <v>119</v>
      </c>
      <c r="C523" s="6" t="s">
        <v>54</v>
      </c>
      <c r="D523" s="7">
        <v>47749.02</v>
      </c>
      <c r="E523" s="16">
        <v>44880</v>
      </c>
      <c r="F523" s="8">
        <v>0</v>
      </c>
      <c r="G523" s="10"/>
    </row>
    <row r="524" spans="1:7" x14ac:dyDescent="0.45">
      <c r="A524" s="4" t="s">
        <v>394</v>
      </c>
      <c r="B524" s="5" t="s">
        <v>119</v>
      </c>
      <c r="C524" s="6" t="s">
        <v>55</v>
      </c>
      <c r="D524" s="7">
        <v>50181.89</v>
      </c>
      <c r="E524" s="16">
        <v>44925</v>
      </c>
      <c r="F524" s="8">
        <v>0</v>
      </c>
      <c r="G524" s="10"/>
    </row>
    <row r="525" spans="1:7" x14ac:dyDescent="0.45">
      <c r="A525" s="4" t="s">
        <v>394</v>
      </c>
      <c r="B525" s="5" t="s">
        <v>119</v>
      </c>
      <c r="C525" s="6" t="s">
        <v>56</v>
      </c>
      <c r="D525" s="7">
        <v>42287.08</v>
      </c>
      <c r="E525" s="16">
        <v>45140</v>
      </c>
      <c r="F525" s="8">
        <v>0</v>
      </c>
      <c r="G525" s="10"/>
    </row>
    <row r="526" spans="1:7" x14ac:dyDescent="0.45">
      <c r="A526" s="4" t="s">
        <v>394</v>
      </c>
      <c r="B526" s="5" t="s">
        <v>119</v>
      </c>
      <c r="C526" s="6" t="s">
        <v>57</v>
      </c>
      <c r="D526" s="7">
        <v>53485.99</v>
      </c>
      <c r="E526" s="16">
        <v>45504</v>
      </c>
      <c r="F526" s="8">
        <v>0</v>
      </c>
      <c r="G526" s="10"/>
    </row>
    <row r="527" spans="1:7" x14ac:dyDescent="0.45">
      <c r="A527" s="4" t="s">
        <v>394</v>
      </c>
      <c r="B527" s="5" t="s">
        <v>119</v>
      </c>
      <c r="C527" s="6" t="s">
        <v>58</v>
      </c>
      <c r="D527" s="7">
        <v>23755.85</v>
      </c>
      <c r="E527" s="16">
        <v>45412</v>
      </c>
      <c r="F527" s="8">
        <v>0</v>
      </c>
      <c r="G527" s="10"/>
    </row>
    <row r="528" spans="1:7" x14ac:dyDescent="0.45">
      <c r="A528" s="4" t="s">
        <v>394</v>
      </c>
      <c r="B528" s="5" t="s">
        <v>119</v>
      </c>
      <c r="C528" s="6" t="s">
        <v>74</v>
      </c>
      <c r="D528" s="7">
        <v>16998.96</v>
      </c>
      <c r="E528" s="16">
        <v>44985</v>
      </c>
      <c r="F528" s="8">
        <v>0</v>
      </c>
      <c r="G528" s="10"/>
    </row>
    <row r="529" spans="1:7" x14ac:dyDescent="0.45">
      <c r="A529" s="4" t="s">
        <v>394</v>
      </c>
      <c r="B529" s="5" t="s">
        <v>119</v>
      </c>
      <c r="C529" s="6" t="s">
        <v>76</v>
      </c>
      <c r="D529" s="7">
        <v>39658.910000000003</v>
      </c>
      <c r="E529" s="16">
        <v>44985</v>
      </c>
      <c r="F529" s="8">
        <v>0</v>
      </c>
      <c r="G529" s="10"/>
    </row>
    <row r="530" spans="1:7" x14ac:dyDescent="0.45">
      <c r="A530" s="4" t="s">
        <v>394</v>
      </c>
      <c r="B530" s="5" t="s">
        <v>119</v>
      </c>
      <c r="C530" s="6" t="s">
        <v>78</v>
      </c>
      <c r="D530" s="7">
        <v>29837.58</v>
      </c>
      <c r="E530" s="16">
        <v>45140</v>
      </c>
      <c r="F530" s="8">
        <v>0</v>
      </c>
      <c r="G530" s="10"/>
    </row>
    <row r="531" spans="1:7" x14ac:dyDescent="0.45">
      <c r="A531" s="4" t="s">
        <v>394</v>
      </c>
      <c r="B531" s="5" t="s">
        <v>119</v>
      </c>
      <c r="C531" s="6" t="s">
        <v>80</v>
      </c>
      <c r="D531" s="7">
        <v>46751.62</v>
      </c>
      <c r="E531" s="16">
        <v>45488</v>
      </c>
      <c r="F531" s="8">
        <v>0</v>
      </c>
      <c r="G531" s="10"/>
    </row>
    <row r="532" spans="1:7" x14ac:dyDescent="0.45">
      <c r="A532" s="4" t="s">
        <v>394</v>
      </c>
      <c r="B532" s="5" t="s">
        <v>119</v>
      </c>
      <c r="C532" s="6" t="s">
        <v>82</v>
      </c>
      <c r="D532" s="7">
        <v>16214.82</v>
      </c>
      <c r="E532" s="16">
        <v>45519</v>
      </c>
      <c r="F532" s="8">
        <v>0</v>
      </c>
      <c r="G532" s="10"/>
    </row>
    <row r="533" spans="1:7" x14ac:dyDescent="0.45">
      <c r="A533" s="4" t="s">
        <v>394</v>
      </c>
      <c r="B533" s="5" t="s">
        <v>119</v>
      </c>
      <c r="C533" s="6" t="s">
        <v>84</v>
      </c>
      <c r="D533" s="7">
        <v>15720.64</v>
      </c>
      <c r="E533" s="16">
        <v>45519</v>
      </c>
      <c r="F533" s="8">
        <v>0</v>
      </c>
      <c r="G533" s="10"/>
    </row>
    <row r="534" spans="1:7" x14ac:dyDescent="0.45">
      <c r="A534" s="4" t="s">
        <v>394</v>
      </c>
      <c r="B534" s="5" t="s">
        <v>119</v>
      </c>
      <c r="C534" s="6" t="s">
        <v>86</v>
      </c>
      <c r="D534" s="7">
        <v>23938.240000000002</v>
      </c>
      <c r="E534" s="16">
        <v>45519</v>
      </c>
      <c r="F534" s="8">
        <v>0</v>
      </c>
      <c r="G534" s="10"/>
    </row>
    <row r="535" spans="1:7" x14ac:dyDescent="0.45">
      <c r="A535" s="4" t="s">
        <v>394</v>
      </c>
      <c r="B535" s="5" t="s">
        <v>119</v>
      </c>
      <c r="C535" s="6" t="s">
        <v>88</v>
      </c>
      <c r="D535" s="7">
        <v>15800.83</v>
      </c>
      <c r="E535" s="16">
        <v>45519</v>
      </c>
      <c r="F535" s="8">
        <v>0</v>
      </c>
      <c r="G535" s="10"/>
    </row>
    <row r="536" spans="1:7" x14ac:dyDescent="0.45">
      <c r="A536" s="4" t="s">
        <v>394</v>
      </c>
      <c r="B536" s="5" t="s">
        <v>119</v>
      </c>
      <c r="C536" s="6" t="s">
        <v>90</v>
      </c>
      <c r="D536" s="7">
        <v>15800.83</v>
      </c>
      <c r="E536" s="16">
        <v>45762</v>
      </c>
      <c r="F536" s="8">
        <v>0</v>
      </c>
      <c r="G536" s="10"/>
    </row>
    <row r="537" spans="1:7" x14ac:dyDescent="0.45">
      <c r="A537" s="4" t="s">
        <v>394</v>
      </c>
      <c r="B537" s="5" t="s">
        <v>119</v>
      </c>
      <c r="C537" s="6" t="s">
        <v>92</v>
      </c>
      <c r="D537" s="7">
        <v>150259.09</v>
      </c>
      <c r="E537" s="16">
        <v>45519</v>
      </c>
      <c r="F537" s="8">
        <v>0</v>
      </c>
      <c r="G537" s="10"/>
    </row>
    <row r="538" spans="1:7" x14ac:dyDescent="0.45">
      <c r="A538" s="4" t="s">
        <v>394</v>
      </c>
      <c r="B538" s="5" t="s">
        <v>120</v>
      </c>
      <c r="C538" s="6" t="s">
        <v>60</v>
      </c>
      <c r="D538" s="7">
        <v>20569.05</v>
      </c>
      <c r="E538" s="16">
        <v>45519</v>
      </c>
      <c r="F538" s="8">
        <v>0</v>
      </c>
      <c r="G538" s="10"/>
    </row>
    <row r="539" spans="1:7" x14ac:dyDescent="0.45">
      <c r="A539" s="4" t="s">
        <v>394</v>
      </c>
      <c r="B539" s="5" t="s">
        <v>120</v>
      </c>
      <c r="C539" s="6" t="s">
        <v>62</v>
      </c>
      <c r="D539" s="7">
        <v>19891</v>
      </c>
      <c r="E539" s="16">
        <v>45519</v>
      </c>
      <c r="F539" s="8">
        <v>0</v>
      </c>
      <c r="G539" s="10"/>
    </row>
    <row r="540" spans="1:7" x14ac:dyDescent="0.45">
      <c r="A540" s="4" t="s">
        <v>394</v>
      </c>
      <c r="B540" s="5" t="s">
        <v>120</v>
      </c>
      <c r="C540" s="6" t="s">
        <v>64</v>
      </c>
      <c r="D540" s="7">
        <v>23510.75</v>
      </c>
      <c r="E540" s="16">
        <v>45519</v>
      </c>
      <c r="F540" s="8">
        <v>0</v>
      </c>
      <c r="G540" s="10"/>
    </row>
    <row r="541" spans="1:7" x14ac:dyDescent="0.45">
      <c r="A541" s="4" t="s">
        <v>394</v>
      </c>
      <c r="B541" s="5" t="s">
        <v>120</v>
      </c>
      <c r="C541" s="6" t="s">
        <v>66</v>
      </c>
      <c r="D541" s="7">
        <v>18431.05</v>
      </c>
      <c r="E541" s="16">
        <v>45519</v>
      </c>
      <c r="F541" s="8">
        <v>0</v>
      </c>
      <c r="G541" s="10"/>
    </row>
    <row r="542" spans="1:7" x14ac:dyDescent="0.45">
      <c r="A542" s="4" t="s">
        <v>394</v>
      </c>
      <c r="B542" s="5" t="s">
        <v>120</v>
      </c>
      <c r="C542" s="6" t="s">
        <v>54</v>
      </c>
      <c r="D542" s="7">
        <v>55020.14</v>
      </c>
      <c r="E542" s="16">
        <v>44880</v>
      </c>
      <c r="F542" s="8">
        <v>0</v>
      </c>
      <c r="G542" s="10"/>
    </row>
    <row r="543" spans="1:7" x14ac:dyDescent="0.45">
      <c r="A543" s="4" t="s">
        <v>394</v>
      </c>
      <c r="B543" s="5" t="s">
        <v>120</v>
      </c>
      <c r="C543" s="6" t="s">
        <v>55</v>
      </c>
      <c r="D543" s="7">
        <v>57823.48</v>
      </c>
      <c r="E543" s="16">
        <v>44925</v>
      </c>
      <c r="F543" s="8">
        <v>0</v>
      </c>
      <c r="G543" s="10"/>
    </row>
    <row r="544" spans="1:7" x14ac:dyDescent="0.45">
      <c r="A544" s="4" t="s">
        <v>394</v>
      </c>
      <c r="B544" s="5" t="s">
        <v>120</v>
      </c>
      <c r="C544" s="6" t="s">
        <v>56</v>
      </c>
      <c r="D544" s="7">
        <v>48726.47</v>
      </c>
      <c r="E544" s="16">
        <v>45140</v>
      </c>
      <c r="F544" s="8">
        <v>0</v>
      </c>
      <c r="G544" s="10"/>
    </row>
    <row r="545" spans="1:7" x14ac:dyDescent="0.45">
      <c r="A545" s="4" t="s">
        <v>394</v>
      </c>
      <c r="B545" s="5" t="s">
        <v>120</v>
      </c>
      <c r="C545" s="6" t="s">
        <v>57</v>
      </c>
      <c r="D545" s="7">
        <v>61630.73</v>
      </c>
      <c r="E545" s="16">
        <v>45504</v>
      </c>
      <c r="F545" s="8">
        <v>0</v>
      </c>
      <c r="G545" s="10"/>
    </row>
    <row r="546" spans="1:7" x14ac:dyDescent="0.45">
      <c r="A546" s="4" t="s">
        <v>394</v>
      </c>
      <c r="B546" s="5" t="s">
        <v>120</v>
      </c>
      <c r="C546" s="6" t="s">
        <v>58</v>
      </c>
      <c r="D546" s="7">
        <v>27373.34</v>
      </c>
      <c r="E546" s="16">
        <v>45412</v>
      </c>
      <c r="F546" s="8">
        <v>0</v>
      </c>
      <c r="G546" s="10"/>
    </row>
    <row r="547" spans="1:7" x14ac:dyDescent="0.45">
      <c r="A547" s="4" t="s">
        <v>394</v>
      </c>
      <c r="B547" s="5" t="s">
        <v>120</v>
      </c>
      <c r="C547" s="6" t="s">
        <v>74</v>
      </c>
      <c r="D547" s="7">
        <v>19587.52</v>
      </c>
      <c r="E547" s="16">
        <v>44985</v>
      </c>
      <c r="F547" s="8">
        <v>0</v>
      </c>
      <c r="G547" s="10"/>
    </row>
    <row r="548" spans="1:7" x14ac:dyDescent="0.45">
      <c r="A548" s="4" t="s">
        <v>394</v>
      </c>
      <c r="B548" s="5" t="s">
        <v>120</v>
      </c>
      <c r="C548" s="6" t="s">
        <v>76</v>
      </c>
      <c r="D548" s="7">
        <v>45698.09</v>
      </c>
      <c r="E548" s="16">
        <v>44985</v>
      </c>
      <c r="F548" s="8">
        <v>0</v>
      </c>
      <c r="G548" s="10"/>
    </row>
    <row r="549" spans="1:7" x14ac:dyDescent="0.45">
      <c r="A549" s="4" t="s">
        <v>394</v>
      </c>
      <c r="B549" s="5" t="s">
        <v>120</v>
      </c>
      <c r="C549" s="6" t="s">
        <v>78</v>
      </c>
      <c r="D549" s="7">
        <v>34381.19</v>
      </c>
      <c r="E549" s="16">
        <v>45127</v>
      </c>
      <c r="F549" s="8">
        <v>0</v>
      </c>
      <c r="G549" s="10"/>
    </row>
    <row r="550" spans="1:7" x14ac:dyDescent="0.45">
      <c r="A550" s="4" t="s">
        <v>394</v>
      </c>
      <c r="B550" s="5" t="s">
        <v>120</v>
      </c>
      <c r="C550" s="6" t="s">
        <v>80</v>
      </c>
      <c r="D550" s="7">
        <v>53870.86</v>
      </c>
      <c r="E550" s="16">
        <v>45488</v>
      </c>
      <c r="F550" s="8">
        <v>0</v>
      </c>
      <c r="G550" s="10"/>
    </row>
    <row r="551" spans="1:7" x14ac:dyDescent="0.45">
      <c r="A551" s="4" t="s">
        <v>394</v>
      </c>
      <c r="B551" s="5" t="s">
        <v>120</v>
      </c>
      <c r="C551" s="6" t="s">
        <v>82</v>
      </c>
      <c r="D551" s="7">
        <v>18683.98</v>
      </c>
      <c r="E551" s="16">
        <v>45519</v>
      </c>
      <c r="F551" s="8">
        <v>0</v>
      </c>
      <c r="G551" s="10"/>
    </row>
    <row r="552" spans="1:7" x14ac:dyDescent="0.45">
      <c r="A552" s="4" t="s">
        <v>394</v>
      </c>
      <c r="B552" s="5" t="s">
        <v>120</v>
      </c>
      <c r="C552" s="6" t="s">
        <v>84</v>
      </c>
      <c r="D552" s="7">
        <v>18114.54</v>
      </c>
      <c r="E552" s="16">
        <v>45519</v>
      </c>
      <c r="F552" s="8">
        <v>0</v>
      </c>
      <c r="G552" s="10"/>
    </row>
    <row r="553" spans="1:7" x14ac:dyDescent="0.45">
      <c r="A553" s="4" t="s">
        <v>394</v>
      </c>
      <c r="B553" s="5" t="s">
        <v>120</v>
      </c>
      <c r="C553" s="6" t="s">
        <v>86</v>
      </c>
      <c r="D553" s="7">
        <v>27583.5</v>
      </c>
      <c r="E553" s="16">
        <v>45519</v>
      </c>
      <c r="F553" s="8">
        <v>0</v>
      </c>
      <c r="G553" s="10"/>
    </row>
    <row r="554" spans="1:7" x14ac:dyDescent="0.45">
      <c r="A554" s="4" t="s">
        <v>394</v>
      </c>
      <c r="B554" s="5" t="s">
        <v>120</v>
      </c>
      <c r="C554" s="6" t="s">
        <v>88</v>
      </c>
      <c r="D554" s="7">
        <v>18206.95</v>
      </c>
      <c r="E554" s="16">
        <v>45519</v>
      </c>
      <c r="F554" s="8">
        <v>0</v>
      </c>
      <c r="G554" s="10"/>
    </row>
    <row r="555" spans="1:7" x14ac:dyDescent="0.45">
      <c r="A555" s="4" t="s">
        <v>394</v>
      </c>
      <c r="B555" s="5" t="s">
        <v>120</v>
      </c>
      <c r="C555" s="6" t="s">
        <v>90</v>
      </c>
      <c r="D555" s="7">
        <v>18206.95</v>
      </c>
      <c r="E555" s="16">
        <v>45762</v>
      </c>
      <c r="F555" s="8">
        <v>0</v>
      </c>
      <c r="G555" s="10"/>
    </row>
    <row r="556" spans="1:7" x14ac:dyDescent="0.45">
      <c r="A556" s="4" t="s">
        <v>394</v>
      </c>
      <c r="B556" s="5" t="s">
        <v>120</v>
      </c>
      <c r="C556" s="6" t="s">
        <v>92</v>
      </c>
      <c r="D556" s="7">
        <v>173140.23</v>
      </c>
      <c r="E556" s="16">
        <v>45519</v>
      </c>
      <c r="F556" s="8">
        <v>0</v>
      </c>
      <c r="G556" s="10"/>
    </row>
    <row r="557" spans="1:7" x14ac:dyDescent="0.45">
      <c r="A557" s="4" t="s">
        <v>394</v>
      </c>
      <c r="B557" s="5" t="s">
        <v>121</v>
      </c>
      <c r="C557" s="6" t="s">
        <v>54</v>
      </c>
      <c r="D557" s="7">
        <v>10195.91</v>
      </c>
      <c r="E557" s="16">
        <v>44880</v>
      </c>
      <c r="F557" s="8">
        <v>0</v>
      </c>
      <c r="G557" s="10"/>
    </row>
    <row r="558" spans="1:7" x14ac:dyDescent="0.45">
      <c r="A558" s="4" t="s">
        <v>394</v>
      </c>
      <c r="B558" s="5" t="s">
        <v>121</v>
      </c>
      <c r="C558" s="6" t="s">
        <v>55</v>
      </c>
      <c r="D558" s="7">
        <v>10715.41</v>
      </c>
      <c r="E558" s="16">
        <v>44925</v>
      </c>
      <c r="F558" s="8">
        <v>0</v>
      </c>
      <c r="G558" s="10"/>
    </row>
    <row r="559" spans="1:7" x14ac:dyDescent="0.45">
      <c r="A559" s="4" t="s">
        <v>394</v>
      </c>
      <c r="B559" s="5" t="s">
        <v>121</v>
      </c>
      <c r="C559" s="6" t="s">
        <v>56</v>
      </c>
      <c r="D559" s="7">
        <v>9029.6200000000008</v>
      </c>
      <c r="E559" s="16">
        <v>45140</v>
      </c>
      <c r="F559" s="8">
        <v>0</v>
      </c>
      <c r="G559" s="10"/>
    </row>
    <row r="560" spans="1:7" x14ac:dyDescent="0.45">
      <c r="A560" s="4" t="s">
        <v>394</v>
      </c>
      <c r="B560" s="5" t="s">
        <v>122</v>
      </c>
      <c r="C560" s="6" t="s">
        <v>60</v>
      </c>
      <c r="D560" s="7">
        <v>332285.53999999998</v>
      </c>
      <c r="E560" s="16">
        <v>45519</v>
      </c>
      <c r="F560" s="8">
        <v>0</v>
      </c>
      <c r="G560" s="10"/>
    </row>
    <row r="561" spans="1:7" x14ac:dyDescent="0.45">
      <c r="A561" s="4" t="s">
        <v>394</v>
      </c>
      <c r="B561" s="5" t="s">
        <v>122</v>
      </c>
      <c r="C561" s="6" t="s">
        <v>61</v>
      </c>
      <c r="D561" s="7">
        <v>90454.06</v>
      </c>
      <c r="E561" s="16">
        <v>45519</v>
      </c>
      <c r="F561" s="8">
        <v>0</v>
      </c>
      <c r="G561" s="10"/>
    </row>
    <row r="562" spans="1:7" x14ac:dyDescent="0.45">
      <c r="A562" s="4" t="s">
        <v>394</v>
      </c>
      <c r="B562" s="5" t="s">
        <v>122</v>
      </c>
      <c r="C562" s="6" t="s">
        <v>62</v>
      </c>
      <c r="D562" s="7">
        <v>321331.86</v>
      </c>
      <c r="E562" s="16">
        <v>45519</v>
      </c>
      <c r="F562" s="8">
        <v>0</v>
      </c>
      <c r="G562" s="10"/>
    </row>
    <row r="563" spans="1:7" x14ac:dyDescent="0.45">
      <c r="A563" s="4" t="s">
        <v>394</v>
      </c>
      <c r="B563" s="5" t="s">
        <v>122</v>
      </c>
      <c r="C563" s="6" t="s">
        <v>63</v>
      </c>
      <c r="D563" s="7">
        <v>87472.27</v>
      </c>
      <c r="E563" s="16">
        <v>45519</v>
      </c>
      <c r="F563" s="8">
        <v>0</v>
      </c>
      <c r="G563" s="10"/>
    </row>
    <row r="564" spans="1:7" x14ac:dyDescent="0.45">
      <c r="A564" s="4" t="s">
        <v>394</v>
      </c>
      <c r="B564" s="5" t="s">
        <v>122</v>
      </c>
      <c r="C564" s="6" t="s">
        <v>64</v>
      </c>
      <c r="D564" s="7">
        <v>379807.57</v>
      </c>
      <c r="E564" s="16">
        <v>45519</v>
      </c>
      <c r="F564" s="8">
        <v>0</v>
      </c>
      <c r="G564" s="10"/>
    </row>
    <row r="565" spans="1:7" x14ac:dyDescent="0.45">
      <c r="A565" s="4" t="s">
        <v>394</v>
      </c>
      <c r="B565" s="5" t="s">
        <v>122</v>
      </c>
      <c r="C565" s="6" t="s">
        <v>65</v>
      </c>
      <c r="D565" s="7">
        <v>99562.57</v>
      </c>
      <c r="E565" s="16">
        <v>45519</v>
      </c>
      <c r="F565" s="8">
        <v>0</v>
      </c>
      <c r="G565" s="10"/>
    </row>
    <row r="566" spans="1:7" x14ac:dyDescent="0.45">
      <c r="A566" s="4" t="s">
        <v>394</v>
      </c>
      <c r="B566" s="5" t="s">
        <v>122</v>
      </c>
      <c r="C566" s="6" t="s">
        <v>66</v>
      </c>
      <c r="D566" s="7">
        <v>297746.92</v>
      </c>
      <c r="E566" s="16">
        <v>45519</v>
      </c>
      <c r="F566" s="8">
        <v>0</v>
      </c>
      <c r="G566" s="10"/>
    </row>
    <row r="567" spans="1:7" x14ac:dyDescent="0.45">
      <c r="A567" s="4" t="s">
        <v>394</v>
      </c>
      <c r="B567" s="5" t="s">
        <v>122</v>
      </c>
      <c r="C567" s="6" t="s">
        <v>67</v>
      </c>
      <c r="D567" s="7">
        <v>78051.23</v>
      </c>
      <c r="E567" s="16">
        <v>45519</v>
      </c>
      <c r="F567" s="8">
        <v>0</v>
      </c>
      <c r="G567" s="10"/>
    </row>
    <row r="568" spans="1:7" x14ac:dyDescent="0.45">
      <c r="A568" s="4" t="s">
        <v>394</v>
      </c>
      <c r="B568" s="5" t="s">
        <v>122</v>
      </c>
      <c r="C568" s="6" t="s">
        <v>54</v>
      </c>
      <c r="D568" s="7">
        <v>1007804.06</v>
      </c>
      <c r="E568" s="16">
        <v>44880</v>
      </c>
      <c r="F568" s="8">
        <v>0</v>
      </c>
      <c r="G568" s="10"/>
    </row>
    <row r="569" spans="1:7" x14ac:dyDescent="0.45">
      <c r="A569" s="4" t="s">
        <v>394</v>
      </c>
      <c r="B569" s="5" t="s">
        <v>122</v>
      </c>
      <c r="C569" s="6" t="s">
        <v>68</v>
      </c>
      <c r="D569" s="7">
        <v>199342.73</v>
      </c>
      <c r="E569" s="16">
        <v>44880</v>
      </c>
      <c r="F569" s="8">
        <v>33654.839999999997</v>
      </c>
      <c r="G569" s="10"/>
    </row>
    <row r="570" spans="1:7" x14ac:dyDescent="0.45">
      <c r="A570" s="4" t="s">
        <v>394</v>
      </c>
      <c r="B570" s="5" t="s">
        <v>122</v>
      </c>
      <c r="C570" s="6" t="s">
        <v>55</v>
      </c>
      <c r="D570" s="7">
        <v>1059152.93</v>
      </c>
      <c r="E570" s="16">
        <v>44925</v>
      </c>
      <c r="F570" s="8">
        <v>0</v>
      </c>
      <c r="G570" s="10"/>
    </row>
    <row r="571" spans="1:7" x14ac:dyDescent="0.45">
      <c r="A571" s="4" t="s">
        <v>394</v>
      </c>
      <c r="B571" s="5" t="s">
        <v>122</v>
      </c>
      <c r="C571" s="6" t="s">
        <v>69</v>
      </c>
      <c r="D571" s="7">
        <v>209499.5</v>
      </c>
      <c r="E571" s="16">
        <v>44925</v>
      </c>
      <c r="F571" s="8">
        <v>35369.589999999997</v>
      </c>
      <c r="G571" s="10"/>
    </row>
    <row r="572" spans="1:7" x14ac:dyDescent="0.45">
      <c r="A572" s="4" t="s">
        <v>394</v>
      </c>
      <c r="B572" s="5" t="s">
        <v>122</v>
      </c>
      <c r="C572" s="6" t="s">
        <v>56</v>
      </c>
      <c r="D572" s="7">
        <v>892522.92</v>
      </c>
      <c r="E572" s="16">
        <v>45140</v>
      </c>
      <c r="F572" s="8">
        <v>0</v>
      </c>
      <c r="G572" s="10"/>
    </row>
    <row r="573" spans="1:7" x14ac:dyDescent="0.45">
      <c r="A573" s="4" t="s">
        <v>394</v>
      </c>
      <c r="B573" s="5" t="s">
        <v>122</v>
      </c>
      <c r="C573" s="6" t="s">
        <v>70</v>
      </c>
      <c r="D573" s="7">
        <v>176540.23</v>
      </c>
      <c r="E573" s="16">
        <v>45140</v>
      </c>
      <c r="F573" s="8">
        <v>29805.11</v>
      </c>
      <c r="G573" s="10"/>
    </row>
    <row r="574" spans="1:7" x14ac:dyDescent="0.45">
      <c r="A574" s="4" t="s">
        <v>394</v>
      </c>
      <c r="B574" s="5" t="s">
        <v>122</v>
      </c>
      <c r="C574" s="6" t="s">
        <v>57</v>
      </c>
      <c r="D574" s="7">
        <v>995622.09</v>
      </c>
      <c r="E574" s="16">
        <v>45504</v>
      </c>
      <c r="F574" s="8">
        <v>0</v>
      </c>
      <c r="G574" s="10"/>
    </row>
    <row r="575" spans="1:7" x14ac:dyDescent="0.45">
      <c r="A575" s="4" t="s">
        <v>394</v>
      </c>
      <c r="B575" s="5" t="s">
        <v>122</v>
      </c>
      <c r="C575" s="6" t="s">
        <v>71</v>
      </c>
      <c r="D575" s="7">
        <v>71112</v>
      </c>
      <c r="E575" s="16">
        <v>45504</v>
      </c>
      <c r="F575" s="8">
        <v>0</v>
      </c>
      <c r="G575" s="10" t="s">
        <v>395</v>
      </c>
    </row>
    <row r="576" spans="1:7" x14ac:dyDescent="0.45">
      <c r="A576" s="4" t="s">
        <v>394</v>
      </c>
      <c r="B576" s="5" t="s">
        <v>122</v>
      </c>
      <c r="C576" s="6" t="s">
        <v>72</v>
      </c>
      <c r="D576" s="7">
        <v>152143.75</v>
      </c>
      <c r="E576" s="16">
        <v>45504</v>
      </c>
      <c r="F576" s="8">
        <v>35497.910000000003</v>
      </c>
      <c r="G576" s="10"/>
    </row>
    <row r="577" spans="1:7" x14ac:dyDescent="0.45">
      <c r="A577" s="4" t="s">
        <v>394</v>
      </c>
      <c r="B577" s="5" t="s">
        <v>122</v>
      </c>
      <c r="C577" s="6" t="s">
        <v>58</v>
      </c>
      <c r="D577" s="7">
        <v>442206.35</v>
      </c>
      <c r="E577" s="16">
        <v>45412</v>
      </c>
      <c r="F577" s="8">
        <v>0</v>
      </c>
      <c r="G577" s="10"/>
    </row>
    <row r="578" spans="1:7" x14ac:dyDescent="0.45">
      <c r="A578" s="4" t="s">
        <v>394</v>
      </c>
      <c r="B578" s="5" t="s">
        <v>122</v>
      </c>
      <c r="C578" s="6" t="s">
        <v>73</v>
      </c>
      <c r="D578" s="7">
        <v>99175.98</v>
      </c>
      <c r="E578" s="16">
        <v>45412</v>
      </c>
      <c r="F578" s="8">
        <v>16743.78</v>
      </c>
      <c r="G578" s="10"/>
    </row>
    <row r="579" spans="1:7" x14ac:dyDescent="0.45">
      <c r="A579" s="4" t="s">
        <v>394</v>
      </c>
      <c r="B579" s="5" t="s">
        <v>122</v>
      </c>
      <c r="C579" s="6" t="s">
        <v>74</v>
      </c>
      <c r="D579" s="7">
        <v>331815.90999999997</v>
      </c>
      <c r="E579" s="16">
        <v>44985</v>
      </c>
      <c r="F579" s="8">
        <v>0</v>
      </c>
      <c r="G579" s="10"/>
    </row>
    <row r="580" spans="1:7" x14ac:dyDescent="0.45">
      <c r="A580" s="4" t="s">
        <v>394</v>
      </c>
      <c r="B580" s="5" t="s">
        <v>122</v>
      </c>
      <c r="C580" s="6" t="s">
        <v>75</v>
      </c>
      <c r="D580" s="7">
        <v>70967.289999999994</v>
      </c>
      <c r="E580" s="16">
        <v>44985</v>
      </c>
      <c r="F580" s="8">
        <v>11981.34</v>
      </c>
      <c r="G580" s="10"/>
    </row>
    <row r="581" spans="1:7" x14ac:dyDescent="0.45">
      <c r="A581" s="4" t="s">
        <v>394</v>
      </c>
      <c r="B581" s="5" t="s">
        <v>122</v>
      </c>
      <c r="C581" s="6" t="s">
        <v>76</v>
      </c>
      <c r="D581" s="7">
        <v>774133.23</v>
      </c>
      <c r="E581" s="16">
        <v>44985</v>
      </c>
      <c r="F581" s="8">
        <v>0</v>
      </c>
      <c r="G581" s="10"/>
    </row>
    <row r="582" spans="1:7" x14ac:dyDescent="0.45">
      <c r="A582" s="4" t="s">
        <v>394</v>
      </c>
      <c r="B582" s="5" t="s">
        <v>122</v>
      </c>
      <c r="C582" s="6" t="s">
        <v>77</v>
      </c>
      <c r="D582" s="7">
        <v>165568.13</v>
      </c>
      <c r="E582" s="16">
        <v>44985</v>
      </c>
      <c r="F582" s="8">
        <v>27952.71</v>
      </c>
      <c r="G582" s="10"/>
    </row>
    <row r="583" spans="1:7" x14ac:dyDescent="0.45">
      <c r="A583" s="4" t="s">
        <v>394</v>
      </c>
      <c r="B583" s="5" t="s">
        <v>122</v>
      </c>
      <c r="C583" s="6" t="s">
        <v>78</v>
      </c>
      <c r="D583" s="7">
        <v>555415.62</v>
      </c>
      <c r="E583" s="16">
        <v>45127</v>
      </c>
      <c r="F583" s="8">
        <v>0</v>
      </c>
      <c r="G583" s="10"/>
    </row>
    <row r="584" spans="1:7" x14ac:dyDescent="0.45">
      <c r="A584" s="4" t="s">
        <v>394</v>
      </c>
      <c r="B584" s="5" t="s">
        <v>122</v>
      </c>
      <c r="C584" s="6" t="s">
        <v>79</v>
      </c>
      <c r="D584" s="7">
        <v>124566.02</v>
      </c>
      <c r="E584" s="16">
        <v>45127</v>
      </c>
      <c r="F584" s="8">
        <v>21030.36</v>
      </c>
      <c r="G584" s="10"/>
    </row>
    <row r="585" spans="1:7" x14ac:dyDescent="0.45">
      <c r="A585" s="4" t="s">
        <v>394</v>
      </c>
      <c r="B585" s="5" t="s">
        <v>122</v>
      </c>
      <c r="C585" s="6" t="s">
        <v>80</v>
      </c>
      <c r="D585" s="7">
        <v>870264.15</v>
      </c>
      <c r="E585" s="16">
        <v>45488</v>
      </c>
      <c r="F585" s="8">
        <v>0</v>
      </c>
      <c r="G585" s="10"/>
    </row>
    <row r="586" spans="1:7" x14ac:dyDescent="0.45">
      <c r="A586" s="4" t="s">
        <v>394</v>
      </c>
      <c r="B586" s="5" t="s">
        <v>122</v>
      </c>
      <c r="C586" s="6" t="s">
        <v>81</v>
      </c>
      <c r="D586" s="7">
        <v>195178.79</v>
      </c>
      <c r="E586" s="16">
        <v>45488</v>
      </c>
      <c r="F586" s="8">
        <v>32951.839999999997</v>
      </c>
      <c r="G586" s="10"/>
    </row>
    <row r="587" spans="1:7" x14ac:dyDescent="0.45">
      <c r="A587" s="4" t="s">
        <v>394</v>
      </c>
      <c r="B587" s="5" t="s">
        <v>122</v>
      </c>
      <c r="C587" s="6" t="s">
        <v>82</v>
      </c>
      <c r="D587" s="7">
        <v>301832.87</v>
      </c>
      <c r="E587" s="16">
        <v>45519</v>
      </c>
      <c r="F587" s="8">
        <v>0</v>
      </c>
      <c r="G587" s="10"/>
    </row>
    <row r="588" spans="1:7" x14ac:dyDescent="0.45">
      <c r="A588" s="4" t="s">
        <v>394</v>
      </c>
      <c r="B588" s="5" t="s">
        <v>122</v>
      </c>
      <c r="C588" s="6" t="s">
        <v>83</v>
      </c>
      <c r="D588" s="7">
        <v>82164.3</v>
      </c>
      <c r="E588" s="16">
        <v>45519</v>
      </c>
      <c r="F588" s="8">
        <v>0</v>
      </c>
      <c r="G588" s="10"/>
    </row>
    <row r="589" spans="1:7" x14ac:dyDescent="0.45">
      <c r="A589" s="4" t="s">
        <v>394</v>
      </c>
      <c r="B589" s="5" t="s">
        <v>122</v>
      </c>
      <c r="C589" s="6" t="s">
        <v>84</v>
      </c>
      <c r="D589" s="7">
        <v>292633.86</v>
      </c>
      <c r="E589" s="16">
        <v>45519</v>
      </c>
      <c r="F589" s="8">
        <v>0</v>
      </c>
      <c r="G589" s="10"/>
    </row>
    <row r="590" spans="1:7" x14ac:dyDescent="0.45">
      <c r="A590" s="4" t="s">
        <v>394</v>
      </c>
      <c r="B590" s="5" t="s">
        <v>122</v>
      </c>
      <c r="C590" s="6" t="s">
        <v>85</v>
      </c>
      <c r="D590" s="7">
        <v>79660.160000000003</v>
      </c>
      <c r="E590" s="16">
        <v>45519</v>
      </c>
      <c r="F590" s="8">
        <v>0</v>
      </c>
      <c r="G590" s="10"/>
    </row>
    <row r="591" spans="1:7" x14ac:dyDescent="0.45">
      <c r="A591" s="4" t="s">
        <v>394</v>
      </c>
      <c r="B591" s="5" t="s">
        <v>122</v>
      </c>
      <c r="C591" s="6" t="s">
        <v>86</v>
      </c>
      <c r="D591" s="7">
        <v>445601.43</v>
      </c>
      <c r="E591" s="16">
        <v>45519</v>
      </c>
      <c r="F591" s="8">
        <v>0</v>
      </c>
      <c r="G591" s="10"/>
    </row>
    <row r="592" spans="1:7" x14ac:dyDescent="0.45">
      <c r="A592" s="4" t="s">
        <v>394</v>
      </c>
      <c r="B592" s="5" t="s">
        <v>122</v>
      </c>
      <c r="C592" s="6" t="s">
        <v>87</v>
      </c>
      <c r="D592" s="7">
        <v>116809.74</v>
      </c>
      <c r="E592" s="16">
        <v>45519</v>
      </c>
      <c r="F592" s="8">
        <v>0</v>
      </c>
      <c r="G592" s="10"/>
    </row>
    <row r="593" spans="1:7" x14ac:dyDescent="0.45">
      <c r="A593" s="4" t="s">
        <v>394</v>
      </c>
      <c r="B593" s="5" t="s">
        <v>122</v>
      </c>
      <c r="C593" s="6" t="s">
        <v>88</v>
      </c>
      <c r="D593" s="7">
        <v>294126.71000000002</v>
      </c>
      <c r="E593" s="16">
        <v>45519</v>
      </c>
      <c r="F593" s="8">
        <v>0</v>
      </c>
      <c r="G593" s="10"/>
    </row>
    <row r="594" spans="1:7" x14ac:dyDescent="0.45">
      <c r="A594" s="4" t="s">
        <v>394</v>
      </c>
      <c r="B594" s="5" t="s">
        <v>122</v>
      </c>
      <c r="C594" s="6" t="s">
        <v>89</v>
      </c>
      <c r="D594" s="7">
        <v>77102.240000000005</v>
      </c>
      <c r="E594" s="16">
        <v>45519</v>
      </c>
      <c r="F594" s="8">
        <v>0</v>
      </c>
      <c r="G594" s="10"/>
    </row>
    <row r="595" spans="1:7" x14ac:dyDescent="0.45">
      <c r="A595" s="4" t="s">
        <v>394</v>
      </c>
      <c r="B595" s="5" t="s">
        <v>122</v>
      </c>
      <c r="C595" s="6" t="s">
        <v>90</v>
      </c>
      <c r="D595" s="7">
        <v>294126.71000000002</v>
      </c>
      <c r="E595" s="16">
        <v>45762</v>
      </c>
      <c r="F595" s="8">
        <v>0</v>
      </c>
      <c r="G595" s="10"/>
    </row>
    <row r="596" spans="1:7" x14ac:dyDescent="0.45">
      <c r="A596" s="4" t="s">
        <v>394</v>
      </c>
      <c r="B596" s="5" t="s">
        <v>122</v>
      </c>
      <c r="C596" s="6" t="s">
        <v>91</v>
      </c>
      <c r="D596" s="7">
        <v>77102.240000000005</v>
      </c>
      <c r="E596" s="16">
        <v>45762</v>
      </c>
      <c r="F596" s="8">
        <v>0</v>
      </c>
      <c r="G596" s="10"/>
    </row>
    <row r="597" spans="1:7" x14ac:dyDescent="0.45">
      <c r="A597" s="4" t="s">
        <v>394</v>
      </c>
      <c r="B597" s="5" t="s">
        <v>122</v>
      </c>
      <c r="C597" s="6" t="s">
        <v>92</v>
      </c>
      <c r="D597" s="7">
        <v>2797017.61</v>
      </c>
      <c r="E597" s="16">
        <v>45519</v>
      </c>
      <c r="F597" s="8">
        <v>0</v>
      </c>
      <c r="G597" s="10"/>
    </row>
    <row r="598" spans="1:7" x14ac:dyDescent="0.45">
      <c r="A598" s="4" t="s">
        <v>394</v>
      </c>
      <c r="B598" s="5" t="s">
        <v>122</v>
      </c>
      <c r="C598" s="6" t="s">
        <v>93</v>
      </c>
      <c r="D598" s="7">
        <v>733208.85</v>
      </c>
      <c r="E598" s="16">
        <v>45519</v>
      </c>
      <c r="F598" s="8">
        <v>0</v>
      </c>
      <c r="G598" s="10"/>
    </row>
    <row r="599" spans="1:7" x14ac:dyDescent="0.45">
      <c r="A599" s="4" t="s">
        <v>394</v>
      </c>
      <c r="B599" s="5" t="s">
        <v>123</v>
      </c>
      <c r="C599" s="6" t="s">
        <v>60</v>
      </c>
      <c r="D599" s="7">
        <v>1223.1600000000001</v>
      </c>
      <c r="E599" s="16">
        <v>45519</v>
      </c>
      <c r="F599" s="8">
        <v>0</v>
      </c>
      <c r="G599" s="10"/>
    </row>
    <row r="600" spans="1:7" x14ac:dyDescent="0.45">
      <c r="A600" s="4" t="s">
        <v>394</v>
      </c>
      <c r="B600" s="5" t="s">
        <v>123</v>
      </c>
      <c r="C600" s="6" t="s">
        <v>62</v>
      </c>
      <c r="D600" s="7">
        <v>1182.8399999999999</v>
      </c>
      <c r="E600" s="16">
        <v>45519</v>
      </c>
      <c r="F600" s="8">
        <v>0</v>
      </c>
      <c r="G600" s="10"/>
    </row>
    <row r="601" spans="1:7" x14ac:dyDescent="0.45">
      <c r="A601" s="4" t="s">
        <v>394</v>
      </c>
      <c r="B601" s="5" t="s">
        <v>123</v>
      </c>
      <c r="C601" s="6" t="s">
        <v>64</v>
      </c>
      <c r="D601" s="7">
        <v>1398.09</v>
      </c>
      <c r="E601" s="16">
        <v>45519</v>
      </c>
      <c r="F601" s="8">
        <v>0</v>
      </c>
      <c r="G601" s="10"/>
    </row>
    <row r="602" spans="1:7" x14ac:dyDescent="0.45">
      <c r="A602" s="4" t="s">
        <v>394</v>
      </c>
      <c r="B602" s="5" t="s">
        <v>123</v>
      </c>
      <c r="C602" s="6" t="s">
        <v>66</v>
      </c>
      <c r="D602" s="7">
        <v>1096.02</v>
      </c>
      <c r="E602" s="16">
        <v>45519</v>
      </c>
      <c r="F602" s="8">
        <v>0</v>
      </c>
      <c r="G602" s="10"/>
    </row>
    <row r="603" spans="1:7" x14ac:dyDescent="0.45">
      <c r="A603" s="4" t="s">
        <v>394</v>
      </c>
      <c r="B603" s="5" t="s">
        <v>123</v>
      </c>
      <c r="C603" s="6" t="s">
        <v>54</v>
      </c>
      <c r="D603" s="7">
        <v>3271.83</v>
      </c>
      <c r="E603" s="16">
        <v>44880</v>
      </c>
      <c r="F603" s="8">
        <v>0</v>
      </c>
      <c r="G603" s="10"/>
    </row>
    <row r="604" spans="1:7" x14ac:dyDescent="0.45">
      <c r="A604" s="4" t="s">
        <v>394</v>
      </c>
      <c r="B604" s="5" t="s">
        <v>123</v>
      </c>
      <c r="C604" s="6" t="s">
        <v>55</v>
      </c>
      <c r="D604" s="7">
        <v>3438.53</v>
      </c>
      <c r="E604" s="16">
        <v>44925</v>
      </c>
      <c r="F604" s="8">
        <v>0</v>
      </c>
      <c r="G604" s="10"/>
    </row>
    <row r="605" spans="1:7" x14ac:dyDescent="0.45">
      <c r="A605" s="4" t="s">
        <v>394</v>
      </c>
      <c r="B605" s="5" t="s">
        <v>123</v>
      </c>
      <c r="C605" s="6" t="s">
        <v>56</v>
      </c>
      <c r="D605" s="7">
        <v>2897.57</v>
      </c>
      <c r="E605" s="16">
        <v>45139</v>
      </c>
      <c r="F605" s="8">
        <v>0</v>
      </c>
      <c r="G605" s="10"/>
    </row>
    <row r="606" spans="1:7" x14ac:dyDescent="0.45">
      <c r="A606" s="4" t="s">
        <v>394</v>
      </c>
      <c r="B606" s="5" t="s">
        <v>123</v>
      </c>
      <c r="C606" s="6" t="s">
        <v>57</v>
      </c>
      <c r="D606" s="7">
        <v>3664.93</v>
      </c>
      <c r="E606" s="16">
        <v>45504</v>
      </c>
      <c r="F606" s="8">
        <v>0</v>
      </c>
      <c r="G606" s="10"/>
    </row>
    <row r="607" spans="1:7" x14ac:dyDescent="0.45">
      <c r="A607" s="4" t="s">
        <v>394</v>
      </c>
      <c r="B607" s="5" t="s">
        <v>123</v>
      </c>
      <c r="C607" s="6" t="s">
        <v>58</v>
      </c>
      <c r="D607" s="7">
        <v>1627.78</v>
      </c>
      <c r="E607" s="16">
        <v>45412</v>
      </c>
      <c r="F607" s="8">
        <v>0</v>
      </c>
      <c r="G607" s="10"/>
    </row>
    <row r="608" spans="1:7" x14ac:dyDescent="0.45">
      <c r="A608" s="4" t="s">
        <v>394</v>
      </c>
      <c r="B608" s="5" t="s">
        <v>123</v>
      </c>
      <c r="C608" s="6" t="s">
        <v>74</v>
      </c>
      <c r="D608" s="7">
        <v>1164.79</v>
      </c>
      <c r="E608" s="16">
        <v>44985</v>
      </c>
      <c r="F608" s="8">
        <v>0</v>
      </c>
      <c r="G608" s="10"/>
    </row>
    <row r="609" spans="1:7" x14ac:dyDescent="0.45">
      <c r="A609" s="4" t="s">
        <v>394</v>
      </c>
      <c r="B609" s="5" t="s">
        <v>123</v>
      </c>
      <c r="C609" s="6" t="s">
        <v>76</v>
      </c>
      <c r="D609" s="7">
        <v>2717.48</v>
      </c>
      <c r="E609" s="16">
        <v>44985</v>
      </c>
      <c r="F609" s="8">
        <v>0</v>
      </c>
      <c r="G609" s="10"/>
    </row>
    <row r="610" spans="1:7" x14ac:dyDescent="0.45">
      <c r="A610" s="4" t="s">
        <v>394</v>
      </c>
      <c r="B610" s="5" t="s">
        <v>123</v>
      </c>
      <c r="C610" s="6" t="s">
        <v>78</v>
      </c>
      <c r="D610" s="7">
        <v>2044.51</v>
      </c>
      <c r="E610" s="16">
        <v>45127</v>
      </c>
      <c r="F610" s="8">
        <v>0</v>
      </c>
      <c r="G610" s="10"/>
    </row>
    <row r="611" spans="1:7" x14ac:dyDescent="0.45">
      <c r="A611" s="4" t="s">
        <v>394</v>
      </c>
      <c r="B611" s="5" t="s">
        <v>123</v>
      </c>
      <c r="C611" s="6" t="s">
        <v>80</v>
      </c>
      <c r="D611" s="7">
        <v>3203.49</v>
      </c>
      <c r="E611" s="16">
        <v>45488</v>
      </c>
      <c r="F611" s="8">
        <v>0</v>
      </c>
      <c r="G611" s="10"/>
    </row>
    <row r="612" spans="1:7" x14ac:dyDescent="0.45">
      <c r="A612" s="4" t="s">
        <v>394</v>
      </c>
      <c r="B612" s="5" t="s">
        <v>123</v>
      </c>
      <c r="C612" s="6" t="s">
        <v>82</v>
      </c>
      <c r="D612" s="7">
        <v>1111.06</v>
      </c>
      <c r="E612" s="16">
        <v>45519</v>
      </c>
      <c r="F612" s="8">
        <v>0</v>
      </c>
      <c r="G612" s="10"/>
    </row>
    <row r="613" spans="1:7" x14ac:dyDescent="0.45">
      <c r="A613" s="4" t="s">
        <v>394</v>
      </c>
      <c r="B613" s="5" t="s">
        <v>123</v>
      </c>
      <c r="C613" s="6" t="s">
        <v>84</v>
      </c>
      <c r="D613" s="7">
        <v>1077.2</v>
      </c>
      <c r="E613" s="16">
        <v>45519</v>
      </c>
      <c r="F613" s="8">
        <v>0</v>
      </c>
      <c r="G613" s="10"/>
    </row>
    <row r="614" spans="1:7" x14ac:dyDescent="0.45">
      <c r="A614" s="4" t="s">
        <v>394</v>
      </c>
      <c r="B614" s="5" t="s">
        <v>123</v>
      </c>
      <c r="C614" s="6" t="s">
        <v>86</v>
      </c>
      <c r="D614" s="7">
        <v>1640.28</v>
      </c>
      <c r="E614" s="16">
        <v>45519</v>
      </c>
      <c r="F614" s="8">
        <v>0</v>
      </c>
      <c r="G614" s="10"/>
    </row>
    <row r="615" spans="1:7" x14ac:dyDescent="0.45">
      <c r="A615" s="4" t="s">
        <v>394</v>
      </c>
      <c r="B615" s="5" t="s">
        <v>123</v>
      </c>
      <c r="C615" s="6" t="s">
        <v>88</v>
      </c>
      <c r="D615" s="7">
        <v>1082.69</v>
      </c>
      <c r="E615" s="16">
        <v>45519</v>
      </c>
      <c r="F615" s="8">
        <v>0</v>
      </c>
      <c r="G615" s="10"/>
    </row>
    <row r="616" spans="1:7" x14ac:dyDescent="0.45">
      <c r="A616" s="4" t="s">
        <v>394</v>
      </c>
      <c r="B616" s="5" t="s">
        <v>123</v>
      </c>
      <c r="C616" s="6" t="s">
        <v>90</v>
      </c>
      <c r="D616" s="7">
        <v>1082.69</v>
      </c>
      <c r="E616" s="16">
        <v>45762</v>
      </c>
      <c r="F616" s="8">
        <v>0</v>
      </c>
      <c r="G616" s="10"/>
    </row>
    <row r="617" spans="1:7" x14ac:dyDescent="0.45">
      <c r="A617" s="4" t="s">
        <v>394</v>
      </c>
      <c r="B617" s="5" t="s">
        <v>123</v>
      </c>
      <c r="C617" s="6" t="s">
        <v>92</v>
      </c>
      <c r="D617" s="7">
        <v>10295.959999999999</v>
      </c>
      <c r="E617" s="16">
        <v>45519</v>
      </c>
      <c r="F617" s="8">
        <v>0</v>
      </c>
      <c r="G617" s="10"/>
    </row>
    <row r="618" spans="1:7" x14ac:dyDescent="0.45">
      <c r="A618" s="4" t="s">
        <v>394</v>
      </c>
      <c r="B618" s="5" t="s">
        <v>124</v>
      </c>
      <c r="C618" s="6" t="s">
        <v>60</v>
      </c>
      <c r="D618" s="7">
        <v>46559.55</v>
      </c>
      <c r="E618" s="16">
        <v>45519</v>
      </c>
      <c r="F618" s="8">
        <v>0</v>
      </c>
      <c r="G618" s="10"/>
    </row>
    <row r="619" spans="1:7" x14ac:dyDescent="0.45">
      <c r="A619" s="4" t="s">
        <v>394</v>
      </c>
      <c r="B619" s="5" t="s">
        <v>124</v>
      </c>
      <c r="C619" s="6" t="s">
        <v>61</v>
      </c>
      <c r="D619" s="7">
        <v>12674.34</v>
      </c>
      <c r="E619" s="16">
        <v>45519</v>
      </c>
      <c r="F619" s="8">
        <v>0</v>
      </c>
      <c r="G619" s="10"/>
    </row>
    <row r="620" spans="1:7" x14ac:dyDescent="0.45">
      <c r="A620" s="4" t="s">
        <v>394</v>
      </c>
      <c r="B620" s="5" t="s">
        <v>124</v>
      </c>
      <c r="C620" s="6" t="s">
        <v>62</v>
      </c>
      <c r="D620" s="7">
        <v>45024.73</v>
      </c>
      <c r="E620" s="16">
        <v>45519</v>
      </c>
      <c r="F620" s="8">
        <v>0</v>
      </c>
      <c r="G620" s="10"/>
    </row>
    <row r="621" spans="1:7" x14ac:dyDescent="0.45">
      <c r="A621" s="4" t="s">
        <v>394</v>
      </c>
      <c r="B621" s="5" t="s">
        <v>124</v>
      </c>
      <c r="C621" s="6" t="s">
        <v>63</v>
      </c>
      <c r="D621" s="7">
        <v>12256.53</v>
      </c>
      <c r="E621" s="16">
        <v>45519</v>
      </c>
      <c r="F621" s="8">
        <v>0</v>
      </c>
      <c r="G621" s="10"/>
    </row>
    <row r="622" spans="1:7" x14ac:dyDescent="0.45">
      <c r="A622" s="4" t="s">
        <v>394</v>
      </c>
      <c r="B622" s="5" t="s">
        <v>124</v>
      </c>
      <c r="C622" s="6" t="s">
        <v>64</v>
      </c>
      <c r="D622" s="7">
        <v>53218.29</v>
      </c>
      <c r="E622" s="16">
        <v>45519</v>
      </c>
      <c r="F622" s="8">
        <v>0</v>
      </c>
      <c r="G622" s="10"/>
    </row>
    <row r="623" spans="1:7" x14ac:dyDescent="0.45">
      <c r="A623" s="4" t="s">
        <v>394</v>
      </c>
      <c r="B623" s="5" t="s">
        <v>124</v>
      </c>
      <c r="C623" s="6" t="s">
        <v>65</v>
      </c>
      <c r="D623" s="7">
        <v>13950.62</v>
      </c>
      <c r="E623" s="16">
        <v>45519</v>
      </c>
      <c r="F623" s="8">
        <v>0</v>
      </c>
      <c r="G623" s="10"/>
    </row>
    <row r="624" spans="1:7" x14ac:dyDescent="0.45">
      <c r="A624" s="4" t="s">
        <v>394</v>
      </c>
      <c r="B624" s="5" t="s">
        <v>124</v>
      </c>
      <c r="C624" s="6" t="s">
        <v>66</v>
      </c>
      <c r="D624" s="7">
        <v>41720.03</v>
      </c>
      <c r="E624" s="16">
        <v>45519</v>
      </c>
      <c r="F624" s="8">
        <v>0</v>
      </c>
      <c r="G624" s="10"/>
    </row>
    <row r="625" spans="1:7" x14ac:dyDescent="0.45">
      <c r="A625" s="4" t="s">
        <v>394</v>
      </c>
      <c r="B625" s="5" t="s">
        <v>124</v>
      </c>
      <c r="C625" s="6" t="s">
        <v>67</v>
      </c>
      <c r="D625" s="7">
        <v>10936.47</v>
      </c>
      <c r="E625" s="16">
        <v>45519</v>
      </c>
      <c r="F625" s="8">
        <v>0</v>
      </c>
      <c r="G625" s="10"/>
    </row>
    <row r="626" spans="1:7" x14ac:dyDescent="0.45">
      <c r="A626" s="4" t="s">
        <v>394</v>
      </c>
      <c r="B626" s="5" t="s">
        <v>124</v>
      </c>
      <c r="C626" s="6" t="s">
        <v>54</v>
      </c>
      <c r="D626" s="7">
        <v>124542.11</v>
      </c>
      <c r="E626" s="16">
        <v>44880</v>
      </c>
      <c r="F626" s="8">
        <v>0</v>
      </c>
      <c r="G626" s="10"/>
    </row>
    <row r="627" spans="1:7" x14ac:dyDescent="0.45">
      <c r="A627" s="4" t="s">
        <v>394</v>
      </c>
      <c r="B627" s="5" t="s">
        <v>124</v>
      </c>
      <c r="C627" s="6" t="s">
        <v>68</v>
      </c>
      <c r="D627" s="7">
        <v>27931.72</v>
      </c>
      <c r="E627" s="16">
        <v>44880</v>
      </c>
      <c r="F627" s="8">
        <v>4715.6899999999996</v>
      </c>
      <c r="G627" s="10"/>
    </row>
    <row r="628" spans="1:7" x14ac:dyDescent="0.45">
      <c r="A628" s="4" t="s">
        <v>394</v>
      </c>
      <c r="B628" s="5" t="s">
        <v>124</v>
      </c>
      <c r="C628" s="6" t="s">
        <v>55</v>
      </c>
      <c r="D628" s="7">
        <v>130887.67999999999</v>
      </c>
      <c r="E628" s="16">
        <v>44925</v>
      </c>
      <c r="F628" s="8">
        <v>0</v>
      </c>
      <c r="G628" s="10"/>
    </row>
    <row r="629" spans="1:7" x14ac:dyDescent="0.45">
      <c r="A629" s="4" t="s">
        <v>394</v>
      </c>
      <c r="B629" s="5" t="s">
        <v>124</v>
      </c>
      <c r="C629" s="6" t="s">
        <v>69</v>
      </c>
      <c r="D629" s="7">
        <v>29354.87</v>
      </c>
      <c r="E629" s="16">
        <v>44925</v>
      </c>
      <c r="F629" s="8">
        <v>4955.96</v>
      </c>
      <c r="G629" s="10"/>
    </row>
    <row r="630" spans="1:7" x14ac:dyDescent="0.45">
      <c r="A630" s="4" t="s">
        <v>394</v>
      </c>
      <c r="B630" s="5" t="s">
        <v>124</v>
      </c>
      <c r="C630" s="6" t="s">
        <v>56</v>
      </c>
      <c r="D630" s="7">
        <v>110295.93</v>
      </c>
      <c r="E630" s="16">
        <v>45139</v>
      </c>
      <c r="F630" s="8">
        <v>0</v>
      </c>
      <c r="G630" s="10"/>
    </row>
    <row r="631" spans="1:7" x14ac:dyDescent="0.45">
      <c r="A631" s="4" t="s">
        <v>394</v>
      </c>
      <c r="B631" s="5" t="s">
        <v>124</v>
      </c>
      <c r="C631" s="6" t="s">
        <v>70</v>
      </c>
      <c r="D631" s="7">
        <v>24736.65</v>
      </c>
      <c r="E631" s="16">
        <v>45139</v>
      </c>
      <c r="F631" s="8">
        <v>4176.2700000000004</v>
      </c>
      <c r="G631" s="10"/>
    </row>
    <row r="632" spans="1:7" x14ac:dyDescent="0.45">
      <c r="A632" s="4" t="s">
        <v>394</v>
      </c>
      <c r="B632" s="5" t="s">
        <v>124</v>
      </c>
      <c r="C632" s="6" t="s">
        <v>57</v>
      </c>
      <c r="D632" s="7">
        <v>139505.66</v>
      </c>
      <c r="E632" s="16">
        <v>45504</v>
      </c>
      <c r="F632" s="8">
        <v>0</v>
      </c>
      <c r="G632" s="10"/>
    </row>
    <row r="633" spans="1:7" x14ac:dyDescent="0.45">
      <c r="A633" s="4" t="s">
        <v>394</v>
      </c>
      <c r="B633" s="5" t="s">
        <v>124</v>
      </c>
      <c r="C633" s="6" t="s">
        <v>71</v>
      </c>
      <c r="D633" s="7">
        <v>19199.39</v>
      </c>
      <c r="E633" s="16">
        <v>45504</v>
      </c>
      <c r="F633" s="8">
        <v>0</v>
      </c>
      <c r="G633" s="10" t="s">
        <v>395</v>
      </c>
    </row>
    <row r="634" spans="1:7" x14ac:dyDescent="0.45">
      <c r="A634" s="4" t="s">
        <v>394</v>
      </c>
      <c r="B634" s="5" t="s">
        <v>124</v>
      </c>
      <c r="C634" s="6" t="s">
        <v>72</v>
      </c>
      <c r="D634" s="7">
        <v>21318.240000000002</v>
      </c>
      <c r="E634" s="16">
        <v>45504</v>
      </c>
      <c r="F634" s="8">
        <v>4973.9399999999996</v>
      </c>
      <c r="G634" s="10"/>
    </row>
    <row r="635" spans="1:7" x14ac:dyDescent="0.45">
      <c r="A635" s="4" t="s">
        <v>394</v>
      </c>
      <c r="B635" s="5" t="s">
        <v>124</v>
      </c>
      <c r="C635" s="6" t="s">
        <v>58</v>
      </c>
      <c r="D635" s="7">
        <v>61961.55</v>
      </c>
      <c r="E635" s="16">
        <v>45412</v>
      </c>
      <c r="F635" s="8">
        <v>0</v>
      </c>
      <c r="G635" s="10"/>
    </row>
    <row r="636" spans="1:7" x14ac:dyDescent="0.45">
      <c r="A636" s="4" t="s">
        <v>394</v>
      </c>
      <c r="B636" s="5" t="s">
        <v>124</v>
      </c>
      <c r="C636" s="6" t="s">
        <v>73</v>
      </c>
      <c r="D636" s="7">
        <v>13896.45</v>
      </c>
      <c r="E636" s="16">
        <v>45412</v>
      </c>
      <c r="F636" s="8">
        <v>2346.12</v>
      </c>
      <c r="G636" s="10"/>
    </row>
    <row r="637" spans="1:7" x14ac:dyDescent="0.45">
      <c r="A637" s="4" t="s">
        <v>394</v>
      </c>
      <c r="B637" s="5" t="s">
        <v>124</v>
      </c>
      <c r="C637" s="6" t="s">
        <v>74</v>
      </c>
      <c r="D637" s="7">
        <v>44337.79</v>
      </c>
      <c r="E637" s="16">
        <v>44985</v>
      </c>
      <c r="F637" s="8">
        <v>0</v>
      </c>
      <c r="G637" s="10"/>
    </row>
    <row r="638" spans="1:7" x14ac:dyDescent="0.45">
      <c r="A638" s="4" t="s">
        <v>394</v>
      </c>
      <c r="B638" s="5" t="s">
        <v>124</v>
      </c>
      <c r="C638" s="6" t="s">
        <v>75</v>
      </c>
      <c r="D638" s="7">
        <v>9943.8799999999992</v>
      </c>
      <c r="E638" s="16">
        <v>44985</v>
      </c>
      <c r="F638" s="8">
        <v>1678.81</v>
      </c>
      <c r="G638" s="10"/>
    </row>
    <row r="639" spans="1:7" x14ac:dyDescent="0.45">
      <c r="A639" s="4" t="s">
        <v>394</v>
      </c>
      <c r="B639" s="5" t="s">
        <v>124</v>
      </c>
      <c r="C639" s="6" t="s">
        <v>76</v>
      </c>
      <c r="D639" s="7">
        <v>103440.96000000001</v>
      </c>
      <c r="E639" s="16">
        <v>44985</v>
      </c>
      <c r="F639" s="8">
        <v>0</v>
      </c>
      <c r="G639" s="10"/>
    </row>
    <row r="640" spans="1:7" x14ac:dyDescent="0.45">
      <c r="A640" s="4" t="s">
        <v>394</v>
      </c>
      <c r="B640" s="5" t="s">
        <v>124</v>
      </c>
      <c r="C640" s="6" t="s">
        <v>77</v>
      </c>
      <c r="D640" s="7">
        <v>23199.25</v>
      </c>
      <c r="E640" s="16">
        <v>44985</v>
      </c>
      <c r="F640" s="8">
        <v>3916.71</v>
      </c>
      <c r="G640" s="10"/>
    </row>
    <row r="641" spans="1:7" x14ac:dyDescent="0.45">
      <c r="A641" s="4" t="s">
        <v>394</v>
      </c>
      <c r="B641" s="5" t="s">
        <v>124</v>
      </c>
      <c r="C641" s="6" t="s">
        <v>78</v>
      </c>
      <c r="D641" s="7">
        <v>77824.33</v>
      </c>
      <c r="E641" s="16">
        <v>45127</v>
      </c>
      <c r="F641" s="8">
        <v>0</v>
      </c>
      <c r="G641" s="10"/>
    </row>
    <row r="642" spans="1:7" x14ac:dyDescent="0.45">
      <c r="A642" s="4" t="s">
        <v>394</v>
      </c>
      <c r="B642" s="5" t="s">
        <v>124</v>
      </c>
      <c r="C642" s="6" t="s">
        <v>79</v>
      </c>
      <c r="D642" s="7">
        <v>17454.080000000002</v>
      </c>
      <c r="E642" s="16">
        <v>45127</v>
      </c>
      <c r="F642" s="8">
        <v>2946.75</v>
      </c>
      <c r="G642" s="10"/>
    </row>
    <row r="643" spans="1:7" x14ac:dyDescent="0.45">
      <c r="A643" s="4" t="s">
        <v>394</v>
      </c>
      <c r="B643" s="5" t="s">
        <v>124</v>
      </c>
      <c r="C643" s="6" t="s">
        <v>80</v>
      </c>
      <c r="D643" s="7">
        <v>121940.62</v>
      </c>
      <c r="E643" s="16">
        <v>45488</v>
      </c>
      <c r="F643" s="8">
        <v>0</v>
      </c>
      <c r="G643" s="10"/>
    </row>
    <row r="644" spans="1:7" x14ac:dyDescent="0.45">
      <c r="A644" s="4" t="s">
        <v>394</v>
      </c>
      <c r="B644" s="5" t="s">
        <v>124</v>
      </c>
      <c r="C644" s="6" t="s">
        <v>81</v>
      </c>
      <c r="D644" s="7">
        <v>27348.28</v>
      </c>
      <c r="E644" s="16">
        <v>45488</v>
      </c>
      <c r="F644" s="8">
        <v>4617.18</v>
      </c>
      <c r="G644" s="10"/>
    </row>
    <row r="645" spans="1:7" x14ac:dyDescent="0.45">
      <c r="A645" s="4" t="s">
        <v>394</v>
      </c>
      <c r="B645" s="5" t="s">
        <v>124</v>
      </c>
      <c r="C645" s="6" t="s">
        <v>82</v>
      </c>
      <c r="D645" s="7">
        <v>42292.55</v>
      </c>
      <c r="E645" s="16">
        <v>45519</v>
      </c>
      <c r="F645" s="8">
        <v>0</v>
      </c>
      <c r="G645" s="10"/>
    </row>
    <row r="646" spans="1:7" x14ac:dyDescent="0.45">
      <c r="A646" s="4" t="s">
        <v>394</v>
      </c>
      <c r="B646" s="5" t="s">
        <v>124</v>
      </c>
      <c r="C646" s="6" t="s">
        <v>83</v>
      </c>
      <c r="D646" s="7">
        <v>11512.79</v>
      </c>
      <c r="E646" s="16">
        <v>45519</v>
      </c>
      <c r="F646" s="8">
        <v>0</v>
      </c>
      <c r="G646" s="10"/>
    </row>
    <row r="647" spans="1:7" x14ac:dyDescent="0.45">
      <c r="A647" s="4" t="s">
        <v>394</v>
      </c>
      <c r="B647" s="5" t="s">
        <v>124</v>
      </c>
      <c r="C647" s="6" t="s">
        <v>84</v>
      </c>
      <c r="D647" s="7">
        <v>41003.589999999997</v>
      </c>
      <c r="E647" s="16">
        <v>45519</v>
      </c>
      <c r="F647" s="8">
        <v>0</v>
      </c>
      <c r="G647" s="10"/>
    </row>
    <row r="648" spans="1:7" x14ac:dyDescent="0.45">
      <c r="A648" s="4" t="s">
        <v>394</v>
      </c>
      <c r="B648" s="5" t="s">
        <v>124</v>
      </c>
      <c r="C648" s="6" t="s">
        <v>85</v>
      </c>
      <c r="D648" s="7">
        <v>11161.91</v>
      </c>
      <c r="E648" s="16">
        <v>45519</v>
      </c>
      <c r="F648" s="8">
        <v>0</v>
      </c>
      <c r="G648" s="10"/>
    </row>
    <row r="649" spans="1:7" x14ac:dyDescent="0.45">
      <c r="A649" s="4" t="s">
        <v>394</v>
      </c>
      <c r="B649" s="5" t="s">
        <v>124</v>
      </c>
      <c r="C649" s="6" t="s">
        <v>86</v>
      </c>
      <c r="D649" s="7">
        <v>62437.27</v>
      </c>
      <c r="E649" s="16">
        <v>45519</v>
      </c>
      <c r="F649" s="8">
        <v>0</v>
      </c>
      <c r="G649" s="10"/>
    </row>
    <row r="650" spans="1:7" x14ac:dyDescent="0.45">
      <c r="A650" s="4" t="s">
        <v>394</v>
      </c>
      <c r="B650" s="5" t="s">
        <v>124</v>
      </c>
      <c r="C650" s="6" t="s">
        <v>87</v>
      </c>
      <c r="D650" s="7">
        <v>16367.28</v>
      </c>
      <c r="E650" s="16">
        <v>45519</v>
      </c>
      <c r="F650" s="8">
        <v>0</v>
      </c>
      <c r="G650" s="10"/>
    </row>
    <row r="651" spans="1:7" x14ac:dyDescent="0.45">
      <c r="A651" s="4" t="s">
        <v>394</v>
      </c>
      <c r="B651" s="5" t="s">
        <v>124</v>
      </c>
      <c r="C651" s="6" t="s">
        <v>88</v>
      </c>
      <c r="D651" s="7">
        <v>41212.769999999997</v>
      </c>
      <c r="E651" s="16">
        <v>45519</v>
      </c>
      <c r="F651" s="8">
        <v>0</v>
      </c>
      <c r="G651" s="10"/>
    </row>
    <row r="652" spans="1:7" x14ac:dyDescent="0.45">
      <c r="A652" s="4" t="s">
        <v>394</v>
      </c>
      <c r="B652" s="5" t="s">
        <v>124</v>
      </c>
      <c r="C652" s="6" t="s">
        <v>89</v>
      </c>
      <c r="D652" s="7">
        <v>10803.5</v>
      </c>
      <c r="E652" s="16">
        <v>45519</v>
      </c>
      <c r="F652" s="8">
        <v>0</v>
      </c>
      <c r="G652" s="10"/>
    </row>
    <row r="653" spans="1:7" x14ac:dyDescent="0.45">
      <c r="A653" s="4" t="s">
        <v>394</v>
      </c>
      <c r="B653" s="5" t="s">
        <v>124</v>
      </c>
      <c r="C653" s="6" t="s">
        <v>90</v>
      </c>
      <c r="D653" s="7">
        <v>41212.769999999997</v>
      </c>
      <c r="E653" s="16">
        <v>45762</v>
      </c>
      <c r="F653" s="8">
        <v>0</v>
      </c>
      <c r="G653" s="10"/>
    </row>
    <row r="654" spans="1:7" x14ac:dyDescent="0.45">
      <c r="A654" s="4" t="s">
        <v>394</v>
      </c>
      <c r="B654" s="5" t="s">
        <v>124</v>
      </c>
      <c r="C654" s="6" t="s">
        <v>91</v>
      </c>
      <c r="D654" s="7">
        <v>10803.5</v>
      </c>
      <c r="E654" s="16">
        <v>45762</v>
      </c>
      <c r="F654" s="8">
        <v>0</v>
      </c>
      <c r="G654" s="10"/>
    </row>
    <row r="655" spans="1:7" x14ac:dyDescent="0.45">
      <c r="A655" s="4" t="s">
        <v>394</v>
      </c>
      <c r="B655" s="5" t="s">
        <v>124</v>
      </c>
      <c r="C655" s="6" t="s">
        <v>92</v>
      </c>
      <c r="D655" s="7">
        <v>391915.56</v>
      </c>
      <c r="E655" s="16">
        <v>45519</v>
      </c>
      <c r="F655" s="8">
        <v>0</v>
      </c>
      <c r="G655" s="10"/>
    </row>
    <row r="656" spans="1:7" x14ac:dyDescent="0.45">
      <c r="A656" s="4" t="s">
        <v>394</v>
      </c>
      <c r="B656" s="5" t="s">
        <v>124</v>
      </c>
      <c r="C656" s="6" t="s">
        <v>93</v>
      </c>
      <c r="D656" s="7">
        <v>102736.56</v>
      </c>
      <c r="E656" s="16">
        <v>45519</v>
      </c>
      <c r="F656" s="8">
        <v>0</v>
      </c>
      <c r="G656" s="10"/>
    </row>
    <row r="657" spans="1:7" x14ac:dyDescent="0.45">
      <c r="A657" s="4" t="s">
        <v>394</v>
      </c>
      <c r="B657" s="5" t="s">
        <v>125</v>
      </c>
      <c r="C657" s="6" t="s">
        <v>60</v>
      </c>
      <c r="D657" s="7">
        <v>3818.27</v>
      </c>
      <c r="E657" s="16">
        <v>45519</v>
      </c>
      <c r="F657" s="8">
        <v>0</v>
      </c>
      <c r="G657" s="10"/>
    </row>
    <row r="658" spans="1:7" x14ac:dyDescent="0.45">
      <c r="A658" s="4" t="s">
        <v>394</v>
      </c>
      <c r="B658" s="5" t="s">
        <v>125</v>
      </c>
      <c r="C658" s="6" t="s">
        <v>62</v>
      </c>
      <c r="D658" s="7">
        <v>3692.4</v>
      </c>
      <c r="E658" s="16">
        <v>45519</v>
      </c>
      <c r="F658" s="8">
        <v>0</v>
      </c>
      <c r="G658" s="10"/>
    </row>
    <row r="659" spans="1:7" x14ac:dyDescent="0.45">
      <c r="A659" s="4" t="s">
        <v>394</v>
      </c>
      <c r="B659" s="5" t="s">
        <v>125</v>
      </c>
      <c r="C659" s="6" t="s">
        <v>64</v>
      </c>
      <c r="D659" s="7">
        <v>4364.34</v>
      </c>
      <c r="E659" s="16">
        <v>45519</v>
      </c>
      <c r="F659" s="8">
        <v>0</v>
      </c>
      <c r="G659" s="10"/>
    </row>
    <row r="660" spans="1:7" x14ac:dyDescent="0.45">
      <c r="A660" s="4" t="s">
        <v>394</v>
      </c>
      <c r="B660" s="5" t="s">
        <v>125</v>
      </c>
      <c r="C660" s="6" t="s">
        <v>66</v>
      </c>
      <c r="D660" s="7">
        <v>3421.39</v>
      </c>
      <c r="E660" s="16">
        <v>45519</v>
      </c>
      <c r="F660" s="8">
        <v>0</v>
      </c>
      <c r="G660" s="10"/>
    </row>
    <row r="661" spans="1:7" x14ac:dyDescent="0.45">
      <c r="A661" s="4" t="s">
        <v>394</v>
      </c>
      <c r="B661" s="5" t="s">
        <v>125</v>
      </c>
      <c r="C661" s="6" t="s">
        <v>54</v>
      </c>
      <c r="D661" s="7">
        <v>10213.48</v>
      </c>
      <c r="E661" s="16">
        <v>44880</v>
      </c>
      <c r="F661" s="8">
        <v>0</v>
      </c>
      <c r="G661" s="10"/>
    </row>
    <row r="662" spans="1:7" x14ac:dyDescent="0.45">
      <c r="A662" s="4" t="s">
        <v>394</v>
      </c>
      <c r="B662" s="5" t="s">
        <v>125</v>
      </c>
      <c r="C662" s="6" t="s">
        <v>55</v>
      </c>
      <c r="D662" s="7">
        <v>10733.87</v>
      </c>
      <c r="E662" s="16">
        <v>44925</v>
      </c>
      <c r="F662" s="8">
        <v>0</v>
      </c>
      <c r="G662" s="10"/>
    </row>
    <row r="663" spans="1:7" x14ac:dyDescent="0.45">
      <c r="A663" s="4" t="s">
        <v>394</v>
      </c>
      <c r="B663" s="5" t="s">
        <v>125</v>
      </c>
      <c r="C663" s="6" t="s">
        <v>56</v>
      </c>
      <c r="D663" s="7">
        <v>9045.18</v>
      </c>
      <c r="E663" s="16">
        <v>45140</v>
      </c>
      <c r="F663" s="8">
        <v>0</v>
      </c>
      <c r="G663" s="10"/>
    </row>
    <row r="664" spans="1:7" x14ac:dyDescent="0.45">
      <c r="A664" s="4" t="s">
        <v>394</v>
      </c>
      <c r="B664" s="5" t="s">
        <v>125</v>
      </c>
      <c r="C664" s="6" t="s">
        <v>57</v>
      </c>
      <c r="D664" s="7">
        <v>11440.62</v>
      </c>
      <c r="E664" s="16">
        <v>45504</v>
      </c>
      <c r="F664" s="8">
        <v>0</v>
      </c>
      <c r="G664" s="10"/>
    </row>
    <row r="665" spans="1:7" x14ac:dyDescent="0.45">
      <c r="A665" s="4" t="s">
        <v>394</v>
      </c>
      <c r="B665" s="5" t="s">
        <v>125</v>
      </c>
      <c r="C665" s="6" t="s">
        <v>58</v>
      </c>
      <c r="D665" s="7">
        <v>5081.3599999999997</v>
      </c>
      <c r="E665" s="16">
        <v>45412</v>
      </c>
      <c r="F665" s="8">
        <v>0</v>
      </c>
      <c r="G665" s="10"/>
    </row>
    <row r="666" spans="1:7" x14ac:dyDescent="0.45">
      <c r="A666" s="4" t="s">
        <v>394</v>
      </c>
      <c r="B666" s="5" t="s">
        <v>125</v>
      </c>
      <c r="C666" s="6" t="s">
        <v>74</v>
      </c>
      <c r="D666" s="7">
        <v>3636.07</v>
      </c>
      <c r="E666" s="16">
        <v>44985</v>
      </c>
      <c r="F666" s="8">
        <v>0</v>
      </c>
      <c r="G666" s="10"/>
    </row>
    <row r="667" spans="1:7" x14ac:dyDescent="0.45">
      <c r="A667" s="4" t="s">
        <v>394</v>
      </c>
      <c r="B667" s="5" t="s">
        <v>125</v>
      </c>
      <c r="C667" s="6" t="s">
        <v>76</v>
      </c>
      <c r="D667" s="7">
        <v>8483.01</v>
      </c>
      <c r="E667" s="16">
        <v>44985</v>
      </c>
      <c r="F667" s="8">
        <v>0</v>
      </c>
      <c r="G667" s="10"/>
    </row>
    <row r="668" spans="1:7" x14ac:dyDescent="0.45">
      <c r="A668" s="4" t="s">
        <v>394</v>
      </c>
      <c r="B668" s="5" t="s">
        <v>125</v>
      </c>
      <c r="C668" s="6" t="s">
        <v>78</v>
      </c>
      <c r="D668" s="7">
        <v>6382.24</v>
      </c>
      <c r="E668" s="16">
        <v>45127</v>
      </c>
      <c r="F668" s="8">
        <v>0</v>
      </c>
      <c r="G668" s="10"/>
    </row>
    <row r="669" spans="1:7" x14ac:dyDescent="0.45">
      <c r="A669" s="4" t="s">
        <v>394</v>
      </c>
      <c r="B669" s="5" t="s">
        <v>125</v>
      </c>
      <c r="C669" s="6" t="s">
        <v>80</v>
      </c>
      <c r="D669" s="7">
        <v>10000.14</v>
      </c>
      <c r="E669" s="16">
        <v>45488</v>
      </c>
      <c r="F669" s="8">
        <v>0</v>
      </c>
      <c r="G669" s="10"/>
    </row>
    <row r="670" spans="1:7" x14ac:dyDescent="0.45">
      <c r="A670" s="4" t="s">
        <v>394</v>
      </c>
      <c r="B670" s="5" t="s">
        <v>125</v>
      </c>
      <c r="C670" s="6" t="s">
        <v>82</v>
      </c>
      <c r="D670" s="7">
        <v>3468.34</v>
      </c>
      <c r="E670" s="16">
        <v>45519</v>
      </c>
      <c r="F670" s="8">
        <v>0</v>
      </c>
      <c r="G670" s="10"/>
    </row>
    <row r="671" spans="1:7" x14ac:dyDescent="0.45">
      <c r="A671" s="4" t="s">
        <v>394</v>
      </c>
      <c r="B671" s="5" t="s">
        <v>125</v>
      </c>
      <c r="C671" s="6" t="s">
        <v>84</v>
      </c>
      <c r="D671" s="7">
        <v>3362.63</v>
      </c>
      <c r="E671" s="16">
        <v>45519</v>
      </c>
      <c r="F671" s="8">
        <v>0</v>
      </c>
      <c r="G671" s="10"/>
    </row>
    <row r="672" spans="1:7" x14ac:dyDescent="0.45">
      <c r="A672" s="4" t="s">
        <v>394</v>
      </c>
      <c r="B672" s="5" t="s">
        <v>125</v>
      </c>
      <c r="C672" s="6" t="s">
        <v>86</v>
      </c>
      <c r="D672" s="7">
        <v>5120.37</v>
      </c>
      <c r="E672" s="16">
        <v>45519</v>
      </c>
      <c r="F672" s="8">
        <v>0</v>
      </c>
      <c r="G672" s="10"/>
    </row>
    <row r="673" spans="1:7" x14ac:dyDescent="0.45">
      <c r="A673" s="4" t="s">
        <v>394</v>
      </c>
      <c r="B673" s="5" t="s">
        <v>125</v>
      </c>
      <c r="C673" s="6" t="s">
        <v>88</v>
      </c>
      <c r="D673" s="7">
        <v>3379.79</v>
      </c>
      <c r="E673" s="16">
        <v>45519</v>
      </c>
      <c r="F673" s="8">
        <v>0</v>
      </c>
      <c r="G673" s="10"/>
    </row>
    <row r="674" spans="1:7" x14ac:dyDescent="0.45">
      <c r="A674" s="4" t="s">
        <v>394</v>
      </c>
      <c r="B674" s="5" t="s">
        <v>125</v>
      </c>
      <c r="C674" s="6" t="s">
        <v>90</v>
      </c>
      <c r="D674" s="7">
        <v>3379.79</v>
      </c>
      <c r="E674" s="16">
        <v>45762</v>
      </c>
      <c r="F674" s="8">
        <v>0</v>
      </c>
      <c r="G674" s="10"/>
    </row>
    <row r="675" spans="1:7" x14ac:dyDescent="0.45">
      <c r="A675" s="4" t="s">
        <v>394</v>
      </c>
      <c r="B675" s="5" t="s">
        <v>125</v>
      </c>
      <c r="C675" s="6" t="s">
        <v>92</v>
      </c>
      <c r="D675" s="7">
        <v>32140.31</v>
      </c>
      <c r="E675" s="16">
        <v>45519</v>
      </c>
      <c r="F675" s="8">
        <v>0</v>
      </c>
      <c r="G675" s="10"/>
    </row>
    <row r="676" spans="1:7" x14ac:dyDescent="0.45">
      <c r="A676" s="4" t="s">
        <v>394</v>
      </c>
      <c r="B676" s="5" t="s">
        <v>126</v>
      </c>
      <c r="C676" s="6" t="s">
        <v>60</v>
      </c>
      <c r="D676" s="7">
        <v>2812.87</v>
      </c>
      <c r="E676" s="16">
        <v>45519</v>
      </c>
      <c r="F676" s="8">
        <v>0</v>
      </c>
      <c r="G676" s="10"/>
    </row>
    <row r="677" spans="1:7" x14ac:dyDescent="0.45">
      <c r="A677" s="4" t="s">
        <v>394</v>
      </c>
      <c r="B677" s="5" t="s">
        <v>126</v>
      </c>
      <c r="C677" s="6" t="s">
        <v>62</v>
      </c>
      <c r="D677" s="7">
        <v>2720.15</v>
      </c>
      <c r="E677" s="16">
        <v>45519</v>
      </c>
      <c r="F677" s="8">
        <v>0</v>
      </c>
      <c r="G677" s="10"/>
    </row>
    <row r="678" spans="1:7" x14ac:dyDescent="0.45">
      <c r="A678" s="4" t="s">
        <v>394</v>
      </c>
      <c r="B678" s="5" t="s">
        <v>126</v>
      </c>
      <c r="C678" s="6" t="s">
        <v>64</v>
      </c>
      <c r="D678" s="7">
        <v>3215.16</v>
      </c>
      <c r="E678" s="16">
        <v>45519</v>
      </c>
      <c r="F678" s="8">
        <v>0</v>
      </c>
      <c r="G678" s="10"/>
    </row>
    <row r="679" spans="1:7" x14ac:dyDescent="0.45">
      <c r="A679" s="4" t="s">
        <v>394</v>
      </c>
      <c r="B679" s="5" t="s">
        <v>126</v>
      </c>
      <c r="C679" s="6" t="s">
        <v>66</v>
      </c>
      <c r="D679" s="7">
        <v>2520.5</v>
      </c>
      <c r="E679" s="16">
        <v>45519</v>
      </c>
      <c r="F679" s="8">
        <v>0</v>
      </c>
      <c r="G679" s="10"/>
    </row>
    <row r="680" spans="1:7" x14ac:dyDescent="0.45">
      <c r="A680" s="4" t="s">
        <v>394</v>
      </c>
      <c r="B680" s="5" t="s">
        <v>126</v>
      </c>
      <c r="C680" s="6" t="s">
        <v>54</v>
      </c>
      <c r="D680" s="7">
        <v>7524.15</v>
      </c>
      <c r="E680" s="16">
        <v>44880</v>
      </c>
      <c r="F680" s="8">
        <v>0</v>
      </c>
      <c r="G680" s="10"/>
    </row>
    <row r="681" spans="1:7" x14ac:dyDescent="0.45">
      <c r="A681" s="4" t="s">
        <v>394</v>
      </c>
      <c r="B681" s="5" t="s">
        <v>126</v>
      </c>
      <c r="C681" s="6" t="s">
        <v>55</v>
      </c>
      <c r="D681" s="7">
        <v>7907.52</v>
      </c>
      <c r="E681" s="16">
        <v>44925</v>
      </c>
      <c r="F681" s="8">
        <v>0</v>
      </c>
      <c r="G681" s="10"/>
    </row>
    <row r="682" spans="1:7" x14ac:dyDescent="0.45">
      <c r="A682" s="4" t="s">
        <v>394</v>
      </c>
      <c r="B682" s="5" t="s">
        <v>126</v>
      </c>
      <c r="C682" s="6" t="s">
        <v>56</v>
      </c>
      <c r="D682" s="7">
        <v>6663.48</v>
      </c>
      <c r="E682" s="16">
        <v>45139</v>
      </c>
      <c r="F682" s="8">
        <v>0</v>
      </c>
      <c r="G682" s="10"/>
    </row>
    <row r="683" spans="1:7" x14ac:dyDescent="0.45">
      <c r="A683" s="4" t="s">
        <v>394</v>
      </c>
      <c r="B683" s="5" t="s">
        <v>126</v>
      </c>
      <c r="C683" s="6" t="s">
        <v>57</v>
      </c>
      <c r="D683" s="7">
        <v>8428.17</v>
      </c>
      <c r="E683" s="16">
        <v>45504</v>
      </c>
      <c r="F683" s="8">
        <v>0</v>
      </c>
      <c r="G683" s="10"/>
    </row>
    <row r="684" spans="1:7" x14ac:dyDescent="0.45">
      <c r="A684" s="4" t="s">
        <v>394</v>
      </c>
      <c r="B684" s="5" t="s">
        <v>126</v>
      </c>
      <c r="C684" s="6" t="s">
        <v>58</v>
      </c>
      <c r="D684" s="7">
        <v>3743.38</v>
      </c>
      <c r="E684" s="16">
        <v>45412</v>
      </c>
      <c r="F684" s="8">
        <v>0</v>
      </c>
      <c r="G684" s="10"/>
    </row>
    <row r="685" spans="1:7" x14ac:dyDescent="0.45">
      <c r="A685" s="4" t="s">
        <v>394</v>
      </c>
      <c r="B685" s="5" t="s">
        <v>126</v>
      </c>
      <c r="C685" s="6" t="s">
        <v>74</v>
      </c>
      <c r="D685" s="7">
        <v>2678.65</v>
      </c>
      <c r="E685" s="16">
        <v>44985</v>
      </c>
      <c r="F685" s="8">
        <v>0</v>
      </c>
      <c r="G685" s="10"/>
    </row>
    <row r="686" spans="1:7" x14ac:dyDescent="0.45">
      <c r="A686" s="4" t="s">
        <v>394</v>
      </c>
      <c r="B686" s="5" t="s">
        <v>126</v>
      </c>
      <c r="C686" s="6" t="s">
        <v>76</v>
      </c>
      <c r="D686" s="7">
        <v>6249.34</v>
      </c>
      <c r="E686" s="16">
        <v>44985</v>
      </c>
      <c r="F686" s="8">
        <v>0</v>
      </c>
      <c r="G686" s="10"/>
    </row>
    <row r="687" spans="1:7" x14ac:dyDescent="0.45">
      <c r="A687" s="4" t="s">
        <v>394</v>
      </c>
      <c r="B687" s="5" t="s">
        <v>126</v>
      </c>
      <c r="C687" s="6" t="s">
        <v>78</v>
      </c>
      <c r="D687" s="7">
        <v>4701.72</v>
      </c>
      <c r="E687" s="16">
        <v>45127</v>
      </c>
      <c r="F687" s="8">
        <v>0</v>
      </c>
      <c r="G687" s="10"/>
    </row>
    <row r="688" spans="1:7" x14ac:dyDescent="0.45">
      <c r="A688" s="4" t="s">
        <v>394</v>
      </c>
      <c r="B688" s="5" t="s">
        <v>126</v>
      </c>
      <c r="C688" s="6" t="s">
        <v>80</v>
      </c>
      <c r="D688" s="7">
        <v>7366.98</v>
      </c>
      <c r="E688" s="16">
        <v>45488</v>
      </c>
      <c r="F688" s="8">
        <v>0</v>
      </c>
      <c r="G688" s="10"/>
    </row>
    <row r="689" spans="1:7" x14ac:dyDescent="0.45">
      <c r="A689" s="4" t="s">
        <v>394</v>
      </c>
      <c r="B689" s="5" t="s">
        <v>126</v>
      </c>
      <c r="C689" s="6" t="s">
        <v>82</v>
      </c>
      <c r="D689" s="7">
        <v>2555.08</v>
      </c>
      <c r="E689" s="16">
        <v>45519</v>
      </c>
      <c r="F689" s="8">
        <v>0</v>
      </c>
      <c r="G689" s="10"/>
    </row>
    <row r="690" spans="1:7" x14ac:dyDescent="0.45">
      <c r="A690" s="4" t="s">
        <v>394</v>
      </c>
      <c r="B690" s="5" t="s">
        <v>126</v>
      </c>
      <c r="C690" s="6" t="s">
        <v>84</v>
      </c>
      <c r="D690" s="7">
        <v>2477.21</v>
      </c>
      <c r="E690" s="16">
        <v>45519</v>
      </c>
      <c r="F690" s="8">
        <v>0</v>
      </c>
      <c r="G690" s="10"/>
    </row>
    <row r="691" spans="1:7" x14ac:dyDescent="0.45">
      <c r="A691" s="4" t="s">
        <v>394</v>
      </c>
      <c r="B691" s="5" t="s">
        <v>126</v>
      </c>
      <c r="C691" s="6" t="s">
        <v>86</v>
      </c>
      <c r="D691" s="7">
        <v>3772.12</v>
      </c>
      <c r="E691" s="16">
        <v>45519</v>
      </c>
      <c r="F691" s="8">
        <v>0</v>
      </c>
      <c r="G691" s="10"/>
    </row>
    <row r="692" spans="1:7" x14ac:dyDescent="0.45">
      <c r="A692" s="4" t="s">
        <v>394</v>
      </c>
      <c r="B692" s="5" t="s">
        <v>126</v>
      </c>
      <c r="C692" s="6" t="s">
        <v>88</v>
      </c>
      <c r="D692" s="7">
        <v>2489.85</v>
      </c>
      <c r="E692" s="16">
        <v>45519</v>
      </c>
      <c r="F692" s="8">
        <v>0</v>
      </c>
      <c r="G692" s="10"/>
    </row>
    <row r="693" spans="1:7" x14ac:dyDescent="0.45">
      <c r="A693" s="4" t="s">
        <v>394</v>
      </c>
      <c r="B693" s="5" t="s">
        <v>126</v>
      </c>
      <c r="C693" s="6" t="s">
        <v>90</v>
      </c>
      <c r="D693" s="7">
        <v>2489.85</v>
      </c>
      <c r="E693" s="16">
        <v>45762</v>
      </c>
      <c r="F693" s="8">
        <v>0</v>
      </c>
      <c r="G693" s="10"/>
    </row>
    <row r="694" spans="1:7" x14ac:dyDescent="0.45">
      <c r="A694" s="4" t="s">
        <v>394</v>
      </c>
      <c r="B694" s="5" t="s">
        <v>126</v>
      </c>
      <c r="C694" s="6" t="s">
        <v>92</v>
      </c>
      <c r="D694" s="7">
        <v>23677.39</v>
      </c>
      <c r="E694" s="16">
        <v>45519</v>
      </c>
      <c r="F694" s="8">
        <v>0</v>
      </c>
      <c r="G694" s="10"/>
    </row>
    <row r="695" spans="1:7" x14ac:dyDescent="0.45">
      <c r="A695" s="4" t="s">
        <v>394</v>
      </c>
      <c r="B695" s="5" t="s">
        <v>127</v>
      </c>
      <c r="C695" s="6" t="s">
        <v>60</v>
      </c>
      <c r="D695" s="7">
        <v>26250.3</v>
      </c>
      <c r="E695" s="16">
        <v>45519</v>
      </c>
      <c r="F695" s="8">
        <v>0</v>
      </c>
      <c r="G695" s="10"/>
    </row>
    <row r="696" spans="1:7" x14ac:dyDescent="0.45">
      <c r="A696" s="4" t="s">
        <v>394</v>
      </c>
      <c r="B696" s="5" t="s">
        <v>127</v>
      </c>
      <c r="C696" s="6" t="s">
        <v>62</v>
      </c>
      <c r="D696" s="7">
        <v>25384.97</v>
      </c>
      <c r="E696" s="16">
        <v>45519</v>
      </c>
      <c r="F696" s="8">
        <v>0</v>
      </c>
      <c r="G696" s="10"/>
    </row>
    <row r="697" spans="1:7" x14ac:dyDescent="0.45">
      <c r="A697" s="4" t="s">
        <v>394</v>
      </c>
      <c r="B697" s="5" t="s">
        <v>127</v>
      </c>
      <c r="C697" s="6" t="s">
        <v>64</v>
      </c>
      <c r="D697" s="7">
        <v>30004.51</v>
      </c>
      <c r="E697" s="16">
        <v>45519</v>
      </c>
      <c r="F697" s="8">
        <v>0</v>
      </c>
      <c r="G697" s="10"/>
    </row>
    <row r="698" spans="1:7" x14ac:dyDescent="0.45">
      <c r="A698" s="4" t="s">
        <v>394</v>
      </c>
      <c r="B698" s="5" t="s">
        <v>127</v>
      </c>
      <c r="C698" s="6" t="s">
        <v>66</v>
      </c>
      <c r="D698" s="7">
        <v>23521.78</v>
      </c>
      <c r="E698" s="16">
        <v>45519</v>
      </c>
      <c r="F698" s="8">
        <v>0</v>
      </c>
      <c r="G698" s="10"/>
    </row>
    <row r="699" spans="1:7" x14ac:dyDescent="0.45">
      <c r="A699" s="4" t="s">
        <v>394</v>
      </c>
      <c r="B699" s="5" t="s">
        <v>127</v>
      </c>
      <c r="C699" s="6" t="s">
        <v>54</v>
      </c>
      <c r="D699" s="7">
        <v>70216.92</v>
      </c>
      <c r="E699" s="16">
        <v>44880</v>
      </c>
      <c r="F699" s="8">
        <v>0</v>
      </c>
      <c r="G699" s="10"/>
    </row>
    <row r="700" spans="1:7" x14ac:dyDescent="0.45">
      <c r="A700" s="4" t="s">
        <v>394</v>
      </c>
      <c r="B700" s="5" t="s">
        <v>127</v>
      </c>
      <c r="C700" s="6" t="s">
        <v>55</v>
      </c>
      <c r="D700" s="7">
        <v>73794.559999999998</v>
      </c>
      <c r="E700" s="16">
        <v>44925</v>
      </c>
      <c r="F700" s="8">
        <v>0</v>
      </c>
      <c r="G700" s="10"/>
    </row>
    <row r="701" spans="1:7" x14ac:dyDescent="0.45">
      <c r="A701" s="4" t="s">
        <v>394</v>
      </c>
      <c r="B701" s="5" t="s">
        <v>127</v>
      </c>
      <c r="C701" s="6" t="s">
        <v>56</v>
      </c>
      <c r="D701" s="7">
        <v>62184.92</v>
      </c>
      <c r="E701" s="16">
        <v>45140</v>
      </c>
      <c r="F701" s="8">
        <v>0</v>
      </c>
      <c r="G701" s="10"/>
    </row>
    <row r="702" spans="1:7" x14ac:dyDescent="0.45">
      <c r="A702" s="4" t="s">
        <v>394</v>
      </c>
      <c r="B702" s="5" t="s">
        <v>127</v>
      </c>
      <c r="C702" s="6" t="s">
        <v>57</v>
      </c>
      <c r="D702" s="7">
        <v>78653.39</v>
      </c>
      <c r="E702" s="16">
        <v>45504</v>
      </c>
      <c r="F702" s="8">
        <v>0</v>
      </c>
      <c r="G702" s="10"/>
    </row>
    <row r="703" spans="1:7" x14ac:dyDescent="0.45">
      <c r="A703" s="4" t="s">
        <v>394</v>
      </c>
      <c r="B703" s="5" t="s">
        <v>127</v>
      </c>
      <c r="C703" s="6" t="s">
        <v>58</v>
      </c>
      <c r="D703" s="7">
        <v>34933.96</v>
      </c>
      <c r="E703" s="16">
        <v>45412</v>
      </c>
      <c r="F703" s="8">
        <v>0</v>
      </c>
      <c r="G703" s="10"/>
    </row>
    <row r="704" spans="1:7" x14ac:dyDescent="0.45">
      <c r="A704" s="4" t="s">
        <v>394</v>
      </c>
      <c r="B704" s="5" t="s">
        <v>127</v>
      </c>
      <c r="C704" s="6" t="s">
        <v>74</v>
      </c>
      <c r="D704" s="7">
        <v>24997.68</v>
      </c>
      <c r="E704" s="16">
        <v>44985</v>
      </c>
      <c r="F704" s="8">
        <v>0</v>
      </c>
      <c r="G704" s="10"/>
    </row>
    <row r="705" spans="1:7" x14ac:dyDescent="0.45">
      <c r="A705" s="4" t="s">
        <v>394</v>
      </c>
      <c r="B705" s="5" t="s">
        <v>127</v>
      </c>
      <c r="C705" s="6" t="s">
        <v>76</v>
      </c>
      <c r="D705" s="7">
        <v>58320.08</v>
      </c>
      <c r="E705" s="16">
        <v>44985</v>
      </c>
      <c r="F705" s="8">
        <v>0</v>
      </c>
      <c r="G705" s="10"/>
    </row>
    <row r="706" spans="1:7" x14ac:dyDescent="0.45">
      <c r="A706" s="4" t="s">
        <v>394</v>
      </c>
      <c r="B706" s="5" t="s">
        <v>127</v>
      </c>
      <c r="C706" s="6" t="s">
        <v>78</v>
      </c>
      <c r="D706" s="7">
        <v>43877.41</v>
      </c>
      <c r="E706" s="16">
        <v>45127</v>
      </c>
      <c r="F706" s="8">
        <v>0</v>
      </c>
      <c r="G706" s="10"/>
    </row>
    <row r="707" spans="1:7" x14ac:dyDescent="0.45">
      <c r="A707" s="4" t="s">
        <v>394</v>
      </c>
      <c r="B707" s="5" t="s">
        <v>127</v>
      </c>
      <c r="C707" s="6" t="s">
        <v>80</v>
      </c>
      <c r="D707" s="7">
        <v>68750.2</v>
      </c>
      <c r="E707" s="16">
        <v>45488</v>
      </c>
      <c r="F707" s="8">
        <v>0</v>
      </c>
      <c r="G707" s="10"/>
    </row>
    <row r="708" spans="1:7" x14ac:dyDescent="0.45">
      <c r="A708" s="4" t="s">
        <v>394</v>
      </c>
      <c r="B708" s="5" t="s">
        <v>127</v>
      </c>
      <c r="C708" s="6" t="s">
        <v>82</v>
      </c>
      <c r="D708" s="7">
        <v>23844.57</v>
      </c>
      <c r="E708" s="16">
        <v>45519</v>
      </c>
      <c r="F708" s="8">
        <v>0</v>
      </c>
      <c r="G708" s="10"/>
    </row>
    <row r="709" spans="1:7" x14ac:dyDescent="0.45">
      <c r="A709" s="4" t="s">
        <v>394</v>
      </c>
      <c r="B709" s="5" t="s">
        <v>127</v>
      </c>
      <c r="C709" s="6" t="s">
        <v>84</v>
      </c>
      <c r="D709" s="7">
        <v>23117.85</v>
      </c>
      <c r="E709" s="16">
        <v>45519</v>
      </c>
      <c r="F709" s="8">
        <v>0</v>
      </c>
      <c r="G709" s="10"/>
    </row>
    <row r="710" spans="1:7" x14ac:dyDescent="0.45">
      <c r="A710" s="4" t="s">
        <v>394</v>
      </c>
      <c r="B710" s="5" t="s">
        <v>127</v>
      </c>
      <c r="C710" s="6" t="s">
        <v>86</v>
      </c>
      <c r="D710" s="7">
        <v>35202.17</v>
      </c>
      <c r="E710" s="16">
        <v>45519</v>
      </c>
      <c r="F710" s="8">
        <v>0</v>
      </c>
      <c r="G710" s="10"/>
    </row>
    <row r="711" spans="1:7" x14ac:dyDescent="0.45">
      <c r="A711" s="4" t="s">
        <v>394</v>
      </c>
      <c r="B711" s="5" t="s">
        <v>127</v>
      </c>
      <c r="C711" s="6" t="s">
        <v>88</v>
      </c>
      <c r="D711" s="7">
        <v>23235.79</v>
      </c>
      <c r="E711" s="16">
        <v>45519</v>
      </c>
      <c r="F711" s="8">
        <v>0</v>
      </c>
      <c r="G711" s="10"/>
    </row>
    <row r="712" spans="1:7" x14ac:dyDescent="0.45">
      <c r="A712" s="4" t="s">
        <v>394</v>
      </c>
      <c r="B712" s="5" t="s">
        <v>127</v>
      </c>
      <c r="C712" s="6" t="s">
        <v>90</v>
      </c>
      <c r="D712" s="7">
        <v>23235.79</v>
      </c>
      <c r="E712" s="16">
        <v>45762</v>
      </c>
      <c r="F712" s="8">
        <v>0</v>
      </c>
      <c r="G712" s="10"/>
    </row>
    <row r="713" spans="1:7" x14ac:dyDescent="0.45">
      <c r="A713" s="4" t="s">
        <v>394</v>
      </c>
      <c r="B713" s="5" t="s">
        <v>127</v>
      </c>
      <c r="C713" s="6" t="s">
        <v>92</v>
      </c>
      <c r="D713" s="7">
        <v>220962.25</v>
      </c>
      <c r="E713" s="16">
        <v>45519</v>
      </c>
      <c r="F713" s="8">
        <v>0</v>
      </c>
      <c r="G713" s="10"/>
    </row>
    <row r="714" spans="1:7" x14ac:dyDescent="0.45">
      <c r="A714" s="4" t="s">
        <v>394</v>
      </c>
      <c r="B714" s="5" t="s">
        <v>128</v>
      </c>
      <c r="C714" s="6" t="s">
        <v>60</v>
      </c>
      <c r="D714" s="7">
        <v>13834.12</v>
      </c>
      <c r="E714" s="16">
        <v>45519</v>
      </c>
      <c r="F714" s="8">
        <v>0</v>
      </c>
      <c r="G714" s="10"/>
    </row>
    <row r="715" spans="1:7" x14ac:dyDescent="0.45">
      <c r="A715" s="4" t="s">
        <v>394</v>
      </c>
      <c r="B715" s="5" t="s">
        <v>128</v>
      </c>
      <c r="C715" s="6" t="s">
        <v>62</v>
      </c>
      <c r="D715" s="7">
        <v>13378.08</v>
      </c>
      <c r="E715" s="16">
        <v>45519</v>
      </c>
      <c r="F715" s="8">
        <v>0</v>
      </c>
      <c r="G715" s="10"/>
    </row>
    <row r="716" spans="1:7" x14ac:dyDescent="0.45">
      <c r="A716" s="4" t="s">
        <v>394</v>
      </c>
      <c r="B716" s="5" t="s">
        <v>128</v>
      </c>
      <c r="C716" s="6" t="s">
        <v>64</v>
      </c>
      <c r="D716" s="7">
        <v>15812.61</v>
      </c>
      <c r="E716" s="16">
        <v>45519</v>
      </c>
      <c r="F716" s="8">
        <v>0</v>
      </c>
      <c r="G716" s="10"/>
    </row>
    <row r="717" spans="1:7" x14ac:dyDescent="0.45">
      <c r="A717" s="4" t="s">
        <v>394</v>
      </c>
      <c r="B717" s="5" t="s">
        <v>128</v>
      </c>
      <c r="C717" s="6" t="s">
        <v>66</v>
      </c>
      <c r="D717" s="7">
        <v>12396.16</v>
      </c>
      <c r="E717" s="16">
        <v>45519</v>
      </c>
      <c r="F717" s="8">
        <v>0</v>
      </c>
      <c r="G717" s="10"/>
    </row>
    <row r="718" spans="1:7" x14ac:dyDescent="0.45">
      <c r="A718" s="4" t="s">
        <v>394</v>
      </c>
      <c r="B718" s="5" t="s">
        <v>128</v>
      </c>
      <c r="C718" s="6" t="s">
        <v>54</v>
      </c>
      <c r="D718" s="7">
        <v>37004.870000000003</v>
      </c>
      <c r="E718" s="16">
        <v>44880</v>
      </c>
      <c r="F718" s="8">
        <v>0</v>
      </c>
      <c r="G718" s="10"/>
    </row>
    <row r="719" spans="1:7" x14ac:dyDescent="0.45">
      <c r="A719" s="4" t="s">
        <v>394</v>
      </c>
      <c r="B719" s="5" t="s">
        <v>128</v>
      </c>
      <c r="C719" s="6" t="s">
        <v>55</v>
      </c>
      <c r="D719" s="7">
        <v>38890.32</v>
      </c>
      <c r="E719" s="16">
        <v>44925</v>
      </c>
      <c r="F719" s="8">
        <v>0</v>
      </c>
      <c r="G719" s="10"/>
    </row>
    <row r="720" spans="1:7" x14ac:dyDescent="0.45">
      <c r="A720" s="4" t="s">
        <v>394</v>
      </c>
      <c r="B720" s="5" t="s">
        <v>128</v>
      </c>
      <c r="C720" s="6" t="s">
        <v>56</v>
      </c>
      <c r="D720" s="7">
        <v>32771.94</v>
      </c>
      <c r="E720" s="16">
        <v>45140</v>
      </c>
      <c r="F720" s="8">
        <v>0</v>
      </c>
      <c r="G720" s="10"/>
    </row>
    <row r="721" spans="1:7" x14ac:dyDescent="0.45">
      <c r="A721" s="4" t="s">
        <v>394</v>
      </c>
      <c r="B721" s="5" t="s">
        <v>128</v>
      </c>
      <c r="C721" s="6" t="s">
        <v>57</v>
      </c>
      <c r="D721" s="7">
        <v>41450.959999999999</v>
      </c>
      <c r="E721" s="16">
        <v>45504</v>
      </c>
      <c r="F721" s="8">
        <v>0</v>
      </c>
      <c r="G721" s="10"/>
    </row>
    <row r="722" spans="1:7" x14ac:dyDescent="0.45">
      <c r="A722" s="4" t="s">
        <v>394</v>
      </c>
      <c r="B722" s="5" t="s">
        <v>128</v>
      </c>
      <c r="C722" s="6" t="s">
        <v>58</v>
      </c>
      <c r="D722" s="7">
        <v>18410.48</v>
      </c>
      <c r="E722" s="16">
        <v>45412</v>
      </c>
      <c r="F722" s="8">
        <v>0</v>
      </c>
      <c r="G722" s="10"/>
    </row>
    <row r="723" spans="1:7" x14ac:dyDescent="0.45">
      <c r="A723" s="4" t="s">
        <v>394</v>
      </c>
      <c r="B723" s="5" t="s">
        <v>128</v>
      </c>
      <c r="C723" s="6" t="s">
        <v>74</v>
      </c>
      <c r="D723" s="7">
        <v>13173.97</v>
      </c>
      <c r="E723" s="16">
        <v>44985</v>
      </c>
      <c r="F723" s="8">
        <v>0</v>
      </c>
      <c r="G723" s="10"/>
    </row>
    <row r="724" spans="1:7" x14ac:dyDescent="0.45">
      <c r="A724" s="4" t="s">
        <v>394</v>
      </c>
      <c r="B724" s="5" t="s">
        <v>128</v>
      </c>
      <c r="C724" s="6" t="s">
        <v>76</v>
      </c>
      <c r="D724" s="7">
        <v>30735.15</v>
      </c>
      <c r="E724" s="16">
        <v>44985</v>
      </c>
      <c r="F724" s="8">
        <v>0</v>
      </c>
      <c r="G724" s="10"/>
    </row>
    <row r="725" spans="1:7" x14ac:dyDescent="0.45">
      <c r="A725" s="4" t="s">
        <v>394</v>
      </c>
      <c r="B725" s="5" t="s">
        <v>128</v>
      </c>
      <c r="C725" s="6" t="s">
        <v>78</v>
      </c>
      <c r="D725" s="7">
        <v>23123.74</v>
      </c>
      <c r="E725" s="16">
        <v>45127</v>
      </c>
      <c r="F725" s="8">
        <v>0</v>
      </c>
      <c r="G725" s="10"/>
    </row>
    <row r="726" spans="1:7" x14ac:dyDescent="0.45">
      <c r="A726" s="4" t="s">
        <v>394</v>
      </c>
      <c r="B726" s="5" t="s">
        <v>128</v>
      </c>
      <c r="C726" s="6" t="s">
        <v>80</v>
      </c>
      <c r="D726" s="7">
        <v>36231.9</v>
      </c>
      <c r="E726" s="16">
        <v>45488</v>
      </c>
      <c r="F726" s="8">
        <v>0</v>
      </c>
      <c r="G726" s="10"/>
    </row>
    <row r="727" spans="1:7" x14ac:dyDescent="0.45">
      <c r="A727" s="4" t="s">
        <v>394</v>
      </c>
      <c r="B727" s="5" t="s">
        <v>128</v>
      </c>
      <c r="C727" s="6" t="s">
        <v>82</v>
      </c>
      <c r="D727" s="7">
        <v>12566.28</v>
      </c>
      <c r="E727" s="16">
        <v>45519</v>
      </c>
      <c r="F727" s="8">
        <v>0</v>
      </c>
      <c r="G727" s="10"/>
    </row>
    <row r="728" spans="1:7" x14ac:dyDescent="0.45">
      <c r="A728" s="4" t="s">
        <v>394</v>
      </c>
      <c r="B728" s="5" t="s">
        <v>128</v>
      </c>
      <c r="C728" s="6" t="s">
        <v>84</v>
      </c>
      <c r="D728" s="7">
        <v>12183.29</v>
      </c>
      <c r="E728" s="16">
        <v>45519</v>
      </c>
      <c r="F728" s="8">
        <v>0</v>
      </c>
      <c r="G728" s="10"/>
    </row>
    <row r="729" spans="1:7" x14ac:dyDescent="0.45">
      <c r="A729" s="4" t="s">
        <v>394</v>
      </c>
      <c r="B729" s="5" t="s">
        <v>128</v>
      </c>
      <c r="C729" s="6" t="s">
        <v>86</v>
      </c>
      <c r="D729" s="7">
        <v>18551.82</v>
      </c>
      <c r="E729" s="16">
        <v>45519</v>
      </c>
      <c r="F729" s="8">
        <v>0</v>
      </c>
      <c r="G729" s="10"/>
    </row>
    <row r="730" spans="1:7" x14ac:dyDescent="0.45">
      <c r="A730" s="4" t="s">
        <v>394</v>
      </c>
      <c r="B730" s="5" t="s">
        <v>128</v>
      </c>
      <c r="C730" s="6" t="s">
        <v>88</v>
      </c>
      <c r="D730" s="7">
        <v>12245.44</v>
      </c>
      <c r="E730" s="16">
        <v>45519</v>
      </c>
      <c r="F730" s="8">
        <v>0</v>
      </c>
      <c r="G730" s="10"/>
    </row>
    <row r="731" spans="1:7" x14ac:dyDescent="0.45">
      <c r="A731" s="4" t="s">
        <v>394</v>
      </c>
      <c r="B731" s="5" t="s">
        <v>128</v>
      </c>
      <c r="C731" s="6" t="s">
        <v>90</v>
      </c>
      <c r="D731" s="7">
        <v>12245.44</v>
      </c>
      <c r="E731" s="16">
        <v>45762</v>
      </c>
      <c r="F731" s="8">
        <v>0</v>
      </c>
      <c r="G731" s="10"/>
    </row>
    <row r="732" spans="1:7" x14ac:dyDescent="0.45">
      <c r="A732" s="4" t="s">
        <v>394</v>
      </c>
      <c r="B732" s="5" t="s">
        <v>128</v>
      </c>
      <c r="C732" s="6" t="s">
        <v>92</v>
      </c>
      <c r="D732" s="7">
        <v>116448.85</v>
      </c>
      <c r="E732" s="16">
        <v>45519</v>
      </c>
      <c r="F732" s="8">
        <v>0</v>
      </c>
      <c r="G732" s="10"/>
    </row>
    <row r="733" spans="1:7" x14ac:dyDescent="0.45">
      <c r="A733" s="4" t="s">
        <v>394</v>
      </c>
      <c r="B733" s="5" t="s">
        <v>129</v>
      </c>
      <c r="C733" s="6" t="s">
        <v>60</v>
      </c>
      <c r="D733" s="7">
        <v>44477.81</v>
      </c>
      <c r="E733" s="16">
        <v>45519</v>
      </c>
      <c r="F733" s="8">
        <v>0</v>
      </c>
      <c r="G733" s="10"/>
    </row>
    <row r="734" spans="1:7" x14ac:dyDescent="0.45">
      <c r="A734" s="4" t="s">
        <v>394</v>
      </c>
      <c r="B734" s="5" t="s">
        <v>129</v>
      </c>
      <c r="C734" s="6" t="s">
        <v>61</v>
      </c>
      <c r="D734" s="7">
        <v>12107.65</v>
      </c>
      <c r="E734" s="16">
        <v>45519</v>
      </c>
      <c r="F734" s="8">
        <v>0</v>
      </c>
      <c r="G734" s="10"/>
    </row>
    <row r="735" spans="1:7" x14ac:dyDescent="0.45">
      <c r="A735" s="4" t="s">
        <v>394</v>
      </c>
      <c r="B735" s="5" t="s">
        <v>129</v>
      </c>
      <c r="C735" s="6" t="s">
        <v>62</v>
      </c>
      <c r="D735" s="7">
        <v>43011.62</v>
      </c>
      <c r="E735" s="16">
        <v>45519</v>
      </c>
      <c r="F735" s="8">
        <v>0</v>
      </c>
      <c r="G735" s="10"/>
    </row>
    <row r="736" spans="1:7" x14ac:dyDescent="0.45">
      <c r="A736" s="4" t="s">
        <v>394</v>
      </c>
      <c r="B736" s="5" t="s">
        <v>129</v>
      </c>
      <c r="C736" s="6" t="s">
        <v>63</v>
      </c>
      <c r="D736" s="7">
        <v>11708.53</v>
      </c>
      <c r="E736" s="16">
        <v>45519</v>
      </c>
      <c r="F736" s="8">
        <v>0</v>
      </c>
      <c r="G736" s="10"/>
    </row>
    <row r="737" spans="1:7" x14ac:dyDescent="0.45">
      <c r="A737" s="4" t="s">
        <v>394</v>
      </c>
      <c r="B737" s="5" t="s">
        <v>129</v>
      </c>
      <c r="C737" s="6" t="s">
        <v>64</v>
      </c>
      <c r="D737" s="7">
        <v>50838.83</v>
      </c>
      <c r="E737" s="16">
        <v>45519</v>
      </c>
      <c r="F737" s="8">
        <v>0</v>
      </c>
      <c r="G737" s="10"/>
    </row>
    <row r="738" spans="1:7" x14ac:dyDescent="0.45">
      <c r="A738" s="4" t="s">
        <v>394</v>
      </c>
      <c r="B738" s="5" t="s">
        <v>129</v>
      </c>
      <c r="C738" s="6" t="s">
        <v>65</v>
      </c>
      <c r="D738" s="7">
        <v>13326.87</v>
      </c>
      <c r="E738" s="16">
        <v>45519</v>
      </c>
      <c r="F738" s="8">
        <v>0</v>
      </c>
      <c r="G738" s="10"/>
    </row>
    <row r="739" spans="1:7" x14ac:dyDescent="0.45">
      <c r="A739" s="4" t="s">
        <v>394</v>
      </c>
      <c r="B739" s="5" t="s">
        <v>129</v>
      </c>
      <c r="C739" s="6" t="s">
        <v>66</v>
      </c>
      <c r="D739" s="7">
        <v>39854.67</v>
      </c>
      <c r="E739" s="16">
        <v>45519</v>
      </c>
      <c r="F739" s="8">
        <v>0</v>
      </c>
      <c r="G739" s="10"/>
    </row>
    <row r="740" spans="1:7" x14ac:dyDescent="0.45">
      <c r="A740" s="4" t="s">
        <v>394</v>
      </c>
      <c r="B740" s="5" t="s">
        <v>129</v>
      </c>
      <c r="C740" s="6" t="s">
        <v>67</v>
      </c>
      <c r="D740" s="7">
        <v>10447.48</v>
      </c>
      <c r="E740" s="16">
        <v>45519</v>
      </c>
      <c r="F740" s="8">
        <v>0</v>
      </c>
      <c r="G740" s="10"/>
    </row>
    <row r="741" spans="1:7" x14ac:dyDescent="0.45">
      <c r="A741" s="4" t="s">
        <v>394</v>
      </c>
      <c r="B741" s="5" t="s">
        <v>129</v>
      </c>
      <c r="C741" s="6" t="s">
        <v>68</v>
      </c>
      <c r="D741" s="7">
        <v>26682.86</v>
      </c>
      <c r="E741" s="16">
        <v>44880</v>
      </c>
      <c r="F741" s="8">
        <v>4504.84</v>
      </c>
      <c r="G741" s="10"/>
    </row>
    <row r="742" spans="1:7" x14ac:dyDescent="0.45">
      <c r="A742" s="4" t="s">
        <v>394</v>
      </c>
      <c r="B742" s="5" t="s">
        <v>129</v>
      </c>
      <c r="C742" s="6" t="s">
        <v>69</v>
      </c>
      <c r="D742" s="7">
        <v>28042.38</v>
      </c>
      <c r="E742" s="16">
        <v>44957</v>
      </c>
      <c r="F742" s="8">
        <v>4734.37</v>
      </c>
      <c r="G742" s="10"/>
    </row>
    <row r="743" spans="1:7" x14ac:dyDescent="0.45">
      <c r="A743" s="4" t="s">
        <v>394</v>
      </c>
      <c r="B743" s="5" t="s">
        <v>129</v>
      </c>
      <c r="C743" s="6" t="s">
        <v>70</v>
      </c>
      <c r="D743" s="7">
        <v>23630.65</v>
      </c>
      <c r="E743" s="16">
        <v>45140</v>
      </c>
      <c r="F743" s="8">
        <v>3989.54</v>
      </c>
      <c r="G743" s="10"/>
    </row>
    <row r="744" spans="1:7" x14ac:dyDescent="0.45">
      <c r="A744" s="4" t="s">
        <v>394</v>
      </c>
      <c r="B744" s="5" t="s">
        <v>129</v>
      </c>
      <c r="C744" s="6" t="s">
        <v>57</v>
      </c>
      <c r="D744" s="7">
        <v>133268.19</v>
      </c>
      <c r="E744" s="16">
        <v>45504</v>
      </c>
      <c r="F744" s="8">
        <v>0</v>
      </c>
      <c r="G744" s="10"/>
    </row>
    <row r="745" spans="1:7" x14ac:dyDescent="0.45">
      <c r="A745" s="4" t="s">
        <v>394</v>
      </c>
      <c r="B745" s="5" t="s">
        <v>129</v>
      </c>
      <c r="C745" s="6" t="s">
        <v>72</v>
      </c>
      <c r="D745" s="7">
        <v>20365.080000000002</v>
      </c>
      <c r="E745" s="16">
        <v>45504</v>
      </c>
      <c r="F745" s="8">
        <v>4751.54</v>
      </c>
      <c r="G745" s="10"/>
    </row>
    <row r="746" spans="1:7" x14ac:dyDescent="0.45">
      <c r="A746" s="4" t="s">
        <v>394</v>
      </c>
      <c r="B746" s="5" t="s">
        <v>129</v>
      </c>
      <c r="C746" s="6" t="s">
        <v>58</v>
      </c>
      <c r="D746" s="7">
        <v>59191.17</v>
      </c>
      <c r="E746" s="16">
        <v>45412</v>
      </c>
      <c r="F746" s="8">
        <v>0</v>
      </c>
      <c r="G746" s="10"/>
    </row>
    <row r="747" spans="1:7" x14ac:dyDescent="0.45">
      <c r="A747" s="4" t="s">
        <v>394</v>
      </c>
      <c r="B747" s="5" t="s">
        <v>129</v>
      </c>
      <c r="C747" s="6" t="s">
        <v>73</v>
      </c>
      <c r="D747" s="7">
        <v>13275.12</v>
      </c>
      <c r="E747" s="16">
        <v>45412</v>
      </c>
      <c r="F747" s="8">
        <v>2241.23</v>
      </c>
      <c r="G747" s="10"/>
    </row>
    <row r="748" spans="1:7" x14ac:dyDescent="0.45">
      <c r="A748" s="4" t="s">
        <v>394</v>
      </c>
      <c r="B748" s="5" t="s">
        <v>129</v>
      </c>
      <c r="C748" s="6" t="s">
        <v>74</v>
      </c>
      <c r="D748" s="7">
        <v>42355.39</v>
      </c>
      <c r="E748" s="16">
        <v>44985</v>
      </c>
      <c r="F748" s="8">
        <v>0</v>
      </c>
      <c r="G748" s="10"/>
    </row>
    <row r="749" spans="1:7" x14ac:dyDescent="0.45">
      <c r="A749" s="4" t="s">
        <v>394</v>
      </c>
      <c r="B749" s="5" t="s">
        <v>129</v>
      </c>
      <c r="C749" s="6" t="s">
        <v>75</v>
      </c>
      <c r="D749" s="7">
        <v>9499.27</v>
      </c>
      <c r="E749" s="16">
        <v>44985</v>
      </c>
      <c r="F749" s="8">
        <v>1603.75</v>
      </c>
      <c r="G749" s="10"/>
    </row>
    <row r="750" spans="1:7" x14ac:dyDescent="0.45">
      <c r="A750" s="4" t="s">
        <v>394</v>
      </c>
      <c r="B750" s="5" t="s">
        <v>129</v>
      </c>
      <c r="C750" s="6" t="s">
        <v>76</v>
      </c>
      <c r="D750" s="7">
        <v>98815.98</v>
      </c>
      <c r="E750" s="16">
        <v>44985</v>
      </c>
      <c r="F750" s="8">
        <v>0</v>
      </c>
      <c r="G750" s="10"/>
    </row>
    <row r="751" spans="1:7" x14ac:dyDescent="0.45">
      <c r="A751" s="4" t="s">
        <v>394</v>
      </c>
      <c r="B751" s="5" t="s">
        <v>129</v>
      </c>
      <c r="C751" s="6" t="s">
        <v>77</v>
      </c>
      <c r="D751" s="7">
        <v>22161.98</v>
      </c>
      <c r="E751" s="16">
        <v>44985</v>
      </c>
      <c r="F751" s="8">
        <v>3741.59</v>
      </c>
      <c r="G751" s="10"/>
    </row>
    <row r="752" spans="1:7" x14ac:dyDescent="0.45">
      <c r="A752" s="4" t="s">
        <v>394</v>
      </c>
      <c r="B752" s="5" t="s">
        <v>129</v>
      </c>
      <c r="C752" s="6" t="s">
        <v>78</v>
      </c>
      <c r="D752" s="7">
        <v>74344.710000000006</v>
      </c>
      <c r="E752" s="16">
        <v>45127</v>
      </c>
      <c r="F752" s="8">
        <v>0</v>
      </c>
      <c r="G752" s="10"/>
    </row>
    <row r="753" spans="1:7" x14ac:dyDescent="0.45">
      <c r="A753" s="4" t="s">
        <v>394</v>
      </c>
      <c r="B753" s="5" t="s">
        <v>129</v>
      </c>
      <c r="C753" s="6" t="s">
        <v>79</v>
      </c>
      <c r="D753" s="7">
        <v>16673.689999999999</v>
      </c>
      <c r="E753" s="16">
        <v>45127</v>
      </c>
      <c r="F753" s="8">
        <v>2815</v>
      </c>
      <c r="G753" s="10"/>
    </row>
    <row r="754" spans="1:7" x14ac:dyDescent="0.45">
      <c r="A754" s="4" t="s">
        <v>394</v>
      </c>
      <c r="B754" s="5" t="s">
        <v>129</v>
      </c>
      <c r="C754" s="6" t="s">
        <v>80</v>
      </c>
      <c r="D754" s="7">
        <v>116488.5</v>
      </c>
      <c r="E754" s="16">
        <v>45488</v>
      </c>
      <c r="F754" s="8">
        <v>0</v>
      </c>
      <c r="G754" s="10"/>
    </row>
    <row r="755" spans="1:7" x14ac:dyDescent="0.45">
      <c r="A755" s="4" t="s">
        <v>394</v>
      </c>
      <c r="B755" s="5" t="s">
        <v>129</v>
      </c>
      <c r="C755" s="6" t="s">
        <v>81</v>
      </c>
      <c r="D755" s="7">
        <v>26125.5</v>
      </c>
      <c r="E755" s="16">
        <v>45488</v>
      </c>
      <c r="F755" s="8">
        <v>4410.74</v>
      </c>
      <c r="G755" s="10"/>
    </row>
    <row r="756" spans="1:7" x14ac:dyDescent="0.45">
      <c r="A756" s="4" t="s">
        <v>394</v>
      </c>
      <c r="B756" s="5" t="s">
        <v>129</v>
      </c>
      <c r="C756" s="6" t="s">
        <v>82</v>
      </c>
      <c r="D756" s="7">
        <v>40401.589999999997</v>
      </c>
      <c r="E756" s="16">
        <v>45519</v>
      </c>
      <c r="F756" s="8">
        <v>0</v>
      </c>
      <c r="G756" s="10"/>
    </row>
    <row r="757" spans="1:7" x14ac:dyDescent="0.45">
      <c r="A757" s="4" t="s">
        <v>394</v>
      </c>
      <c r="B757" s="5" t="s">
        <v>129</v>
      </c>
      <c r="C757" s="6" t="s">
        <v>83</v>
      </c>
      <c r="D757" s="7">
        <v>10998.04</v>
      </c>
      <c r="E757" s="16">
        <v>45519</v>
      </c>
      <c r="F757" s="8">
        <v>0</v>
      </c>
      <c r="G757" s="10"/>
    </row>
    <row r="758" spans="1:7" x14ac:dyDescent="0.45">
      <c r="A758" s="4" t="s">
        <v>394</v>
      </c>
      <c r="B758" s="5" t="s">
        <v>129</v>
      </c>
      <c r="C758" s="6" t="s">
        <v>84</v>
      </c>
      <c r="D758" s="7">
        <v>39170.269999999997</v>
      </c>
      <c r="E758" s="16">
        <v>45519</v>
      </c>
      <c r="F758" s="8">
        <v>0</v>
      </c>
      <c r="G758" s="10"/>
    </row>
    <row r="759" spans="1:7" x14ac:dyDescent="0.45">
      <c r="A759" s="4" t="s">
        <v>394</v>
      </c>
      <c r="B759" s="5" t="s">
        <v>129</v>
      </c>
      <c r="C759" s="6" t="s">
        <v>85</v>
      </c>
      <c r="D759" s="7">
        <v>10662.85</v>
      </c>
      <c r="E759" s="16">
        <v>45519</v>
      </c>
      <c r="F759" s="8">
        <v>0</v>
      </c>
      <c r="G759" s="10"/>
    </row>
    <row r="760" spans="1:7" x14ac:dyDescent="0.45">
      <c r="A760" s="4" t="s">
        <v>394</v>
      </c>
      <c r="B760" s="5" t="s">
        <v>129</v>
      </c>
      <c r="C760" s="6" t="s">
        <v>86</v>
      </c>
      <c r="D760" s="7">
        <v>59645.62</v>
      </c>
      <c r="E760" s="16">
        <v>45519</v>
      </c>
      <c r="F760" s="8">
        <v>0</v>
      </c>
      <c r="G760" s="10"/>
    </row>
    <row r="761" spans="1:7" x14ac:dyDescent="0.45">
      <c r="A761" s="4" t="s">
        <v>394</v>
      </c>
      <c r="B761" s="5" t="s">
        <v>129</v>
      </c>
      <c r="C761" s="6" t="s">
        <v>87</v>
      </c>
      <c r="D761" s="7">
        <v>15635.47</v>
      </c>
      <c r="E761" s="16">
        <v>45519</v>
      </c>
      <c r="F761" s="8">
        <v>0</v>
      </c>
      <c r="G761" s="10"/>
    </row>
    <row r="762" spans="1:7" x14ac:dyDescent="0.45">
      <c r="A762" s="4" t="s">
        <v>394</v>
      </c>
      <c r="B762" s="5" t="s">
        <v>129</v>
      </c>
      <c r="C762" s="6" t="s">
        <v>88</v>
      </c>
      <c r="D762" s="7">
        <v>39370.089999999997</v>
      </c>
      <c r="E762" s="16">
        <v>45519</v>
      </c>
      <c r="F762" s="8">
        <v>0</v>
      </c>
      <c r="G762" s="10"/>
    </row>
    <row r="763" spans="1:7" x14ac:dyDescent="0.45">
      <c r="A763" s="4" t="s">
        <v>394</v>
      </c>
      <c r="B763" s="5" t="s">
        <v>129</v>
      </c>
      <c r="C763" s="6" t="s">
        <v>89</v>
      </c>
      <c r="D763" s="7">
        <v>10320.459999999999</v>
      </c>
      <c r="E763" s="16">
        <v>45519</v>
      </c>
      <c r="F763" s="8">
        <v>0</v>
      </c>
      <c r="G763" s="10"/>
    </row>
    <row r="764" spans="1:7" x14ac:dyDescent="0.45">
      <c r="A764" s="4" t="s">
        <v>394</v>
      </c>
      <c r="B764" s="5" t="s">
        <v>129</v>
      </c>
      <c r="C764" s="6" t="s">
        <v>90</v>
      </c>
      <c r="D764" s="7">
        <v>39370.089999999997</v>
      </c>
      <c r="E764" s="16">
        <v>45762</v>
      </c>
      <c r="F764" s="8">
        <v>0</v>
      </c>
      <c r="G764" s="10"/>
    </row>
    <row r="765" spans="1:7" x14ac:dyDescent="0.45">
      <c r="A765" s="4" t="s">
        <v>394</v>
      </c>
      <c r="B765" s="5" t="s">
        <v>129</v>
      </c>
      <c r="C765" s="6" t="s">
        <v>91</v>
      </c>
      <c r="D765" s="7">
        <v>10320.459999999999</v>
      </c>
      <c r="E765" s="16">
        <v>45762</v>
      </c>
      <c r="F765" s="8">
        <v>0</v>
      </c>
      <c r="G765" s="10"/>
    </row>
    <row r="766" spans="1:7" x14ac:dyDescent="0.45">
      <c r="A766" s="4" t="s">
        <v>394</v>
      </c>
      <c r="B766" s="5" t="s">
        <v>129</v>
      </c>
      <c r="C766" s="6" t="s">
        <v>92</v>
      </c>
      <c r="D766" s="7">
        <v>374392.52</v>
      </c>
      <c r="E766" s="16">
        <v>45519</v>
      </c>
      <c r="F766" s="8">
        <v>0</v>
      </c>
      <c r="G766" s="10"/>
    </row>
    <row r="767" spans="1:7" x14ac:dyDescent="0.45">
      <c r="A767" s="4" t="s">
        <v>394</v>
      </c>
      <c r="B767" s="5" t="s">
        <v>129</v>
      </c>
      <c r="C767" s="6" t="s">
        <v>93</v>
      </c>
      <c r="D767" s="7">
        <v>98143.07</v>
      </c>
      <c r="E767" s="16">
        <v>45519</v>
      </c>
      <c r="F767" s="8">
        <v>0</v>
      </c>
      <c r="G767" s="10"/>
    </row>
    <row r="768" spans="1:7" x14ac:dyDescent="0.45">
      <c r="A768" s="4" t="s">
        <v>394</v>
      </c>
      <c r="B768" s="5" t="s">
        <v>130</v>
      </c>
      <c r="C768" s="6" t="s">
        <v>60</v>
      </c>
      <c r="D768" s="7">
        <v>38834.33</v>
      </c>
      <c r="E768" s="16">
        <v>45519</v>
      </c>
      <c r="F768" s="8">
        <v>0</v>
      </c>
      <c r="G768" s="10"/>
    </row>
    <row r="769" spans="1:7" x14ac:dyDescent="0.45">
      <c r="A769" s="4" t="s">
        <v>394</v>
      </c>
      <c r="B769" s="5" t="s">
        <v>130</v>
      </c>
      <c r="C769" s="6" t="s">
        <v>61</v>
      </c>
      <c r="D769" s="7">
        <v>10571.4</v>
      </c>
      <c r="E769" s="16">
        <v>45519</v>
      </c>
      <c r="F769" s="8">
        <v>0</v>
      </c>
      <c r="G769" s="10"/>
    </row>
    <row r="770" spans="1:7" x14ac:dyDescent="0.45">
      <c r="A770" s="4" t="s">
        <v>394</v>
      </c>
      <c r="B770" s="5" t="s">
        <v>130</v>
      </c>
      <c r="C770" s="6" t="s">
        <v>62</v>
      </c>
      <c r="D770" s="7">
        <v>37554.17</v>
      </c>
      <c r="E770" s="16">
        <v>45519</v>
      </c>
      <c r="F770" s="8">
        <v>0</v>
      </c>
      <c r="G770" s="10"/>
    </row>
    <row r="771" spans="1:7" x14ac:dyDescent="0.45">
      <c r="A771" s="4" t="s">
        <v>394</v>
      </c>
      <c r="B771" s="5" t="s">
        <v>130</v>
      </c>
      <c r="C771" s="6" t="s">
        <v>63</v>
      </c>
      <c r="D771" s="7">
        <v>10222.92</v>
      </c>
      <c r="E771" s="16">
        <v>45519</v>
      </c>
      <c r="F771" s="8">
        <v>0</v>
      </c>
      <c r="G771" s="10"/>
    </row>
    <row r="772" spans="1:7" x14ac:dyDescent="0.45">
      <c r="A772" s="4" t="s">
        <v>394</v>
      </c>
      <c r="B772" s="5" t="s">
        <v>130</v>
      </c>
      <c r="C772" s="6" t="s">
        <v>64</v>
      </c>
      <c r="D772" s="7">
        <v>44388.25</v>
      </c>
      <c r="E772" s="16">
        <v>45519</v>
      </c>
      <c r="F772" s="8">
        <v>0</v>
      </c>
      <c r="G772" s="10"/>
    </row>
    <row r="773" spans="1:7" x14ac:dyDescent="0.45">
      <c r="A773" s="4" t="s">
        <v>394</v>
      </c>
      <c r="B773" s="5" t="s">
        <v>130</v>
      </c>
      <c r="C773" s="6" t="s">
        <v>65</v>
      </c>
      <c r="D773" s="7">
        <v>11635.91</v>
      </c>
      <c r="E773" s="16">
        <v>45519</v>
      </c>
      <c r="F773" s="8">
        <v>0</v>
      </c>
      <c r="G773" s="10"/>
    </row>
    <row r="774" spans="1:7" x14ac:dyDescent="0.45">
      <c r="A774" s="4" t="s">
        <v>394</v>
      </c>
      <c r="B774" s="5" t="s">
        <v>130</v>
      </c>
      <c r="C774" s="6" t="s">
        <v>66</v>
      </c>
      <c r="D774" s="7">
        <v>34797.79</v>
      </c>
      <c r="E774" s="16">
        <v>45519</v>
      </c>
      <c r="F774" s="8">
        <v>0</v>
      </c>
      <c r="G774" s="10"/>
    </row>
    <row r="775" spans="1:7" x14ac:dyDescent="0.45">
      <c r="A775" s="4" t="s">
        <v>394</v>
      </c>
      <c r="B775" s="5" t="s">
        <v>130</v>
      </c>
      <c r="C775" s="6" t="s">
        <v>67</v>
      </c>
      <c r="D775" s="7">
        <v>9121.8799999999992</v>
      </c>
      <c r="E775" s="16">
        <v>45519</v>
      </c>
      <c r="F775" s="8">
        <v>0</v>
      </c>
      <c r="G775" s="10"/>
    </row>
    <row r="776" spans="1:7" x14ac:dyDescent="0.45">
      <c r="A776" s="4" t="s">
        <v>394</v>
      </c>
      <c r="B776" s="5" t="s">
        <v>130</v>
      </c>
      <c r="C776" s="6" t="s">
        <v>54</v>
      </c>
      <c r="D776" s="7">
        <v>103877.92</v>
      </c>
      <c r="E776" s="16">
        <v>44880</v>
      </c>
      <c r="F776" s="8">
        <v>0</v>
      </c>
      <c r="G776" s="10"/>
    </row>
    <row r="777" spans="1:7" x14ac:dyDescent="0.45">
      <c r="A777" s="4" t="s">
        <v>394</v>
      </c>
      <c r="B777" s="5" t="s">
        <v>130</v>
      </c>
      <c r="C777" s="6" t="s">
        <v>68</v>
      </c>
      <c r="D777" s="7">
        <v>27230.51</v>
      </c>
      <c r="E777" s="16">
        <v>44880</v>
      </c>
      <c r="F777" s="8">
        <v>0</v>
      </c>
      <c r="G777" s="10"/>
    </row>
    <row r="778" spans="1:7" x14ac:dyDescent="0.45">
      <c r="A778" s="4" t="s">
        <v>394</v>
      </c>
      <c r="B778" s="5" t="s">
        <v>130</v>
      </c>
      <c r="C778" s="6" t="s">
        <v>55</v>
      </c>
      <c r="D778" s="7">
        <v>109170.63</v>
      </c>
      <c r="E778" s="16">
        <v>44925</v>
      </c>
      <c r="F778" s="8">
        <v>0</v>
      </c>
      <c r="G778" s="10"/>
    </row>
    <row r="779" spans="1:7" x14ac:dyDescent="0.45">
      <c r="A779" s="4" t="s">
        <v>394</v>
      </c>
      <c r="B779" s="5" t="s">
        <v>130</v>
      </c>
      <c r="C779" s="6" t="s">
        <v>69</v>
      </c>
      <c r="D779" s="7">
        <v>28617.94</v>
      </c>
      <c r="E779" s="16">
        <v>44925</v>
      </c>
      <c r="F779" s="8">
        <v>0</v>
      </c>
      <c r="G779" s="10"/>
    </row>
    <row r="780" spans="1:7" x14ac:dyDescent="0.45">
      <c r="A780" s="4" t="s">
        <v>394</v>
      </c>
      <c r="B780" s="5" t="s">
        <v>130</v>
      </c>
      <c r="C780" s="6" t="s">
        <v>56</v>
      </c>
      <c r="D780" s="7">
        <v>91995.49</v>
      </c>
      <c r="E780" s="16">
        <v>45139</v>
      </c>
      <c r="F780" s="8">
        <v>0</v>
      </c>
      <c r="G780" s="10"/>
    </row>
    <row r="781" spans="1:7" x14ac:dyDescent="0.45">
      <c r="A781" s="4" t="s">
        <v>394</v>
      </c>
      <c r="B781" s="5" t="s">
        <v>130</v>
      </c>
      <c r="C781" s="6" t="s">
        <v>70</v>
      </c>
      <c r="D781" s="7">
        <v>20632.32</v>
      </c>
      <c r="E781" s="16">
        <v>45139</v>
      </c>
      <c r="F781" s="8">
        <v>3483.33</v>
      </c>
      <c r="G781" s="10"/>
    </row>
    <row r="782" spans="1:7" x14ac:dyDescent="0.45">
      <c r="A782" s="4" t="s">
        <v>394</v>
      </c>
      <c r="B782" s="5" t="s">
        <v>130</v>
      </c>
      <c r="C782" s="6" t="s">
        <v>57</v>
      </c>
      <c r="D782" s="7">
        <v>116358.71</v>
      </c>
      <c r="E782" s="16">
        <v>45504</v>
      </c>
      <c r="F782" s="8">
        <v>0</v>
      </c>
      <c r="G782" s="10"/>
    </row>
    <row r="783" spans="1:7" x14ac:dyDescent="0.45">
      <c r="A783" s="4" t="s">
        <v>394</v>
      </c>
      <c r="B783" s="5" t="s">
        <v>130</v>
      </c>
      <c r="C783" s="6" t="s">
        <v>71</v>
      </c>
      <c r="D783" s="7">
        <v>51438.06</v>
      </c>
      <c r="E783" s="16">
        <v>45504</v>
      </c>
      <c r="F783" s="8">
        <v>0</v>
      </c>
      <c r="G783" s="10" t="s">
        <v>395</v>
      </c>
    </row>
    <row r="784" spans="1:7" x14ac:dyDescent="0.45">
      <c r="A784" s="4" t="s">
        <v>394</v>
      </c>
      <c r="B784" s="5" t="s">
        <v>130</v>
      </c>
      <c r="C784" s="6" t="s">
        <v>72</v>
      </c>
      <c r="D784" s="7">
        <v>17781.099999999999</v>
      </c>
      <c r="E784" s="16">
        <v>45504</v>
      </c>
      <c r="F784" s="8">
        <v>4148.6499999999996</v>
      </c>
      <c r="G784" s="10"/>
    </row>
    <row r="785" spans="1:7" x14ac:dyDescent="0.45">
      <c r="A785" s="4" t="s">
        <v>394</v>
      </c>
      <c r="B785" s="5" t="s">
        <v>130</v>
      </c>
      <c r="C785" s="6" t="s">
        <v>58</v>
      </c>
      <c r="D785" s="7">
        <v>51680.81</v>
      </c>
      <c r="E785" s="16">
        <v>45412</v>
      </c>
      <c r="F785" s="8">
        <v>0</v>
      </c>
      <c r="G785" s="10"/>
    </row>
    <row r="786" spans="1:7" x14ac:dyDescent="0.45">
      <c r="A786" s="4" t="s">
        <v>394</v>
      </c>
      <c r="B786" s="5" t="s">
        <v>130</v>
      </c>
      <c r="C786" s="6" t="s">
        <v>73</v>
      </c>
      <c r="D786" s="7">
        <v>11590.73</v>
      </c>
      <c r="E786" s="16">
        <v>45412</v>
      </c>
      <c r="F786" s="8">
        <v>1956.85</v>
      </c>
      <c r="G786" s="10"/>
    </row>
    <row r="787" spans="1:7" x14ac:dyDescent="0.45">
      <c r="A787" s="4" t="s">
        <v>394</v>
      </c>
      <c r="B787" s="5" t="s">
        <v>130</v>
      </c>
      <c r="C787" s="6" t="s">
        <v>75</v>
      </c>
      <c r="D787" s="7">
        <v>9694.24</v>
      </c>
      <c r="E787" s="16">
        <v>44985</v>
      </c>
      <c r="F787" s="8">
        <v>0</v>
      </c>
      <c r="G787" s="10"/>
    </row>
    <row r="788" spans="1:7" x14ac:dyDescent="0.45">
      <c r="A788" s="4" t="s">
        <v>394</v>
      </c>
      <c r="B788" s="5" t="s">
        <v>130</v>
      </c>
      <c r="C788" s="6" t="s">
        <v>77</v>
      </c>
      <c r="D788" s="7">
        <v>22616.85</v>
      </c>
      <c r="E788" s="16">
        <v>44985</v>
      </c>
      <c r="F788" s="8">
        <v>0</v>
      </c>
      <c r="G788" s="10"/>
    </row>
    <row r="789" spans="1:7" x14ac:dyDescent="0.45">
      <c r="A789" s="4" t="s">
        <v>394</v>
      </c>
      <c r="B789" s="5" t="s">
        <v>130</v>
      </c>
      <c r="C789" s="6" t="s">
        <v>79</v>
      </c>
      <c r="D789" s="7">
        <v>14558.07</v>
      </c>
      <c r="E789" s="16">
        <v>45127</v>
      </c>
      <c r="F789" s="8">
        <v>2457.83</v>
      </c>
      <c r="G789" s="10"/>
    </row>
    <row r="790" spans="1:7" x14ac:dyDescent="0.45">
      <c r="A790" s="4" t="s">
        <v>394</v>
      </c>
      <c r="B790" s="5" t="s">
        <v>130</v>
      </c>
      <c r="C790" s="6" t="s">
        <v>81</v>
      </c>
      <c r="D790" s="7">
        <v>22810.62</v>
      </c>
      <c r="E790" s="16">
        <v>45488</v>
      </c>
      <c r="F790" s="8">
        <v>3851.09</v>
      </c>
      <c r="G790" s="10"/>
    </row>
    <row r="791" spans="1:7" x14ac:dyDescent="0.45">
      <c r="A791" s="4" t="s">
        <v>394</v>
      </c>
      <c r="B791" s="5" t="s">
        <v>130</v>
      </c>
      <c r="C791" s="6" t="s">
        <v>82</v>
      </c>
      <c r="D791" s="7">
        <v>35275.32</v>
      </c>
      <c r="E791" s="16">
        <v>45519</v>
      </c>
      <c r="F791" s="8">
        <v>0</v>
      </c>
      <c r="G791" s="10"/>
    </row>
    <row r="792" spans="1:7" x14ac:dyDescent="0.45">
      <c r="A792" s="4" t="s">
        <v>394</v>
      </c>
      <c r="B792" s="5" t="s">
        <v>130</v>
      </c>
      <c r="C792" s="6" t="s">
        <v>83</v>
      </c>
      <c r="D792" s="7">
        <v>9602.57</v>
      </c>
      <c r="E792" s="16">
        <v>45519</v>
      </c>
      <c r="F792" s="8">
        <v>0</v>
      </c>
      <c r="G792" s="10"/>
    </row>
    <row r="793" spans="1:7" x14ac:dyDescent="0.45">
      <c r="A793" s="4" t="s">
        <v>394</v>
      </c>
      <c r="B793" s="5" t="s">
        <v>130</v>
      </c>
      <c r="C793" s="6" t="s">
        <v>84</v>
      </c>
      <c r="D793" s="7">
        <v>34200.22</v>
      </c>
      <c r="E793" s="16">
        <v>45519</v>
      </c>
      <c r="F793" s="8">
        <v>0</v>
      </c>
      <c r="G793" s="10"/>
    </row>
    <row r="794" spans="1:7" x14ac:dyDescent="0.45">
      <c r="A794" s="4" t="s">
        <v>394</v>
      </c>
      <c r="B794" s="5" t="s">
        <v>130</v>
      </c>
      <c r="C794" s="6" t="s">
        <v>85</v>
      </c>
      <c r="D794" s="7">
        <v>9309.91</v>
      </c>
      <c r="E794" s="16">
        <v>45519</v>
      </c>
      <c r="F794" s="8">
        <v>0</v>
      </c>
      <c r="G794" s="10"/>
    </row>
    <row r="795" spans="1:7" x14ac:dyDescent="0.45">
      <c r="A795" s="4" t="s">
        <v>394</v>
      </c>
      <c r="B795" s="5" t="s">
        <v>130</v>
      </c>
      <c r="C795" s="6" t="s">
        <v>86</v>
      </c>
      <c r="D795" s="7">
        <v>52077.599999999999</v>
      </c>
      <c r="E795" s="16">
        <v>45519</v>
      </c>
      <c r="F795" s="8">
        <v>0</v>
      </c>
      <c r="G795" s="10"/>
    </row>
    <row r="796" spans="1:7" x14ac:dyDescent="0.45">
      <c r="A796" s="4" t="s">
        <v>394</v>
      </c>
      <c r="B796" s="5" t="s">
        <v>130</v>
      </c>
      <c r="C796" s="6" t="s">
        <v>87</v>
      </c>
      <c r="D796" s="7">
        <v>13651.6</v>
      </c>
      <c r="E796" s="16">
        <v>45519</v>
      </c>
      <c r="F796" s="8">
        <v>0</v>
      </c>
      <c r="G796" s="10"/>
    </row>
    <row r="797" spans="1:7" x14ac:dyDescent="0.45">
      <c r="A797" s="4" t="s">
        <v>394</v>
      </c>
      <c r="B797" s="5" t="s">
        <v>130</v>
      </c>
      <c r="C797" s="6" t="s">
        <v>88</v>
      </c>
      <c r="D797" s="7">
        <v>34374.69</v>
      </c>
      <c r="E797" s="16">
        <v>45519</v>
      </c>
      <c r="F797" s="8">
        <v>0</v>
      </c>
      <c r="G797" s="10"/>
    </row>
    <row r="798" spans="1:7" x14ac:dyDescent="0.45">
      <c r="A798" s="4" t="s">
        <v>394</v>
      </c>
      <c r="B798" s="5" t="s">
        <v>130</v>
      </c>
      <c r="C798" s="6" t="s">
        <v>89</v>
      </c>
      <c r="D798" s="7">
        <v>9010.9699999999993</v>
      </c>
      <c r="E798" s="16">
        <v>45519</v>
      </c>
      <c r="F798" s="8">
        <v>0</v>
      </c>
      <c r="G798" s="10"/>
    </row>
    <row r="799" spans="1:7" x14ac:dyDescent="0.45">
      <c r="A799" s="4" t="s">
        <v>394</v>
      </c>
      <c r="B799" s="5" t="s">
        <v>130</v>
      </c>
      <c r="C799" s="6" t="s">
        <v>90</v>
      </c>
      <c r="D799" s="7">
        <v>34374.69</v>
      </c>
      <c r="E799" s="16">
        <v>45762</v>
      </c>
      <c r="F799" s="8">
        <v>0</v>
      </c>
      <c r="G799" s="10"/>
    </row>
    <row r="800" spans="1:7" x14ac:dyDescent="0.45">
      <c r="A800" s="4" t="s">
        <v>394</v>
      </c>
      <c r="B800" s="5" t="s">
        <v>130</v>
      </c>
      <c r="C800" s="6" t="s">
        <v>91</v>
      </c>
      <c r="D800" s="7">
        <v>9010.9699999999993</v>
      </c>
      <c r="E800" s="16">
        <v>45762</v>
      </c>
      <c r="F800" s="8">
        <v>0</v>
      </c>
      <c r="G800" s="10"/>
    </row>
    <row r="801" spans="1:7" x14ac:dyDescent="0.45">
      <c r="A801" s="4" t="s">
        <v>394</v>
      </c>
      <c r="B801" s="5" t="s">
        <v>130</v>
      </c>
      <c r="C801" s="6" t="s">
        <v>92</v>
      </c>
      <c r="D801" s="7">
        <v>326888.44</v>
      </c>
      <c r="E801" s="16">
        <v>45519</v>
      </c>
      <c r="F801" s="8">
        <v>0</v>
      </c>
      <c r="G801" s="10"/>
    </row>
    <row r="802" spans="1:7" x14ac:dyDescent="0.45">
      <c r="A802" s="4" t="s">
        <v>394</v>
      </c>
      <c r="B802" s="5" t="s">
        <v>130</v>
      </c>
      <c r="C802" s="6" t="s">
        <v>93</v>
      </c>
      <c r="D802" s="7">
        <v>85690.38</v>
      </c>
      <c r="E802" s="16">
        <v>45519</v>
      </c>
      <c r="F802" s="8">
        <v>0</v>
      </c>
      <c r="G802" s="10"/>
    </row>
    <row r="803" spans="1:7" x14ac:dyDescent="0.45">
      <c r="A803" s="4" t="s">
        <v>394</v>
      </c>
      <c r="B803" s="5" t="s">
        <v>131</v>
      </c>
      <c r="C803" s="6" t="s">
        <v>60</v>
      </c>
      <c r="D803" s="7">
        <v>11627.57</v>
      </c>
      <c r="E803" s="16">
        <v>45519</v>
      </c>
      <c r="F803" s="8">
        <v>0</v>
      </c>
      <c r="G803" s="10"/>
    </row>
    <row r="804" spans="1:7" x14ac:dyDescent="0.45">
      <c r="A804" s="4" t="s">
        <v>394</v>
      </c>
      <c r="B804" s="5" t="s">
        <v>131</v>
      </c>
      <c r="C804" s="6" t="s">
        <v>62</v>
      </c>
      <c r="D804" s="7">
        <v>11244.27</v>
      </c>
      <c r="E804" s="16">
        <v>45519</v>
      </c>
      <c r="F804" s="8">
        <v>0</v>
      </c>
      <c r="G804" s="10"/>
    </row>
    <row r="805" spans="1:7" x14ac:dyDescent="0.45">
      <c r="A805" s="4" t="s">
        <v>394</v>
      </c>
      <c r="B805" s="5" t="s">
        <v>131</v>
      </c>
      <c r="C805" s="6" t="s">
        <v>64</v>
      </c>
      <c r="D805" s="7">
        <v>13290.49</v>
      </c>
      <c r="E805" s="16">
        <v>45519</v>
      </c>
      <c r="F805" s="8">
        <v>0</v>
      </c>
      <c r="G805" s="10"/>
    </row>
    <row r="806" spans="1:7" x14ac:dyDescent="0.45">
      <c r="A806" s="4" t="s">
        <v>394</v>
      </c>
      <c r="B806" s="5" t="s">
        <v>131</v>
      </c>
      <c r="C806" s="6" t="s">
        <v>66</v>
      </c>
      <c r="D806" s="7">
        <v>10418.969999999999</v>
      </c>
      <c r="E806" s="16">
        <v>45519</v>
      </c>
      <c r="F806" s="8">
        <v>0</v>
      </c>
      <c r="G806" s="10"/>
    </row>
    <row r="807" spans="1:7" x14ac:dyDescent="0.45">
      <c r="A807" s="4" t="s">
        <v>394</v>
      </c>
      <c r="B807" s="5" t="s">
        <v>131</v>
      </c>
      <c r="C807" s="6" t="s">
        <v>54</v>
      </c>
      <c r="D807" s="7">
        <v>31102.58</v>
      </c>
      <c r="E807" s="16">
        <v>44880</v>
      </c>
      <c r="F807" s="8">
        <v>0</v>
      </c>
      <c r="G807" s="10"/>
    </row>
    <row r="808" spans="1:7" x14ac:dyDescent="0.45">
      <c r="A808" s="4" t="s">
        <v>394</v>
      </c>
      <c r="B808" s="5" t="s">
        <v>131</v>
      </c>
      <c r="C808" s="6" t="s">
        <v>55</v>
      </c>
      <c r="D808" s="7">
        <v>32687.29</v>
      </c>
      <c r="E808" s="16">
        <v>44925</v>
      </c>
      <c r="F808" s="8">
        <v>0</v>
      </c>
      <c r="G808" s="10"/>
    </row>
    <row r="809" spans="1:7" x14ac:dyDescent="0.45">
      <c r="A809" s="4" t="s">
        <v>394</v>
      </c>
      <c r="B809" s="5" t="s">
        <v>131</v>
      </c>
      <c r="C809" s="6" t="s">
        <v>56</v>
      </c>
      <c r="D809" s="7">
        <v>27544.799999999999</v>
      </c>
      <c r="E809" s="16">
        <v>45140</v>
      </c>
      <c r="F809" s="8">
        <v>0</v>
      </c>
      <c r="G809" s="10"/>
    </row>
    <row r="810" spans="1:7" x14ac:dyDescent="0.45">
      <c r="A810" s="4" t="s">
        <v>394</v>
      </c>
      <c r="B810" s="5" t="s">
        <v>131</v>
      </c>
      <c r="C810" s="6" t="s">
        <v>57</v>
      </c>
      <c r="D810" s="7">
        <v>34839.51</v>
      </c>
      <c r="E810" s="16">
        <v>45504</v>
      </c>
      <c r="F810" s="8">
        <v>0</v>
      </c>
      <c r="G810" s="10"/>
    </row>
    <row r="811" spans="1:7" x14ac:dyDescent="0.45">
      <c r="A811" s="4" t="s">
        <v>394</v>
      </c>
      <c r="B811" s="5" t="s">
        <v>131</v>
      </c>
      <c r="C811" s="6" t="s">
        <v>58</v>
      </c>
      <c r="D811" s="7">
        <v>15474</v>
      </c>
      <c r="E811" s="16">
        <v>45412</v>
      </c>
      <c r="F811" s="8">
        <v>0</v>
      </c>
      <c r="G811" s="10"/>
    </row>
    <row r="812" spans="1:7" x14ac:dyDescent="0.45">
      <c r="A812" s="4" t="s">
        <v>394</v>
      </c>
      <c r="B812" s="5" t="s">
        <v>131</v>
      </c>
      <c r="C812" s="6" t="s">
        <v>74</v>
      </c>
      <c r="D812" s="7">
        <v>11072.72</v>
      </c>
      <c r="E812" s="16">
        <v>44985</v>
      </c>
      <c r="F812" s="8">
        <v>0</v>
      </c>
      <c r="G812" s="10"/>
    </row>
    <row r="813" spans="1:7" x14ac:dyDescent="0.45">
      <c r="A813" s="4" t="s">
        <v>394</v>
      </c>
      <c r="B813" s="5" t="s">
        <v>131</v>
      </c>
      <c r="C813" s="6" t="s">
        <v>76</v>
      </c>
      <c r="D813" s="7">
        <v>25832.880000000001</v>
      </c>
      <c r="E813" s="16">
        <v>44985</v>
      </c>
      <c r="F813" s="8">
        <v>0</v>
      </c>
      <c r="G813" s="10"/>
    </row>
    <row r="814" spans="1:7" x14ac:dyDescent="0.45">
      <c r="A814" s="4" t="s">
        <v>394</v>
      </c>
      <c r="B814" s="5" t="s">
        <v>131</v>
      </c>
      <c r="C814" s="6" t="s">
        <v>78</v>
      </c>
      <c r="D814" s="7">
        <v>19435.490000000002</v>
      </c>
      <c r="E814" s="16">
        <v>45127</v>
      </c>
      <c r="F814" s="8">
        <v>0</v>
      </c>
      <c r="G814" s="10"/>
    </row>
    <row r="815" spans="1:7" x14ac:dyDescent="0.45">
      <c r="A815" s="4" t="s">
        <v>394</v>
      </c>
      <c r="B815" s="5" t="s">
        <v>131</v>
      </c>
      <c r="C815" s="6" t="s">
        <v>80</v>
      </c>
      <c r="D815" s="7">
        <v>30452.9</v>
      </c>
      <c r="E815" s="16">
        <v>45488</v>
      </c>
      <c r="F815" s="8">
        <v>0</v>
      </c>
      <c r="G815" s="10"/>
    </row>
    <row r="816" spans="1:7" x14ac:dyDescent="0.45">
      <c r="A816" s="4" t="s">
        <v>394</v>
      </c>
      <c r="B816" s="5" t="s">
        <v>131</v>
      </c>
      <c r="C816" s="6" t="s">
        <v>82</v>
      </c>
      <c r="D816" s="7">
        <v>10561.95</v>
      </c>
      <c r="E816" s="16">
        <v>45519</v>
      </c>
      <c r="F816" s="8">
        <v>0</v>
      </c>
      <c r="G816" s="10"/>
    </row>
    <row r="817" spans="1:7" x14ac:dyDescent="0.45">
      <c r="A817" s="4" t="s">
        <v>394</v>
      </c>
      <c r="B817" s="5" t="s">
        <v>131</v>
      </c>
      <c r="C817" s="6" t="s">
        <v>84</v>
      </c>
      <c r="D817" s="7">
        <v>10240.049999999999</v>
      </c>
      <c r="E817" s="16">
        <v>45519</v>
      </c>
      <c r="F817" s="8">
        <v>0</v>
      </c>
      <c r="G817" s="10"/>
    </row>
    <row r="818" spans="1:7" x14ac:dyDescent="0.45">
      <c r="A818" s="4" t="s">
        <v>394</v>
      </c>
      <c r="B818" s="5" t="s">
        <v>131</v>
      </c>
      <c r="C818" s="6" t="s">
        <v>86</v>
      </c>
      <c r="D818" s="7">
        <v>15592.8</v>
      </c>
      <c r="E818" s="16">
        <v>45519</v>
      </c>
      <c r="F818" s="8">
        <v>0</v>
      </c>
      <c r="G818" s="10"/>
    </row>
    <row r="819" spans="1:7" x14ac:dyDescent="0.45">
      <c r="A819" s="4" t="s">
        <v>394</v>
      </c>
      <c r="B819" s="5" t="s">
        <v>131</v>
      </c>
      <c r="C819" s="6" t="s">
        <v>88</v>
      </c>
      <c r="D819" s="7">
        <v>10292.290000000001</v>
      </c>
      <c r="E819" s="16">
        <v>45519</v>
      </c>
      <c r="F819" s="8">
        <v>0</v>
      </c>
      <c r="G819" s="10"/>
    </row>
    <row r="820" spans="1:7" x14ac:dyDescent="0.45">
      <c r="A820" s="4" t="s">
        <v>394</v>
      </c>
      <c r="B820" s="5" t="s">
        <v>131</v>
      </c>
      <c r="C820" s="6" t="s">
        <v>90</v>
      </c>
      <c r="D820" s="7">
        <v>10292.290000000001</v>
      </c>
      <c r="E820" s="16">
        <v>45762</v>
      </c>
      <c r="F820" s="8">
        <v>0</v>
      </c>
      <c r="G820" s="10"/>
    </row>
    <row r="821" spans="1:7" x14ac:dyDescent="0.45">
      <c r="A821" s="4" t="s">
        <v>394</v>
      </c>
      <c r="B821" s="5" t="s">
        <v>131</v>
      </c>
      <c r="C821" s="6" t="s">
        <v>92</v>
      </c>
      <c r="D821" s="7">
        <v>97875.21</v>
      </c>
      <c r="E821" s="16">
        <v>45519</v>
      </c>
      <c r="F821" s="8">
        <v>0</v>
      </c>
      <c r="G821" s="10"/>
    </row>
    <row r="822" spans="1:7" x14ac:dyDescent="0.45">
      <c r="A822" s="4" t="s">
        <v>394</v>
      </c>
      <c r="B822" s="5" t="s">
        <v>132</v>
      </c>
      <c r="C822" s="6" t="s">
        <v>60</v>
      </c>
      <c r="D822" s="7">
        <v>7543.58</v>
      </c>
      <c r="E822" s="16">
        <v>45519</v>
      </c>
      <c r="F822" s="8">
        <v>0</v>
      </c>
      <c r="G822" s="10"/>
    </row>
    <row r="823" spans="1:7" x14ac:dyDescent="0.45">
      <c r="A823" s="4" t="s">
        <v>394</v>
      </c>
      <c r="B823" s="5" t="s">
        <v>132</v>
      </c>
      <c r="C823" s="6" t="s">
        <v>62</v>
      </c>
      <c r="D823" s="7">
        <v>7294.91</v>
      </c>
      <c r="E823" s="16">
        <v>45519</v>
      </c>
      <c r="F823" s="8">
        <v>0</v>
      </c>
      <c r="G823" s="10"/>
    </row>
    <row r="824" spans="1:7" x14ac:dyDescent="0.45">
      <c r="A824" s="4" t="s">
        <v>394</v>
      </c>
      <c r="B824" s="5" t="s">
        <v>132</v>
      </c>
      <c r="C824" s="6" t="s">
        <v>64</v>
      </c>
      <c r="D824" s="7">
        <v>8622.43</v>
      </c>
      <c r="E824" s="16">
        <v>45519</v>
      </c>
      <c r="F824" s="8">
        <v>0</v>
      </c>
      <c r="G824" s="10"/>
    </row>
    <row r="825" spans="1:7" x14ac:dyDescent="0.45">
      <c r="A825" s="4" t="s">
        <v>394</v>
      </c>
      <c r="B825" s="5" t="s">
        <v>132</v>
      </c>
      <c r="C825" s="6" t="s">
        <v>66</v>
      </c>
      <c r="D825" s="7">
        <v>6759.48</v>
      </c>
      <c r="E825" s="16">
        <v>45519</v>
      </c>
      <c r="F825" s="8">
        <v>0</v>
      </c>
      <c r="G825" s="10"/>
    </row>
    <row r="826" spans="1:7" x14ac:dyDescent="0.45">
      <c r="A826" s="4" t="s">
        <v>394</v>
      </c>
      <c r="B826" s="5" t="s">
        <v>132</v>
      </c>
      <c r="C826" s="6" t="s">
        <v>54</v>
      </c>
      <c r="D826" s="7">
        <v>20178.330000000002</v>
      </c>
      <c r="E826" s="16">
        <v>44880</v>
      </c>
      <c r="F826" s="8">
        <v>0</v>
      </c>
      <c r="G826" s="10"/>
    </row>
    <row r="827" spans="1:7" x14ac:dyDescent="0.45">
      <c r="A827" s="4" t="s">
        <v>394</v>
      </c>
      <c r="B827" s="5" t="s">
        <v>132</v>
      </c>
      <c r="C827" s="6" t="s">
        <v>55</v>
      </c>
      <c r="D827" s="7">
        <v>21206.44</v>
      </c>
      <c r="E827" s="16">
        <v>44925</v>
      </c>
      <c r="F827" s="8">
        <v>0</v>
      </c>
      <c r="G827" s="10"/>
    </row>
    <row r="828" spans="1:7" x14ac:dyDescent="0.45">
      <c r="A828" s="4" t="s">
        <v>394</v>
      </c>
      <c r="B828" s="5" t="s">
        <v>132</v>
      </c>
      <c r="C828" s="6" t="s">
        <v>56</v>
      </c>
      <c r="D828" s="7">
        <v>17870.16</v>
      </c>
      <c r="E828" s="16">
        <v>45140</v>
      </c>
      <c r="F828" s="8">
        <v>0</v>
      </c>
      <c r="G828" s="10"/>
    </row>
    <row r="829" spans="1:7" x14ac:dyDescent="0.45">
      <c r="A829" s="4" t="s">
        <v>394</v>
      </c>
      <c r="B829" s="5" t="s">
        <v>132</v>
      </c>
      <c r="C829" s="6" t="s">
        <v>57</v>
      </c>
      <c r="D829" s="7">
        <v>22602.720000000001</v>
      </c>
      <c r="E829" s="16">
        <v>45504</v>
      </c>
      <c r="F829" s="8">
        <v>0</v>
      </c>
      <c r="G829" s="10"/>
    </row>
    <row r="830" spans="1:7" x14ac:dyDescent="0.45">
      <c r="A830" s="4" t="s">
        <v>394</v>
      </c>
      <c r="B830" s="5" t="s">
        <v>132</v>
      </c>
      <c r="C830" s="6" t="s">
        <v>58</v>
      </c>
      <c r="D830" s="7">
        <v>10039.02</v>
      </c>
      <c r="E830" s="16">
        <v>45412</v>
      </c>
      <c r="F830" s="8">
        <v>0</v>
      </c>
      <c r="G830" s="10"/>
    </row>
    <row r="831" spans="1:7" x14ac:dyDescent="0.45">
      <c r="A831" s="4" t="s">
        <v>394</v>
      </c>
      <c r="B831" s="5" t="s">
        <v>132</v>
      </c>
      <c r="C831" s="6" t="s">
        <v>78</v>
      </c>
      <c r="D831" s="7">
        <v>12609.11</v>
      </c>
      <c r="E831" s="16">
        <v>45127</v>
      </c>
      <c r="F831" s="8">
        <v>0</v>
      </c>
      <c r="G831" s="10"/>
    </row>
    <row r="832" spans="1:7" x14ac:dyDescent="0.45">
      <c r="A832" s="4" t="s">
        <v>394</v>
      </c>
      <c r="B832" s="5" t="s">
        <v>132</v>
      </c>
      <c r="C832" s="6" t="s">
        <v>80</v>
      </c>
      <c r="D832" s="7">
        <v>19756.830000000002</v>
      </c>
      <c r="E832" s="16">
        <v>45488</v>
      </c>
      <c r="F832" s="8">
        <v>0</v>
      </c>
      <c r="G832" s="10"/>
    </row>
    <row r="833" spans="1:7" x14ac:dyDescent="0.45">
      <c r="A833" s="4" t="s">
        <v>394</v>
      </c>
      <c r="B833" s="5" t="s">
        <v>132</v>
      </c>
      <c r="C833" s="6" t="s">
        <v>82</v>
      </c>
      <c r="D833" s="7">
        <v>6852.24</v>
      </c>
      <c r="E833" s="16">
        <v>45519</v>
      </c>
      <c r="F833" s="8">
        <v>0</v>
      </c>
      <c r="G833" s="10"/>
    </row>
    <row r="834" spans="1:7" x14ac:dyDescent="0.45">
      <c r="A834" s="4" t="s">
        <v>394</v>
      </c>
      <c r="B834" s="5" t="s">
        <v>132</v>
      </c>
      <c r="C834" s="6" t="s">
        <v>84</v>
      </c>
      <c r="D834" s="7">
        <v>6643.41</v>
      </c>
      <c r="E834" s="16">
        <v>45519</v>
      </c>
      <c r="F834" s="8">
        <v>0</v>
      </c>
      <c r="G834" s="10"/>
    </row>
    <row r="835" spans="1:7" x14ac:dyDescent="0.45">
      <c r="A835" s="4" t="s">
        <v>394</v>
      </c>
      <c r="B835" s="5" t="s">
        <v>132</v>
      </c>
      <c r="C835" s="6" t="s">
        <v>86</v>
      </c>
      <c r="D835" s="7">
        <v>10116.09</v>
      </c>
      <c r="E835" s="16">
        <v>45519</v>
      </c>
      <c r="F835" s="8">
        <v>0</v>
      </c>
      <c r="G835" s="10"/>
    </row>
    <row r="836" spans="1:7" x14ac:dyDescent="0.45">
      <c r="A836" s="4" t="s">
        <v>394</v>
      </c>
      <c r="B836" s="5" t="s">
        <v>132</v>
      </c>
      <c r="C836" s="6" t="s">
        <v>88</v>
      </c>
      <c r="D836" s="7">
        <v>6677.3</v>
      </c>
      <c r="E836" s="16">
        <v>45519</v>
      </c>
      <c r="F836" s="8">
        <v>0</v>
      </c>
      <c r="G836" s="10"/>
    </row>
    <row r="837" spans="1:7" x14ac:dyDescent="0.45">
      <c r="A837" s="4" t="s">
        <v>394</v>
      </c>
      <c r="B837" s="5" t="s">
        <v>132</v>
      </c>
      <c r="C837" s="6" t="s">
        <v>90</v>
      </c>
      <c r="D837" s="7">
        <v>6677.3</v>
      </c>
      <c r="E837" s="16">
        <v>45762</v>
      </c>
      <c r="F837" s="8">
        <v>0</v>
      </c>
      <c r="G837" s="10"/>
    </row>
    <row r="838" spans="1:7" x14ac:dyDescent="0.45">
      <c r="A838" s="4" t="s">
        <v>394</v>
      </c>
      <c r="B838" s="5" t="s">
        <v>132</v>
      </c>
      <c r="C838" s="6" t="s">
        <v>92</v>
      </c>
      <c r="D838" s="7">
        <v>63498.2</v>
      </c>
      <c r="E838" s="16">
        <v>45519</v>
      </c>
      <c r="F838" s="8">
        <v>0</v>
      </c>
      <c r="G838" s="10"/>
    </row>
    <row r="839" spans="1:7" x14ac:dyDescent="0.45">
      <c r="A839" s="4" t="s">
        <v>394</v>
      </c>
      <c r="B839" s="5" t="s">
        <v>133</v>
      </c>
      <c r="C839" s="6" t="s">
        <v>60</v>
      </c>
      <c r="D839" s="7">
        <v>1884.01</v>
      </c>
      <c r="E839" s="16">
        <v>45519</v>
      </c>
      <c r="F839" s="8">
        <v>0</v>
      </c>
      <c r="G839" s="10"/>
    </row>
    <row r="840" spans="1:7" x14ac:dyDescent="0.45">
      <c r="A840" s="4" t="s">
        <v>394</v>
      </c>
      <c r="B840" s="5" t="s">
        <v>133</v>
      </c>
      <c r="C840" s="6" t="s">
        <v>62</v>
      </c>
      <c r="D840" s="7">
        <v>1821.9</v>
      </c>
      <c r="E840" s="16">
        <v>45519</v>
      </c>
      <c r="F840" s="8">
        <v>0</v>
      </c>
      <c r="G840" s="10"/>
    </row>
    <row r="841" spans="1:7" x14ac:dyDescent="0.45">
      <c r="A841" s="4" t="s">
        <v>394</v>
      </c>
      <c r="B841" s="5" t="s">
        <v>133</v>
      </c>
      <c r="C841" s="6" t="s">
        <v>64</v>
      </c>
      <c r="D841" s="7">
        <v>2153.4499999999998</v>
      </c>
      <c r="E841" s="16">
        <v>45519</v>
      </c>
      <c r="F841" s="8">
        <v>0</v>
      </c>
      <c r="G841" s="10"/>
    </row>
    <row r="842" spans="1:7" x14ac:dyDescent="0.45">
      <c r="A842" s="4" t="s">
        <v>394</v>
      </c>
      <c r="B842" s="5" t="s">
        <v>133</v>
      </c>
      <c r="C842" s="6" t="s">
        <v>66</v>
      </c>
      <c r="D842" s="7">
        <v>1688.18</v>
      </c>
      <c r="E842" s="16">
        <v>45519</v>
      </c>
      <c r="F842" s="8">
        <v>0</v>
      </c>
      <c r="G842" s="10"/>
    </row>
    <row r="843" spans="1:7" x14ac:dyDescent="0.45">
      <c r="A843" s="4" t="s">
        <v>394</v>
      </c>
      <c r="B843" s="5" t="s">
        <v>133</v>
      </c>
      <c r="C843" s="6" t="s">
        <v>54</v>
      </c>
      <c r="D843" s="7">
        <v>5039.53</v>
      </c>
      <c r="E843" s="16">
        <v>44880</v>
      </c>
      <c r="F843" s="8">
        <v>0</v>
      </c>
      <c r="G843" s="10"/>
    </row>
    <row r="844" spans="1:7" x14ac:dyDescent="0.45">
      <c r="A844" s="4" t="s">
        <v>394</v>
      </c>
      <c r="B844" s="5" t="s">
        <v>133</v>
      </c>
      <c r="C844" s="6" t="s">
        <v>55</v>
      </c>
      <c r="D844" s="7">
        <v>5296.3</v>
      </c>
      <c r="E844" s="16">
        <v>44925</v>
      </c>
      <c r="F844" s="8">
        <v>0</v>
      </c>
      <c r="G844" s="10"/>
    </row>
    <row r="845" spans="1:7" x14ac:dyDescent="0.45">
      <c r="A845" s="4" t="s">
        <v>394</v>
      </c>
      <c r="B845" s="5" t="s">
        <v>133</v>
      </c>
      <c r="C845" s="6" t="s">
        <v>56</v>
      </c>
      <c r="D845" s="7">
        <v>4463.07</v>
      </c>
      <c r="E845" s="16">
        <v>45139</v>
      </c>
      <c r="F845" s="8">
        <v>0</v>
      </c>
      <c r="G845" s="10"/>
    </row>
    <row r="846" spans="1:7" x14ac:dyDescent="0.45">
      <c r="A846" s="4" t="s">
        <v>394</v>
      </c>
      <c r="B846" s="5" t="s">
        <v>133</v>
      </c>
      <c r="C846" s="6" t="s">
        <v>57</v>
      </c>
      <c r="D846" s="7">
        <v>5645.02</v>
      </c>
      <c r="E846" s="16">
        <v>45504</v>
      </c>
      <c r="F846" s="8">
        <v>0</v>
      </c>
      <c r="G846" s="10"/>
    </row>
    <row r="847" spans="1:7" x14ac:dyDescent="0.45">
      <c r="A847" s="4" t="s">
        <v>394</v>
      </c>
      <c r="B847" s="5" t="s">
        <v>133</v>
      </c>
      <c r="C847" s="6" t="s">
        <v>58</v>
      </c>
      <c r="D847" s="7">
        <v>2507.2399999999998</v>
      </c>
      <c r="E847" s="16">
        <v>45412</v>
      </c>
      <c r="F847" s="8">
        <v>0</v>
      </c>
      <c r="G847" s="10"/>
    </row>
    <row r="848" spans="1:7" x14ac:dyDescent="0.45">
      <c r="A848" s="4" t="s">
        <v>394</v>
      </c>
      <c r="B848" s="5" t="s">
        <v>133</v>
      </c>
      <c r="C848" s="6" t="s">
        <v>82</v>
      </c>
      <c r="D848" s="7">
        <v>1711.35</v>
      </c>
      <c r="E848" s="16">
        <v>45519</v>
      </c>
      <c r="F848" s="8">
        <v>0</v>
      </c>
      <c r="G848" s="10"/>
    </row>
    <row r="849" spans="1:7" x14ac:dyDescent="0.45">
      <c r="A849" s="4" t="s">
        <v>394</v>
      </c>
      <c r="B849" s="5" t="s">
        <v>133</v>
      </c>
      <c r="C849" s="6" t="s">
        <v>84</v>
      </c>
      <c r="D849" s="7">
        <v>1659.19</v>
      </c>
      <c r="E849" s="16">
        <v>45519</v>
      </c>
      <c r="F849" s="8">
        <v>0</v>
      </c>
      <c r="G849" s="10"/>
    </row>
    <row r="850" spans="1:7" x14ac:dyDescent="0.45">
      <c r="A850" s="4" t="s">
        <v>394</v>
      </c>
      <c r="B850" s="5" t="s">
        <v>133</v>
      </c>
      <c r="C850" s="6" t="s">
        <v>86</v>
      </c>
      <c r="D850" s="7">
        <v>2526.4899999999998</v>
      </c>
      <c r="E850" s="16">
        <v>45519</v>
      </c>
      <c r="F850" s="8">
        <v>0</v>
      </c>
      <c r="G850" s="10"/>
    </row>
    <row r="851" spans="1:7" x14ac:dyDescent="0.45">
      <c r="A851" s="4" t="s">
        <v>394</v>
      </c>
      <c r="B851" s="5" t="s">
        <v>133</v>
      </c>
      <c r="C851" s="6" t="s">
        <v>88</v>
      </c>
      <c r="D851" s="7">
        <v>1667.65</v>
      </c>
      <c r="E851" s="16">
        <v>45519</v>
      </c>
      <c r="F851" s="8">
        <v>0</v>
      </c>
      <c r="G851" s="10"/>
    </row>
    <row r="852" spans="1:7" x14ac:dyDescent="0.45">
      <c r="A852" s="4" t="s">
        <v>394</v>
      </c>
      <c r="B852" s="5" t="s">
        <v>133</v>
      </c>
      <c r="C852" s="6" t="s">
        <v>90</v>
      </c>
      <c r="D852" s="7">
        <v>1667.65</v>
      </c>
      <c r="E852" s="16">
        <v>45762</v>
      </c>
      <c r="F852" s="8">
        <v>0</v>
      </c>
      <c r="G852" s="10"/>
    </row>
    <row r="853" spans="1:7" x14ac:dyDescent="0.45">
      <c r="A853" s="4" t="s">
        <v>394</v>
      </c>
      <c r="B853" s="5" t="s">
        <v>133</v>
      </c>
      <c r="C853" s="6" t="s">
        <v>92</v>
      </c>
      <c r="D853" s="7">
        <v>15858.65</v>
      </c>
      <c r="E853" s="16">
        <v>45519</v>
      </c>
      <c r="F853" s="8">
        <v>0</v>
      </c>
      <c r="G853" s="10"/>
    </row>
    <row r="854" spans="1:7" x14ac:dyDescent="0.45">
      <c r="A854" s="4" t="s">
        <v>394</v>
      </c>
      <c r="B854" s="5" t="s">
        <v>134</v>
      </c>
      <c r="C854" s="6" t="s">
        <v>60</v>
      </c>
      <c r="D854" s="7">
        <v>29495.42</v>
      </c>
      <c r="E854" s="16">
        <v>45519</v>
      </c>
      <c r="F854" s="8">
        <v>0</v>
      </c>
      <c r="G854" s="10"/>
    </row>
    <row r="855" spans="1:7" x14ac:dyDescent="0.45">
      <c r="A855" s="4" t="s">
        <v>394</v>
      </c>
      <c r="B855" s="5" t="s">
        <v>134</v>
      </c>
      <c r="C855" s="6" t="s">
        <v>62</v>
      </c>
      <c r="D855" s="7">
        <v>28523.11</v>
      </c>
      <c r="E855" s="16">
        <v>45519</v>
      </c>
      <c r="F855" s="8">
        <v>0</v>
      </c>
      <c r="G855" s="10"/>
    </row>
    <row r="856" spans="1:7" x14ac:dyDescent="0.45">
      <c r="A856" s="4" t="s">
        <v>394</v>
      </c>
      <c r="B856" s="5" t="s">
        <v>134</v>
      </c>
      <c r="C856" s="6" t="s">
        <v>64</v>
      </c>
      <c r="D856" s="7">
        <v>33713.730000000003</v>
      </c>
      <c r="E856" s="16">
        <v>45519</v>
      </c>
      <c r="F856" s="8">
        <v>0</v>
      </c>
      <c r="G856" s="10"/>
    </row>
    <row r="857" spans="1:7" x14ac:dyDescent="0.45">
      <c r="A857" s="4" t="s">
        <v>394</v>
      </c>
      <c r="B857" s="5" t="s">
        <v>134</v>
      </c>
      <c r="C857" s="6" t="s">
        <v>66</v>
      </c>
      <c r="D857" s="7">
        <v>26429.59</v>
      </c>
      <c r="E857" s="16">
        <v>45519</v>
      </c>
      <c r="F857" s="8">
        <v>0</v>
      </c>
      <c r="G857" s="10"/>
    </row>
    <row r="858" spans="1:7" x14ac:dyDescent="0.45">
      <c r="A858" s="4" t="s">
        <v>394</v>
      </c>
      <c r="B858" s="5" t="s">
        <v>134</v>
      </c>
      <c r="C858" s="6" t="s">
        <v>54</v>
      </c>
      <c r="D858" s="7">
        <v>78897.279999999999</v>
      </c>
      <c r="E858" s="16">
        <v>44880</v>
      </c>
      <c r="F858" s="8">
        <v>0</v>
      </c>
      <c r="G858" s="10"/>
    </row>
    <row r="859" spans="1:7" x14ac:dyDescent="0.45">
      <c r="A859" s="4" t="s">
        <v>394</v>
      </c>
      <c r="B859" s="5" t="s">
        <v>134</v>
      </c>
      <c r="C859" s="6" t="s">
        <v>55</v>
      </c>
      <c r="D859" s="7">
        <v>82917.2</v>
      </c>
      <c r="E859" s="16">
        <v>44925</v>
      </c>
      <c r="F859" s="8">
        <v>0</v>
      </c>
      <c r="G859" s="10"/>
    </row>
    <row r="860" spans="1:7" x14ac:dyDescent="0.45">
      <c r="A860" s="4" t="s">
        <v>394</v>
      </c>
      <c r="B860" s="5" t="s">
        <v>134</v>
      </c>
      <c r="C860" s="6" t="s">
        <v>56</v>
      </c>
      <c r="D860" s="7">
        <v>69872.350000000006</v>
      </c>
      <c r="E860" s="16">
        <v>45140</v>
      </c>
      <c r="F860" s="8">
        <v>0</v>
      </c>
      <c r="G860" s="10"/>
    </row>
    <row r="861" spans="1:7" x14ac:dyDescent="0.45">
      <c r="A861" s="4" t="s">
        <v>394</v>
      </c>
      <c r="B861" s="5" t="s">
        <v>134</v>
      </c>
      <c r="C861" s="6" t="s">
        <v>57</v>
      </c>
      <c r="D861" s="7">
        <v>88376.68</v>
      </c>
      <c r="E861" s="16">
        <v>45504</v>
      </c>
      <c r="F861" s="8">
        <v>0</v>
      </c>
      <c r="G861" s="10"/>
    </row>
    <row r="862" spans="1:7" x14ac:dyDescent="0.45">
      <c r="A862" s="4" t="s">
        <v>394</v>
      </c>
      <c r="B862" s="5" t="s">
        <v>134</v>
      </c>
      <c r="C862" s="6" t="s">
        <v>58</v>
      </c>
      <c r="D862" s="7">
        <v>39252.57</v>
      </c>
      <c r="E862" s="16">
        <v>45412</v>
      </c>
      <c r="F862" s="8">
        <v>0</v>
      </c>
      <c r="G862" s="10"/>
    </row>
    <row r="863" spans="1:7" x14ac:dyDescent="0.45">
      <c r="A863" s="4" t="s">
        <v>394</v>
      </c>
      <c r="B863" s="5" t="s">
        <v>134</v>
      </c>
      <c r="C863" s="6" t="s">
        <v>80</v>
      </c>
      <c r="D863" s="7">
        <v>77249.25</v>
      </c>
      <c r="E863" s="16">
        <v>45488</v>
      </c>
      <c r="F863" s="8">
        <v>0</v>
      </c>
      <c r="G863" s="10"/>
    </row>
    <row r="864" spans="1:7" x14ac:dyDescent="0.45">
      <c r="A864" s="4" t="s">
        <v>394</v>
      </c>
      <c r="B864" s="5" t="s">
        <v>134</v>
      </c>
      <c r="C864" s="6" t="s">
        <v>82</v>
      </c>
      <c r="D864" s="7">
        <v>26792.28</v>
      </c>
      <c r="E864" s="16">
        <v>45519</v>
      </c>
      <c r="F864" s="8">
        <v>0</v>
      </c>
      <c r="G864" s="10"/>
    </row>
    <row r="865" spans="1:7" x14ac:dyDescent="0.45">
      <c r="A865" s="4" t="s">
        <v>394</v>
      </c>
      <c r="B865" s="5" t="s">
        <v>134</v>
      </c>
      <c r="C865" s="6" t="s">
        <v>84</v>
      </c>
      <c r="D865" s="7">
        <v>25975.73</v>
      </c>
      <c r="E865" s="16">
        <v>45519</v>
      </c>
      <c r="F865" s="8">
        <v>0</v>
      </c>
      <c r="G865" s="10"/>
    </row>
    <row r="866" spans="1:7" x14ac:dyDescent="0.45">
      <c r="A866" s="4" t="s">
        <v>394</v>
      </c>
      <c r="B866" s="5" t="s">
        <v>134</v>
      </c>
      <c r="C866" s="6" t="s">
        <v>86</v>
      </c>
      <c r="D866" s="7">
        <v>39553.94</v>
      </c>
      <c r="E866" s="16">
        <v>45519</v>
      </c>
      <c r="F866" s="8">
        <v>0</v>
      </c>
      <c r="G866" s="10"/>
    </row>
    <row r="867" spans="1:7" x14ac:dyDescent="0.45">
      <c r="A867" s="4" t="s">
        <v>394</v>
      </c>
      <c r="B867" s="5" t="s">
        <v>134</v>
      </c>
      <c r="C867" s="6" t="s">
        <v>88</v>
      </c>
      <c r="D867" s="7">
        <v>26108.240000000002</v>
      </c>
      <c r="E867" s="16">
        <v>45519</v>
      </c>
      <c r="F867" s="8">
        <v>0</v>
      </c>
      <c r="G867" s="10"/>
    </row>
    <row r="868" spans="1:7" x14ac:dyDescent="0.45">
      <c r="A868" s="4" t="s">
        <v>394</v>
      </c>
      <c r="B868" s="5" t="s">
        <v>134</v>
      </c>
      <c r="C868" s="6" t="s">
        <v>90</v>
      </c>
      <c r="D868" s="7">
        <v>26108.240000000002</v>
      </c>
      <c r="E868" s="16">
        <v>45762</v>
      </c>
      <c r="F868" s="8">
        <v>0</v>
      </c>
      <c r="G868" s="10"/>
    </row>
    <row r="869" spans="1:7" x14ac:dyDescent="0.45">
      <c r="A869" s="4" t="s">
        <v>394</v>
      </c>
      <c r="B869" s="5" t="s">
        <v>134</v>
      </c>
      <c r="C869" s="6" t="s">
        <v>92</v>
      </c>
      <c r="D869" s="7">
        <v>248278.07</v>
      </c>
      <c r="E869" s="16">
        <v>45519</v>
      </c>
      <c r="F869" s="8">
        <v>0</v>
      </c>
      <c r="G869" s="10"/>
    </row>
    <row r="870" spans="1:7" x14ac:dyDescent="0.45">
      <c r="A870" s="4" t="s">
        <v>394</v>
      </c>
      <c r="B870" s="5" t="s">
        <v>135</v>
      </c>
      <c r="C870" s="6" t="s">
        <v>60</v>
      </c>
      <c r="D870" s="7">
        <v>2063.67</v>
      </c>
      <c r="E870" s="16">
        <v>45519</v>
      </c>
      <c r="F870" s="8">
        <v>0</v>
      </c>
      <c r="G870" s="10"/>
    </row>
    <row r="871" spans="1:7" x14ac:dyDescent="0.45">
      <c r="A871" s="4" t="s">
        <v>394</v>
      </c>
      <c r="B871" s="5" t="s">
        <v>135</v>
      </c>
      <c r="C871" s="6" t="s">
        <v>62</v>
      </c>
      <c r="D871" s="7">
        <v>1995.64</v>
      </c>
      <c r="E871" s="16">
        <v>45519</v>
      </c>
      <c r="F871" s="8">
        <v>0</v>
      </c>
      <c r="G871" s="10"/>
    </row>
    <row r="872" spans="1:7" x14ac:dyDescent="0.45">
      <c r="A872" s="4" t="s">
        <v>394</v>
      </c>
      <c r="B872" s="5" t="s">
        <v>135</v>
      </c>
      <c r="C872" s="6" t="s">
        <v>64</v>
      </c>
      <c r="D872" s="7">
        <v>2358.81</v>
      </c>
      <c r="E872" s="16">
        <v>45519</v>
      </c>
      <c r="F872" s="8">
        <v>0</v>
      </c>
      <c r="G872" s="10"/>
    </row>
    <row r="873" spans="1:7" x14ac:dyDescent="0.45">
      <c r="A873" s="4" t="s">
        <v>394</v>
      </c>
      <c r="B873" s="5" t="s">
        <v>135</v>
      </c>
      <c r="C873" s="6" t="s">
        <v>66</v>
      </c>
      <c r="D873" s="7">
        <v>1849.17</v>
      </c>
      <c r="E873" s="16">
        <v>45519</v>
      </c>
      <c r="F873" s="8">
        <v>0</v>
      </c>
      <c r="G873" s="10"/>
    </row>
    <row r="874" spans="1:7" x14ac:dyDescent="0.45">
      <c r="A874" s="4" t="s">
        <v>394</v>
      </c>
      <c r="B874" s="5" t="s">
        <v>135</v>
      </c>
      <c r="C874" s="6" t="s">
        <v>54</v>
      </c>
      <c r="D874" s="7">
        <v>5520.11</v>
      </c>
      <c r="E874" s="16">
        <v>44880</v>
      </c>
      <c r="F874" s="8">
        <v>0</v>
      </c>
      <c r="G874" s="10"/>
    </row>
    <row r="875" spans="1:7" x14ac:dyDescent="0.45">
      <c r="A875" s="4" t="s">
        <v>394</v>
      </c>
      <c r="B875" s="5" t="s">
        <v>135</v>
      </c>
      <c r="C875" s="6" t="s">
        <v>55</v>
      </c>
      <c r="D875" s="7">
        <v>5801.37</v>
      </c>
      <c r="E875" s="16">
        <v>44925</v>
      </c>
      <c r="F875" s="8">
        <v>0</v>
      </c>
      <c r="G875" s="10"/>
    </row>
    <row r="876" spans="1:7" x14ac:dyDescent="0.45">
      <c r="A876" s="4" t="s">
        <v>394</v>
      </c>
      <c r="B876" s="5" t="s">
        <v>135</v>
      </c>
      <c r="C876" s="6" t="s">
        <v>56</v>
      </c>
      <c r="D876" s="7">
        <v>4888.68</v>
      </c>
      <c r="E876" s="16">
        <v>45139</v>
      </c>
      <c r="F876" s="8">
        <v>0</v>
      </c>
      <c r="G876" s="10"/>
    </row>
    <row r="877" spans="1:7" x14ac:dyDescent="0.45">
      <c r="A877" s="4" t="s">
        <v>394</v>
      </c>
      <c r="B877" s="5" t="s">
        <v>135</v>
      </c>
      <c r="C877" s="6" t="s">
        <v>57</v>
      </c>
      <c r="D877" s="7">
        <v>6183.35</v>
      </c>
      <c r="E877" s="16">
        <v>45504</v>
      </c>
      <c r="F877" s="8">
        <v>0</v>
      </c>
      <c r="G877" s="10"/>
    </row>
    <row r="878" spans="1:7" x14ac:dyDescent="0.45">
      <c r="A878" s="4" t="s">
        <v>394</v>
      </c>
      <c r="B878" s="5" t="s">
        <v>135</v>
      </c>
      <c r="C878" s="6" t="s">
        <v>58</v>
      </c>
      <c r="D878" s="7">
        <v>2746.34</v>
      </c>
      <c r="E878" s="16">
        <v>45412</v>
      </c>
      <c r="F878" s="8">
        <v>0</v>
      </c>
      <c r="G878" s="10"/>
    </row>
    <row r="879" spans="1:7" x14ac:dyDescent="0.45">
      <c r="A879" s="4" t="s">
        <v>394</v>
      </c>
      <c r="B879" s="5" t="s">
        <v>135</v>
      </c>
      <c r="C879" s="6" t="s">
        <v>74</v>
      </c>
      <c r="D879" s="7">
        <v>1965.2</v>
      </c>
      <c r="E879" s="16">
        <v>44985</v>
      </c>
      <c r="F879" s="8">
        <v>0</v>
      </c>
      <c r="G879" s="10"/>
    </row>
    <row r="880" spans="1:7" x14ac:dyDescent="0.45">
      <c r="A880" s="4" t="s">
        <v>394</v>
      </c>
      <c r="B880" s="5" t="s">
        <v>135</v>
      </c>
      <c r="C880" s="6" t="s">
        <v>76</v>
      </c>
      <c r="D880" s="7">
        <v>4584.84</v>
      </c>
      <c r="E880" s="16">
        <v>44985</v>
      </c>
      <c r="F880" s="8">
        <v>0</v>
      </c>
      <c r="G880" s="10"/>
    </row>
    <row r="881" spans="1:7" x14ac:dyDescent="0.45">
      <c r="A881" s="4" t="s">
        <v>394</v>
      </c>
      <c r="B881" s="5" t="s">
        <v>135</v>
      </c>
      <c r="C881" s="6" t="s">
        <v>78</v>
      </c>
      <c r="D881" s="7">
        <v>3449.43</v>
      </c>
      <c r="E881" s="16">
        <v>45127</v>
      </c>
      <c r="F881" s="8">
        <v>0</v>
      </c>
      <c r="G881" s="10"/>
    </row>
    <row r="882" spans="1:7" x14ac:dyDescent="0.45">
      <c r="A882" s="4" t="s">
        <v>394</v>
      </c>
      <c r="B882" s="5" t="s">
        <v>135</v>
      </c>
      <c r="C882" s="6" t="s">
        <v>80</v>
      </c>
      <c r="D882" s="7">
        <v>5404.81</v>
      </c>
      <c r="E882" s="16">
        <v>45488</v>
      </c>
      <c r="F882" s="8">
        <v>0</v>
      </c>
      <c r="G882" s="10"/>
    </row>
    <row r="883" spans="1:7" x14ac:dyDescent="0.45">
      <c r="A883" s="4" t="s">
        <v>394</v>
      </c>
      <c r="B883" s="5" t="s">
        <v>135</v>
      </c>
      <c r="C883" s="6" t="s">
        <v>82</v>
      </c>
      <c r="D883" s="7">
        <v>1874.54</v>
      </c>
      <c r="E883" s="16">
        <v>45519</v>
      </c>
      <c r="F883" s="8">
        <v>0</v>
      </c>
      <c r="G883" s="10"/>
    </row>
    <row r="884" spans="1:7" x14ac:dyDescent="0.45">
      <c r="A884" s="4" t="s">
        <v>394</v>
      </c>
      <c r="B884" s="5" t="s">
        <v>135</v>
      </c>
      <c r="C884" s="6" t="s">
        <v>84</v>
      </c>
      <c r="D884" s="7">
        <v>1817.41</v>
      </c>
      <c r="E884" s="16">
        <v>45519</v>
      </c>
      <c r="F884" s="8">
        <v>0</v>
      </c>
      <c r="G884" s="10"/>
    </row>
    <row r="885" spans="1:7" x14ac:dyDescent="0.45">
      <c r="A885" s="4" t="s">
        <v>394</v>
      </c>
      <c r="B885" s="5" t="s">
        <v>135</v>
      </c>
      <c r="C885" s="6" t="s">
        <v>86</v>
      </c>
      <c r="D885" s="7">
        <v>2767.42</v>
      </c>
      <c r="E885" s="16">
        <v>45519</v>
      </c>
      <c r="F885" s="8">
        <v>0</v>
      </c>
      <c r="G885" s="10"/>
    </row>
    <row r="886" spans="1:7" x14ac:dyDescent="0.45">
      <c r="A886" s="4" t="s">
        <v>394</v>
      </c>
      <c r="B886" s="5" t="s">
        <v>135</v>
      </c>
      <c r="C886" s="6" t="s">
        <v>88</v>
      </c>
      <c r="D886" s="7">
        <v>1826.68</v>
      </c>
      <c r="E886" s="16">
        <v>45519</v>
      </c>
      <c r="F886" s="8">
        <v>0</v>
      </c>
      <c r="G886" s="10"/>
    </row>
    <row r="887" spans="1:7" x14ac:dyDescent="0.45">
      <c r="A887" s="4" t="s">
        <v>394</v>
      </c>
      <c r="B887" s="5" t="s">
        <v>135</v>
      </c>
      <c r="C887" s="6" t="s">
        <v>90</v>
      </c>
      <c r="D887" s="7">
        <v>1826.68</v>
      </c>
      <c r="E887" s="16">
        <v>45762</v>
      </c>
      <c r="F887" s="8">
        <v>0</v>
      </c>
      <c r="G887" s="10"/>
    </row>
    <row r="888" spans="1:7" x14ac:dyDescent="0.45">
      <c r="A888" s="4" t="s">
        <v>394</v>
      </c>
      <c r="B888" s="5" t="s">
        <v>135</v>
      </c>
      <c r="C888" s="6" t="s">
        <v>92</v>
      </c>
      <c r="D888" s="7">
        <v>17370.98</v>
      </c>
      <c r="E888" s="16">
        <v>45519</v>
      </c>
      <c r="F888" s="8">
        <v>0</v>
      </c>
      <c r="G888" s="10"/>
    </row>
    <row r="889" spans="1:7" x14ac:dyDescent="0.45">
      <c r="A889" s="4" t="s">
        <v>394</v>
      </c>
      <c r="B889" s="5" t="s">
        <v>136</v>
      </c>
      <c r="C889" s="6" t="s">
        <v>60</v>
      </c>
      <c r="D889" s="7">
        <v>8439.2800000000007</v>
      </c>
      <c r="E889" s="16">
        <v>45519</v>
      </c>
      <c r="F889" s="8">
        <v>0</v>
      </c>
      <c r="G889" s="10"/>
    </row>
    <row r="890" spans="1:7" x14ac:dyDescent="0.45">
      <c r="A890" s="4" t="s">
        <v>394</v>
      </c>
      <c r="B890" s="5" t="s">
        <v>136</v>
      </c>
      <c r="C890" s="6" t="s">
        <v>61</v>
      </c>
      <c r="D890" s="7">
        <v>2297.3200000000002</v>
      </c>
      <c r="E890" s="16">
        <v>45519</v>
      </c>
      <c r="F890" s="8">
        <v>0</v>
      </c>
      <c r="G890" s="10"/>
    </row>
    <row r="891" spans="1:7" x14ac:dyDescent="0.45">
      <c r="A891" s="4" t="s">
        <v>394</v>
      </c>
      <c r="B891" s="5" t="s">
        <v>136</v>
      </c>
      <c r="C891" s="6" t="s">
        <v>62</v>
      </c>
      <c r="D891" s="7">
        <v>8161.08</v>
      </c>
      <c r="E891" s="16">
        <v>45519</v>
      </c>
      <c r="F891" s="8">
        <v>0</v>
      </c>
      <c r="G891" s="10"/>
    </row>
    <row r="892" spans="1:7" x14ac:dyDescent="0.45">
      <c r="A892" s="4" t="s">
        <v>394</v>
      </c>
      <c r="B892" s="5" t="s">
        <v>136</v>
      </c>
      <c r="C892" s="6" t="s">
        <v>63</v>
      </c>
      <c r="D892" s="7">
        <v>2221.59</v>
      </c>
      <c r="E892" s="16">
        <v>45519</v>
      </c>
      <c r="F892" s="8">
        <v>0</v>
      </c>
      <c r="G892" s="10"/>
    </row>
    <row r="893" spans="1:7" x14ac:dyDescent="0.45">
      <c r="A893" s="4" t="s">
        <v>394</v>
      </c>
      <c r="B893" s="5" t="s">
        <v>136</v>
      </c>
      <c r="C893" s="6" t="s">
        <v>64</v>
      </c>
      <c r="D893" s="7">
        <v>9646.2199999999993</v>
      </c>
      <c r="E893" s="16">
        <v>45519</v>
      </c>
      <c r="F893" s="8">
        <v>0</v>
      </c>
      <c r="G893" s="10"/>
    </row>
    <row r="894" spans="1:7" x14ac:dyDescent="0.45">
      <c r="A894" s="4" t="s">
        <v>394</v>
      </c>
      <c r="B894" s="5" t="s">
        <v>136</v>
      </c>
      <c r="C894" s="6" t="s">
        <v>65</v>
      </c>
      <c r="D894" s="7">
        <v>2528.66</v>
      </c>
      <c r="E894" s="16">
        <v>45519</v>
      </c>
      <c r="F894" s="8">
        <v>0</v>
      </c>
      <c r="G894" s="10"/>
    </row>
    <row r="895" spans="1:7" x14ac:dyDescent="0.45">
      <c r="A895" s="4" t="s">
        <v>394</v>
      </c>
      <c r="B895" s="5" t="s">
        <v>136</v>
      </c>
      <c r="C895" s="6" t="s">
        <v>66</v>
      </c>
      <c r="D895" s="7">
        <v>7562.08</v>
      </c>
      <c r="E895" s="16">
        <v>45519</v>
      </c>
      <c r="F895" s="8">
        <v>0</v>
      </c>
      <c r="G895" s="10"/>
    </row>
    <row r="896" spans="1:7" x14ac:dyDescent="0.45">
      <c r="A896" s="4" t="s">
        <v>394</v>
      </c>
      <c r="B896" s="5" t="s">
        <v>136</v>
      </c>
      <c r="C896" s="6" t="s">
        <v>67</v>
      </c>
      <c r="D896" s="7">
        <v>1982.32</v>
      </c>
      <c r="E896" s="16">
        <v>45519</v>
      </c>
      <c r="F896" s="8">
        <v>0</v>
      </c>
      <c r="G896" s="10"/>
    </row>
    <row r="897" spans="1:7" x14ac:dyDescent="0.45">
      <c r="A897" s="4" t="s">
        <v>394</v>
      </c>
      <c r="B897" s="5" t="s">
        <v>136</v>
      </c>
      <c r="C897" s="6" t="s">
        <v>54</v>
      </c>
      <c r="D897" s="7">
        <v>22574.21</v>
      </c>
      <c r="E897" s="16">
        <v>44880</v>
      </c>
      <c r="F897" s="8">
        <v>0</v>
      </c>
      <c r="G897" s="10"/>
    </row>
    <row r="898" spans="1:7" x14ac:dyDescent="0.45">
      <c r="A898" s="4" t="s">
        <v>394</v>
      </c>
      <c r="B898" s="5" t="s">
        <v>136</v>
      </c>
      <c r="C898" s="6" t="s">
        <v>68</v>
      </c>
      <c r="D898" s="7">
        <v>5917.59</v>
      </c>
      <c r="E898" s="16">
        <v>44880</v>
      </c>
      <c r="F898" s="8">
        <v>0</v>
      </c>
      <c r="G898" s="10"/>
    </row>
    <row r="899" spans="1:7" x14ac:dyDescent="0.45">
      <c r="A899" s="4" t="s">
        <v>394</v>
      </c>
      <c r="B899" s="5" t="s">
        <v>136</v>
      </c>
      <c r="C899" s="6" t="s">
        <v>55</v>
      </c>
      <c r="D899" s="7">
        <v>23724.400000000001</v>
      </c>
      <c r="E899" s="16">
        <v>44925</v>
      </c>
      <c r="F899" s="8">
        <v>0</v>
      </c>
      <c r="G899" s="10"/>
    </row>
    <row r="900" spans="1:7" x14ac:dyDescent="0.45">
      <c r="A900" s="4" t="s">
        <v>394</v>
      </c>
      <c r="B900" s="5" t="s">
        <v>136</v>
      </c>
      <c r="C900" s="6" t="s">
        <v>69</v>
      </c>
      <c r="D900" s="7">
        <v>6219.1</v>
      </c>
      <c r="E900" s="16">
        <v>44925</v>
      </c>
      <c r="F900" s="8">
        <v>0</v>
      </c>
      <c r="G900" s="10"/>
    </row>
    <row r="901" spans="1:7" x14ac:dyDescent="0.45">
      <c r="A901" s="4" t="s">
        <v>394</v>
      </c>
      <c r="B901" s="5" t="s">
        <v>136</v>
      </c>
      <c r="C901" s="6" t="s">
        <v>56</v>
      </c>
      <c r="D901" s="7">
        <v>19991.98</v>
      </c>
      <c r="E901" s="16">
        <v>45140</v>
      </c>
      <c r="F901" s="8">
        <v>0</v>
      </c>
      <c r="G901" s="10"/>
    </row>
    <row r="902" spans="1:7" x14ac:dyDescent="0.45">
      <c r="A902" s="4" t="s">
        <v>394</v>
      </c>
      <c r="B902" s="5" t="s">
        <v>136</v>
      </c>
      <c r="C902" s="6" t="s">
        <v>70</v>
      </c>
      <c r="D902" s="7">
        <v>5240.6899999999996</v>
      </c>
      <c r="E902" s="16">
        <v>45140</v>
      </c>
      <c r="F902" s="8">
        <v>0</v>
      </c>
      <c r="G902" s="10"/>
    </row>
    <row r="903" spans="1:7" x14ac:dyDescent="0.45">
      <c r="A903" s="4" t="s">
        <v>394</v>
      </c>
      <c r="B903" s="5" t="s">
        <v>136</v>
      </c>
      <c r="C903" s="6" t="s">
        <v>57</v>
      </c>
      <c r="D903" s="7">
        <v>25286.47</v>
      </c>
      <c r="E903" s="16">
        <v>45504</v>
      </c>
      <c r="F903" s="8">
        <v>0</v>
      </c>
      <c r="G903" s="10"/>
    </row>
    <row r="904" spans="1:7" x14ac:dyDescent="0.45">
      <c r="A904" s="4" t="s">
        <v>394</v>
      </c>
      <c r="B904" s="5" t="s">
        <v>136</v>
      </c>
      <c r="C904" s="6" t="s">
        <v>72</v>
      </c>
      <c r="D904" s="7">
        <v>3864.1</v>
      </c>
      <c r="E904" s="16">
        <v>45504</v>
      </c>
      <c r="F904" s="8">
        <v>901.56</v>
      </c>
      <c r="G904" s="10"/>
    </row>
    <row r="905" spans="1:7" x14ac:dyDescent="0.45">
      <c r="A905" s="4" t="s">
        <v>394</v>
      </c>
      <c r="B905" s="5" t="s">
        <v>136</v>
      </c>
      <c r="C905" s="6" t="s">
        <v>58</v>
      </c>
      <c r="D905" s="7">
        <v>11231.01</v>
      </c>
      <c r="E905" s="16">
        <v>45412</v>
      </c>
      <c r="F905" s="8">
        <v>0</v>
      </c>
      <c r="G905" s="10"/>
    </row>
    <row r="906" spans="1:7" x14ac:dyDescent="0.45">
      <c r="A906" s="4" t="s">
        <v>394</v>
      </c>
      <c r="B906" s="5" t="s">
        <v>136</v>
      </c>
      <c r="C906" s="6" t="s">
        <v>73</v>
      </c>
      <c r="D906" s="7">
        <v>2518.84</v>
      </c>
      <c r="E906" s="16">
        <v>45412</v>
      </c>
      <c r="F906" s="8">
        <v>425.25</v>
      </c>
      <c r="G906" s="10"/>
    </row>
    <row r="907" spans="1:7" x14ac:dyDescent="0.45">
      <c r="A907" s="4" t="s">
        <v>394</v>
      </c>
      <c r="B907" s="5" t="s">
        <v>136</v>
      </c>
      <c r="C907" s="6" t="s">
        <v>74</v>
      </c>
      <c r="D907" s="7">
        <v>8036.56</v>
      </c>
      <c r="E907" s="16">
        <v>44985</v>
      </c>
      <c r="F907" s="8">
        <v>0</v>
      </c>
      <c r="G907" s="10"/>
    </row>
    <row r="908" spans="1:7" x14ac:dyDescent="0.45">
      <c r="A908" s="4" t="s">
        <v>394</v>
      </c>
      <c r="B908" s="5" t="s">
        <v>136</v>
      </c>
      <c r="C908" s="6" t="s">
        <v>75</v>
      </c>
      <c r="D908" s="7">
        <v>1802.4</v>
      </c>
      <c r="E908" s="16">
        <v>44985</v>
      </c>
      <c r="F908" s="8">
        <v>304.3</v>
      </c>
      <c r="G908" s="10"/>
    </row>
    <row r="909" spans="1:7" x14ac:dyDescent="0.45">
      <c r="A909" s="4" t="s">
        <v>394</v>
      </c>
      <c r="B909" s="5" t="s">
        <v>136</v>
      </c>
      <c r="C909" s="6" t="s">
        <v>76</v>
      </c>
      <c r="D909" s="7">
        <v>18749.47</v>
      </c>
      <c r="E909" s="16">
        <v>44985</v>
      </c>
      <c r="F909" s="8">
        <v>0</v>
      </c>
      <c r="G909" s="10"/>
    </row>
    <row r="910" spans="1:7" x14ac:dyDescent="0.45">
      <c r="A910" s="4" t="s">
        <v>394</v>
      </c>
      <c r="B910" s="5" t="s">
        <v>136</v>
      </c>
      <c r="C910" s="6" t="s">
        <v>77</v>
      </c>
      <c r="D910" s="7">
        <v>4205.05</v>
      </c>
      <c r="E910" s="16">
        <v>44985</v>
      </c>
      <c r="F910" s="8">
        <v>709.93</v>
      </c>
      <c r="G910" s="10"/>
    </row>
    <row r="911" spans="1:7" x14ac:dyDescent="0.45">
      <c r="A911" s="4" t="s">
        <v>394</v>
      </c>
      <c r="B911" s="5" t="s">
        <v>136</v>
      </c>
      <c r="C911" s="6" t="s">
        <v>78</v>
      </c>
      <c r="D911" s="7">
        <v>14106.26</v>
      </c>
      <c r="E911" s="16">
        <v>45127</v>
      </c>
      <c r="F911" s="8">
        <v>0</v>
      </c>
      <c r="G911" s="10"/>
    </row>
    <row r="912" spans="1:7" x14ac:dyDescent="0.45">
      <c r="A912" s="4" t="s">
        <v>394</v>
      </c>
      <c r="B912" s="5" t="s">
        <v>136</v>
      </c>
      <c r="C912" s="6" t="s">
        <v>79</v>
      </c>
      <c r="D912" s="7">
        <v>3697.81</v>
      </c>
      <c r="E912" s="16">
        <v>45127</v>
      </c>
      <c r="F912" s="8">
        <v>0</v>
      </c>
      <c r="G912" s="10"/>
    </row>
    <row r="913" spans="1:7" x14ac:dyDescent="0.45">
      <c r="A913" s="4" t="s">
        <v>394</v>
      </c>
      <c r="B913" s="5" t="s">
        <v>136</v>
      </c>
      <c r="C913" s="6" t="s">
        <v>80</v>
      </c>
      <c r="D913" s="7">
        <v>22102.67</v>
      </c>
      <c r="E913" s="16">
        <v>45488</v>
      </c>
      <c r="F913" s="8">
        <v>0</v>
      </c>
      <c r="G913" s="10"/>
    </row>
    <row r="914" spans="1:7" x14ac:dyDescent="0.45">
      <c r="A914" s="4" t="s">
        <v>394</v>
      </c>
      <c r="B914" s="5" t="s">
        <v>136</v>
      </c>
      <c r="C914" s="6" t="s">
        <v>81</v>
      </c>
      <c r="D914" s="7">
        <v>4957.08</v>
      </c>
      <c r="E914" s="16">
        <v>45488</v>
      </c>
      <c r="F914" s="8">
        <v>836.9</v>
      </c>
      <c r="G914" s="10"/>
    </row>
    <row r="915" spans="1:7" x14ac:dyDescent="0.45">
      <c r="A915" s="4" t="s">
        <v>394</v>
      </c>
      <c r="B915" s="5" t="s">
        <v>136</v>
      </c>
      <c r="C915" s="6" t="s">
        <v>82</v>
      </c>
      <c r="D915" s="7">
        <v>7665.85</v>
      </c>
      <c r="E915" s="16">
        <v>45519</v>
      </c>
      <c r="F915" s="8">
        <v>0</v>
      </c>
      <c r="G915" s="10"/>
    </row>
    <row r="916" spans="1:7" x14ac:dyDescent="0.45">
      <c r="A916" s="4" t="s">
        <v>394</v>
      </c>
      <c r="B916" s="5" t="s">
        <v>136</v>
      </c>
      <c r="C916" s="6" t="s">
        <v>83</v>
      </c>
      <c r="D916" s="7">
        <v>2086.7800000000002</v>
      </c>
      <c r="E916" s="16">
        <v>45519</v>
      </c>
      <c r="F916" s="8">
        <v>0</v>
      </c>
      <c r="G916" s="10"/>
    </row>
    <row r="917" spans="1:7" x14ac:dyDescent="0.45">
      <c r="A917" s="4" t="s">
        <v>394</v>
      </c>
      <c r="B917" s="5" t="s">
        <v>136</v>
      </c>
      <c r="C917" s="6" t="s">
        <v>84</v>
      </c>
      <c r="D917" s="7">
        <v>7432.22</v>
      </c>
      <c r="E917" s="16">
        <v>45519</v>
      </c>
      <c r="F917" s="8">
        <v>0</v>
      </c>
      <c r="G917" s="10"/>
    </row>
    <row r="918" spans="1:7" x14ac:dyDescent="0.45">
      <c r="A918" s="4" t="s">
        <v>394</v>
      </c>
      <c r="B918" s="5" t="s">
        <v>136</v>
      </c>
      <c r="C918" s="6" t="s">
        <v>85</v>
      </c>
      <c r="D918" s="7">
        <v>2023.18</v>
      </c>
      <c r="E918" s="16">
        <v>45519</v>
      </c>
      <c r="F918" s="8">
        <v>0</v>
      </c>
      <c r="G918" s="10"/>
    </row>
    <row r="919" spans="1:7" x14ac:dyDescent="0.45">
      <c r="A919" s="4" t="s">
        <v>394</v>
      </c>
      <c r="B919" s="5" t="s">
        <v>136</v>
      </c>
      <c r="C919" s="6" t="s">
        <v>86</v>
      </c>
      <c r="D919" s="7">
        <v>11317.23</v>
      </c>
      <c r="E919" s="16">
        <v>45519</v>
      </c>
      <c r="F919" s="8">
        <v>0</v>
      </c>
      <c r="G919" s="10"/>
    </row>
    <row r="920" spans="1:7" x14ac:dyDescent="0.45">
      <c r="A920" s="4" t="s">
        <v>394</v>
      </c>
      <c r="B920" s="5" t="s">
        <v>136</v>
      </c>
      <c r="C920" s="6" t="s">
        <v>87</v>
      </c>
      <c r="D920" s="7">
        <v>2966.69</v>
      </c>
      <c r="E920" s="16">
        <v>45519</v>
      </c>
      <c r="F920" s="8">
        <v>0</v>
      </c>
      <c r="G920" s="10"/>
    </row>
    <row r="921" spans="1:7" x14ac:dyDescent="0.45">
      <c r="A921" s="4" t="s">
        <v>394</v>
      </c>
      <c r="B921" s="5" t="s">
        <v>136</v>
      </c>
      <c r="C921" s="6" t="s">
        <v>88</v>
      </c>
      <c r="D921" s="7">
        <v>7470.13</v>
      </c>
      <c r="E921" s="16">
        <v>45519</v>
      </c>
      <c r="F921" s="8">
        <v>0</v>
      </c>
      <c r="G921" s="10"/>
    </row>
    <row r="922" spans="1:7" x14ac:dyDescent="0.45">
      <c r="A922" s="4" t="s">
        <v>394</v>
      </c>
      <c r="B922" s="5" t="s">
        <v>136</v>
      </c>
      <c r="C922" s="6" t="s">
        <v>89</v>
      </c>
      <c r="D922" s="7">
        <v>1958.22</v>
      </c>
      <c r="E922" s="16">
        <v>45519</v>
      </c>
      <c r="F922" s="8">
        <v>0</v>
      </c>
      <c r="G922" s="10"/>
    </row>
    <row r="923" spans="1:7" x14ac:dyDescent="0.45">
      <c r="A923" s="4" t="s">
        <v>394</v>
      </c>
      <c r="B923" s="5" t="s">
        <v>136</v>
      </c>
      <c r="C923" s="6" t="s">
        <v>90</v>
      </c>
      <c r="D923" s="7">
        <v>7470.13</v>
      </c>
      <c r="E923" s="16">
        <v>45762</v>
      </c>
      <c r="F923" s="8">
        <v>0</v>
      </c>
      <c r="G923" s="10"/>
    </row>
    <row r="924" spans="1:7" x14ac:dyDescent="0.45">
      <c r="A924" s="4" t="s">
        <v>394</v>
      </c>
      <c r="B924" s="5" t="s">
        <v>136</v>
      </c>
      <c r="C924" s="6" t="s">
        <v>91</v>
      </c>
      <c r="D924" s="7">
        <v>1958.22</v>
      </c>
      <c r="E924" s="16">
        <v>45762</v>
      </c>
      <c r="F924" s="8">
        <v>0</v>
      </c>
      <c r="G924" s="10"/>
    </row>
    <row r="925" spans="1:7" x14ac:dyDescent="0.45">
      <c r="A925" s="4" t="s">
        <v>394</v>
      </c>
      <c r="B925" s="5" t="s">
        <v>136</v>
      </c>
      <c r="C925" s="6" t="s">
        <v>92</v>
      </c>
      <c r="D925" s="7">
        <v>71037.7</v>
      </c>
      <c r="E925" s="16">
        <v>45519</v>
      </c>
      <c r="F925" s="8">
        <v>0</v>
      </c>
      <c r="G925" s="10"/>
    </row>
    <row r="926" spans="1:7" x14ac:dyDescent="0.45">
      <c r="A926" s="4" t="s">
        <v>394</v>
      </c>
      <c r="B926" s="5" t="s">
        <v>136</v>
      </c>
      <c r="C926" s="6" t="s">
        <v>93</v>
      </c>
      <c r="D926" s="7">
        <v>18621.79</v>
      </c>
      <c r="E926" s="16">
        <v>45519</v>
      </c>
      <c r="F926" s="8">
        <v>0</v>
      </c>
      <c r="G926" s="10"/>
    </row>
    <row r="927" spans="1:7" x14ac:dyDescent="0.45">
      <c r="A927" s="4" t="s">
        <v>394</v>
      </c>
      <c r="B927" s="5" t="s">
        <v>137</v>
      </c>
      <c r="C927" s="6" t="s">
        <v>60</v>
      </c>
      <c r="D927" s="7">
        <v>13399.25</v>
      </c>
      <c r="E927" s="16">
        <v>45519</v>
      </c>
      <c r="F927" s="8">
        <v>0</v>
      </c>
      <c r="G927" s="10"/>
    </row>
    <row r="928" spans="1:7" x14ac:dyDescent="0.45">
      <c r="A928" s="4" t="s">
        <v>394</v>
      </c>
      <c r="B928" s="5" t="s">
        <v>137</v>
      </c>
      <c r="C928" s="6" t="s">
        <v>62</v>
      </c>
      <c r="D928" s="7">
        <v>12957.54</v>
      </c>
      <c r="E928" s="16">
        <v>45519</v>
      </c>
      <c r="F928" s="8">
        <v>0</v>
      </c>
      <c r="G928" s="10"/>
    </row>
    <row r="929" spans="1:7" x14ac:dyDescent="0.45">
      <c r="A929" s="4" t="s">
        <v>394</v>
      </c>
      <c r="B929" s="5" t="s">
        <v>137</v>
      </c>
      <c r="C929" s="6" t="s">
        <v>64</v>
      </c>
      <c r="D929" s="7">
        <v>15315.55</v>
      </c>
      <c r="E929" s="16">
        <v>45519</v>
      </c>
      <c r="F929" s="8">
        <v>0</v>
      </c>
      <c r="G929" s="10"/>
    </row>
    <row r="930" spans="1:7" x14ac:dyDescent="0.45">
      <c r="A930" s="4" t="s">
        <v>394</v>
      </c>
      <c r="B930" s="5" t="s">
        <v>137</v>
      </c>
      <c r="C930" s="6" t="s">
        <v>66</v>
      </c>
      <c r="D930" s="7">
        <v>12006.49</v>
      </c>
      <c r="E930" s="16">
        <v>45519</v>
      </c>
      <c r="F930" s="8">
        <v>0</v>
      </c>
      <c r="G930" s="10"/>
    </row>
    <row r="931" spans="1:7" x14ac:dyDescent="0.45">
      <c r="A931" s="4" t="s">
        <v>394</v>
      </c>
      <c r="B931" s="5" t="s">
        <v>137</v>
      </c>
      <c r="C931" s="6" t="s">
        <v>54</v>
      </c>
      <c r="D931" s="7">
        <v>35841.64</v>
      </c>
      <c r="E931" s="16">
        <v>44880</v>
      </c>
      <c r="F931" s="8">
        <v>0</v>
      </c>
      <c r="G931" s="10"/>
    </row>
    <row r="932" spans="1:7" x14ac:dyDescent="0.45">
      <c r="A932" s="4" t="s">
        <v>394</v>
      </c>
      <c r="B932" s="5" t="s">
        <v>137</v>
      </c>
      <c r="C932" s="6" t="s">
        <v>55</v>
      </c>
      <c r="D932" s="7">
        <v>37667.81</v>
      </c>
      <c r="E932" s="16">
        <v>44925</v>
      </c>
      <c r="F932" s="8">
        <v>0</v>
      </c>
      <c r="G932" s="10"/>
    </row>
    <row r="933" spans="1:7" x14ac:dyDescent="0.45">
      <c r="A933" s="4" t="s">
        <v>394</v>
      </c>
      <c r="B933" s="5" t="s">
        <v>137</v>
      </c>
      <c r="C933" s="6" t="s">
        <v>56</v>
      </c>
      <c r="D933" s="7">
        <v>31741.77</v>
      </c>
      <c r="E933" s="16">
        <v>45139</v>
      </c>
      <c r="F933" s="8">
        <v>0</v>
      </c>
      <c r="G933" s="10"/>
    </row>
    <row r="934" spans="1:7" x14ac:dyDescent="0.45">
      <c r="A934" s="4" t="s">
        <v>394</v>
      </c>
      <c r="B934" s="5" t="s">
        <v>137</v>
      </c>
      <c r="C934" s="6" t="s">
        <v>57</v>
      </c>
      <c r="D934" s="7">
        <v>40147.96</v>
      </c>
      <c r="E934" s="16">
        <v>45504</v>
      </c>
      <c r="F934" s="8">
        <v>0</v>
      </c>
      <c r="G934" s="10"/>
    </row>
    <row r="935" spans="1:7" x14ac:dyDescent="0.45">
      <c r="A935" s="4" t="s">
        <v>394</v>
      </c>
      <c r="B935" s="5" t="s">
        <v>137</v>
      </c>
      <c r="C935" s="6" t="s">
        <v>58</v>
      </c>
      <c r="D935" s="7">
        <v>17831.75</v>
      </c>
      <c r="E935" s="16">
        <v>45412</v>
      </c>
      <c r="F935" s="8">
        <v>0</v>
      </c>
      <c r="G935" s="10"/>
    </row>
    <row r="936" spans="1:7" x14ac:dyDescent="0.45">
      <c r="A936" s="4" t="s">
        <v>394</v>
      </c>
      <c r="B936" s="5" t="s">
        <v>137</v>
      </c>
      <c r="C936" s="6" t="s">
        <v>74</v>
      </c>
      <c r="D936" s="7">
        <v>12759.85</v>
      </c>
      <c r="E936" s="16">
        <v>44985</v>
      </c>
      <c r="F936" s="8">
        <v>0</v>
      </c>
      <c r="G936" s="10"/>
    </row>
    <row r="937" spans="1:7" x14ac:dyDescent="0.45">
      <c r="A937" s="4" t="s">
        <v>394</v>
      </c>
      <c r="B937" s="5" t="s">
        <v>137</v>
      </c>
      <c r="C937" s="6" t="s">
        <v>76</v>
      </c>
      <c r="D937" s="7">
        <v>29768.99</v>
      </c>
      <c r="E937" s="16">
        <v>44985</v>
      </c>
      <c r="F937" s="8">
        <v>0</v>
      </c>
      <c r="G937" s="10"/>
    </row>
    <row r="938" spans="1:7" x14ac:dyDescent="0.45">
      <c r="A938" s="4" t="s">
        <v>394</v>
      </c>
      <c r="B938" s="5" t="s">
        <v>137</v>
      </c>
      <c r="C938" s="6" t="s">
        <v>78</v>
      </c>
      <c r="D938" s="7">
        <v>22396.85</v>
      </c>
      <c r="E938" s="16">
        <v>45127</v>
      </c>
      <c r="F938" s="8">
        <v>0</v>
      </c>
      <c r="G938" s="10"/>
    </row>
    <row r="939" spans="1:7" x14ac:dyDescent="0.45">
      <c r="A939" s="4" t="s">
        <v>394</v>
      </c>
      <c r="B939" s="5" t="s">
        <v>137</v>
      </c>
      <c r="C939" s="6" t="s">
        <v>80</v>
      </c>
      <c r="D939" s="7">
        <v>35092.959999999999</v>
      </c>
      <c r="E939" s="16">
        <v>45488</v>
      </c>
      <c r="F939" s="8">
        <v>0</v>
      </c>
      <c r="G939" s="10"/>
    </row>
    <row r="940" spans="1:7" x14ac:dyDescent="0.45">
      <c r="A940" s="4" t="s">
        <v>394</v>
      </c>
      <c r="B940" s="5" t="s">
        <v>137</v>
      </c>
      <c r="C940" s="6" t="s">
        <v>82</v>
      </c>
      <c r="D940" s="7">
        <v>12171.26</v>
      </c>
      <c r="E940" s="16">
        <v>45519</v>
      </c>
      <c r="F940" s="8">
        <v>0</v>
      </c>
      <c r="G940" s="10"/>
    </row>
    <row r="941" spans="1:7" x14ac:dyDescent="0.45">
      <c r="A941" s="4" t="s">
        <v>394</v>
      </c>
      <c r="B941" s="5" t="s">
        <v>137</v>
      </c>
      <c r="C941" s="6" t="s">
        <v>84</v>
      </c>
      <c r="D941" s="7">
        <v>11800.31</v>
      </c>
      <c r="E941" s="16">
        <v>45519</v>
      </c>
      <c r="F941" s="8">
        <v>0</v>
      </c>
      <c r="G941" s="10"/>
    </row>
    <row r="942" spans="1:7" x14ac:dyDescent="0.45">
      <c r="A942" s="4" t="s">
        <v>394</v>
      </c>
      <c r="B942" s="5" t="s">
        <v>137</v>
      </c>
      <c r="C942" s="6" t="s">
        <v>86</v>
      </c>
      <c r="D942" s="7">
        <v>17968.650000000001</v>
      </c>
      <c r="E942" s="16">
        <v>45519</v>
      </c>
      <c r="F942" s="8">
        <v>0</v>
      </c>
      <c r="G942" s="10"/>
    </row>
    <row r="943" spans="1:7" x14ac:dyDescent="0.45">
      <c r="A943" s="4" t="s">
        <v>394</v>
      </c>
      <c r="B943" s="5" t="s">
        <v>137</v>
      </c>
      <c r="C943" s="6" t="s">
        <v>88</v>
      </c>
      <c r="D943" s="7">
        <v>11860.51</v>
      </c>
      <c r="E943" s="16">
        <v>45519</v>
      </c>
      <c r="F943" s="8">
        <v>0</v>
      </c>
      <c r="G943" s="10"/>
    </row>
    <row r="944" spans="1:7" x14ac:dyDescent="0.45">
      <c r="A944" s="4" t="s">
        <v>394</v>
      </c>
      <c r="B944" s="5" t="s">
        <v>137</v>
      </c>
      <c r="C944" s="6" t="s">
        <v>90</v>
      </c>
      <c r="D944" s="7">
        <v>11860.51</v>
      </c>
      <c r="E944" s="16">
        <v>45762</v>
      </c>
      <c r="F944" s="8">
        <v>0</v>
      </c>
      <c r="G944" s="10"/>
    </row>
    <row r="945" spans="1:7" x14ac:dyDescent="0.45">
      <c r="A945" s="4" t="s">
        <v>394</v>
      </c>
      <c r="B945" s="5" t="s">
        <v>137</v>
      </c>
      <c r="C945" s="6" t="s">
        <v>92</v>
      </c>
      <c r="D945" s="7">
        <v>112788.32</v>
      </c>
      <c r="E945" s="16">
        <v>45519</v>
      </c>
      <c r="F945" s="8">
        <v>0</v>
      </c>
      <c r="G945" s="10"/>
    </row>
    <row r="946" spans="1:7" x14ac:dyDescent="0.45">
      <c r="A946" s="4" t="s">
        <v>394</v>
      </c>
      <c r="B946" s="5" t="s">
        <v>138</v>
      </c>
      <c r="C946" s="6" t="s">
        <v>60</v>
      </c>
      <c r="D946" s="7">
        <v>4324.41</v>
      </c>
      <c r="E946" s="16">
        <v>45519</v>
      </c>
      <c r="F946" s="8">
        <v>0</v>
      </c>
      <c r="G946" s="10"/>
    </row>
    <row r="947" spans="1:7" x14ac:dyDescent="0.45">
      <c r="A947" s="4" t="s">
        <v>394</v>
      </c>
      <c r="B947" s="5" t="s">
        <v>138</v>
      </c>
      <c r="C947" s="6" t="s">
        <v>62</v>
      </c>
      <c r="D947" s="7">
        <v>4181.8599999999997</v>
      </c>
      <c r="E947" s="16">
        <v>45519</v>
      </c>
      <c r="F947" s="8">
        <v>0</v>
      </c>
      <c r="G947" s="10"/>
    </row>
    <row r="948" spans="1:7" x14ac:dyDescent="0.45">
      <c r="A948" s="4" t="s">
        <v>394</v>
      </c>
      <c r="B948" s="5" t="s">
        <v>138</v>
      </c>
      <c r="C948" s="6" t="s">
        <v>64</v>
      </c>
      <c r="D948" s="7">
        <v>4942.87</v>
      </c>
      <c r="E948" s="16">
        <v>45519</v>
      </c>
      <c r="F948" s="8">
        <v>0</v>
      </c>
      <c r="G948" s="10"/>
    </row>
    <row r="949" spans="1:7" x14ac:dyDescent="0.45">
      <c r="A949" s="4" t="s">
        <v>394</v>
      </c>
      <c r="B949" s="5" t="s">
        <v>138</v>
      </c>
      <c r="C949" s="6" t="s">
        <v>66</v>
      </c>
      <c r="D949" s="7">
        <v>3874.92</v>
      </c>
      <c r="E949" s="16">
        <v>45519</v>
      </c>
      <c r="F949" s="8">
        <v>0</v>
      </c>
      <c r="G949" s="10"/>
    </row>
    <row r="950" spans="1:7" x14ac:dyDescent="0.45">
      <c r="A950" s="4" t="s">
        <v>394</v>
      </c>
      <c r="B950" s="5" t="s">
        <v>138</v>
      </c>
      <c r="C950" s="6" t="s">
        <v>54</v>
      </c>
      <c r="D950" s="7">
        <v>11567.37</v>
      </c>
      <c r="E950" s="16">
        <v>44880</v>
      </c>
      <c r="F950" s="8">
        <v>0</v>
      </c>
      <c r="G950" s="10"/>
    </row>
    <row r="951" spans="1:7" x14ac:dyDescent="0.45">
      <c r="A951" s="4" t="s">
        <v>394</v>
      </c>
      <c r="B951" s="5" t="s">
        <v>138</v>
      </c>
      <c r="C951" s="6" t="s">
        <v>55</v>
      </c>
      <c r="D951" s="7">
        <v>12156.74</v>
      </c>
      <c r="E951" s="16">
        <v>44925</v>
      </c>
      <c r="F951" s="8">
        <v>0</v>
      </c>
      <c r="G951" s="10"/>
    </row>
    <row r="952" spans="1:7" x14ac:dyDescent="0.45">
      <c r="A952" s="4" t="s">
        <v>394</v>
      </c>
      <c r="B952" s="5" t="s">
        <v>138</v>
      </c>
      <c r="C952" s="6" t="s">
        <v>56</v>
      </c>
      <c r="D952" s="7">
        <v>10244.200000000001</v>
      </c>
      <c r="E952" s="16">
        <v>45140</v>
      </c>
      <c r="F952" s="8">
        <v>0</v>
      </c>
      <c r="G952" s="10"/>
    </row>
    <row r="953" spans="1:7" x14ac:dyDescent="0.45">
      <c r="A953" s="4" t="s">
        <v>394</v>
      </c>
      <c r="B953" s="5" t="s">
        <v>138</v>
      </c>
      <c r="C953" s="6" t="s">
        <v>57</v>
      </c>
      <c r="D953" s="7">
        <v>12957.18</v>
      </c>
      <c r="E953" s="16">
        <v>45504</v>
      </c>
      <c r="F953" s="8">
        <v>0</v>
      </c>
      <c r="G953" s="10"/>
    </row>
    <row r="954" spans="1:7" x14ac:dyDescent="0.45">
      <c r="A954" s="4" t="s">
        <v>394</v>
      </c>
      <c r="B954" s="5" t="s">
        <v>138</v>
      </c>
      <c r="C954" s="6" t="s">
        <v>58</v>
      </c>
      <c r="D954" s="7">
        <v>5754.94</v>
      </c>
      <c r="E954" s="16">
        <v>45412</v>
      </c>
      <c r="F954" s="8">
        <v>0</v>
      </c>
      <c r="G954" s="10"/>
    </row>
    <row r="955" spans="1:7" x14ac:dyDescent="0.45">
      <c r="A955" s="4" t="s">
        <v>394</v>
      </c>
      <c r="B955" s="5" t="s">
        <v>138</v>
      </c>
      <c r="C955" s="6" t="s">
        <v>74</v>
      </c>
      <c r="D955" s="7">
        <v>4118.0600000000004</v>
      </c>
      <c r="E955" s="16">
        <v>44985</v>
      </c>
      <c r="F955" s="8">
        <v>0</v>
      </c>
      <c r="G955" s="10"/>
    </row>
    <row r="956" spans="1:7" x14ac:dyDescent="0.45">
      <c r="A956" s="4" t="s">
        <v>394</v>
      </c>
      <c r="B956" s="5" t="s">
        <v>138</v>
      </c>
      <c r="C956" s="6" t="s">
        <v>76</v>
      </c>
      <c r="D956" s="7">
        <v>9607.52</v>
      </c>
      <c r="E956" s="16">
        <v>44985</v>
      </c>
      <c r="F956" s="8">
        <v>0</v>
      </c>
      <c r="G956" s="10"/>
    </row>
    <row r="957" spans="1:7" x14ac:dyDescent="0.45">
      <c r="A957" s="4" t="s">
        <v>394</v>
      </c>
      <c r="B957" s="5" t="s">
        <v>138</v>
      </c>
      <c r="C957" s="6" t="s">
        <v>78</v>
      </c>
      <c r="D957" s="7">
        <v>7228.26</v>
      </c>
      <c r="E957" s="16">
        <v>45127</v>
      </c>
      <c r="F957" s="8">
        <v>0</v>
      </c>
      <c r="G957" s="10"/>
    </row>
    <row r="958" spans="1:7" x14ac:dyDescent="0.45">
      <c r="A958" s="4" t="s">
        <v>394</v>
      </c>
      <c r="B958" s="5" t="s">
        <v>138</v>
      </c>
      <c r="C958" s="6" t="s">
        <v>80</v>
      </c>
      <c r="D958" s="7">
        <v>11325.75</v>
      </c>
      <c r="E958" s="16">
        <v>45488</v>
      </c>
      <c r="F958" s="8">
        <v>0</v>
      </c>
      <c r="G958" s="10"/>
    </row>
    <row r="959" spans="1:7" x14ac:dyDescent="0.45">
      <c r="A959" s="4" t="s">
        <v>394</v>
      </c>
      <c r="B959" s="5" t="s">
        <v>138</v>
      </c>
      <c r="C959" s="6" t="s">
        <v>82</v>
      </c>
      <c r="D959" s="7">
        <v>3928.1</v>
      </c>
      <c r="E959" s="16">
        <v>45519</v>
      </c>
      <c r="F959" s="8">
        <v>0</v>
      </c>
      <c r="G959" s="10"/>
    </row>
    <row r="960" spans="1:7" x14ac:dyDescent="0.45">
      <c r="A960" s="4" t="s">
        <v>394</v>
      </c>
      <c r="B960" s="5" t="s">
        <v>138</v>
      </c>
      <c r="C960" s="6" t="s">
        <v>84</v>
      </c>
      <c r="D960" s="7">
        <v>3808.38</v>
      </c>
      <c r="E960" s="16">
        <v>45519</v>
      </c>
      <c r="F960" s="8">
        <v>0</v>
      </c>
      <c r="G960" s="10"/>
    </row>
    <row r="961" spans="1:7" x14ac:dyDescent="0.45">
      <c r="A961" s="4" t="s">
        <v>394</v>
      </c>
      <c r="B961" s="5" t="s">
        <v>138</v>
      </c>
      <c r="C961" s="6" t="s">
        <v>86</v>
      </c>
      <c r="D961" s="7">
        <v>5799.12</v>
      </c>
      <c r="E961" s="16">
        <v>45519</v>
      </c>
      <c r="F961" s="8">
        <v>0</v>
      </c>
      <c r="G961" s="10"/>
    </row>
    <row r="962" spans="1:7" x14ac:dyDescent="0.45">
      <c r="A962" s="4" t="s">
        <v>394</v>
      </c>
      <c r="B962" s="5" t="s">
        <v>138</v>
      </c>
      <c r="C962" s="6" t="s">
        <v>88</v>
      </c>
      <c r="D962" s="7">
        <v>3827.81</v>
      </c>
      <c r="E962" s="16">
        <v>45519</v>
      </c>
      <c r="F962" s="8">
        <v>0</v>
      </c>
      <c r="G962" s="10"/>
    </row>
    <row r="963" spans="1:7" x14ac:dyDescent="0.45">
      <c r="A963" s="4" t="s">
        <v>394</v>
      </c>
      <c r="B963" s="5" t="s">
        <v>138</v>
      </c>
      <c r="C963" s="6" t="s">
        <v>90</v>
      </c>
      <c r="D963" s="7">
        <v>3827.81</v>
      </c>
      <c r="E963" s="16">
        <v>45762</v>
      </c>
      <c r="F963" s="8">
        <v>0</v>
      </c>
      <c r="G963" s="10"/>
    </row>
    <row r="964" spans="1:7" x14ac:dyDescent="0.45">
      <c r="A964" s="4" t="s">
        <v>394</v>
      </c>
      <c r="B964" s="5" t="s">
        <v>138</v>
      </c>
      <c r="C964" s="6" t="s">
        <v>92</v>
      </c>
      <c r="D964" s="7">
        <v>36400.81</v>
      </c>
      <c r="E964" s="16">
        <v>45519</v>
      </c>
      <c r="F964" s="8">
        <v>0</v>
      </c>
      <c r="G964" s="10"/>
    </row>
    <row r="965" spans="1:7" x14ac:dyDescent="0.45">
      <c r="A965" s="4" t="s">
        <v>394</v>
      </c>
      <c r="B965" s="5" t="s">
        <v>139</v>
      </c>
      <c r="C965" s="6" t="s">
        <v>60</v>
      </c>
      <c r="D965" s="7">
        <v>12225.03</v>
      </c>
      <c r="E965" s="16">
        <v>45519</v>
      </c>
      <c r="F965" s="8">
        <v>0</v>
      </c>
      <c r="G965" s="10"/>
    </row>
    <row r="966" spans="1:7" x14ac:dyDescent="0.45">
      <c r="A966" s="4" t="s">
        <v>394</v>
      </c>
      <c r="B966" s="5" t="s">
        <v>139</v>
      </c>
      <c r="C966" s="6" t="s">
        <v>62</v>
      </c>
      <c r="D966" s="7">
        <v>11822.03</v>
      </c>
      <c r="E966" s="16">
        <v>45519</v>
      </c>
      <c r="F966" s="8">
        <v>0</v>
      </c>
      <c r="G966" s="10"/>
    </row>
    <row r="967" spans="1:7" x14ac:dyDescent="0.45">
      <c r="A967" s="4" t="s">
        <v>394</v>
      </c>
      <c r="B967" s="5" t="s">
        <v>139</v>
      </c>
      <c r="C967" s="6" t="s">
        <v>64</v>
      </c>
      <c r="D967" s="7">
        <v>13973.4</v>
      </c>
      <c r="E967" s="16">
        <v>45519</v>
      </c>
      <c r="F967" s="8">
        <v>0</v>
      </c>
      <c r="G967" s="10"/>
    </row>
    <row r="968" spans="1:7" x14ac:dyDescent="0.45">
      <c r="A968" s="4" t="s">
        <v>394</v>
      </c>
      <c r="B968" s="5" t="s">
        <v>139</v>
      </c>
      <c r="C968" s="6" t="s">
        <v>66</v>
      </c>
      <c r="D968" s="7">
        <v>10954.33</v>
      </c>
      <c r="E968" s="16">
        <v>45519</v>
      </c>
      <c r="F968" s="8">
        <v>0</v>
      </c>
      <c r="G968" s="10"/>
    </row>
    <row r="969" spans="1:7" x14ac:dyDescent="0.45">
      <c r="A969" s="4" t="s">
        <v>394</v>
      </c>
      <c r="B969" s="5" t="s">
        <v>139</v>
      </c>
      <c r="C969" s="6" t="s">
        <v>54</v>
      </c>
      <c r="D969" s="7">
        <v>32700.720000000001</v>
      </c>
      <c r="E969" s="16">
        <v>44880</v>
      </c>
      <c r="F969" s="8">
        <v>0</v>
      </c>
      <c r="G969" s="10"/>
    </row>
    <row r="970" spans="1:7" x14ac:dyDescent="0.45">
      <c r="A970" s="4" t="s">
        <v>394</v>
      </c>
      <c r="B970" s="5" t="s">
        <v>139</v>
      </c>
      <c r="C970" s="6" t="s">
        <v>55</v>
      </c>
      <c r="D970" s="7">
        <v>34366.86</v>
      </c>
      <c r="E970" s="16">
        <v>44925</v>
      </c>
      <c r="F970" s="8">
        <v>0</v>
      </c>
      <c r="G970" s="10"/>
    </row>
    <row r="971" spans="1:7" x14ac:dyDescent="0.45">
      <c r="A971" s="4" t="s">
        <v>394</v>
      </c>
      <c r="B971" s="5" t="s">
        <v>139</v>
      </c>
      <c r="C971" s="6" t="s">
        <v>56</v>
      </c>
      <c r="D971" s="7">
        <v>28960.13</v>
      </c>
      <c r="E971" s="16">
        <v>45140</v>
      </c>
      <c r="F971" s="8">
        <v>0</v>
      </c>
      <c r="G971" s="10"/>
    </row>
    <row r="972" spans="1:7" x14ac:dyDescent="0.45">
      <c r="A972" s="4" t="s">
        <v>394</v>
      </c>
      <c r="B972" s="5" t="s">
        <v>139</v>
      </c>
      <c r="C972" s="6" t="s">
        <v>57</v>
      </c>
      <c r="D972" s="7">
        <v>36629.660000000003</v>
      </c>
      <c r="E972" s="16">
        <v>45504</v>
      </c>
      <c r="F972" s="8">
        <v>0</v>
      </c>
      <c r="G972" s="10"/>
    </row>
    <row r="973" spans="1:7" x14ac:dyDescent="0.45">
      <c r="A973" s="4" t="s">
        <v>394</v>
      </c>
      <c r="B973" s="5" t="s">
        <v>139</v>
      </c>
      <c r="C973" s="6" t="s">
        <v>58</v>
      </c>
      <c r="D973" s="7">
        <v>16269.09</v>
      </c>
      <c r="E973" s="16">
        <v>45412</v>
      </c>
      <c r="F973" s="8">
        <v>0</v>
      </c>
      <c r="G973" s="10"/>
    </row>
    <row r="974" spans="1:7" x14ac:dyDescent="0.45">
      <c r="A974" s="4" t="s">
        <v>394</v>
      </c>
      <c r="B974" s="5" t="s">
        <v>139</v>
      </c>
      <c r="C974" s="6" t="s">
        <v>74</v>
      </c>
      <c r="D974" s="7">
        <v>11641.66</v>
      </c>
      <c r="E974" s="16">
        <v>44985</v>
      </c>
      <c r="F974" s="8">
        <v>0</v>
      </c>
      <c r="G974" s="10"/>
    </row>
    <row r="975" spans="1:7" x14ac:dyDescent="0.45">
      <c r="A975" s="4" t="s">
        <v>394</v>
      </c>
      <c r="B975" s="5" t="s">
        <v>139</v>
      </c>
      <c r="C975" s="6" t="s">
        <v>76</v>
      </c>
      <c r="D975" s="7">
        <v>27160.240000000002</v>
      </c>
      <c r="E975" s="16">
        <v>44985</v>
      </c>
      <c r="F975" s="8">
        <v>0</v>
      </c>
      <c r="G975" s="10"/>
    </row>
    <row r="976" spans="1:7" x14ac:dyDescent="0.45">
      <c r="A976" s="4" t="s">
        <v>394</v>
      </c>
      <c r="B976" s="5" t="s">
        <v>139</v>
      </c>
      <c r="C976" s="6" t="s">
        <v>78</v>
      </c>
      <c r="D976" s="7">
        <v>20434.14</v>
      </c>
      <c r="E976" s="16">
        <v>45127</v>
      </c>
      <c r="F976" s="8">
        <v>0</v>
      </c>
      <c r="G976" s="10"/>
    </row>
    <row r="977" spans="1:7" x14ac:dyDescent="0.45">
      <c r="A977" s="4" t="s">
        <v>394</v>
      </c>
      <c r="B977" s="5" t="s">
        <v>139</v>
      </c>
      <c r="C977" s="6" t="s">
        <v>80</v>
      </c>
      <c r="D977" s="7">
        <v>32017.65</v>
      </c>
      <c r="E977" s="16">
        <v>45488</v>
      </c>
      <c r="F977" s="8">
        <v>0</v>
      </c>
      <c r="G977" s="10"/>
    </row>
    <row r="978" spans="1:7" x14ac:dyDescent="0.45">
      <c r="A978" s="4" t="s">
        <v>394</v>
      </c>
      <c r="B978" s="5" t="s">
        <v>139</v>
      </c>
      <c r="C978" s="6" t="s">
        <v>82</v>
      </c>
      <c r="D978" s="7">
        <v>11104.65</v>
      </c>
      <c r="E978" s="16">
        <v>45519</v>
      </c>
      <c r="F978" s="8">
        <v>0</v>
      </c>
      <c r="G978" s="10"/>
    </row>
    <row r="979" spans="1:7" x14ac:dyDescent="0.45">
      <c r="A979" s="4" t="s">
        <v>394</v>
      </c>
      <c r="B979" s="5" t="s">
        <v>139</v>
      </c>
      <c r="C979" s="6" t="s">
        <v>84</v>
      </c>
      <c r="D979" s="7">
        <v>10766.21</v>
      </c>
      <c r="E979" s="16">
        <v>45519</v>
      </c>
      <c r="F979" s="8">
        <v>0</v>
      </c>
      <c r="G979" s="10"/>
    </row>
    <row r="980" spans="1:7" x14ac:dyDescent="0.45">
      <c r="A980" s="4" t="s">
        <v>394</v>
      </c>
      <c r="B980" s="5" t="s">
        <v>139</v>
      </c>
      <c r="C980" s="6" t="s">
        <v>86</v>
      </c>
      <c r="D980" s="7">
        <v>16394</v>
      </c>
      <c r="E980" s="16">
        <v>45519</v>
      </c>
      <c r="F980" s="8">
        <v>0</v>
      </c>
      <c r="G980" s="10"/>
    </row>
    <row r="981" spans="1:7" x14ac:dyDescent="0.45">
      <c r="A981" s="4" t="s">
        <v>394</v>
      </c>
      <c r="B981" s="5" t="s">
        <v>139</v>
      </c>
      <c r="C981" s="6" t="s">
        <v>88</v>
      </c>
      <c r="D981" s="7">
        <v>10821.14</v>
      </c>
      <c r="E981" s="16">
        <v>45519</v>
      </c>
      <c r="F981" s="8">
        <v>0</v>
      </c>
      <c r="G981" s="10"/>
    </row>
    <row r="982" spans="1:7" x14ac:dyDescent="0.45">
      <c r="A982" s="4" t="s">
        <v>394</v>
      </c>
      <c r="B982" s="5" t="s">
        <v>139</v>
      </c>
      <c r="C982" s="6" t="s">
        <v>90</v>
      </c>
      <c r="D982" s="7">
        <v>10821.14</v>
      </c>
      <c r="E982" s="16">
        <v>45762</v>
      </c>
      <c r="F982" s="8">
        <v>0</v>
      </c>
      <c r="G982" s="10"/>
    </row>
    <row r="983" spans="1:7" x14ac:dyDescent="0.45">
      <c r="A983" s="4" t="s">
        <v>394</v>
      </c>
      <c r="B983" s="5" t="s">
        <v>139</v>
      </c>
      <c r="C983" s="6" t="s">
        <v>92</v>
      </c>
      <c r="D983" s="7">
        <v>102904.31</v>
      </c>
      <c r="E983" s="16">
        <v>45519</v>
      </c>
      <c r="F983" s="8">
        <v>0</v>
      </c>
      <c r="G983" s="10"/>
    </row>
    <row r="984" spans="1:7" x14ac:dyDescent="0.45">
      <c r="A984" s="4" t="s">
        <v>394</v>
      </c>
      <c r="B984" s="5" t="s">
        <v>140</v>
      </c>
      <c r="C984" s="6" t="s">
        <v>60</v>
      </c>
      <c r="D984" s="7">
        <v>9042.9699999999993</v>
      </c>
      <c r="E984" s="16">
        <v>45519</v>
      </c>
      <c r="F984" s="8">
        <v>0</v>
      </c>
      <c r="G984" s="10"/>
    </row>
    <row r="985" spans="1:7" x14ac:dyDescent="0.45">
      <c r="A985" s="4" t="s">
        <v>394</v>
      </c>
      <c r="B985" s="5" t="s">
        <v>140</v>
      </c>
      <c r="C985" s="6" t="s">
        <v>62</v>
      </c>
      <c r="D985" s="7">
        <v>8744.8700000000008</v>
      </c>
      <c r="E985" s="16">
        <v>45519</v>
      </c>
      <c r="F985" s="8">
        <v>0</v>
      </c>
      <c r="G985" s="10"/>
    </row>
    <row r="986" spans="1:7" x14ac:dyDescent="0.45">
      <c r="A986" s="4" t="s">
        <v>394</v>
      </c>
      <c r="B986" s="5" t="s">
        <v>140</v>
      </c>
      <c r="C986" s="6" t="s">
        <v>64</v>
      </c>
      <c r="D986" s="7">
        <v>10336.26</v>
      </c>
      <c r="E986" s="16">
        <v>45519</v>
      </c>
      <c r="F986" s="8">
        <v>0</v>
      </c>
      <c r="G986" s="10"/>
    </row>
    <row r="987" spans="1:7" x14ac:dyDescent="0.45">
      <c r="A987" s="4" t="s">
        <v>394</v>
      </c>
      <c r="B987" s="5" t="s">
        <v>140</v>
      </c>
      <c r="C987" s="6" t="s">
        <v>66</v>
      </c>
      <c r="D987" s="7">
        <v>8103.02</v>
      </c>
      <c r="E987" s="16">
        <v>45519</v>
      </c>
      <c r="F987" s="8">
        <v>0</v>
      </c>
      <c r="G987" s="10"/>
    </row>
    <row r="988" spans="1:7" x14ac:dyDescent="0.45">
      <c r="A988" s="4" t="s">
        <v>394</v>
      </c>
      <c r="B988" s="5" t="s">
        <v>140</v>
      </c>
      <c r="C988" s="6" t="s">
        <v>54</v>
      </c>
      <c r="D988" s="7">
        <v>24189.040000000001</v>
      </c>
      <c r="E988" s="16">
        <v>44880</v>
      </c>
      <c r="F988" s="8">
        <v>0</v>
      </c>
      <c r="G988" s="10"/>
    </row>
    <row r="989" spans="1:7" x14ac:dyDescent="0.45">
      <c r="A989" s="4" t="s">
        <v>394</v>
      </c>
      <c r="B989" s="5" t="s">
        <v>140</v>
      </c>
      <c r="C989" s="6" t="s">
        <v>55</v>
      </c>
      <c r="D989" s="7">
        <v>25421.5</v>
      </c>
      <c r="E989" s="16">
        <v>44925</v>
      </c>
      <c r="F989" s="8">
        <v>0</v>
      </c>
      <c r="G989" s="10"/>
    </row>
    <row r="990" spans="1:7" x14ac:dyDescent="0.45">
      <c r="A990" s="4" t="s">
        <v>394</v>
      </c>
      <c r="B990" s="5" t="s">
        <v>140</v>
      </c>
      <c r="C990" s="6" t="s">
        <v>56</v>
      </c>
      <c r="D990" s="7">
        <v>21422.09</v>
      </c>
      <c r="E990" s="16">
        <v>45139</v>
      </c>
      <c r="F990" s="8">
        <v>0</v>
      </c>
      <c r="G990" s="10"/>
    </row>
    <row r="991" spans="1:7" x14ac:dyDescent="0.45">
      <c r="A991" s="4" t="s">
        <v>394</v>
      </c>
      <c r="B991" s="5" t="s">
        <v>140</v>
      </c>
      <c r="C991" s="6" t="s">
        <v>57</v>
      </c>
      <c r="D991" s="7">
        <v>27095.32</v>
      </c>
      <c r="E991" s="16">
        <v>45504</v>
      </c>
      <c r="F991" s="8">
        <v>0</v>
      </c>
      <c r="G991" s="10"/>
    </row>
    <row r="992" spans="1:7" x14ac:dyDescent="0.45">
      <c r="A992" s="4" t="s">
        <v>394</v>
      </c>
      <c r="B992" s="5" t="s">
        <v>140</v>
      </c>
      <c r="C992" s="6" t="s">
        <v>58</v>
      </c>
      <c r="D992" s="7">
        <v>12034.41</v>
      </c>
      <c r="E992" s="16">
        <v>45412</v>
      </c>
      <c r="F992" s="8">
        <v>0</v>
      </c>
      <c r="G992" s="10"/>
    </row>
    <row r="993" spans="1:7" x14ac:dyDescent="0.45">
      <c r="A993" s="4" t="s">
        <v>394</v>
      </c>
      <c r="B993" s="5" t="s">
        <v>140</v>
      </c>
      <c r="C993" s="6" t="s">
        <v>82</v>
      </c>
      <c r="D993" s="7">
        <v>8214.2199999999993</v>
      </c>
      <c r="E993" s="16">
        <v>45519</v>
      </c>
      <c r="F993" s="8">
        <v>0</v>
      </c>
      <c r="G993" s="10"/>
    </row>
    <row r="994" spans="1:7" x14ac:dyDescent="0.45">
      <c r="A994" s="4" t="s">
        <v>394</v>
      </c>
      <c r="B994" s="5" t="s">
        <v>140</v>
      </c>
      <c r="C994" s="6" t="s">
        <v>84</v>
      </c>
      <c r="D994" s="7">
        <v>7963.87</v>
      </c>
      <c r="E994" s="16">
        <v>45519</v>
      </c>
      <c r="F994" s="8">
        <v>0</v>
      </c>
      <c r="G994" s="10"/>
    </row>
    <row r="995" spans="1:7" x14ac:dyDescent="0.45">
      <c r="A995" s="4" t="s">
        <v>394</v>
      </c>
      <c r="B995" s="5" t="s">
        <v>140</v>
      </c>
      <c r="C995" s="6" t="s">
        <v>86</v>
      </c>
      <c r="D995" s="7">
        <v>12126.8</v>
      </c>
      <c r="E995" s="16">
        <v>45519</v>
      </c>
      <c r="F995" s="8">
        <v>0</v>
      </c>
      <c r="G995" s="10"/>
    </row>
    <row r="996" spans="1:7" x14ac:dyDescent="0.45">
      <c r="A996" s="4" t="s">
        <v>394</v>
      </c>
      <c r="B996" s="5" t="s">
        <v>140</v>
      </c>
      <c r="C996" s="6" t="s">
        <v>88</v>
      </c>
      <c r="D996" s="7">
        <v>8004.5</v>
      </c>
      <c r="E996" s="16">
        <v>45519</v>
      </c>
      <c r="F996" s="8">
        <v>0</v>
      </c>
      <c r="G996" s="10"/>
    </row>
    <row r="997" spans="1:7" x14ac:dyDescent="0.45">
      <c r="A997" s="4" t="s">
        <v>394</v>
      </c>
      <c r="B997" s="5" t="s">
        <v>140</v>
      </c>
      <c r="C997" s="6" t="s">
        <v>90</v>
      </c>
      <c r="D997" s="7">
        <v>8004.5</v>
      </c>
      <c r="E997" s="16">
        <v>45762</v>
      </c>
      <c r="F997" s="8">
        <v>0</v>
      </c>
      <c r="G997" s="10"/>
    </row>
    <row r="998" spans="1:7" x14ac:dyDescent="0.45">
      <c r="A998" s="4" t="s">
        <v>394</v>
      </c>
      <c r="B998" s="5" t="s">
        <v>140</v>
      </c>
      <c r="C998" s="6" t="s">
        <v>92</v>
      </c>
      <c r="D998" s="7">
        <v>76119.33</v>
      </c>
      <c r="E998" s="16">
        <v>45519</v>
      </c>
      <c r="F998" s="8">
        <v>0</v>
      </c>
      <c r="G998" s="10"/>
    </row>
    <row r="999" spans="1:7" x14ac:dyDescent="0.45">
      <c r="A999" s="4" t="s">
        <v>394</v>
      </c>
      <c r="B999" s="5" t="s">
        <v>141</v>
      </c>
      <c r="C999" s="6" t="s">
        <v>60</v>
      </c>
      <c r="D999" s="7">
        <v>11411.78</v>
      </c>
      <c r="E999" s="16">
        <v>45519</v>
      </c>
      <c r="F999" s="8">
        <v>0</v>
      </c>
      <c r="G999" s="10"/>
    </row>
    <row r="1000" spans="1:7" x14ac:dyDescent="0.45">
      <c r="A1000" s="4" t="s">
        <v>394</v>
      </c>
      <c r="B1000" s="5" t="s">
        <v>141</v>
      </c>
      <c r="C1000" s="6" t="s">
        <v>62</v>
      </c>
      <c r="D1000" s="7">
        <v>11035.59</v>
      </c>
      <c r="E1000" s="16">
        <v>45519</v>
      </c>
      <c r="F1000" s="8">
        <v>0</v>
      </c>
      <c r="G1000" s="10"/>
    </row>
    <row r="1001" spans="1:7" x14ac:dyDescent="0.45">
      <c r="A1001" s="4" t="s">
        <v>394</v>
      </c>
      <c r="B1001" s="5" t="s">
        <v>141</v>
      </c>
      <c r="C1001" s="6" t="s">
        <v>64</v>
      </c>
      <c r="D1001" s="7">
        <v>13043.84</v>
      </c>
      <c r="E1001" s="16">
        <v>45519</v>
      </c>
      <c r="F1001" s="8">
        <v>0</v>
      </c>
      <c r="G1001" s="10"/>
    </row>
    <row r="1002" spans="1:7" x14ac:dyDescent="0.45">
      <c r="A1002" s="4" t="s">
        <v>394</v>
      </c>
      <c r="B1002" s="5" t="s">
        <v>141</v>
      </c>
      <c r="C1002" s="6" t="s">
        <v>66</v>
      </c>
      <c r="D1002" s="7">
        <v>10225.61</v>
      </c>
      <c r="E1002" s="16">
        <v>45519</v>
      </c>
      <c r="F1002" s="8">
        <v>0</v>
      </c>
      <c r="G1002" s="10"/>
    </row>
    <row r="1003" spans="1:7" x14ac:dyDescent="0.45">
      <c r="A1003" s="4" t="s">
        <v>394</v>
      </c>
      <c r="B1003" s="5" t="s">
        <v>141</v>
      </c>
      <c r="C1003" s="6" t="s">
        <v>54</v>
      </c>
      <c r="D1003" s="7">
        <v>30525.35</v>
      </c>
      <c r="E1003" s="16">
        <v>44880</v>
      </c>
      <c r="F1003" s="8">
        <v>0</v>
      </c>
      <c r="G1003" s="10"/>
    </row>
    <row r="1004" spans="1:7" x14ac:dyDescent="0.45">
      <c r="A1004" s="4" t="s">
        <v>394</v>
      </c>
      <c r="B1004" s="5" t="s">
        <v>141</v>
      </c>
      <c r="C1004" s="6" t="s">
        <v>55</v>
      </c>
      <c r="D1004" s="7">
        <v>32080.66</v>
      </c>
      <c r="E1004" s="16">
        <v>44925</v>
      </c>
      <c r="F1004" s="8">
        <v>0</v>
      </c>
      <c r="G1004" s="10"/>
    </row>
    <row r="1005" spans="1:7" x14ac:dyDescent="0.45">
      <c r="A1005" s="4" t="s">
        <v>394</v>
      </c>
      <c r="B1005" s="5" t="s">
        <v>141</v>
      </c>
      <c r="C1005" s="6" t="s">
        <v>56</v>
      </c>
      <c r="D1005" s="7">
        <v>27033.61</v>
      </c>
      <c r="E1005" s="16">
        <v>45139</v>
      </c>
      <c r="F1005" s="8">
        <v>0</v>
      </c>
      <c r="G1005" s="10"/>
    </row>
    <row r="1006" spans="1:7" x14ac:dyDescent="0.45">
      <c r="A1006" s="4" t="s">
        <v>394</v>
      </c>
      <c r="B1006" s="5" t="s">
        <v>141</v>
      </c>
      <c r="C1006" s="6" t="s">
        <v>57</v>
      </c>
      <c r="D1006" s="7">
        <v>34192.93</v>
      </c>
      <c r="E1006" s="16">
        <v>45504</v>
      </c>
      <c r="F1006" s="8">
        <v>0</v>
      </c>
      <c r="G1006" s="10"/>
    </row>
    <row r="1007" spans="1:7" x14ac:dyDescent="0.45">
      <c r="A1007" s="4" t="s">
        <v>394</v>
      </c>
      <c r="B1007" s="5" t="s">
        <v>141</v>
      </c>
      <c r="C1007" s="6" t="s">
        <v>58</v>
      </c>
      <c r="D1007" s="7">
        <v>15186.82</v>
      </c>
      <c r="E1007" s="16">
        <v>45412</v>
      </c>
      <c r="F1007" s="8">
        <v>0</v>
      </c>
      <c r="G1007" s="10"/>
    </row>
    <row r="1008" spans="1:7" x14ac:dyDescent="0.45">
      <c r="A1008" s="4" t="s">
        <v>394</v>
      </c>
      <c r="B1008" s="5" t="s">
        <v>141</v>
      </c>
      <c r="C1008" s="6" t="s">
        <v>74</v>
      </c>
      <c r="D1008" s="7">
        <v>10867.22</v>
      </c>
      <c r="E1008" s="16">
        <v>44985</v>
      </c>
      <c r="F1008" s="8">
        <v>0</v>
      </c>
      <c r="G1008" s="10"/>
    </row>
    <row r="1009" spans="1:7" x14ac:dyDescent="0.45">
      <c r="A1009" s="4" t="s">
        <v>394</v>
      </c>
      <c r="B1009" s="5" t="s">
        <v>141</v>
      </c>
      <c r="C1009" s="6" t="s">
        <v>76</v>
      </c>
      <c r="D1009" s="7">
        <v>25353.45</v>
      </c>
      <c r="E1009" s="16">
        <v>44985</v>
      </c>
      <c r="F1009" s="8">
        <v>0</v>
      </c>
      <c r="G1009" s="10"/>
    </row>
    <row r="1010" spans="1:7" x14ac:dyDescent="0.45">
      <c r="A1010" s="4" t="s">
        <v>394</v>
      </c>
      <c r="B1010" s="5" t="s">
        <v>141</v>
      </c>
      <c r="C1010" s="6" t="s">
        <v>78</v>
      </c>
      <c r="D1010" s="7">
        <v>19074.8</v>
      </c>
      <c r="E1010" s="16">
        <v>45127</v>
      </c>
      <c r="F1010" s="8">
        <v>0</v>
      </c>
      <c r="G1010" s="10"/>
    </row>
    <row r="1011" spans="1:7" x14ac:dyDescent="0.45">
      <c r="A1011" s="4" t="s">
        <v>394</v>
      </c>
      <c r="B1011" s="5" t="s">
        <v>141</v>
      </c>
      <c r="C1011" s="6" t="s">
        <v>80</v>
      </c>
      <c r="D1011" s="7">
        <v>29887.73</v>
      </c>
      <c r="E1011" s="16">
        <v>45488</v>
      </c>
      <c r="F1011" s="8">
        <v>0</v>
      </c>
      <c r="G1011" s="10"/>
    </row>
    <row r="1012" spans="1:7" x14ac:dyDescent="0.45">
      <c r="A1012" s="4" t="s">
        <v>394</v>
      </c>
      <c r="B1012" s="5" t="s">
        <v>141</v>
      </c>
      <c r="C1012" s="6" t="s">
        <v>82</v>
      </c>
      <c r="D1012" s="7">
        <v>10365.93</v>
      </c>
      <c r="E1012" s="16">
        <v>45519</v>
      </c>
      <c r="F1012" s="8">
        <v>0</v>
      </c>
      <c r="G1012" s="10"/>
    </row>
    <row r="1013" spans="1:7" x14ac:dyDescent="0.45">
      <c r="A1013" s="4" t="s">
        <v>394</v>
      </c>
      <c r="B1013" s="5" t="s">
        <v>141</v>
      </c>
      <c r="C1013" s="6" t="s">
        <v>84</v>
      </c>
      <c r="D1013" s="7">
        <v>10050.01</v>
      </c>
      <c r="E1013" s="16">
        <v>45519</v>
      </c>
      <c r="F1013" s="8">
        <v>0</v>
      </c>
      <c r="G1013" s="10"/>
    </row>
    <row r="1014" spans="1:7" x14ac:dyDescent="0.45">
      <c r="A1014" s="4" t="s">
        <v>394</v>
      </c>
      <c r="B1014" s="5" t="s">
        <v>141</v>
      </c>
      <c r="C1014" s="6" t="s">
        <v>86</v>
      </c>
      <c r="D1014" s="7">
        <v>15303.42</v>
      </c>
      <c r="E1014" s="16">
        <v>45519</v>
      </c>
      <c r="F1014" s="8">
        <v>0</v>
      </c>
      <c r="G1014" s="10"/>
    </row>
    <row r="1015" spans="1:7" x14ac:dyDescent="0.45">
      <c r="A1015" s="4" t="s">
        <v>394</v>
      </c>
      <c r="B1015" s="5" t="s">
        <v>141</v>
      </c>
      <c r="C1015" s="6" t="s">
        <v>88</v>
      </c>
      <c r="D1015" s="7">
        <v>10101.280000000001</v>
      </c>
      <c r="E1015" s="16">
        <v>45519</v>
      </c>
      <c r="F1015" s="8">
        <v>0</v>
      </c>
      <c r="G1015" s="10"/>
    </row>
    <row r="1016" spans="1:7" x14ac:dyDescent="0.45">
      <c r="A1016" s="4" t="s">
        <v>394</v>
      </c>
      <c r="B1016" s="5" t="s">
        <v>141</v>
      </c>
      <c r="C1016" s="6" t="s">
        <v>90</v>
      </c>
      <c r="D1016" s="7">
        <v>10101.280000000001</v>
      </c>
      <c r="E1016" s="16">
        <v>45762</v>
      </c>
      <c r="F1016" s="8">
        <v>0</v>
      </c>
      <c r="G1016" s="10"/>
    </row>
    <row r="1017" spans="1:7" x14ac:dyDescent="0.45">
      <c r="A1017" s="4" t="s">
        <v>394</v>
      </c>
      <c r="B1017" s="5" t="s">
        <v>141</v>
      </c>
      <c r="C1017" s="6" t="s">
        <v>92</v>
      </c>
      <c r="D1017" s="7">
        <v>96058.77</v>
      </c>
      <c r="E1017" s="16">
        <v>45519</v>
      </c>
      <c r="F1017" s="8">
        <v>0</v>
      </c>
      <c r="G1017" s="10"/>
    </row>
    <row r="1018" spans="1:7" x14ac:dyDescent="0.45">
      <c r="A1018" s="4" t="s">
        <v>394</v>
      </c>
      <c r="B1018" s="5" t="s">
        <v>142</v>
      </c>
      <c r="C1018" s="6" t="s">
        <v>60</v>
      </c>
      <c r="D1018" s="7">
        <v>464025.14</v>
      </c>
      <c r="E1018" s="16">
        <v>45519</v>
      </c>
      <c r="F1018" s="8">
        <v>0</v>
      </c>
      <c r="G1018" s="10"/>
    </row>
    <row r="1019" spans="1:7" x14ac:dyDescent="0.45">
      <c r="A1019" s="4" t="s">
        <v>394</v>
      </c>
      <c r="B1019" s="5" t="s">
        <v>142</v>
      </c>
      <c r="C1019" s="6" t="s">
        <v>61</v>
      </c>
      <c r="D1019" s="7">
        <v>117732.85</v>
      </c>
      <c r="E1019" s="16">
        <v>45519</v>
      </c>
      <c r="F1019" s="8">
        <v>0</v>
      </c>
      <c r="G1019" s="10"/>
    </row>
    <row r="1020" spans="1:7" x14ac:dyDescent="0.45">
      <c r="A1020" s="4" t="s">
        <v>394</v>
      </c>
      <c r="B1020" s="5" t="s">
        <v>142</v>
      </c>
      <c r="C1020" s="6" t="s">
        <v>62</v>
      </c>
      <c r="D1020" s="7">
        <v>448728.73</v>
      </c>
      <c r="E1020" s="16">
        <v>45519</v>
      </c>
      <c r="F1020" s="8">
        <v>0</v>
      </c>
      <c r="G1020" s="10"/>
    </row>
    <row r="1021" spans="1:7" x14ac:dyDescent="0.45">
      <c r="A1021" s="4" t="s">
        <v>394</v>
      </c>
      <c r="B1021" s="5" t="s">
        <v>142</v>
      </c>
      <c r="C1021" s="6" t="s">
        <v>63</v>
      </c>
      <c r="D1021" s="7">
        <v>113851.83</v>
      </c>
      <c r="E1021" s="16">
        <v>45519</v>
      </c>
      <c r="F1021" s="8">
        <v>0</v>
      </c>
      <c r="G1021" s="10"/>
    </row>
    <row r="1022" spans="1:7" x14ac:dyDescent="0.45">
      <c r="A1022" s="4" t="s">
        <v>394</v>
      </c>
      <c r="B1022" s="5" t="s">
        <v>142</v>
      </c>
      <c r="C1022" s="6" t="s">
        <v>64</v>
      </c>
      <c r="D1022" s="7">
        <v>530388</v>
      </c>
      <c r="E1022" s="16">
        <v>45519</v>
      </c>
      <c r="F1022" s="8">
        <v>0</v>
      </c>
      <c r="G1022" s="10"/>
    </row>
    <row r="1023" spans="1:7" x14ac:dyDescent="0.45">
      <c r="A1023" s="4" t="s">
        <v>394</v>
      </c>
      <c r="B1023" s="5" t="s">
        <v>142</v>
      </c>
      <c r="C1023" s="6" t="s">
        <v>65</v>
      </c>
      <c r="D1023" s="7">
        <v>129588.28</v>
      </c>
      <c r="E1023" s="16">
        <v>45519</v>
      </c>
      <c r="F1023" s="8">
        <v>0</v>
      </c>
      <c r="G1023" s="10"/>
    </row>
    <row r="1024" spans="1:7" x14ac:dyDescent="0.45">
      <c r="A1024" s="4" t="s">
        <v>394</v>
      </c>
      <c r="B1024" s="5" t="s">
        <v>142</v>
      </c>
      <c r="C1024" s="6" t="s">
        <v>66</v>
      </c>
      <c r="D1024" s="7">
        <v>415793.17</v>
      </c>
      <c r="E1024" s="16">
        <v>45519</v>
      </c>
      <c r="F1024" s="8">
        <v>0</v>
      </c>
      <c r="G1024" s="10"/>
    </row>
    <row r="1025" spans="1:7" x14ac:dyDescent="0.45">
      <c r="A1025" s="4" t="s">
        <v>394</v>
      </c>
      <c r="B1025" s="5" t="s">
        <v>142</v>
      </c>
      <c r="C1025" s="6" t="s">
        <v>67</v>
      </c>
      <c r="D1025" s="7">
        <v>101589.63</v>
      </c>
      <c r="E1025" s="16">
        <v>45519</v>
      </c>
      <c r="F1025" s="8">
        <v>0</v>
      </c>
      <c r="G1025" s="10"/>
    </row>
    <row r="1026" spans="1:7" x14ac:dyDescent="0.45">
      <c r="A1026" s="4" t="s">
        <v>394</v>
      </c>
      <c r="B1026" s="5" t="s">
        <v>142</v>
      </c>
      <c r="C1026" s="6" t="s">
        <v>54</v>
      </c>
      <c r="D1026" s="7">
        <v>1229321.97</v>
      </c>
      <c r="E1026" s="16">
        <v>44880</v>
      </c>
      <c r="F1026" s="8">
        <v>0</v>
      </c>
      <c r="G1026" s="10"/>
    </row>
    <row r="1027" spans="1:7" x14ac:dyDescent="0.45">
      <c r="A1027" s="4" t="s">
        <v>394</v>
      </c>
      <c r="B1027" s="5" t="s">
        <v>142</v>
      </c>
      <c r="C1027" s="6" t="s">
        <v>68</v>
      </c>
      <c r="D1027" s="7">
        <v>259459.75</v>
      </c>
      <c r="E1027" s="16">
        <v>44880</v>
      </c>
      <c r="F1027" s="8">
        <v>43804.34</v>
      </c>
      <c r="G1027" s="10"/>
    </row>
    <row r="1028" spans="1:7" x14ac:dyDescent="0.45">
      <c r="A1028" s="4" t="s">
        <v>394</v>
      </c>
      <c r="B1028" s="5" t="s">
        <v>142</v>
      </c>
      <c r="C1028" s="6" t="s">
        <v>55</v>
      </c>
      <c r="D1028" s="7">
        <v>1291957.46</v>
      </c>
      <c r="E1028" s="16">
        <v>44925</v>
      </c>
      <c r="F1028" s="8">
        <v>0</v>
      </c>
      <c r="G1028" s="10"/>
    </row>
    <row r="1029" spans="1:7" x14ac:dyDescent="0.45">
      <c r="A1029" s="4" t="s">
        <v>394</v>
      </c>
      <c r="B1029" s="5" t="s">
        <v>142</v>
      </c>
      <c r="C1029" s="6" t="s">
        <v>69</v>
      </c>
      <c r="D1029" s="7">
        <v>272679.56</v>
      </c>
      <c r="E1029" s="16">
        <v>44925</v>
      </c>
      <c r="F1029" s="8">
        <v>46036.22</v>
      </c>
      <c r="G1029" s="10"/>
    </row>
    <row r="1030" spans="1:7" x14ac:dyDescent="0.45">
      <c r="A1030" s="4" t="s">
        <v>394</v>
      </c>
      <c r="B1030" s="5" t="s">
        <v>142</v>
      </c>
      <c r="C1030" s="6" t="s">
        <v>56</v>
      </c>
      <c r="D1030" s="7">
        <v>1088701.74</v>
      </c>
      <c r="E1030" s="16">
        <v>45140</v>
      </c>
      <c r="F1030" s="8">
        <v>0</v>
      </c>
      <c r="G1030" s="10"/>
    </row>
    <row r="1031" spans="1:7" x14ac:dyDescent="0.45">
      <c r="A1031" s="4" t="s">
        <v>394</v>
      </c>
      <c r="B1031" s="5" t="s">
        <v>142</v>
      </c>
      <c r="C1031" s="6" t="s">
        <v>70</v>
      </c>
      <c r="D1031" s="7">
        <v>229780.56</v>
      </c>
      <c r="E1031" s="16">
        <v>45140</v>
      </c>
      <c r="F1031" s="8">
        <v>38793.629999999997</v>
      </c>
      <c r="G1031" s="10"/>
    </row>
    <row r="1032" spans="1:7" x14ac:dyDescent="0.45">
      <c r="A1032" s="4" t="s">
        <v>394</v>
      </c>
      <c r="B1032" s="5" t="s">
        <v>142</v>
      </c>
      <c r="C1032" s="6" t="s">
        <v>57</v>
      </c>
      <c r="D1032" s="7">
        <v>1390351.47</v>
      </c>
      <c r="E1032" s="16">
        <v>45504</v>
      </c>
      <c r="F1032" s="8">
        <v>0</v>
      </c>
      <c r="G1032" s="10"/>
    </row>
    <row r="1033" spans="1:7" x14ac:dyDescent="0.45">
      <c r="A1033" s="4" t="s">
        <v>394</v>
      </c>
      <c r="B1033" s="5" t="s">
        <v>142</v>
      </c>
      <c r="C1033" s="6" t="s">
        <v>71</v>
      </c>
      <c r="D1033" s="7">
        <v>84179.37</v>
      </c>
      <c r="E1033" s="16">
        <v>45504</v>
      </c>
      <c r="F1033" s="8">
        <v>0</v>
      </c>
      <c r="G1033" s="10" t="s">
        <v>395</v>
      </c>
    </row>
    <row r="1034" spans="1:7" x14ac:dyDescent="0.45">
      <c r="A1034" s="4" t="s">
        <v>394</v>
      </c>
      <c r="B1034" s="5" t="s">
        <v>142</v>
      </c>
      <c r="C1034" s="6" t="s">
        <v>72</v>
      </c>
      <c r="D1034" s="7">
        <v>198026.68</v>
      </c>
      <c r="E1034" s="16">
        <v>45504</v>
      </c>
      <c r="F1034" s="8">
        <v>46203.24</v>
      </c>
      <c r="G1034" s="10"/>
    </row>
    <row r="1035" spans="1:7" x14ac:dyDescent="0.45">
      <c r="A1035" s="4" t="s">
        <v>394</v>
      </c>
      <c r="B1035" s="5" t="s">
        <v>142</v>
      </c>
      <c r="C1035" s="6" t="s">
        <v>58</v>
      </c>
      <c r="D1035" s="7">
        <v>617525.71</v>
      </c>
      <c r="E1035" s="16">
        <v>45412</v>
      </c>
      <c r="F1035" s="8">
        <v>0</v>
      </c>
      <c r="G1035" s="10"/>
    </row>
    <row r="1036" spans="1:7" x14ac:dyDescent="0.45">
      <c r="A1036" s="4" t="s">
        <v>394</v>
      </c>
      <c r="B1036" s="5" t="s">
        <v>142</v>
      </c>
      <c r="C1036" s="6" t="s">
        <v>73</v>
      </c>
      <c r="D1036" s="7">
        <v>129085.09</v>
      </c>
      <c r="E1036" s="16">
        <v>45412</v>
      </c>
      <c r="F1036" s="8">
        <v>21793.31</v>
      </c>
      <c r="G1036" s="10"/>
    </row>
    <row r="1037" spans="1:7" x14ac:dyDescent="0.45">
      <c r="A1037" s="4" t="s">
        <v>394</v>
      </c>
      <c r="B1037" s="5" t="s">
        <v>142</v>
      </c>
      <c r="C1037" s="6" t="s">
        <v>74</v>
      </c>
      <c r="D1037" s="7">
        <v>480268.08</v>
      </c>
      <c r="E1037" s="16">
        <v>44985</v>
      </c>
      <c r="F1037" s="8">
        <v>0</v>
      </c>
      <c r="G1037" s="10"/>
    </row>
    <row r="1038" spans="1:7" x14ac:dyDescent="0.45">
      <c r="A1038" s="4" t="s">
        <v>394</v>
      </c>
      <c r="B1038" s="5" t="s">
        <v>142</v>
      </c>
      <c r="C1038" s="6" t="s">
        <v>75</v>
      </c>
      <c r="D1038" s="7">
        <v>92369.34</v>
      </c>
      <c r="E1038" s="16">
        <v>44985</v>
      </c>
      <c r="F1038" s="8">
        <v>15594.63</v>
      </c>
      <c r="G1038" s="10"/>
    </row>
    <row r="1039" spans="1:7" x14ac:dyDescent="0.45">
      <c r="A1039" s="4" t="s">
        <v>394</v>
      </c>
      <c r="B1039" s="5" t="s">
        <v>142</v>
      </c>
      <c r="C1039" s="6" t="s">
        <v>76</v>
      </c>
      <c r="D1039" s="7">
        <v>1120475.18</v>
      </c>
      <c r="E1039" s="16">
        <v>44985</v>
      </c>
      <c r="F1039" s="8">
        <v>0</v>
      </c>
      <c r="G1039" s="10"/>
    </row>
    <row r="1040" spans="1:7" x14ac:dyDescent="0.45">
      <c r="A1040" s="4" t="s">
        <v>394</v>
      </c>
      <c r="B1040" s="5" t="s">
        <v>142</v>
      </c>
      <c r="C1040" s="6" t="s">
        <v>77</v>
      </c>
      <c r="D1040" s="7">
        <v>215499.54</v>
      </c>
      <c r="E1040" s="16">
        <v>44985</v>
      </c>
      <c r="F1040" s="8">
        <v>36382.58</v>
      </c>
      <c r="G1040" s="10"/>
    </row>
    <row r="1041" spans="1:7" x14ac:dyDescent="0.45">
      <c r="A1041" s="4" t="s">
        <v>394</v>
      </c>
      <c r="B1041" s="5" t="s">
        <v>142</v>
      </c>
      <c r="C1041" s="6" t="s">
        <v>78</v>
      </c>
      <c r="D1041" s="7">
        <v>830386.06</v>
      </c>
      <c r="E1041" s="16">
        <v>45127</v>
      </c>
      <c r="F1041" s="8">
        <v>0</v>
      </c>
      <c r="G1041" s="10"/>
    </row>
    <row r="1042" spans="1:7" x14ac:dyDescent="0.45">
      <c r="A1042" s="4" t="s">
        <v>394</v>
      </c>
      <c r="B1042" s="5" t="s">
        <v>142</v>
      </c>
      <c r="C1042" s="6" t="s">
        <v>79</v>
      </c>
      <c r="D1042" s="7">
        <v>162132.17000000001</v>
      </c>
      <c r="E1042" s="16">
        <v>45127</v>
      </c>
      <c r="F1042" s="8">
        <v>27372.62</v>
      </c>
      <c r="G1042" s="10"/>
    </row>
    <row r="1043" spans="1:7" x14ac:dyDescent="0.45">
      <c r="A1043" s="4" t="s">
        <v>394</v>
      </c>
      <c r="B1043" s="5" t="s">
        <v>142</v>
      </c>
      <c r="C1043" s="6" t="s">
        <v>143</v>
      </c>
      <c r="D1043" s="7">
        <v>3317.12</v>
      </c>
      <c r="E1043" s="16">
        <v>45307</v>
      </c>
      <c r="F1043" s="8">
        <v>0</v>
      </c>
      <c r="G1043" s="10"/>
    </row>
    <row r="1044" spans="1:7" x14ac:dyDescent="0.45">
      <c r="A1044" s="4" t="s">
        <v>394</v>
      </c>
      <c r="B1044" s="5" t="s">
        <v>142</v>
      </c>
      <c r="C1044" s="6" t="s">
        <v>80</v>
      </c>
      <c r="D1044" s="7">
        <v>1306304.6200000001</v>
      </c>
      <c r="E1044" s="16">
        <v>45488</v>
      </c>
      <c r="F1044" s="8">
        <v>0</v>
      </c>
      <c r="G1044" s="10"/>
    </row>
    <row r="1045" spans="1:7" x14ac:dyDescent="0.45">
      <c r="A1045" s="4" t="s">
        <v>394</v>
      </c>
      <c r="B1045" s="5" t="s">
        <v>142</v>
      </c>
      <c r="C1045" s="6" t="s">
        <v>81</v>
      </c>
      <c r="D1045" s="7">
        <v>254040.06</v>
      </c>
      <c r="E1045" s="16">
        <v>45488</v>
      </c>
      <c r="F1045" s="8">
        <v>42889.34</v>
      </c>
      <c r="G1045" s="10"/>
    </row>
    <row r="1046" spans="1:7" x14ac:dyDescent="0.45">
      <c r="A1046" s="4" t="s">
        <v>394</v>
      </c>
      <c r="B1046" s="5" t="s">
        <v>142</v>
      </c>
      <c r="C1046" s="6" t="s">
        <v>82</v>
      </c>
      <c r="D1046" s="7">
        <v>421499.06</v>
      </c>
      <c r="E1046" s="16">
        <v>45519</v>
      </c>
      <c r="F1046" s="8">
        <v>0</v>
      </c>
      <c r="G1046" s="10"/>
    </row>
    <row r="1047" spans="1:7" x14ac:dyDescent="0.45">
      <c r="A1047" s="4" t="s">
        <v>394</v>
      </c>
      <c r="B1047" s="5" t="s">
        <v>142</v>
      </c>
      <c r="C1047" s="6" t="s">
        <v>83</v>
      </c>
      <c r="D1047" s="7">
        <v>106943.09</v>
      </c>
      <c r="E1047" s="16">
        <v>45519</v>
      </c>
      <c r="F1047" s="8">
        <v>0</v>
      </c>
      <c r="G1047" s="10"/>
    </row>
    <row r="1048" spans="1:7" x14ac:dyDescent="0.45">
      <c r="A1048" s="4" t="s">
        <v>394</v>
      </c>
      <c r="B1048" s="5" t="s">
        <v>142</v>
      </c>
      <c r="C1048" s="6" t="s">
        <v>84</v>
      </c>
      <c r="D1048" s="7">
        <v>408652.96</v>
      </c>
      <c r="E1048" s="16">
        <v>45519</v>
      </c>
      <c r="F1048" s="8">
        <v>0</v>
      </c>
      <c r="G1048" s="10"/>
    </row>
    <row r="1049" spans="1:7" x14ac:dyDescent="0.45">
      <c r="A1049" s="4" t="s">
        <v>394</v>
      </c>
      <c r="B1049" s="5" t="s">
        <v>142</v>
      </c>
      <c r="C1049" s="6" t="s">
        <v>85</v>
      </c>
      <c r="D1049" s="7">
        <v>103683.77</v>
      </c>
      <c r="E1049" s="16">
        <v>45519</v>
      </c>
      <c r="F1049" s="8">
        <v>0</v>
      </c>
      <c r="G1049" s="10"/>
    </row>
    <row r="1050" spans="1:7" x14ac:dyDescent="0.45">
      <c r="A1050" s="4" t="s">
        <v>394</v>
      </c>
      <c r="B1050" s="5" t="s">
        <v>142</v>
      </c>
      <c r="C1050" s="6" t="s">
        <v>86</v>
      </c>
      <c r="D1050" s="7">
        <v>622266.81999999995</v>
      </c>
      <c r="E1050" s="16">
        <v>45519</v>
      </c>
      <c r="F1050" s="8">
        <v>0</v>
      </c>
      <c r="G1050" s="10"/>
    </row>
    <row r="1051" spans="1:7" x14ac:dyDescent="0.45">
      <c r="A1051" s="4" t="s">
        <v>394</v>
      </c>
      <c r="B1051" s="5" t="s">
        <v>142</v>
      </c>
      <c r="C1051" s="6" t="s">
        <v>87</v>
      </c>
      <c r="D1051" s="7">
        <v>152036.78</v>
      </c>
      <c r="E1051" s="16">
        <v>45519</v>
      </c>
      <c r="F1051" s="8">
        <v>0</v>
      </c>
      <c r="G1051" s="10"/>
    </row>
    <row r="1052" spans="1:7" x14ac:dyDescent="0.45">
      <c r="A1052" s="4" t="s">
        <v>394</v>
      </c>
      <c r="B1052" s="5" t="s">
        <v>142</v>
      </c>
      <c r="C1052" s="6" t="s">
        <v>88</v>
      </c>
      <c r="D1052" s="7">
        <v>410737.67</v>
      </c>
      <c r="E1052" s="16">
        <v>45519</v>
      </c>
      <c r="F1052" s="8">
        <v>0</v>
      </c>
      <c r="G1052" s="10"/>
    </row>
    <row r="1053" spans="1:7" x14ac:dyDescent="0.45">
      <c r="A1053" s="4" t="s">
        <v>394</v>
      </c>
      <c r="B1053" s="5" t="s">
        <v>142</v>
      </c>
      <c r="C1053" s="6" t="s">
        <v>89</v>
      </c>
      <c r="D1053" s="7">
        <v>100354.44</v>
      </c>
      <c r="E1053" s="16">
        <v>45519</v>
      </c>
      <c r="F1053" s="8">
        <v>0</v>
      </c>
      <c r="G1053" s="10"/>
    </row>
    <row r="1054" spans="1:7" x14ac:dyDescent="0.45">
      <c r="A1054" s="4" t="s">
        <v>394</v>
      </c>
      <c r="B1054" s="5" t="s">
        <v>142</v>
      </c>
      <c r="C1054" s="6" t="s">
        <v>90</v>
      </c>
      <c r="D1054" s="7">
        <v>410737.67</v>
      </c>
      <c r="E1054" s="16">
        <v>45762</v>
      </c>
      <c r="F1054" s="8">
        <v>0</v>
      </c>
      <c r="G1054" s="10"/>
    </row>
    <row r="1055" spans="1:7" x14ac:dyDescent="0.45">
      <c r="A1055" s="4" t="s">
        <v>394</v>
      </c>
      <c r="B1055" s="5" t="s">
        <v>142</v>
      </c>
      <c r="C1055" s="6" t="s">
        <v>91</v>
      </c>
      <c r="D1055" s="7">
        <v>100354.44</v>
      </c>
      <c r="E1055" s="16">
        <v>45762</v>
      </c>
      <c r="F1055" s="8">
        <v>0</v>
      </c>
      <c r="G1055" s="10"/>
    </row>
    <row r="1056" spans="1:7" x14ac:dyDescent="0.45">
      <c r="A1056" s="4" t="s">
        <v>394</v>
      </c>
      <c r="B1056" s="5" t="s">
        <v>142</v>
      </c>
      <c r="C1056" s="6" t="s">
        <v>92</v>
      </c>
      <c r="D1056" s="7">
        <v>3905937.32</v>
      </c>
      <c r="E1056" s="16">
        <v>45519</v>
      </c>
      <c r="F1056" s="8">
        <v>0</v>
      </c>
      <c r="G1056" s="10"/>
    </row>
    <row r="1057" spans="1:7" x14ac:dyDescent="0.45">
      <c r="A1057" s="4" t="s">
        <v>394</v>
      </c>
      <c r="B1057" s="5" t="s">
        <v>142</v>
      </c>
      <c r="C1057" s="6" t="s">
        <v>93</v>
      </c>
      <c r="D1057" s="7">
        <v>954327.2</v>
      </c>
      <c r="E1057" s="16">
        <v>45519</v>
      </c>
      <c r="F1057" s="8">
        <v>0</v>
      </c>
      <c r="G1057" s="10"/>
    </row>
    <row r="1058" spans="1:7" x14ac:dyDescent="0.45">
      <c r="A1058" s="4" t="s">
        <v>394</v>
      </c>
      <c r="B1058" s="5" t="s">
        <v>144</v>
      </c>
      <c r="C1058" s="6" t="s">
        <v>60</v>
      </c>
      <c r="D1058" s="7">
        <v>2674.59</v>
      </c>
      <c r="E1058" s="16">
        <v>45519</v>
      </c>
      <c r="F1058" s="8">
        <v>0</v>
      </c>
      <c r="G1058" s="10"/>
    </row>
    <row r="1059" spans="1:7" x14ac:dyDescent="0.45">
      <c r="A1059" s="4" t="s">
        <v>394</v>
      </c>
      <c r="B1059" s="5" t="s">
        <v>144</v>
      </c>
      <c r="C1059" s="6" t="s">
        <v>62</v>
      </c>
      <c r="D1059" s="7">
        <v>2586.4299999999998</v>
      </c>
      <c r="E1059" s="16">
        <v>45519</v>
      </c>
      <c r="F1059" s="8">
        <v>0</v>
      </c>
      <c r="G1059" s="10"/>
    </row>
    <row r="1060" spans="1:7" x14ac:dyDescent="0.45">
      <c r="A1060" s="4" t="s">
        <v>394</v>
      </c>
      <c r="B1060" s="5" t="s">
        <v>144</v>
      </c>
      <c r="C1060" s="6" t="s">
        <v>64</v>
      </c>
      <c r="D1060" s="7">
        <v>3057.1</v>
      </c>
      <c r="E1060" s="16">
        <v>45519</v>
      </c>
      <c r="F1060" s="8">
        <v>0</v>
      </c>
      <c r="G1060" s="10"/>
    </row>
    <row r="1061" spans="1:7" x14ac:dyDescent="0.45">
      <c r="A1061" s="4" t="s">
        <v>394</v>
      </c>
      <c r="B1061" s="5" t="s">
        <v>144</v>
      </c>
      <c r="C1061" s="6" t="s">
        <v>66</v>
      </c>
      <c r="D1061" s="7">
        <v>2396.59</v>
      </c>
      <c r="E1061" s="16">
        <v>45519</v>
      </c>
      <c r="F1061" s="8">
        <v>0</v>
      </c>
      <c r="G1061" s="10"/>
    </row>
    <row r="1062" spans="1:7" x14ac:dyDescent="0.45">
      <c r="A1062" s="4" t="s">
        <v>394</v>
      </c>
      <c r="B1062" s="5" t="s">
        <v>144</v>
      </c>
      <c r="C1062" s="6" t="s">
        <v>54</v>
      </c>
      <c r="D1062" s="7">
        <v>7154.27</v>
      </c>
      <c r="E1062" s="16">
        <v>44880</v>
      </c>
      <c r="F1062" s="8">
        <v>0</v>
      </c>
      <c r="G1062" s="10"/>
    </row>
    <row r="1063" spans="1:7" x14ac:dyDescent="0.45">
      <c r="A1063" s="4" t="s">
        <v>394</v>
      </c>
      <c r="B1063" s="5" t="s">
        <v>144</v>
      </c>
      <c r="C1063" s="6" t="s">
        <v>55</v>
      </c>
      <c r="D1063" s="7">
        <v>7518.79</v>
      </c>
      <c r="E1063" s="16">
        <v>44925</v>
      </c>
      <c r="F1063" s="8">
        <v>0</v>
      </c>
      <c r="G1063" s="10"/>
    </row>
    <row r="1064" spans="1:7" x14ac:dyDescent="0.45">
      <c r="A1064" s="4" t="s">
        <v>394</v>
      </c>
      <c r="B1064" s="5" t="s">
        <v>144</v>
      </c>
      <c r="C1064" s="6" t="s">
        <v>56</v>
      </c>
      <c r="D1064" s="7">
        <v>6335.9</v>
      </c>
      <c r="E1064" s="16">
        <v>45139</v>
      </c>
      <c r="F1064" s="8">
        <v>0</v>
      </c>
      <c r="G1064" s="10"/>
    </row>
    <row r="1065" spans="1:7" x14ac:dyDescent="0.45">
      <c r="A1065" s="4" t="s">
        <v>394</v>
      </c>
      <c r="B1065" s="5" t="s">
        <v>144</v>
      </c>
      <c r="C1065" s="6" t="s">
        <v>57</v>
      </c>
      <c r="D1065" s="7">
        <v>8013.85</v>
      </c>
      <c r="E1065" s="16">
        <v>45504</v>
      </c>
      <c r="F1065" s="8">
        <v>0</v>
      </c>
      <c r="G1065" s="10"/>
    </row>
    <row r="1066" spans="1:7" x14ac:dyDescent="0.45">
      <c r="A1066" s="4" t="s">
        <v>394</v>
      </c>
      <c r="B1066" s="5" t="s">
        <v>144</v>
      </c>
      <c r="C1066" s="6" t="s">
        <v>58</v>
      </c>
      <c r="D1066" s="7">
        <v>3559.36</v>
      </c>
      <c r="E1066" s="16">
        <v>45412</v>
      </c>
      <c r="F1066" s="8">
        <v>0</v>
      </c>
      <c r="G1066" s="10"/>
    </row>
    <row r="1067" spans="1:7" x14ac:dyDescent="0.45">
      <c r="A1067" s="4" t="s">
        <v>394</v>
      </c>
      <c r="B1067" s="5" t="s">
        <v>144</v>
      </c>
      <c r="C1067" s="6" t="s">
        <v>74</v>
      </c>
      <c r="D1067" s="7">
        <v>2546.9699999999998</v>
      </c>
      <c r="E1067" s="16">
        <v>44985</v>
      </c>
      <c r="F1067" s="8">
        <v>0</v>
      </c>
      <c r="G1067" s="10"/>
    </row>
    <row r="1068" spans="1:7" x14ac:dyDescent="0.45">
      <c r="A1068" s="4" t="s">
        <v>394</v>
      </c>
      <c r="B1068" s="5" t="s">
        <v>144</v>
      </c>
      <c r="C1068" s="6" t="s">
        <v>76</v>
      </c>
      <c r="D1068" s="7">
        <v>5942.12</v>
      </c>
      <c r="E1068" s="16">
        <v>44985</v>
      </c>
      <c r="F1068" s="8">
        <v>0</v>
      </c>
      <c r="G1068" s="10"/>
    </row>
    <row r="1069" spans="1:7" x14ac:dyDescent="0.45">
      <c r="A1069" s="4" t="s">
        <v>394</v>
      </c>
      <c r="B1069" s="5" t="s">
        <v>144</v>
      </c>
      <c r="C1069" s="6" t="s">
        <v>78</v>
      </c>
      <c r="D1069" s="7">
        <v>4470.59</v>
      </c>
      <c r="E1069" s="16">
        <v>45127</v>
      </c>
      <c r="F1069" s="8">
        <v>0</v>
      </c>
      <c r="G1069" s="10"/>
    </row>
    <row r="1070" spans="1:7" x14ac:dyDescent="0.45">
      <c r="A1070" s="4" t="s">
        <v>394</v>
      </c>
      <c r="B1070" s="5" t="s">
        <v>144</v>
      </c>
      <c r="C1070" s="6" t="s">
        <v>80</v>
      </c>
      <c r="D1070" s="7">
        <v>7004.83</v>
      </c>
      <c r="E1070" s="16">
        <v>45488</v>
      </c>
      <c r="F1070" s="8">
        <v>0</v>
      </c>
      <c r="G1070" s="10"/>
    </row>
    <row r="1071" spans="1:7" x14ac:dyDescent="0.45">
      <c r="A1071" s="4" t="s">
        <v>394</v>
      </c>
      <c r="B1071" s="5" t="s">
        <v>144</v>
      </c>
      <c r="C1071" s="6" t="s">
        <v>82</v>
      </c>
      <c r="D1071" s="7">
        <v>2429.48</v>
      </c>
      <c r="E1071" s="16">
        <v>45519</v>
      </c>
      <c r="F1071" s="8">
        <v>0</v>
      </c>
      <c r="G1071" s="10"/>
    </row>
    <row r="1072" spans="1:7" x14ac:dyDescent="0.45">
      <c r="A1072" s="4" t="s">
        <v>394</v>
      </c>
      <c r="B1072" s="5" t="s">
        <v>144</v>
      </c>
      <c r="C1072" s="6" t="s">
        <v>84</v>
      </c>
      <c r="D1072" s="7">
        <v>2355.4299999999998</v>
      </c>
      <c r="E1072" s="16">
        <v>45519</v>
      </c>
      <c r="F1072" s="8">
        <v>0</v>
      </c>
      <c r="G1072" s="10"/>
    </row>
    <row r="1073" spans="1:7" x14ac:dyDescent="0.45">
      <c r="A1073" s="4" t="s">
        <v>394</v>
      </c>
      <c r="B1073" s="5" t="s">
        <v>144</v>
      </c>
      <c r="C1073" s="6" t="s">
        <v>86</v>
      </c>
      <c r="D1073" s="7">
        <v>3586.68</v>
      </c>
      <c r="E1073" s="16">
        <v>45519</v>
      </c>
      <c r="F1073" s="8">
        <v>0</v>
      </c>
      <c r="G1073" s="10"/>
    </row>
    <row r="1074" spans="1:7" x14ac:dyDescent="0.45">
      <c r="A1074" s="4" t="s">
        <v>394</v>
      </c>
      <c r="B1074" s="5" t="s">
        <v>144</v>
      </c>
      <c r="C1074" s="6" t="s">
        <v>88</v>
      </c>
      <c r="D1074" s="7">
        <v>2367.4499999999998</v>
      </c>
      <c r="E1074" s="16">
        <v>45519</v>
      </c>
      <c r="F1074" s="8">
        <v>0</v>
      </c>
      <c r="G1074" s="10"/>
    </row>
    <row r="1075" spans="1:7" x14ac:dyDescent="0.45">
      <c r="A1075" s="4" t="s">
        <v>394</v>
      </c>
      <c r="B1075" s="5" t="s">
        <v>144</v>
      </c>
      <c r="C1075" s="6" t="s">
        <v>90</v>
      </c>
      <c r="D1075" s="7">
        <v>2367.4499999999998</v>
      </c>
      <c r="E1075" s="16">
        <v>45762</v>
      </c>
      <c r="F1075" s="8">
        <v>0</v>
      </c>
      <c r="G1075" s="10"/>
    </row>
    <row r="1076" spans="1:7" x14ac:dyDescent="0.45">
      <c r="A1076" s="4" t="s">
        <v>394</v>
      </c>
      <c r="B1076" s="5" t="s">
        <v>144</v>
      </c>
      <c r="C1076" s="6" t="s">
        <v>92</v>
      </c>
      <c r="D1076" s="7">
        <v>22513.42</v>
      </c>
      <c r="E1076" s="16">
        <v>45519</v>
      </c>
      <c r="F1076" s="8">
        <v>0</v>
      </c>
      <c r="G1076" s="10"/>
    </row>
    <row r="1077" spans="1:7" x14ac:dyDescent="0.45">
      <c r="A1077" s="4" t="s">
        <v>394</v>
      </c>
      <c r="B1077" s="5" t="s">
        <v>145</v>
      </c>
      <c r="C1077" s="6" t="s">
        <v>60</v>
      </c>
      <c r="D1077" s="7">
        <v>30163.5</v>
      </c>
      <c r="E1077" s="16">
        <v>45519</v>
      </c>
      <c r="F1077" s="8">
        <v>0</v>
      </c>
      <c r="G1077" s="10"/>
    </row>
    <row r="1078" spans="1:7" x14ac:dyDescent="0.45">
      <c r="A1078" s="4" t="s">
        <v>394</v>
      </c>
      <c r="B1078" s="5" t="s">
        <v>145</v>
      </c>
      <c r="C1078" s="6" t="s">
        <v>62</v>
      </c>
      <c r="D1078" s="7">
        <v>29169.17</v>
      </c>
      <c r="E1078" s="16">
        <v>45519</v>
      </c>
      <c r="F1078" s="8">
        <v>0</v>
      </c>
      <c r="G1078" s="10"/>
    </row>
    <row r="1079" spans="1:7" x14ac:dyDescent="0.45">
      <c r="A1079" s="4" t="s">
        <v>394</v>
      </c>
      <c r="B1079" s="5" t="s">
        <v>145</v>
      </c>
      <c r="C1079" s="6" t="s">
        <v>64</v>
      </c>
      <c r="D1079" s="7">
        <v>34477.35</v>
      </c>
      <c r="E1079" s="16">
        <v>45519</v>
      </c>
      <c r="F1079" s="8">
        <v>0</v>
      </c>
      <c r="G1079" s="10"/>
    </row>
    <row r="1080" spans="1:7" x14ac:dyDescent="0.45">
      <c r="A1080" s="4" t="s">
        <v>394</v>
      </c>
      <c r="B1080" s="5" t="s">
        <v>145</v>
      </c>
      <c r="C1080" s="6" t="s">
        <v>66</v>
      </c>
      <c r="D1080" s="7">
        <v>27028.22</v>
      </c>
      <c r="E1080" s="16">
        <v>45519</v>
      </c>
      <c r="F1080" s="8">
        <v>0</v>
      </c>
      <c r="G1080" s="10"/>
    </row>
    <row r="1081" spans="1:7" x14ac:dyDescent="0.45">
      <c r="A1081" s="4" t="s">
        <v>394</v>
      </c>
      <c r="B1081" s="5" t="s">
        <v>145</v>
      </c>
      <c r="C1081" s="6" t="s">
        <v>54</v>
      </c>
      <c r="D1081" s="7">
        <v>80684.31</v>
      </c>
      <c r="E1081" s="16">
        <v>44880</v>
      </c>
      <c r="F1081" s="8">
        <v>0</v>
      </c>
      <c r="G1081" s="10"/>
    </row>
    <row r="1082" spans="1:7" x14ac:dyDescent="0.45">
      <c r="A1082" s="4" t="s">
        <v>394</v>
      </c>
      <c r="B1082" s="5" t="s">
        <v>145</v>
      </c>
      <c r="C1082" s="6" t="s">
        <v>55</v>
      </c>
      <c r="D1082" s="7">
        <v>84795.28</v>
      </c>
      <c r="E1082" s="16">
        <v>44925</v>
      </c>
      <c r="F1082" s="8">
        <v>0</v>
      </c>
      <c r="G1082" s="10"/>
    </row>
    <row r="1083" spans="1:7" x14ac:dyDescent="0.45">
      <c r="A1083" s="4" t="s">
        <v>394</v>
      </c>
      <c r="B1083" s="5" t="s">
        <v>145</v>
      </c>
      <c r="C1083" s="6" t="s">
        <v>56</v>
      </c>
      <c r="D1083" s="7">
        <v>71454.960000000006</v>
      </c>
      <c r="E1083" s="16">
        <v>45139</v>
      </c>
      <c r="F1083" s="8">
        <v>0</v>
      </c>
      <c r="G1083" s="10"/>
    </row>
    <row r="1084" spans="1:7" x14ac:dyDescent="0.45">
      <c r="A1084" s="4" t="s">
        <v>394</v>
      </c>
      <c r="B1084" s="5" t="s">
        <v>145</v>
      </c>
      <c r="C1084" s="6" t="s">
        <v>57</v>
      </c>
      <c r="D1084" s="7">
        <v>90378.42</v>
      </c>
      <c r="E1084" s="16">
        <v>45504</v>
      </c>
      <c r="F1084" s="8">
        <v>0</v>
      </c>
      <c r="G1084" s="10"/>
    </row>
    <row r="1085" spans="1:7" x14ac:dyDescent="0.45">
      <c r="A1085" s="4" t="s">
        <v>394</v>
      </c>
      <c r="B1085" s="5" t="s">
        <v>145</v>
      </c>
      <c r="C1085" s="6" t="s">
        <v>58</v>
      </c>
      <c r="D1085" s="7">
        <v>40141.65</v>
      </c>
      <c r="E1085" s="16">
        <v>45412</v>
      </c>
      <c r="F1085" s="8">
        <v>0</v>
      </c>
      <c r="G1085" s="10"/>
    </row>
    <row r="1086" spans="1:7" x14ac:dyDescent="0.45">
      <c r="A1086" s="4" t="s">
        <v>394</v>
      </c>
      <c r="B1086" s="5" t="s">
        <v>145</v>
      </c>
      <c r="C1086" s="6" t="s">
        <v>74</v>
      </c>
      <c r="D1086" s="7">
        <v>28724.13</v>
      </c>
      <c r="E1086" s="16">
        <v>44985</v>
      </c>
      <c r="F1086" s="8">
        <v>0</v>
      </c>
      <c r="G1086" s="10"/>
    </row>
    <row r="1087" spans="1:7" x14ac:dyDescent="0.45">
      <c r="A1087" s="4" t="s">
        <v>394</v>
      </c>
      <c r="B1087" s="5" t="s">
        <v>145</v>
      </c>
      <c r="C1087" s="6" t="s">
        <v>76</v>
      </c>
      <c r="D1087" s="7">
        <v>67013.990000000005</v>
      </c>
      <c r="E1087" s="16">
        <v>44985</v>
      </c>
      <c r="F1087" s="8">
        <v>0</v>
      </c>
      <c r="G1087" s="10"/>
    </row>
    <row r="1088" spans="1:7" x14ac:dyDescent="0.45">
      <c r="A1088" s="4" t="s">
        <v>394</v>
      </c>
      <c r="B1088" s="5" t="s">
        <v>145</v>
      </c>
      <c r="C1088" s="6" t="s">
        <v>78</v>
      </c>
      <c r="D1088" s="7">
        <v>50418.31</v>
      </c>
      <c r="E1088" s="16">
        <v>45127</v>
      </c>
      <c r="F1088" s="8">
        <v>0</v>
      </c>
      <c r="G1088" s="10"/>
    </row>
    <row r="1089" spans="1:7" x14ac:dyDescent="0.45">
      <c r="A1089" s="4" t="s">
        <v>394</v>
      </c>
      <c r="B1089" s="5" t="s">
        <v>145</v>
      </c>
      <c r="C1089" s="6" t="s">
        <v>80</v>
      </c>
      <c r="D1089" s="7">
        <v>78998.95</v>
      </c>
      <c r="E1089" s="16">
        <v>45488</v>
      </c>
      <c r="F1089" s="8">
        <v>0</v>
      </c>
      <c r="G1089" s="10"/>
    </row>
    <row r="1090" spans="1:7" x14ac:dyDescent="0.45">
      <c r="A1090" s="4" t="s">
        <v>394</v>
      </c>
      <c r="B1090" s="5" t="s">
        <v>145</v>
      </c>
      <c r="C1090" s="6" t="s">
        <v>82</v>
      </c>
      <c r="D1090" s="7">
        <v>27399.13</v>
      </c>
      <c r="E1090" s="16">
        <v>45519</v>
      </c>
      <c r="F1090" s="8">
        <v>0</v>
      </c>
      <c r="G1090" s="10"/>
    </row>
    <row r="1091" spans="1:7" x14ac:dyDescent="0.45">
      <c r="A1091" s="4" t="s">
        <v>394</v>
      </c>
      <c r="B1091" s="5" t="s">
        <v>145</v>
      </c>
      <c r="C1091" s="6" t="s">
        <v>84</v>
      </c>
      <c r="D1091" s="7">
        <v>26564.080000000002</v>
      </c>
      <c r="E1091" s="16">
        <v>45519</v>
      </c>
      <c r="F1091" s="8">
        <v>0</v>
      </c>
      <c r="G1091" s="10"/>
    </row>
    <row r="1092" spans="1:7" x14ac:dyDescent="0.45">
      <c r="A1092" s="4" t="s">
        <v>394</v>
      </c>
      <c r="B1092" s="5" t="s">
        <v>145</v>
      </c>
      <c r="C1092" s="6" t="s">
        <v>86</v>
      </c>
      <c r="D1092" s="7">
        <v>40449.839999999997</v>
      </c>
      <c r="E1092" s="16">
        <v>45519</v>
      </c>
      <c r="F1092" s="8">
        <v>0</v>
      </c>
      <c r="G1092" s="10"/>
    </row>
    <row r="1093" spans="1:7" x14ac:dyDescent="0.45">
      <c r="A1093" s="4" t="s">
        <v>394</v>
      </c>
      <c r="B1093" s="5" t="s">
        <v>145</v>
      </c>
      <c r="C1093" s="6" t="s">
        <v>88</v>
      </c>
      <c r="D1093" s="7">
        <v>26699.599999999999</v>
      </c>
      <c r="E1093" s="16">
        <v>45519</v>
      </c>
      <c r="F1093" s="8">
        <v>0</v>
      </c>
      <c r="G1093" s="10"/>
    </row>
    <row r="1094" spans="1:7" x14ac:dyDescent="0.45">
      <c r="A1094" s="4" t="s">
        <v>394</v>
      </c>
      <c r="B1094" s="5" t="s">
        <v>145</v>
      </c>
      <c r="C1094" s="6" t="s">
        <v>90</v>
      </c>
      <c r="D1094" s="7">
        <v>26699.599999999999</v>
      </c>
      <c r="E1094" s="16">
        <v>45762</v>
      </c>
      <c r="F1094" s="8">
        <v>0</v>
      </c>
      <c r="G1094" s="10"/>
    </row>
    <row r="1095" spans="1:7" x14ac:dyDescent="0.45">
      <c r="A1095" s="4" t="s">
        <v>394</v>
      </c>
      <c r="B1095" s="5" t="s">
        <v>145</v>
      </c>
      <c r="C1095" s="6" t="s">
        <v>92</v>
      </c>
      <c r="D1095" s="7">
        <v>253901.58</v>
      </c>
      <c r="E1095" s="16">
        <v>45519</v>
      </c>
      <c r="F1095" s="8">
        <v>0</v>
      </c>
      <c r="G1095" s="10"/>
    </row>
    <row r="1096" spans="1:7" x14ac:dyDescent="0.45">
      <c r="A1096" s="4" t="s">
        <v>394</v>
      </c>
      <c r="B1096" s="5" t="s">
        <v>146</v>
      </c>
      <c r="C1096" s="6" t="s">
        <v>60</v>
      </c>
      <c r="D1096" s="7">
        <v>25508</v>
      </c>
      <c r="E1096" s="16">
        <v>45519</v>
      </c>
      <c r="F1096" s="8">
        <v>0</v>
      </c>
      <c r="G1096" s="10"/>
    </row>
    <row r="1097" spans="1:7" x14ac:dyDescent="0.45">
      <c r="A1097" s="4" t="s">
        <v>394</v>
      </c>
      <c r="B1097" s="5" t="s">
        <v>146</v>
      </c>
      <c r="C1097" s="6" t="s">
        <v>61</v>
      </c>
      <c r="D1097" s="7">
        <v>6943.73</v>
      </c>
      <c r="E1097" s="16">
        <v>45519</v>
      </c>
      <c r="F1097" s="8">
        <v>0</v>
      </c>
      <c r="G1097" s="10"/>
    </row>
    <row r="1098" spans="1:7" x14ac:dyDescent="0.45">
      <c r="A1098" s="4" t="s">
        <v>394</v>
      </c>
      <c r="B1098" s="5" t="s">
        <v>146</v>
      </c>
      <c r="C1098" s="6" t="s">
        <v>62</v>
      </c>
      <c r="D1098" s="7">
        <v>24667.14</v>
      </c>
      <c r="E1098" s="16">
        <v>45519</v>
      </c>
      <c r="F1098" s="8">
        <v>0</v>
      </c>
      <c r="G1098" s="10"/>
    </row>
    <row r="1099" spans="1:7" x14ac:dyDescent="0.45">
      <c r="A1099" s="4" t="s">
        <v>394</v>
      </c>
      <c r="B1099" s="5" t="s">
        <v>146</v>
      </c>
      <c r="C1099" s="6" t="s">
        <v>63</v>
      </c>
      <c r="D1099" s="7">
        <v>6714.84</v>
      </c>
      <c r="E1099" s="16">
        <v>45519</v>
      </c>
      <c r="F1099" s="8">
        <v>0</v>
      </c>
      <c r="G1099" s="10"/>
    </row>
    <row r="1100" spans="1:7" x14ac:dyDescent="0.45">
      <c r="A1100" s="4" t="s">
        <v>394</v>
      </c>
      <c r="B1100" s="5" t="s">
        <v>146</v>
      </c>
      <c r="C1100" s="6" t="s">
        <v>64</v>
      </c>
      <c r="D1100" s="7">
        <v>29156.04</v>
      </c>
      <c r="E1100" s="16">
        <v>45519</v>
      </c>
      <c r="F1100" s="8">
        <v>0</v>
      </c>
      <c r="G1100" s="10"/>
    </row>
    <row r="1101" spans="1:7" x14ac:dyDescent="0.45">
      <c r="A1101" s="4" t="s">
        <v>394</v>
      </c>
      <c r="B1101" s="5" t="s">
        <v>146</v>
      </c>
      <c r="C1101" s="6" t="s">
        <v>65</v>
      </c>
      <c r="D1101" s="7">
        <v>7642.95</v>
      </c>
      <c r="E1101" s="16">
        <v>45519</v>
      </c>
      <c r="F1101" s="8">
        <v>0</v>
      </c>
      <c r="G1101" s="10"/>
    </row>
    <row r="1102" spans="1:7" x14ac:dyDescent="0.45">
      <c r="A1102" s="4" t="s">
        <v>394</v>
      </c>
      <c r="B1102" s="5" t="s">
        <v>146</v>
      </c>
      <c r="C1102" s="6" t="s">
        <v>66</v>
      </c>
      <c r="D1102" s="7">
        <v>22856.63</v>
      </c>
      <c r="E1102" s="16">
        <v>45519</v>
      </c>
      <c r="F1102" s="8">
        <v>0</v>
      </c>
      <c r="G1102" s="10"/>
    </row>
    <row r="1103" spans="1:7" x14ac:dyDescent="0.45">
      <c r="A1103" s="4" t="s">
        <v>394</v>
      </c>
      <c r="B1103" s="5" t="s">
        <v>146</v>
      </c>
      <c r="C1103" s="6" t="s">
        <v>67</v>
      </c>
      <c r="D1103" s="7">
        <v>5991.63</v>
      </c>
      <c r="E1103" s="16">
        <v>45519</v>
      </c>
      <c r="F1103" s="8">
        <v>0</v>
      </c>
      <c r="G1103" s="10"/>
    </row>
    <row r="1104" spans="1:7" x14ac:dyDescent="0.45">
      <c r="A1104" s="4" t="s">
        <v>394</v>
      </c>
      <c r="B1104" s="5" t="s">
        <v>146</v>
      </c>
      <c r="C1104" s="6" t="s">
        <v>54</v>
      </c>
      <c r="D1104" s="7">
        <v>68231.33</v>
      </c>
      <c r="E1104" s="16">
        <v>44880</v>
      </c>
      <c r="F1104" s="8">
        <v>0</v>
      </c>
      <c r="G1104" s="10"/>
    </row>
    <row r="1105" spans="1:7" x14ac:dyDescent="0.45">
      <c r="A1105" s="4" t="s">
        <v>394</v>
      </c>
      <c r="B1105" s="5" t="s">
        <v>146</v>
      </c>
      <c r="C1105" s="6" t="s">
        <v>68</v>
      </c>
      <c r="D1105" s="7">
        <v>17886.13</v>
      </c>
      <c r="E1105" s="16">
        <v>44880</v>
      </c>
      <c r="F1105" s="8">
        <v>0</v>
      </c>
      <c r="G1105" s="10"/>
    </row>
    <row r="1106" spans="1:7" x14ac:dyDescent="0.45">
      <c r="A1106" s="4" t="s">
        <v>394</v>
      </c>
      <c r="B1106" s="5" t="s">
        <v>146</v>
      </c>
      <c r="C1106" s="6" t="s">
        <v>55</v>
      </c>
      <c r="D1106" s="7">
        <v>71707.81</v>
      </c>
      <c r="E1106" s="16">
        <v>44925</v>
      </c>
      <c r="F1106" s="8">
        <v>0</v>
      </c>
      <c r="G1106" s="10"/>
    </row>
    <row r="1107" spans="1:7" x14ac:dyDescent="0.45">
      <c r="A1107" s="4" t="s">
        <v>394</v>
      </c>
      <c r="B1107" s="5" t="s">
        <v>146</v>
      </c>
      <c r="C1107" s="6" t="s">
        <v>69</v>
      </c>
      <c r="D1107" s="7">
        <v>18797.45</v>
      </c>
      <c r="E1107" s="16">
        <v>44925</v>
      </c>
      <c r="F1107" s="8">
        <v>0</v>
      </c>
      <c r="G1107" s="10"/>
    </row>
    <row r="1108" spans="1:7" x14ac:dyDescent="0.45">
      <c r="A1108" s="4" t="s">
        <v>394</v>
      </c>
      <c r="B1108" s="5" t="s">
        <v>146</v>
      </c>
      <c r="C1108" s="6" t="s">
        <v>56</v>
      </c>
      <c r="D1108" s="7">
        <v>60426.46</v>
      </c>
      <c r="E1108" s="16">
        <v>45140</v>
      </c>
      <c r="F1108" s="8">
        <v>0</v>
      </c>
      <c r="G1108" s="10"/>
    </row>
    <row r="1109" spans="1:7" x14ac:dyDescent="0.45">
      <c r="A1109" s="4" t="s">
        <v>394</v>
      </c>
      <c r="B1109" s="5" t="s">
        <v>146</v>
      </c>
      <c r="C1109" s="6" t="s">
        <v>70</v>
      </c>
      <c r="D1109" s="7">
        <v>15840.16</v>
      </c>
      <c r="E1109" s="16">
        <v>45140</v>
      </c>
      <c r="F1109" s="8">
        <v>0</v>
      </c>
      <c r="G1109" s="10"/>
    </row>
    <row r="1110" spans="1:7" x14ac:dyDescent="0.45">
      <c r="A1110" s="4" t="s">
        <v>394</v>
      </c>
      <c r="B1110" s="5" t="s">
        <v>146</v>
      </c>
      <c r="C1110" s="6" t="s">
        <v>57</v>
      </c>
      <c r="D1110" s="7">
        <v>76429.23</v>
      </c>
      <c r="E1110" s="16">
        <v>45504</v>
      </c>
      <c r="F1110" s="8">
        <v>0</v>
      </c>
      <c r="G1110" s="10"/>
    </row>
    <row r="1111" spans="1:7" x14ac:dyDescent="0.45">
      <c r="A1111" s="4" t="s">
        <v>394</v>
      </c>
      <c r="B1111" s="5" t="s">
        <v>146</v>
      </c>
      <c r="C1111" s="6" t="s">
        <v>72</v>
      </c>
      <c r="D1111" s="7">
        <v>14404.37</v>
      </c>
      <c r="E1111" s="16">
        <v>45504</v>
      </c>
      <c r="F1111" s="8">
        <v>0</v>
      </c>
      <c r="G1111" s="10"/>
    </row>
    <row r="1112" spans="1:7" x14ac:dyDescent="0.45">
      <c r="A1112" s="4" t="s">
        <v>394</v>
      </c>
      <c r="B1112" s="5" t="s">
        <v>146</v>
      </c>
      <c r="C1112" s="6" t="s">
        <v>58</v>
      </c>
      <c r="D1112" s="7">
        <v>33946.1</v>
      </c>
      <c r="E1112" s="16">
        <v>45412</v>
      </c>
      <c r="F1112" s="8">
        <v>0</v>
      </c>
      <c r="G1112" s="10"/>
    </row>
    <row r="1113" spans="1:7" x14ac:dyDescent="0.45">
      <c r="A1113" s="4" t="s">
        <v>394</v>
      </c>
      <c r="B1113" s="5" t="s">
        <v>146</v>
      </c>
      <c r="C1113" s="6" t="s">
        <v>73</v>
      </c>
      <c r="D1113" s="7">
        <v>8898.6200000000008</v>
      </c>
      <c r="E1113" s="16">
        <v>45412</v>
      </c>
      <c r="F1113" s="8">
        <v>0</v>
      </c>
      <c r="G1113" s="10"/>
    </row>
    <row r="1114" spans="1:7" x14ac:dyDescent="0.45">
      <c r="A1114" s="4" t="s">
        <v>394</v>
      </c>
      <c r="B1114" s="5" t="s">
        <v>146</v>
      </c>
      <c r="C1114" s="6" t="s">
        <v>74</v>
      </c>
      <c r="D1114" s="7">
        <v>24290.79</v>
      </c>
      <c r="E1114" s="16">
        <v>44985</v>
      </c>
      <c r="F1114" s="8">
        <v>0</v>
      </c>
      <c r="G1114" s="10"/>
    </row>
    <row r="1115" spans="1:7" x14ac:dyDescent="0.45">
      <c r="A1115" s="4" t="s">
        <v>394</v>
      </c>
      <c r="B1115" s="5" t="s">
        <v>146</v>
      </c>
      <c r="C1115" s="6" t="s">
        <v>75</v>
      </c>
      <c r="D1115" s="7">
        <v>6367.58</v>
      </c>
      <c r="E1115" s="16">
        <v>44985</v>
      </c>
      <c r="F1115" s="8">
        <v>0</v>
      </c>
      <c r="G1115" s="10"/>
    </row>
    <row r="1116" spans="1:7" x14ac:dyDescent="0.45">
      <c r="A1116" s="4" t="s">
        <v>394</v>
      </c>
      <c r="B1116" s="5" t="s">
        <v>146</v>
      </c>
      <c r="C1116" s="6" t="s">
        <v>76</v>
      </c>
      <c r="D1116" s="7">
        <v>56670.91</v>
      </c>
      <c r="E1116" s="16">
        <v>44985</v>
      </c>
      <c r="F1116" s="8">
        <v>0</v>
      </c>
      <c r="G1116" s="10"/>
    </row>
    <row r="1117" spans="1:7" x14ac:dyDescent="0.45">
      <c r="A1117" s="4" t="s">
        <v>394</v>
      </c>
      <c r="B1117" s="5" t="s">
        <v>146</v>
      </c>
      <c r="C1117" s="6" t="s">
        <v>77</v>
      </c>
      <c r="D1117" s="7">
        <v>14855.69</v>
      </c>
      <c r="E1117" s="16">
        <v>44985</v>
      </c>
      <c r="F1117" s="8">
        <v>0</v>
      </c>
      <c r="G1117" s="10"/>
    </row>
    <row r="1118" spans="1:7" x14ac:dyDescent="0.45">
      <c r="A1118" s="4" t="s">
        <v>394</v>
      </c>
      <c r="B1118" s="5" t="s">
        <v>146</v>
      </c>
      <c r="C1118" s="6" t="s">
        <v>78</v>
      </c>
      <c r="D1118" s="7">
        <v>42636.65</v>
      </c>
      <c r="E1118" s="16">
        <v>45127</v>
      </c>
      <c r="F1118" s="8">
        <v>0</v>
      </c>
      <c r="G1118" s="10"/>
    </row>
    <row r="1119" spans="1:7" x14ac:dyDescent="0.45">
      <c r="A1119" s="4" t="s">
        <v>394</v>
      </c>
      <c r="B1119" s="5" t="s">
        <v>146</v>
      </c>
      <c r="C1119" s="6" t="s">
        <v>79</v>
      </c>
      <c r="D1119" s="7">
        <v>11176.75</v>
      </c>
      <c r="E1119" s="16">
        <v>45127</v>
      </c>
      <c r="F1119" s="8">
        <v>0</v>
      </c>
      <c r="G1119" s="10"/>
    </row>
    <row r="1120" spans="1:7" x14ac:dyDescent="0.45">
      <c r="A1120" s="4" t="s">
        <v>394</v>
      </c>
      <c r="B1120" s="5" t="s">
        <v>146</v>
      </c>
      <c r="C1120" s="6" t="s">
        <v>80</v>
      </c>
      <c r="D1120" s="7">
        <v>66806.09</v>
      </c>
      <c r="E1120" s="16">
        <v>45488</v>
      </c>
      <c r="F1120" s="8">
        <v>0</v>
      </c>
      <c r="G1120" s="10"/>
    </row>
    <row r="1121" spans="1:7" x14ac:dyDescent="0.45">
      <c r="A1121" s="4" t="s">
        <v>394</v>
      </c>
      <c r="B1121" s="5" t="s">
        <v>146</v>
      </c>
      <c r="C1121" s="6" t="s">
        <v>81</v>
      </c>
      <c r="D1121" s="7">
        <v>17512.52</v>
      </c>
      <c r="E1121" s="16">
        <v>45488</v>
      </c>
      <c r="F1121" s="8">
        <v>0</v>
      </c>
      <c r="G1121" s="10"/>
    </row>
    <row r="1122" spans="1:7" x14ac:dyDescent="0.45">
      <c r="A1122" s="4" t="s">
        <v>394</v>
      </c>
      <c r="B1122" s="5" t="s">
        <v>146</v>
      </c>
      <c r="C1122" s="6" t="s">
        <v>82</v>
      </c>
      <c r="D1122" s="7">
        <v>23170.29</v>
      </c>
      <c r="E1122" s="16">
        <v>45519</v>
      </c>
      <c r="F1122" s="8">
        <v>0</v>
      </c>
      <c r="G1122" s="10"/>
    </row>
    <row r="1123" spans="1:7" x14ac:dyDescent="0.45">
      <c r="A1123" s="4" t="s">
        <v>394</v>
      </c>
      <c r="B1123" s="5" t="s">
        <v>146</v>
      </c>
      <c r="C1123" s="6" t="s">
        <v>83</v>
      </c>
      <c r="D1123" s="7">
        <v>6307.37</v>
      </c>
      <c r="E1123" s="16">
        <v>45519</v>
      </c>
      <c r="F1123" s="8">
        <v>0</v>
      </c>
      <c r="G1123" s="10"/>
    </row>
    <row r="1124" spans="1:7" x14ac:dyDescent="0.45">
      <c r="A1124" s="4" t="s">
        <v>394</v>
      </c>
      <c r="B1124" s="5" t="s">
        <v>146</v>
      </c>
      <c r="C1124" s="6" t="s">
        <v>84</v>
      </c>
      <c r="D1124" s="7">
        <v>22464.13</v>
      </c>
      <c r="E1124" s="16">
        <v>45519</v>
      </c>
      <c r="F1124" s="8">
        <v>0</v>
      </c>
      <c r="G1124" s="10"/>
    </row>
    <row r="1125" spans="1:7" x14ac:dyDescent="0.45">
      <c r="A1125" s="4" t="s">
        <v>394</v>
      </c>
      <c r="B1125" s="5" t="s">
        <v>146</v>
      </c>
      <c r="C1125" s="6" t="s">
        <v>85</v>
      </c>
      <c r="D1125" s="7">
        <v>6115.14</v>
      </c>
      <c r="E1125" s="16">
        <v>45519</v>
      </c>
      <c r="F1125" s="8">
        <v>0</v>
      </c>
      <c r="G1125" s="10"/>
    </row>
    <row r="1126" spans="1:7" x14ac:dyDescent="0.45">
      <c r="A1126" s="4" t="s">
        <v>394</v>
      </c>
      <c r="B1126" s="5" t="s">
        <v>146</v>
      </c>
      <c r="C1126" s="6" t="s">
        <v>86</v>
      </c>
      <c r="D1126" s="7">
        <v>34206.730000000003</v>
      </c>
      <c r="E1126" s="16">
        <v>45519</v>
      </c>
      <c r="F1126" s="8">
        <v>0</v>
      </c>
      <c r="G1126" s="10"/>
    </row>
    <row r="1127" spans="1:7" x14ac:dyDescent="0.45">
      <c r="A1127" s="4" t="s">
        <v>394</v>
      </c>
      <c r="B1127" s="5" t="s">
        <v>146</v>
      </c>
      <c r="C1127" s="6" t="s">
        <v>87</v>
      </c>
      <c r="D1127" s="7">
        <v>8966.94</v>
      </c>
      <c r="E1127" s="16">
        <v>45519</v>
      </c>
      <c r="F1127" s="8">
        <v>0</v>
      </c>
      <c r="G1127" s="10"/>
    </row>
    <row r="1128" spans="1:7" x14ac:dyDescent="0.45">
      <c r="A1128" s="4" t="s">
        <v>394</v>
      </c>
      <c r="B1128" s="5" t="s">
        <v>146</v>
      </c>
      <c r="C1128" s="6" t="s">
        <v>88</v>
      </c>
      <c r="D1128" s="7">
        <v>22578.73</v>
      </c>
      <c r="E1128" s="16">
        <v>45519</v>
      </c>
      <c r="F1128" s="8">
        <v>0</v>
      </c>
      <c r="G1128" s="10"/>
    </row>
    <row r="1129" spans="1:7" x14ac:dyDescent="0.45">
      <c r="A1129" s="4" t="s">
        <v>394</v>
      </c>
      <c r="B1129" s="5" t="s">
        <v>146</v>
      </c>
      <c r="C1129" s="6" t="s">
        <v>89</v>
      </c>
      <c r="D1129" s="7">
        <v>5918.78</v>
      </c>
      <c r="E1129" s="16">
        <v>45519</v>
      </c>
      <c r="F1129" s="8">
        <v>0</v>
      </c>
      <c r="G1129" s="10"/>
    </row>
    <row r="1130" spans="1:7" x14ac:dyDescent="0.45">
      <c r="A1130" s="4" t="s">
        <v>394</v>
      </c>
      <c r="B1130" s="5" t="s">
        <v>146</v>
      </c>
      <c r="C1130" s="6" t="s">
        <v>90</v>
      </c>
      <c r="D1130" s="7">
        <v>22578.73</v>
      </c>
      <c r="E1130" s="16">
        <v>45762</v>
      </c>
      <c r="F1130" s="8">
        <v>0</v>
      </c>
      <c r="G1130" s="10"/>
    </row>
    <row r="1131" spans="1:7" x14ac:dyDescent="0.45">
      <c r="A1131" s="4" t="s">
        <v>394</v>
      </c>
      <c r="B1131" s="5" t="s">
        <v>146</v>
      </c>
      <c r="C1131" s="6" t="s">
        <v>91</v>
      </c>
      <c r="D1131" s="7">
        <v>5918.78</v>
      </c>
      <c r="E1131" s="16">
        <v>45762</v>
      </c>
      <c r="F1131" s="8">
        <v>0</v>
      </c>
      <c r="G1131" s="10"/>
    </row>
    <row r="1132" spans="1:7" x14ac:dyDescent="0.45">
      <c r="A1132" s="4" t="s">
        <v>394</v>
      </c>
      <c r="B1132" s="5" t="s">
        <v>146</v>
      </c>
      <c r="C1132" s="6" t="s">
        <v>92</v>
      </c>
      <c r="D1132" s="7">
        <v>214713.9</v>
      </c>
      <c r="E1132" s="16">
        <v>45519</v>
      </c>
      <c r="F1132" s="8">
        <v>0</v>
      </c>
      <c r="G1132" s="10"/>
    </row>
    <row r="1133" spans="1:7" x14ac:dyDescent="0.45">
      <c r="A1133" s="4" t="s">
        <v>394</v>
      </c>
      <c r="B1133" s="5" t="s">
        <v>146</v>
      </c>
      <c r="C1133" s="6" t="s">
        <v>93</v>
      </c>
      <c r="D1133" s="7">
        <v>56285</v>
      </c>
      <c r="E1133" s="16">
        <v>45519</v>
      </c>
      <c r="F1133" s="8">
        <v>0</v>
      </c>
      <c r="G1133" s="10"/>
    </row>
    <row r="1134" spans="1:7" x14ac:dyDescent="0.45">
      <c r="A1134" s="4" t="s">
        <v>394</v>
      </c>
      <c r="B1134" s="5" t="s">
        <v>147</v>
      </c>
      <c r="C1134" s="6" t="s">
        <v>60</v>
      </c>
      <c r="D1134" s="7">
        <v>5725.6</v>
      </c>
      <c r="E1134" s="16">
        <v>45519</v>
      </c>
      <c r="F1134" s="8">
        <v>0</v>
      </c>
      <c r="G1134" s="10"/>
    </row>
    <row r="1135" spans="1:7" x14ac:dyDescent="0.45">
      <c r="A1135" s="4" t="s">
        <v>394</v>
      </c>
      <c r="B1135" s="5" t="s">
        <v>147</v>
      </c>
      <c r="C1135" s="6" t="s">
        <v>62</v>
      </c>
      <c r="D1135" s="7">
        <v>5536.85</v>
      </c>
      <c r="E1135" s="16">
        <v>45519</v>
      </c>
      <c r="F1135" s="8">
        <v>0</v>
      </c>
      <c r="G1135" s="10"/>
    </row>
    <row r="1136" spans="1:7" x14ac:dyDescent="0.45">
      <c r="A1136" s="4" t="s">
        <v>394</v>
      </c>
      <c r="B1136" s="5" t="s">
        <v>147</v>
      </c>
      <c r="C1136" s="6" t="s">
        <v>64</v>
      </c>
      <c r="D1136" s="7">
        <v>6544.45</v>
      </c>
      <c r="E1136" s="16">
        <v>45519</v>
      </c>
      <c r="F1136" s="8">
        <v>0</v>
      </c>
      <c r="G1136" s="10"/>
    </row>
    <row r="1137" spans="1:7" x14ac:dyDescent="0.45">
      <c r="A1137" s="4" t="s">
        <v>394</v>
      </c>
      <c r="B1137" s="5" t="s">
        <v>147</v>
      </c>
      <c r="C1137" s="6" t="s">
        <v>66</v>
      </c>
      <c r="D1137" s="7">
        <v>5130.46</v>
      </c>
      <c r="E1137" s="16">
        <v>45519</v>
      </c>
      <c r="F1137" s="8">
        <v>0</v>
      </c>
      <c r="G1137" s="10"/>
    </row>
    <row r="1138" spans="1:7" x14ac:dyDescent="0.45">
      <c r="A1138" s="4" t="s">
        <v>394</v>
      </c>
      <c r="B1138" s="5" t="s">
        <v>147</v>
      </c>
      <c r="C1138" s="6" t="s">
        <v>54</v>
      </c>
      <c r="D1138" s="7">
        <v>15315.39</v>
      </c>
      <c r="E1138" s="16">
        <v>44880</v>
      </c>
      <c r="F1138" s="8">
        <v>0</v>
      </c>
      <c r="G1138" s="10"/>
    </row>
    <row r="1139" spans="1:7" x14ac:dyDescent="0.45">
      <c r="A1139" s="4" t="s">
        <v>394</v>
      </c>
      <c r="B1139" s="5" t="s">
        <v>147</v>
      </c>
      <c r="C1139" s="6" t="s">
        <v>55</v>
      </c>
      <c r="D1139" s="7">
        <v>16095.73</v>
      </c>
      <c r="E1139" s="16">
        <v>44925</v>
      </c>
      <c r="F1139" s="8">
        <v>0</v>
      </c>
      <c r="G1139" s="10"/>
    </row>
    <row r="1140" spans="1:7" x14ac:dyDescent="0.45">
      <c r="A1140" s="4" t="s">
        <v>394</v>
      </c>
      <c r="B1140" s="5" t="s">
        <v>147</v>
      </c>
      <c r="C1140" s="6" t="s">
        <v>56</v>
      </c>
      <c r="D1140" s="7">
        <v>13563.49</v>
      </c>
      <c r="E1140" s="16">
        <v>45140</v>
      </c>
      <c r="F1140" s="8">
        <v>0</v>
      </c>
      <c r="G1140" s="10"/>
    </row>
    <row r="1141" spans="1:7" x14ac:dyDescent="0.45">
      <c r="A1141" s="4" t="s">
        <v>394</v>
      </c>
      <c r="B1141" s="5" t="s">
        <v>147</v>
      </c>
      <c r="C1141" s="6" t="s">
        <v>57</v>
      </c>
      <c r="D1141" s="7">
        <v>17155.509999999998</v>
      </c>
      <c r="E1141" s="16">
        <v>45504</v>
      </c>
      <c r="F1141" s="8">
        <v>0</v>
      </c>
      <c r="G1141" s="10"/>
    </row>
    <row r="1142" spans="1:7" x14ac:dyDescent="0.45">
      <c r="A1142" s="4" t="s">
        <v>394</v>
      </c>
      <c r="B1142" s="5" t="s">
        <v>147</v>
      </c>
      <c r="C1142" s="6" t="s">
        <v>58</v>
      </c>
      <c r="D1142" s="7">
        <v>7619.64</v>
      </c>
      <c r="E1142" s="16">
        <v>45412</v>
      </c>
      <c r="F1142" s="8">
        <v>0</v>
      </c>
      <c r="G1142" s="10"/>
    </row>
    <row r="1143" spans="1:7" x14ac:dyDescent="0.45">
      <c r="A1143" s="4" t="s">
        <v>394</v>
      </c>
      <c r="B1143" s="5" t="s">
        <v>147</v>
      </c>
      <c r="C1143" s="6" t="s">
        <v>74</v>
      </c>
      <c r="D1143" s="7">
        <v>5452.38</v>
      </c>
      <c r="E1143" s="16">
        <v>44985</v>
      </c>
      <c r="F1143" s="8">
        <v>0</v>
      </c>
      <c r="G1143" s="10"/>
    </row>
    <row r="1144" spans="1:7" x14ac:dyDescent="0.45">
      <c r="A1144" s="4" t="s">
        <v>394</v>
      </c>
      <c r="B1144" s="5" t="s">
        <v>147</v>
      </c>
      <c r="C1144" s="6" t="s">
        <v>76</v>
      </c>
      <c r="D1144" s="7">
        <v>12720.51</v>
      </c>
      <c r="E1144" s="16">
        <v>44985</v>
      </c>
      <c r="F1144" s="8">
        <v>0</v>
      </c>
      <c r="G1144" s="10"/>
    </row>
    <row r="1145" spans="1:7" x14ac:dyDescent="0.45">
      <c r="A1145" s="4" t="s">
        <v>394</v>
      </c>
      <c r="B1145" s="5" t="s">
        <v>147</v>
      </c>
      <c r="C1145" s="6" t="s">
        <v>78</v>
      </c>
      <c r="D1145" s="7">
        <v>9570.34</v>
      </c>
      <c r="E1145" s="16">
        <v>45127</v>
      </c>
      <c r="F1145" s="8">
        <v>0</v>
      </c>
      <c r="G1145" s="10"/>
    </row>
    <row r="1146" spans="1:7" x14ac:dyDescent="0.45">
      <c r="A1146" s="4" t="s">
        <v>394</v>
      </c>
      <c r="B1146" s="5" t="s">
        <v>147</v>
      </c>
      <c r="C1146" s="6" t="s">
        <v>80</v>
      </c>
      <c r="D1146" s="7">
        <v>14995.48</v>
      </c>
      <c r="E1146" s="16">
        <v>45488</v>
      </c>
      <c r="F1146" s="8">
        <v>0</v>
      </c>
      <c r="G1146" s="10"/>
    </row>
    <row r="1147" spans="1:7" x14ac:dyDescent="0.45">
      <c r="A1147" s="4" t="s">
        <v>394</v>
      </c>
      <c r="B1147" s="5" t="s">
        <v>147</v>
      </c>
      <c r="C1147" s="6" t="s">
        <v>82</v>
      </c>
      <c r="D1147" s="7">
        <v>5200.87</v>
      </c>
      <c r="E1147" s="16">
        <v>45519</v>
      </c>
      <c r="F1147" s="8">
        <v>0</v>
      </c>
      <c r="G1147" s="10"/>
    </row>
    <row r="1148" spans="1:7" x14ac:dyDescent="0.45">
      <c r="A1148" s="4" t="s">
        <v>394</v>
      </c>
      <c r="B1148" s="5" t="s">
        <v>147</v>
      </c>
      <c r="C1148" s="6" t="s">
        <v>84</v>
      </c>
      <c r="D1148" s="7">
        <v>5042.3599999999997</v>
      </c>
      <c r="E1148" s="16">
        <v>45519</v>
      </c>
      <c r="F1148" s="8">
        <v>0</v>
      </c>
      <c r="G1148" s="10"/>
    </row>
    <row r="1149" spans="1:7" x14ac:dyDescent="0.45">
      <c r="A1149" s="4" t="s">
        <v>394</v>
      </c>
      <c r="B1149" s="5" t="s">
        <v>147</v>
      </c>
      <c r="C1149" s="6" t="s">
        <v>86</v>
      </c>
      <c r="D1149" s="7">
        <v>7678.14</v>
      </c>
      <c r="E1149" s="16">
        <v>45519</v>
      </c>
      <c r="F1149" s="8">
        <v>0</v>
      </c>
      <c r="G1149" s="10"/>
    </row>
    <row r="1150" spans="1:7" x14ac:dyDescent="0.45">
      <c r="A1150" s="4" t="s">
        <v>394</v>
      </c>
      <c r="B1150" s="5" t="s">
        <v>147</v>
      </c>
      <c r="C1150" s="6" t="s">
        <v>88</v>
      </c>
      <c r="D1150" s="7">
        <v>5068.08</v>
      </c>
      <c r="E1150" s="16">
        <v>45519</v>
      </c>
      <c r="F1150" s="8">
        <v>0</v>
      </c>
      <c r="G1150" s="10"/>
    </row>
    <row r="1151" spans="1:7" x14ac:dyDescent="0.45">
      <c r="A1151" s="4" t="s">
        <v>394</v>
      </c>
      <c r="B1151" s="5" t="s">
        <v>147</v>
      </c>
      <c r="C1151" s="6" t="s">
        <v>90</v>
      </c>
      <c r="D1151" s="7">
        <v>5068.08</v>
      </c>
      <c r="E1151" s="16">
        <v>45762</v>
      </c>
      <c r="F1151" s="8">
        <v>0</v>
      </c>
      <c r="G1151" s="10"/>
    </row>
    <row r="1152" spans="1:7" x14ac:dyDescent="0.45">
      <c r="A1152" s="4" t="s">
        <v>394</v>
      </c>
      <c r="B1152" s="5" t="s">
        <v>147</v>
      </c>
      <c r="C1152" s="6" t="s">
        <v>92</v>
      </c>
      <c r="D1152" s="7">
        <v>48195.27</v>
      </c>
      <c r="E1152" s="16">
        <v>45519</v>
      </c>
      <c r="F1152" s="8">
        <v>0</v>
      </c>
      <c r="G1152" s="10"/>
    </row>
    <row r="1153" spans="1:7" x14ac:dyDescent="0.45">
      <c r="A1153" s="4" t="s">
        <v>394</v>
      </c>
      <c r="B1153" s="5" t="s">
        <v>148</v>
      </c>
      <c r="C1153" s="6" t="s">
        <v>60</v>
      </c>
      <c r="D1153" s="7">
        <v>11242.29</v>
      </c>
      <c r="E1153" s="16">
        <v>45519</v>
      </c>
      <c r="F1153" s="8">
        <v>0</v>
      </c>
      <c r="G1153" s="10"/>
    </row>
    <row r="1154" spans="1:7" x14ac:dyDescent="0.45">
      <c r="A1154" s="4" t="s">
        <v>394</v>
      </c>
      <c r="B1154" s="5" t="s">
        <v>148</v>
      </c>
      <c r="C1154" s="6" t="s">
        <v>62</v>
      </c>
      <c r="D1154" s="7">
        <v>10871.7</v>
      </c>
      <c r="E1154" s="16">
        <v>45519</v>
      </c>
      <c r="F1154" s="8">
        <v>0</v>
      </c>
      <c r="G1154" s="10"/>
    </row>
    <row r="1155" spans="1:7" x14ac:dyDescent="0.45">
      <c r="A1155" s="4" t="s">
        <v>394</v>
      </c>
      <c r="B1155" s="5" t="s">
        <v>148</v>
      </c>
      <c r="C1155" s="6" t="s">
        <v>64</v>
      </c>
      <c r="D1155" s="7">
        <v>12850.12</v>
      </c>
      <c r="E1155" s="16">
        <v>45519</v>
      </c>
      <c r="F1155" s="8">
        <v>0</v>
      </c>
      <c r="G1155" s="10"/>
    </row>
    <row r="1156" spans="1:7" x14ac:dyDescent="0.45">
      <c r="A1156" s="4" t="s">
        <v>394</v>
      </c>
      <c r="B1156" s="5" t="s">
        <v>148</v>
      </c>
      <c r="C1156" s="6" t="s">
        <v>66</v>
      </c>
      <c r="D1156" s="7">
        <v>10073.74</v>
      </c>
      <c r="E1156" s="16">
        <v>45519</v>
      </c>
      <c r="F1156" s="8">
        <v>0</v>
      </c>
      <c r="G1156" s="10"/>
    </row>
    <row r="1157" spans="1:7" x14ac:dyDescent="0.45">
      <c r="A1157" s="4" t="s">
        <v>394</v>
      </c>
      <c r="B1157" s="5" t="s">
        <v>148</v>
      </c>
      <c r="C1157" s="6" t="s">
        <v>54</v>
      </c>
      <c r="D1157" s="7">
        <v>30072.01</v>
      </c>
      <c r="E1157" s="16">
        <v>44880</v>
      </c>
      <c r="F1157" s="8">
        <v>0</v>
      </c>
      <c r="G1157" s="10"/>
    </row>
    <row r="1158" spans="1:7" x14ac:dyDescent="0.45">
      <c r="A1158" s="4" t="s">
        <v>394</v>
      </c>
      <c r="B1158" s="5" t="s">
        <v>148</v>
      </c>
      <c r="C1158" s="6" t="s">
        <v>55</v>
      </c>
      <c r="D1158" s="7">
        <v>31604.21</v>
      </c>
      <c r="E1158" s="16">
        <v>44925</v>
      </c>
      <c r="F1158" s="8">
        <v>0</v>
      </c>
      <c r="G1158" s="10"/>
    </row>
    <row r="1159" spans="1:7" x14ac:dyDescent="0.45">
      <c r="A1159" s="4" t="s">
        <v>394</v>
      </c>
      <c r="B1159" s="5" t="s">
        <v>148</v>
      </c>
      <c r="C1159" s="6" t="s">
        <v>56</v>
      </c>
      <c r="D1159" s="7">
        <v>26632.12</v>
      </c>
      <c r="E1159" s="16">
        <v>45140</v>
      </c>
      <c r="F1159" s="8">
        <v>0</v>
      </c>
      <c r="G1159" s="10"/>
    </row>
    <row r="1160" spans="1:7" x14ac:dyDescent="0.45">
      <c r="A1160" s="4" t="s">
        <v>394</v>
      </c>
      <c r="B1160" s="5" t="s">
        <v>148</v>
      </c>
      <c r="C1160" s="6" t="s">
        <v>57</v>
      </c>
      <c r="D1160" s="7">
        <v>33685.120000000003</v>
      </c>
      <c r="E1160" s="16">
        <v>45504</v>
      </c>
      <c r="F1160" s="8">
        <v>0</v>
      </c>
      <c r="G1160" s="10"/>
    </row>
    <row r="1161" spans="1:7" x14ac:dyDescent="0.45">
      <c r="A1161" s="4" t="s">
        <v>394</v>
      </c>
      <c r="B1161" s="5" t="s">
        <v>148</v>
      </c>
      <c r="C1161" s="6" t="s">
        <v>58</v>
      </c>
      <c r="D1161" s="7">
        <v>14961.27</v>
      </c>
      <c r="E1161" s="16">
        <v>45412</v>
      </c>
      <c r="F1161" s="8">
        <v>0</v>
      </c>
      <c r="G1161" s="10"/>
    </row>
    <row r="1162" spans="1:7" x14ac:dyDescent="0.45">
      <c r="A1162" s="4" t="s">
        <v>394</v>
      </c>
      <c r="B1162" s="5" t="s">
        <v>148</v>
      </c>
      <c r="C1162" s="6" t="s">
        <v>78</v>
      </c>
      <c r="D1162" s="7">
        <v>18791.509999999998</v>
      </c>
      <c r="E1162" s="16">
        <v>45127</v>
      </c>
      <c r="F1162" s="8">
        <v>0</v>
      </c>
      <c r="G1162" s="10"/>
    </row>
    <row r="1163" spans="1:7" x14ac:dyDescent="0.45">
      <c r="A1163" s="4" t="s">
        <v>394</v>
      </c>
      <c r="B1163" s="5" t="s">
        <v>148</v>
      </c>
      <c r="C1163" s="6" t="s">
        <v>80</v>
      </c>
      <c r="D1163" s="7">
        <v>29443.85</v>
      </c>
      <c r="E1163" s="16">
        <v>45488</v>
      </c>
      <c r="F1163" s="8">
        <v>0</v>
      </c>
      <c r="G1163" s="10"/>
    </row>
    <row r="1164" spans="1:7" x14ac:dyDescent="0.45">
      <c r="A1164" s="4" t="s">
        <v>394</v>
      </c>
      <c r="B1164" s="5" t="s">
        <v>148</v>
      </c>
      <c r="C1164" s="6" t="s">
        <v>82</v>
      </c>
      <c r="D1164" s="7">
        <v>10211.98</v>
      </c>
      <c r="E1164" s="16">
        <v>45519</v>
      </c>
      <c r="F1164" s="8">
        <v>0</v>
      </c>
      <c r="G1164" s="10"/>
    </row>
    <row r="1165" spans="1:7" x14ac:dyDescent="0.45">
      <c r="A1165" s="4" t="s">
        <v>394</v>
      </c>
      <c r="B1165" s="5" t="s">
        <v>148</v>
      </c>
      <c r="C1165" s="6" t="s">
        <v>84</v>
      </c>
      <c r="D1165" s="7">
        <v>9900.75</v>
      </c>
      <c r="E1165" s="16">
        <v>45519</v>
      </c>
      <c r="F1165" s="8">
        <v>0</v>
      </c>
      <c r="G1165" s="10"/>
    </row>
    <row r="1166" spans="1:7" x14ac:dyDescent="0.45">
      <c r="A1166" s="4" t="s">
        <v>394</v>
      </c>
      <c r="B1166" s="5" t="s">
        <v>148</v>
      </c>
      <c r="C1166" s="6" t="s">
        <v>86</v>
      </c>
      <c r="D1166" s="7">
        <v>15076.14</v>
      </c>
      <c r="E1166" s="16">
        <v>45519</v>
      </c>
      <c r="F1166" s="8">
        <v>0</v>
      </c>
      <c r="G1166" s="10"/>
    </row>
    <row r="1167" spans="1:7" x14ac:dyDescent="0.45">
      <c r="A1167" s="4" t="s">
        <v>394</v>
      </c>
      <c r="B1167" s="5" t="s">
        <v>148</v>
      </c>
      <c r="C1167" s="6" t="s">
        <v>88</v>
      </c>
      <c r="D1167" s="7">
        <v>9951.26</v>
      </c>
      <c r="E1167" s="16">
        <v>45519</v>
      </c>
      <c r="F1167" s="8">
        <v>0</v>
      </c>
      <c r="G1167" s="10"/>
    </row>
    <row r="1168" spans="1:7" x14ac:dyDescent="0.45">
      <c r="A1168" s="4" t="s">
        <v>394</v>
      </c>
      <c r="B1168" s="5" t="s">
        <v>148</v>
      </c>
      <c r="C1168" s="6" t="s">
        <v>90</v>
      </c>
      <c r="D1168" s="7">
        <v>9951.26</v>
      </c>
      <c r="E1168" s="16">
        <v>45762</v>
      </c>
      <c r="F1168" s="8">
        <v>0</v>
      </c>
      <c r="G1168" s="10"/>
    </row>
    <row r="1169" spans="1:7" x14ac:dyDescent="0.45">
      <c r="A1169" s="4" t="s">
        <v>394</v>
      </c>
      <c r="B1169" s="5" t="s">
        <v>148</v>
      </c>
      <c r="C1169" s="6" t="s">
        <v>92</v>
      </c>
      <c r="D1169" s="7">
        <v>94632.15</v>
      </c>
      <c r="E1169" s="16">
        <v>45519</v>
      </c>
      <c r="F1169" s="8">
        <v>0</v>
      </c>
      <c r="G1169" s="10"/>
    </row>
    <row r="1170" spans="1:7" x14ac:dyDescent="0.45">
      <c r="A1170" s="4" t="s">
        <v>394</v>
      </c>
      <c r="B1170" s="5" t="s">
        <v>149</v>
      </c>
      <c r="C1170" s="6" t="s">
        <v>60</v>
      </c>
      <c r="D1170" s="7">
        <v>23552.720000000001</v>
      </c>
      <c r="E1170" s="16">
        <v>45519</v>
      </c>
      <c r="F1170" s="8">
        <v>0</v>
      </c>
      <c r="G1170" s="10"/>
    </row>
    <row r="1171" spans="1:7" x14ac:dyDescent="0.45">
      <c r="A1171" s="4" t="s">
        <v>394</v>
      </c>
      <c r="B1171" s="5" t="s">
        <v>149</v>
      </c>
      <c r="C1171" s="6" t="s">
        <v>61</v>
      </c>
      <c r="D1171" s="7">
        <v>6411.47</v>
      </c>
      <c r="E1171" s="16">
        <v>45519</v>
      </c>
      <c r="F1171" s="8">
        <v>0</v>
      </c>
      <c r="G1171" s="10"/>
    </row>
    <row r="1172" spans="1:7" x14ac:dyDescent="0.45">
      <c r="A1172" s="4" t="s">
        <v>394</v>
      </c>
      <c r="B1172" s="5" t="s">
        <v>149</v>
      </c>
      <c r="C1172" s="6" t="s">
        <v>62</v>
      </c>
      <c r="D1172" s="7">
        <v>22776.31</v>
      </c>
      <c r="E1172" s="16">
        <v>45519</v>
      </c>
      <c r="F1172" s="8">
        <v>0</v>
      </c>
      <c r="G1172" s="10"/>
    </row>
    <row r="1173" spans="1:7" x14ac:dyDescent="0.45">
      <c r="A1173" s="4" t="s">
        <v>394</v>
      </c>
      <c r="B1173" s="5" t="s">
        <v>149</v>
      </c>
      <c r="C1173" s="6" t="s">
        <v>63</v>
      </c>
      <c r="D1173" s="7">
        <v>6200.12</v>
      </c>
      <c r="E1173" s="16">
        <v>45519</v>
      </c>
      <c r="F1173" s="8">
        <v>0</v>
      </c>
      <c r="G1173" s="10"/>
    </row>
    <row r="1174" spans="1:7" x14ac:dyDescent="0.45">
      <c r="A1174" s="4" t="s">
        <v>394</v>
      </c>
      <c r="B1174" s="5" t="s">
        <v>149</v>
      </c>
      <c r="C1174" s="6" t="s">
        <v>64</v>
      </c>
      <c r="D1174" s="7">
        <v>26921.13</v>
      </c>
      <c r="E1174" s="16">
        <v>45519</v>
      </c>
      <c r="F1174" s="8">
        <v>0</v>
      </c>
      <c r="G1174" s="10"/>
    </row>
    <row r="1175" spans="1:7" x14ac:dyDescent="0.45">
      <c r="A1175" s="4" t="s">
        <v>394</v>
      </c>
      <c r="B1175" s="5" t="s">
        <v>149</v>
      </c>
      <c r="C1175" s="6" t="s">
        <v>65</v>
      </c>
      <c r="D1175" s="7">
        <v>7057.09</v>
      </c>
      <c r="E1175" s="16">
        <v>45519</v>
      </c>
      <c r="F1175" s="8">
        <v>0</v>
      </c>
      <c r="G1175" s="10"/>
    </row>
    <row r="1176" spans="1:7" x14ac:dyDescent="0.45">
      <c r="A1176" s="4" t="s">
        <v>394</v>
      </c>
      <c r="B1176" s="5" t="s">
        <v>149</v>
      </c>
      <c r="C1176" s="6" t="s">
        <v>66</v>
      </c>
      <c r="D1176" s="7">
        <v>21104.59</v>
      </c>
      <c r="E1176" s="16">
        <v>45519</v>
      </c>
      <c r="F1176" s="8">
        <v>0</v>
      </c>
      <c r="G1176" s="10"/>
    </row>
    <row r="1177" spans="1:7" x14ac:dyDescent="0.45">
      <c r="A1177" s="4" t="s">
        <v>394</v>
      </c>
      <c r="B1177" s="5" t="s">
        <v>149</v>
      </c>
      <c r="C1177" s="6" t="s">
        <v>67</v>
      </c>
      <c r="D1177" s="7">
        <v>5532.35</v>
      </c>
      <c r="E1177" s="16">
        <v>45519</v>
      </c>
      <c r="F1177" s="8">
        <v>0</v>
      </c>
      <c r="G1177" s="10"/>
    </row>
    <row r="1178" spans="1:7" x14ac:dyDescent="0.45">
      <c r="A1178" s="4" t="s">
        <v>394</v>
      </c>
      <c r="B1178" s="5" t="s">
        <v>149</v>
      </c>
      <c r="C1178" s="6" t="s">
        <v>54</v>
      </c>
      <c r="D1178" s="7">
        <v>63001.15</v>
      </c>
      <c r="E1178" s="16">
        <v>44880</v>
      </c>
      <c r="F1178" s="8">
        <v>0</v>
      </c>
      <c r="G1178" s="10"/>
    </row>
    <row r="1179" spans="1:7" x14ac:dyDescent="0.45">
      <c r="A1179" s="4" t="s">
        <v>394</v>
      </c>
      <c r="B1179" s="5" t="s">
        <v>149</v>
      </c>
      <c r="C1179" s="6" t="s">
        <v>68</v>
      </c>
      <c r="D1179" s="7">
        <v>14129.6</v>
      </c>
      <c r="E1179" s="16">
        <v>44880</v>
      </c>
      <c r="F1179" s="8">
        <v>2385.4899999999998</v>
      </c>
      <c r="G1179" s="10"/>
    </row>
    <row r="1180" spans="1:7" x14ac:dyDescent="0.45">
      <c r="A1180" s="4" t="s">
        <v>394</v>
      </c>
      <c r="B1180" s="5" t="s">
        <v>149</v>
      </c>
      <c r="C1180" s="6" t="s">
        <v>55</v>
      </c>
      <c r="D1180" s="7">
        <v>66211.14</v>
      </c>
      <c r="E1180" s="16">
        <v>44925</v>
      </c>
      <c r="F1180" s="8">
        <v>0</v>
      </c>
      <c r="G1180" s="10"/>
    </row>
    <row r="1181" spans="1:7" x14ac:dyDescent="0.45">
      <c r="A1181" s="4" t="s">
        <v>394</v>
      </c>
      <c r="B1181" s="5" t="s">
        <v>149</v>
      </c>
      <c r="C1181" s="6" t="s">
        <v>69</v>
      </c>
      <c r="D1181" s="7">
        <v>14849.53</v>
      </c>
      <c r="E1181" s="16">
        <v>44925</v>
      </c>
      <c r="F1181" s="8">
        <v>2507.0300000000002</v>
      </c>
      <c r="G1181" s="10"/>
    </row>
    <row r="1182" spans="1:7" x14ac:dyDescent="0.45">
      <c r="A1182" s="4" t="s">
        <v>394</v>
      </c>
      <c r="B1182" s="5" t="s">
        <v>149</v>
      </c>
      <c r="C1182" s="6" t="s">
        <v>56</v>
      </c>
      <c r="D1182" s="7">
        <v>55794.55</v>
      </c>
      <c r="E1182" s="16">
        <v>45139</v>
      </c>
      <c r="F1182" s="8">
        <v>0</v>
      </c>
      <c r="G1182" s="10"/>
    </row>
    <row r="1183" spans="1:7" x14ac:dyDescent="0.45">
      <c r="A1183" s="4" t="s">
        <v>394</v>
      </c>
      <c r="B1183" s="5" t="s">
        <v>149</v>
      </c>
      <c r="C1183" s="6" t="s">
        <v>70</v>
      </c>
      <c r="D1183" s="7">
        <v>12513.34</v>
      </c>
      <c r="E1183" s="16">
        <v>45139</v>
      </c>
      <c r="F1183" s="8">
        <v>2112.62</v>
      </c>
      <c r="G1183" s="10"/>
    </row>
    <row r="1184" spans="1:7" x14ac:dyDescent="0.45">
      <c r="A1184" s="4" t="s">
        <v>394</v>
      </c>
      <c r="B1184" s="5" t="s">
        <v>149</v>
      </c>
      <c r="C1184" s="6" t="s">
        <v>57</v>
      </c>
      <c r="D1184" s="7">
        <v>70570.649999999994</v>
      </c>
      <c r="E1184" s="16">
        <v>45504</v>
      </c>
      <c r="F1184" s="8">
        <v>0</v>
      </c>
      <c r="G1184" s="10"/>
    </row>
    <row r="1185" spans="1:7" x14ac:dyDescent="0.45">
      <c r="A1185" s="4" t="s">
        <v>394</v>
      </c>
      <c r="B1185" s="5" t="s">
        <v>149</v>
      </c>
      <c r="C1185" s="6" t="s">
        <v>71</v>
      </c>
      <c r="D1185" s="7">
        <v>16375.67</v>
      </c>
      <c r="E1185" s="16">
        <v>45504</v>
      </c>
      <c r="F1185" s="8">
        <v>0</v>
      </c>
      <c r="G1185" s="10" t="s">
        <v>395</v>
      </c>
    </row>
    <row r="1186" spans="1:7" x14ac:dyDescent="0.45">
      <c r="A1186" s="4" t="s">
        <v>394</v>
      </c>
      <c r="B1186" s="5" t="s">
        <v>149</v>
      </c>
      <c r="C1186" s="6" t="s">
        <v>72</v>
      </c>
      <c r="D1186" s="7">
        <v>10784.09</v>
      </c>
      <c r="E1186" s="16">
        <v>45504</v>
      </c>
      <c r="F1186" s="8">
        <v>2516.13</v>
      </c>
      <c r="G1186" s="10"/>
    </row>
    <row r="1187" spans="1:7" x14ac:dyDescent="0.45">
      <c r="A1187" s="4" t="s">
        <v>394</v>
      </c>
      <c r="B1187" s="5" t="s">
        <v>149</v>
      </c>
      <c r="C1187" s="6" t="s">
        <v>58</v>
      </c>
      <c r="D1187" s="7">
        <v>31344.01</v>
      </c>
      <c r="E1187" s="16">
        <v>45412</v>
      </c>
      <c r="F1187" s="8">
        <v>0</v>
      </c>
      <c r="G1187" s="10"/>
    </row>
    <row r="1188" spans="1:7" x14ac:dyDescent="0.45">
      <c r="A1188" s="4" t="s">
        <v>394</v>
      </c>
      <c r="B1188" s="5" t="s">
        <v>149</v>
      </c>
      <c r="C1188" s="6" t="s">
        <v>73</v>
      </c>
      <c r="D1188" s="7">
        <v>7029.68</v>
      </c>
      <c r="E1188" s="16">
        <v>45412</v>
      </c>
      <c r="F1188" s="8">
        <v>1186.82</v>
      </c>
      <c r="G1188" s="10"/>
    </row>
    <row r="1189" spans="1:7" x14ac:dyDescent="0.45">
      <c r="A1189" s="4" t="s">
        <v>394</v>
      </c>
      <c r="B1189" s="5" t="s">
        <v>149</v>
      </c>
      <c r="C1189" s="6" t="s">
        <v>74</v>
      </c>
      <c r="D1189" s="7">
        <v>22428.81</v>
      </c>
      <c r="E1189" s="16">
        <v>44985</v>
      </c>
      <c r="F1189" s="8">
        <v>0</v>
      </c>
      <c r="G1189" s="10"/>
    </row>
    <row r="1190" spans="1:7" x14ac:dyDescent="0.45">
      <c r="A1190" s="4" t="s">
        <v>394</v>
      </c>
      <c r="B1190" s="5" t="s">
        <v>149</v>
      </c>
      <c r="C1190" s="6" t="s">
        <v>75</v>
      </c>
      <c r="D1190" s="7">
        <v>5030.2299999999996</v>
      </c>
      <c r="E1190" s="16">
        <v>44985</v>
      </c>
      <c r="F1190" s="8">
        <v>849.25</v>
      </c>
      <c r="G1190" s="10"/>
    </row>
    <row r="1191" spans="1:7" x14ac:dyDescent="0.45">
      <c r="A1191" s="4" t="s">
        <v>394</v>
      </c>
      <c r="B1191" s="5" t="s">
        <v>149</v>
      </c>
      <c r="C1191" s="6" t="s">
        <v>76</v>
      </c>
      <c r="D1191" s="7">
        <v>52326.879999999997</v>
      </c>
      <c r="E1191" s="16">
        <v>44985</v>
      </c>
      <c r="F1191" s="8">
        <v>0</v>
      </c>
      <c r="G1191" s="10"/>
    </row>
    <row r="1192" spans="1:7" x14ac:dyDescent="0.45">
      <c r="A1192" s="4" t="s">
        <v>394</v>
      </c>
      <c r="B1192" s="5" t="s">
        <v>149</v>
      </c>
      <c r="C1192" s="6" t="s">
        <v>77</v>
      </c>
      <c r="D1192" s="7">
        <v>11735.63</v>
      </c>
      <c r="E1192" s="16">
        <v>44985</v>
      </c>
      <c r="F1192" s="8">
        <v>1981.31</v>
      </c>
      <c r="G1192" s="10"/>
    </row>
    <row r="1193" spans="1:7" x14ac:dyDescent="0.45">
      <c r="A1193" s="4" t="s">
        <v>394</v>
      </c>
      <c r="B1193" s="5" t="s">
        <v>149</v>
      </c>
      <c r="C1193" s="6" t="s">
        <v>78</v>
      </c>
      <c r="D1193" s="7">
        <v>39368.39</v>
      </c>
      <c r="E1193" s="16">
        <v>45127</v>
      </c>
      <c r="F1193" s="8">
        <v>0</v>
      </c>
      <c r="G1193" s="10"/>
    </row>
    <row r="1194" spans="1:7" x14ac:dyDescent="0.45">
      <c r="A1194" s="4" t="s">
        <v>394</v>
      </c>
      <c r="B1194" s="5" t="s">
        <v>149</v>
      </c>
      <c r="C1194" s="6" t="s">
        <v>79</v>
      </c>
      <c r="D1194" s="7">
        <v>8829.36</v>
      </c>
      <c r="E1194" s="16">
        <v>45127</v>
      </c>
      <c r="F1194" s="8">
        <v>1490.65</v>
      </c>
      <c r="G1194" s="10"/>
    </row>
    <row r="1195" spans="1:7" x14ac:dyDescent="0.45">
      <c r="A1195" s="4" t="s">
        <v>394</v>
      </c>
      <c r="B1195" s="5" t="s">
        <v>149</v>
      </c>
      <c r="C1195" s="6" t="s">
        <v>80</v>
      </c>
      <c r="D1195" s="7">
        <v>61685.16</v>
      </c>
      <c r="E1195" s="16">
        <v>45488</v>
      </c>
      <c r="F1195" s="8">
        <v>0</v>
      </c>
      <c r="G1195" s="10"/>
    </row>
    <row r="1196" spans="1:7" x14ac:dyDescent="0.45">
      <c r="A1196" s="4" t="s">
        <v>394</v>
      </c>
      <c r="B1196" s="5" t="s">
        <v>149</v>
      </c>
      <c r="C1196" s="6" t="s">
        <v>81</v>
      </c>
      <c r="D1196" s="7">
        <v>13834.46</v>
      </c>
      <c r="E1196" s="16">
        <v>45488</v>
      </c>
      <c r="F1196" s="8">
        <v>2335.66</v>
      </c>
      <c r="G1196" s="10"/>
    </row>
    <row r="1197" spans="1:7" x14ac:dyDescent="0.45">
      <c r="A1197" s="4" t="s">
        <v>394</v>
      </c>
      <c r="B1197" s="5" t="s">
        <v>149</v>
      </c>
      <c r="C1197" s="6" t="s">
        <v>82</v>
      </c>
      <c r="D1197" s="7">
        <v>21394.2</v>
      </c>
      <c r="E1197" s="16">
        <v>45519</v>
      </c>
      <c r="F1197" s="8">
        <v>0</v>
      </c>
      <c r="G1197" s="10"/>
    </row>
    <row r="1198" spans="1:7" x14ac:dyDescent="0.45">
      <c r="A1198" s="4" t="s">
        <v>394</v>
      </c>
      <c r="B1198" s="5" t="s">
        <v>149</v>
      </c>
      <c r="C1198" s="6" t="s">
        <v>83</v>
      </c>
      <c r="D1198" s="7">
        <v>5823.88</v>
      </c>
      <c r="E1198" s="16">
        <v>45519</v>
      </c>
      <c r="F1198" s="8">
        <v>0</v>
      </c>
      <c r="G1198" s="10"/>
    </row>
    <row r="1199" spans="1:7" x14ac:dyDescent="0.45">
      <c r="A1199" s="4" t="s">
        <v>394</v>
      </c>
      <c r="B1199" s="5" t="s">
        <v>149</v>
      </c>
      <c r="C1199" s="6" t="s">
        <v>84</v>
      </c>
      <c r="D1199" s="7">
        <v>20742.169999999998</v>
      </c>
      <c r="E1199" s="16">
        <v>45519</v>
      </c>
      <c r="F1199" s="8">
        <v>0</v>
      </c>
      <c r="G1199" s="10"/>
    </row>
    <row r="1200" spans="1:7" x14ac:dyDescent="0.45">
      <c r="A1200" s="4" t="s">
        <v>394</v>
      </c>
      <c r="B1200" s="5" t="s">
        <v>149</v>
      </c>
      <c r="C1200" s="6" t="s">
        <v>85</v>
      </c>
      <c r="D1200" s="7">
        <v>5646.39</v>
      </c>
      <c r="E1200" s="16">
        <v>45519</v>
      </c>
      <c r="F1200" s="8">
        <v>0</v>
      </c>
      <c r="G1200" s="10"/>
    </row>
    <row r="1201" spans="1:7" x14ac:dyDescent="0.45">
      <c r="A1201" s="4" t="s">
        <v>394</v>
      </c>
      <c r="B1201" s="5" t="s">
        <v>149</v>
      </c>
      <c r="C1201" s="6" t="s">
        <v>86</v>
      </c>
      <c r="D1201" s="7">
        <v>31584.66</v>
      </c>
      <c r="E1201" s="16">
        <v>45519</v>
      </c>
      <c r="F1201" s="8">
        <v>0</v>
      </c>
      <c r="G1201" s="10"/>
    </row>
    <row r="1202" spans="1:7" x14ac:dyDescent="0.45">
      <c r="A1202" s="4" t="s">
        <v>394</v>
      </c>
      <c r="B1202" s="5" t="s">
        <v>149</v>
      </c>
      <c r="C1202" s="6" t="s">
        <v>87</v>
      </c>
      <c r="D1202" s="7">
        <v>8279.59</v>
      </c>
      <c r="E1202" s="16">
        <v>45519</v>
      </c>
      <c r="F1202" s="8">
        <v>0</v>
      </c>
      <c r="G1202" s="10"/>
    </row>
    <row r="1203" spans="1:7" x14ac:dyDescent="0.45">
      <c r="A1203" s="4" t="s">
        <v>394</v>
      </c>
      <c r="B1203" s="5" t="s">
        <v>149</v>
      </c>
      <c r="C1203" s="6" t="s">
        <v>88</v>
      </c>
      <c r="D1203" s="7">
        <v>20847.98</v>
      </c>
      <c r="E1203" s="16">
        <v>45519</v>
      </c>
      <c r="F1203" s="8">
        <v>0</v>
      </c>
      <c r="G1203" s="10"/>
    </row>
    <row r="1204" spans="1:7" x14ac:dyDescent="0.45">
      <c r="A1204" s="4" t="s">
        <v>394</v>
      </c>
      <c r="B1204" s="5" t="s">
        <v>149</v>
      </c>
      <c r="C1204" s="6" t="s">
        <v>89</v>
      </c>
      <c r="D1204" s="7">
        <v>5465.08</v>
      </c>
      <c r="E1204" s="16">
        <v>45519</v>
      </c>
      <c r="F1204" s="8">
        <v>0</v>
      </c>
      <c r="G1204" s="10"/>
    </row>
    <row r="1205" spans="1:7" x14ac:dyDescent="0.45">
      <c r="A1205" s="4" t="s">
        <v>394</v>
      </c>
      <c r="B1205" s="5" t="s">
        <v>149</v>
      </c>
      <c r="C1205" s="6" t="s">
        <v>90</v>
      </c>
      <c r="D1205" s="7">
        <v>20847.98</v>
      </c>
      <c r="E1205" s="16">
        <v>45762</v>
      </c>
      <c r="F1205" s="8">
        <v>0</v>
      </c>
      <c r="G1205" s="10"/>
    </row>
    <row r="1206" spans="1:7" x14ac:dyDescent="0.45">
      <c r="A1206" s="4" t="s">
        <v>394</v>
      </c>
      <c r="B1206" s="5" t="s">
        <v>149</v>
      </c>
      <c r="C1206" s="6" t="s">
        <v>91</v>
      </c>
      <c r="D1206" s="7">
        <v>5465.08</v>
      </c>
      <c r="E1206" s="16">
        <v>45762</v>
      </c>
      <c r="F1206" s="8">
        <v>0</v>
      </c>
      <c r="G1206" s="10"/>
    </row>
    <row r="1207" spans="1:7" x14ac:dyDescent="0.45">
      <c r="A1207" s="4" t="s">
        <v>394</v>
      </c>
      <c r="B1207" s="5" t="s">
        <v>149</v>
      </c>
      <c r="C1207" s="6" t="s">
        <v>92</v>
      </c>
      <c r="D1207" s="7">
        <v>198255.3</v>
      </c>
      <c r="E1207" s="16">
        <v>45519</v>
      </c>
      <c r="F1207" s="8">
        <v>0</v>
      </c>
      <c r="G1207" s="10"/>
    </row>
    <row r="1208" spans="1:7" x14ac:dyDescent="0.45">
      <c r="A1208" s="4" t="s">
        <v>394</v>
      </c>
      <c r="B1208" s="5" t="s">
        <v>149</v>
      </c>
      <c r="C1208" s="6" t="s">
        <v>93</v>
      </c>
      <c r="D1208" s="7">
        <v>51970.55</v>
      </c>
      <c r="E1208" s="16">
        <v>45519</v>
      </c>
      <c r="F1208" s="8">
        <v>0</v>
      </c>
      <c r="G1208" s="10"/>
    </row>
    <row r="1209" spans="1:7" x14ac:dyDescent="0.45">
      <c r="A1209" s="4" t="s">
        <v>394</v>
      </c>
      <c r="B1209" s="5" t="s">
        <v>150</v>
      </c>
      <c r="C1209" s="6" t="s">
        <v>60</v>
      </c>
      <c r="D1209" s="7">
        <v>6230.1</v>
      </c>
      <c r="E1209" s="16">
        <v>45519</v>
      </c>
      <c r="F1209" s="8">
        <v>0</v>
      </c>
      <c r="G1209" s="10"/>
    </row>
    <row r="1210" spans="1:7" x14ac:dyDescent="0.45">
      <c r="A1210" s="4" t="s">
        <v>394</v>
      </c>
      <c r="B1210" s="5" t="s">
        <v>150</v>
      </c>
      <c r="C1210" s="6" t="s">
        <v>62</v>
      </c>
      <c r="D1210" s="7">
        <v>6024.73</v>
      </c>
      <c r="E1210" s="16">
        <v>45519</v>
      </c>
      <c r="F1210" s="8">
        <v>0</v>
      </c>
      <c r="G1210" s="10"/>
    </row>
    <row r="1211" spans="1:7" x14ac:dyDescent="0.45">
      <c r="A1211" s="4" t="s">
        <v>394</v>
      </c>
      <c r="B1211" s="5" t="s">
        <v>150</v>
      </c>
      <c r="C1211" s="6" t="s">
        <v>64</v>
      </c>
      <c r="D1211" s="7">
        <v>7121.1</v>
      </c>
      <c r="E1211" s="16">
        <v>45519</v>
      </c>
      <c r="F1211" s="8">
        <v>0</v>
      </c>
      <c r="G1211" s="10"/>
    </row>
    <row r="1212" spans="1:7" x14ac:dyDescent="0.45">
      <c r="A1212" s="4" t="s">
        <v>394</v>
      </c>
      <c r="B1212" s="5" t="s">
        <v>150</v>
      </c>
      <c r="C1212" s="6" t="s">
        <v>66</v>
      </c>
      <c r="D1212" s="7">
        <v>5582.53</v>
      </c>
      <c r="E1212" s="16">
        <v>45519</v>
      </c>
      <c r="F1212" s="8">
        <v>0</v>
      </c>
      <c r="G1212" s="10"/>
    </row>
    <row r="1213" spans="1:7" x14ac:dyDescent="0.45">
      <c r="A1213" s="4" t="s">
        <v>394</v>
      </c>
      <c r="B1213" s="5" t="s">
        <v>150</v>
      </c>
      <c r="C1213" s="6" t="s">
        <v>54</v>
      </c>
      <c r="D1213" s="7">
        <v>16664.89</v>
      </c>
      <c r="E1213" s="16">
        <v>44895</v>
      </c>
      <c r="F1213" s="8">
        <v>0</v>
      </c>
      <c r="G1213" s="10"/>
    </row>
    <row r="1214" spans="1:7" x14ac:dyDescent="0.45">
      <c r="A1214" s="4" t="s">
        <v>394</v>
      </c>
      <c r="B1214" s="5" t="s">
        <v>150</v>
      </c>
      <c r="C1214" s="6" t="s">
        <v>55</v>
      </c>
      <c r="D1214" s="7">
        <v>17513.990000000002</v>
      </c>
      <c r="E1214" s="16">
        <v>44925</v>
      </c>
      <c r="F1214" s="8">
        <v>0</v>
      </c>
      <c r="G1214" s="10"/>
    </row>
    <row r="1215" spans="1:7" x14ac:dyDescent="0.45">
      <c r="A1215" s="4" t="s">
        <v>394</v>
      </c>
      <c r="B1215" s="5" t="s">
        <v>150</v>
      </c>
      <c r="C1215" s="6" t="s">
        <v>56</v>
      </c>
      <c r="D1215" s="7">
        <v>14758.62</v>
      </c>
      <c r="E1215" s="16">
        <v>45140</v>
      </c>
      <c r="F1215" s="8">
        <v>0</v>
      </c>
      <c r="G1215" s="10"/>
    </row>
    <row r="1216" spans="1:7" x14ac:dyDescent="0.45">
      <c r="A1216" s="4" t="s">
        <v>394</v>
      </c>
      <c r="B1216" s="5" t="s">
        <v>150</v>
      </c>
      <c r="C1216" s="6" t="s">
        <v>57</v>
      </c>
      <c r="D1216" s="7">
        <v>18667.150000000001</v>
      </c>
      <c r="E1216" s="16">
        <v>45504</v>
      </c>
      <c r="F1216" s="8">
        <v>0</v>
      </c>
      <c r="G1216" s="10"/>
    </row>
    <row r="1217" spans="1:7" x14ac:dyDescent="0.45">
      <c r="A1217" s="4" t="s">
        <v>394</v>
      </c>
      <c r="B1217" s="5" t="s">
        <v>150</v>
      </c>
      <c r="C1217" s="6" t="s">
        <v>58</v>
      </c>
      <c r="D1217" s="7">
        <v>8291.0300000000007</v>
      </c>
      <c r="E1217" s="16">
        <v>45412</v>
      </c>
      <c r="F1217" s="8">
        <v>0</v>
      </c>
      <c r="G1217" s="10"/>
    </row>
    <row r="1218" spans="1:7" x14ac:dyDescent="0.45">
      <c r="A1218" s="4" t="s">
        <v>394</v>
      </c>
      <c r="B1218" s="5" t="s">
        <v>150</v>
      </c>
      <c r="C1218" s="6" t="s">
        <v>82</v>
      </c>
      <c r="D1218" s="7">
        <v>5659.14</v>
      </c>
      <c r="E1218" s="16">
        <v>45519</v>
      </c>
      <c r="F1218" s="8">
        <v>0</v>
      </c>
      <c r="G1218" s="10"/>
    </row>
    <row r="1219" spans="1:7" x14ac:dyDescent="0.45">
      <c r="A1219" s="4" t="s">
        <v>394</v>
      </c>
      <c r="B1219" s="5" t="s">
        <v>150</v>
      </c>
      <c r="C1219" s="6" t="s">
        <v>84</v>
      </c>
      <c r="D1219" s="7">
        <v>5486.66</v>
      </c>
      <c r="E1219" s="16">
        <v>45519</v>
      </c>
      <c r="F1219" s="8">
        <v>0</v>
      </c>
      <c r="G1219" s="10"/>
    </row>
    <row r="1220" spans="1:7" x14ac:dyDescent="0.45">
      <c r="A1220" s="4" t="s">
        <v>394</v>
      </c>
      <c r="B1220" s="5" t="s">
        <v>150</v>
      </c>
      <c r="C1220" s="6" t="s">
        <v>86</v>
      </c>
      <c r="D1220" s="7">
        <v>8354.69</v>
      </c>
      <c r="E1220" s="16">
        <v>45519</v>
      </c>
      <c r="F1220" s="8">
        <v>0</v>
      </c>
      <c r="G1220" s="10"/>
    </row>
    <row r="1221" spans="1:7" x14ac:dyDescent="0.45">
      <c r="A1221" s="4" t="s">
        <v>394</v>
      </c>
      <c r="B1221" s="5" t="s">
        <v>150</v>
      </c>
      <c r="C1221" s="6" t="s">
        <v>88</v>
      </c>
      <c r="D1221" s="7">
        <v>5514.65</v>
      </c>
      <c r="E1221" s="16">
        <v>45519</v>
      </c>
      <c r="F1221" s="8">
        <v>0</v>
      </c>
      <c r="G1221" s="10"/>
    </row>
    <row r="1222" spans="1:7" x14ac:dyDescent="0.45">
      <c r="A1222" s="4" t="s">
        <v>394</v>
      </c>
      <c r="B1222" s="5" t="s">
        <v>150</v>
      </c>
      <c r="C1222" s="6" t="s">
        <v>90</v>
      </c>
      <c r="D1222" s="7">
        <v>5514.65</v>
      </c>
      <c r="E1222" s="16">
        <v>45762</v>
      </c>
      <c r="F1222" s="8">
        <v>0</v>
      </c>
      <c r="G1222" s="10"/>
    </row>
    <row r="1223" spans="1:7" x14ac:dyDescent="0.45">
      <c r="A1223" s="4" t="s">
        <v>394</v>
      </c>
      <c r="B1223" s="5" t="s">
        <v>150</v>
      </c>
      <c r="C1223" s="6" t="s">
        <v>92</v>
      </c>
      <c r="D1223" s="7">
        <v>52441.94</v>
      </c>
      <c r="E1223" s="16">
        <v>45519</v>
      </c>
      <c r="F1223" s="8">
        <v>0</v>
      </c>
      <c r="G1223" s="10"/>
    </row>
    <row r="1224" spans="1:7" x14ac:dyDescent="0.45">
      <c r="A1224" s="4" t="s">
        <v>394</v>
      </c>
      <c r="B1224" s="5" t="s">
        <v>151</v>
      </c>
      <c r="C1224" s="6" t="s">
        <v>60</v>
      </c>
      <c r="D1224" s="7">
        <v>5008.58</v>
      </c>
      <c r="E1224" s="16">
        <v>45519</v>
      </c>
      <c r="F1224" s="8">
        <v>0</v>
      </c>
      <c r="G1224" s="10"/>
    </row>
    <row r="1225" spans="1:7" x14ac:dyDescent="0.45">
      <c r="A1225" s="4" t="s">
        <v>394</v>
      </c>
      <c r="B1225" s="5" t="s">
        <v>151</v>
      </c>
      <c r="C1225" s="6" t="s">
        <v>62</v>
      </c>
      <c r="D1225" s="7">
        <v>4843.4799999999996</v>
      </c>
      <c r="E1225" s="16">
        <v>45519</v>
      </c>
      <c r="F1225" s="8">
        <v>0</v>
      </c>
      <c r="G1225" s="10"/>
    </row>
    <row r="1226" spans="1:7" x14ac:dyDescent="0.45">
      <c r="A1226" s="4" t="s">
        <v>394</v>
      </c>
      <c r="B1226" s="5" t="s">
        <v>151</v>
      </c>
      <c r="C1226" s="6" t="s">
        <v>64</v>
      </c>
      <c r="D1226" s="7">
        <v>5724.89</v>
      </c>
      <c r="E1226" s="16">
        <v>45519</v>
      </c>
      <c r="F1226" s="8">
        <v>0</v>
      </c>
      <c r="G1226" s="10"/>
    </row>
    <row r="1227" spans="1:7" x14ac:dyDescent="0.45">
      <c r="A1227" s="4" t="s">
        <v>394</v>
      </c>
      <c r="B1227" s="5" t="s">
        <v>151</v>
      </c>
      <c r="C1227" s="6" t="s">
        <v>66</v>
      </c>
      <c r="D1227" s="7">
        <v>4487.9799999999996</v>
      </c>
      <c r="E1227" s="16">
        <v>45519</v>
      </c>
      <c r="F1227" s="8">
        <v>0</v>
      </c>
      <c r="G1227" s="10"/>
    </row>
    <row r="1228" spans="1:7" x14ac:dyDescent="0.45">
      <c r="A1228" s="4" t="s">
        <v>394</v>
      </c>
      <c r="B1228" s="5" t="s">
        <v>151</v>
      </c>
      <c r="C1228" s="6" t="s">
        <v>54</v>
      </c>
      <c r="D1228" s="7">
        <v>13397.45</v>
      </c>
      <c r="E1228" s="16">
        <v>44880</v>
      </c>
      <c r="F1228" s="8">
        <v>0</v>
      </c>
      <c r="G1228" s="10"/>
    </row>
    <row r="1229" spans="1:7" x14ac:dyDescent="0.45">
      <c r="A1229" s="4" t="s">
        <v>394</v>
      </c>
      <c r="B1229" s="5" t="s">
        <v>151</v>
      </c>
      <c r="C1229" s="6" t="s">
        <v>55</v>
      </c>
      <c r="D1229" s="7">
        <v>14080.07</v>
      </c>
      <c r="E1229" s="16">
        <v>44925</v>
      </c>
      <c r="F1229" s="8">
        <v>0</v>
      </c>
      <c r="G1229" s="10"/>
    </row>
    <row r="1230" spans="1:7" x14ac:dyDescent="0.45">
      <c r="A1230" s="4" t="s">
        <v>394</v>
      </c>
      <c r="B1230" s="5" t="s">
        <v>151</v>
      </c>
      <c r="C1230" s="6" t="s">
        <v>56</v>
      </c>
      <c r="D1230" s="7">
        <v>11864.94</v>
      </c>
      <c r="E1230" s="16">
        <v>45139</v>
      </c>
      <c r="F1230" s="8">
        <v>0</v>
      </c>
      <c r="G1230" s="10"/>
    </row>
    <row r="1231" spans="1:7" x14ac:dyDescent="0.45">
      <c r="A1231" s="4" t="s">
        <v>394</v>
      </c>
      <c r="B1231" s="5" t="s">
        <v>151</v>
      </c>
      <c r="C1231" s="6" t="s">
        <v>57</v>
      </c>
      <c r="D1231" s="7">
        <v>15007.14</v>
      </c>
      <c r="E1231" s="16">
        <v>45504</v>
      </c>
      <c r="F1231" s="8">
        <v>0</v>
      </c>
      <c r="G1231" s="10"/>
    </row>
    <row r="1232" spans="1:7" x14ac:dyDescent="0.45">
      <c r="A1232" s="4" t="s">
        <v>394</v>
      </c>
      <c r="B1232" s="5" t="s">
        <v>151</v>
      </c>
      <c r="C1232" s="6" t="s">
        <v>58</v>
      </c>
      <c r="D1232" s="7">
        <v>6665.43</v>
      </c>
      <c r="E1232" s="16">
        <v>45412</v>
      </c>
      <c r="F1232" s="8">
        <v>0</v>
      </c>
      <c r="G1232" s="10"/>
    </row>
    <row r="1233" spans="1:7" x14ac:dyDescent="0.45">
      <c r="A1233" s="4" t="s">
        <v>394</v>
      </c>
      <c r="B1233" s="5" t="s">
        <v>151</v>
      </c>
      <c r="C1233" s="6" t="s">
        <v>74</v>
      </c>
      <c r="D1233" s="7">
        <v>4769.58</v>
      </c>
      <c r="E1233" s="16">
        <v>44985</v>
      </c>
      <c r="F1233" s="8">
        <v>0</v>
      </c>
      <c r="G1233" s="10"/>
    </row>
    <row r="1234" spans="1:7" x14ac:dyDescent="0.45">
      <c r="A1234" s="4" t="s">
        <v>394</v>
      </c>
      <c r="B1234" s="5" t="s">
        <v>151</v>
      </c>
      <c r="C1234" s="6" t="s">
        <v>76</v>
      </c>
      <c r="D1234" s="7">
        <v>11127.53</v>
      </c>
      <c r="E1234" s="16">
        <v>44985</v>
      </c>
      <c r="F1234" s="8">
        <v>0</v>
      </c>
      <c r="G1234" s="10"/>
    </row>
    <row r="1235" spans="1:7" x14ac:dyDescent="0.45">
      <c r="A1235" s="4" t="s">
        <v>394</v>
      </c>
      <c r="B1235" s="5" t="s">
        <v>151</v>
      </c>
      <c r="C1235" s="6" t="s">
        <v>78</v>
      </c>
      <c r="D1235" s="7">
        <v>8371.85</v>
      </c>
      <c r="E1235" s="16">
        <v>45127</v>
      </c>
      <c r="F1235" s="8">
        <v>0</v>
      </c>
      <c r="G1235" s="10"/>
    </row>
    <row r="1236" spans="1:7" x14ac:dyDescent="0.45">
      <c r="A1236" s="4" t="s">
        <v>394</v>
      </c>
      <c r="B1236" s="5" t="s">
        <v>151</v>
      </c>
      <c r="C1236" s="6" t="s">
        <v>80</v>
      </c>
      <c r="D1236" s="7">
        <v>13117.6</v>
      </c>
      <c r="E1236" s="16">
        <v>45488</v>
      </c>
      <c r="F1236" s="8">
        <v>0</v>
      </c>
      <c r="G1236" s="10"/>
    </row>
    <row r="1237" spans="1:7" x14ac:dyDescent="0.45">
      <c r="A1237" s="4" t="s">
        <v>394</v>
      </c>
      <c r="B1237" s="5" t="s">
        <v>151</v>
      </c>
      <c r="C1237" s="6" t="s">
        <v>82</v>
      </c>
      <c r="D1237" s="7">
        <v>4549.57</v>
      </c>
      <c r="E1237" s="16">
        <v>45519</v>
      </c>
      <c r="F1237" s="8">
        <v>0</v>
      </c>
      <c r="G1237" s="10"/>
    </row>
    <row r="1238" spans="1:7" x14ac:dyDescent="0.45">
      <c r="A1238" s="4" t="s">
        <v>394</v>
      </c>
      <c r="B1238" s="5" t="s">
        <v>151</v>
      </c>
      <c r="C1238" s="6" t="s">
        <v>84</v>
      </c>
      <c r="D1238" s="7">
        <v>4410.91</v>
      </c>
      <c r="E1238" s="16">
        <v>45519</v>
      </c>
      <c r="F1238" s="8">
        <v>0</v>
      </c>
      <c r="G1238" s="10"/>
    </row>
    <row r="1239" spans="1:7" x14ac:dyDescent="0.45">
      <c r="A1239" s="4" t="s">
        <v>394</v>
      </c>
      <c r="B1239" s="5" t="s">
        <v>151</v>
      </c>
      <c r="C1239" s="6" t="s">
        <v>86</v>
      </c>
      <c r="D1239" s="7">
        <v>6716.61</v>
      </c>
      <c r="E1239" s="16">
        <v>45519</v>
      </c>
      <c r="F1239" s="8">
        <v>0</v>
      </c>
      <c r="G1239" s="10"/>
    </row>
    <row r="1240" spans="1:7" x14ac:dyDescent="0.45">
      <c r="A1240" s="4" t="s">
        <v>394</v>
      </c>
      <c r="B1240" s="5" t="s">
        <v>151</v>
      </c>
      <c r="C1240" s="6" t="s">
        <v>88</v>
      </c>
      <c r="D1240" s="7">
        <v>4433.41</v>
      </c>
      <c r="E1240" s="16">
        <v>45519</v>
      </c>
      <c r="F1240" s="8">
        <v>0</v>
      </c>
      <c r="G1240" s="10"/>
    </row>
    <row r="1241" spans="1:7" x14ac:dyDescent="0.45">
      <c r="A1241" s="4" t="s">
        <v>394</v>
      </c>
      <c r="B1241" s="5" t="s">
        <v>151</v>
      </c>
      <c r="C1241" s="6" t="s">
        <v>90</v>
      </c>
      <c r="D1241" s="7">
        <v>4433.41</v>
      </c>
      <c r="E1241" s="16">
        <v>45762</v>
      </c>
      <c r="F1241" s="8">
        <v>0</v>
      </c>
      <c r="G1241" s="10"/>
    </row>
    <row r="1242" spans="1:7" x14ac:dyDescent="0.45">
      <c r="A1242" s="4" t="s">
        <v>394</v>
      </c>
      <c r="B1242" s="5" t="s">
        <v>151</v>
      </c>
      <c r="C1242" s="6" t="s">
        <v>92</v>
      </c>
      <c r="D1242" s="7">
        <v>42159.81</v>
      </c>
      <c r="E1242" s="16">
        <v>45519</v>
      </c>
      <c r="F1242" s="8">
        <v>0</v>
      </c>
      <c r="G1242" s="10"/>
    </row>
    <row r="1243" spans="1:7" x14ac:dyDescent="0.45">
      <c r="A1243" s="4" t="s">
        <v>394</v>
      </c>
      <c r="B1243" s="5" t="s">
        <v>152</v>
      </c>
      <c r="C1243" s="6" t="s">
        <v>60</v>
      </c>
      <c r="D1243" s="7">
        <v>174.74</v>
      </c>
      <c r="E1243" s="16">
        <v>45519</v>
      </c>
      <c r="F1243" s="8">
        <v>0</v>
      </c>
      <c r="G1243" s="10"/>
    </row>
    <row r="1244" spans="1:7" x14ac:dyDescent="0.45">
      <c r="A1244" s="4" t="s">
        <v>394</v>
      </c>
      <c r="B1244" s="5" t="s">
        <v>152</v>
      </c>
      <c r="C1244" s="6" t="s">
        <v>62</v>
      </c>
      <c r="D1244" s="7">
        <v>168.98</v>
      </c>
      <c r="E1244" s="16">
        <v>45519</v>
      </c>
      <c r="F1244" s="8">
        <v>0</v>
      </c>
      <c r="G1244" s="10"/>
    </row>
    <row r="1245" spans="1:7" x14ac:dyDescent="0.45">
      <c r="A1245" s="4" t="s">
        <v>394</v>
      </c>
      <c r="B1245" s="5" t="s">
        <v>152</v>
      </c>
      <c r="C1245" s="6" t="s">
        <v>64</v>
      </c>
      <c r="D1245" s="7">
        <v>199.73</v>
      </c>
      <c r="E1245" s="16">
        <v>45519</v>
      </c>
      <c r="F1245" s="8">
        <v>0</v>
      </c>
      <c r="G1245" s="10"/>
    </row>
    <row r="1246" spans="1:7" x14ac:dyDescent="0.45">
      <c r="A1246" s="4" t="s">
        <v>394</v>
      </c>
      <c r="B1246" s="5" t="s">
        <v>152</v>
      </c>
      <c r="C1246" s="6" t="s">
        <v>66</v>
      </c>
      <c r="D1246" s="7">
        <v>156.57</v>
      </c>
      <c r="E1246" s="16">
        <v>45519</v>
      </c>
      <c r="F1246" s="8">
        <v>0</v>
      </c>
      <c r="G1246" s="10"/>
    </row>
    <row r="1247" spans="1:7" x14ac:dyDescent="0.45">
      <c r="A1247" s="4" t="s">
        <v>394</v>
      </c>
      <c r="B1247" s="5" t="s">
        <v>152</v>
      </c>
      <c r="C1247" s="6" t="s">
        <v>54</v>
      </c>
      <c r="D1247" s="7">
        <v>467.4</v>
      </c>
      <c r="E1247" s="16">
        <v>44880</v>
      </c>
      <c r="F1247" s="8">
        <v>0</v>
      </c>
      <c r="G1247" s="10"/>
    </row>
    <row r="1248" spans="1:7" x14ac:dyDescent="0.45">
      <c r="A1248" s="4" t="s">
        <v>394</v>
      </c>
      <c r="B1248" s="5" t="s">
        <v>152</v>
      </c>
      <c r="C1248" s="6" t="s">
        <v>55</v>
      </c>
      <c r="D1248" s="7">
        <v>491.22</v>
      </c>
      <c r="E1248" s="16">
        <v>44925</v>
      </c>
      <c r="F1248" s="8">
        <v>0</v>
      </c>
      <c r="G1248" s="10"/>
    </row>
    <row r="1249" spans="1:7" x14ac:dyDescent="0.45">
      <c r="A1249" s="4" t="s">
        <v>394</v>
      </c>
      <c r="B1249" s="5" t="s">
        <v>152</v>
      </c>
      <c r="C1249" s="6" t="s">
        <v>56</v>
      </c>
      <c r="D1249" s="7">
        <v>413.94</v>
      </c>
      <c r="E1249" s="16">
        <v>45140</v>
      </c>
      <c r="F1249" s="8">
        <v>0</v>
      </c>
      <c r="G1249" s="10"/>
    </row>
    <row r="1250" spans="1:7" x14ac:dyDescent="0.45">
      <c r="A1250" s="4" t="s">
        <v>394</v>
      </c>
      <c r="B1250" s="5" t="s">
        <v>152</v>
      </c>
      <c r="C1250" s="6" t="s">
        <v>57</v>
      </c>
      <c r="D1250" s="7">
        <v>523.55999999999995</v>
      </c>
      <c r="E1250" s="16">
        <v>45504</v>
      </c>
      <c r="F1250" s="8">
        <v>0</v>
      </c>
      <c r="G1250" s="10"/>
    </row>
    <row r="1251" spans="1:7" x14ac:dyDescent="0.45">
      <c r="A1251" s="4" t="s">
        <v>394</v>
      </c>
      <c r="B1251" s="5" t="s">
        <v>152</v>
      </c>
      <c r="C1251" s="6" t="s">
        <v>58</v>
      </c>
      <c r="D1251" s="7">
        <v>232.54</v>
      </c>
      <c r="E1251" s="16">
        <v>45412</v>
      </c>
      <c r="F1251" s="8">
        <v>0</v>
      </c>
      <c r="G1251" s="10"/>
    </row>
    <row r="1252" spans="1:7" x14ac:dyDescent="0.45">
      <c r="A1252" s="4" t="s">
        <v>394</v>
      </c>
      <c r="B1252" s="5" t="s">
        <v>152</v>
      </c>
      <c r="C1252" s="6" t="s">
        <v>74</v>
      </c>
      <c r="D1252" s="7">
        <v>166.4</v>
      </c>
      <c r="E1252" s="16">
        <v>44985</v>
      </c>
      <c r="F1252" s="8">
        <v>0</v>
      </c>
      <c r="G1252" s="10"/>
    </row>
    <row r="1253" spans="1:7" x14ac:dyDescent="0.45">
      <c r="A1253" s="4" t="s">
        <v>394</v>
      </c>
      <c r="B1253" s="5" t="s">
        <v>152</v>
      </c>
      <c r="C1253" s="6" t="s">
        <v>76</v>
      </c>
      <c r="D1253" s="7">
        <v>388.21</v>
      </c>
      <c r="E1253" s="16">
        <v>44985</v>
      </c>
      <c r="F1253" s="8">
        <v>0</v>
      </c>
      <c r="G1253" s="10"/>
    </row>
    <row r="1254" spans="1:7" x14ac:dyDescent="0.45">
      <c r="A1254" s="4" t="s">
        <v>394</v>
      </c>
      <c r="B1254" s="5" t="s">
        <v>152</v>
      </c>
      <c r="C1254" s="6" t="s">
        <v>78</v>
      </c>
      <c r="D1254" s="7">
        <v>292.07</v>
      </c>
      <c r="E1254" s="16">
        <v>45127</v>
      </c>
      <c r="F1254" s="8">
        <v>0</v>
      </c>
      <c r="G1254" s="10"/>
    </row>
    <row r="1255" spans="1:7" x14ac:dyDescent="0.45">
      <c r="A1255" s="4" t="s">
        <v>394</v>
      </c>
      <c r="B1255" s="5" t="s">
        <v>152</v>
      </c>
      <c r="C1255" s="6" t="s">
        <v>80</v>
      </c>
      <c r="D1255" s="7">
        <v>457.64</v>
      </c>
      <c r="E1255" s="16">
        <v>45488</v>
      </c>
      <c r="F1255" s="8">
        <v>0</v>
      </c>
      <c r="G1255" s="10"/>
    </row>
    <row r="1256" spans="1:7" x14ac:dyDescent="0.45">
      <c r="A1256" s="4" t="s">
        <v>394</v>
      </c>
      <c r="B1256" s="5" t="s">
        <v>152</v>
      </c>
      <c r="C1256" s="6" t="s">
        <v>82</v>
      </c>
      <c r="D1256" s="7">
        <v>158.72</v>
      </c>
      <c r="E1256" s="16">
        <v>45519</v>
      </c>
      <c r="F1256" s="8">
        <v>0</v>
      </c>
      <c r="G1256" s="10"/>
    </row>
    <row r="1257" spans="1:7" x14ac:dyDescent="0.45">
      <c r="A1257" s="4" t="s">
        <v>394</v>
      </c>
      <c r="B1257" s="5" t="s">
        <v>152</v>
      </c>
      <c r="C1257" s="6" t="s">
        <v>84</v>
      </c>
      <c r="D1257" s="7">
        <v>153.88999999999999</v>
      </c>
      <c r="E1257" s="16">
        <v>45519</v>
      </c>
      <c r="F1257" s="8">
        <v>0</v>
      </c>
      <c r="G1257" s="10"/>
    </row>
    <row r="1258" spans="1:7" x14ac:dyDescent="0.45">
      <c r="A1258" s="4" t="s">
        <v>394</v>
      </c>
      <c r="B1258" s="5" t="s">
        <v>152</v>
      </c>
      <c r="C1258" s="6" t="s">
        <v>86</v>
      </c>
      <c r="D1258" s="7">
        <v>234.33</v>
      </c>
      <c r="E1258" s="16">
        <v>45519</v>
      </c>
      <c r="F1258" s="8">
        <v>0</v>
      </c>
      <c r="G1258" s="10"/>
    </row>
    <row r="1259" spans="1:7" x14ac:dyDescent="0.45">
      <c r="A1259" s="4" t="s">
        <v>394</v>
      </c>
      <c r="B1259" s="5" t="s">
        <v>152</v>
      </c>
      <c r="C1259" s="6" t="s">
        <v>88</v>
      </c>
      <c r="D1259" s="7">
        <v>154.66999999999999</v>
      </c>
      <c r="E1259" s="16">
        <v>45519</v>
      </c>
      <c r="F1259" s="8">
        <v>0</v>
      </c>
      <c r="G1259" s="10"/>
    </row>
    <row r="1260" spans="1:7" x14ac:dyDescent="0.45">
      <c r="A1260" s="4" t="s">
        <v>394</v>
      </c>
      <c r="B1260" s="5" t="s">
        <v>152</v>
      </c>
      <c r="C1260" s="6" t="s">
        <v>90</v>
      </c>
      <c r="D1260" s="7">
        <v>154.66999999999999</v>
      </c>
      <c r="E1260" s="16">
        <v>45762</v>
      </c>
      <c r="F1260" s="8">
        <v>0</v>
      </c>
      <c r="G1260" s="10"/>
    </row>
    <row r="1261" spans="1:7" x14ac:dyDescent="0.45">
      <c r="A1261" s="4" t="s">
        <v>394</v>
      </c>
      <c r="B1261" s="5" t="s">
        <v>152</v>
      </c>
      <c r="C1261" s="6" t="s">
        <v>92</v>
      </c>
      <c r="D1261" s="7">
        <v>1470.85</v>
      </c>
      <c r="E1261" s="16">
        <v>45519</v>
      </c>
      <c r="F1261" s="8">
        <v>0</v>
      </c>
      <c r="G1261" s="10"/>
    </row>
    <row r="1262" spans="1:7" x14ac:dyDescent="0.45">
      <c r="A1262" s="4" t="s">
        <v>394</v>
      </c>
      <c r="B1262" s="5" t="s">
        <v>153</v>
      </c>
      <c r="C1262" s="6" t="s">
        <v>54</v>
      </c>
      <c r="D1262" s="7">
        <v>28741.84</v>
      </c>
      <c r="E1262" s="16">
        <v>44880</v>
      </c>
      <c r="F1262" s="8">
        <v>0</v>
      </c>
      <c r="G1262" s="10"/>
    </row>
    <row r="1263" spans="1:7" x14ac:dyDescent="0.45">
      <c r="A1263" s="4" t="s">
        <v>394</v>
      </c>
      <c r="B1263" s="5" t="s">
        <v>153</v>
      </c>
      <c r="C1263" s="6" t="s">
        <v>55</v>
      </c>
      <c r="D1263" s="7">
        <v>30206.27</v>
      </c>
      <c r="E1263" s="16">
        <v>44925</v>
      </c>
      <c r="F1263" s="8">
        <v>0</v>
      </c>
      <c r="G1263" s="10"/>
    </row>
    <row r="1264" spans="1:7" x14ac:dyDescent="0.45">
      <c r="A1264" s="4" t="s">
        <v>394</v>
      </c>
      <c r="B1264" s="5" t="s">
        <v>153</v>
      </c>
      <c r="C1264" s="6" t="s">
        <v>56</v>
      </c>
      <c r="D1264" s="7">
        <v>25454.1</v>
      </c>
      <c r="E1264" s="16">
        <v>45140</v>
      </c>
      <c r="F1264" s="8">
        <v>0</v>
      </c>
      <c r="G1264" s="10"/>
    </row>
    <row r="1265" spans="1:7" x14ac:dyDescent="0.45">
      <c r="A1265" s="4" t="s">
        <v>394</v>
      </c>
      <c r="B1265" s="5" t="s">
        <v>153</v>
      </c>
      <c r="C1265" s="6" t="s">
        <v>78</v>
      </c>
      <c r="D1265" s="7">
        <v>17960.310000000001</v>
      </c>
      <c r="E1265" s="16">
        <v>45127</v>
      </c>
      <c r="F1265" s="8">
        <v>0</v>
      </c>
      <c r="G1265" s="10"/>
    </row>
    <row r="1266" spans="1:7" x14ac:dyDescent="0.45">
      <c r="A1266" s="4" t="s">
        <v>394</v>
      </c>
      <c r="B1266" s="5" t="s">
        <v>154</v>
      </c>
      <c r="C1266" s="6" t="s">
        <v>60</v>
      </c>
      <c r="D1266" s="7">
        <v>6708</v>
      </c>
      <c r="E1266" s="16">
        <v>45519</v>
      </c>
      <c r="F1266" s="8">
        <v>0</v>
      </c>
      <c r="G1266" s="10"/>
    </row>
    <row r="1267" spans="1:7" x14ac:dyDescent="0.45">
      <c r="A1267" s="4" t="s">
        <v>394</v>
      </c>
      <c r="B1267" s="5" t="s">
        <v>154</v>
      </c>
      <c r="C1267" s="6" t="s">
        <v>61</v>
      </c>
      <c r="D1267" s="7">
        <v>1826.04</v>
      </c>
      <c r="E1267" s="16">
        <v>45519</v>
      </c>
      <c r="F1267" s="8">
        <v>0</v>
      </c>
      <c r="G1267" s="10"/>
    </row>
    <row r="1268" spans="1:7" x14ac:dyDescent="0.45">
      <c r="A1268" s="4" t="s">
        <v>394</v>
      </c>
      <c r="B1268" s="5" t="s">
        <v>154</v>
      </c>
      <c r="C1268" s="6" t="s">
        <v>62</v>
      </c>
      <c r="D1268" s="7">
        <v>6486.87</v>
      </c>
      <c r="E1268" s="16">
        <v>45519</v>
      </c>
      <c r="F1268" s="8">
        <v>0</v>
      </c>
      <c r="G1268" s="10"/>
    </row>
    <row r="1269" spans="1:7" x14ac:dyDescent="0.45">
      <c r="A1269" s="4" t="s">
        <v>394</v>
      </c>
      <c r="B1269" s="5" t="s">
        <v>154</v>
      </c>
      <c r="C1269" s="6" t="s">
        <v>63</v>
      </c>
      <c r="D1269" s="7">
        <v>1765.84</v>
      </c>
      <c r="E1269" s="16">
        <v>45519</v>
      </c>
      <c r="F1269" s="8">
        <v>0</v>
      </c>
      <c r="G1269" s="10"/>
    </row>
    <row r="1270" spans="1:7" x14ac:dyDescent="0.45">
      <c r="A1270" s="4" t="s">
        <v>394</v>
      </c>
      <c r="B1270" s="5" t="s">
        <v>154</v>
      </c>
      <c r="C1270" s="6" t="s">
        <v>64</v>
      </c>
      <c r="D1270" s="7">
        <v>7667.35</v>
      </c>
      <c r="E1270" s="16">
        <v>45519</v>
      </c>
      <c r="F1270" s="8">
        <v>0</v>
      </c>
      <c r="G1270" s="10"/>
    </row>
    <row r="1271" spans="1:7" x14ac:dyDescent="0.45">
      <c r="A1271" s="4" t="s">
        <v>394</v>
      </c>
      <c r="B1271" s="5" t="s">
        <v>154</v>
      </c>
      <c r="C1271" s="6" t="s">
        <v>65</v>
      </c>
      <c r="D1271" s="7">
        <v>2009.91</v>
      </c>
      <c r="E1271" s="16">
        <v>45519</v>
      </c>
      <c r="F1271" s="8">
        <v>0</v>
      </c>
      <c r="G1271" s="10"/>
    </row>
    <row r="1272" spans="1:7" x14ac:dyDescent="0.45">
      <c r="A1272" s="4" t="s">
        <v>394</v>
      </c>
      <c r="B1272" s="5" t="s">
        <v>154</v>
      </c>
      <c r="C1272" s="6" t="s">
        <v>66</v>
      </c>
      <c r="D1272" s="7">
        <v>6010.75</v>
      </c>
      <c r="E1272" s="16">
        <v>45519</v>
      </c>
      <c r="F1272" s="8">
        <v>0</v>
      </c>
      <c r="G1272" s="10"/>
    </row>
    <row r="1273" spans="1:7" x14ac:dyDescent="0.45">
      <c r="A1273" s="4" t="s">
        <v>394</v>
      </c>
      <c r="B1273" s="5" t="s">
        <v>154</v>
      </c>
      <c r="C1273" s="6" t="s">
        <v>67</v>
      </c>
      <c r="D1273" s="7">
        <v>1575.66</v>
      </c>
      <c r="E1273" s="16">
        <v>45519</v>
      </c>
      <c r="F1273" s="8">
        <v>0</v>
      </c>
      <c r="G1273" s="10"/>
    </row>
    <row r="1274" spans="1:7" x14ac:dyDescent="0.45">
      <c r="A1274" s="4" t="s">
        <v>394</v>
      </c>
      <c r="B1274" s="5" t="s">
        <v>154</v>
      </c>
      <c r="C1274" s="6" t="s">
        <v>54</v>
      </c>
      <c r="D1274" s="7">
        <v>17943.22</v>
      </c>
      <c r="E1274" s="16">
        <v>44880</v>
      </c>
      <c r="F1274" s="8">
        <v>0</v>
      </c>
      <c r="G1274" s="10"/>
    </row>
    <row r="1275" spans="1:7" x14ac:dyDescent="0.45">
      <c r="A1275" s="4" t="s">
        <v>394</v>
      </c>
      <c r="B1275" s="5" t="s">
        <v>154</v>
      </c>
      <c r="C1275" s="6" t="s">
        <v>68</v>
      </c>
      <c r="D1275" s="7">
        <v>1306.5999999999999</v>
      </c>
      <c r="E1275" s="16">
        <v>44880</v>
      </c>
      <c r="F1275" s="8">
        <v>3397.03</v>
      </c>
      <c r="G1275" s="10"/>
    </row>
    <row r="1276" spans="1:7" x14ac:dyDescent="0.45">
      <c r="A1276" s="4" t="s">
        <v>394</v>
      </c>
      <c r="B1276" s="5" t="s">
        <v>154</v>
      </c>
      <c r="C1276" s="6" t="s">
        <v>55</v>
      </c>
      <c r="D1276" s="7">
        <v>18857.45</v>
      </c>
      <c r="E1276" s="16">
        <v>44925</v>
      </c>
      <c r="F1276" s="8">
        <v>0</v>
      </c>
      <c r="G1276" s="10"/>
    </row>
    <row r="1277" spans="1:7" x14ac:dyDescent="0.45">
      <c r="A1277" s="4" t="s">
        <v>394</v>
      </c>
      <c r="B1277" s="5" t="s">
        <v>154</v>
      </c>
      <c r="C1277" s="6" t="s">
        <v>69</v>
      </c>
      <c r="D1277" s="7">
        <v>1373.17</v>
      </c>
      <c r="E1277" s="16">
        <v>44925</v>
      </c>
      <c r="F1277" s="8">
        <v>3570.11</v>
      </c>
      <c r="G1277" s="10"/>
    </row>
    <row r="1278" spans="1:7" x14ac:dyDescent="0.45">
      <c r="A1278" s="4" t="s">
        <v>394</v>
      </c>
      <c r="B1278" s="5" t="s">
        <v>154</v>
      </c>
      <c r="C1278" s="6" t="s">
        <v>56</v>
      </c>
      <c r="D1278" s="7">
        <v>15890.72</v>
      </c>
      <c r="E1278" s="16">
        <v>45140</v>
      </c>
      <c r="F1278" s="8">
        <v>0</v>
      </c>
      <c r="G1278" s="10"/>
    </row>
    <row r="1279" spans="1:7" x14ac:dyDescent="0.45">
      <c r="A1279" s="4" t="s">
        <v>394</v>
      </c>
      <c r="B1279" s="5" t="s">
        <v>154</v>
      </c>
      <c r="C1279" s="6" t="s">
        <v>70</v>
      </c>
      <c r="D1279" s="7">
        <v>1157.1400000000001</v>
      </c>
      <c r="E1279" s="16">
        <v>45140</v>
      </c>
      <c r="F1279" s="8">
        <v>3008.45</v>
      </c>
      <c r="G1279" s="10"/>
    </row>
    <row r="1280" spans="1:7" x14ac:dyDescent="0.45">
      <c r="A1280" s="4" t="s">
        <v>394</v>
      </c>
      <c r="B1280" s="5" t="s">
        <v>154</v>
      </c>
      <c r="C1280" s="6" t="s">
        <v>57</v>
      </c>
      <c r="D1280" s="7">
        <v>20099.07</v>
      </c>
      <c r="E1280" s="16">
        <v>45504</v>
      </c>
      <c r="F1280" s="8">
        <v>0</v>
      </c>
      <c r="G1280" s="10"/>
    </row>
    <row r="1281" spans="1:7" x14ac:dyDescent="0.45">
      <c r="A1281" s="4" t="s">
        <v>394</v>
      </c>
      <c r="B1281" s="5" t="s">
        <v>154</v>
      </c>
      <c r="C1281" s="6" t="s">
        <v>72</v>
      </c>
      <c r="D1281" s="7">
        <v>204.95</v>
      </c>
      <c r="E1281" s="16">
        <v>45504</v>
      </c>
      <c r="F1281" s="8">
        <v>3583.06</v>
      </c>
      <c r="G1281" s="10"/>
    </row>
    <row r="1282" spans="1:7" x14ac:dyDescent="0.45">
      <c r="A1282" s="4" t="s">
        <v>394</v>
      </c>
      <c r="B1282" s="5" t="s">
        <v>154</v>
      </c>
      <c r="C1282" s="6" t="s">
        <v>58</v>
      </c>
      <c r="D1282" s="7">
        <v>8927.02</v>
      </c>
      <c r="E1282" s="16">
        <v>45412</v>
      </c>
      <c r="F1282" s="8">
        <v>0</v>
      </c>
      <c r="G1282" s="10"/>
    </row>
    <row r="1283" spans="1:7" x14ac:dyDescent="0.45">
      <c r="A1283" s="4" t="s">
        <v>394</v>
      </c>
      <c r="B1283" s="5" t="s">
        <v>154</v>
      </c>
      <c r="C1283" s="6" t="s">
        <v>73</v>
      </c>
      <c r="D1283" s="7">
        <v>650.04999999999995</v>
      </c>
      <c r="E1283" s="16">
        <v>45412</v>
      </c>
      <c r="F1283" s="8">
        <v>1690.07</v>
      </c>
      <c r="G1283" s="10"/>
    </row>
    <row r="1284" spans="1:7" x14ac:dyDescent="0.45">
      <c r="A1284" s="4" t="s">
        <v>394</v>
      </c>
      <c r="B1284" s="5" t="s">
        <v>154</v>
      </c>
      <c r="C1284" s="6" t="s">
        <v>74</v>
      </c>
      <c r="D1284" s="7">
        <v>6387.9</v>
      </c>
      <c r="E1284" s="16">
        <v>44985</v>
      </c>
      <c r="F1284" s="8">
        <v>0</v>
      </c>
      <c r="G1284" s="10"/>
    </row>
    <row r="1285" spans="1:7" x14ac:dyDescent="0.45">
      <c r="A1285" s="4" t="s">
        <v>394</v>
      </c>
      <c r="B1285" s="5" t="s">
        <v>154</v>
      </c>
      <c r="C1285" s="6" t="s">
        <v>75</v>
      </c>
      <c r="D1285" s="7">
        <v>465.16</v>
      </c>
      <c r="E1285" s="16">
        <v>44985</v>
      </c>
      <c r="F1285" s="8">
        <v>1209.3599999999999</v>
      </c>
      <c r="G1285" s="10"/>
    </row>
    <row r="1286" spans="1:7" x14ac:dyDescent="0.45">
      <c r="A1286" s="4" t="s">
        <v>394</v>
      </c>
      <c r="B1286" s="5" t="s">
        <v>154</v>
      </c>
      <c r="C1286" s="6" t="s">
        <v>76</v>
      </c>
      <c r="D1286" s="7">
        <v>14903.1</v>
      </c>
      <c r="E1286" s="16">
        <v>44985</v>
      </c>
      <c r="F1286" s="8">
        <v>0</v>
      </c>
      <c r="G1286" s="10"/>
    </row>
    <row r="1287" spans="1:7" x14ac:dyDescent="0.45">
      <c r="A1287" s="4" t="s">
        <v>394</v>
      </c>
      <c r="B1287" s="5" t="s">
        <v>154</v>
      </c>
      <c r="C1287" s="6" t="s">
        <v>77</v>
      </c>
      <c r="D1287" s="7">
        <v>1085.22</v>
      </c>
      <c r="E1287" s="16">
        <v>44985</v>
      </c>
      <c r="F1287" s="8">
        <v>2821.47</v>
      </c>
      <c r="G1287" s="10"/>
    </row>
    <row r="1288" spans="1:7" x14ac:dyDescent="0.45">
      <c r="A1288" s="4" t="s">
        <v>394</v>
      </c>
      <c r="B1288" s="5" t="s">
        <v>154</v>
      </c>
      <c r="C1288" s="6" t="s">
        <v>78</v>
      </c>
      <c r="D1288" s="7">
        <v>11212.43</v>
      </c>
      <c r="E1288" s="16">
        <v>45127</v>
      </c>
      <c r="F1288" s="8">
        <v>0</v>
      </c>
      <c r="G1288" s="10"/>
    </row>
    <row r="1289" spans="1:7" x14ac:dyDescent="0.45">
      <c r="A1289" s="4" t="s">
        <v>394</v>
      </c>
      <c r="B1289" s="5" t="s">
        <v>154</v>
      </c>
      <c r="C1289" s="6" t="s">
        <v>79</v>
      </c>
      <c r="D1289" s="7">
        <v>816.47</v>
      </c>
      <c r="E1289" s="16">
        <v>45127</v>
      </c>
      <c r="F1289" s="8">
        <v>2122.75</v>
      </c>
      <c r="G1289" s="10"/>
    </row>
    <row r="1290" spans="1:7" x14ac:dyDescent="0.45">
      <c r="A1290" s="4" t="s">
        <v>394</v>
      </c>
      <c r="B1290" s="5" t="s">
        <v>154</v>
      </c>
      <c r="C1290" s="6" t="s">
        <v>80</v>
      </c>
      <c r="D1290" s="7">
        <v>17568.419999999998</v>
      </c>
      <c r="E1290" s="16">
        <v>45488</v>
      </c>
      <c r="F1290" s="8">
        <v>0</v>
      </c>
      <c r="G1290" s="10"/>
    </row>
    <row r="1291" spans="1:7" x14ac:dyDescent="0.45">
      <c r="A1291" s="4" t="s">
        <v>394</v>
      </c>
      <c r="B1291" s="5" t="s">
        <v>154</v>
      </c>
      <c r="C1291" s="6" t="s">
        <v>81</v>
      </c>
      <c r="D1291" s="7">
        <v>1279.31</v>
      </c>
      <c r="E1291" s="16">
        <v>45488</v>
      </c>
      <c r="F1291" s="8">
        <v>3326.07</v>
      </c>
      <c r="G1291" s="10"/>
    </row>
    <row r="1292" spans="1:7" x14ac:dyDescent="0.45">
      <c r="A1292" s="4" t="s">
        <v>394</v>
      </c>
      <c r="B1292" s="5" t="s">
        <v>154</v>
      </c>
      <c r="C1292" s="6" t="s">
        <v>82</v>
      </c>
      <c r="D1292" s="7">
        <v>6093.24</v>
      </c>
      <c r="E1292" s="16">
        <v>45519</v>
      </c>
      <c r="F1292" s="8">
        <v>0</v>
      </c>
      <c r="G1292" s="10"/>
    </row>
    <row r="1293" spans="1:7" x14ac:dyDescent="0.45">
      <c r="A1293" s="4" t="s">
        <v>394</v>
      </c>
      <c r="B1293" s="5" t="s">
        <v>154</v>
      </c>
      <c r="C1293" s="6" t="s">
        <v>83</v>
      </c>
      <c r="D1293" s="7">
        <v>1658.69</v>
      </c>
      <c r="E1293" s="16">
        <v>45519</v>
      </c>
      <c r="F1293" s="8">
        <v>0</v>
      </c>
      <c r="G1293" s="10"/>
    </row>
    <row r="1294" spans="1:7" x14ac:dyDescent="0.45">
      <c r="A1294" s="4" t="s">
        <v>394</v>
      </c>
      <c r="B1294" s="5" t="s">
        <v>154</v>
      </c>
      <c r="C1294" s="6" t="s">
        <v>84</v>
      </c>
      <c r="D1294" s="7">
        <v>5907.53</v>
      </c>
      <c r="E1294" s="16">
        <v>45519</v>
      </c>
      <c r="F1294" s="8">
        <v>0</v>
      </c>
      <c r="G1294" s="10"/>
    </row>
    <row r="1295" spans="1:7" x14ac:dyDescent="0.45">
      <c r="A1295" s="4" t="s">
        <v>394</v>
      </c>
      <c r="B1295" s="5" t="s">
        <v>154</v>
      </c>
      <c r="C1295" s="6" t="s">
        <v>85</v>
      </c>
      <c r="D1295" s="7">
        <v>1608.14</v>
      </c>
      <c r="E1295" s="16">
        <v>45519</v>
      </c>
      <c r="F1295" s="8">
        <v>0</v>
      </c>
      <c r="G1295" s="10"/>
    </row>
    <row r="1296" spans="1:7" x14ac:dyDescent="0.45">
      <c r="A1296" s="4" t="s">
        <v>394</v>
      </c>
      <c r="B1296" s="5" t="s">
        <v>154</v>
      </c>
      <c r="C1296" s="6" t="s">
        <v>86</v>
      </c>
      <c r="D1296" s="7">
        <v>8995.56</v>
      </c>
      <c r="E1296" s="16">
        <v>45519</v>
      </c>
      <c r="F1296" s="8">
        <v>0</v>
      </c>
      <c r="G1296" s="10"/>
    </row>
    <row r="1297" spans="1:7" x14ac:dyDescent="0.45">
      <c r="A1297" s="4" t="s">
        <v>394</v>
      </c>
      <c r="B1297" s="5" t="s">
        <v>154</v>
      </c>
      <c r="C1297" s="6" t="s">
        <v>87</v>
      </c>
      <c r="D1297" s="7">
        <v>2358.09</v>
      </c>
      <c r="E1297" s="16">
        <v>45519</v>
      </c>
      <c r="F1297" s="8">
        <v>0</v>
      </c>
      <c r="G1297" s="10"/>
    </row>
    <row r="1298" spans="1:7" x14ac:dyDescent="0.45">
      <c r="A1298" s="4" t="s">
        <v>394</v>
      </c>
      <c r="B1298" s="5" t="s">
        <v>154</v>
      </c>
      <c r="C1298" s="6" t="s">
        <v>88</v>
      </c>
      <c r="D1298" s="7">
        <v>5937.67</v>
      </c>
      <c r="E1298" s="16">
        <v>45519</v>
      </c>
      <c r="F1298" s="8">
        <v>0</v>
      </c>
      <c r="G1298" s="10"/>
    </row>
    <row r="1299" spans="1:7" x14ac:dyDescent="0.45">
      <c r="A1299" s="4" t="s">
        <v>394</v>
      </c>
      <c r="B1299" s="5" t="s">
        <v>154</v>
      </c>
      <c r="C1299" s="6" t="s">
        <v>89</v>
      </c>
      <c r="D1299" s="7">
        <v>1556.5</v>
      </c>
      <c r="E1299" s="16">
        <v>45519</v>
      </c>
      <c r="F1299" s="8">
        <v>0</v>
      </c>
      <c r="G1299" s="10"/>
    </row>
    <row r="1300" spans="1:7" x14ac:dyDescent="0.45">
      <c r="A1300" s="4" t="s">
        <v>394</v>
      </c>
      <c r="B1300" s="5" t="s">
        <v>154</v>
      </c>
      <c r="C1300" s="6" t="s">
        <v>90</v>
      </c>
      <c r="D1300" s="7">
        <v>5937.67</v>
      </c>
      <c r="E1300" s="16">
        <v>45762</v>
      </c>
      <c r="F1300" s="8">
        <v>0</v>
      </c>
      <c r="G1300" s="10"/>
    </row>
    <row r="1301" spans="1:7" x14ac:dyDescent="0.45">
      <c r="A1301" s="4" t="s">
        <v>394</v>
      </c>
      <c r="B1301" s="5" t="s">
        <v>154</v>
      </c>
      <c r="C1301" s="6" t="s">
        <v>91</v>
      </c>
      <c r="D1301" s="7">
        <v>432.37</v>
      </c>
      <c r="E1301" s="16">
        <v>45762</v>
      </c>
      <c r="F1301" s="8">
        <v>1124.1300000000001</v>
      </c>
      <c r="G1301" s="10"/>
    </row>
    <row r="1302" spans="1:7" x14ac:dyDescent="0.45">
      <c r="A1302" s="4" t="s">
        <v>394</v>
      </c>
      <c r="B1302" s="5" t="s">
        <v>154</v>
      </c>
      <c r="C1302" s="6" t="s">
        <v>92</v>
      </c>
      <c r="D1302" s="7">
        <v>56464.66</v>
      </c>
      <c r="E1302" s="16">
        <v>45519</v>
      </c>
      <c r="F1302" s="8">
        <v>0</v>
      </c>
      <c r="G1302" s="10"/>
    </row>
    <row r="1303" spans="1:7" x14ac:dyDescent="0.45">
      <c r="A1303" s="4" t="s">
        <v>394</v>
      </c>
      <c r="B1303" s="5" t="s">
        <v>154</v>
      </c>
      <c r="C1303" s="6" t="s">
        <v>93</v>
      </c>
      <c r="D1303" s="7">
        <v>14801.62</v>
      </c>
      <c r="E1303" s="16">
        <v>45519</v>
      </c>
      <c r="F1303" s="8">
        <v>0</v>
      </c>
      <c r="G1303" s="10"/>
    </row>
    <row r="1304" spans="1:7" x14ac:dyDescent="0.45">
      <c r="A1304" s="4" t="s">
        <v>394</v>
      </c>
      <c r="B1304" s="5" t="s">
        <v>155</v>
      </c>
      <c r="C1304" s="6" t="s">
        <v>60</v>
      </c>
      <c r="D1304" s="7">
        <v>2598.39</v>
      </c>
      <c r="E1304" s="16">
        <v>45519</v>
      </c>
      <c r="F1304" s="8">
        <v>0</v>
      </c>
      <c r="G1304" s="10"/>
    </row>
    <row r="1305" spans="1:7" x14ac:dyDescent="0.45">
      <c r="A1305" s="4" t="s">
        <v>394</v>
      </c>
      <c r="B1305" s="5" t="s">
        <v>155</v>
      </c>
      <c r="C1305" s="6" t="s">
        <v>62</v>
      </c>
      <c r="D1305" s="7">
        <v>2512.7399999999998</v>
      </c>
      <c r="E1305" s="16">
        <v>45519</v>
      </c>
      <c r="F1305" s="8">
        <v>0</v>
      </c>
      <c r="G1305" s="10"/>
    </row>
    <row r="1306" spans="1:7" x14ac:dyDescent="0.45">
      <c r="A1306" s="4" t="s">
        <v>394</v>
      </c>
      <c r="B1306" s="5" t="s">
        <v>155</v>
      </c>
      <c r="C1306" s="6" t="s">
        <v>64</v>
      </c>
      <c r="D1306" s="7">
        <v>2970</v>
      </c>
      <c r="E1306" s="16">
        <v>45519</v>
      </c>
      <c r="F1306" s="8">
        <v>0</v>
      </c>
      <c r="G1306" s="10"/>
    </row>
    <row r="1307" spans="1:7" x14ac:dyDescent="0.45">
      <c r="A1307" s="4" t="s">
        <v>394</v>
      </c>
      <c r="B1307" s="5" t="s">
        <v>155</v>
      </c>
      <c r="C1307" s="6" t="s">
        <v>66</v>
      </c>
      <c r="D1307" s="7">
        <v>2328.31</v>
      </c>
      <c r="E1307" s="16">
        <v>45519</v>
      </c>
      <c r="F1307" s="8">
        <v>0</v>
      </c>
      <c r="G1307" s="10"/>
    </row>
    <row r="1308" spans="1:7" x14ac:dyDescent="0.45">
      <c r="A1308" s="4" t="s">
        <v>394</v>
      </c>
      <c r="B1308" s="5" t="s">
        <v>155</v>
      </c>
      <c r="C1308" s="6" t="s">
        <v>54</v>
      </c>
      <c r="D1308" s="7">
        <v>6950.44</v>
      </c>
      <c r="E1308" s="16">
        <v>44880</v>
      </c>
      <c r="F1308" s="8">
        <v>0</v>
      </c>
      <c r="G1308" s="10"/>
    </row>
    <row r="1309" spans="1:7" x14ac:dyDescent="0.45">
      <c r="A1309" s="4" t="s">
        <v>394</v>
      </c>
      <c r="B1309" s="5" t="s">
        <v>155</v>
      </c>
      <c r="C1309" s="6" t="s">
        <v>55</v>
      </c>
      <c r="D1309" s="7">
        <v>7304.57</v>
      </c>
      <c r="E1309" s="16">
        <v>44925</v>
      </c>
      <c r="F1309" s="8">
        <v>0</v>
      </c>
      <c r="G1309" s="10"/>
    </row>
    <row r="1310" spans="1:7" x14ac:dyDescent="0.45">
      <c r="A1310" s="4" t="s">
        <v>394</v>
      </c>
      <c r="B1310" s="5" t="s">
        <v>155</v>
      </c>
      <c r="C1310" s="6" t="s">
        <v>56</v>
      </c>
      <c r="D1310" s="7">
        <v>6155.39</v>
      </c>
      <c r="E1310" s="16">
        <v>45139</v>
      </c>
      <c r="F1310" s="8">
        <v>0</v>
      </c>
      <c r="G1310" s="10"/>
    </row>
    <row r="1311" spans="1:7" x14ac:dyDescent="0.45">
      <c r="A1311" s="4" t="s">
        <v>394</v>
      </c>
      <c r="B1311" s="5" t="s">
        <v>155</v>
      </c>
      <c r="C1311" s="6" t="s">
        <v>57</v>
      </c>
      <c r="D1311" s="7">
        <v>7785.52</v>
      </c>
      <c r="E1311" s="16">
        <v>45504</v>
      </c>
      <c r="F1311" s="8">
        <v>0</v>
      </c>
      <c r="G1311" s="10"/>
    </row>
    <row r="1312" spans="1:7" x14ac:dyDescent="0.45">
      <c r="A1312" s="4" t="s">
        <v>394</v>
      </c>
      <c r="B1312" s="5" t="s">
        <v>155</v>
      </c>
      <c r="C1312" s="6" t="s">
        <v>58</v>
      </c>
      <c r="D1312" s="7">
        <v>3457.95</v>
      </c>
      <c r="E1312" s="16">
        <v>45412</v>
      </c>
      <c r="F1312" s="8">
        <v>0</v>
      </c>
      <c r="G1312" s="10"/>
    </row>
    <row r="1313" spans="1:7" x14ac:dyDescent="0.45">
      <c r="A1313" s="4" t="s">
        <v>394</v>
      </c>
      <c r="B1313" s="5" t="s">
        <v>155</v>
      </c>
      <c r="C1313" s="6" t="s">
        <v>80</v>
      </c>
      <c r="D1313" s="7">
        <v>6805.26</v>
      </c>
      <c r="E1313" s="16">
        <v>45488</v>
      </c>
      <c r="F1313" s="8">
        <v>0</v>
      </c>
      <c r="G1313" s="10"/>
    </row>
    <row r="1314" spans="1:7" x14ac:dyDescent="0.45">
      <c r="A1314" s="4" t="s">
        <v>394</v>
      </c>
      <c r="B1314" s="5" t="s">
        <v>155</v>
      </c>
      <c r="C1314" s="6" t="s">
        <v>82</v>
      </c>
      <c r="D1314" s="7">
        <v>2360.2600000000002</v>
      </c>
      <c r="E1314" s="16">
        <v>45519</v>
      </c>
      <c r="F1314" s="8">
        <v>0</v>
      </c>
      <c r="G1314" s="10"/>
    </row>
    <row r="1315" spans="1:7" x14ac:dyDescent="0.45">
      <c r="A1315" s="4" t="s">
        <v>394</v>
      </c>
      <c r="B1315" s="5" t="s">
        <v>155</v>
      </c>
      <c r="C1315" s="6" t="s">
        <v>84</v>
      </c>
      <c r="D1315" s="7">
        <v>2288.33</v>
      </c>
      <c r="E1315" s="16">
        <v>45519</v>
      </c>
      <c r="F1315" s="8">
        <v>0</v>
      </c>
      <c r="G1315" s="10"/>
    </row>
    <row r="1316" spans="1:7" x14ac:dyDescent="0.45">
      <c r="A1316" s="4" t="s">
        <v>394</v>
      </c>
      <c r="B1316" s="5" t="s">
        <v>155</v>
      </c>
      <c r="C1316" s="6" t="s">
        <v>86</v>
      </c>
      <c r="D1316" s="7">
        <v>3484.5</v>
      </c>
      <c r="E1316" s="16">
        <v>45519</v>
      </c>
      <c r="F1316" s="8">
        <v>0</v>
      </c>
      <c r="G1316" s="10"/>
    </row>
    <row r="1317" spans="1:7" x14ac:dyDescent="0.45">
      <c r="A1317" s="4" t="s">
        <v>394</v>
      </c>
      <c r="B1317" s="5" t="s">
        <v>155</v>
      </c>
      <c r="C1317" s="6" t="s">
        <v>88</v>
      </c>
      <c r="D1317" s="7">
        <v>2300</v>
      </c>
      <c r="E1317" s="16">
        <v>45519</v>
      </c>
      <c r="F1317" s="8">
        <v>0</v>
      </c>
      <c r="G1317" s="10"/>
    </row>
    <row r="1318" spans="1:7" x14ac:dyDescent="0.45">
      <c r="A1318" s="4" t="s">
        <v>394</v>
      </c>
      <c r="B1318" s="5" t="s">
        <v>155</v>
      </c>
      <c r="C1318" s="6" t="s">
        <v>90</v>
      </c>
      <c r="D1318" s="7">
        <v>2300</v>
      </c>
      <c r="E1318" s="16">
        <v>45762</v>
      </c>
      <c r="F1318" s="8">
        <v>0</v>
      </c>
      <c r="G1318" s="10"/>
    </row>
    <row r="1319" spans="1:7" x14ac:dyDescent="0.45">
      <c r="A1319" s="4" t="s">
        <v>394</v>
      </c>
      <c r="B1319" s="5" t="s">
        <v>155</v>
      </c>
      <c r="C1319" s="6" t="s">
        <v>92</v>
      </c>
      <c r="D1319" s="7">
        <v>21872.01</v>
      </c>
      <c r="E1319" s="16">
        <v>45519</v>
      </c>
      <c r="F1319" s="8">
        <v>0</v>
      </c>
      <c r="G1319" s="10"/>
    </row>
    <row r="1320" spans="1:7" x14ac:dyDescent="0.45">
      <c r="A1320" s="4" t="s">
        <v>394</v>
      </c>
      <c r="B1320" s="5" t="s">
        <v>156</v>
      </c>
      <c r="C1320" s="6" t="s">
        <v>60</v>
      </c>
      <c r="D1320" s="7">
        <v>32548.39</v>
      </c>
      <c r="E1320" s="16">
        <v>45519</v>
      </c>
      <c r="F1320" s="8">
        <v>0</v>
      </c>
      <c r="G1320" s="10"/>
    </row>
    <row r="1321" spans="1:7" x14ac:dyDescent="0.45">
      <c r="A1321" s="4" t="s">
        <v>394</v>
      </c>
      <c r="B1321" s="5" t="s">
        <v>156</v>
      </c>
      <c r="C1321" s="6" t="s">
        <v>62</v>
      </c>
      <c r="D1321" s="7">
        <v>31475.45</v>
      </c>
      <c r="E1321" s="16">
        <v>45519</v>
      </c>
      <c r="F1321" s="8">
        <v>0</v>
      </c>
      <c r="G1321" s="10"/>
    </row>
    <row r="1322" spans="1:7" x14ac:dyDescent="0.45">
      <c r="A1322" s="4" t="s">
        <v>394</v>
      </c>
      <c r="B1322" s="5" t="s">
        <v>156</v>
      </c>
      <c r="C1322" s="6" t="s">
        <v>64</v>
      </c>
      <c r="D1322" s="7">
        <v>37203.32</v>
      </c>
      <c r="E1322" s="16">
        <v>45519</v>
      </c>
      <c r="F1322" s="8">
        <v>0</v>
      </c>
      <c r="G1322" s="10"/>
    </row>
    <row r="1323" spans="1:7" x14ac:dyDescent="0.45">
      <c r="A1323" s="4" t="s">
        <v>394</v>
      </c>
      <c r="B1323" s="5" t="s">
        <v>156</v>
      </c>
      <c r="C1323" s="6" t="s">
        <v>66</v>
      </c>
      <c r="D1323" s="7">
        <v>29165.23</v>
      </c>
      <c r="E1323" s="16">
        <v>45519</v>
      </c>
      <c r="F1323" s="8">
        <v>0</v>
      </c>
      <c r="G1323" s="10"/>
    </row>
    <row r="1324" spans="1:7" x14ac:dyDescent="0.45">
      <c r="A1324" s="4" t="s">
        <v>394</v>
      </c>
      <c r="B1324" s="5" t="s">
        <v>156</v>
      </c>
      <c r="C1324" s="6" t="s">
        <v>54</v>
      </c>
      <c r="D1324" s="7">
        <v>87063.679999999993</v>
      </c>
      <c r="E1324" s="16">
        <v>44880</v>
      </c>
      <c r="F1324" s="8">
        <v>0</v>
      </c>
      <c r="G1324" s="10"/>
    </row>
    <row r="1325" spans="1:7" x14ac:dyDescent="0.45">
      <c r="A1325" s="4" t="s">
        <v>394</v>
      </c>
      <c r="B1325" s="5" t="s">
        <v>156</v>
      </c>
      <c r="C1325" s="6" t="s">
        <v>55</v>
      </c>
      <c r="D1325" s="7">
        <v>91499.68</v>
      </c>
      <c r="E1325" s="16">
        <v>44925</v>
      </c>
      <c r="F1325" s="8">
        <v>0</v>
      </c>
      <c r="G1325" s="10"/>
    </row>
    <row r="1326" spans="1:7" x14ac:dyDescent="0.45">
      <c r="A1326" s="4" t="s">
        <v>394</v>
      </c>
      <c r="B1326" s="5" t="s">
        <v>156</v>
      </c>
      <c r="C1326" s="6" t="s">
        <v>56</v>
      </c>
      <c r="D1326" s="7">
        <v>77104.600000000006</v>
      </c>
      <c r="E1326" s="16">
        <v>45140</v>
      </c>
      <c r="F1326" s="8">
        <v>0</v>
      </c>
      <c r="G1326" s="10"/>
    </row>
    <row r="1327" spans="1:7" x14ac:dyDescent="0.45">
      <c r="A1327" s="4" t="s">
        <v>394</v>
      </c>
      <c r="B1327" s="5" t="s">
        <v>156</v>
      </c>
      <c r="C1327" s="6" t="s">
        <v>57</v>
      </c>
      <c r="D1327" s="7">
        <v>97524.25</v>
      </c>
      <c r="E1327" s="16">
        <v>45504</v>
      </c>
      <c r="F1327" s="8">
        <v>0</v>
      </c>
      <c r="G1327" s="10"/>
    </row>
    <row r="1328" spans="1:7" x14ac:dyDescent="0.45">
      <c r="A1328" s="4" t="s">
        <v>394</v>
      </c>
      <c r="B1328" s="5" t="s">
        <v>156</v>
      </c>
      <c r="C1328" s="6" t="s">
        <v>58</v>
      </c>
      <c r="D1328" s="7">
        <v>43315.48</v>
      </c>
      <c r="E1328" s="16">
        <v>45412</v>
      </c>
      <c r="F1328" s="8">
        <v>0</v>
      </c>
      <c r="G1328" s="10"/>
    </row>
    <row r="1329" spans="1:7" x14ac:dyDescent="0.45">
      <c r="A1329" s="4" t="s">
        <v>394</v>
      </c>
      <c r="B1329" s="5" t="s">
        <v>156</v>
      </c>
      <c r="C1329" s="6" t="s">
        <v>74</v>
      </c>
      <c r="D1329" s="7">
        <v>30995.23</v>
      </c>
      <c r="E1329" s="16">
        <v>44985</v>
      </c>
      <c r="F1329" s="8">
        <v>0</v>
      </c>
      <c r="G1329" s="10"/>
    </row>
    <row r="1330" spans="1:7" x14ac:dyDescent="0.45">
      <c r="A1330" s="4" t="s">
        <v>394</v>
      </c>
      <c r="B1330" s="5" t="s">
        <v>156</v>
      </c>
      <c r="C1330" s="6" t="s">
        <v>76</v>
      </c>
      <c r="D1330" s="7">
        <v>72312.5</v>
      </c>
      <c r="E1330" s="16">
        <v>44985</v>
      </c>
      <c r="F1330" s="8">
        <v>0</v>
      </c>
      <c r="G1330" s="10"/>
    </row>
    <row r="1331" spans="1:7" x14ac:dyDescent="0.45">
      <c r="A1331" s="4" t="s">
        <v>394</v>
      </c>
      <c r="B1331" s="5" t="s">
        <v>156</v>
      </c>
      <c r="C1331" s="6" t="s">
        <v>78</v>
      </c>
      <c r="D1331" s="7">
        <v>54404.67</v>
      </c>
      <c r="E1331" s="16">
        <v>45127</v>
      </c>
      <c r="F1331" s="8">
        <v>0</v>
      </c>
      <c r="G1331" s="10"/>
    </row>
    <row r="1332" spans="1:7" x14ac:dyDescent="0.45">
      <c r="A1332" s="4" t="s">
        <v>394</v>
      </c>
      <c r="B1332" s="5" t="s">
        <v>156</v>
      </c>
      <c r="C1332" s="6" t="s">
        <v>80</v>
      </c>
      <c r="D1332" s="7">
        <v>85245.06</v>
      </c>
      <c r="E1332" s="16">
        <v>45488</v>
      </c>
      <c r="F1332" s="8">
        <v>0</v>
      </c>
      <c r="G1332" s="10"/>
    </row>
    <row r="1333" spans="1:7" x14ac:dyDescent="0.45">
      <c r="A1333" s="4" t="s">
        <v>394</v>
      </c>
      <c r="B1333" s="5" t="s">
        <v>156</v>
      </c>
      <c r="C1333" s="6" t="s">
        <v>82</v>
      </c>
      <c r="D1333" s="7">
        <v>29565.46</v>
      </c>
      <c r="E1333" s="16">
        <v>45519</v>
      </c>
      <c r="F1333" s="8">
        <v>0</v>
      </c>
      <c r="G1333" s="10"/>
    </row>
    <row r="1334" spans="1:7" x14ac:dyDescent="0.45">
      <c r="A1334" s="4" t="s">
        <v>394</v>
      </c>
      <c r="B1334" s="5" t="s">
        <v>156</v>
      </c>
      <c r="C1334" s="6" t="s">
        <v>84</v>
      </c>
      <c r="D1334" s="7">
        <v>28664.39</v>
      </c>
      <c r="E1334" s="16">
        <v>45519</v>
      </c>
      <c r="F1334" s="8">
        <v>0</v>
      </c>
      <c r="G1334" s="10"/>
    </row>
    <row r="1335" spans="1:7" x14ac:dyDescent="0.45">
      <c r="A1335" s="4" t="s">
        <v>394</v>
      </c>
      <c r="B1335" s="5" t="s">
        <v>156</v>
      </c>
      <c r="C1335" s="6" t="s">
        <v>86</v>
      </c>
      <c r="D1335" s="7">
        <v>43648.03</v>
      </c>
      <c r="E1335" s="16">
        <v>45519</v>
      </c>
      <c r="F1335" s="8">
        <v>0</v>
      </c>
      <c r="G1335" s="10"/>
    </row>
    <row r="1336" spans="1:7" x14ac:dyDescent="0.45">
      <c r="A1336" s="4" t="s">
        <v>394</v>
      </c>
      <c r="B1336" s="5" t="s">
        <v>156</v>
      </c>
      <c r="C1336" s="6" t="s">
        <v>88</v>
      </c>
      <c r="D1336" s="7">
        <v>28810.62</v>
      </c>
      <c r="E1336" s="16">
        <v>45519</v>
      </c>
      <c r="F1336" s="8">
        <v>0</v>
      </c>
      <c r="G1336" s="10"/>
    </row>
    <row r="1337" spans="1:7" x14ac:dyDescent="0.45">
      <c r="A1337" s="4" t="s">
        <v>394</v>
      </c>
      <c r="B1337" s="5" t="s">
        <v>156</v>
      </c>
      <c r="C1337" s="6" t="s">
        <v>90</v>
      </c>
      <c r="D1337" s="7">
        <v>28810.62</v>
      </c>
      <c r="E1337" s="16">
        <v>45762</v>
      </c>
      <c r="F1337" s="8">
        <v>0</v>
      </c>
      <c r="G1337" s="10"/>
    </row>
    <row r="1338" spans="1:7" x14ac:dyDescent="0.45">
      <c r="A1338" s="4" t="s">
        <v>394</v>
      </c>
      <c r="B1338" s="5" t="s">
        <v>156</v>
      </c>
      <c r="C1338" s="6" t="s">
        <v>92</v>
      </c>
      <c r="D1338" s="7">
        <v>273976.5</v>
      </c>
      <c r="E1338" s="16">
        <v>45519</v>
      </c>
      <c r="F1338" s="8">
        <v>0</v>
      </c>
      <c r="G1338" s="10"/>
    </row>
    <row r="1339" spans="1:7" x14ac:dyDescent="0.45">
      <c r="A1339" s="4" t="s">
        <v>394</v>
      </c>
      <c r="B1339" s="5" t="s">
        <v>157</v>
      </c>
      <c r="C1339" s="6" t="s">
        <v>60</v>
      </c>
      <c r="D1339" s="7">
        <v>157994.51</v>
      </c>
      <c r="E1339" s="16">
        <v>45519</v>
      </c>
      <c r="F1339" s="8">
        <v>0</v>
      </c>
      <c r="G1339" s="10"/>
    </row>
    <row r="1340" spans="1:7" x14ac:dyDescent="0.45">
      <c r="A1340" s="4" t="s">
        <v>394</v>
      </c>
      <c r="B1340" s="5" t="s">
        <v>157</v>
      </c>
      <c r="C1340" s="6" t="s">
        <v>61</v>
      </c>
      <c r="D1340" s="7">
        <v>43008.93</v>
      </c>
      <c r="E1340" s="16">
        <v>45519</v>
      </c>
      <c r="F1340" s="8">
        <v>0</v>
      </c>
      <c r="G1340" s="10"/>
    </row>
    <row r="1341" spans="1:7" x14ac:dyDescent="0.45">
      <c r="A1341" s="4" t="s">
        <v>394</v>
      </c>
      <c r="B1341" s="5" t="s">
        <v>157</v>
      </c>
      <c r="C1341" s="6" t="s">
        <v>62</v>
      </c>
      <c r="D1341" s="7">
        <v>152786.26999999999</v>
      </c>
      <c r="E1341" s="16">
        <v>45519</v>
      </c>
      <c r="F1341" s="8">
        <v>0</v>
      </c>
      <c r="G1341" s="10"/>
    </row>
    <row r="1342" spans="1:7" x14ac:dyDescent="0.45">
      <c r="A1342" s="4" t="s">
        <v>394</v>
      </c>
      <c r="B1342" s="5" t="s">
        <v>157</v>
      </c>
      <c r="C1342" s="6" t="s">
        <v>63</v>
      </c>
      <c r="D1342" s="7">
        <v>41591.15</v>
      </c>
      <c r="E1342" s="16">
        <v>45519</v>
      </c>
      <c r="F1342" s="8">
        <v>0</v>
      </c>
      <c r="G1342" s="10"/>
    </row>
    <row r="1343" spans="1:7" x14ac:dyDescent="0.45">
      <c r="A1343" s="4" t="s">
        <v>394</v>
      </c>
      <c r="B1343" s="5" t="s">
        <v>157</v>
      </c>
      <c r="C1343" s="6" t="s">
        <v>64</v>
      </c>
      <c r="D1343" s="7">
        <v>180590.19</v>
      </c>
      <c r="E1343" s="16">
        <v>45519</v>
      </c>
      <c r="F1343" s="8">
        <v>0</v>
      </c>
      <c r="G1343" s="10"/>
    </row>
    <row r="1344" spans="1:7" x14ac:dyDescent="0.45">
      <c r="A1344" s="4" t="s">
        <v>394</v>
      </c>
      <c r="B1344" s="5" t="s">
        <v>157</v>
      </c>
      <c r="C1344" s="6" t="s">
        <v>65</v>
      </c>
      <c r="D1344" s="7">
        <v>47339.83</v>
      </c>
      <c r="E1344" s="16">
        <v>45519</v>
      </c>
      <c r="F1344" s="8">
        <v>0</v>
      </c>
      <c r="G1344" s="10"/>
    </row>
    <row r="1345" spans="1:7" x14ac:dyDescent="0.45">
      <c r="A1345" s="4" t="s">
        <v>394</v>
      </c>
      <c r="B1345" s="5" t="s">
        <v>157</v>
      </c>
      <c r="C1345" s="6" t="s">
        <v>66</v>
      </c>
      <c r="D1345" s="7">
        <v>141572.15</v>
      </c>
      <c r="E1345" s="16">
        <v>45519</v>
      </c>
      <c r="F1345" s="8">
        <v>0</v>
      </c>
      <c r="G1345" s="10"/>
    </row>
    <row r="1346" spans="1:7" x14ac:dyDescent="0.45">
      <c r="A1346" s="4" t="s">
        <v>394</v>
      </c>
      <c r="B1346" s="5" t="s">
        <v>157</v>
      </c>
      <c r="C1346" s="6" t="s">
        <v>67</v>
      </c>
      <c r="D1346" s="7">
        <v>37111.65</v>
      </c>
      <c r="E1346" s="16">
        <v>45519</v>
      </c>
      <c r="F1346" s="8">
        <v>0</v>
      </c>
      <c r="G1346" s="10"/>
    </row>
    <row r="1347" spans="1:7" x14ac:dyDescent="0.45">
      <c r="A1347" s="4" t="s">
        <v>394</v>
      </c>
      <c r="B1347" s="5" t="s">
        <v>157</v>
      </c>
      <c r="C1347" s="6" t="s">
        <v>54</v>
      </c>
      <c r="D1347" s="7">
        <v>422619.4</v>
      </c>
      <c r="E1347" s="16">
        <v>44880</v>
      </c>
      <c r="F1347" s="8">
        <v>0</v>
      </c>
      <c r="G1347" s="10"/>
    </row>
    <row r="1348" spans="1:7" x14ac:dyDescent="0.45">
      <c r="A1348" s="4" t="s">
        <v>394</v>
      </c>
      <c r="B1348" s="5" t="s">
        <v>157</v>
      </c>
      <c r="C1348" s="6" t="s">
        <v>68</v>
      </c>
      <c r="D1348" s="7">
        <v>94783.11</v>
      </c>
      <c r="E1348" s="16">
        <v>44880</v>
      </c>
      <c r="F1348" s="8">
        <v>16002.14</v>
      </c>
      <c r="G1348" s="10"/>
    </row>
    <row r="1349" spans="1:7" x14ac:dyDescent="0.45">
      <c r="A1349" s="4" t="s">
        <v>394</v>
      </c>
      <c r="B1349" s="5" t="s">
        <v>157</v>
      </c>
      <c r="C1349" s="6" t="s">
        <v>55</v>
      </c>
      <c r="D1349" s="7">
        <v>444152.39</v>
      </c>
      <c r="E1349" s="16">
        <v>44925</v>
      </c>
      <c r="F1349" s="8">
        <v>0</v>
      </c>
      <c r="G1349" s="10"/>
    </row>
    <row r="1350" spans="1:7" x14ac:dyDescent="0.45">
      <c r="A1350" s="4" t="s">
        <v>394</v>
      </c>
      <c r="B1350" s="5" t="s">
        <v>157</v>
      </c>
      <c r="C1350" s="6" t="s">
        <v>69</v>
      </c>
      <c r="D1350" s="7">
        <v>99612.42</v>
      </c>
      <c r="E1350" s="16">
        <v>44925</v>
      </c>
      <c r="F1350" s="8">
        <v>16817.47</v>
      </c>
      <c r="G1350" s="10"/>
    </row>
    <row r="1351" spans="1:7" x14ac:dyDescent="0.45">
      <c r="A1351" s="4" t="s">
        <v>394</v>
      </c>
      <c r="B1351" s="5" t="s">
        <v>157</v>
      </c>
      <c r="C1351" s="6" t="s">
        <v>56</v>
      </c>
      <c r="D1351" s="7">
        <v>374276.63</v>
      </c>
      <c r="E1351" s="16">
        <v>45140</v>
      </c>
      <c r="F1351" s="8">
        <v>0</v>
      </c>
      <c r="G1351" s="10"/>
    </row>
    <row r="1352" spans="1:7" x14ac:dyDescent="0.45">
      <c r="A1352" s="4" t="s">
        <v>394</v>
      </c>
      <c r="B1352" s="5" t="s">
        <v>157</v>
      </c>
      <c r="C1352" s="6" t="s">
        <v>70</v>
      </c>
      <c r="D1352" s="7">
        <v>83941.01</v>
      </c>
      <c r="E1352" s="16">
        <v>45140</v>
      </c>
      <c r="F1352" s="8">
        <v>14171.68</v>
      </c>
      <c r="G1352" s="10"/>
    </row>
    <row r="1353" spans="1:7" x14ac:dyDescent="0.45">
      <c r="A1353" s="4" t="s">
        <v>394</v>
      </c>
      <c r="B1353" s="5" t="s">
        <v>157</v>
      </c>
      <c r="C1353" s="6" t="s">
        <v>57</v>
      </c>
      <c r="D1353" s="7">
        <v>473396.52</v>
      </c>
      <c r="E1353" s="16">
        <v>45504</v>
      </c>
      <c r="F1353" s="8">
        <v>0</v>
      </c>
      <c r="G1353" s="10"/>
    </row>
    <row r="1354" spans="1:7" x14ac:dyDescent="0.45">
      <c r="A1354" s="4" t="s">
        <v>394</v>
      </c>
      <c r="B1354" s="5" t="s">
        <v>157</v>
      </c>
      <c r="C1354" s="6" t="s">
        <v>71</v>
      </c>
      <c r="D1354" s="7">
        <v>36151.53</v>
      </c>
      <c r="E1354" s="16">
        <v>45504</v>
      </c>
      <c r="F1354" s="8">
        <v>0</v>
      </c>
      <c r="G1354" s="10" t="s">
        <v>395</v>
      </c>
    </row>
    <row r="1355" spans="1:7" x14ac:dyDescent="0.45">
      <c r="A1355" s="4" t="s">
        <v>394</v>
      </c>
      <c r="B1355" s="5" t="s">
        <v>157</v>
      </c>
      <c r="C1355" s="6" t="s">
        <v>72</v>
      </c>
      <c r="D1355" s="7">
        <v>72341.02</v>
      </c>
      <c r="E1355" s="16">
        <v>45504</v>
      </c>
      <c r="F1355" s="8">
        <v>16878.48</v>
      </c>
      <c r="G1355" s="10"/>
    </row>
    <row r="1356" spans="1:7" x14ac:dyDescent="0.45">
      <c r="A1356" s="4" t="s">
        <v>394</v>
      </c>
      <c r="B1356" s="5" t="s">
        <v>157</v>
      </c>
      <c r="C1356" s="6" t="s">
        <v>58</v>
      </c>
      <c r="D1356" s="7">
        <v>210259.45</v>
      </c>
      <c r="E1356" s="16">
        <v>45412</v>
      </c>
      <c r="F1356" s="8">
        <v>0</v>
      </c>
      <c r="G1356" s="10"/>
    </row>
    <row r="1357" spans="1:7" x14ac:dyDescent="0.45">
      <c r="A1357" s="4" t="s">
        <v>394</v>
      </c>
      <c r="B1357" s="5" t="s">
        <v>157</v>
      </c>
      <c r="C1357" s="6" t="s">
        <v>73</v>
      </c>
      <c r="D1357" s="7">
        <v>47156.01</v>
      </c>
      <c r="E1357" s="16">
        <v>45412</v>
      </c>
      <c r="F1357" s="8">
        <v>7961.3</v>
      </c>
      <c r="G1357" s="10"/>
    </row>
    <row r="1358" spans="1:7" x14ac:dyDescent="0.45">
      <c r="A1358" s="4" t="s">
        <v>394</v>
      </c>
      <c r="B1358" s="5" t="s">
        <v>157</v>
      </c>
      <c r="C1358" s="6" t="s">
        <v>74</v>
      </c>
      <c r="D1358" s="7">
        <v>150455.22</v>
      </c>
      <c r="E1358" s="16">
        <v>44985</v>
      </c>
      <c r="F1358" s="8">
        <v>0</v>
      </c>
      <c r="G1358" s="10"/>
    </row>
    <row r="1359" spans="1:7" x14ac:dyDescent="0.45">
      <c r="A1359" s="4" t="s">
        <v>394</v>
      </c>
      <c r="B1359" s="5" t="s">
        <v>157</v>
      </c>
      <c r="C1359" s="6" t="s">
        <v>75</v>
      </c>
      <c r="D1359" s="7">
        <v>33743.4</v>
      </c>
      <c r="E1359" s="16">
        <v>44985</v>
      </c>
      <c r="F1359" s="8">
        <v>5696.86</v>
      </c>
      <c r="G1359" s="10"/>
    </row>
    <row r="1360" spans="1:7" x14ac:dyDescent="0.45">
      <c r="A1360" s="4" t="s">
        <v>394</v>
      </c>
      <c r="B1360" s="5" t="s">
        <v>157</v>
      </c>
      <c r="C1360" s="6" t="s">
        <v>76</v>
      </c>
      <c r="D1360" s="7">
        <v>351015.08</v>
      </c>
      <c r="E1360" s="16">
        <v>44985</v>
      </c>
      <c r="F1360" s="8">
        <v>0</v>
      </c>
      <c r="G1360" s="10"/>
    </row>
    <row r="1361" spans="1:7" x14ac:dyDescent="0.45">
      <c r="A1361" s="4" t="s">
        <v>394</v>
      </c>
      <c r="B1361" s="5" t="s">
        <v>157</v>
      </c>
      <c r="C1361" s="6" t="s">
        <v>77</v>
      </c>
      <c r="D1361" s="7">
        <v>78724.02</v>
      </c>
      <c r="E1361" s="16">
        <v>44985</v>
      </c>
      <c r="F1361" s="8">
        <v>13290.9</v>
      </c>
      <c r="G1361" s="10"/>
    </row>
    <row r="1362" spans="1:7" x14ac:dyDescent="0.45">
      <c r="A1362" s="4" t="s">
        <v>394</v>
      </c>
      <c r="B1362" s="5" t="s">
        <v>157</v>
      </c>
      <c r="C1362" s="6" t="s">
        <v>78</v>
      </c>
      <c r="D1362" s="7">
        <v>264087.96999999997</v>
      </c>
      <c r="E1362" s="16">
        <v>45127</v>
      </c>
      <c r="F1362" s="8">
        <v>0</v>
      </c>
      <c r="G1362" s="10"/>
    </row>
    <row r="1363" spans="1:7" x14ac:dyDescent="0.45">
      <c r="A1363" s="4" t="s">
        <v>394</v>
      </c>
      <c r="B1363" s="5" t="s">
        <v>157</v>
      </c>
      <c r="C1363" s="6" t="s">
        <v>79</v>
      </c>
      <c r="D1363" s="7">
        <v>59228.41</v>
      </c>
      <c r="E1363" s="16">
        <v>45127</v>
      </c>
      <c r="F1363" s="8">
        <v>9999.48</v>
      </c>
      <c r="G1363" s="10"/>
    </row>
    <row r="1364" spans="1:7" x14ac:dyDescent="0.45">
      <c r="A1364" s="4" t="s">
        <v>394</v>
      </c>
      <c r="B1364" s="5" t="s">
        <v>157</v>
      </c>
      <c r="C1364" s="6" t="s">
        <v>80</v>
      </c>
      <c r="D1364" s="7">
        <v>413791.56</v>
      </c>
      <c r="E1364" s="16">
        <v>45488</v>
      </c>
      <c r="F1364" s="8">
        <v>0</v>
      </c>
      <c r="G1364" s="10"/>
    </row>
    <row r="1365" spans="1:7" x14ac:dyDescent="0.45">
      <c r="A1365" s="4" t="s">
        <v>394</v>
      </c>
      <c r="B1365" s="5" t="s">
        <v>157</v>
      </c>
      <c r="C1365" s="6" t="s">
        <v>81</v>
      </c>
      <c r="D1365" s="7">
        <v>92803.24</v>
      </c>
      <c r="E1365" s="16">
        <v>45488</v>
      </c>
      <c r="F1365" s="8">
        <v>15667.88</v>
      </c>
      <c r="G1365" s="10"/>
    </row>
    <row r="1366" spans="1:7" x14ac:dyDescent="0.45">
      <c r="A1366" s="4" t="s">
        <v>394</v>
      </c>
      <c r="B1366" s="5" t="s">
        <v>157</v>
      </c>
      <c r="C1366" s="6" t="s">
        <v>82</v>
      </c>
      <c r="D1366" s="7">
        <v>143514.93</v>
      </c>
      <c r="E1366" s="16">
        <v>45519</v>
      </c>
      <c r="F1366" s="8">
        <v>0</v>
      </c>
      <c r="G1366" s="10"/>
    </row>
    <row r="1367" spans="1:7" x14ac:dyDescent="0.45">
      <c r="A1367" s="4" t="s">
        <v>394</v>
      </c>
      <c r="B1367" s="5" t="s">
        <v>157</v>
      </c>
      <c r="C1367" s="6" t="s">
        <v>83</v>
      </c>
      <c r="D1367" s="7">
        <v>39067.33</v>
      </c>
      <c r="E1367" s="16">
        <v>45519</v>
      </c>
      <c r="F1367" s="8">
        <v>0</v>
      </c>
      <c r="G1367" s="10"/>
    </row>
    <row r="1368" spans="1:7" x14ac:dyDescent="0.45">
      <c r="A1368" s="4" t="s">
        <v>394</v>
      </c>
      <c r="B1368" s="5" t="s">
        <v>157</v>
      </c>
      <c r="C1368" s="6" t="s">
        <v>84</v>
      </c>
      <c r="D1368" s="7">
        <v>139141</v>
      </c>
      <c r="E1368" s="16">
        <v>45519</v>
      </c>
      <c r="F1368" s="8">
        <v>0</v>
      </c>
      <c r="G1368" s="10"/>
    </row>
    <row r="1369" spans="1:7" x14ac:dyDescent="0.45">
      <c r="A1369" s="4" t="s">
        <v>394</v>
      </c>
      <c r="B1369" s="5" t="s">
        <v>157</v>
      </c>
      <c r="C1369" s="6" t="s">
        <v>85</v>
      </c>
      <c r="D1369" s="7">
        <v>37876.660000000003</v>
      </c>
      <c r="E1369" s="16">
        <v>45519</v>
      </c>
      <c r="F1369" s="8">
        <v>0</v>
      </c>
      <c r="G1369" s="10"/>
    </row>
    <row r="1370" spans="1:7" x14ac:dyDescent="0.45">
      <c r="A1370" s="4" t="s">
        <v>394</v>
      </c>
      <c r="B1370" s="5" t="s">
        <v>157</v>
      </c>
      <c r="C1370" s="6" t="s">
        <v>86</v>
      </c>
      <c r="D1370" s="7">
        <v>211873.73</v>
      </c>
      <c r="E1370" s="16">
        <v>45519</v>
      </c>
      <c r="F1370" s="8">
        <v>0</v>
      </c>
      <c r="G1370" s="10"/>
    </row>
    <row r="1371" spans="1:7" x14ac:dyDescent="0.45">
      <c r="A1371" s="4" t="s">
        <v>394</v>
      </c>
      <c r="B1371" s="5" t="s">
        <v>157</v>
      </c>
      <c r="C1371" s="6" t="s">
        <v>87</v>
      </c>
      <c r="D1371" s="7">
        <v>55540.480000000003</v>
      </c>
      <c r="E1371" s="16">
        <v>45519</v>
      </c>
      <c r="F1371" s="8">
        <v>0</v>
      </c>
      <c r="G1371" s="10"/>
    </row>
    <row r="1372" spans="1:7" x14ac:dyDescent="0.45">
      <c r="A1372" s="4" t="s">
        <v>394</v>
      </c>
      <c r="B1372" s="5" t="s">
        <v>157</v>
      </c>
      <c r="C1372" s="6" t="s">
        <v>88</v>
      </c>
      <c r="D1372" s="7">
        <v>139850.82</v>
      </c>
      <c r="E1372" s="16">
        <v>45519</v>
      </c>
      <c r="F1372" s="8">
        <v>0</v>
      </c>
      <c r="G1372" s="10"/>
    </row>
    <row r="1373" spans="1:7" x14ac:dyDescent="0.45">
      <c r="A1373" s="4" t="s">
        <v>394</v>
      </c>
      <c r="B1373" s="5" t="s">
        <v>157</v>
      </c>
      <c r="C1373" s="6" t="s">
        <v>89</v>
      </c>
      <c r="D1373" s="7">
        <v>36660.43</v>
      </c>
      <c r="E1373" s="16">
        <v>45519</v>
      </c>
      <c r="F1373" s="8">
        <v>0</v>
      </c>
      <c r="G1373" s="10"/>
    </row>
    <row r="1374" spans="1:7" x14ac:dyDescent="0.45">
      <c r="A1374" s="4" t="s">
        <v>394</v>
      </c>
      <c r="B1374" s="5" t="s">
        <v>157</v>
      </c>
      <c r="C1374" s="6" t="s">
        <v>90</v>
      </c>
      <c r="D1374" s="7">
        <v>139850.82</v>
      </c>
      <c r="E1374" s="16">
        <v>45762</v>
      </c>
      <c r="F1374" s="8">
        <v>0</v>
      </c>
      <c r="G1374" s="10"/>
    </row>
    <row r="1375" spans="1:7" x14ac:dyDescent="0.45">
      <c r="A1375" s="4" t="s">
        <v>394</v>
      </c>
      <c r="B1375" s="5" t="s">
        <v>157</v>
      </c>
      <c r="C1375" s="6" t="s">
        <v>91</v>
      </c>
      <c r="D1375" s="7">
        <v>36660.43</v>
      </c>
      <c r="E1375" s="16">
        <v>45762</v>
      </c>
      <c r="F1375" s="8">
        <v>0</v>
      </c>
      <c r="G1375" s="10"/>
    </row>
    <row r="1376" spans="1:7" x14ac:dyDescent="0.45">
      <c r="A1376" s="4" t="s">
        <v>394</v>
      </c>
      <c r="B1376" s="5" t="s">
        <v>157</v>
      </c>
      <c r="C1376" s="6" t="s">
        <v>92</v>
      </c>
      <c r="D1376" s="7">
        <v>1329920.68</v>
      </c>
      <c r="E1376" s="16">
        <v>45519</v>
      </c>
      <c r="F1376" s="8">
        <v>0</v>
      </c>
      <c r="G1376" s="10"/>
    </row>
    <row r="1377" spans="1:7" x14ac:dyDescent="0.45">
      <c r="A1377" s="4" t="s">
        <v>394</v>
      </c>
      <c r="B1377" s="5" t="s">
        <v>157</v>
      </c>
      <c r="C1377" s="6" t="s">
        <v>93</v>
      </c>
      <c r="D1377" s="7">
        <v>348624.77</v>
      </c>
      <c r="E1377" s="16">
        <v>45519</v>
      </c>
      <c r="F1377" s="8">
        <v>0</v>
      </c>
      <c r="G1377" s="10"/>
    </row>
    <row r="1378" spans="1:7" x14ac:dyDescent="0.45">
      <c r="A1378" s="4" t="s">
        <v>394</v>
      </c>
      <c r="B1378" s="5" t="s">
        <v>158</v>
      </c>
      <c r="C1378" s="6" t="s">
        <v>60</v>
      </c>
      <c r="D1378" s="7">
        <v>6315.5</v>
      </c>
      <c r="E1378" s="16">
        <v>45580</v>
      </c>
      <c r="F1378" s="8">
        <v>0</v>
      </c>
      <c r="G1378" s="10"/>
    </row>
    <row r="1379" spans="1:7" x14ac:dyDescent="0.45">
      <c r="A1379" s="4" t="s">
        <v>394</v>
      </c>
      <c r="B1379" s="5" t="s">
        <v>158</v>
      </c>
      <c r="C1379" s="6" t="s">
        <v>61</v>
      </c>
      <c r="D1379" s="7">
        <v>1719.19</v>
      </c>
      <c r="E1379" s="16">
        <v>45580</v>
      </c>
      <c r="F1379" s="8">
        <v>0</v>
      </c>
      <c r="G1379" s="10"/>
    </row>
    <row r="1380" spans="1:7" x14ac:dyDescent="0.45">
      <c r="A1380" s="4" t="s">
        <v>394</v>
      </c>
      <c r="B1380" s="5" t="s">
        <v>158</v>
      </c>
      <c r="C1380" s="6" t="s">
        <v>62</v>
      </c>
      <c r="D1380" s="7">
        <v>6107.31</v>
      </c>
      <c r="E1380" s="16">
        <v>45580</v>
      </c>
      <c r="F1380" s="8">
        <v>0</v>
      </c>
      <c r="G1380" s="10"/>
    </row>
    <row r="1381" spans="1:7" x14ac:dyDescent="0.45">
      <c r="A1381" s="4" t="s">
        <v>394</v>
      </c>
      <c r="B1381" s="5" t="s">
        <v>158</v>
      </c>
      <c r="C1381" s="6" t="s">
        <v>63</v>
      </c>
      <c r="D1381" s="7">
        <v>1662.52</v>
      </c>
      <c r="E1381" s="16">
        <v>45580</v>
      </c>
      <c r="F1381" s="8">
        <v>0</v>
      </c>
      <c r="G1381" s="10"/>
    </row>
    <row r="1382" spans="1:7" x14ac:dyDescent="0.45">
      <c r="A1382" s="4" t="s">
        <v>394</v>
      </c>
      <c r="B1382" s="5" t="s">
        <v>158</v>
      </c>
      <c r="C1382" s="6" t="s">
        <v>64</v>
      </c>
      <c r="D1382" s="7">
        <v>7218.71</v>
      </c>
      <c r="E1382" s="16">
        <v>45519</v>
      </c>
      <c r="F1382" s="8">
        <v>0</v>
      </c>
      <c r="G1382" s="10"/>
    </row>
    <row r="1383" spans="1:7" x14ac:dyDescent="0.45">
      <c r="A1383" s="4" t="s">
        <v>394</v>
      </c>
      <c r="B1383" s="5" t="s">
        <v>158</v>
      </c>
      <c r="C1383" s="6" t="s">
        <v>65</v>
      </c>
      <c r="D1383" s="7">
        <v>1892.31</v>
      </c>
      <c r="E1383" s="16">
        <v>45519</v>
      </c>
      <c r="F1383" s="8">
        <v>0</v>
      </c>
      <c r="G1383" s="10"/>
    </row>
    <row r="1384" spans="1:7" x14ac:dyDescent="0.45">
      <c r="A1384" s="4" t="s">
        <v>394</v>
      </c>
      <c r="B1384" s="5" t="s">
        <v>158</v>
      </c>
      <c r="C1384" s="6" t="s">
        <v>66</v>
      </c>
      <c r="D1384" s="7">
        <v>5659.05</v>
      </c>
      <c r="E1384" s="16">
        <v>45519</v>
      </c>
      <c r="F1384" s="8">
        <v>0</v>
      </c>
      <c r="G1384" s="10"/>
    </row>
    <row r="1385" spans="1:7" x14ac:dyDescent="0.45">
      <c r="A1385" s="4" t="s">
        <v>394</v>
      </c>
      <c r="B1385" s="5" t="s">
        <v>158</v>
      </c>
      <c r="C1385" s="6" t="s">
        <v>67</v>
      </c>
      <c r="D1385" s="7">
        <v>1483.46</v>
      </c>
      <c r="E1385" s="16">
        <v>45519</v>
      </c>
      <c r="F1385" s="8">
        <v>0</v>
      </c>
      <c r="G1385" s="10"/>
    </row>
    <row r="1386" spans="1:7" x14ac:dyDescent="0.45">
      <c r="A1386" s="4" t="s">
        <v>394</v>
      </c>
      <c r="B1386" s="5" t="s">
        <v>158</v>
      </c>
      <c r="C1386" s="6" t="s">
        <v>54</v>
      </c>
      <c r="D1386" s="7">
        <v>16893.32</v>
      </c>
      <c r="E1386" s="16">
        <v>44880</v>
      </c>
      <c r="F1386" s="8">
        <v>0</v>
      </c>
      <c r="G1386" s="10"/>
    </row>
    <row r="1387" spans="1:7" x14ac:dyDescent="0.45">
      <c r="A1387" s="4" t="s">
        <v>394</v>
      </c>
      <c r="B1387" s="5" t="s">
        <v>158</v>
      </c>
      <c r="C1387" s="6" t="s">
        <v>68</v>
      </c>
      <c r="D1387" s="7">
        <v>1230.1500000000001</v>
      </c>
      <c r="E1387" s="16">
        <v>44880</v>
      </c>
      <c r="F1387" s="8">
        <v>3198.26</v>
      </c>
      <c r="G1387" s="10"/>
    </row>
    <row r="1388" spans="1:7" x14ac:dyDescent="0.45">
      <c r="A1388" s="4" t="s">
        <v>394</v>
      </c>
      <c r="B1388" s="5" t="s">
        <v>158</v>
      </c>
      <c r="C1388" s="6" t="s">
        <v>55</v>
      </c>
      <c r="D1388" s="7">
        <v>17754.060000000001</v>
      </c>
      <c r="E1388" s="16">
        <v>44925</v>
      </c>
      <c r="F1388" s="8">
        <v>0</v>
      </c>
      <c r="G1388" s="10"/>
    </row>
    <row r="1389" spans="1:7" x14ac:dyDescent="0.45">
      <c r="A1389" s="4" t="s">
        <v>394</v>
      </c>
      <c r="B1389" s="5" t="s">
        <v>158</v>
      </c>
      <c r="C1389" s="6" t="s">
        <v>69</v>
      </c>
      <c r="D1389" s="7">
        <v>1292.83</v>
      </c>
      <c r="E1389" s="16">
        <v>44925</v>
      </c>
      <c r="F1389" s="8">
        <v>3361.21</v>
      </c>
      <c r="G1389" s="10"/>
    </row>
    <row r="1390" spans="1:7" x14ac:dyDescent="0.45">
      <c r="A1390" s="4" t="s">
        <v>394</v>
      </c>
      <c r="B1390" s="5" t="s">
        <v>158</v>
      </c>
      <c r="C1390" s="6" t="s">
        <v>56</v>
      </c>
      <c r="D1390" s="7">
        <v>14960.92</v>
      </c>
      <c r="E1390" s="16">
        <v>45140</v>
      </c>
      <c r="F1390" s="8">
        <v>0</v>
      </c>
      <c r="G1390" s="10"/>
    </row>
    <row r="1391" spans="1:7" x14ac:dyDescent="0.45">
      <c r="A1391" s="4" t="s">
        <v>394</v>
      </c>
      <c r="B1391" s="5" t="s">
        <v>158</v>
      </c>
      <c r="C1391" s="6" t="s">
        <v>70</v>
      </c>
      <c r="D1391" s="7">
        <v>3921.85</v>
      </c>
      <c r="E1391" s="16">
        <v>45140</v>
      </c>
      <c r="F1391" s="8">
        <v>0</v>
      </c>
      <c r="G1391" s="10"/>
    </row>
    <row r="1392" spans="1:7" x14ac:dyDescent="0.45">
      <c r="A1392" s="4" t="s">
        <v>394</v>
      </c>
      <c r="B1392" s="5" t="s">
        <v>158</v>
      </c>
      <c r="C1392" s="6" t="s">
        <v>57</v>
      </c>
      <c r="D1392" s="7">
        <v>18923.03</v>
      </c>
      <c r="E1392" s="16">
        <v>45504</v>
      </c>
      <c r="F1392" s="8">
        <v>0</v>
      </c>
      <c r="G1392" s="10"/>
    </row>
    <row r="1393" spans="1:7" x14ac:dyDescent="0.45">
      <c r="A1393" s="4" t="s">
        <v>394</v>
      </c>
      <c r="B1393" s="5" t="s">
        <v>158</v>
      </c>
      <c r="C1393" s="6" t="s">
        <v>72</v>
      </c>
      <c r="D1393" s="7">
        <v>3566.36</v>
      </c>
      <c r="E1393" s="16">
        <v>45504</v>
      </c>
      <c r="F1393" s="8">
        <v>0</v>
      </c>
      <c r="G1393" s="10"/>
    </row>
    <row r="1394" spans="1:7" x14ac:dyDescent="0.45">
      <c r="A1394" s="4" t="s">
        <v>394</v>
      </c>
      <c r="B1394" s="5" t="s">
        <v>158</v>
      </c>
      <c r="C1394" s="6" t="s">
        <v>58</v>
      </c>
      <c r="D1394" s="7">
        <v>8404.68</v>
      </c>
      <c r="E1394" s="16">
        <v>45412</v>
      </c>
      <c r="F1394" s="8">
        <v>0</v>
      </c>
      <c r="G1394" s="10"/>
    </row>
    <row r="1395" spans="1:7" x14ac:dyDescent="0.45">
      <c r="A1395" s="4" t="s">
        <v>394</v>
      </c>
      <c r="B1395" s="5" t="s">
        <v>158</v>
      </c>
      <c r="C1395" s="6" t="s">
        <v>73</v>
      </c>
      <c r="D1395" s="7">
        <v>2203.1999999999998</v>
      </c>
      <c r="E1395" s="16">
        <v>45412</v>
      </c>
      <c r="F1395" s="8">
        <v>0</v>
      </c>
      <c r="G1395" s="10"/>
    </row>
    <row r="1396" spans="1:7" x14ac:dyDescent="0.45">
      <c r="A1396" s="4" t="s">
        <v>394</v>
      </c>
      <c r="B1396" s="5" t="s">
        <v>158</v>
      </c>
      <c r="C1396" s="6" t="s">
        <v>74</v>
      </c>
      <c r="D1396" s="7">
        <v>6014.13</v>
      </c>
      <c r="E1396" s="16">
        <v>44985</v>
      </c>
      <c r="F1396" s="8">
        <v>0</v>
      </c>
      <c r="G1396" s="10"/>
    </row>
    <row r="1397" spans="1:7" x14ac:dyDescent="0.45">
      <c r="A1397" s="4" t="s">
        <v>394</v>
      </c>
      <c r="B1397" s="5" t="s">
        <v>158</v>
      </c>
      <c r="C1397" s="6" t="s">
        <v>75</v>
      </c>
      <c r="D1397" s="7">
        <v>437.94</v>
      </c>
      <c r="E1397" s="16">
        <v>44985</v>
      </c>
      <c r="F1397" s="8">
        <v>1138.5999999999999</v>
      </c>
      <c r="G1397" s="10"/>
    </row>
    <row r="1398" spans="1:7" x14ac:dyDescent="0.45">
      <c r="A1398" s="4" t="s">
        <v>394</v>
      </c>
      <c r="B1398" s="5" t="s">
        <v>158</v>
      </c>
      <c r="C1398" s="6" t="s">
        <v>76</v>
      </c>
      <c r="D1398" s="7">
        <v>14031.09</v>
      </c>
      <c r="E1398" s="16">
        <v>44985</v>
      </c>
      <c r="F1398" s="8">
        <v>0</v>
      </c>
      <c r="G1398" s="10"/>
    </row>
    <row r="1399" spans="1:7" x14ac:dyDescent="0.45">
      <c r="A1399" s="4" t="s">
        <v>394</v>
      </c>
      <c r="B1399" s="5" t="s">
        <v>158</v>
      </c>
      <c r="C1399" s="6" t="s">
        <v>77</v>
      </c>
      <c r="D1399" s="7">
        <v>1021.72</v>
      </c>
      <c r="E1399" s="16">
        <v>44985</v>
      </c>
      <c r="F1399" s="8">
        <v>2656.38</v>
      </c>
      <c r="G1399" s="10"/>
    </row>
    <row r="1400" spans="1:7" x14ac:dyDescent="0.45">
      <c r="A1400" s="4" t="s">
        <v>394</v>
      </c>
      <c r="B1400" s="5" t="s">
        <v>158</v>
      </c>
      <c r="C1400" s="6" t="s">
        <v>78</v>
      </c>
      <c r="D1400" s="7">
        <v>10556.36</v>
      </c>
      <c r="E1400" s="16">
        <v>45127</v>
      </c>
      <c r="F1400" s="8">
        <v>0</v>
      </c>
      <c r="G1400" s="10"/>
    </row>
    <row r="1401" spans="1:7" x14ac:dyDescent="0.45">
      <c r="A1401" s="4" t="s">
        <v>394</v>
      </c>
      <c r="B1401" s="5" t="s">
        <v>158</v>
      </c>
      <c r="C1401" s="6" t="s">
        <v>79</v>
      </c>
      <c r="D1401" s="7">
        <v>2767.24</v>
      </c>
      <c r="E1401" s="16">
        <v>45127</v>
      </c>
      <c r="F1401" s="8">
        <v>0</v>
      </c>
      <c r="G1401" s="10"/>
    </row>
    <row r="1402" spans="1:7" x14ac:dyDescent="0.45">
      <c r="A1402" s="4" t="s">
        <v>394</v>
      </c>
      <c r="B1402" s="5" t="s">
        <v>158</v>
      </c>
      <c r="C1402" s="6" t="s">
        <v>80</v>
      </c>
      <c r="D1402" s="7">
        <v>16540.45</v>
      </c>
      <c r="E1402" s="16">
        <v>45488</v>
      </c>
      <c r="F1402" s="8">
        <v>0</v>
      </c>
      <c r="G1402" s="10"/>
    </row>
    <row r="1403" spans="1:7" x14ac:dyDescent="0.45">
      <c r="A1403" s="4" t="s">
        <v>394</v>
      </c>
      <c r="B1403" s="5" t="s">
        <v>158</v>
      </c>
      <c r="C1403" s="6" t="s">
        <v>81</v>
      </c>
      <c r="D1403" s="7">
        <v>4335.8999999999996</v>
      </c>
      <c r="E1403" s="16">
        <v>45488</v>
      </c>
      <c r="F1403" s="8">
        <v>0</v>
      </c>
      <c r="G1403" s="10"/>
    </row>
    <row r="1404" spans="1:7" x14ac:dyDescent="0.45">
      <c r="A1404" s="4" t="s">
        <v>394</v>
      </c>
      <c r="B1404" s="5" t="s">
        <v>158</v>
      </c>
      <c r="C1404" s="6" t="s">
        <v>82</v>
      </c>
      <c r="D1404" s="7">
        <v>5736.71</v>
      </c>
      <c r="E1404" s="16">
        <v>45646</v>
      </c>
      <c r="F1404" s="8">
        <v>0</v>
      </c>
      <c r="G1404" s="10"/>
    </row>
    <row r="1405" spans="1:7" x14ac:dyDescent="0.45">
      <c r="A1405" s="4" t="s">
        <v>394</v>
      </c>
      <c r="B1405" s="5" t="s">
        <v>158</v>
      </c>
      <c r="C1405" s="6" t="s">
        <v>83</v>
      </c>
      <c r="D1405" s="7">
        <v>1561.63</v>
      </c>
      <c r="E1405" s="16">
        <v>45646</v>
      </c>
      <c r="F1405" s="8">
        <v>0</v>
      </c>
      <c r="G1405" s="10"/>
    </row>
    <row r="1406" spans="1:7" x14ac:dyDescent="0.45">
      <c r="A1406" s="4" t="s">
        <v>394</v>
      </c>
      <c r="B1406" s="5" t="s">
        <v>158</v>
      </c>
      <c r="C1406" s="6" t="s">
        <v>84</v>
      </c>
      <c r="D1406" s="7">
        <v>5561.87</v>
      </c>
      <c r="E1406" s="16">
        <v>45646</v>
      </c>
      <c r="F1406" s="8">
        <v>0</v>
      </c>
      <c r="G1406" s="10"/>
    </row>
    <row r="1407" spans="1:7" x14ac:dyDescent="0.45">
      <c r="A1407" s="4" t="s">
        <v>394</v>
      </c>
      <c r="B1407" s="5" t="s">
        <v>158</v>
      </c>
      <c r="C1407" s="6" t="s">
        <v>85</v>
      </c>
      <c r="D1407" s="7">
        <v>1514.04</v>
      </c>
      <c r="E1407" s="16">
        <v>45646</v>
      </c>
      <c r="F1407" s="8">
        <v>0</v>
      </c>
      <c r="G1407" s="10"/>
    </row>
    <row r="1408" spans="1:7" x14ac:dyDescent="0.45">
      <c r="A1408" s="4" t="s">
        <v>394</v>
      </c>
      <c r="B1408" s="5" t="s">
        <v>158</v>
      </c>
      <c r="C1408" s="6" t="s">
        <v>86</v>
      </c>
      <c r="D1408" s="7">
        <v>8469.2099999999991</v>
      </c>
      <c r="E1408" s="16">
        <v>45519</v>
      </c>
      <c r="F1408" s="8">
        <v>0</v>
      </c>
      <c r="G1408" s="10"/>
    </row>
    <row r="1409" spans="1:7" x14ac:dyDescent="0.45">
      <c r="A1409" s="4" t="s">
        <v>394</v>
      </c>
      <c r="B1409" s="5" t="s">
        <v>158</v>
      </c>
      <c r="C1409" s="6" t="s">
        <v>87</v>
      </c>
      <c r="D1409" s="7">
        <v>2220.11</v>
      </c>
      <c r="E1409" s="16">
        <v>45519</v>
      </c>
      <c r="F1409" s="8">
        <v>0</v>
      </c>
      <c r="G1409" s="10"/>
    </row>
    <row r="1410" spans="1:7" x14ac:dyDescent="0.45">
      <c r="A1410" s="4" t="s">
        <v>394</v>
      </c>
      <c r="B1410" s="5" t="s">
        <v>158</v>
      </c>
      <c r="C1410" s="6" t="s">
        <v>88</v>
      </c>
      <c r="D1410" s="7">
        <v>5590.24</v>
      </c>
      <c r="E1410" s="16">
        <v>45519</v>
      </c>
      <c r="F1410" s="8">
        <v>0</v>
      </c>
      <c r="G1410" s="10"/>
    </row>
    <row r="1411" spans="1:7" x14ac:dyDescent="0.45">
      <c r="A1411" s="4" t="s">
        <v>394</v>
      </c>
      <c r="B1411" s="5" t="s">
        <v>158</v>
      </c>
      <c r="C1411" s="6" t="s">
        <v>89</v>
      </c>
      <c r="D1411" s="7">
        <v>1465.42</v>
      </c>
      <c r="E1411" s="16">
        <v>45519</v>
      </c>
      <c r="F1411" s="8">
        <v>0</v>
      </c>
      <c r="G1411" s="10"/>
    </row>
    <row r="1412" spans="1:7" x14ac:dyDescent="0.45">
      <c r="A1412" s="4" t="s">
        <v>394</v>
      </c>
      <c r="B1412" s="5" t="s">
        <v>158</v>
      </c>
      <c r="C1412" s="6" t="s">
        <v>90</v>
      </c>
      <c r="D1412" s="7">
        <v>5590.24</v>
      </c>
      <c r="E1412" s="16">
        <v>45762</v>
      </c>
      <c r="F1412" s="8">
        <v>0</v>
      </c>
      <c r="G1412" s="10"/>
    </row>
    <row r="1413" spans="1:7" x14ac:dyDescent="0.45">
      <c r="A1413" s="4" t="s">
        <v>394</v>
      </c>
      <c r="B1413" s="5" t="s">
        <v>158</v>
      </c>
      <c r="C1413" s="6" t="s">
        <v>91</v>
      </c>
      <c r="D1413" s="7">
        <v>1465.42</v>
      </c>
      <c r="E1413" s="16">
        <v>45762</v>
      </c>
      <c r="F1413" s="8">
        <v>0</v>
      </c>
      <c r="G1413" s="10"/>
    </row>
    <row r="1414" spans="1:7" x14ac:dyDescent="0.45">
      <c r="A1414" s="4" t="s">
        <v>394</v>
      </c>
      <c r="B1414" s="5" t="s">
        <v>158</v>
      </c>
      <c r="C1414" s="6" t="s">
        <v>92</v>
      </c>
      <c r="D1414" s="7">
        <v>53160.78</v>
      </c>
      <c r="E1414" s="16">
        <v>45519</v>
      </c>
      <c r="F1414" s="8">
        <v>0</v>
      </c>
      <c r="G1414" s="10"/>
    </row>
    <row r="1415" spans="1:7" x14ac:dyDescent="0.45">
      <c r="A1415" s="4" t="s">
        <v>394</v>
      </c>
      <c r="B1415" s="5" t="s">
        <v>158</v>
      </c>
      <c r="C1415" s="6" t="s">
        <v>93</v>
      </c>
      <c r="D1415" s="7">
        <v>13935.54</v>
      </c>
      <c r="E1415" s="16">
        <v>45519</v>
      </c>
      <c r="F1415" s="8">
        <v>0</v>
      </c>
      <c r="G1415" s="10"/>
    </row>
    <row r="1416" spans="1:7" x14ac:dyDescent="0.45">
      <c r="A1416" s="4" t="s">
        <v>394</v>
      </c>
      <c r="B1416" s="5" t="s">
        <v>159</v>
      </c>
      <c r="C1416" s="6" t="s">
        <v>60</v>
      </c>
      <c r="D1416" s="7">
        <v>8832.43</v>
      </c>
      <c r="E1416" s="16">
        <v>45519</v>
      </c>
      <c r="F1416" s="8">
        <v>0</v>
      </c>
      <c r="G1416" s="10"/>
    </row>
    <row r="1417" spans="1:7" x14ac:dyDescent="0.45">
      <c r="A1417" s="4" t="s">
        <v>394</v>
      </c>
      <c r="B1417" s="5" t="s">
        <v>159</v>
      </c>
      <c r="C1417" s="6" t="s">
        <v>62</v>
      </c>
      <c r="D1417" s="7">
        <v>8541.2800000000007</v>
      </c>
      <c r="E1417" s="16">
        <v>45519</v>
      </c>
      <c r="F1417" s="8">
        <v>0</v>
      </c>
      <c r="G1417" s="10"/>
    </row>
    <row r="1418" spans="1:7" x14ac:dyDescent="0.45">
      <c r="A1418" s="4" t="s">
        <v>394</v>
      </c>
      <c r="B1418" s="5" t="s">
        <v>159</v>
      </c>
      <c r="C1418" s="6" t="s">
        <v>64</v>
      </c>
      <c r="D1418" s="7">
        <v>10095.61</v>
      </c>
      <c r="E1418" s="16">
        <v>45519</v>
      </c>
      <c r="F1418" s="8">
        <v>0</v>
      </c>
      <c r="G1418" s="10"/>
    </row>
    <row r="1419" spans="1:7" x14ac:dyDescent="0.45">
      <c r="A1419" s="4" t="s">
        <v>394</v>
      </c>
      <c r="B1419" s="5" t="s">
        <v>159</v>
      </c>
      <c r="C1419" s="6" t="s">
        <v>66</v>
      </c>
      <c r="D1419" s="7">
        <v>7914.37</v>
      </c>
      <c r="E1419" s="16">
        <v>45519</v>
      </c>
      <c r="F1419" s="8">
        <v>0</v>
      </c>
      <c r="G1419" s="10"/>
    </row>
    <row r="1420" spans="1:7" x14ac:dyDescent="0.45">
      <c r="A1420" s="4" t="s">
        <v>394</v>
      </c>
      <c r="B1420" s="5" t="s">
        <v>159</v>
      </c>
      <c r="C1420" s="6" t="s">
        <v>54</v>
      </c>
      <c r="D1420" s="7">
        <v>23625.87</v>
      </c>
      <c r="E1420" s="16">
        <v>44880</v>
      </c>
      <c r="F1420" s="8">
        <v>0</v>
      </c>
      <c r="G1420" s="10"/>
    </row>
    <row r="1421" spans="1:7" x14ac:dyDescent="0.45">
      <c r="A1421" s="4" t="s">
        <v>394</v>
      </c>
      <c r="B1421" s="5" t="s">
        <v>159</v>
      </c>
      <c r="C1421" s="6" t="s">
        <v>55</v>
      </c>
      <c r="D1421" s="7">
        <v>24829.64</v>
      </c>
      <c r="E1421" s="16">
        <v>44925</v>
      </c>
      <c r="F1421" s="8">
        <v>0</v>
      </c>
      <c r="G1421" s="10"/>
    </row>
    <row r="1422" spans="1:7" x14ac:dyDescent="0.45">
      <c r="A1422" s="4" t="s">
        <v>394</v>
      </c>
      <c r="B1422" s="5" t="s">
        <v>159</v>
      </c>
      <c r="C1422" s="6" t="s">
        <v>56</v>
      </c>
      <c r="D1422" s="7">
        <v>20923.34</v>
      </c>
      <c r="E1422" s="16">
        <v>45140</v>
      </c>
      <c r="F1422" s="8">
        <v>0</v>
      </c>
      <c r="G1422" s="10"/>
    </row>
    <row r="1423" spans="1:7" x14ac:dyDescent="0.45">
      <c r="A1423" s="4" t="s">
        <v>394</v>
      </c>
      <c r="B1423" s="5" t="s">
        <v>159</v>
      </c>
      <c r="C1423" s="6" t="s">
        <v>57</v>
      </c>
      <c r="D1423" s="7">
        <v>26464.49</v>
      </c>
      <c r="E1423" s="16">
        <v>45504</v>
      </c>
      <c r="F1423" s="8">
        <v>0</v>
      </c>
      <c r="G1423" s="10"/>
    </row>
    <row r="1424" spans="1:7" x14ac:dyDescent="0.45">
      <c r="A1424" s="4" t="s">
        <v>394</v>
      </c>
      <c r="B1424" s="5" t="s">
        <v>159</v>
      </c>
      <c r="C1424" s="6" t="s">
        <v>58</v>
      </c>
      <c r="D1424" s="7">
        <v>11754.22</v>
      </c>
      <c r="E1424" s="16">
        <v>45412</v>
      </c>
      <c r="F1424" s="8">
        <v>0</v>
      </c>
      <c r="G1424" s="10"/>
    </row>
    <row r="1425" spans="1:7" x14ac:dyDescent="0.45">
      <c r="A1425" s="4" t="s">
        <v>394</v>
      </c>
      <c r="B1425" s="5" t="s">
        <v>159</v>
      </c>
      <c r="C1425" s="6" t="s">
        <v>82</v>
      </c>
      <c r="D1425" s="7">
        <v>8022.98</v>
      </c>
      <c r="E1425" s="16">
        <v>45519</v>
      </c>
      <c r="F1425" s="8">
        <v>0</v>
      </c>
      <c r="G1425" s="10"/>
    </row>
    <row r="1426" spans="1:7" x14ac:dyDescent="0.45">
      <c r="A1426" s="4" t="s">
        <v>394</v>
      </c>
      <c r="B1426" s="5" t="s">
        <v>159</v>
      </c>
      <c r="C1426" s="6" t="s">
        <v>84</v>
      </c>
      <c r="D1426" s="7">
        <v>7778.46</v>
      </c>
      <c r="E1426" s="16">
        <v>45519</v>
      </c>
      <c r="F1426" s="8">
        <v>0</v>
      </c>
      <c r="G1426" s="10"/>
    </row>
    <row r="1427" spans="1:7" x14ac:dyDescent="0.45">
      <c r="A1427" s="4" t="s">
        <v>394</v>
      </c>
      <c r="B1427" s="5" t="s">
        <v>159</v>
      </c>
      <c r="C1427" s="6" t="s">
        <v>86</v>
      </c>
      <c r="D1427" s="7">
        <v>11844.47</v>
      </c>
      <c r="E1427" s="16">
        <v>45519</v>
      </c>
      <c r="F1427" s="8">
        <v>0</v>
      </c>
      <c r="G1427" s="10"/>
    </row>
    <row r="1428" spans="1:7" x14ac:dyDescent="0.45">
      <c r="A1428" s="4" t="s">
        <v>394</v>
      </c>
      <c r="B1428" s="5" t="s">
        <v>159</v>
      </c>
      <c r="C1428" s="6" t="s">
        <v>88</v>
      </c>
      <c r="D1428" s="7">
        <v>7818.14</v>
      </c>
      <c r="E1428" s="16">
        <v>45519</v>
      </c>
      <c r="F1428" s="8">
        <v>0</v>
      </c>
      <c r="G1428" s="10"/>
    </row>
    <row r="1429" spans="1:7" x14ac:dyDescent="0.45">
      <c r="A1429" s="4" t="s">
        <v>394</v>
      </c>
      <c r="B1429" s="5" t="s">
        <v>159</v>
      </c>
      <c r="C1429" s="6" t="s">
        <v>90</v>
      </c>
      <c r="D1429" s="7">
        <v>7818.14</v>
      </c>
      <c r="E1429" s="16">
        <v>45762</v>
      </c>
      <c r="F1429" s="8">
        <v>0</v>
      </c>
      <c r="G1429" s="10"/>
    </row>
    <row r="1430" spans="1:7" x14ac:dyDescent="0.45">
      <c r="A1430" s="4" t="s">
        <v>394</v>
      </c>
      <c r="B1430" s="5" t="s">
        <v>159</v>
      </c>
      <c r="C1430" s="6" t="s">
        <v>92</v>
      </c>
      <c r="D1430" s="7">
        <v>74347.12</v>
      </c>
      <c r="E1430" s="16">
        <v>45519</v>
      </c>
      <c r="F1430" s="8">
        <v>0</v>
      </c>
      <c r="G1430" s="10"/>
    </row>
    <row r="1431" spans="1:7" x14ac:dyDescent="0.45">
      <c r="A1431" s="4" t="s">
        <v>394</v>
      </c>
      <c r="B1431" s="5" t="s">
        <v>160</v>
      </c>
      <c r="C1431" s="6" t="s">
        <v>60</v>
      </c>
      <c r="D1431" s="7">
        <v>6697.49</v>
      </c>
      <c r="E1431" s="16">
        <v>45519</v>
      </c>
      <c r="F1431" s="8">
        <v>0</v>
      </c>
      <c r="G1431" s="10"/>
    </row>
    <row r="1432" spans="1:7" x14ac:dyDescent="0.45">
      <c r="A1432" s="4" t="s">
        <v>394</v>
      </c>
      <c r="B1432" s="5" t="s">
        <v>160</v>
      </c>
      <c r="C1432" s="6" t="s">
        <v>62</v>
      </c>
      <c r="D1432" s="7">
        <v>6476.71</v>
      </c>
      <c r="E1432" s="16">
        <v>45519</v>
      </c>
      <c r="F1432" s="8">
        <v>0</v>
      </c>
      <c r="G1432" s="10"/>
    </row>
    <row r="1433" spans="1:7" x14ac:dyDescent="0.45">
      <c r="A1433" s="4" t="s">
        <v>394</v>
      </c>
      <c r="B1433" s="5" t="s">
        <v>160</v>
      </c>
      <c r="C1433" s="6" t="s">
        <v>64</v>
      </c>
      <c r="D1433" s="7">
        <v>7655.33</v>
      </c>
      <c r="E1433" s="16">
        <v>45519</v>
      </c>
      <c r="F1433" s="8">
        <v>0</v>
      </c>
      <c r="G1433" s="10"/>
    </row>
    <row r="1434" spans="1:7" x14ac:dyDescent="0.45">
      <c r="A1434" s="4" t="s">
        <v>394</v>
      </c>
      <c r="B1434" s="5" t="s">
        <v>160</v>
      </c>
      <c r="C1434" s="6" t="s">
        <v>66</v>
      </c>
      <c r="D1434" s="7">
        <v>6001.33</v>
      </c>
      <c r="E1434" s="16">
        <v>45519</v>
      </c>
      <c r="F1434" s="8">
        <v>0</v>
      </c>
      <c r="G1434" s="10"/>
    </row>
    <row r="1435" spans="1:7" x14ac:dyDescent="0.45">
      <c r="A1435" s="4" t="s">
        <v>394</v>
      </c>
      <c r="B1435" s="5" t="s">
        <v>160</v>
      </c>
      <c r="C1435" s="6" t="s">
        <v>54</v>
      </c>
      <c r="D1435" s="7">
        <v>17915.11</v>
      </c>
      <c r="E1435" s="16">
        <v>44880</v>
      </c>
      <c r="F1435" s="8">
        <v>0</v>
      </c>
      <c r="G1435" s="10"/>
    </row>
    <row r="1436" spans="1:7" x14ac:dyDescent="0.45">
      <c r="A1436" s="4" t="s">
        <v>394</v>
      </c>
      <c r="B1436" s="5" t="s">
        <v>160</v>
      </c>
      <c r="C1436" s="6" t="s">
        <v>55</v>
      </c>
      <c r="D1436" s="7">
        <v>18827.900000000001</v>
      </c>
      <c r="E1436" s="16">
        <v>44925</v>
      </c>
      <c r="F1436" s="8">
        <v>0</v>
      </c>
      <c r="G1436" s="10"/>
    </row>
    <row r="1437" spans="1:7" x14ac:dyDescent="0.45">
      <c r="A1437" s="4" t="s">
        <v>394</v>
      </c>
      <c r="B1437" s="5" t="s">
        <v>160</v>
      </c>
      <c r="C1437" s="6" t="s">
        <v>56</v>
      </c>
      <c r="D1437" s="7">
        <v>15865.83</v>
      </c>
      <c r="E1437" s="16">
        <v>45139</v>
      </c>
      <c r="F1437" s="8">
        <v>0</v>
      </c>
      <c r="G1437" s="10"/>
    </row>
    <row r="1438" spans="1:7" x14ac:dyDescent="0.45">
      <c r="A1438" s="4" t="s">
        <v>394</v>
      </c>
      <c r="B1438" s="5" t="s">
        <v>160</v>
      </c>
      <c r="C1438" s="6" t="s">
        <v>57</v>
      </c>
      <c r="D1438" s="7">
        <v>20067.580000000002</v>
      </c>
      <c r="E1438" s="16">
        <v>45504</v>
      </c>
      <c r="F1438" s="8">
        <v>0</v>
      </c>
      <c r="G1438" s="10"/>
    </row>
    <row r="1439" spans="1:7" x14ac:dyDescent="0.45">
      <c r="A1439" s="4" t="s">
        <v>394</v>
      </c>
      <c r="B1439" s="5" t="s">
        <v>160</v>
      </c>
      <c r="C1439" s="6" t="s">
        <v>58</v>
      </c>
      <c r="D1439" s="7">
        <v>8913.0300000000007</v>
      </c>
      <c r="E1439" s="16">
        <v>45412</v>
      </c>
      <c r="F1439" s="8">
        <v>0</v>
      </c>
      <c r="G1439" s="10"/>
    </row>
    <row r="1440" spans="1:7" x14ac:dyDescent="0.45">
      <c r="A1440" s="4" t="s">
        <v>394</v>
      </c>
      <c r="B1440" s="5" t="s">
        <v>160</v>
      </c>
      <c r="C1440" s="6" t="s">
        <v>74</v>
      </c>
      <c r="D1440" s="7">
        <v>6377.89</v>
      </c>
      <c r="E1440" s="16">
        <v>44985</v>
      </c>
      <c r="F1440" s="8">
        <v>0</v>
      </c>
      <c r="G1440" s="10"/>
    </row>
    <row r="1441" spans="1:7" x14ac:dyDescent="0.45">
      <c r="A1441" s="4" t="s">
        <v>394</v>
      </c>
      <c r="B1441" s="5" t="s">
        <v>160</v>
      </c>
      <c r="C1441" s="6" t="s">
        <v>76</v>
      </c>
      <c r="D1441" s="7">
        <v>14879.75</v>
      </c>
      <c r="E1441" s="16">
        <v>44985</v>
      </c>
      <c r="F1441" s="8">
        <v>0</v>
      </c>
      <c r="G1441" s="10"/>
    </row>
    <row r="1442" spans="1:7" x14ac:dyDescent="0.45">
      <c r="A1442" s="4" t="s">
        <v>394</v>
      </c>
      <c r="B1442" s="5" t="s">
        <v>160</v>
      </c>
      <c r="C1442" s="6" t="s">
        <v>78</v>
      </c>
      <c r="D1442" s="7">
        <v>11194.86</v>
      </c>
      <c r="E1442" s="16">
        <v>45127</v>
      </c>
      <c r="F1442" s="8">
        <v>0</v>
      </c>
      <c r="G1442" s="10"/>
    </row>
    <row r="1443" spans="1:7" x14ac:dyDescent="0.45">
      <c r="A1443" s="4" t="s">
        <v>394</v>
      </c>
      <c r="B1443" s="5" t="s">
        <v>160</v>
      </c>
      <c r="C1443" s="6" t="s">
        <v>80</v>
      </c>
      <c r="D1443" s="7">
        <v>17540.89</v>
      </c>
      <c r="E1443" s="16">
        <v>45488</v>
      </c>
      <c r="F1443" s="8">
        <v>0</v>
      </c>
      <c r="G1443" s="10"/>
    </row>
    <row r="1444" spans="1:7" x14ac:dyDescent="0.45">
      <c r="A1444" s="4" t="s">
        <v>394</v>
      </c>
      <c r="B1444" s="5" t="s">
        <v>160</v>
      </c>
      <c r="C1444" s="6" t="s">
        <v>82</v>
      </c>
      <c r="D1444" s="7">
        <v>6083.69</v>
      </c>
      <c r="E1444" s="16">
        <v>45519</v>
      </c>
      <c r="F1444" s="8">
        <v>0</v>
      </c>
      <c r="G1444" s="10"/>
    </row>
    <row r="1445" spans="1:7" x14ac:dyDescent="0.45">
      <c r="A1445" s="4" t="s">
        <v>394</v>
      </c>
      <c r="B1445" s="5" t="s">
        <v>160</v>
      </c>
      <c r="C1445" s="6" t="s">
        <v>84</v>
      </c>
      <c r="D1445" s="7">
        <v>5898.28</v>
      </c>
      <c r="E1445" s="16">
        <v>45519</v>
      </c>
      <c r="F1445" s="8">
        <v>0</v>
      </c>
      <c r="G1445" s="10"/>
    </row>
    <row r="1446" spans="1:7" x14ac:dyDescent="0.45">
      <c r="A1446" s="4" t="s">
        <v>394</v>
      </c>
      <c r="B1446" s="5" t="s">
        <v>160</v>
      </c>
      <c r="C1446" s="6" t="s">
        <v>86</v>
      </c>
      <c r="D1446" s="7">
        <v>8981.4599999999991</v>
      </c>
      <c r="E1446" s="16">
        <v>45519</v>
      </c>
      <c r="F1446" s="8">
        <v>0</v>
      </c>
      <c r="G1446" s="10"/>
    </row>
    <row r="1447" spans="1:7" x14ac:dyDescent="0.45">
      <c r="A1447" s="4" t="s">
        <v>394</v>
      </c>
      <c r="B1447" s="5" t="s">
        <v>160</v>
      </c>
      <c r="C1447" s="6" t="s">
        <v>88</v>
      </c>
      <c r="D1447" s="7">
        <v>5928.37</v>
      </c>
      <c r="E1447" s="16">
        <v>45519</v>
      </c>
      <c r="F1447" s="8">
        <v>0</v>
      </c>
      <c r="G1447" s="10"/>
    </row>
    <row r="1448" spans="1:7" x14ac:dyDescent="0.45">
      <c r="A1448" s="4" t="s">
        <v>394</v>
      </c>
      <c r="B1448" s="5" t="s">
        <v>160</v>
      </c>
      <c r="C1448" s="6" t="s">
        <v>90</v>
      </c>
      <c r="D1448" s="7">
        <v>5928.37</v>
      </c>
      <c r="E1448" s="16">
        <v>45762</v>
      </c>
      <c r="F1448" s="8">
        <v>0</v>
      </c>
      <c r="G1448" s="10"/>
    </row>
    <row r="1449" spans="1:7" x14ac:dyDescent="0.45">
      <c r="A1449" s="4" t="s">
        <v>394</v>
      </c>
      <c r="B1449" s="5" t="s">
        <v>160</v>
      </c>
      <c r="C1449" s="6" t="s">
        <v>92</v>
      </c>
      <c r="D1449" s="7">
        <v>56376.19</v>
      </c>
      <c r="E1449" s="16">
        <v>45519</v>
      </c>
      <c r="F1449" s="8">
        <v>0</v>
      </c>
      <c r="G1449" s="10"/>
    </row>
    <row r="1450" spans="1:7" x14ac:dyDescent="0.45">
      <c r="A1450" s="4" t="s">
        <v>394</v>
      </c>
      <c r="B1450" s="5" t="s">
        <v>161</v>
      </c>
      <c r="C1450" s="6" t="s">
        <v>60</v>
      </c>
      <c r="D1450" s="7">
        <v>26662.84</v>
      </c>
      <c r="E1450" s="16">
        <v>45519</v>
      </c>
      <c r="F1450" s="8">
        <v>0</v>
      </c>
      <c r="G1450" s="10"/>
    </row>
    <row r="1451" spans="1:7" x14ac:dyDescent="0.45">
      <c r="A1451" s="4" t="s">
        <v>394</v>
      </c>
      <c r="B1451" s="5" t="s">
        <v>161</v>
      </c>
      <c r="C1451" s="6" t="s">
        <v>62</v>
      </c>
      <c r="D1451" s="7">
        <v>25783.91</v>
      </c>
      <c r="E1451" s="16">
        <v>45519</v>
      </c>
      <c r="F1451" s="8">
        <v>0</v>
      </c>
      <c r="G1451" s="10"/>
    </row>
    <row r="1452" spans="1:7" x14ac:dyDescent="0.45">
      <c r="A1452" s="4" t="s">
        <v>394</v>
      </c>
      <c r="B1452" s="5" t="s">
        <v>161</v>
      </c>
      <c r="C1452" s="6" t="s">
        <v>64</v>
      </c>
      <c r="D1452" s="7">
        <v>30476.04</v>
      </c>
      <c r="E1452" s="16">
        <v>45519</v>
      </c>
      <c r="F1452" s="8">
        <v>0</v>
      </c>
      <c r="G1452" s="10"/>
    </row>
    <row r="1453" spans="1:7" x14ac:dyDescent="0.45">
      <c r="A1453" s="4" t="s">
        <v>394</v>
      </c>
      <c r="B1453" s="5" t="s">
        <v>161</v>
      </c>
      <c r="C1453" s="6" t="s">
        <v>66</v>
      </c>
      <c r="D1453" s="7">
        <v>23891.439999999999</v>
      </c>
      <c r="E1453" s="16">
        <v>45519</v>
      </c>
      <c r="F1453" s="8">
        <v>0</v>
      </c>
      <c r="G1453" s="10"/>
    </row>
    <row r="1454" spans="1:7" x14ac:dyDescent="0.45">
      <c r="A1454" s="4" t="s">
        <v>394</v>
      </c>
      <c r="B1454" s="5" t="s">
        <v>161</v>
      </c>
      <c r="C1454" s="6" t="s">
        <v>54</v>
      </c>
      <c r="D1454" s="7">
        <v>71320.42</v>
      </c>
      <c r="E1454" s="16">
        <v>44880</v>
      </c>
      <c r="F1454" s="8">
        <v>0</v>
      </c>
      <c r="G1454" s="10"/>
    </row>
    <row r="1455" spans="1:7" x14ac:dyDescent="0.45">
      <c r="A1455" s="4" t="s">
        <v>394</v>
      </c>
      <c r="B1455" s="5" t="s">
        <v>161</v>
      </c>
      <c r="C1455" s="6" t="s">
        <v>55</v>
      </c>
      <c r="D1455" s="7">
        <v>74954.28</v>
      </c>
      <c r="E1455" s="16">
        <v>44925</v>
      </c>
      <c r="F1455" s="8">
        <v>0</v>
      </c>
      <c r="G1455" s="10"/>
    </row>
    <row r="1456" spans="1:7" x14ac:dyDescent="0.45">
      <c r="A1456" s="4" t="s">
        <v>394</v>
      </c>
      <c r="B1456" s="5" t="s">
        <v>161</v>
      </c>
      <c r="C1456" s="6" t="s">
        <v>56</v>
      </c>
      <c r="D1456" s="7">
        <v>63162.19</v>
      </c>
      <c r="E1456" s="16">
        <v>45139</v>
      </c>
      <c r="F1456" s="8">
        <v>0</v>
      </c>
      <c r="G1456" s="10"/>
    </row>
    <row r="1457" spans="1:7" x14ac:dyDescent="0.45">
      <c r="A1457" s="4" t="s">
        <v>394</v>
      </c>
      <c r="B1457" s="5" t="s">
        <v>161</v>
      </c>
      <c r="C1457" s="6" t="s">
        <v>57</v>
      </c>
      <c r="D1457" s="7">
        <v>79889.460000000006</v>
      </c>
      <c r="E1457" s="16">
        <v>45504</v>
      </c>
      <c r="F1457" s="8">
        <v>0</v>
      </c>
      <c r="G1457" s="10"/>
    </row>
    <row r="1458" spans="1:7" x14ac:dyDescent="0.45">
      <c r="A1458" s="4" t="s">
        <v>394</v>
      </c>
      <c r="B1458" s="5" t="s">
        <v>161</v>
      </c>
      <c r="C1458" s="6" t="s">
        <v>58</v>
      </c>
      <c r="D1458" s="7">
        <v>35482.97</v>
      </c>
      <c r="E1458" s="16">
        <v>45412</v>
      </c>
      <c r="F1458" s="8">
        <v>0</v>
      </c>
      <c r="G1458" s="10"/>
    </row>
    <row r="1459" spans="1:7" x14ac:dyDescent="0.45">
      <c r="A1459" s="4" t="s">
        <v>394</v>
      </c>
      <c r="B1459" s="5" t="s">
        <v>161</v>
      </c>
      <c r="C1459" s="6" t="s">
        <v>74</v>
      </c>
      <c r="D1459" s="7">
        <v>25390.53</v>
      </c>
      <c r="E1459" s="16">
        <v>44985</v>
      </c>
      <c r="F1459" s="8">
        <v>0</v>
      </c>
      <c r="G1459" s="10"/>
    </row>
    <row r="1460" spans="1:7" x14ac:dyDescent="0.45">
      <c r="A1460" s="4" t="s">
        <v>394</v>
      </c>
      <c r="B1460" s="5" t="s">
        <v>161</v>
      </c>
      <c r="C1460" s="6" t="s">
        <v>76</v>
      </c>
      <c r="D1460" s="7">
        <v>59236.61</v>
      </c>
      <c r="E1460" s="16">
        <v>44985</v>
      </c>
      <c r="F1460" s="8">
        <v>0</v>
      </c>
      <c r="G1460" s="10"/>
    </row>
    <row r="1461" spans="1:7" x14ac:dyDescent="0.45">
      <c r="A1461" s="4" t="s">
        <v>394</v>
      </c>
      <c r="B1461" s="5" t="s">
        <v>161</v>
      </c>
      <c r="C1461" s="6" t="s">
        <v>78</v>
      </c>
      <c r="D1461" s="7">
        <v>44566.97</v>
      </c>
      <c r="E1461" s="16">
        <v>45127</v>
      </c>
      <c r="F1461" s="8">
        <v>0</v>
      </c>
      <c r="G1461" s="10"/>
    </row>
    <row r="1462" spans="1:7" x14ac:dyDescent="0.45">
      <c r="A1462" s="4" t="s">
        <v>394</v>
      </c>
      <c r="B1462" s="5" t="s">
        <v>161</v>
      </c>
      <c r="C1462" s="6" t="s">
        <v>80</v>
      </c>
      <c r="D1462" s="7">
        <v>69830.649999999994</v>
      </c>
      <c r="E1462" s="16">
        <v>45488</v>
      </c>
      <c r="F1462" s="8">
        <v>0</v>
      </c>
      <c r="G1462" s="10"/>
    </row>
    <row r="1463" spans="1:7" x14ac:dyDescent="0.45">
      <c r="A1463" s="4" t="s">
        <v>394</v>
      </c>
      <c r="B1463" s="5" t="s">
        <v>161</v>
      </c>
      <c r="C1463" s="6" t="s">
        <v>82</v>
      </c>
      <c r="D1463" s="7">
        <v>24219.3</v>
      </c>
      <c r="E1463" s="16">
        <v>45519</v>
      </c>
      <c r="F1463" s="8">
        <v>0</v>
      </c>
      <c r="G1463" s="10"/>
    </row>
    <row r="1464" spans="1:7" x14ac:dyDescent="0.45">
      <c r="A1464" s="4" t="s">
        <v>394</v>
      </c>
      <c r="B1464" s="5" t="s">
        <v>161</v>
      </c>
      <c r="C1464" s="6" t="s">
        <v>84</v>
      </c>
      <c r="D1464" s="7">
        <v>23481.16</v>
      </c>
      <c r="E1464" s="16">
        <v>45519</v>
      </c>
      <c r="F1464" s="8">
        <v>0</v>
      </c>
      <c r="G1464" s="10"/>
    </row>
    <row r="1465" spans="1:7" x14ac:dyDescent="0.45">
      <c r="A1465" s="4" t="s">
        <v>394</v>
      </c>
      <c r="B1465" s="5" t="s">
        <v>161</v>
      </c>
      <c r="C1465" s="6" t="s">
        <v>86</v>
      </c>
      <c r="D1465" s="7">
        <v>35755.39</v>
      </c>
      <c r="E1465" s="16">
        <v>45519</v>
      </c>
      <c r="F1465" s="8">
        <v>0</v>
      </c>
      <c r="G1465" s="10"/>
    </row>
    <row r="1466" spans="1:7" x14ac:dyDescent="0.45">
      <c r="A1466" s="4" t="s">
        <v>394</v>
      </c>
      <c r="B1466" s="5" t="s">
        <v>161</v>
      </c>
      <c r="C1466" s="6" t="s">
        <v>88</v>
      </c>
      <c r="D1466" s="7">
        <v>23600.95</v>
      </c>
      <c r="E1466" s="16">
        <v>45519</v>
      </c>
      <c r="F1466" s="8">
        <v>0</v>
      </c>
      <c r="G1466" s="10"/>
    </row>
    <row r="1467" spans="1:7" x14ac:dyDescent="0.45">
      <c r="A1467" s="4" t="s">
        <v>394</v>
      </c>
      <c r="B1467" s="5" t="s">
        <v>161</v>
      </c>
      <c r="C1467" s="6" t="s">
        <v>90</v>
      </c>
      <c r="D1467" s="7">
        <v>23600.95</v>
      </c>
      <c r="E1467" s="16">
        <v>45762</v>
      </c>
      <c r="F1467" s="8">
        <v>0</v>
      </c>
      <c r="G1467" s="10"/>
    </row>
    <row r="1468" spans="1:7" x14ac:dyDescent="0.45">
      <c r="A1468" s="4" t="s">
        <v>394</v>
      </c>
      <c r="B1468" s="5" t="s">
        <v>161</v>
      </c>
      <c r="C1468" s="6" t="s">
        <v>92</v>
      </c>
      <c r="D1468" s="7">
        <v>224434.79</v>
      </c>
      <c r="E1468" s="16">
        <v>45519</v>
      </c>
      <c r="F1468" s="8">
        <v>0</v>
      </c>
      <c r="G1468" s="10"/>
    </row>
    <row r="1469" spans="1:7" x14ac:dyDescent="0.45">
      <c r="A1469" s="4" t="s">
        <v>394</v>
      </c>
      <c r="B1469" s="5" t="s">
        <v>162</v>
      </c>
      <c r="C1469" s="6" t="s">
        <v>60</v>
      </c>
      <c r="D1469" s="7">
        <v>4642.03</v>
      </c>
      <c r="E1469" s="16">
        <v>45519</v>
      </c>
      <c r="F1469" s="8">
        <v>0</v>
      </c>
      <c r="G1469" s="10"/>
    </row>
    <row r="1470" spans="1:7" x14ac:dyDescent="0.45">
      <c r="A1470" s="4" t="s">
        <v>394</v>
      </c>
      <c r="B1470" s="5" t="s">
        <v>162</v>
      </c>
      <c r="C1470" s="6" t="s">
        <v>62</v>
      </c>
      <c r="D1470" s="7">
        <v>4489.01</v>
      </c>
      <c r="E1470" s="16">
        <v>45519</v>
      </c>
      <c r="F1470" s="8">
        <v>0</v>
      </c>
      <c r="G1470" s="10"/>
    </row>
    <row r="1471" spans="1:7" x14ac:dyDescent="0.45">
      <c r="A1471" s="4" t="s">
        <v>394</v>
      </c>
      <c r="B1471" s="5" t="s">
        <v>162</v>
      </c>
      <c r="C1471" s="6" t="s">
        <v>64</v>
      </c>
      <c r="D1471" s="7">
        <v>5305.91</v>
      </c>
      <c r="E1471" s="16">
        <v>45519</v>
      </c>
      <c r="F1471" s="8">
        <v>0</v>
      </c>
      <c r="G1471" s="10"/>
    </row>
    <row r="1472" spans="1:7" x14ac:dyDescent="0.45">
      <c r="A1472" s="4" t="s">
        <v>394</v>
      </c>
      <c r="B1472" s="5" t="s">
        <v>162</v>
      </c>
      <c r="C1472" s="6" t="s">
        <v>66</v>
      </c>
      <c r="D1472" s="7">
        <v>4159.5200000000004</v>
      </c>
      <c r="E1472" s="16">
        <v>45519</v>
      </c>
      <c r="F1472" s="8">
        <v>0</v>
      </c>
      <c r="G1472" s="10"/>
    </row>
    <row r="1473" spans="1:7" x14ac:dyDescent="0.45">
      <c r="A1473" s="4" t="s">
        <v>394</v>
      </c>
      <c r="B1473" s="5" t="s">
        <v>162</v>
      </c>
      <c r="C1473" s="6" t="s">
        <v>54</v>
      </c>
      <c r="D1473" s="7">
        <v>12416.96</v>
      </c>
      <c r="E1473" s="16">
        <v>44880</v>
      </c>
      <c r="F1473" s="8">
        <v>0</v>
      </c>
      <c r="G1473" s="10"/>
    </row>
    <row r="1474" spans="1:7" x14ac:dyDescent="0.45">
      <c r="A1474" s="4" t="s">
        <v>394</v>
      </c>
      <c r="B1474" s="5" t="s">
        <v>162</v>
      </c>
      <c r="C1474" s="6" t="s">
        <v>55</v>
      </c>
      <c r="D1474" s="7">
        <v>13049.62</v>
      </c>
      <c r="E1474" s="16">
        <v>44925</v>
      </c>
      <c r="F1474" s="8">
        <v>0</v>
      </c>
      <c r="G1474" s="10"/>
    </row>
    <row r="1475" spans="1:7" x14ac:dyDescent="0.45">
      <c r="A1475" s="4" t="s">
        <v>394</v>
      </c>
      <c r="B1475" s="5" t="s">
        <v>162</v>
      </c>
      <c r="C1475" s="6" t="s">
        <v>56</v>
      </c>
      <c r="D1475" s="7">
        <v>10996.6</v>
      </c>
      <c r="E1475" s="16">
        <v>45140</v>
      </c>
      <c r="F1475" s="8">
        <v>0</v>
      </c>
      <c r="G1475" s="10"/>
    </row>
    <row r="1476" spans="1:7" x14ac:dyDescent="0.45">
      <c r="A1476" s="4" t="s">
        <v>394</v>
      </c>
      <c r="B1476" s="5" t="s">
        <v>162</v>
      </c>
      <c r="C1476" s="6" t="s">
        <v>57</v>
      </c>
      <c r="D1476" s="7">
        <v>13908.84</v>
      </c>
      <c r="E1476" s="16">
        <v>45504</v>
      </c>
      <c r="F1476" s="8">
        <v>0</v>
      </c>
      <c r="G1476" s="10"/>
    </row>
    <row r="1477" spans="1:7" x14ac:dyDescent="0.45">
      <c r="A1477" s="4" t="s">
        <v>394</v>
      </c>
      <c r="B1477" s="5" t="s">
        <v>162</v>
      </c>
      <c r="C1477" s="6" t="s">
        <v>58</v>
      </c>
      <c r="D1477" s="7">
        <v>6177.62</v>
      </c>
      <c r="E1477" s="16">
        <v>45412</v>
      </c>
      <c r="F1477" s="8">
        <v>0</v>
      </c>
      <c r="G1477" s="10"/>
    </row>
    <row r="1478" spans="1:7" x14ac:dyDescent="0.45">
      <c r="A1478" s="4" t="s">
        <v>394</v>
      </c>
      <c r="B1478" s="5" t="s">
        <v>162</v>
      </c>
      <c r="C1478" s="6" t="s">
        <v>74</v>
      </c>
      <c r="D1478" s="7">
        <v>4420.5200000000004</v>
      </c>
      <c r="E1478" s="16">
        <v>44985</v>
      </c>
      <c r="F1478" s="8">
        <v>0</v>
      </c>
      <c r="G1478" s="10"/>
    </row>
    <row r="1479" spans="1:7" x14ac:dyDescent="0.45">
      <c r="A1479" s="4" t="s">
        <v>394</v>
      </c>
      <c r="B1479" s="5" t="s">
        <v>162</v>
      </c>
      <c r="C1479" s="6" t="s">
        <v>76</v>
      </c>
      <c r="D1479" s="7">
        <v>10313.16</v>
      </c>
      <c r="E1479" s="16">
        <v>44985</v>
      </c>
      <c r="F1479" s="8">
        <v>0</v>
      </c>
      <c r="G1479" s="10"/>
    </row>
    <row r="1480" spans="1:7" x14ac:dyDescent="0.45">
      <c r="A1480" s="4" t="s">
        <v>394</v>
      </c>
      <c r="B1480" s="5" t="s">
        <v>162</v>
      </c>
      <c r="C1480" s="6" t="s">
        <v>78</v>
      </c>
      <c r="D1480" s="7">
        <v>7759.16</v>
      </c>
      <c r="E1480" s="16">
        <v>45127</v>
      </c>
      <c r="F1480" s="8">
        <v>0</v>
      </c>
      <c r="G1480" s="10"/>
    </row>
    <row r="1481" spans="1:7" x14ac:dyDescent="0.45">
      <c r="A1481" s="4" t="s">
        <v>394</v>
      </c>
      <c r="B1481" s="5" t="s">
        <v>162</v>
      </c>
      <c r="C1481" s="6" t="s">
        <v>80</v>
      </c>
      <c r="D1481" s="7">
        <v>12157.59</v>
      </c>
      <c r="E1481" s="16">
        <v>45488</v>
      </c>
      <c r="F1481" s="8">
        <v>0</v>
      </c>
      <c r="G1481" s="10"/>
    </row>
    <row r="1482" spans="1:7" x14ac:dyDescent="0.45">
      <c r="A1482" s="4" t="s">
        <v>394</v>
      </c>
      <c r="B1482" s="5" t="s">
        <v>162</v>
      </c>
      <c r="C1482" s="6" t="s">
        <v>82</v>
      </c>
      <c r="D1482" s="7">
        <v>4216.6000000000004</v>
      </c>
      <c r="E1482" s="16">
        <v>45519</v>
      </c>
      <c r="F1482" s="8">
        <v>0</v>
      </c>
      <c r="G1482" s="10"/>
    </row>
    <row r="1483" spans="1:7" x14ac:dyDescent="0.45">
      <c r="A1483" s="4" t="s">
        <v>394</v>
      </c>
      <c r="B1483" s="5" t="s">
        <v>162</v>
      </c>
      <c r="C1483" s="6" t="s">
        <v>84</v>
      </c>
      <c r="D1483" s="7">
        <v>4088.09</v>
      </c>
      <c r="E1483" s="16">
        <v>45519</v>
      </c>
      <c r="F1483" s="8">
        <v>0</v>
      </c>
      <c r="G1483" s="10"/>
    </row>
    <row r="1484" spans="1:7" x14ac:dyDescent="0.45">
      <c r="A1484" s="4" t="s">
        <v>394</v>
      </c>
      <c r="B1484" s="5" t="s">
        <v>162</v>
      </c>
      <c r="C1484" s="6" t="s">
        <v>86</v>
      </c>
      <c r="D1484" s="7">
        <v>6225.05</v>
      </c>
      <c r="E1484" s="16">
        <v>45519</v>
      </c>
      <c r="F1484" s="8">
        <v>0</v>
      </c>
      <c r="G1484" s="10"/>
    </row>
    <row r="1485" spans="1:7" x14ac:dyDescent="0.45">
      <c r="A1485" s="4" t="s">
        <v>394</v>
      </c>
      <c r="B1485" s="5" t="s">
        <v>162</v>
      </c>
      <c r="C1485" s="6" t="s">
        <v>88</v>
      </c>
      <c r="D1485" s="7">
        <v>4108.95</v>
      </c>
      <c r="E1485" s="16">
        <v>45519</v>
      </c>
      <c r="F1485" s="8">
        <v>0</v>
      </c>
      <c r="G1485" s="10"/>
    </row>
    <row r="1486" spans="1:7" x14ac:dyDescent="0.45">
      <c r="A1486" s="4" t="s">
        <v>394</v>
      </c>
      <c r="B1486" s="5" t="s">
        <v>162</v>
      </c>
      <c r="C1486" s="6" t="s">
        <v>90</v>
      </c>
      <c r="D1486" s="7">
        <v>4108.95</v>
      </c>
      <c r="E1486" s="16">
        <v>45762</v>
      </c>
      <c r="F1486" s="8">
        <v>0</v>
      </c>
      <c r="G1486" s="10"/>
    </row>
    <row r="1487" spans="1:7" x14ac:dyDescent="0.45">
      <c r="A1487" s="4" t="s">
        <v>394</v>
      </c>
      <c r="B1487" s="5" t="s">
        <v>162</v>
      </c>
      <c r="C1487" s="6" t="s">
        <v>92</v>
      </c>
      <c r="D1487" s="7">
        <v>39074.339999999997</v>
      </c>
      <c r="E1487" s="16">
        <v>45519</v>
      </c>
      <c r="F1487" s="8">
        <v>0</v>
      </c>
      <c r="G1487" s="10"/>
    </row>
    <row r="1488" spans="1:7" x14ac:dyDescent="0.45">
      <c r="A1488" s="4" t="s">
        <v>394</v>
      </c>
      <c r="B1488" s="5" t="s">
        <v>163</v>
      </c>
      <c r="C1488" s="6" t="s">
        <v>61</v>
      </c>
      <c r="D1488" s="7">
        <v>3396.99</v>
      </c>
      <c r="E1488" s="16">
        <v>45519</v>
      </c>
      <c r="F1488" s="8">
        <v>0</v>
      </c>
      <c r="G1488" s="10"/>
    </row>
    <row r="1489" spans="1:7" x14ac:dyDescent="0.45">
      <c r="A1489" s="4" t="s">
        <v>394</v>
      </c>
      <c r="B1489" s="5" t="s">
        <v>163</v>
      </c>
      <c r="C1489" s="6" t="s">
        <v>63</v>
      </c>
      <c r="D1489" s="7">
        <v>3285</v>
      </c>
      <c r="E1489" s="16">
        <v>45519</v>
      </c>
      <c r="F1489" s="8">
        <v>0</v>
      </c>
      <c r="G1489" s="10"/>
    </row>
    <row r="1490" spans="1:7" x14ac:dyDescent="0.45">
      <c r="A1490" s="4" t="s">
        <v>394</v>
      </c>
      <c r="B1490" s="5" t="s">
        <v>163</v>
      </c>
      <c r="C1490" s="6" t="s">
        <v>65</v>
      </c>
      <c r="D1490" s="7">
        <v>3739.05</v>
      </c>
      <c r="E1490" s="16">
        <v>45519</v>
      </c>
      <c r="F1490" s="8">
        <v>0</v>
      </c>
      <c r="G1490" s="10"/>
    </row>
    <row r="1491" spans="1:7" x14ac:dyDescent="0.45">
      <c r="A1491" s="4" t="s">
        <v>394</v>
      </c>
      <c r="B1491" s="5" t="s">
        <v>163</v>
      </c>
      <c r="C1491" s="6" t="s">
        <v>67</v>
      </c>
      <c r="D1491" s="7">
        <v>2931.2</v>
      </c>
      <c r="E1491" s="16">
        <v>45519</v>
      </c>
      <c r="F1491" s="8">
        <v>0</v>
      </c>
      <c r="G1491" s="10"/>
    </row>
    <row r="1492" spans="1:7" x14ac:dyDescent="0.45">
      <c r="A1492" s="4" t="s">
        <v>394</v>
      </c>
      <c r="B1492" s="5" t="s">
        <v>163</v>
      </c>
      <c r="C1492" s="6" t="s">
        <v>68</v>
      </c>
      <c r="D1492" s="7">
        <v>2430.67</v>
      </c>
      <c r="E1492" s="16">
        <v>45127</v>
      </c>
      <c r="F1492" s="8">
        <v>6319.51</v>
      </c>
      <c r="G1492" s="10"/>
    </row>
    <row r="1493" spans="1:7" x14ac:dyDescent="0.45">
      <c r="A1493" s="4" t="s">
        <v>394</v>
      </c>
      <c r="B1493" s="5" t="s">
        <v>163</v>
      </c>
      <c r="C1493" s="6" t="s">
        <v>69</v>
      </c>
      <c r="D1493" s="7">
        <v>2554.52</v>
      </c>
      <c r="E1493" s="16">
        <v>45127</v>
      </c>
      <c r="F1493" s="8">
        <v>6641.49</v>
      </c>
      <c r="G1493" s="10"/>
    </row>
    <row r="1494" spans="1:7" x14ac:dyDescent="0.45">
      <c r="A1494" s="4" t="s">
        <v>394</v>
      </c>
      <c r="B1494" s="5" t="s">
        <v>163</v>
      </c>
      <c r="C1494" s="6" t="s">
        <v>70</v>
      </c>
      <c r="D1494" s="7">
        <v>2152.63</v>
      </c>
      <c r="E1494" s="16">
        <v>45140</v>
      </c>
      <c r="F1494" s="8">
        <v>5596.63</v>
      </c>
      <c r="G1494" s="10"/>
    </row>
    <row r="1495" spans="1:7" x14ac:dyDescent="0.45">
      <c r="A1495" s="4" t="s">
        <v>394</v>
      </c>
      <c r="B1495" s="5" t="s">
        <v>163</v>
      </c>
      <c r="C1495" s="6" t="s">
        <v>57</v>
      </c>
      <c r="D1495" s="7">
        <v>37390.400000000001</v>
      </c>
      <c r="E1495" s="16">
        <v>45504</v>
      </c>
      <c r="F1495" s="8">
        <v>0</v>
      </c>
      <c r="G1495" s="10"/>
    </row>
    <row r="1496" spans="1:7" x14ac:dyDescent="0.45">
      <c r="A1496" s="4" t="s">
        <v>394</v>
      </c>
      <c r="B1496" s="5" t="s">
        <v>163</v>
      </c>
      <c r="C1496" s="6" t="s">
        <v>72</v>
      </c>
      <c r="D1496" s="7">
        <v>381.26</v>
      </c>
      <c r="E1496" s="16">
        <v>45504</v>
      </c>
      <c r="F1496" s="8">
        <v>6665.59</v>
      </c>
      <c r="G1496" s="10"/>
    </row>
    <row r="1497" spans="1:7" x14ac:dyDescent="0.45">
      <c r="A1497" s="4" t="s">
        <v>394</v>
      </c>
      <c r="B1497" s="5" t="s">
        <v>163</v>
      </c>
      <c r="C1497" s="6" t="s">
        <v>73</v>
      </c>
      <c r="D1497" s="7">
        <v>1209.29</v>
      </c>
      <c r="E1497" s="16">
        <v>45412</v>
      </c>
      <c r="F1497" s="8">
        <v>3144.05</v>
      </c>
      <c r="G1497" s="10"/>
    </row>
    <row r="1498" spans="1:7" x14ac:dyDescent="0.45">
      <c r="A1498" s="4" t="s">
        <v>394</v>
      </c>
      <c r="B1498" s="5" t="s">
        <v>163</v>
      </c>
      <c r="C1498" s="6" t="s">
        <v>75</v>
      </c>
      <c r="D1498" s="7">
        <v>865.34</v>
      </c>
      <c r="E1498" s="16">
        <v>45127</v>
      </c>
      <c r="F1498" s="8">
        <v>2249.7800000000002</v>
      </c>
      <c r="G1498" s="10"/>
    </row>
    <row r="1499" spans="1:7" x14ac:dyDescent="0.45">
      <c r="A1499" s="4" t="s">
        <v>394</v>
      </c>
      <c r="B1499" s="5" t="s">
        <v>163</v>
      </c>
      <c r="C1499" s="6" t="s">
        <v>77</v>
      </c>
      <c r="D1499" s="7">
        <v>2018.85</v>
      </c>
      <c r="E1499" s="16">
        <v>45127</v>
      </c>
      <c r="F1499" s="8">
        <v>5248.79</v>
      </c>
      <c r="G1499" s="10"/>
    </row>
    <row r="1500" spans="1:7" x14ac:dyDescent="0.45">
      <c r="A1500" s="4" t="s">
        <v>394</v>
      </c>
      <c r="B1500" s="5" t="s">
        <v>163</v>
      </c>
      <c r="C1500" s="6" t="s">
        <v>79</v>
      </c>
      <c r="D1500" s="7">
        <v>1518.88</v>
      </c>
      <c r="E1500" s="16">
        <v>45127</v>
      </c>
      <c r="F1500" s="8">
        <v>3948.96</v>
      </c>
      <c r="G1500" s="10"/>
    </row>
    <row r="1501" spans="1:7" x14ac:dyDescent="0.45">
      <c r="A1501" s="4" t="s">
        <v>394</v>
      </c>
      <c r="B1501" s="5" t="s">
        <v>163</v>
      </c>
      <c r="C1501" s="6" t="s">
        <v>81</v>
      </c>
      <c r="D1501" s="7">
        <v>2379.9</v>
      </c>
      <c r="E1501" s="16">
        <v>45488</v>
      </c>
      <c r="F1501" s="8">
        <v>6187.5</v>
      </c>
      <c r="G1501" s="10"/>
    </row>
    <row r="1502" spans="1:7" x14ac:dyDescent="0.45">
      <c r="A1502" s="4" t="s">
        <v>394</v>
      </c>
      <c r="B1502" s="5" t="s">
        <v>163</v>
      </c>
      <c r="C1502" s="6" t="s">
        <v>83</v>
      </c>
      <c r="D1502" s="7">
        <v>3085.66</v>
      </c>
      <c r="E1502" s="16">
        <v>45519</v>
      </c>
      <c r="F1502" s="8">
        <v>0</v>
      </c>
      <c r="G1502" s="10"/>
    </row>
    <row r="1503" spans="1:7" x14ac:dyDescent="0.45">
      <c r="A1503" s="4" t="s">
        <v>394</v>
      </c>
      <c r="B1503" s="5" t="s">
        <v>163</v>
      </c>
      <c r="C1503" s="6" t="s">
        <v>85</v>
      </c>
      <c r="D1503" s="7">
        <v>2991.62</v>
      </c>
      <c r="E1503" s="16">
        <v>45519</v>
      </c>
      <c r="F1503" s="8">
        <v>0</v>
      </c>
      <c r="G1503" s="10"/>
    </row>
    <row r="1504" spans="1:7" x14ac:dyDescent="0.45">
      <c r="A1504" s="4" t="s">
        <v>394</v>
      </c>
      <c r="B1504" s="5" t="s">
        <v>163</v>
      </c>
      <c r="C1504" s="6" t="s">
        <v>87</v>
      </c>
      <c r="D1504" s="7">
        <v>4386.7700000000004</v>
      </c>
      <c r="E1504" s="16">
        <v>45519</v>
      </c>
      <c r="F1504" s="8">
        <v>0</v>
      </c>
      <c r="G1504" s="10"/>
    </row>
    <row r="1505" spans="1:7" x14ac:dyDescent="0.45">
      <c r="A1505" s="4" t="s">
        <v>394</v>
      </c>
      <c r="B1505" s="5" t="s">
        <v>163</v>
      </c>
      <c r="C1505" s="6" t="s">
        <v>89</v>
      </c>
      <c r="D1505" s="7">
        <v>2895.56</v>
      </c>
      <c r="E1505" s="16">
        <v>45519</v>
      </c>
      <c r="F1505" s="8">
        <v>0</v>
      </c>
      <c r="G1505" s="10"/>
    </row>
    <row r="1506" spans="1:7" x14ac:dyDescent="0.45">
      <c r="A1506" s="4" t="s">
        <v>394</v>
      </c>
      <c r="B1506" s="5" t="s">
        <v>163</v>
      </c>
      <c r="C1506" s="6" t="s">
        <v>90</v>
      </c>
      <c r="D1506" s="7">
        <v>11045.87</v>
      </c>
      <c r="E1506" s="16">
        <v>45762</v>
      </c>
      <c r="F1506" s="8">
        <v>0</v>
      </c>
      <c r="G1506" s="10"/>
    </row>
    <row r="1507" spans="1:7" x14ac:dyDescent="0.45">
      <c r="A1507" s="4" t="s">
        <v>394</v>
      </c>
      <c r="B1507" s="5" t="s">
        <v>163</v>
      </c>
      <c r="C1507" s="6" t="s">
        <v>91</v>
      </c>
      <c r="D1507" s="7">
        <v>804.35</v>
      </c>
      <c r="E1507" s="16">
        <v>45762</v>
      </c>
      <c r="F1507" s="8">
        <v>2091.21</v>
      </c>
      <c r="G1507" s="10"/>
    </row>
    <row r="1508" spans="1:7" x14ac:dyDescent="0.45">
      <c r="A1508" s="4" t="s">
        <v>394</v>
      </c>
      <c r="B1508" s="5" t="s">
        <v>163</v>
      </c>
      <c r="C1508" s="6" t="s">
        <v>93</v>
      </c>
      <c r="D1508" s="7">
        <v>27535.52</v>
      </c>
      <c r="E1508" s="16">
        <v>45519</v>
      </c>
      <c r="F1508" s="8">
        <v>0</v>
      </c>
      <c r="G1508" s="10"/>
    </row>
    <row r="1509" spans="1:7" x14ac:dyDescent="0.45">
      <c r="A1509" s="4" t="s">
        <v>394</v>
      </c>
      <c r="B1509" s="5" t="s">
        <v>164</v>
      </c>
      <c r="C1509" s="6" t="s">
        <v>60</v>
      </c>
      <c r="D1509" s="7">
        <v>29791.69</v>
      </c>
      <c r="E1509" s="16">
        <v>45519</v>
      </c>
      <c r="F1509" s="8">
        <v>0</v>
      </c>
      <c r="G1509" s="10"/>
    </row>
    <row r="1510" spans="1:7" x14ac:dyDescent="0.45">
      <c r="A1510" s="4" t="s">
        <v>394</v>
      </c>
      <c r="B1510" s="5" t="s">
        <v>164</v>
      </c>
      <c r="C1510" s="6" t="s">
        <v>62</v>
      </c>
      <c r="D1510" s="7">
        <v>28809.61</v>
      </c>
      <c r="E1510" s="16">
        <v>45519</v>
      </c>
      <c r="F1510" s="8">
        <v>0</v>
      </c>
      <c r="G1510" s="10"/>
    </row>
    <row r="1511" spans="1:7" x14ac:dyDescent="0.45">
      <c r="A1511" s="4" t="s">
        <v>394</v>
      </c>
      <c r="B1511" s="5" t="s">
        <v>164</v>
      </c>
      <c r="C1511" s="6" t="s">
        <v>64</v>
      </c>
      <c r="D1511" s="7">
        <v>34052.36</v>
      </c>
      <c r="E1511" s="16">
        <v>45519</v>
      </c>
      <c r="F1511" s="8">
        <v>0</v>
      </c>
      <c r="G1511" s="10"/>
    </row>
    <row r="1512" spans="1:7" x14ac:dyDescent="0.45">
      <c r="A1512" s="4" t="s">
        <v>394</v>
      </c>
      <c r="B1512" s="5" t="s">
        <v>164</v>
      </c>
      <c r="C1512" s="6" t="s">
        <v>66</v>
      </c>
      <c r="D1512" s="7">
        <v>26695.06</v>
      </c>
      <c r="E1512" s="16">
        <v>45519</v>
      </c>
      <c r="F1512" s="8">
        <v>0</v>
      </c>
      <c r="G1512" s="10"/>
    </row>
    <row r="1513" spans="1:7" x14ac:dyDescent="0.45">
      <c r="A1513" s="4" t="s">
        <v>394</v>
      </c>
      <c r="B1513" s="5" t="s">
        <v>164</v>
      </c>
      <c r="C1513" s="6" t="s">
        <v>54</v>
      </c>
      <c r="D1513" s="7">
        <v>79689.759999999995</v>
      </c>
      <c r="E1513" s="16">
        <v>44880</v>
      </c>
      <c r="F1513" s="8">
        <v>0</v>
      </c>
      <c r="G1513" s="10"/>
    </row>
    <row r="1514" spans="1:7" x14ac:dyDescent="0.45">
      <c r="A1514" s="4" t="s">
        <v>394</v>
      </c>
      <c r="B1514" s="5" t="s">
        <v>164</v>
      </c>
      <c r="C1514" s="6" t="s">
        <v>55</v>
      </c>
      <c r="D1514" s="7">
        <v>83750.06</v>
      </c>
      <c r="E1514" s="16">
        <v>44925</v>
      </c>
      <c r="F1514" s="8">
        <v>0</v>
      </c>
      <c r="G1514" s="10"/>
    </row>
    <row r="1515" spans="1:7" x14ac:dyDescent="0.45">
      <c r="A1515" s="4" t="s">
        <v>394</v>
      </c>
      <c r="B1515" s="5" t="s">
        <v>164</v>
      </c>
      <c r="C1515" s="6" t="s">
        <v>56</v>
      </c>
      <c r="D1515" s="7">
        <v>70574.17</v>
      </c>
      <c r="E1515" s="16">
        <v>45139</v>
      </c>
      <c r="F1515" s="8">
        <v>0</v>
      </c>
      <c r="G1515" s="10"/>
    </row>
    <row r="1516" spans="1:7" x14ac:dyDescent="0.45">
      <c r="A1516" s="4" t="s">
        <v>394</v>
      </c>
      <c r="B1516" s="5" t="s">
        <v>164</v>
      </c>
      <c r="C1516" s="6" t="s">
        <v>57</v>
      </c>
      <c r="D1516" s="7">
        <v>89264.37</v>
      </c>
      <c r="E1516" s="16">
        <v>45504</v>
      </c>
      <c r="F1516" s="8">
        <v>0</v>
      </c>
      <c r="G1516" s="10"/>
    </row>
    <row r="1517" spans="1:7" x14ac:dyDescent="0.45">
      <c r="A1517" s="4" t="s">
        <v>394</v>
      </c>
      <c r="B1517" s="5" t="s">
        <v>164</v>
      </c>
      <c r="C1517" s="6" t="s">
        <v>58</v>
      </c>
      <c r="D1517" s="7">
        <v>39646.839999999997</v>
      </c>
      <c r="E1517" s="16">
        <v>45412</v>
      </c>
      <c r="F1517" s="8">
        <v>0</v>
      </c>
      <c r="G1517" s="10"/>
    </row>
    <row r="1518" spans="1:7" x14ac:dyDescent="0.45">
      <c r="A1518" s="4" t="s">
        <v>394</v>
      </c>
      <c r="B1518" s="5" t="s">
        <v>164</v>
      </c>
      <c r="C1518" s="6" t="s">
        <v>74</v>
      </c>
      <c r="D1518" s="7">
        <v>28370.07</v>
      </c>
      <c r="E1518" s="16">
        <v>44985</v>
      </c>
      <c r="F1518" s="8">
        <v>0</v>
      </c>
      <c r="G1518" s="10"/>
    </row>
    <row r="1519" spans="1:7" x14ac:dyDescent="0.45">
      <c r="A1519" s="4" t="s">
        <v>394</v>
      </c>
      <c r="B1519" s="5" t="s">
        <v>164</v>
      </c>
      <c r="C1519" s="6" t="s">
        <v>76</v>
      </c>
      <c r="D1519" s="7">
        <v>66187.94</v>
      </c>
      <c r="E1519" s="16">
        <v>44985</v>
      </c>
      <c r="F1519" s="8">
        <v>0</v>
      </c>
      <c r="G1519" s="10"/>
    </row>
    <row r="1520" spans="1:7" x14ac:dyDescent="0.45">
      <c r="A1520" s="4" t="s">
        <v>394</v>
      </c>
      <c r="B1520" s="5" t="s">
        <v>164</v>
      </c>
      <c r="C1520" s="6" t="s">
        <v>78</v>
      </c>
      <c r="D1520" s="7">
        <v>49796.83</v>
      </c>
      <c r="E1520" s="16">
        <v>45127</v>
      </c>
      <c r="F1520" s="8">
        <v>0</v>
      </c>
      <c r="G1520" s="10"/>
    </row>
    <row r="1521" spans="1:7" x14ac:dyDescent="0.45">
      <c r="A1521" s="4" t="s">
        <v>394</v>
      </c>
      <c r="B1521" s="5" t="s">
        <v>164</v>
      </c>
      <c r="C1521" s="6" t="s">
        <v>80</v>
      </c>
      <c r="D1521" s="7">
        <v>78025.17</v>
      </c>
      <c r="E1521" s="16">
        <v>45488</v>
      </c>
      <c r="F1521" s="8">
        <v>0</v>
      </c>
      <c r="G1521" s="10"/>
    </row>
    <row r="1522" spans="1:7" x14ac:dyDescent="0.45">
      <c r="A1522" s="4" t="s">
        <v>394</v>
      </c>
      <c r="B1522" s="5" t="s">
        <v>164</v>
      </c>
      <c r="C1522" s="6" t="s">
        <v>82</v>
      </c>
      <c r="D1522" s="7">
        <v>27061.39</v>
      </c>
      <c r="E1522" s="16">
        <v>45519</v>
      </c>
      <c r="F1522" s="8">
        <v>0</v>
      </c>
      <c r="G1522" s="10"/>
    </row>
    <row r="1523" spans="1:7" x14ac:dyDescent="0.45">
      <c r="A1523" s="4" t="s">
        <v>394</v>
      </c>
      <c r="B1523" s="5" t="s">
        <v>164</v>
      </c>
      <c r="C1523" s="6" t="s">
        <v>84</v>
      </c>
      <c r="D1523" s="7">
        <v>26236.639999999999</v>
      </c>
      <c r="E1523" s="16">
        <v>45519</v>
      </c>
      <c r="F1523" s="8">
        <v>0</v>
      </c>
      <c r="G1523" s="10"/>
    </row>
    <row r="1524" spans="1:7" x14ac:dyDescent="0.45">
      <c r="A1524" s="4" t="s">
        <v>394</v>
      </c>
      <c r="B1524" s="5" t="s">
        <v>164</v>
      </c>
      <c r="C1524" s="6" t="s">
        <v>86</v>
      </c>
      <c r="D1524" s="7">
        <v>39951.24</v>
      </c>
      <c r="E1524" s="16">
        <v>45519</v>
      </c>
      <c r="F1524" s="8">
        <v>0</v>
      </c>
      <c r="G1524" s="10"/>
    </row>
    <row r="1525" spans="1:7" x14ac:dyDescent="0.45">
      <c r="A1525" s="4" t="s">
        <v>394</v>
      </c>
      <c r="B1525" s="5" t="s">
        <v>164</v>
      </c>
      <c r="C1525" s="6" t="s">
        <v>88</v>
      </c>
      <c r="D1525" s="7">
        <v>26370.48</v>
      </c>
      <c r="E1525" s="16">
        <v>45519</v>
      </c>
      <c r="F1525" s="8">
        <v>0</v>
      </c>
      <c r="G1525" s="10"/>
    </row>
    <row r="1526" spans="1:7" x14ac:dyDescent="0.45">
      <c r="A1526" s="4" t="s">
        <v>394</v>
      </c>
      <c r="B1526" s="5" t="s">
        <v>164</v>
      </c>
      <c r="C1526" s="6" t="s">
        <v>90</v>
      </c>
      <c r="D1526" s="7">
        <v>26370.48</v>
      </c>
      <c r="E1526" s="16">
        <v>45762</v>
      </c>
      <c r="F1526" s="8">
        <v>0</v>
      </c>
      <c r="G1526" s="10"/>
    </row>
    <row r="1527" spans="1:7" x14ac:dyDescent="0.45">
      <c r="A1527" s="4" t="s">
        <v>394</v>
      </c>
      <c r="B1527" s="5" t="s">
        <v>164</v>
      </c>
      <c r="C1527" s="6" t="s">
        <v>92</v>
      </c>
      <c r="D1527" s="7">
        <v>250771.88</v>
      </c>
      <c r="E1527" s="16">
        <v>45519</v>
      </c>
      <c r="F1527" s="8">
        <v>0</v>
      </c>
      <c r="G1527" s="10"/>
    </row>
    <row r="1528" spans="1:7" x14ac:dyDescent="0.45">
      <c r="A1528" s="4" t="s">
        <v>394</v>
      </c>
      <c r="B1528" s="5" t="s">
        <v>165</v>
      </c>
      <c r="C1528" s="6" t="s">
        <v>60</v>
      </c>
      <c r="D1528" s="7">
        <v>24080.87</v>
      </c>
      <c r="E1528" s="16">
        <v>45519</v>
      </c>
      <c r="F1528" s="8">
        <v>0</v>
      </c>
      <c r="G1528" s="10"/>
    </row>
    <row r="1529" spans="1:7" x14ac:dyDescent="0.45">
      <c r="A1529" s="4" t="s">
        <v>394</v>
      </c>
      <c r="B1529" s="5" t="s">
        <v>165</v>
      </c>
      <c r="C1529" s="6" t="s">
        <v>61</v>
      </c>
      <c r="D1529" s="7">
        <v>6555.24</v>
      </c>
      <c r="E1529" s="16">
        <v>45519</v>
      </c>
      <c r="F1529" s="8">
        <v>0</v>
      </c>
      <c r="G1529" s="10"/>
    </row>
    <row r="1530" spans="1:7" x14ac:dyDescent="0.45">
      <c r="A1530" s="4" t="s">
        <v>394</v>
      </c>
      <c r="B1530" s="5" t="s">
        <v>165</v>
      </c>
      <c r="C1530" s="6" t="s">
        <v>62</v>
      </c>
      <c r="D1530" s="7">
        <v>23287.05</v>
      </c>
      <c r="E1530" s="16">
        <v>45519</v>
      </c>
      <c r="F1530" s="8">
        <v>0</v>
      </c>
      <c r="G1530" s="10"/>
    </row>
    <row r="1531" spans="1:7" x14ac:dyDescent="0.45">
      <c r="A1531" s="4" t="s">
        <v>394</v>
      </c>
      <c r="B1531" s="5" t="s">
        <v>165</v>
      </c>
      <c r="C1531" s="6" t="s">
        <v>63</v>
      </c>
      <c r="D1531" s="7">
        <v>6339.15</v>
      </c>
      <c r="E1531" s="16">
        <v>45519</v>
      </c>
      <c r="F1531" s="8">
        <v>0</v>
      </c>
      <c r="G1531" s="10"/>
    </row>
    <row r="1532" spans="1:7" x14ac:dyDescent="0.45">
      <c r="A1532" s="4" t="s">
        <v>394</v>
      </c>
      <c r="B1532" s="5" t="s">
        <v>165</v>
      </c>
      <c r="C1532" s="6" t="s">
        <v>64</v>
      </c>
      <c r="D1532" s="7">
        <v>27524.81</v>
      </c>
      <c r="E1532" s="16">
        <v>45519</v>
      </c>
      <c r="F1532" s="8">
        <v>0</v>
      </c>
      <c r="G1532" s="10"/>
    </row>
    <row r="1533" spans="1:7" x14ac:dyDescent="0.45">
      <c r="A1533" s="4" t="s">
        <v>394</v>
      </c>
      <c r="B1533" s="5" t="s">
        <v>165</v>
      </c>
      <c r="C1533" s="6" t="s">
        <v>65</v>
      </c>
      <c r="D1533" s="7">
        <v>7215.34</v>
      </c>
      <c r="E1533" s="16">
        <v>45519</v>
      </c>
      <c r="F1533" s="8">
        <v>0</v>
      </c>
      <c r="G1533" s="10"/>
    </row>
    <row r="1534" spans="1:7" x14ac:dyDescent="0.45">
      <c r="A1534" s="4" t="s">
        <v>394</v>
      </c>
      <c r="B1534" s="5" t="s">
        <v>165</v>
      </c>
      <c r="C1534" s="6" t="s">
        <v>66</v>
      </c>
      <c r="D1534" s="7">
        <v>21577.84</v>
      </c>
      <c r="E1534" s="16">
        <v>45519</v>
      </c>
      <c r="F1534" s="8">
        <v>0</v>
      </c>
      <c r="G1534" s="10"/>
    </row>
    <row r="1535" spans="1:7" x14ac:dyDescent="0.45">
      <c r="A1535" s="4" t="s">
        <v>394</v>
      </c>
      <c r="B1535" s="5" t="s">
        <v>165</v>
      </c>
      <c r="C1535" s="6" t="s">
        <v>67</v>
      </c>
      <c r="D1535" s="7">
        <v>5656.41</v>
      </c>
      <c r="E1535" s="16">
        <v>45519</v>
      </c>
      <c r="F1535" s="8">
        <v>0</v>
      </c>
      <c r="G1535" s="10"/>
    </row>
    <row r="1536" spans="1:7" x14ac:dyDescent="0.45">
      <c r="A1536" s="4" t="s">
        <v>394</v>
      </c>
      <c r="B1536" s="5" t="s">
        <v>165</v>
      </c>
      <c r="C1536" s="6" t="s">
        <v>54</v>
      </c>
      <c r="D1536" s="7">
        <v>64413.91</v>
      </c>
      <c r="E1536" s="16">
        <v>44880</v>
      </c>
      <c r="F1536" s="8">
        <v>0</v>
      </c>
      <c r="G1536" s="10"/>
    </row>
    <row r="1537" spans="1:7" x14ac:dyDescent="0.45">
      <c r="A1537" s="4" t="s">
        <v>394</v>
      </c>
      <c r="B1537" s="5" t="s">
        <v>165</v>
      </c>
      <c r="C1537" s="6" t="s">
        <v>68</v>
      </c>
      <c r="D1537" s="7">
        <v>4690.53</v>
      </c>
      <c r="E1537" s="16">
        <v>44880</v>
      </c>
      <c r="F1537" s="8">
        <v>12194.9</v>
      </c>
      <c r="G1537" s="10"/>
    </row>
    <row r="1538" spans="1:7" x14ac:dyDescent="0.45">
      <c r="A1538" s="4" t="s">
        <v>394</v>
      </c>
      <c r="B1538" s="5" t="s">
        <v>165</v>
      </c>
      <c r="C1538" s="6" t="s">
        <v>55</v>
      </c>
      <c r="D1538" s="7">
        <v>67695.88</v>
      </c>
      <c r="E1538" s="16">
        <v>44925</v>
      </c>
      <c r="F1538" s="8">
        <v>0</v>
      </c>
      <c r="G1538" s="10"/>
    </row>
    <row r="1539" spans="1:7" x14ac:dyDescent="0.45">
      <c r="A1539" s="4" t="s">
        <v>394</v>
      </c>
      <c r="B1539" s="5" t="s">
        <v>165</v>
      </c>
      <c r="C1539" s="6" t="s">
        <v>69</v>
      </c>
      <c r="D1539" s="7">
        <v>4929.51</v>
      </c>
      <c r="E1539" s="16">
        <v>44925</v>
      </c>
      <c r="F1539" s="8">
        <v>12816.25</v>
      </c>
      <c r="G1539" s="10"/>
    </row>
    <row r="1540" spans="1:7" x14ac:dyDescent="0.45">
      <c r="A1540" s="4" t="s">
        <v>394</v>
      </c>
      <c r="B1540" s="5" t="s">
        <v>165</v>
      </c>
      <c r="C1540" s="6" t="s">
        <v>56</v>
      </c>
      <c r="D1540" s="7">
        <v>57045.7</v>
      </c>
      <c r="E1540" s="16">
        <v>45140</v>
      </c>
      <c r="F1540" s="8">
        <v>0</v>
      </c>
      <c r="G1540" s="10"/>
    </row>
    <row r="1541" spans="1:7" x14ac:dyDescent="0.45">
      <c r="A1541" s="4" t="s">
        <v>394</v>
      </c>
      <c r="B1541" s="5" t="s">
        <v>165</v>
      </c>
      <c r="C1541" s="6" t="s">
        <v>70</v>
      </c>
      <c r="D1541" s="7">
        <v>14953.93</v>
      </c>
      <c r="E1541" s="16">
        <v>45140</v>
      </c>
      <c r="F1541" s="8">
        <v>0</v>
      </c>
      <c r="G1541" s="10"/>
    </row>
    <row r="1542" spans="1:7" x14ac:dyDescent="0.45">
      <c r="A1542" s="4" t="s">
        <v>394</v>
      </c>
      <c r="B1542" s="5" t="s">
        <v>165</v>
      </c>
      <c r="C1542" s="6" t="s">
        <v>57</v>
      </c>
      <c r="D1542" s="7">
        <v>72153.149999999994</v>
      </c>
      <c r="E1542" s="16">
        <v>45504</v>
      </c>
      <c r="F1542" s="8">
        <v>0</v>
      </c>
      <c r="G1542" s="10"/>
    </row>
    <row r="1543" spans="1:7" x14ac:dyDescent="0.45">
      <c r="A1543" s="4" t="s">
        <v>394</v>
      </c>
      <c r="B1543" s="5" t="s">
        <v>165</v>
      </c>
      <c r="C1543" s="6" t="s">
        <v>72</v>
      </c>
      <c r="D1543" s="7">
        <v>43938.91</v>
      </c>
      <c r="E1543" s="16">
        <v>45504</v>
      </c>
      <c r="F1543" s="8">
        <v>12862.74</v>
      </c>
      <c r="G1543" s="10"/>
    </row>
    <row r="1544" spans="1:7" x14ac:dyDescent="0.45">
      <c r="A1544" s="4" t="s">
        <v>394</v>
      </c>
      <c r="B1544" s="5" t="s">
        <v>165</v>
      </c>
      <c r="C1544" s="6" t="s">
        <v>58</v>
      </c>
      <c r="D1544" s="7">
        <v>32046.880000000001</v>
      </c>
      <c r="E1544" s="16">
        <v>45412</v>
      </c>
      <c r="F1544" s="8">
        <v>0</v>
      </c>
      <c r="G1544" s="10"/>
    </row>
    <row r="1545" spans="1:7" x14ac:dyDescent="0.45">
      <c r="A1545" s="4" t="s">
        <v>394</v>
      </c>
      <c r="B1545" s="5" t="s">
        <v>165</v>
      </c>
      <c r="C1545" s="6" t="s">
        <v>73</v>
      </c>
      <c r="D1545" s="7">
        <v>8400.75</v>
      </c>
      <c r="E1545" s="16">
        <v>45412</v>
      </c>
      <c r="F1545" s="8">
        <v>0</v>
      </c>
      <c r="G1545" s="10"/>
    </row>
    <row r="1546" spans="1:7" x14ac:dyDescent="0.45">
      <c r="A1546" s="4" t="s">
        <v>394</v>
      </c>
      <c r="B1546" s="5" t="s">
        <v>165</v>
      </c>
      <c r="C1546" s="6" t="s">
        <v>74</v>
      </c>
      <c r="D1546" s="7">
        <v>22931.759999999998</v>
      </c>
      <c r="E1546" s="16">
        <v>44985</v>
      </c>
      <c r="F1546" s="8">
        <v>0</v>
      </c>
      <c r="G1546" s="10"/>
    </row>
    <row r="1547" spans="1:7" x14ac:dyDescent="0.45">
      <c r="A1547" s="4" t="s">
        <v>394</v>
      </c>
      <c r="B1547" s="5" t="s">
        <v>165</v>
      </c>
      <c r="C1547" s="6" t="s">
        <v>75</v>
      </c>
      <c r="D1547" s="7">
        <v>6011.32</v>
      </c>
      <c r="E1547" s="16">
        <v>44985</v>
      </c>
      <c r="F1547" s="8">
        <v>0</v>
      </c>
      <c r="G1547" s="10"/>
    </row>
    <row r="1548" spans="1:7" x14ac:dyDescent="0.45">
      <c r="A1548" s="4" t="s">
        <v>394</v>
      </c>
      <c r="B1548" s="5" t="s">
        <v>165</v>
      </c>
      <c r="C1548" s="6" t="s">
        <v>76</v>
      </c>
      <c r="D1548" s="7">
        <v>53500.27</v>
      </c>
      <c r="E1548" s="16">
        <v>44985</v>
      </c>
      <c r="F1548" s="8">
        <v>0</v>
      </c>
      <c r="G1548" s="10"/>
    </row>
    <row r="1549" spans="1:7" x14ac:dyDescent="0.45">
      <c r="A1549" s="4" t="s">
        <v>394</v>
      </c>
      <c r="B1549" s="5" t="s">
        <v>165</v>
      </c>
      <c r="C1549" s="6" t="s">
        <v>77</v>
      </c>
      <c r="D1549" s="7">
        <v>14024.54</v>
      </c>
      <c r="E1549" s="16">
        <v>44985</v>
      </c>
      <c r="F1549" s="8">
        <v>0</v>
      </c>
      <c r="G1549" s="10"/>
    </row>
    <row r="1550" spans="1:7" x14ac:dyDescent="0.45">
      <c r="A1550" s="4" t="s">
        <v>394</v>
      </c>
      <c r="B1550" s="5" t="s">
        <v>165</v>
      </c>
      <c r="C1550" s="6" t="s">
        <v>78</v>
      </c>
      <c r="D1550" s="7">
        <v>40251.199999999997</v>
      </c>
      <c r="E1550" s="16">
        <v>45127</v>
      </c>
      <c r="F1550" s="8">
        <v>0</v>
      </c>
      <c r="G1550" s="10"/>
    </row>
    <row r="1551" spans="1:7" x14ac:dyDescent="0.45">
      <c r="A1551" s="4" t="s">
        <v>394</v>
      </c>
      <c r="B1551" s="5" t="s">
        <v>165</v>
      </c>
      <c r="C1551" s="6" t="s">
        <v>79</v>
      </c>
      <c r="D1551" s="7">
        <v>10551.43</v>
      </c>
      <c r="E1551" s="16">
        <v>45127</v>
      </c>
      <c r="F1551" s="8">
        <v>0</v>
      </c>
      <c r="G1551" s="10"/>
    </row>
    <row r="1552" spans="1:7" x14ac:dyDescent="0.45">
      <c r="A1552" s="4" t="s">
        <v>394</v>
      </c>
      <c r="B1552" s="5" t="s">
        <v>165</v>
      </c>
      <c r="C1552" s="6" t="s">
        <v>80</v>
      </c>
      <c r="D1552" s="7">
        <v>63068.4</v>
      </c>
      <c r="E1552" s="16">
        <v>45488</v>
      </c>
      <c r="F1552" s="8">
        <v>0</v>
      </c>
      <c r="G1552" s="10"/>
    </row>
    <row r="1553" spans="1:7" x14ac:dyDescent="0.45">
      <c r="A1553" s="4" t="s">
        <v>394</v>
      </c>
      <c r="B1553" s="5" t="s">
        <v>165</v>
      </c>
      <c r="C1553" s="6" t="s">
        <v>81</v>
      </c>
      <c r="D1553" s="7">
        <v>16532.72</v>
      </c>
      <c r="E1553" s="16">
        <v>45488</v>
      </c>
      <c r="F1553" s="8">
        <v>11940.17</v>
      </c>
      <c r="G1553" s="10"/>
    </row>
    <row r="1554" spans="1:7" x14ac:dyDescent="0.45">
      <c r="A1554" s="4" t="s">
        <v>394</v>
      </c>
      <c r="B1554" s="5" t="s">
        <v>165</v>
      </c>
      <c r="C1554" s="6" t="s">
        <v>82</v>
      </c>
      <c r="D1554" s="7">
        <v>21873.95</v>
      </c>
      <c r="E1554" s="16">
        <v>45519</v>
      </c>
      <c r="F1554" s="8">
        <v>0</v>
      </c>
      <c r="G1554" s="10"/>
    </row>
    <row r="1555" spans="1:7" x14ac:dyDescent="0.45">
      <c r="A1555" s="4" t="s">
        <v>394</v>
      </c>
      <c r="B1555" s="5" t="s">
        <v>165</v>
      </c>
      <c r="C1555" s="6" t="s">
        <v>83</v>
      </c>
      <c r="D1555" s="7">
        <v>5954.48</v>
      </c>
      <c r="E1555" s="16">
        <v>45519</v>
      </c>
      <c r="F1555" s="8">
        <v>0</v>
      </c>
      <c r="G1555" s="10"/>
    </row>
    <row r="1556" spans="1:7" x14ac:dyDescent="0.45">
      <c r="A1556" s="4" t="s">
        <v>394</v>
      </c>
      <c r="B1556" s="5" t="s">
        <v>165</v>
      </c>
      <c r="C1556" s="6" t="s">
        <v>84</v>
      </c>
      <c r="D1556" s="7">
        <v>21207.3</v>
      </c>
      <c r="E1556" s="16">
        <v>45519</v>
      </c>
      <c r="F1556" s="8">
        <v>0</v>
      </c>
      <c r="G1556" s="10"/>
    </row>
    <row r="1557" spans="1:7" x14ac:dyDescent="0.45">
      <c r="A1557" s="4" t="s">
        <v>394</v>
      </c>
      <c r="B1557" s="5" t="s">
        <v>165</v>
      </c>
      <c r="C1557" s="6" t="s">
        <v>85</v>
      </c>
      <c r="D1557" s="7">
        <v>5773</v>
      </c>
      <c r="E1557" s="16">
        <v>45519</v>
      </c>
      <c r="F1557" s="8">
        <v>0</v>
      </c>
      <c r="G1557" s="10"/>
    </row>
    <row r="1558" spans="1:7" x14ac:dyDescent="0.45">
      <c r="A1558" s="4" t="s">
        <v>394</v>
      </c>
      <c r="B1558" s="5" t="s">
        <v>165</v>
      </c>
      <c r="C1558" s="6" t="s">
        <v>86</v>
      </c>
      <c r="D1558" s="7">
        <v>32292.92</v>
      </c>
      <c r="E1558" s="16">
        <v>45519</v>
      </c>
      <c r="F1558" s="8">
        <v>0</v>
      </c>
      <c r="G1558" s="10"/>
    </row>
    <row r="1559" spans="1:7" x14ac:dyDescent="0.45">
      <c r="A1559" s="4" t="s">
        <v>394</v>
      </c>
      <c r="B1559" s="5" t="s">
        <v>165</v>
      </c>
      <c r="C1559" s="6" t="s">
        <v>87</v>
      </c>
      <c r="D1559" s="7">
        <v>8465.25</v>
      </c>
      <c r="E1559" s="16">
        <v>45519</v>
      </c>
      <c r="F1559" s="8">
        <v>0</v>
      </c>
      <c r="G1559" s="10"/>
    </row>
    <row r="1560" spans="1:7" x14ac:dyDescent="0.45">
      <c r="A1560" s="4" t="s">
        <v>394</v>
      </c>
      <c r="B1560" s="5" t="s">
        <v>165</v>
      </c>
      <c r="C1560" s="6" t="s">
        <v>88</v>
      </c>
      <c r="D1560" s="7">
        <v>21315.49</v>
      </c>
      <c r="E1560" s="16">
        <v>45519</v>
      </c>
      <c r="F1560" s="8">
        <v>0</v>
      </c>
      <c r="G1560" s="10"/>
    </row>
    <row r="1561" spans="1:7" x14ac:dyDescent="0.45">
      <c r="A1561" s="4" t="s">
        <v>394</v>
      </c>
      <c r="B1561" s="5" t="s">
        <v>165</v>
      </c>
      <c r="C1561" s="6" t="s">
        <v>89</v>
      </c>
      <c r="D1561" s="7">
        <v>5587.63</v>
      </c>
      <c r="E1561" s="16">
        <v>45519</v>
      </c>
      <c r="F1561" s="8">
        <v>0</v>
      </c>
      <c r="G1561" s="10"/>
    </row>
    <row r="1562" spans="1:7" x14ac:dyDescent="0.45">
      <c r="A1562" s="4" t="s">
        <v>394</v>
      </c>
      <c r="B1562" s="5" t="s">
        <v>165</v>
      </c>
      <c r="C1562" s="6" t="s">
        <v>90</v>
      </c>
      <c r="D1562" s="7">
        <v>21315.49</v>
      </c>
      <c r="E1562" s="16">
        <v>45762</v>
      </c>
      <c r="F1562" s="8">
        <v>0</v>
      </c>
      <c r="G1562" s="10"/>
    </row>
    <row r="1563" spans="1:7" x14ac:dyDescent="0.45">
      <c r="A1563" s="4" t="s">
        <v>394</v>
      </c>
      <c r="B1563" s="5" t="s">
        <v>165</v>
      </c>
      <c r="C1563" s="6" t="s">
        <v>91</v>
      </c>
      <c r="D1563" s="7">
        <v>1552.16</v>
      </c>
      <c r="E1563" s="16">
        <v>45762</v>
      </c>
      <c r="F1563" s="8">
        <v>4035.47</v>
      </c>
      <c r="G1563" s="10"/>
    </row>
    <row r="1564" spans="1:7" x14ac:dyDescent="0.45">
      <c r="A1564" s="4" t="s">
        <v>394</v>
      </c>
      <c r="B1564" s="5" t="s">
        <v>165</v>
      </c>
      <c r="C1564" s="6" t="s">
        <v>92</v>
      </c>
      <c r="D1564" s="7">
        <v>202701.03</v>
      </c>
      <c r="E1564" s="16">
        <v>45519</v>
      </c>
      <c r="F1564" s="8">
        <v>0</v>
      </c>
      <c r="G1564" s="10"/>
    </row>
    <row r="1565" spans="1:7" x14ac:dyDescent="0.45">
      <c r="A1565" s="4" t="s">
        <v>394</v>
      </c>
      <c r="B1565" s="5" t="s">
        <v>165</v>
      </c>
      <c r="C1565" s="6" t="s">
        <v>93</v>
      </c>
      <c r="D1565" s="7">
        <v>53135.95</v>
      </c>
      <c r="E1565" s="16">
        <v>45519</v>
      </c>
      <c r="F1565" s="8">
        <v>0</v>
      </c>
      <c r="G1565" s="10"/>
    </row>
    <row r="1566" spans="1:7" x14ac:dyDescent="0.45">
      <c r="A1566" s="4" t="s">
        <v>394</v>
      </c>
      <c r="B1566" s="5" t="s">
        <v>166</v>
      </c>
      <c r="C1566" s="6" t="s">
        <v>60</v>
      </c>
      <c r="D1566" s="7">
        <v>22422.84</v>
      </c>
      <c r="E1566" s="16">
        <v>45519</v>
      </c>
      <c r="F1566" s="8">
        <v>0</v>
      </c>
      <c r="G1566" s="10"/>
    </row>
    <row r="1567" spans="1:7" x14ac:dyDescent="0.45">
      <c r="A1567" s="4" t="s">
        <v>394</v>
      </c>
      <c r="B1567" s="5" t="s">
        <v>166</v>
      </c>
      <c r="C1567" s="6" t="s">
        <v>62</v>
      </c>
      <c r="D1567" s="7">
        <v>21683.68</v>
      </c>
      <c r="E1567" s="16">
        <v>45519</v>
      </c>
      <c r="F1567" s="8">
        <v>0</v>
      </c>
      <c r="G1567" s="10"/>
    </row>
    <row r="1568" spans="1:7" x14ac:dyDescent="0.45">
      <c r="A1568" s="4" t="s">
        <v>394</v>
      </c>
      <c r="B1568" s="5" t="s">
        <v>166</v>
      </c>
      <c r="C1568" s="6" t="s">
        <v>64</v>
      </c>
      <c r="D1568" s="7">
        <v>25629.66</v>
      </c>
      <c r="E1568" s="16">
        <v>45519</v>
      </c>
      <c r="F1568" s="8">
        <v>0</v>
      </c>
      <c r="G1568" s="10"/>
    </row>
    <row r="1569" spans="1:7" x14ac:dyDescent="0.45">
      <c r="A1569" s="4" t="s">
        <v>394</v>
      </c>
      <c r="B1569" s="5" t="s">
        <v>166</v>
      </c>
      <c r="C1569" s="6" t="s">
        <v>66</v>
      </c>
      <c r="D1569" s="7">
        <v>20092.150000000001</v>
      </c>
      <c r="E1569" s="16">
        <v>45519</v>
      </c>
      <c r="F1569" s="8">
        <v>0</v>
      </c>
      <c r="G1569" s="10"/>
    </row>
    <row r="1570" spans="1:7" x14ac:dyDescent="0.45">
      <c r="A1570" s="4" t="s">
        <v>394</v>
      </c>
      <c r="B1570" s="5" t="s">
        <v>166</v>
      </c>
      <c r="C1570" s="6" t="s">
        <v>54</v>
      </c>
      <c r="D1570" s="7">
        <v>59978.84</v>
      </c>
      <c r="E1570" s="16">
        <v>44880</v>
      </c>
      <c r="F1570" s="8">
        <v>0</v>
      </c>
      <c r="G1570" s="10"/>
    </row>
    <row r="1571" spans="1:7" x14ac:dyDescent="0.45">
      <c r="A1571" s="4" t="s">
        <v>394</v>
      </c>
      <c r="B1571" s="5" t="s">
        <v>166</v>
      </c>
      <c r="C1571" s="6" t="s">
        <v>55</v>
      </c>
      <c r="D1571" s="7">
        <v>63034.84</v>
      </c>
      <c r="E1571" s="16">
        <v>44925</v>
      </c>
      <c r="F1571" s="8">
        <v>0</v>
      </c>
      <c r="G1571" s="10"/>
    </row>
    <row r="1572" spans="1:7" x14ac:dyDescent="0.45">
      <c r="A1572" s="4" t="s">
        <v>394</v>
      </c>
      <c r="B1572" s="5" t="s">
        <v>166</v>
      </c>
      <c r="C1572" s="6" t="s">
        <v>56</v>
      </c>
      <c r="D1572" s="7">
        <v>53117.95</v>
      </c>
      <c r="E1572" s="16">
        <v>45140</v>
      </c>
      <c r="F1572" s="8">
        <v>0</v>
      </c>
      <c r="G1572" s="10"/>
    </row>
    <row r="1573" spans="1:7" x14ac:dyDescent="0.45">
      <c r="A1573" s="4" t="s">
        <v>394</v>
      </c>
      <c r="B1573" s="5" t="s">
        <v>166</v>
      </c>
      <c r="C1573" s="6" t="s">
        <v>57</v>
      </c>
      <c r="D1573" s="7">
        <v>67185.210000000006</v>
      </c>
      <c r="E1573" s="16">
        <v>45504</v>
      </c>
      <c r="F1573" s="8">
        <v>0</v>
      </c>
      <c r="G1573" s="10"/>
    </row>
    <row r="1574" spans="1:7" x14ac:dyDescent="0.45">
      <c r="A1574" s="4" t="s">
        <v>394</v>
      </c>
      <c r="B1574" s="5" t="s">
        <v>166</v>
      </c>
      <c r="C1574" s="6" t="s">
        <v>58</v>
      </c>
      <c r="D1574" s="7">
        <v>29840.37</v>
      </c>
      <c r="E1574" s="16">
        <v>45412</v>
      </c>
      <c r="F1574" s="8">
        <v>0</v>
      </c>
      <c r="G1574" s="10"/>
    </row>
    <row r="1575" spans="1:7" x14ac:dyDescent="0.45">
      <c r="A1575" s="4" t="s">
        <v>394</v>
      </c>
      <c r="B1575" s="5" t="s">
        <v>166</v>
      </c>
      <c r="C1575" s="6" t="s">
        <v>82</v>
      </c>
      <c r="D1575" s="7">
        <v>20367.87</v>
      </c>
      <c r="E1575" s="16">
        <v>45519</v>
      </c>
      <c r="F1575" s="8">
        <v>0</v>
      </c>
      <c r="G1575" s="10"/>
    </row>
    <row r="1576" spans="1:7" x14ac:dyDescent="0.45">
      <c r="A1576" s="4" t="s">
        <v>394</v>
      </c>
      <c r="B1576" s="5" t="s">
        <v>166</v>
      </c>
      <c r="C1576" s="6" t="s">
        <v>84</v>
      </c>
      <c r="D1576" s="7">
        <v>19747.12</v>
      </c>
      <c r="E1576" s="16">
        <v>45519</v>
      </c>
      <c r="F1576" s="8">
        <v>0</v>
      </c>
      <c r="G1576" s="10"/>
    </row>
    <row r="1577" spans="1:7" x14ac:dyDescent="0.45">
      <c r="A1577" s="4" t="s">
        <v>394</v>
      </c>
      <c r="B1577" s="5" t="s">
        <v>166</v>
      </c>
      <c r="C1577" s="6" t="s">
        <v>86</v>
      </c>
      <c r="D1577" s="7">
        <v>30069.47</v>
      </c>
      <c r="E1577" s="16">
        <v>45519</v>
      </c>
      <c r="F1577" s="8">
        <v>0</v>
      </c>
      <c r="G1577" s="10"/>
    </row>
    <row r="1578" spans="1:7" x14ac:dyDescent="0.45">
      <c r="A1578" s="4" t="s">
        <v>394</v>
      </c>
      <c r="B1578" s="5" t="s">
        <v>166</v>
      </c>
      <c r="C1578" s="6" t="s">
        <v>88</v>
      </c>
      <c r="D1578" s="7">
        <v>19847.86</v>
      </c>
      <c r="E1578" s="16">
        <v>45519</v>
      </c>
      <c r="F1578" s="8">
        <v>0</v>
      </c>
      <c r="G1578" s="10"/>
    </row>
    <row r="1579" spans="1:7" x14ac:dyDescent="0.45">
      <c r="A1579" s="4" t="s">
        <v>394</v>
      </c>
      <c r="B1579" s="5" t="s">
        <v>166</v>
      </c>
      <c r="C1579" s="6" t="s">
        <v>90</v>
      </c>
      <c r="D1579" s="7">
        <v>19847.86</v>
      </c>
      <c r="E1579" s="16">
        <v>45762</v>
      </c>
      <c r="F1579" s="8">
        <v>0</v>
      </c>
      <c r="G1579" s="10"/>
    </row>
    <row r="1580" spans="1:7" x14ac:dyDescent="0.45">
      <c r="A1580" s="4" t="s">
        <v>394</v>
      </c>
      <c r="B1580" s="5" t="s">
        <v>166</v>
      </c>
      <c r="C1580" s="6" t="s">
        <v>92</v>
      </c>
      <c r="D1580" s="7">
        <v>188744.53</v>
      </c>
      <c r="E1580" s="16">
        <v>45519</v>
      </c>
      <c r="F1580" s="8">
        <v>0</v>
      </c>
      <c r="G1580" s="10"/>
    </row>
    <row r="1581" spans="1:7" x14ac:dyDescent="0.45">
      <c r="A1581" s="4" t="s">
        <v>394</v>
      </c>
      <c r="B1581" s="5" t="s">
        <v>167</v>
      </c>
      <c r="C1581" s="6" t="s">
        <v>60</v>
      </c>
      <c r="D1581" s="7">
        <v>696.65</v>
      </c>
      <c r="E1581" s="16">
        <v>45807</v>
      </c>
      <c r="F1581" s="8">
        <v>0</v>
      </c>
      <c r="G1581" s="10"/>
    </row>
    <row r="1582" spans="1:7" x14ac:dyDescent="0.45">
      <c r="A1582" s="4" t="s">
        <v>394</v>
      </c>
      <c r="B1582" s="5" t="s">
        <v>167</v>
      </c>
      <c r="C1582" s="6" t="s">
        <v>62</v>
      </c>
      <c r="D1582" s="7">
        <v>673.68</v>
      </c>
      <c r="E1582" s="16">
        <v>45807</v>
      </c>
      <c r="F1582" s="8">
        <v>0</v>
      </c>
      <c r="G1582" s="10"/>
    </row>
    <row r="1583" spans="1:7" x14ac:dyDescent="0.45">
      <c r="A1583" s="4" t="s">
        <v>394</v>
      </c>
      <c r="B1583" s="5" t="s">
        <v>167</v>
      </c>
      <c r="C1583" s="6" t="s">
        <v>64</v>
      </c>
      <c r="D1583" s="7">
        <v>796.28</v>
      </c>
      <c r="E1583" s="16">
        <v>45807</v>
      </c>
      <c r="F1583" s="8">
        <v>0</v>
      </c>
      <c r="G1583" s="10"/>
    </row>
    <row r="1584" spans="1:7" x14ac:dyDescent="0.45">
      <c r="A1584" s="4" t="s">
        <v>394</v>
      </c>
      <c r="B1584" s="5" t="s">
        <v>167</v>
      </c>
      <c r="C1584" s="6" t="s">
        <v>66</v>
      </c>
      <c r="D1584" s="7">
        <v>624.24</v>
      </c>
      <c r="E1584" s="16">
        <v>45807</v>
      </c>
      <c r="F1584" s="8">
        <v>0</v>
      </c>
      <c r="G1584" s="10"/>
    </row>
    <row r="1585" spans="1:7" x14ac:dyDescent="0.45">
      <c r="A1585" s="4" t="s">
        <v>394</v>
      </c>
      <c r="B1585" s="5" t="s">
        <v>167</v>
      </c>
      <c r="C1585" s="6" t="s">
        <v>56</v>
      </c>
      <c r="D1585" s="7">
        <v>1650.31</v>
      </c>
      <c r="E1585" s="16">
        <v>45807</v>
      </c>
      <c r="F1585" s="8">
        <v>0</v>
      </c>
      <c r="G1585" s="10"/>
    </row>
    <row r="1586" spans="1:7" x14ac:dyDescent="0.45">
      <c r="A1586" s="4" t="s">
        <v>394</v>
      </c>
      <c r="B1586" s="5" t="s">
        <v>167</v>
      </c>
      <c r="C1586" s="6" t="s">
        <v>57</v>
      </c>
      <c r="D1586" s="7">
        <v>2087.36</v>
      </c>
      <c r="E1586" s="16">
        <v>45807</v>
      </c>
      <c r="F1586" s="8">
        <v>0</v>
      </c>
      <c r="G1586" s="10"/>
    </row>
    <row r="1587" spans="1:7" x14ac:dyDescent="0.45">
      <c r="A1587" s="4" t="s">
        <v>394</v>
      </c>
      <c r="B1587" s="5" t="s">
        <v>167</v>
      </c>
      <c r="C1587" s="6" t="s">
        <v>58</v>
      </c>
      <c r="D1587" s="7">
        <v>927.1</v>
      </c>
      <c r="E1587" s="16">
        <v>45807</v>
      </c>
      <c r="F1587" s="8">
        <v>0</v>
      </c>
      <c r="G1587" s="10"/>
    </row>
    <row r="1588" spans="1:7" x14ac:dyDescent="0.45">
      <c r="A1588" s="4" t="s">
        <v>394</v>
      </c>
      <c r="B1588" s="5" t="s">
        <v>167</v>
      </c>
      <c r="C1588" s="6" t="s">
        <v>78</v>
      </c>
      <c r="D1588" s="7">
        <v>1164.45</v>
      </c>
      <c r="E1588" s="16">
        <v>45807</v>
      </c>
      <c r="F1588" s="8">
        <v>0</v>
      </c>
      <c r="G1588" s="10"/>
    </row>
    <row r="1589" spans="1:7" x14ac:dyDescent="0.45">
      <c r="A1589" s="4" t="s">
        <v>394</v>
      </c>
      <c r="B1589" s="5" t="s">
        <v>167</v>
      </c>
      <c r="C1589" s="6" t="s">
        <v>80</v>
      </c>
      <c r="D1589" s="7">
        <v>1824.54</v>
      </c>
      <c r="E1589" s="16">
        <v>45807</v>
      </c>
      <c r="F1589" s="8">
        <v>0</v>
      </c>
      <c r="G1589" s="10"/>
    </row>
    <row r="1590" spans="1:7" x14ac:dyDescent="0.45">
      <c r="A1590" s="4" t="s">
        <v>394</v>
      </c>
      <c r="B1590" s="5" t="s">
        <v>167</v>
      </c>
      <c r="C1590" s="6" t="s">
        <v>82</v>
      </c>
      <c r="D1590" s="7">
        <v>632.79999999999995</v>
      </c>
      <c r="E1590" s="16">
        <v>45807</v>
      </c>
      <c r="F1590" s="8">
        <v>0</v>
      </c>
      <c r="G1590" s="10"/>
    </row>
    <row r="1591" spans="1:7" x14ac:dyDescent="0.45">
      <c r="A1591" s="4" t="s">
        <v>394</v>
      </c>
      <c r="B1591" s="5" t="s">
        <v>167</v>
      </c>
      <c r="C1591" s="6" t="s">
        <v>84</v>
      </c>
      <c r="D1591" s="7">
        <v>613.52</v>
      </c>
      <c r="E1591" s="16">
        <v>45807</v>
      </c>
      <c r="F1591" s="8">
        <v>0</v>
      </c>
      <c r="G1591" s="10"/>
    </row>
    <row r="1592" spans="1:7" x14ac:dyDescent="0.45">
      <c r="A1592" s="4" t="s">
        <v>394</v>
      </c>
      <c r="B1592" s="5" t="s">
        <v>167</v>
      </c>
      <c r="C1592" s="6" t="s">
        <v>86</v>
      </c>
      <c r="D1592" s="7">
        <v>934.22</v>
      </c>
      <c r="E1592" s="16">
        <v>45807</v>
      </c>
      <c r="F1592" s="8">
        <v>0</v>
      </c>
      <c r="G1592" s="10"/>
    </row>
    <row r="1593" spans="1:7" x14ac:dyDescent="0.45">
      <c r="A1593" s="4" t="s">
        <v>394</v>
      </c>
      <c r="B1593" s="5" t="s">
        <v>167</v>
      </c>
      <c r="C1593" s="6" t="s">
        <v>88</v>
      </c>
      <c r="D1593" s="7">
        <v>616.65</v>
      </c>
      <c r="E1593" s="16">
        <v>45807</v>
      </c>
      <c r="F1593" s="8">
        <v>0</v>
      </c>
      <c r="G1593" s="10"/>
    </row>
    <row r="1594" spans="1:7" x14ac:dyDescent="0.45">
      <c r="A1594" s="4" t="s">
        <v>394</v>
      </c>
      <c r="B1594" s="5" t="s">
        <v>167</v>
      </c>
      <c r="C1594" s="6" t="s">
        <v>90</v>
      </c>
      <c r="D1594" s="7">
        <v>616.65</v>
      </c>
      <c r="E1594" s="16">
        <v>45807</v>
      </c>
      <c r="F1594" s="8">
        <v>0</v>
      </c>
      <c r="G1594" s="10"/>
    </row>
    <row r="1595" spans="1:7" x14ac:dyDescent="0.45">
      <c r="A1595" s="4" t="s">
        <v>394</v>
      </c>
      <c r="B1595" s="5" t="s">
        <v>167</v>
      </c>
      <c r="C1595" s="6" t="s">
        <v>92</v>
      </c>
      <c r="D1595" s="7">
        <v>5864.05</v>
      </c>
      <c r="E1595" s="16">
        <v>45807</v>
      </c>
      <c r="F1595" s="8">
        <v>0</v>
      </c>
      <c r="G1595" s="10"/>
    </row>
    <row r="1596" spans="1:7" x14ac:dyDescent="0.45">
      <c r="A1596" s="4" t="s">
        <v>394</v>
      </c>
      <c r="B1596" s="5" t="s">
        <v>168</v>
      </c>
      <c r="C1596" s="6" t="s">
        <v>60</v>
      </c>
      <c r="D1596" s="7">
        <v>22261.24</v>
      </c>
      <c r="E1596" s="16">
        <v>45519</v>
      </c>
      <c r="F1596" s="8">
        <v>0</v>
      </c>
      <c r="G1596" s="10"/>
    </row>
    <row r="1597" spans="1:7" x14ac:dyDescent="0.45">
      <c r="A1597" s="4" t="s">
        <v>394</v>
      </c>
      <c r="B1597" s="5" t="s">
        <v>168</v>
      </c>
      <c r="C1597" s="6" t="s">
        <v>62</v>
      </c>
      <c r="D1597" s="7">
        <v>21527.41</v>
      </c>
      <c r="E1597" s="16">
        <v>45519</v>
      </c>
      <c r="F1597" s="8">
        <v>0</v>
      </c>
      <c r="G1597" s="10"/>
    </row>
    <row r="1598" spans="1:7" x14ac:dyDescent="0.45">
      <c r="A1598" s="4" t="s">
        <v>394</v>
      </c>
      <c r="B1598" s="5" t="s">
        <v>168</v>
      </c>
      <c r="C1598" s="6" t="s">
        <v>64</v>
      </c>
      <c r="D1598" s="7">
        <v>25444.95</v>
      </c>
      <c r="E1598" s="16">
        <v>45519</v>
      </c>
      <c r="F1598" s="8">
        <v>0</v>
      </c>
      <c r="G1598" s="10"/>
    </row>
    <row r="1599" spans="1:7" x14ac:dyDescent="0.45">
      <c r="A1599" s="4" t="s">
        <v>394</v>
      </c>
      <c r="B1599" s="5" t="s">
        <v>168</v>
      </c>
      <c r="C1599" s="6" t="s">
        <v>66</v>
      </c>
      <c r="D1599" s="7">
        <v>19947.349999999999</v>
      </c>
      <c r="E1599" s="16">
        <v>45519</v>
      </c>
      <c r="F1599" s="8">
        <v>0</v>
      </c>
      <c r="G1599" s="10"/>
    </row>
    <row r="1600" spans="1:7" x14ac:dyDescent="0.45">
      <c r="A1600" s="4" t="s">
        <v>394</v>
      </c>
      <c r="B1600" s="5" t="s">
        <v>168</v>
      </c>
      <c r="C1600" s="6" t="s">
        <v>54</v>
      </c>
      <c r="D1600" s="7">
        <v>59546.58</v>
      </c>
      <c r="E1600" s="16">
        <v>44880</v>
      </c>
      <c r="F1600" s="8">
        <v>0</v>
      </c>
      <c r="G1600" s="10"/>
    </row>
    <row r="1601" spans="1:7" x14ac:dyDescent="0.45">
      <c r="A1601" s="4" t="s">
        <v>394</v>
      </c>
      <c r="B1601" s="5" t="s">
        <v>168</v>
      </c>
      <c r="C1601" s="6" t="s">
        <v>55</v>
      </c>
      <c r="D1601" s="7">
        <v>62580.55</v>
      </c>
      <c r="E1601" s="16">
        <v>44925</v>
      </c>
      <c r="F1601" s="8">
        <v>0</v>
      </c>
      <c r="G1601" s="10"/>
    </row>
    <row r="1602" spans="1:7" x14ac:dyDescent="0.45">
      <c r="A1602" s="4" t="s">
        <v>394</v>
      </c>
      <c r="B1602" s="5" t="s">
        <v>168</v>
      </c>
      <c r="C1602" s="6" t="s">
        <v>56</v>
      </c>
      <c r="D1602" s="7">
        <v>52735.14</v>
      </c>
      <c r="E1602" s="16">
        <v>45140</v>
      </c>
      <c r="F1602" s="8">
        <v>0</v>
      </c>
      <c r="G1602" s="10"/>
    </row>
    <row r="1603" spans="1:7" x14ac:dyDescent="0.45">
      <c r="A1603" s="4" t="s">
        <v>394</v>
      </c>
      <c r="B1603" s="5" t="s">
        <v>168</v>
      </c>
      <c r="C1603" s="6" t="s">
        <v>57</v>
      </c>
      <c r="D1603" s="7">
        <v>66701.02</v>
      </c>
      <c r="E1603" s="16">
        <v>45504</v>
      </c>
      <c r="F1603" s="8">
        <v>0</v>
      </c>
      <c r="G1603" s="10"/>
    </row>
    <row r="1604" spans="1:7" x14ac:dyDescent="0.45">
      <c r="A1604" s="4" t="s">
        <v>394</v>
      </c>
      <c r="B1604" s="5" t="s">
        <v>168</v>
      </c>
      <c r="C1604" s="6" t="s">
        <v>58</v>
      </c>
      <c r="D1604" s="7">
        <v>29625.31</v>
      </c>
      <c r="E1604" s="16">
        <v>45412</v>
      </c>
      <c r="F1604" s="8">
        <v>0</v>
      </c>
      <c r="G1604" s="10"/>
    </row>
    <row r="1605" spans="1:7" x14ac:dyDescent="0.45">
      <c r="A1605" s="4" t="s">
        <v>394</v>
      </c>
      <c r="B1605" s="5" t="s">
        <v>168</v>
      </c>
      <c r="C1605" s="6" t="s">
        <v>74</v>
      </c>
      <c r="D1605" s="7">
        <v>21198.959999999999</v>
      </c>
      <c r="E1605" s="16">
        <v>44985</v>
      </c>
      <c r="F1605" s="8">
        <v>0</v>
      </c>
      <c r="G1605" s="10"/>
    </row>
    <row r="1606" spans="1:7" x14ac:dyDescent="0.45">
      <c r="A1606" s="4" t="s">
        <v>394</v>
      </c>
      <c r="B1606" s="5" t="s">
        <v>168</v>
      </c>
      <c r="C1606" s="6" t="s">
        <v>76</v>
      </c>
      <c r="D1606" s="7">
        <v>49457.61</v>
      </c>
      <c r="E1606" s="16">
        <v>44985</v>
      </c>
      <c r="F1606" s="8">
        <v>0</v>
      </c>
      <c r="G1606" s="10"/>
    </row>
    <row r="1607" spans="1:7" x14ac:dyDescent="0.45">
      <c r="A1607" s="4" t="s">
        <v>394</v>
      </c>
      <c r="B1607" s="5" t="s">
        <v>168</v>
      </c>
      <c r="C1607" s="6" t="s">
        <v>78</v>
      </c>
      <c r="D1607" s="7">
        <v>37209.69</v>
      </c>
      <c r="E1607" s="16">
        <v>45127</v>
      </c>
      <c r="F1607" s="8">
        <v>0</v>
      </c>
      <c r="G1607" s="10"/>
    </row>
    <row r="1608" spans="1:7" x14ac:dyDescent="0.45">
      <c r="A1608" s="4" t="s">
        <v>394</v>
      </c>
      <c r="B1608" s="5" t="s">
        <v>168</v>
      </c>
      <c r="C1608" s="6" t="s">
        <v>80</v>
      </c>
      <c r="D1608" s="7">
        <v>58302.75</v>
      </c>
      <c r="E1608" s="16">
        <v>45488</v>
      </c>
      <c r="F1608" s="8">
        <v>0</v>
      </c>
      <c r="G1608" s="10"/>
    </row>
    <row r="1609" spans="1:7" x14ac:dyDescent="0.45">
      <c r="A1609" s="4" t="s">
        <v>394</v>
      </c>
      <c r="B1609" s="5" t="s">
        <v>168</v>
      </c>
      <c r="C1609" s="6" t="s">
        <v>82</v>
      </c>
      <c r="D1609" s="7">
        <v>20221.09</v>
      </c>
      <c r="E1609" s="16">
        <v>45519</v>
      </c>
      <c r="F1609" s="8">
        <v>0</v>
      </c>
      <c r="G1609" s="10"/>
    </row>
    <row r="1610" spans="1:7" x14ac:dyDescent="0.45">
      <c r="A1610" s="4" t="s">
        <v>394</v>
      </c>
      <c r="B1610" s="5" t="s">
        <v>168</v>
      </c>
      <c r="C1610" s="6" t="s">
        <v>84</v>
      </c>
      <c r="D1610" s="7">
        <v>19604.8</v>
      </c>
      <c r="E1610" s="16">
        <v>45519</v>
      </c>
      <c r="F1610" s="8">
        <v>0</v>
      </c>
      <c r="G1610" s="10"/>
    </row>
    <row r="1611" spans="1:7" x14ac:dyDescent="0.45">
      <c r="A1611" s="4" t="s">
        <v>394</v>
      </c>
      <c r="B1611" s="5" t="s">
        <v>168</v>
      </c>
      <c r="C1611" s="6" t="s">
        <v>86</v>
      </c>
      <c r="D1611" s="7">
        <v>29852.76</v>
      </c>
      <c r="E1611" s="16">
        <v>45519</v>
      </c>
      <c r="F1611" s="8">
        <v>0</v>
      </c>
      <c r="G1611" s="10"/>
    </row>
    <row r="1612" spans="1:7" x14ac:dyDescent="0.45">
      <c r="A1612" s="4" t="s">
        <v>394</v>
      </c>
      <c r="B1612" s="5" t="s">
        <v>168</v>
      </c>
      <c r="C1612" s="6" t="s">
        <v>88</v>
      </c>
      <c r="D1612" s="7">
        <v>19704.82</v>
      </c>
      <c r="E1612" s="16">
        <v>45519</v>
      </c>
      <c r="F1612" s="8">
        <v>0</v>
      </c>
      <c r="G1612" s="10"/>
    </row>
    <row r="1613" spans="1:7" x14ac:dyDescent="0.45">
      <c r="A1613" s="4" t="s">
        <v>394</v>
      </c>
      <c r="B1613" s="5" t="s">
        <v>168</v>
      </c>
      <c r="C1613" s="6" t="s">
        <v>90</v>
      </c>
      <c r="D1613" s="7">
        <v>19704.82</v>
      </c>
      <c r="E1613" s="16">
        <v>45762</v>
      </c>
      <c r="F1613" s="8">
        <v>0</v>
      </c>
      <c r="G1613" s="10"/>
    </row>
    <row r="1614" spans="1:7" x14ac:dyDescent="0.45">
      <c r="A1614" s="4" t="s">
        <v>394</v>
      </c>
      <c r="B1614" s="5" t="s">
        <v>168</v>
      </c>
      <c r="C1614" s="6" t="s">
        <v>92</v>
      </c>
      <c r="D1614" s="7">
        <v>187384.26</v>
      </c>
      <c r="E1614" s="16">
        <v>45519</v>
      </c>
      <c r="F1614" s="8">
        <v>0</v>
      </c>
      <c r="G1614" s="10"/>
    </row>
    <row r="1615" spans="1:7" x14ac:dyDescent="0.45">
      <c r="A1615" s="4" t="s">
        <v>394</v>
      </c>
      <c r="B1615" s="5" t="s">
        <v>169</v>
      </c>
      <c r="C1615" s="6" t="s">
        <v>60</v>
      </c>
      <c r="D1615" s="7">
        <v>23003.22</v>
      </c>
      <c r="E1615" s="16">
        <v>45519</v>
      </c>
      <c r="F1615" s="8">
        <v>0</v>
      </c>
      <c r="G1615" s="10"/>
    </row>
    <row r="1616" spans="1:7" x14ac:dyDescent="0.45">
      <c r="A1616" s="4" t="s">
        <v>394</v>
      </c>
      <c r="B1616" s="5" t="s">
        <v>169</v>
      </c>
      <c r="C1616" s="6" t="s">
        <v>62</v>
      </c>
      <c r="D1616" s="7">
        <v>22244.92</v>
      </c>
      <c r="E1616" s="16">
        <v>45519</v>
      </c>
      <c r="F1616" s="8">
        <v>0</v>
      </c>
      <c r="G1616" s="10"/>
    </row>
    <row r="1617" spans="1:7" x14ac:dyDescent="0.45">
      <c r="A1617" s="4" t="s">
        <v>394</v>
      </c>
      <c r="B1617" s="5" t="s">
        <v>169</v>
      </c>
      <c r="C1617" s="6" t="s">
        <v>64</v>
      </c>
      <c r="D1617" s="7">
        <v>26293.040000000001</v>
      </c>
      <c r="E1617" s="16">
        <v>45519</v>
      </c>
      <c r="F1617" s="8">
        <v>0</v>
      </c>
      <c r="G1617" s="10"/>
    </row>
    <row r="1618" spans="1:7" x14ac:dyDescent="0.45">
      <c r="A1618" s="4" t="s">
        <v>394</v>
      </c>
      <c r="B1618" s="5" t="s">
        <v>169</v>
      </c>
      <c r="C1618" s="6" t="s">
        <v>66</v>
      </c>
      <c r="D1618" s="7">
        <v>20612.2</v>
      </c>
      <c r="E1618" s="16">
        <v>45519</v>
      </c>
      <c r="F1618" s="8">
        <v>0</v>
      </c>
      <c r="G1618" s="10"/>
    </row>
    <row r="1619" spans="1:7" x14ac:dyDescent="0.45">
      <c r="A1619" s="4" t="s">
        <v>394</v>
      </c>
      <c r="B1619" s="5" t="s">
        <v>169</v>
      </c>
      <c r="C1619" s="6" t="s">
        <v>54</v>
      </c>
      <c r="D1619" s="7">
        <v>61531.29</v>
      </c>
      <c r="E1619" s="16">
        <v>44880</v>
      </c>
      <c r="F1619" s="8">
        <v>0</v>
      </c>
      <c r="G1619" s="10"/>
    </row>
    <row r="1620" spans="1:7" x14ac:dyDescent="0.45">
      <c r="A1620" s="4" t="s">
        <v>394</v>
      </c>
      <c r="B1620" s="5" t="s">
        <v>169</v>
      </c>
      <c r="C1620" s="6" t="s">
        <v>55</v>
      </c>
      <c r="D1620" s="7">
        <v>64666.39</v>
      </c>
      <c r="E1620" s="16">
        <v>44925</v>
      </c>
      <c r="F1620" s="8">
        <v>0</v>
      </c>
      <c r="G1620" s="10"/>
    </row>
    <row r="1621" spans="1:7" x14ac:dyDescent="0.45">
      <c r="A1621" s="4" t="s">
        <v>394</v>
      </c>
      <c r="B1621" s="5" t="s">
        <v>169</v>
      </c>
      <c r="C1621" s="6" t="s">
        <v>56</v>
      </c>
      <c r="D1621" s="7">
        <v>54492.82</v>
      </c>
      <c r="E1621" s="16">
        <v>45140</v>
      </c>
      <c r="F1621" s="8">
        <v>0</v>
      </c>
      <c r="G1621" s="10"/>
    </row>
    <row r="1622" spans="1:7" x14ac:dyDescent="0.45">
      <c r="A1622" s="4" t="s">
        <v>394</v>
      </c>
      <c r="B1622" s="5" t="s">
        <v>169</v>
      </c>
      <c r="C1622" s="6" t="s">
        <v>57</v>
      </c>
      <c r="D1622" s="7">
        <v>68924.19</v>
      </c>
      <c r="E1622" s="16">
        <v>45504</v>
      </c>
      <c r="F1622" s="8">
        <v>0</v>
      </c>
      <c r="G1622" s="10"/>
    </row>
    <row r="1623" spans="1:7" x14ac:dyDescent="0.45">
      <c r="A1623" s="4" t="s">
        <v>394</v>
      </c>
      <c r="B1623" s="5" t="s">
        <v>169</v>
      </c>
      <c r="C1623" s="6" t="s">
        <v>58</v>
      </c>
      <c r="D1623" s="7">
        <v>30612.73</v>
      </c>
      <c r="E1623" s="16">
        <v>45412</v>
      </c>
      <c r="F1623" s="8">
        <v>0</v>
      </c>
      <c r="G1623" s="10"/>
    </row>
    <row r="1624" spans="1:7" x14ac:dyDescent="0.45">
      <c r="A1624" s="4" t="s">
        <v>394</v>
      </c>
      <c r="B1624" s="5" t="s">
        <v>169</v>
      </c>
      <c r="C1624" s="6" t="s">
        <v>74</v>
      </c>
      <c r="D1624" s="7">
        <v>21905.53</v>
      </c>
      <c r="E1624" s="16">
        <v>44985</v>
      </c>
      <c r="F1624" s="8">
        <v>0</v>
      </c>
      <c r="G1624" s="10"/>
    </row>
    <row r="1625" spans="1:7" x14ac:dyDescent="0.45">
      <c r="A1625" s="4" t="s">
        <v>394</v>
      </c>
      <c r="B1625" s="5" t="s">
        <v>169</v>
      </c>
      <c r="C1625" s="6" t="s">
        <v>76</v>
      </c>
      <c r="D1625" s="7">
        <v>51106.05</v>
      </c>
      <c r="E1625" s="16">
        <v>44985</v>
      </c>
      <c r="F1625" s="8">
        <v>0</v>
      </c>
      <c r="G1625" s="10"/>
    </row>
    <row r="1626" spans="1:7" x14ac:dyDescent="0.45">
      <c r="A1626" s="4" t="s">
        <v>394</v>
      </c>
      <c r="B1626" s="5" t="s">
        <v>169</v>
      </c>
      <c r="C1626" s="6" t="s">
        <v>78</v>
      </c>
      <c r="D1626" s="7">
        <v>38449.9</v>
      </c>
      <c r="E1626" s="16">
        <v>45127</v>
      </c>
      <c r="F1626" s="8">
        <v>0</v>
      </c>
      <c r="G1626" s="10"/>
    </row>
    <row r="1627" spans="1:7" x14ac:dyDescent="0.45">
      <c r="A1627" s="4" t="s">
        <v>394</v>
      </c>
      <c r="B1627" s="5" t="s">
        <v>169</v>
      </c>
      <c r="C1627" s="6" t="s">
        <v>80</v>
      </c>
      <c r="D1627" s="7">
        <v>60246</v>
      </c>
      <c r="E1627" s="16">
        <v>45488</v>
      </c>
      <c r="F1627" s="8">
        <v>0</v>
      </c>
      <c r="G1627" s="10"/>
    </row>
    <row r="1628" spans="1:7" x14ac:dyDescent="0.45">
      <c r="A1628" s="4" t="s">
        <v>394</v>
      </c>
      <c r="B1628" s="5" t="s">
        <v>169</v>
      </c>
      <c r="C1628" s="6" t="s">
        <v>82</v>
      </c>
      <c r="D1628" s="7">
        <v>20895.060000000001</v>
      </c>
      <c r="E1628" s="16">
        <v>45519</v>
      </c>
      <c r="F1628" s="8">
        <v>0</v>
      </c>
      <c r="G1628" s="10"/>
    </row>
    <row r="1629" spans="1:7" x14ac:dyDescent="0.45">
      <c r="A1629" s="4" t="s">
        <v>394</v>
      </c>
      <c r="B1629" s="5" t="s">
        <v>169</v>
      </c>
      <c r="C1629" s="6" t="s">
        <v>84</v>
      </c>
      <c r="D1629" s="7">
        <v>20258.240000000002</v>
      </c>
      <c r="E1629" s="16">
        <v>45519</v>
      </c>
      <c r="F1629" s="8">
        <v>0</v>
      </c>
      <c r="G1629" s="10"/>
    </row>
    <row r="1630" spans="1:7" x14ac:dyDescent="0.45">
      <c r="A1630" s="4" t="s">
        <v>394</v>
      </c>
      <c r="B1630" s="5" t="s">
        <v>169</v>
      </c>
      <c r="C1630" s="6" t="s">
        <v>86</v>
      </c>
      <c r="D1630" s="7">
        <v>30847.759999999998</v>
      </c>
      <c r="E1630" s="16">
        <v>45519</v>
      </c>
      <c r="F1630" s="8">
        <v>0</v>
      </c>
      <c r="G1630" s="10"/>
    </row>
    <row r="1631" spans="1:7" x14ac:dyDescent="0.45">
      <c r="A1631" s="4" t="s">
        <v>394</v>
      </c>
      <c r="B1631" s="5" t="s">
        <v>169</v>
      </c>
      <c r="C1631" s="6" t="s">
        <v>88</v>
      </c>
      <c r="D1631" s="7">
        <v>20361.59</v>
      </c>
      <c r="E1631" s="16">
        <v>45519</v>
      </c>
      <c r="F1631" s="8">
        <v>0</v>
      </c>
      <c r="G1631" s="10"/>
    </row>
    <row r="1632" spans="1:7" x14ac:dyDescent="0.45">
      <c r="A1632" s="4" t="s">
        <v>394</v>
      </c>
      <c r="B1632" s="5" t="s">
        <v>169</v>
      </c>
      <c r="C1632" s="6" t="s">
        <v>90</v>
      </c>
      <c r="D1632" s="7">
        <v>20361.59</v>
      </c>
      <c r="E1632" s="16">
        <v>45762</v>
      </c>
      <c r="F1632" s="8">
        <v>0</v>
      </c>
      <c r="G1632" s="10"/>
    </row>
    <row r="1633" spans="1:7" x14ac:dyDescent="0.45">
      <c r="A1633" s="4" t="s">
        <v>394</v>
      </c>
      <c r="B1633" s="5" t="s">
        <v>169</v>
      </c>
      <c r="C1633" s="6" t="s">
        <v>92</v>
      </c>
      <c r="D1633" s="7">
        <v>193629.86</v>
      </c>
      <c r="E1633" s="16">
        <v>45519</v>
      </c>
      <c r="F1633" s="8">
        <v>0</v>
      </c>
      <c r="G1633" s="10"/>
    </row>
    <row r="1634" spans="1:7" x14ac:dyDescent="0.45">
      <c r="A1634" s="4" t="s">
        <v>394</v>
      </c>
      <c r="B1634" s="5" t="s">
        <v>170</v>
      </c>
      <c r="C1634" s="6" t="s">
        <v>60</v>
      </c>
      <c r="D1634" s="7">
        <v>6667.93</v>
      </c>
      <c r="E1634" s="16">
        <v>45519</v>
      </c>
      <c r="F1634" s="8">
        <v>0</v>
      </c>
      <c r="G1634" s="10"/>
    </row>
    <row r="1635" spans="1:7" x14ac:dyDescent="0.45">
      <c r="A1635" s="4" t="s">
        <v>394</v>
      </c>
      <c r="B1635" s="5" t="s">
        <v>170</v>
      </c>
      <c r="C1635" s="6" t="s">
        <v>62</v>
      </c>
      <c r="D1635" s="7">
        <v>6448.12</v>
      </c>
      <c r="E1635" s="16">
        <v>45519</v>
      </c>
      <c r="F1635" s="8">
        <v>0</v>
      </c>
      <c r="G1635" s="10"/>
    </row>
    <row r="1636" spans="1:7" x14ac:dyDescent="0.45">
      <c r="A1636" s="4" t="s">
        <v>394</v>
      </c>
      <c r="B1636" s="5" t="s">
        <v>170</v>
      </c>
      <c r="C1636" s="6" t="s">
        <v>64</v>
      </c>
      <c r="D1636" s="7">
        <v>7621.55</v>
      </c>
      <c r="E1636" s="16">
        <v>45519</v>
      </c>
      <c r="F1636" s="8">
        <v>0</v>
      </c>
      <c r="G1636" s="10"/>
    </row>
    <row r="1637" spans="1:7" x14ac:dyDescent="0.45">
      <c r="A1637" s="4" t="s">
        <v>394</v>
      </c>
      <c r="B1637" s="5" t="s">
        <v>170</v>
      </c>
      <c r="C1637" s="6" t="s">
        <v>66</v>
      </c>
      <c r="D1637" s="7">
        <v>5974.85</v>
      </c>
      <c r="E1637" s="16">
        <v>45519</v>
      </c>
      <c r="F1637" s="8">
        <v>0</v>
      </c>
      <c r="G1637" s="10"/>
    </row>
    <row r="1638" spans="1:7" x14ac:dyDescent="0.45">
      <c r="A1638" s="4" t="s">
        <v>394</v>
      </c>
      <c r="B1638" s="5" t="s">
        <v>170</v>
      </c>
      <c r="C1638" s="6" t="s">
        <v>54</v>
      </c>
      <c r="D1638" s="7">
        <v>17836.03</v>
      </c>
      <c r="E1638" s="16">
        <v>44880</v>
      </c>
      <c r="F1638" s="8">
        <v>0</v>
      </c>
      <c r="G1638" s="10"/>
    </row>
    <row r="1639" spans="1:7" x14ac:dyDescent="0.45">
      <c r="A1639" s="4" t="s">
        <v>394</v>
      </c>
      <c r="B1639" s="5" t="s">
        <v>170</v>
      </c>
      <c r="C1639" s="6" t="s">
        <v>55</v>
      </c>
      <c r="D1639" s="7">
        <v>18744.8</v>
      </c>
      <c r="E1639" s="16">
        <v>44925</v>
      </c>
      <c r="F1639" s="8">
        <v>0</v>
      </c>
      <c r="G1639" s="10"/>
    </row>
    <row r="1640" spans="1:7" x14ac:dyDescent="0.45">
      <c r="A1640" s="4" t="s">
        <v>394</v>
      </c>
      <c r="B1640" s="5" t="s">
        <v>170</v>
      </c>
      <c r="C1640" s="6" t="s">
        <v>56</v>
      </c>
      <c r="D1640" s="7">
        <v>15795.8</v>
      </c>
      <c r="E1640" s="16">
        <v>45140</v>
      </c>
      <c r="F1640" s="8">
        <v>0</v>
      </c>
      <c r="G1640" s="10"/>
    </row>
    <row r="1641" spans="1:7" x14ac:dyDescent="0.45">
      <c r="A1641" s="4" t="s">
        <v>394</v>
      </c>
      <c r="B1641" s="5" t="s">
        <v>170</v>
      </c>
      <c r="C1641" s="6" t="s">
        <v>57</v>
      </c>
      <c r="D1641" s="7">
        <v>19979.009999999998</v>
      </c>
      <c r="E1641" s="16">
        <v>45504</v>
      </c>
      <c r="F1641" s="8">
        <v>0</v>
      </c>
      <c r="G1641" s="10"/>
    </row>
    <row r="1642" spans="1:7" x14ac:dyDescent="0.45">
      <c r="A1642" s="4" t="s">
        <v>394</v>
      </c>
      <c r="B1642" s="5" t="s">
        <v>170</v>
      </c>
      <c r="C1642" s="6" t="s">
        <v>58</v>
      </c>
      <c r="D1642" s="7">
        <v>8873.69</v>
      </c>
      <c r="E1642" s="16">
        <v>45412</v>
      </c>
      <c r="F1642" s="8">
        <v>0</v>
      </c>
      <c r="G1642" s="10"/>
    </row>
    <row r="1643" spans="1:7" x14ac:dyDescent="0.45">
      <c r="A1643" s="4" t="s">
        <v>394</v>
      </c>
      <c r="B1643" s="5" t="s">
        <v>170</v>
      </c>
      <c r="C1643" s="6" t="s">
        <v>74</v>
      </c>
      <c r="D1643" s="7">
        <v>6349.74</v>
      </c>
      <c r="E1643" s="16">
        <v>44985</v>
      </c>
      <c r="F1643" s="8">
        <v>0</v>
      </c>
      <c r="G1643" s="10"/>
    </row>
    <row r="1644" spans="1:7" x14ac:dyDescent="0.45">
      <c r="A1644" s="4" t="s">
        <v>394</v>
      </c>
      <c r="B1644" s="5" t="s">
        <v>170</v>
      </c>
      <c r="C1644" s="6" t="s">
        <v>76</v>
      </c>
      <c r="D1644" s="7">
        <v>14814.08</v>
      </c>
      <c r="E1644" s="16">
        <v>44985</v>
      </c>
      <c r="F1644" s="8">
        <v>0</v>
      </c>
      <c r="G1644" s="10"/>
    </row>
    <row r="1645" spans="1:7" x14ac:dyDescent="0.45">
      <c r="A1645" s="4" t="s">
        <v>394</v>
      </c>
      <c r="B1645" s="5" t="s">
        <v>170</v>
      </c>
      <c r="C1645" s="6" t="s">
        <v>78</v>
      </c>
      <c r="D1645" s="7">
        <v>11145.45</v>
      </c>
      <c r="E1645" s="16">
        <v>45127</v>
      </c>
      <c r="F1645" s="8">
        <v>0</v>
      </c>
      <c r="G1645" s="10"/>
    </row>
    <row r="1646" spans="1:7" x14ac:dyDescent="0.45">
      <c r="A1646" s="4" t="s">
        <v>394</v>
      </c>
      <c r="B1646" s="5" t="s">
        <v>170</v>
      </c>
      <c r="C1646" s="6" t="s">
        <v>80</v>
      </c>
      <c r="D1646" s="7">
        <v>17463.47</v>
      </c>
      <c r="E1646" s="16">
        <v>45488</v>
      </c>
      <c r="F1646" s="8">
        <v>0</v>
      </c>
      <c r="G1646" s="10"/>
    </row>
    <row r="1647" spans="1:7" x14ac:dyDescent="0.45">
      <c r="A1647" s="4" t="s">
        <v>394</v>
      </c>
      <c r="B1647" s="5" t="s">
        <v>170</v>
      </c>
      <c r="C1647" s="6" t="s">
        <v>82</v>
      </c>
      <c r="D1647" s="7">
        <v>6056.84</v>
      </c>
      <c r="E1647" s="16">
        <v>45519</v>
      </c>
      <c r="F1647" s="8">
        <v>0</v>
      </c>
      <c r="G1647" s="10"/>
    </row>
    <row r="1648" spans="1:7" x14ac:dyDescent="0.45">
      <c r="A1648" s="4" t="s">
        <v>394</v>
      </c>
      <c r="B1648" s="5" t="s">
        <v>170</v>
      </c>
      <c r="C1648" s="6" t="s">
        <v>84</v>
      </c>
      <c r="D1648" s="7">
        <v>5872.24</v>
      </c>
      <c r="E1648" s="16">
        <v>45519</v>
      </c>
      <c r="F1648" s="8">
        <v>0</v>
      </c>
      <c r="G1648" s="10"/>
    </row>
    <row r="1649" spans="1:7" x14ac:dyDescent="0.45">
      <c r="A1649" s="4" t="s">
        <v>394</v>
      </c>
      <c r="B1649" s="5" t="s">
        <v>170</v>
      </c>
      <c r="C1649" s="6" t="s">
        <v>86</v>
      </c>
      <c r="D1649" s="7">
        <v>8941.82</v>
      </c>
      <c r="E1649" s="16">
        <v>45519</v>
      </c>
      <c r="F1649" s="8">
        <v>0</v>
      </c>
      <c r="G1649" s="10"/>
    </row>
    <row r="1650" spans="1:7" x14ac:dyDescent="0.45">
      <c r="A1650" s="4" t="s">
        <v>394</v>
      </c>
      <c r="B1650" s="5" t="s">
        <v>170</v>
      </c>
      <c r="C1650" s="6" t="s">
        <v>88</v>
      </c>
      <c r="D1650" s="7">
        <v>5902.2</v>
      </c>
      <c r="E1650" s="16">
        <v>45519</v>
      </c>
      <c r="F1650" s="8">
        <v>0</v>
      </c>
      <c r="G1650" s="10"/>
    </row>
    <row r="1651" spans="1:7" x14ac:dyDescent="0.45">
      <c r="A1651" s="4" t="s">
        <v>394</v>
      </c>
      <c r="B1651" s="5" t="s">
        <v>170</v>
      </c>
      <c r="C1651" s="6" t="s">
        <v>90</v>
      </c>
      <c r="D1651" s="7">
        <v>5902.2</v>
      </c>
      <c r="E1651" s="16">
        <v>45762</v>
      </c>
      <c r="F1651" s="8">
        <v>0</v>
      </c>
      <c r="G1651" s="10"/>
    </row>
    <row r="1652" spans="1:7" x14ac:dyDescent="0.45">
      <c r="A1652" s="4" t="s">
        <v>394</v>
      </c>
      <c r="B1652" s="5" t="s">
        <v>170</v>
      </c>
      <c r="C1652" s="6" t="s">
        <v>92</v>
      </c>
      <c r="D1652" s="7">
        <v>56127.360000000001</v>
      </c>
      <c r="E1652" s="16">
        <v>45519</v>
      </c>
      <c r="F1652" s="8">
        <v>0</v>
      </c>
      <c r="G1652" s="10"/>
    </row>
    <row r="1653" spans="1:7" x14ac:dyDescent="0.45">
      <c r="A1653" s="4" t="s">
        <v>394</v>
      </c>
      <c r="B1653" s="5" t="s">
        <v>171</v>
      </c>
      <c r="C1653" s="6" t="s">
        <v>54</v>
      </c>
      <c r="D1653" s="7">
        <v>11102.6</v>
      </c>
      <c r="E1653" s="16">
        <v>44880</v>
      </c>
      <c r="F1653" s="8">
        <v>0</v>
      </c>
      <c r="G1653" s="10"/>
    </row>
    <row r="1654" spans="1:7" x14ac:dyDescent="0.45">
      <c r="A1654" s="4" t="s">
        <v>394</v>
      </c>
      <c r="B1654" s="5" t="s">
        <v>171</v>
      </c>
      <c r="C1654" s="6" t="s">
        <v>55</v>
      </c>
      <c r="D1654" s="7">
        <v>11668.3</v>
      </c>
      <c r="E1654" s="16">
        <v>44925</v>
      </c>
      <c r="F1654" s="8">
        <v>0</v>
      </c>
      <c r="G1654" s="10"/>
    </row>
    <row r="1655" spans="1:7" x14ac:dyDescent="0.45">
      <c r="A1655" s="4" t="s">
        <v>394</v>
      </c>
      <c r="B1655" s="5" t="s">
        <v>171</v>
      </c>
      <c r="C1655" s="6" t="s">
        <v>74</v>
      </c>
      <c r="D1655" s="7">
        <v>3952.6</v>
      </c>
      <c r="E1655" s="16">
        <v>44985</v>
      </c>
      <c r="F1655" s="8">
        <v>0</v>
      </c>
      <c r="G1655" s="10"/>
    </row>
    <row r="1656" spans="1:7" x14ac:dyDescent="0.45">
      <c r="A1656" s="4" t="s">
        <v>394</v>
      </c>
      <c r="B1656" s="5" t="s">
        <v>171</v>
      </c>
      <c r="C1656" s="6" t="s">
        <v>76</v>
      </c>
      <c r="D1656" s="7">
        <v>9221.49</v>
      </c>
      <c r="E1656" s="16">
        <v>44985</v>
      </c>
      <c r="F1656" s="8">
        <v>0</v>
      </c>
      <c r="G1656" s="10"/>
    </row>
    <row r="1657" spans="1:7" x14ac:dyDescent="0.45">
      <c r="A1657" s="4" t="s">
        <v>394</v>
      </c>
      <c r="B1657" s="5" t="s">
        <v>172</v>
      </c>
      <c r="C1657" s="6" t="s">
        <v>60</v>
      </c>
      <c r="D1657" s="7">
        <v>11394.37</v>
      </c>
      <c r="E1657" s="16">
        <v>45519</v>
      </c>
      <c r="F1657" s="8">
        <v>0</v>
      </c>
      <c r="G1657" s="10"/>
    </row>
    <row r="1658" spans="1:7" x14ac:dyDescent="0.45">
      <c r="A1658" s="4" t="s">
        <v>394</v>
      </c>
      <c r="B1658" s="5" t="s">
        <v>172</v>
      </c>
      <c r="C1658" s="6" t="s">
        <v>62</v>
      </c>
      <c r="D1658" s="7">
        <v>11018.76</v>
      </c>
      <c r="E1658" s="16">
        <v>45519</v>
      </c>
      <c r="F1658" s="8">
        <v>0</v>
      </c>
      <c r="G1658" s="10"/>
    </row>
    <row r="1659" spans="1:7" x14ac:dyDescent="0.45">
      <c r="A1659" s="4" t="s">
        <v>394</v>
      </c>
      <c r="B1659" s="5" t="s">
        <v>172</v>
      </c>
      <c r="C1659" s="6" t="s">
        <v>64</v>
      </c>
      <c r="D1659" s="7">
        <v>13023.94</v>
      </c>
      <c r="E1659" s="16">
        <v>45519</v>
      </c>
      <c r="F1659" s="8">
        <v>0</v>
      </c>
      <c r="G1659" s="10"/>
    </row>
    <row r="1660" spans="1:7" x14ac:dyDescent="0.45">
      <c r="A1660" s="4" t="s">
        <v>394</v>
      </c>
      <c r="B1660" s="5" t="s">
        <v>172</v>
      </c>
      <c r="C1660" s="6" t="s">
        <v>66</v>
      </c>
      <c r="D1660" s="7">
        <v>10210.01</v>
      </c>
      <c r="E1660" s="16">
        <v>45519</v>
      </c>
      <c r="F1660" s="8">
        <v>0</v>
      </c>
      <c r="G1660" s="10"/>
    </row>
    <row r="1661" spans="1:7" x14ac:dyDescent="0.45">
      <c r="A1661" s="4" t="s">
        <v>394</v>
      </c>
      <c r="B1661" s="5" t="s">
        <v>172</v>
      </c>
      <c r="C1661" s="6" t="s">
        <v>54</v>
      </c>
      <c r="D1661" s="7">
        <v>30478.79</v>
      </c>
      <c r="E1661" s="16">
        <v>45366</v>
      </c>
      <c r="F1661" s="8">
        <v>0</v>
      </c>
      <c r="G1661" s="10"/>
    </row>
    <row r="1662" spans="1:7" x14ac:dyDescent="0.45">
      <c r="A1662" s="4" t="s">
        <v>394</v>
      </c>
      <c r="B1662" s="5" t="s">
        <v>172</v>
      </c>
      <c r="C1662" s="6" t="s">
        <v>55</v>
      </c>
      <c r="D1662" s="7">
        <v>32031.72</v>
      </c>
      <c r="E1662" s="16">
        <v>44925</v>
      </c>
      <c r="F1662" s="8">
        <v>0</v>
      </c>
      <c r="G1662" s="10"/>
    </row>
    <row r="1663" spans="1:7" x14ac:dyDescent="0.45">
      <c r="A1663" s="4" t="s">
        <v>394</v>
      </c>
      <c r="B1663" s="5" t="s">
        <v>172</v>
      </c>
      <c r="C1663" s="6" t="s">
        <v>56</v>
      </c>
      <c r="D1663" s="7">
        <v>26992.37</v>
      </c>
      <c r="E1663" s="16">
        <v>45366</v>
      </c>
      <c r="F1663" s="8">
        <v>0</v>
      </c>
      <c r="G1663" s="10"/>
    </row>
    <row r="1664" spans="1:7" x14ac:dyDescent="0.45">
      <c r="A1664" s="4" t="s">
        <v>394</v>
      </c>
      <c r="B1664" s="5" t="s">
        <v>172</v>
      </c>
      <c r="C1664" s="6" t="s">
        <v>57</v>
      </c>
      <c r="D1664" s="7">
        <v>34140.769999999997</v>
      </c>
      <c r="E1664" s="16">
        <v>45504</v>
      </c>
      <c r="F1664" s="8">
        <v>0</v>
      </c>
      <c r="G1664" s="10"/>
    </row>
    <row r="1665" spans="1:7" x14ac:dyDescent="0.45">
      <c r="A1665" s="4" t="s">
        <v>394</v>
      </c>
      <c r="B1665" s="5" t="s">
        <v>172</v>
      </c>
      <c r="C1665" s="6" t="s">
        <v>58</v>
      </c>
      <c r="D1665" s="7">
        <v>15163.65</v>
      </c>
      <c r="E1665" s="16">
        <v>45412</v>
      </c>
      <c r="F1665" s="8">
        <v>0</v>
      </c>
      <c r="G1665" s="10"/>
    </row>
    <row r="1666" spans="1:7" x14ac:dyDescent="0.45">
      <c r="A1666" s="4" t="s">
        <v>394</v>
      </c>
      <c r="B1666" s="5" t="s">
        <v>172</v>
      </c>
      <c r="C1666" s="6" t="s">
        <v>74</v>
      </c>
      <c r="D1666" s="7">
        <v>10850.64</v>
      </c>
      <c r="E1666" s="16">
        <v>45366</v>
      </c>
      <c r="F1666" s="8">
        <v>0</v>
      </c>
      <c r="G1666" s="10"/>
    </row>
    <row r="1667" spans="1:7" x14ac:dyDescent="0.45">
      <c r="A1667" s="4" t="s">
        <v>394</v>
      </c>
      <c r="B1667" s="5" t="s">
        <v>172</v>
      </c>
      <c r="C1667" s="6" t="s">
        <v>76</v>
      </c>
      <c r="D1667" s="7">
        <v>25314.77</v>
      </c>
      <c r="E1667" s="16">
        <v>45366</v>
      </c>
      <c r="F1667" s="8">
        <v>0</v>
      </c>
      <c r="G1667" s="10"/>
    </row>
    <row r="1668" spans="1:7" x14ac:dyDescent="0.45">
      <c r="A1668" s="4" t="s">
        <v>394</v>
      </c>
      <c r="B1668" s="5" t="s">
        <v>172</v>
      </c>
      <c r="C1668" s="6" t="s">
        <v>78</v>
      </c>
      <c r="D1668" s="7">
        <v>19045.7</v>
      </c>
      <c r="E1668" s="16">
        <v>45366</v>
      </c>
      <c r="F1668" s="8">
        <v>0</v>
      </c>
      <c r="G1668" s="10"/>
    </row>
    <row r="1669" spans="1:7" x14ac:dyDescent="0.45">
      <c r="A1669" s="4" t="s">
        <v>394</v>
      </c>
      <c r="B1669" s="5" t="s">
        <v>172</v>
      </c>
      <c r="C1669" s="6" t="s">
        <v>80</v>
      </c>
      <c r="D1669" s="7">
        <v>29842.14</v>
      </c>
      <c r="E1669" s="16">
        <v>45488</v>
      </c>
      <c r="F1669" s="8">
        <v>0</v>
      </c>
      <c r="G1669" s="10"/>
    </row>
    <row r="1670" spans="1:7" x14ac:dyDescent="0.45">
      <c r="A1670" s="4" t="s">
        <v>394</v>
      </c>
      <c r="B1670" s="5" t="s">
        <v>172</v>
      </c>
      <c r="C1670" s="6" t="s">
        <v>82</v>
      </c>
      <c r="D1670" s="7">
        <v>10350.120000000001</v>
      </c>
      <c r="E1670" s="16">
        <v>45519</v>
      </c>
      <c r="F1670" s="8">
        <v>0</v>
      </c>
      <c r="G1670" s="10"/>
    </row>
    <row r="1671" spans="1:7" x14ac:dyDescent="0.45">
      <c r="A1671" s="4" t="s">
        <v>394</v>
      </c>
      <c r="B1671" s="5" t="s">
        <v>172</v>
      </c>
      <c r="C1671" s="6" t="s">
        <v>84</v>
      </c>
      <c r="D1671" s="7">
        <v>10034.68</v>
      </c>
      <c r="E1671" s="16">
        <v>45519</v>
      </c>
      <c r="F1671" s="8">
        <v>0</v>
      </c>
      <c r="G1671" s="10"/>
    </row>
    <row r="1672" spans="1:7" x14ac:dyDescent="0.45">
      <c r="A1672" s="4" t="s">
        <v>394</v>
      </c>
      <c r="B1672" s="5" t="s">
        <v>172</v>
      </c>
      <c r="C1672" s="6" t="s">
        <v>86</v>
      </c>
      <c r="D1672" s="7">
        <v>15280.07</v>
      </c>
      <c r="E1672" s="16">
        <v>45519</v>
      </c>
      <c r="F1672" s="8">
        <v>0</v>
      </c>
      <c r="G1672" s="10"/>
    </row>
    <row r="1673" spans="1:7" x14ac:dyDescent="0.45">
      <c r="A1673" s="4" t="s">
        <v>394</v>
      </c>
      <c r="B1673" s="5" t="s">
        <v>172</v>
      </c>
      <c r="C1673" s="6" t="s">
        <v>88</v>
      </c>
      <c r="D1673" s="7">
        <v>10085.870000000001</v>
      </c>
      <c r="E1673" s="16">
        <v>45519</v>
      </c>
      <c r="F1673" s="8">
        <v>0</v>
      </c>
      <c r="G1673" s="10"/>
    </row>
    <row r="1674" spans="1:7" x14ac:dyDescent="0.45">
      <c r="A1674" s="4" t="s">
        <v>394</v>
      </c>
      <c r="B1674" s="5" t="s">
        <v>172</v>
      </c>
      <c r="C1674" s="6" t="s">
        <v>90</v>
      </c>
      <c r="D1674" s="7">
        <v>10085.870000000001</v>
      </c>
      <c r="E1674" s="16">
        <v>45762</v>
      </c>
      <c r="F1674" s="8">
        <v>0</v>
      </c>
      <c r="G1674" s="10"/>
    </row>
    <row r="1675" spans="1:7" x14ac:dyDescent="0.45">
      <c r="A1675" s="4" t="s">
        <v>394</v>
      </c>
      <c r="B1675" s="5" t="s">
        <v>172</v>
      </c>
      <c r="C1675" s="6" t="s">
        <v>92</v>
      </c>
      <c r="D1675" s="7">
        <v>95912.24</v>
      </c>
      <c r="E1675" s="16">
        <v>45519</v>
      </c>
      <c r="F1675" s="8">
        <v>0</v>
      </c>
      <c r="G1675" s="10"/>
    </row>
    <row r="1676" spans="1:7" x14ac:dyDescent="0.45">
      <c r="A1676" s="4" t="s">
        <v>394</v>
      </c>
      <c r="B1676" s="5" t="s">
        <v>173</v>
      </c>
      <c r="C1676" s="6" t="s">
        <v>60</v>
      </c>
      <c r="D1676" s="7">
        <v>22204.42</v>
      </c>
      <c r="E1676" s="16">
        <v>45519</v>
      </c>
      <c r="F1676" s="8">
        <v>0</v>
      </c>
      <c r="G1676" s="10"/>
    </row>
    <row r="1677" spans="1:7" x14ac:dyDescent="0.45">
      <c r="A1677" s="4" t="s">
        <v>394</v>
      </c>
      <c r="B1677" s="5" t="s">
        <v>173</v>
      </c>
      <c r="C1677" s="6" t="s">
        <v>62</v>
      </c>
      <c r="D1677" s="7">
        <v>21472.46</v>
      </c>
      <c r="E1677" s="16">
        <v>45519</v>
      </c>
      <c r="F1677" s="8">
        <v>0</v>
      </c>
      <c r="G1677" s="10"/>
    </row>
    <row r="1678" spans="1:7" x14ac:dyDescent="0.45">
      <c r="A1678" s="4" t="s">
        <v>394</v>
      </c>
      <c r="B1678" s="5" t="s">
        <v>173</v>
      </c>
      <c r="C1678" s="6" t="s">
        <v>64</v>
      </c>
      <c r="D1678" s="7">
        <v>25380</v>
      </c>
      <c r="E1678" s="16">
        <v>45519</v>
      </c>
      <c r="F1678" s="8">
        <v>0</v>
      </c>
      <c r="G1678" s="10"/>
    </row>
    <row r="1679" spans="1:7" x14ac:dyDescent="0.45">
      <c r="A1679" s="4" t="s">
        <v>394</v>
      </c>
      <c r="B1679" s="5" t="s">
        <v>173</v>
      </c>
      <c r="C1679" s="6" t="s">
        <v>66</v>
      </c>
      <c r="D1679" s="7">
        <v>19896.43</v>
      </c>
      <c r="E1679" s="16">
        <v>45519</v>
      </c>
      <c r="F1679" s="8">
        <v>0</v>
      </c>
      <c r="G1679" s="10"/>
    </row>
    <row r="1680" spans="1:7" x14ac:dyDescent="0.45">
      <c r="A1680" s="4" t="s">
        <v>394</v>
      </c>
      <c r="B1680" s="5" t="s">
        <v>173</v>
      </c>
      <c r="C1680" s="6" t="s">
        <v>54</v>
      </c>
      <c r="D1680" s="7">
        <v>59394.58</v>
      </c>
      <c r="E1680" s="16">
        <v>44880</v>
      </c>
      <c r="F1680" s="8">
        <v>0</v>
      </c>
      <c r="G1680" s="10"/>
    </row>
    <row r="1681" spans="1:7" x14ac:dyDescent="0.45">
      <c r="A1681" s="4" t="s">
        <v>394</v>
      </c>
      <c r="B1681" s="5" t="s">
        <v>173</v>
      </c>
      <c r="C1681" s="6" t="s">
        <v>55</v>
      </c>
      <c r="D1681" s="7">
        <v>62420.81</v>
      </c>
      <c r="E1681" s="16">
        <v>44925</v>
      </c>
      <c r="F1681" s="8">
        <v>0</v>
      </c>
      <c r="G1681" s="10"/>
    </row>
    <row r="1682" spans="1:7" x14ac:dyDescent="0.45">
      <c r="A1682" s="4" t="s">
        <v>394</v>
      </c>
      <c r="B1682" s="5" t="s">
        <v>173</v>
      </c>
      <c r="C1682" s="6" t="s">
        <v>56</v>
      </c>
      <c r="D1682" s="7">
        <v>52600.53</v>
      </c>
      <c r="E1682" s="16">
        <v>45140</v>
      </c>
      <c r="F1682" s="8">
        <v>0</v>
      </c>
      <c r="G1682" s="10"/>
    </row>
    <row r="1683" spans="1:7" x14ac:dyDescent="0.45">
      <c r="A1683" s="4" t="s">
        <v>394</v>
      </c>
      <c r="B1683" s="5" t="s">
        <v>173</v>
      </c>
      <c r="C1683" s="6" t="s">
        <v>57</v>
      </c>
      <c r="D1683" s="7">
        <v>66530.759999999995</v>
      </c>
      <c r="E1683" s="16">
        <v>45504</v>
      </c>
      <c r="F1683" s="8">
        <v>0</v>
      </c>
      <c r="G1683" s="10"/>
    </row>
    <row r="1684" spans="1:7" x14ac:dyDescent="0.45">
      <c r="A1684" s="4" t="s">
        <v>394</v>
      </c>
      <c r="B1684" s="5" t="s">
        <v>173</v>
      </c>
      <c r="C1684" s="6" t="s">
        <v>58</v>
      </c>
      <c r="D1684" s="7">
        <v>29549.69</v>
      </c>
      <c r="E1684" s="16">
        <v>45412</v>
      </c>
      <c r="F1684" s="8">
        <v>0</v>
      </c>
      <c r="G1684" s="10"/>
    </row>
    <row r="1685" spans="1:7" x14ac:dyDescent="0.45">
      <c r="A1685" s="4" t="s">
        <v>394</v>
      </c>
      <c r="B1685" s="5" t="s">
        <v>173</v>
      </c>
      <c r="C1685" s="6" t="s">
        <v>74</v>
      </c>
      <c r="D1685" s="7">
        <v>21144.85</v>
      </c>
      <c r="E1685" s="16">
        <v>44985</v>
      </c>
      <c r="F1685" s="8">
        <v>0</v>
      </c>
      <c r="G1685" s="10"/>
    </row>
    <row r="1686" spans="1:7" x14ac:dyDescent="0.45">
      <c r="A1686" s="4" t="s">
        <v>394</v>
      </c>
      <c r="B1686" s="5" t="s">
        <v>173</v>
      </c>
      <c r="C1686" s="6" t="s">
        <v>76</v>
      </c>
      <c r="D1686" s="7">
        <v>49331.37</v>
      </c>
      <c r="E1686" s="16">
        <v>44985</v>
      </c>
      <c r="F1686" s="8">
        <v>0</v>
      </c>
      <c r="G1686" s="10"/>
    </row>
    <row r="1687" spans="1:7" x14ac:dyDescent="0.45">
      <c r="A1687" s="4" t="s">
        <v>394</v>
      </c>
      <c r="B1687" s="5" t="s">
        <v>173</v>
      </c>
      <c r="C1687" s="6" t="s">
        <v>78</v>
      </c>
      <c r="D1687" s="7">
        <v>37114.71</v>
      </c>
      <c r="E1687" s="16">
        <v>45127</v>
      </c>
      <c r="F1687" s="8">
        <v>0</v>
      </c>
      <c r="G1687" s="10"/>
    </row>
    <row r="1688" spans="1:7" x14ac:dyDescent="0.45">
      <c r="A1688" s="4" t="s">
        <v>394</v>
      </c>
      <c r="B1688" s="5" t="s">
        <v>173</v>
      </c>
      <c r="C1688" s="6" t="s">
        <v>80</v>
      </c>
      <c r="D1688" s="7">
        <v>58153.93</v>
      </c>
      <c r="E1688" s="16">
        <v>45488</v>
      </c>
      <c r="F1688" s="8">
        <v>0</v>
      </c>
      <c r="G1688" s="10"/>
    </row>
    <row r="1689" spans="1:7" x14ac:dyDescent="0.45">
      <c r="A1689" s="4" t="s">
        <v>394</v>
      </c>
      <c r="B1689" s="5" t="s">
        <v>173</v>
      </c>
      <c r="C1689" s="6" t="s">
        <v>82</v>
      </c>
      <c r="D1689" s="7">
        <v>20169.47</v>
      </c>
      <c r="E1689" s="16">
        <v>45519</v>
      </c>
      <c r="F1689" s="8">
        <v>0</v>
      </c>
      <c r="G1689" s="10"/>
    </row>
    <row r="1690" spans="1:7" x14ac:dyDescent="0.45">
      <c r="A1690" s="4" t="s">
        <v>394</v>
      </c>
      <c r="B1690" s="5" t="s">
        <v>173</v>
      </c>
      <c r="C1690" s="6" t="s">
        <v>84</v>
      </c>
      <c r="D1690" s="7">
        <v>19554.759999999998</v>
      </c>
      <c r="E1690" s="16">
        <v>45519</v>
      </c>
      <c r="F1690" s="8">
        <v>0</v>
      </c>
      <c r="G1690" s="10"/>
    </row>
    <row r="1691" spans="1:7" x14ac:dyDescent="0.45">
      <c r="A1691" s="4" t="s">
        <v>394</v>
      </c>
      <c r="B1691" s="5" t="s">
        <v>173</v>
      </c>
      <c r="C1691" s="6" t="s">
        <v>86</v>
      </c>
      <c r="D1691" s="7">
        <v>29776.560000000001</v>
      </c>
      <c r="E1691" s="16">
        <v>45519</v>
      </c>
      <c r="F1691" s="8">
        <v>0</v>
      </c>
      <c r="G1691" s="10"/>
    </row>
    <row r="1692" spans="1:7" x14ac:dyDescent="0.45">
      <c r="A1692" s="4" t="s">
        <v>394</v>
      </c>
      <c r="B1692" s="5" t="s">
        <v>173</v>
      </c>
      <c r="C1692" s="6" t="s">
        <v>88</v>
      </c>
      <c r="D1692" s="7">
        <v>19654.52</v>
      </c>
      <c r="E1692" s="16">
        <v>45519</v>
      </c>
      <c r="F1692" s="8">
        <v>0</v>
      </c>
      <c r="G1692" s="10"/>
    </row>
    <row r="1693" spans="1:7" x14ac:dyDescent="0.45">
      <c r="A1693" s="4" t="s">
        <v>394</v>
      </c>
      <c r="B1693" s="5" t="s">
        <v>173</v>
      </c>
      <c r="C1693" s="6" t="s">
        <v>90</v>
      </c>
      <c r="D1693" s="7">
        <v>19654.52</v>
      </c>
      <c r="E1693" s="16">
        <v>45762</v>
      </c>
      <c r="F1693" s="8">
        <v>0</v>
      </c>
      <c r="G1693" s="10"/>
    </row>
    <row r="1694" spans="1:7" x14ac:dyDescent="0.45">
      <c r="A1694" s="4" t="s">
        <v>394</v>
      </c>
      <c r="B1694" s="5" t="s">
        <v>173</v>
      </c>
      <c r="C1694" s="6" t="s">
        <v>92</v>
      </c>
      <c r="D1694" s="7">
        <v>186905.96</v>
      </c>
      <c r="E1694" s="16">
        <v>45519</v>
      </c>
      <c r="F1694" s="8">
        <v>0</v>
      </c>
      <c r="G1694" s="10"/>
    </row>
    <row r="1695" spans="1:7" x14ac:dyDescent="0.45">
      <c r="A1695" s="4" t="s">
        <v>394</v>
      </c>
      <c r="B1695" s="5" t="s">
        <v>174</v>
      </c>
      <c r="C1695" s="6" t="s">
        <v>60</v>
      </c>
      <c r="D1695" s="7">
        <v>81728.34</v>
      </c>
      <c r="E1695" s="16">
        <v>45519</v>
      </c>
      <c r="F1695" s="8">
        <v>0</v>
      </c>
      <c r="G1695" s="10"/>
    </row>
    <row r="1696" spans="1:7" x14ac:dyDescent="0.45">
      <c r="A1696" s="4" t="s">
        <v>394</v>
      </c>
      <c r="B1696" s="5" t="s">
        <v>174</v>
      </c>
      <c r="C1696" s="6" t="s">
        <v>62</v>
      </c>
      <c r="D1696" s="7">
        <v>79034.19</v>
      </c>
      <c r="E1696" s="16">
        <v>45519</v>
      </c>
      <c r="F1696" s="8">
        <v>0</v>
      </c>
      <c r="G1696" s="10"/>
    </row>
    <row r="1697" spans="1:7" x14ac:dyDescent="0.45">
      <c r="A1697" s="4" t="s">
        <v>394</v>
      </c>
      <c r="B1697" s="5" t="s">
        <v>174</v>
      </c>
      <c r="C1697" s="6" t="s">
        <v>64</v>
      </c>
      <c r="D1697" s="7">
        <v>93416.77</v>
      </c>
      <c r="E1697" s="16">
        <v>45519</v>
      </c>
      <c r="F1697" s="8">
        <v>0</v>
      </c>
      <c r="G1697" s="10"/>
    </row>
    <row r="1698" spans="1:7" x14ac:dyDescent="0.45">
      <c r="A1698" s="4" t="s">
        <v>394</v>
      </c>
      <c r="B1698" s="5" t="s">
        <v>174</v>
      </c>
      <c r="C1698" s="6" t="s">
        <v>66</v>
      </c>
      <c r="D1698" s="7">
        <v>73233.279999999999</v>
      </c>
      <c r="E1698" s="16">
        <v>45519</v>
      </c>
      <c r="F1698" s="8">
        <v>0</v>
      </c>
      <c r="G1698" s="10"/>
    </row>
    <row r="1699" spans="1:7" x14ac:dyDescent="0.45">
      <c r="A1699" s="4" t="s">
        <v>394</v>
      </c>
      <c r="B1699" s="5" t="s">
        <v>174</v>
      </c>
      <c r="C1699" s="6" t="s">
        <v>54</v>
      </c>
      <c r="D1699" s="7">
        <v>218615.09</v>
      </c>
      <c r="E1699" s="16">
        <v>44880</v>
      </c>
      <c r="F1699" s="8">
        <v>0</v>
      </c>
      <c r="G1699" s="10"/>
    </row>
    <row r="1700" spans="1:7" x14ac:dyDescent="0.45">
      <c r="A1700" s="4" t="s">
        <v>394</v>
      </c>
      <c r="B1700" s="5" t="s">
        <v>174</v>
      </c>
      <c r="C1700" s="6" t="s">
        <v>55</v>
      </c>
      <c r="D1700" s="7">
        <v>229753.8</v>
      </c>
      <c r="E1700" s="16">
        <v>44925</v>
      </c>
      <c r="F1700" s="8">
        <v>0</v>
      </c>
      <c r="G1700" s="10"/>
    </row>
    <row r="1701" spans="1:7" x14ac:dyDescent="0.45">
      <c r="A1701" s="4" t="s">
        <v>394</v>
      </c>
      <c r="B1701" s="5" t="s">
        <v>174</v>
      </c>
      <c r="C1701" s="6" t="s">
        <v>56</v>
      </c>
      <c r="D1701" s="7">
        <v>193608.05</v>
      </c>
      <c r="E1701" s="16">
        <v>45140</v>
      </c>
      <c r="F1701" s="8">
        <v>0</v>
      </c>
      <c r="G1701" s="10"/>
    </row>
    <row r="1702" spans="1:7" x14ac:dyDescent="0.45">
      <c r="A1702" s="4" t="s">
        <v>394</v>
      </c>
      <c r="B1702" s="5" t="s">
        <v>174</v>
      </c>
      <c r="C1702" s="6" t="s">
        <v>57</v>
      </c>
      <c r="D1702" s="7">
        <v>244881.38</v>
      </c>
      <c r="E1702" s="16">
        <v>45504</v>
      </c>
      <c r="F1702" s="8">
        <v>0</v>
      </c>
      <c r="G1702" s="10"/>
    </row>
    <row r="1703" spans="1:7" x14ac:dyDescent="0.45">
      <c r="A1703" s="4" t="s">
        <v>394</v>
      </c>
      <c r="B1703" s="5" t="s">
        <v>174</v>
      </c>
      <c r="C1703" s="6" t="s">
        <v>58</v>
      </c>
      <c r="D1703" s="7">
        <v>108764.26</v>
      </c>
      <c r="E1703" s="16">
        <v>45412</v>
      </c>
      <c r="F1703" s="8">
        <v>0</v>
      </c>
      <c r="G1703" s="10"/>
    </row>
    <row r="1704" spans="1:7" x14ac:dyDescent="0.45">
      <c r="A1704" s="4" t="s">
        <v>394</v>
      </c>
      <c r="B1704" s="5" t="s">
        <v>174</v>
      </c>
      <c r="C1704" s="6" t="s">
        <v>74</v>
      </c>
      <c r="D1704" s="7">
        <v>77828.38</v>
      </c>
      <c r="E1704" s="16">
        <v>44985</v>
      </c>
      <c r="F1704" s="8">
        <v>0</v>
      </c>
      <c r="G1704" s="10"/>
    </row>
    <row r="1705" spans="1:7" x14ac:dyDescent="0.45">
      <c r="A1705" s="4" t="s">
        <v>394</v>
      </c>
      <c r="B1705" s="5" t="s">
        <v>174</v>
      </c>
      <c r="C1705" s="6" t="s">
        <v>76</v>
      </c>
      <c r="D1705" s="7">
        <v>181575.17</v>
      </c>
      <c r="E1705" s="16">
        <v>44985</v>
      </c>
      <c r="F1705" s="8">
        <v>0</v>
      </c>
      <c r="G1705" s="10"/>
    </row>
    <row r="1706" spans="1:7" x14ac:dyDescent="0.45">
      <c r="A1706" s="4" t="s">
        <v>394</v>
      </c>
      <c r="B1706" s="5" t="s">
        <v>174</v>
      </c>
      <c r="C1706" s="6" t="s">
        <v>78</v>
      </c>
      <c r="D1706" s="7">
        <v>136609</v>
      </c>
      <c r="E1706" s="16">
        <v>45127</v>
      </c>
      <c r="F1706" s="8">
        <v>0</v>
      </c>
      <c r="G1706" s="10"/>
    </row>
    <row r="1707" spans="1:7" x14ac:dyDescent="0.45">
      <c r="A1707" s="4" t="s">
        <v>394</v>
      </c>
      <c r="B1707" s="5" t="s">
        <v>174</v>
      </c>
      <c r="C1707" s="6" t="s">
        <v>80</v>
      </c>
      <c r="D1707" s="7">
        <v>214048.57</v>
      </c>
      <c r="E1707" s="16">
        <v>45488</v>
      </c>
      <c r="F1707" s="8">
        <v>0</v>
      </c>
      <c r="G1707" s="10"/>
    </row>
    <row r="1708" spans="1:7" x14ac:dyDescent="0.45">
      <c r="A1708" s="4" t="s">
        <v>394</v>
      </c>
      <c r="B1708" s="5" t="s">
        <v>174</v>
      </c>
      <c r="C1708" s="6" t="s">
        <v>82</v>
      </c>
      <c r="D1708" s="7">
        <v>74238.259999999995</v>
      </c>
      <c r="E1708" s="16">
        <v>45519</v>
      </c>
      <c r="F1708" s="8">
        <v>0</v>
      </c>
      <c r="G1708" s="10"/>
    </row>
    <row r="1709" spans="1:7" x14ac:dyDescent="0.45">
      <c r="A1709" s="4" t="s">
        <v>394</v>
      </c>
      <c r="B1709" s="5" t="s">
        <v>174</v>
      </c>
      <c r="C1709" s="6" t="s">
        <v>84</v>
      </c>
      <c r="D1709" s="7">
        <v>71975.69</v>
      </c>
      <c r="E1709" s="16">
        <v>45519</v>
      </c>
      <c r="F1709" s="8">
        <v>0</v>
      </c>
      <c r="G1709" s="10"/>
    </row>
    <row r="1710" spans="1:7" x14ac:dyDescent="0.45">
      <c r="A1710" s="4" t="s">
        <v>394</v>
      </c>
      <c r="B1710" s="5" t="s">
        <v>174</v>
      </c>
      <c r="C1710" s="6" t="s">
        <v>86</v>
      </c>
      <c r="D1710" s="7">
        <v>109599.31</v>
      </c>
      <c r="E1710" s="16">
        <v>45519</v>
      </c>
      <c r="F1710" s="8">
        <v>0</v>
      </c>
      <c r="G1710" s="10"/>
    </row>
    <row r="1711" spans="1:7" x14ac:dyDescent="0.45">
      <c r="A1711" s="4" t="s">
        <v>394</v>
      </c>
      <c r="B1711" s="5" t="s">
        <v>174</v>
      </c>
      <c r="C1711" s="6" t="s">
        <v>88</v>
      </c>
      <c r="D1711" s="7">
        <v>72342.87</v>
      </c>
      <c r="E1711" s="16">
        <v>45519</v>
      </c>
      <c r="F1711" s="8">
        <v>0</v>
      </c>
      <c r="G1711" s="10"/>
    </row>
    <row r="1712" spans="1:7" x14ac:dyDescent="0.45">
      <c r="A1712" s="4" t="s">
        <v>394</v>
      </c>
      <c r="B1712" s="5" t="s">
        <v>174</v>
      </c>
      <c r="C1712" s="6" t="s">
        <v>90</v>
      </c>
      <c r="D1712" s="7">
        <v>72342.87</v>
      </c>
      <c r="E1712" s="16">
        <v>45762</v>
      </c>
      <c r="F1712" s="8">
        <v>0</v>
      </c>
      <c r="G1712" s="10"/>
    </row>
    <row r="1713" spans="1:7" x14ac:dyDescent="0.45">
      <c r="A1713" s="4" t="s">
        <v>394</v>
      </c>
      <c r="B1713" s="5" t="s">
        <v>174</v>
      </c>
      <c r="C1713" s="6" t="s">
        <v>92</v>
      </c>
      <c r="D1713" s="7">
        <v>687949.31</v>
      </c>
      <c r="E1713" s="16">
        <v>45519</v>
      </c>
      <c r="F1713" s="8">
        <v>0</v>
      </c>
      <c r="G1713" s="10"/>
    </row>
    <row r="1714" spans="1:7" x14ac:dyDescent="0.45">
      <c r="A1714" s="4" t="s">
        <v>394</v>
      </c>
      <c r="B1714" s="5" t="s">
        <v>175</v>
      </c>
      <c r="C1714" s="6" t="s">
        <v>60</v>
      </c>
      <c r="D1714" s="7">
        <v>404875.65</v>
      </c>
      <c r="E1714" s="16">
        <v>45519</v>
      </c>
      <c r="F1714" s="8">
        <v>0</v>
      </c>
      <c r="G1714" s="10"/>
    </row>
    <row r="1715" spans="1:7" x14ac:dyDescent="0.45">
      <c r="A1715" s="4" t="s">
        <v>394</v>
      </c>
      <c r="B1715" s="5" t="s">
        <v>175</v>
      </c>
      <c r="C1715" s="6" t="s">
        <v>61</v>
      </c>
      <c r="D1715" s="7">
        <v>106138.95</v>
      </c>
      <c r="E1715" s="16">
        <v>45519</v>
      </c>
      <c r="F1715" s="8">
        <v>0</v>
      </c>
      <c r="G1715" s="10"/>
    </row>
    <row r="1716" spans="1:7" x14ac:dyDescent="0.45">
      <c r="A1716" s="4" t="s">
        <v>394</v>
      </c>
      <c r="B1716" s="5" t="s">
        <v>175</v>
      </c>
      <c r="C1716" s="6" t="s">
        <v>62</v>
      </c>
      <c r="D1716" s="7">
        <v>391529.07</v>
      </c>
      <c r="E1716" s="16">
        <v>45519</v>
      </c>
      <c r="F1716" s="8">
        <v>0</v>
      </c>
      <c r="G1716" s="10"/>
    </row>
    <row r="1717" spans="1:7" x14ac:dyDescent="0.45">
      <c r="A1717" s="4" t="s">
        <v>394</v>
      </c>
      <c r="B1717" s="5" t="s">
        <v>175</v>
      </c>
      <c r="C1717" s="6" t="s">
        <v>63</v>
      </c>
      <c r="D1717" s="7">
        <v>102640.12</v>
      </c>
      <c r="E1717" s="16">
        <v>45519</v>
      </c>
      <c r="F1717" s="8">
        <v>0</v>
      </c>
      <c r="G1717" s="10"/>
    </row>
    <row r="1718" spans="1:7" x14ac:dyDescent="0.45">
      <c r="A1718" s="4" t="s">
        <v>394</v>
      </c>
      <c r="B1718" s="5" t="s">
        <v>175</v>
      </c>
      <c r="C1718" s="6" t="s">
        <v>64</v>
      </c>
      <c r="D1718" s="7">
        <v>462779.21</v>
      </c>
      <c r="E1718" s="16">
        <v>45519</v>
      </c>
      <c r="F1718" s="8">
        <v>0</v>
      </c>
      <c r="G1718" s="10"/>
    </row>
    <row r="1719" spans="1:7" x14ac:dyDescent="0.45">
      <c r="A1719" s="4" t="s">
        <v>394</v>
      </c>
      <c r="B1719" s="5" t="s">
        <v>175</v>
      </c>
      <c r="C1719" s="6" t="s">
        <v>65</v>
      </c>
      <c r="D1719" s="7">
        <v>116826.9</v>
      </c>
      <c r="E1719" s="16">
        <v>45519</v>
      </c>
      <c r="F1719" s="8">
        <v>0</v>
      </c>
      <c r="G1719" s="10"/>
    </row>
    <row r="1720" spans="1:7" x14ac:dyDescent="0.45">
      <c r="A1720" s="4" t="s">
        <v>394</v>
      </c>
      <c r="B1720" s="5" t="s">
        <v>175</v>
      </c>
      <c r="C1720" s="6" t="s">
        <v>66</v>
      </c>
      <c r="D1720" s="7">
        <v>362791.84</v>
      </c>
      <c r="E1720" s="16">
        <v>45519</v>
      </c>
      <c r="F1720" s="8">
        <v>0</v>
      </c>
      <c r="G1720" s="10"/>
    </row>
    <row r="1721" spans="1:7" x14ac:dyDescent="0.45">
      <c r="A1721" s="4" t="s">
        <v>394</v>
      </c>
      <c r="B1721" s="5" t="s">
        <v>175</v>
      </c>
      <c r="C1721" s="6" t="s">
        <v>67</v>
      </c>
      <c r="D1721" s="7">
        <v>91585.46</v>
      </c>
      <c r="E1721" s="16">
        <v>45519</v>
      </c>
      <c r="F1721" s="8">
        <v>0</v>
      </c>
      <c r="G1721" s="10"/>
    </row>
    <row r="1722" spans="1:7" x14ac:dyDescent="0.45">
      <c r="A1722" s="4" t="s">
        <v>394</v>
      </c>
      <c r="B1722" s="5" t="s">
        <v>175</v>
      </c>
      <c r="C1722" s="6" t="s">
        <v>54</v>
      </c>
      <c r="D1722" s="7">
        <v>1072275.07</v>
      </c>
      <c r="E1722" s="16">
        <v>44880</v>
      </c>
      <c r="F1722" s="8">
        <v>0</v>
      </c>
      <c r="G1722" s="10"/>
    </row>
    <row r="1723" spans="1:7" x14ac:dyDescent="0.45">
      <c r="A1723" s="4" t="s">
        <v>394</v>
      </c>
      <c r="B1723" s="5" t="s">
        <v>175</v>
      </c>
      <c r="C1723" s="6" t="s">
        <v>68</v>
      </c>
      <c r="D1723" s="7">
        <v>233909.11</v>
      </c>
      <c r="E1723" s="16">
        <v>44880</v>
      </c>
      <c r="F1723" s="8">
        <v>39490.65</v>
      </c>
      <c r="G1723" s="10"/>
    </row>
    <row r="1724" spans="1:7" x14ac:dyDescent="0.45">
      <c r="A1724" s="4" t="s">
        <v>394</v>
      </c>
      <c r="B1724" s="5" t="s">
        <v>175</v>
      </c>
      <c r="C1724" s="6" t="s">
        <v>55</v>
      </c>
      <c r="D1724" s="7">
        <v>1126908.8400000001</v>
      </c>
      <c r="E1724" s="16">
        <v>44925</v>
      </c>
      <c r="F1724" s="8">
        <v>0</v>
      </c>
      <c r="G1724" s="10"/>
    </row>
    <row r="1725" spans="1:7" x14ac:dyDescent="0.45">
      <c r="A1725" s="4" t="s">
        <v>394</v>
      </c>
      <c r="B1725" s="5" t="s">
        <v>175</v>
      </c>
      <c r="C1725" s="6" t="s">
        <v>69</v>
      </c>
      <c r="D1725" s="7">
        <v>245827.08</v>
      </c>
      <c r="E1725" s="16">
        <v>44925</v>
      </c>
      <c r="F1725" s="8">
        <v>41502.74</v>
      </c>
      <c r="G1725" s="10"/>
    </row>
    <row r="1726" spans="1:7" x14ac:dyDescent="0.45">
      <c r="A1726" s="4" t="s">
        <v>394</v>
      </c>
      <c r="B1726" s="5" t="s">
        <v>175</v>
      </c>
      <c r="C1726" s="6" t="s">
        <v>176</v>
      </c>
      <c r="D1726" s="7">
        <v>2987.94</v>
      </c>
      <c r="E1726" s="16">
        <v>44985</v>
      </c>
      <c r="F1726" s="8">
        <v>0</v>
      </c>
      <c r="G1726" s="10"/>
    </row>
    <row r="1727" spans="1:7" x14ac:dyDescent="0.45">
      <c r="A1727" s="4" t="s">
        <v>394</v>
      </c>
      <c r="B1727" s="5" t="s">
        <v>175</v>
      </c>
      <c r="C1727" s="6" t="s">
        <v>56</v>
      </c>
      <c r="D1727" s="7">
        <v>952137.06</v>
      </c>
      <c r="E1727" s="16">
        <v>45140</v>
      </c>
      <c r="F1727" s="8">
        <v>0</v>
      </c>
      <c r="G1727" s="10"/>
    </row>
    <row r="1728" spans="1:7" x14ac:dyDescent="0.45">
      <c r="A1728" s="4" t="s">
        <v>394</v>
      </c>
      <c r="B1728" s="5" t="s">
        <v>175</v>
      </c>
      <c r="C1728" s="6" t="s">
        <v>70</v>
      </c>
      <c r="D1728" s="7">
        <v>242125.98</v>
      </c>
      <c r="E1728" s="16">
        <v>45140</v>
      </c>
      <c r="F1728" s="8">
        <v>0</v>
      </c>
      <c r="G1728" s="10"/>
    </row>
    <row r="1729" spans="1:7" x14ac:dyDescent="0.45">
      <c r="A1729" s="4" t="s">
        <v>394</v>
      </c>
      <c r="B1729" s="5" t="s">
        <v>175</v>
      </c>
      <c r="C1729" s="6" t="s">
        <v>57</v>
      </c>
      <c r="D1729" s="7">
        <v>1204292.06</v>
      </c>
      <c r="E1729" s="16">
        <v>45504</v>
      </c>
      <c r="F1729" s="8">
        <v>0</v>
      </c>
      <c r="G1729" s="10"/>
    </row>
    <row r="1730" spans="1:7" x14ac:dyDescent="0.45">
      <c r="A1730" s="4" t="s">
        <v>394</v>
      </c>
      <c r="B1730" s="5" t="s">
        <v>175</v>
      </c>
      <c r="C1730" s="6" t="s">
        <v>72</v>
      </c>
      <c r="D1730" s="7">
        <v>178525.74</v>
      </c>
      <c r="E1730" s="16">
        <v>45504</v>
      </c>
      <c r="F1730" s="8">
        <v>41653.31</v>
      </c>
      <c r="G1730" s="10"/>
    </row>
    <row r="1731" spans="1:7" x14ac:dyDescent="0.45">
      <c r="A1731" s="4" t="s">
        <v>394</v>
      </c>
      <c r="B1731" s="5" t="s">
        <v>175</v>
      </c>
      <c r="C1731" s="6" t="s">
        <v>58</v>
      </c>
      <c r="D1731" s="7">
        <v>534887.30000000005</v>
      </c>
      <c r="E1731" s="16">
        <v>45412</v>
      </c>
      <c r="F1731" s="8">
        <v>0</v>
      </c>
      <c r="G1731" s="10"/>
    </row>
    <row r="1732" spans="1:7" x14ac:dyDescent="0.45">
      <c r="A1732" s="4" t="s">
        <v>394</v>
      </c>
      <c r="B1732" s="5" t="s">
        <v>175</v>
      </c>
      <c r="C1732" s="6" t="s">
        <v>73</v>
      </c>
      <c r="D1732" s="7">
        <v>116373.27</v>
      </c>
      <c r="E1732" s="16">
        <v>45412</v>
      </c>
      <c r="F1732" s="8">
        <v>19647.18</v>
      </c>
      <c r="G1732" s="10"/>
    </row>
    <row r="1733" spans="1:7" x14ac:dyDescent="0.45">
      <c r="A1733" s="4" t="s">
        <v>394</v>
      </c>
      <c r="B1733" s="5" t="s">
        <v>175</v>
      </c>
      <c r="C1733" s="6" t="s">
        <v>74</v>
      </c>
      <c r="D1733" s="7">
        <v>385256.22</v>
      </c>
      <c r="E1733" s="16">
        <v>44985</v>
      </c>
      <c r="F1733" s="8">
        <v>0</v>
      </c>
      <c r="G1733" s="10"/>
    </row>
    <row r="1734" spans="1:7" x14ac:dyDescent="0.45">
      <c r="A1734" s="4" t="s">
        <v>394</v>
      </c>
      <c r="B1734" s="5" t="s">
        <v>175</v>
      </c>
      <c r="C1734" s="6" t="s">
        <v>75</v>
      </c>
      <c r="D1734" s="7">
        <v>83273.149999999994</v>
      </c>
      <c r="E1734" s="16">
        <v>44985</v>
      </c>
      <c r="F1734" s="8">
        <v>14058.92</v>
      </c>
      <c r="G1734" s="10"/>
    </row>
    <row r="1735" spans="1:7" x14ac:dyDescent="0.45">
      <c r="A1735" s="4" t="s">
        <v>394</v>
      </c>
      <c r="B1735" s="5" t="s">
        <v>175</v>
      </c>
      <c r="C1735" s="6" t="s">
        <v>76</v>
      </c>
      <c r="D1735" s="7">
        <v>898810.55</v>
      </c>
      <c r="E1735" s="16">
        <v>44985</v>
      </c>
      <c r="F1735" s="8">
        <v>0</v>
      </c>
      <c r="G1735" s="10"/>
    </row>
    <row r="1736" spans="1:7" x14ac:dyDescent="0.45">
      <c r="A1736" s="4" t="s">
        <v>394</v>
      </c>
      <c r="B1736" s="5" t="s">
        <v>175</v>
      </c>
      <c r="C1736" s="6" t="s">
        <v>77</v>
      </c>
      <c r="D1736" s="7">
        <v>194277.94</v>
      </c>
      <c r="E1736" s="16">
        <v>44985</v>
      </c>
      <c r="F1736" s="8">
        <v>32799.75</v>
      </c>
      <c r="G1736" s="10"/>
    </row>
    <row r="1737" spans="1:7" x14ac:dyDescent="0.45">
      <c r="A1737" s="4" t="s">
        <v>394</v>
      </c>
      <c r="B1737" s="5" t="s">
        <v>175</v>
      </c>
      <c r="C1737" s="6" t="s">
        <v>78</v>
      </c>
      <c r="D1737" s="7">
        <v>676224.67</v>
      </c>
      <c r="E1737" s="16">
        <v>45127</v>
      </c>
      <c r="F1737" s="8">
        <v>0</v>
      </c>
      <c r="G1737" s="10"/>
    </row>
    <row r="1738" spans="1:7" x14ac:dyDescent="0.45">
      <c r="A1738" s="4" t="s">
        <v>394</v>
      </c>
      <c r="B1738" s="5" t="s">
        <v>175</v>
      </c>
      <c r="C1738" s="6" t="s">
        <v>79</v>
      </c>
      <c r="D1738" s="7">
        <v>146165.99</v>
      </c>
      <c r="E1738" s="16">
        <v>45127</v>
      </c>
      <c r="F1738" s="8">
        <v>24677.06</v>
      </c>
      <c r="G1738" s="10"/>
    </row>
    <row r="1739" spans="1:7" x14ac:dyDescent="0.45">
      <c r="A1739" s="4" t="s">
        <v>394</v>
      </c>
      <c r="B1739" s="5" t="s">
        <v>175</v>
      </c>
      <c r="C1739" s="6" t="s">
        <v>80</v>
      </c>
      <c r="D1739" s="7">
        <v>1054991.02</v>
      </c>
      <c r="E1739" s="16">
        <v>45488</v>
      </c>
      <c r="F1739" s="8">
        <v>0</v>
      </c>
      <c r="G1739" s="10"/>
    </row>
    <row r="1740" spans="1:7" x14ac:dyDescent="0.45">
      <c r="A1740" s="4" t="s">
        <v>394</v>
      </c>
      <c r="B1740" s="5" t="s">
        <v>175</v>
      </c>
      <c r="C1740" s="6" t="s">
        <v>81</v>
      </c>
      <c r="D1740" s="7">
        <v>229023.13</v>
      </c>
      <c r="E1740" s="16">
        <v>45488</v>
      </c>
      <c r="F1740" s="8">
        <v>38665.75</v>
      </c>
      <c r="G1740" s="10"/>
    </row>
    <row r="1741" spans="1:7" x14ac:dyDescent="0.45">
      <c r="A1741" s="4" t="s">
        <v>394</v>
      </c>
      <c r="B1741" s="5" t="s">
        <v>175</v>
      </c>
      <c r="C1741" s="6" t="s">
        <v>82</v>
      </c>
      <c r="D1741" s="7">
        <v>367770.39</v>
      </c>
      <c r="E1741" s="16">
        <v>45519</v>
      </c>
      <c r="F1741" s="8">
        <v>0</v>
      </c>
      <c r="G1741" s="10"/>
    </row>
    <row r="1742" spans="1:7" x14ac:dyDescent="0.45">
      <c r="A1742" s="4" t="s">
        <v>394</v>
      </c>
      <c r="B1742" s="5" t="s">
        <v>175</v>
      </c>
      <c r="C1742" s="6" t="s">
        <v>83</v>
      </c>
      <c r="D1742" s="7">
        <v>96411.73</v>
      </c>
      <c r="E1742" s="16">
        <v>45519</v>
      </c>
      <c r="F1742" s="8">
        <v>0</v>
      </c>
      <c r="G1742" s="10"/>
    </row>
    <row r="1743" spans="1:7" x14ac:dyDescent="0.45">
      <c r="A1743" s="4" t="s">
        <v>394</v>
      </c>
      <c r="B1743" s="5" t="s">
        <v>175</v>
      </c>
      <c r="C1743" s="6" t="s">
        <v>84</v>
      </c>
      <c r="D1743" s="7">
        <v>356561.79</v>
      </c>
      <c r="E1743" s="16">
        <v>45519</v>
      </c>
      <c r="F1743" s="8">
        <v>0</v>
      </c>
      <c r="G1743" s="10"/>
    </row>
    <row r="1744" spans="1:7" x14ac:dyDescent="0.45">
      <c r="A1744" s="4" t="s">
        <v>394</v>
      </c>
      <c r="B1744" s="5" t="s">
        <v>175</v>
      </c>
      <c r="C1744" s="6" t="s">
        <v>85</v>
      </c>
      <c r="D1744" s="7">
        <v>93473.37</v>
      </c>
      <c r="E1744" s="16">
        <v>45519</v>
      </c>
      <c r="F1744" s="8">
        <v>0</v>
      </c>
      <c r="G1744" s="10"/>
    </row>
    <row r="1745" spans="1:7" x14ac:dyDescent="0.45">
      <c r="A1745" s="4" t="s">
        <v>394</v>
      </c>
      <c r="B1745" s="5" t="s">
        <v>175</v>
      </c>
      <c r="C1745" s="6" t="s">
        <v>86</v>
      </c>
      <c r="D1745" s="7">
        <v>542946.19999999995</v>
      </c>
      <c r="E1745" s="16">
        <v>45519</v>
      </c>
      <c r="F1745" s="8">
        <v>0</v>
      </c>
      <c r="G1745" s="10"/>
    </row>
    <row r="1746" spans="1:7" x14ac:dyDescent="0.45">
      <c r="A1746" s="4" t="s">
        <v>394</v>
      </c>
      <c r="B1746" s="5" t="s">
        <v>175</v>
      </c>
      <c r="C1746" s="6" t="s">
        <v>87</v>
      </c>
      <c r="D1746" s="7">
        <v>137064.76</v>
      </c>
      <c r="E1746" s="16">
        <v>45519</v>
      </c>
      <c r="F1746" s="8">
        <v>0</v>
      </c>
      <c r="G1746" s="10"/>
    </row>
    <row r="1747" spans="1:7" x14ac:dyDescent="0.45">
      <c r="A1747" s="4" t="s">
        <v>394</v>
      </c>
      <c r="B1747" s="5" t="s">
        <v>175</v>
      </c>
      <c r="C1747" s="6" t="s">
        <v>88</v>
      </c>
      <c r="D1747" s="7">
        <v>358380.78</v>
      </c>
      <c r="E1747" s="16">
        <v>45519</v>
      </c>
      <c r="F1747" s="8">
        <v>0</v>
      </c>
      <c r="G1747" s="10"/>
    </row>
    <row r="1748" spans="1:7" x14ac:dyDescent="0.45">
      <c r="A1748" s="4" t="s">
        <v>394</v>
      </c>
      <c r="B1748" s="5" t="s">
        <v>175</v>
      </c>
      <c r="C1748" s="6" t="s">
        <v>89</v>
      </c>
      <c r="D1748" s="7">
        <v>90471.9</v>
      </c>
      <c r="E1748" s="16">
        <v>45519</v>
      </c>
      <c r="F1748" s="8">
        <v>0</v>
      </c>
      <c r="G1748" s="10"/>
    </row>
    <row r="1749" spans="1:7" x14ac:dyDescent="0.45">
      <c r="A1749" s="4" t="s">
        <v>394</v>
      </c>
      <c r="B1749" s="5" t="s">
        <v>175</v>
      </c>
      <c r="C1749" s="6" t="s">
        <v>90</v>
      </c>
      <c r="D1749" s="7">
        <v>355559.78</v>
      </c>
      <c r="E1749" s="16">
        <v>45762</v>
      </c>
      <c r="F1749" s="8">
        <v>0</v>
      </c>
      <c r="G1749" s="10"/>
    </row>
    <row r="1750" spans="1:7" x14ac:dyDescent="0.45">
      <c r="A1750" s="4" t="s">
        <v>394</v>
      </c>
      <c r="B1750" s="5" t="s">
        <v>175</v>
      </c>
      <c r="C1750" s="6" t="s">
        <v>91</v>
      </c>
      <c r="D1750" s="7">
        <v>90471.9</v>
      </c>
      <c r="E1750" s="16">
        <v>45762</v>
      </c>
      <c r="F1750" s="8">
        <v>0</v>
      </c>
      <c r="G1750" s="10"/>
    </row>
    <row r="1751" spans="1:7" x14ac:dyDescent="0.45">
      <c r="A1751" s="4" t="s">
        <v>394</v>
      </c>
      <c r="B1751" s="5" t="s">
        <v>175</v>
      </c>
      <c r="C1751" s="6" t="s">
        <v>92</v>
      </c>
      <c r="D1751" s="7">
        <v>3408045.8</v>
      </c>
      <c r="E1751" s="16">
        <v>45519</v>
      </c>
      <c r="F1751" s="8">
        <v>0</v>
      </c>
      <c r="G1751" s="10"/>
    </row>
    <row r="1752" spans="1:7" x14ac:dyDescent="0.45">
      <c r="A1752" s="4" t="s">
        <v>394</v>
      </c>
      <c r="B1752" s="5" t="s">
        <v>175</v>
      </c>
      <c r="C1752" s="6" t="s">
        <v>93</v>
      </c>
      <c r="D1752" s="7">
        <v>860348.55</v>
      </c>
      <c r="E1752" s="16">
        <v>45519</v>
      </c>
      <c r="F1752" s="8">
        <v>0</v>
      </c>
      <c r="G1752" s="10"/>
    </row>
    <row r="1753" spans="1:7" x14ac:dyDescent="0.45">
      <c r="A1753" s="4" t="s">
        <v>394</v>
      </c>
      <c r="B1753" s="5" t="s">
        <v>177</v>
      </c>
      <c r="C1753" s="6" t="s">
        <v>60</v>
      </c>
      <c r="D1753" s="7">
        <v>28227.919999999998</v>
      </c>
      <c r="E1753" s="16">
        <v>45519</v>
      </c>
      <c r="F1753" s="8">
        <v>0</v>
      </c>
      <c r="G1753" s="10"/>
    </row>
    <row r="1754" spans="1:7" x14ac:dyDescent="0.45">
      <c r="A1754" s="4" t="s">
        <v>394</v>
      </c>
      <c r="B1754" s="5" t="s">
        <v>177</v>
      </c>
      <c r="C1754" s="6" t="s">
        <v>61</v>
      </c>
      <c r="D1754" s="7">
        <v>7684.14</v>
      </c>
      <c r="E1754" s="16">
        <v>45519</v>
      </c>
      <c r="F1754" s="8">
        <v>0</v>
      </c>
      <c r="G1754" s="10"/>
    </row>
    <row r="1755" spans="1:7" x14ac:dyDescent="0.45">
      <c r="A1755" s="4" t="s">
        <v>394</v>
      </c>
      <c r="B1755" s="5" t="s">
        <v>177</v>
      </c>
      <c r="C1755" s="6" t="s">
        <v>62</v>
      </c>
      <c r="D1755" s="7">
        <v>27297.4</v>
      </c>
      <c r="E1755" s="16">
        <v>45519</v>
      </c>
      <c r="F1755" s="8">
        <v>0</v>
      </c>
      <c r="G1755" s="10"/>
    </row>
    <row r="1756" spans="1:7" x14ac:dyDescent="0.45">
      <c r="A1756" s="4" t="s">
        <v>394</v>
      </c>
      <c r="B1756" s="5" t="s">
        <v>177</v>
      </c>
      <c r="C1756" s="6" t="s">
        <v>63</v>
      </c>
      <c r="D1756" s="7">
        <v>7430.84</v>
      </c>
      <c r="E1756" s="16">
        <v>45519</v>
      </c>
      <c r="F1756" s="8">
        <v>0</v>
      </c>
      <c r="G1756" s="10"/>
    </row>
    <row r="1757" spans="1:7" x14ac:dyDescent="0.45">
      <c r="A1757" s="4" t="s">
        <v>394</v>
      </c>
      <c r="B1757" s="5" t="s">
        <v>177</v>
      </c>
      <c r="C1757" s="6" t="s">
        <v>64</v>
      </c>
      <c r="D1757" s="7">
        <v>32264.95</v>
      </c>
      <c r="E1757" s="16">
        <v>45519</v>
      </c>
      <c r="F1757" s="8">
        <v>0</v>
      </c>
      <c r="G1757" s="10"/>
    </row>
    <row r="1758" spans="1:7" x14ac:dyDescent="0.45">
      <c r="A1758" s="4" t="s">
        <v>394</v>
      </c>
      <c r="B1758" s="5" t="s">
        <v>177</v>
      </c>
      <c r="C1758" s="6" t="s">
        <v>65</v>
      </c>
      <c r="D1758" s="7">
        <v>8457.92</v>
      </c>
      <c r="E1758" s="16">
        <v>45519</v>
      </c>
      <c r="F1758" s="8">
        <v>0</v>
      </c>
      <c r="G1758" s="10"/>
    </row>
    <row r="1759" spans="1:7" x14ac:dyDescent="0.45">
      <c r="A1759" s="4" t="s">
        <v>394</v>
      </c>
      <c r="B1759" s="5" t="s">
        <v>177</v>
      </c>
      <c r="C1759" s="6" t="s">
        <v>66</v>
      </c>
      <c r="D1759" s="7">
        <v>25293.84</v>
      </c>
      <c r="E1759" s="16">
        <v>45519</v>
      </c>
      <c r="F1759" s="8">
        <v>0</v>
      </c>
      <c r="G1759" s="10"/>
    </row>
    <row r="1760" spans="1:7" x14ac:dyDescent="0.45">
      <c r="A1760" s="4" t="s">
        <v>394</v>
      </c>
      <c r="B1760" s="5" t="s">
        <v>177</v>
      </c>
      <c r="C1760" s="6" t="s">
        <v>67</v>
      </c>
      <c r="D1760" s="7">
        <v>6630.51</v>
      </c>
      <c r="E1760" s="16">
        <v>45519</v>
      </c>
      <c r="F1760" s="8">
        <v>0</v>
      </c>
      <c r="G1760" s="10"/>
    </row>
    <row r="1761" spans="1:7" x14ac:dyDescent="0.45">
      <c r="A1761" s="4" t="s">
        <v>394</v>
      </c>
      <c r="B1761" s="5" t="s">
        <v>177</v>
      </c>
      <c r="C1761" s="6" t="s">
        <v>68</v>
      </c>
      <c r="D1761" s="7">
        <v>19793.330000000002</v>
      </c>
      <c r="E1761" s="16">
        <v>45077</v>
      </c>
      <c r="F1761" s="8">
        <v>0</v>
      </c>
      <c r="G1761" s="10"/>
    </row>
    <row r="1762" spans="1:7" x14ac:dyDescent="0.45">
      <c r="A1762" s="4" t="s">
        <v>394</v>
      </c>
      <c r="B1762" s="5" t="s">
        <v>177</v>
      </c>
      <c r="C1762" s="6" t="s">
        <v>69</v>
      </c>
      <c r="D1762" s="7">
        <v>20801.82</v>
      </c>
      <c r="E1762" s="16">
        <v>45077</v>
      </c>
      <c r="F1762" s="8">
        <v>0</v>
      </c>
      <c r="G1762" s="10"/>
    </row>
    <row r="1763" spans="1:7" x14ac:dyDescent="0.45">
      <c r="A1763" s="4" t="s">
        <v>394</v>
      </c>
      <c r="B1763" s="5" t="s">
        <v>177</v>
      </c>
      <c r="C1763" s="6" t="s">
        <v>70</v>
      </c>
      <c r="D1763" s="7">
        <v>17529.2</v>
      </c>
      <c r="E1763" s="16">
        <v>45140</v>
      </c>
      <c r="F1763" s="8">
        <v>0</v>
      </c>
      <c r="G1763" s="10"/>
    </row>
    <row r="1764" spans="1:7" x14ac:dyDescent="0.45">
      <c r="A1764" s="4" t="s">
        <v>394</v>
      </c>
      <c r="B1764" s="5" t="s">
        <v>177</v>
      </c>
      <c r="C1764" s="6" t="s">
        <v>57</v>
      </c>
      <c r="D1764" s="7">
        <v>84578.89</v>
      </c>
      <c r="E1764" s="16">
        <v>45504</v>
      </c>
      <c r="F1764" s="8">
        <v>0</v>
      </c>
      <c r="G1764" s="10"/>
    </row>
    <row r="1765" spans="1:7" x14ac:dyDescent="0.45">
      <c r="A1765" s="4" t="s">
        <v>394</v>
      </c>
      <c r="B1765" s="5" t="s">
        <v>177</v>
      </c>
      <c r="C1765" s="6" t="s">
        <v>72</v>
      </c>
      <c r="D1765" s="7">
        <v>15940.31</v>
      </c>
      <c r="E1765" s="16">
        <v>45504</v>
      </c>
      <c r="F1765" s="8">
        <v>0</v>
      </c>
      <c r="G1765" s="10"/>
    </row>
    <row r="1766" spans="1:7" x14ac:dyDescent="0.45">
      <c r="A1766" s="4" t="s">
        <v>394</v>
      </c>
      <c r="B1766" s="5" t="s">
        <v>177</v>
      </c>
      <c r="C1766" s="6" t="s">
        <v>58</v>
      </c>
      <c r="D1766" s="7">
        <v>37565.78</v>
      </c>
      <c r="E1766" s="16">
        <v>45412</v>
      </c>
      <c r="F1766" s="8">
        <v>0</v>
      </c>
      <c r="G1766" s="10"/>
    </row>
    <row r="1767" spans="1:7" x14ac:dyDescent="0.45">
      <c r="A1767" s="4" t="s">
        <v>394</v>
      </c>
      <c r="B1767" s="5" t="s">
        <v>177</v>
      </c>
      <c r="C1767" s="6" t="s">
        <v>73</v>
      </c>
      <c r="D1767" s="7">
        <v>9847.48</v>
      </c>
      <c r="E1767" s="16">
        <v>45412</v>
      </c>
      <c r="F1767" s="8">
        <v>0</v>
      </c>
      <c r="G1767" s="10"/>
    </row>
    <row r="1768" spans="1:7" x14ac:dyDescent="0.45">
      <c r="A1768" s="4" t="s">
        <v>394</v>
      </c>
      <c r="B1768" s="5" t="s">
        <v>177</v>
      </c>
      <c r="C1768" s="6" t="s">
        <v>75</v>
      </c>
      <c r="D1768" s="7">
        <v>7046.55</v>
      </c>
      <c r="E1768" s="16">
        <v>45077</v>
      </c>
      <c r="F1768" s="8">
        <v>0</v>
      </c>
      <c r="G1768" s="10"/>
    </row>
    <row r="1769" spans="1:7" x14ac:dyDescent="0.45">
      <c r="A1769" s="4" t="s">
        <v>394</v>
      </c>
      <c r="B1769" s="5" t="s">
        <v>177</v>
      </c>
      <c r="C1769" s="6" t="s">
        <v>77</v>
      </c>
      <c r="D1769" s="7">
        <v>16439.75</v>
      </c>
      <c r="E1769" s="16">
        <v>45077</v>
      </c>
      <c r="F1769" s="8">
        <v>0</v>
      </c>
      <c r="G1769" s="10"/>
    </row>
    <row r="1770" spans="1:7" x14ac:dyDescent="0.45">
      <c r="A1770" s="4" t="s">
        <v>394</v>
      </c>
      <c r="B1770" s="5" t="s">
        <v>177</v>
      </c>
      <c r="C1770" s="6" t="s">
        <v>79</v>
      </c>
      <c r="D1770" s="7">
        <v>12368.53</v>
      </c>
      <c r="E1770" s="16">
        <v>45127</v>
      </c>
      <c r="F1770" s="8">
        <v>0</v>
      </c>
      <c r="G1770" s="10"/>
    </row>
    <row r="1771" spans="1:7" x14ac:dyDescent="0.45">
      <c r="A1771" s="4" t="s">
        <v>394</v>
      </c>
      <c r="B1771" s="5" t="s">
        <v>177</v>
      </c>
      <c r="C1771" s="6" t="s">
        <v>80</v>
      </c>
      <c r="D1771" s="7">
        <v>73929.63</v>
      </c>
      <c r="E1771" s="16">
        <v>45519</v>
      </c>
      <c r="F1771" s="8">
        <v>0</v>
      </c>
      <c r="G1771" s="10"/>
    </row>
    <row r="1772" spans="1:7" x14ac:dyDescent="0.45">
      <c r="A1772" s="4" t="s">
        <v>394</v>
      </c>
      <c r="B1772" s="5" t="s">
        <v>177</v>
      </c>
      <c r="C1772" s="6" t="s">
        <v>81</v>
      </c>
      <c r="D1772" s="7">
        <v>19379.88</v>
      </c>
      <c r="E1772" s="16">
        <v>45519</v>
      </c>
      <c r="F1772" s="8">
        <v>0</v>
      </c>
      <c r="G1772" s="10"/>
    </row>
    <row r="1773" spans="1:7" x14ac:dyDescent="0.45">
      <c r="A1773" s="4" t="s">
        <v>394</v>
      </c>
      <c r="B1773" s="5" t="s">
        <v>177</v>
      </c>
      <c r="C1773" s="6" t="s">
        <v>82</v>
      </c>
      <c r="D1773" s="7">
        <v>25640.94</v>
      </c>
      <c r="E1773" s="16">
        <v>45519</v>
      </c>
      <c r="F1773" s="8">
        <v>0</v>
      </c>
      <c r="G1773" s="10"/>
    </row>
    <row r="1774" spans="1:7" x14ac:dyDescent="0.45">
      <c r="A1774" s="4" t="s">
        <v>394</v>
      </c>
      <c r="B1774" s="5" t="s">
        <v>177</v>
      </c>
      <c r="C1774" s="6" t="s">
        <v>83</v>
      </c>
      <c r="D1774" s="7">
        <v>6979.92</v>
      </c>
      <c r="E1774" s="16">
        <v>45519</v>
      </c>
      <c r="F1774" s="8">
        <v>0</v>
      </c>
      <c r="G1774" s="10"/>
    </row>
    <row r="1775" spans="1:7" x14ac:dyDescent="0.45">
      <c r="A1775" s="4" t="s">
        <v>394</v>
      </c>
      <c r="B1775" s="5" t="s">
        <v>177</v>
      </c>
      <c r="C1775" s="6" t="s">
        <v>84</v>
      </c>
      <c r="D1775" s="7">
        <v>24859.48</v>
      </c>
      <c r="E1775" s="16">
        <v>45519</v>
      </c>
      <c r="F1775" s="8">
        <v>0</v>
      </c>
      <c r="G1775" s="10"/>
    </row>
    <row r="1776" spans="1:7" x14ac:dyDescent="0.45">
      <c r="A1776" s="4" t="s">
        <v>394</v>
      </c>
      <c r="B1776" s="5" t="s">
        <v>177</v>
      </c>
      <c r="C1776" s="6" t="s">
        <v>85</v>
      </c>
      <c r="D1776" s="7">
        <v>6767.19</v>
      </c>
      <c r="E1776" s="16">
        <v>45519</v>
      </c>
      <c r="F1776" s="8">
        <v>0</v>
      </c>
      <c r="G1776" s="10"/>
    </row>
    <row r="1777" spans="1:7" x14ac:dyDescent="0.45">
      <c r="A1777" s="4" t="s">
        <v>394</v>
      </c>
      <c r="B1777" s="5" t="s">
        <v>177</v>
      </c>
      <c r="C1777" s="6" t="s">
        <v>86</v>
      </c>
      <c r="D1777" s="7">
        <v>37854.199999999997</v>
      </c>
      <c r="E1777" s="16">
        <v>45519</v>
      </c>
      <c r="F1777" s="8">
        <v>0</v>
      </c>
      <c r="G1777" s="10"/>
    </row>
    <row r="1778" spans="1:7" x14ac:dyDescent="0.45">
      <c r="A1778" s="4" t="s">
        <v>394</v>
      </c>
      <c r="B1778" s="5" t="s">
        <v>177</v>
      </c>
      <c r="C1778" s="6" t="s">
        <v>87</v>
      </c>
      <c r="D1778" s="7">
        <v>9923.08</v>
      </c>
      <c r="E1778" s="16">
        <v>45519</v>
      </c>
      <c r="F1778" s="8">
        <v>0</v>
      </c>
      <c r="G1778" s="10"/>
    </row>
    <row r="1779" spans="1:7" x14ac:dyDescent="0.45">
      <c r="A1779" s="4" t="s">
        <v>394</v>
      </c>
      <c r="B1779" s="5" t="s">
        <v>177</v>
      </c>
      <c r="C1779" s="6" t="s">
        <v>88</v>
      </c>
      <c r="D1779" s="7">
        <v>24986.3</v>
      </c>
      <c r="E1779" s="16">
        <v>45519</v>
      </c>
      <c r="F1779" s="8">
        <v>0</v>
      </c>
      <c r="G1779" s="10"/>
    </row>
    <row r="1780" spans="1:7" x14ac:dyDescent="0.45">
      <c r="A1780" s="4" t="s">
        <v>394</v>
      </c>
      <c r="B1780" s="5" t="s">
        <v>177</v>
      </c>
      <c r="C1780" s="6" t="s">
        <v>89</v>
      </c>
      <c r="D1780" s="7">
        <v>6549.9</v>
      </c>
      <c r="E1780" s="16">
        <v>45519</v>
      </c>
      <c r="F1780" s="8">
        <v>0</v>
      </c>
      <c r="G1780" s="10"/>
    </row>
    <row r="1781" spans="1:7" x14ac:dyDescent="0.45">
      <c r="A1781" s="4" t="s">
        <v>394</v>
      </c>
      <c r="B1781" s="5" t="s">
        <v>177</v>
      </c>
      <c r="C1781" s="6" t="s">
        <v>90</v>
      </c>
      <c r="D1781" s="7">
        <v>24986.3</v>
      </c>
      <c r="E1781" s="16">
        <v>45762</v>
      </c>
      <c r="F1781" s="8">
        <v>0</v>
      </c>
      <c r="G1781" s="10"/>
    </row>
    <row r="1782" spans="1:7" x14ac:dyDescent="0.45">
      <c r="A1782" s="4" t="s">
        <v>394</v>
      </c>
      <c r="B1782" s="5" t="s">
        <v>177</v>
      </c>
      <c r="C1782" s="6" t="s">
        <v>91</v>
      </c>
      <c r="D1782" s="7">
        <v>1819.47</v>
      </c>
      <c r="E1782" s="16">
        <v>45762</v>
      </c>
      <c r="F1782" s="8">
        <v>4730.43</v>
      </c>
      <c r="G1782" s="10"/>
    </row>
    <row r="1783" spans="1:7" x14ac:dyDescent="0.45">
      <c r="A1783" s="4" t="s">
        <v>394</v>
      </c>
      <c r="B1783" s="5" t="s">
        <v>177</v>
      </c>
      <c r="C1783" s="6" t="s">
        <v>92</v>
      </c>
      <c r="D1783" s="7">
        <v>237608.86</v>
      </c>
      <c r="E1783" s="16">
        <v>45519</v>
      </c>
      <c r="F1783" s="8">
        <v>0</v>
      </c>
      <c r="G1783" s="10"/>
    </row>
    <row r="1784" spans="1:7" x14ac:dyDescent="0.45">
      <c r="A1784" s="4" t="s">
        <v>394</v>
      </c>
      <c r="B1784" s="5" t="s">
        <v>177</v>
      </c>
      <c r="C1784" s="6" t="s">
        <v>93</v>
      </c>
      <c r="D1784" s="7">
        <v>62286.68</v>
      </c>
      <c r="E1784" s="16">
        <v>45519</v>
      </c>
      <c r="F1784" s="8">
        <v>0</v>
      </c>
      <c r="G1784" s="10"/>
    </row>
    <row r="1785" spans="1:7" x14ac:dyDescent="0.45">
      <c r="A1785" s="4" t="s">
        <v>394</v>
      </c>
      <c r="B1785" s="5" t="s">
        <v>178</v>
      </c>
      <c r="C1785" s="6" t="s">
        <v>60</v>
      </c>
      <c r="D1785" s="7">
        <v>43792.33</v>
      </c>
      <c r="E1785" s="16">
        <v>45519</v>
      </c>
      <c r="F1785" s="8">
        <v>0</v>
      </c>
      <c r="G1785" s="10"/>
    </row>
    <row r="1786" spans="1:7" x14ac:dyDescent="0.45">
      <c r="A1786" s="4" t="s">
        <v>394</v>
      </c>
      <c r="B1786" s="5" t="s">
        <v>178</v>
      </c>
      <c r="C1786" s="6" t="s">
        <v>62</v>
      </c>
      <c r="D1786" s="7">
        <v>42348.73</v>
      </c>
      <c r="E1786" s="16">
        <v>45519</v>
      </c>
      <c r="F1786" s="8">
        <v>0</v>
      </c>
      <c r="G1786" s="10"/>
    </row>
    <row r="1787" spans="1:7" x14ac:dyDescent="0.45">
      <c r="A1787" s="4" t="s">
        <v>394</v>
      </c>
      <c r="B1787" s="5" t="s">
        <v>178</v>
      </c>
      <c r="C1787" s="6" t="s">
        <v>64</v>
      </c>
      <c r="D1787" s="7">
        <v>50055.32</v>
      </c>
      <c r="E1787" s="16">
        <v>45519</v>
      </c>
      <c r="F1787" s="8">
        <v>0</v>
      </c>
      <c r="G1787" s="10"/>
    </row>
    <row r="1788" spans="1:7" x14ac:dyDescent="0.45">
      <c r="A1788" s="4" t="s">
        <v>394</v>
      </c>
      <c r="B1788" s="5" t="s">
        <v>178</v>
      </c>
      <c r="C1788" s="6" t="s">
        <v>66</v>
      </c>
      <c r="D1788" s="7">
        <v>39240.44</v>
      </c>
      <c r="E1788" s="16">
        <v>45519</v>
      </c>
      <c r="F1788" s="8">
        <v>0</v>
      </c>
      <c r="G1788" s="10"/>
    </row>
    <row r="1789" spans="1:7" x14ac:dyDescent="0.45">
      <c r="A1789" s="4" t="s">
        <v>394</v>
      </c>
      <c r="B1789" s="5" t="s">
        <v>178</v>
      </c>
      <c r="C1789" s="6" t="s">
        <v>54</v>
      </c>
      <c r="D1789" s="7">
        <v>117140.08</v>
      </c>
      <c r="E1789" s="16">
        <v>44880</v>
      </c>
      <c r="F1789" s="8">
        <v>0</v>
      </c>
      <c r="G1789" s="10"/>
    </row>
    <row r="1790" spans="1:7" x14ac:dyDescent="0.45">
      <c r="A1790" s="4" t="s">
        <v>394</v>
      </c>
      <c r="B1790" s="5" t="s">
        <v>178</v>
      </c>
      <c r="C1790" s="6" t="s">
        <v>55</v>
      </c>
      <c r="D1790" s="7">
        <v>123108.51</v>
      </c>
      <c r="E1790" s="16">
        <v>44925</v>
      </c>
      <c r="F1790" s="8">
        <v>0</v>
      </c>
      <c r="G1790" s="10"/>
    </row>
    <row r="1791" spans="1:7" x14ac:dyDescent="0.45">
      <c r="A1791" s="4" t="s">
        <v>394</v>
      </c>
      <c r="B1791" s="5" t="s">
        <v>178</v>
      </c>
      <c r="C1791" s="6" t="s">
        <v>56</v>
      </c>
      <c r="D1791" s="7">
        <v>103740.6</v>
      </c>
      <c r="E1791" s="16">
        <v>45140</v>
      </c>
      <c r="F1791" s="8">
        <v>0</v>
      </c>
      <c r="G1791" s="10"/>
    </row>
    <row r="1792" spans="1:7" x14ac:dyDescent="0.45">
      <c r="A1792" s="4" t="s">
        <v>394</v>
      </c>
      <c r="B1792" s="5" t="s">
        <v>178</v>
      </c>
      <c r="C1792" s="6" t="s">
        <v>57</v>
      </c>
      <c r="D1792" s="7">
        <v>131214.29</v>
      </c>
      <c r="E1792" s="16">
        <v>45504</v>
      </c>
      <c r="F1792" s="8">
        <v>0</v>
      </c>
      <c r="G1792" s="10"/>
    </row>
    <row r="1793" spans="1:7" x14ac:dyDescent="0.45">
      <c r="A1793" s="4" t="s">
        <v>394</v>
      </c>
      <c r="B1793" s="5" t="s">
        <v>178</v>
      </c>
      <c r="C1793" s="6" t="s">
        <v>58</v>
      </c>
      <c r="D1793" s="7">
        <v>58278.93</v>
      </c>
      <c r="E1793" s="16">
        <v>45412</v>
      </c>
      <c r="F1793" s="8">
        <v>0</v>
      </c>
      <c r="G1793" s="10"/>
    </row>
    <row r="1794" spans="1:7" x14ac:dyDescent="0.45">
      <c r="A1794" s="4" t="s">
        <v>394</v>
      </c>
      <c r="B1794" s="5" t="s">
        <v>178</v>
      </c>
      <c r="C1794" s="6" t="s">
        <v>74</v>
      </c>
      <c r="D1794" s="7">
        <v>41702.620000000003</v>
      </c>
      <c r="E1794" s="16">
        <v>44985</v>
      </c>
      <c r="F1794" s="8">
        <v>0</v>
      </c>
      <c r="G1794" s="10"/>
    </row>
    <row r="1795" spans="1:7" x14ac:dyDescent="0.45">
      <c r="A1795" s="4" t="s">
        <v>394</v>
      </c>
      <c r="B1795" s="5" t="s">
        <v>178</v>
      </c>
      <c r="C1795" s="6" t="s">
        <v>76</v>
      </c>
      <c r="D1795" s="7">
        <v>97293.06</v>
      </c>
      <c r="E1795" s="16">
        <v>44985</v>
      </c>
      <c r="F1795" s="8">
        <v>0</v>
      </c>
      <c r="G1795" s="10"/>
    </row>
    <row r="1796" spans="1:7" x14ac:dyDescent="0.45">
      <c r="A1796" s="4" t="s">
        <v>394</v>
      </c>
      <c r="B1796" s="5" t="s">
        <v>178</v>
      </c>
      <c r="C1796" s="6" t="s">
        <v>78</v>
      </c>
      <c r="D1796" s="7">
        <v>73198.92</v>
      </c>
      <c r="E1796" s="16">
        <v>45127</v>
      </c>
      <c r="F1796" s="8">
        <v>0</v>
      </c>
      <c r="G1796" s="10"/>
    </row>
    <row r="1797" spans="1:7" x14ac:dyDescent="0.45">
      <c r="A1797" s="4" t="s">
        <v>394</v>
      </c>
      <c r="B1797" s="5" t="s">
        <v>178</v>
      </c>
      <c r="C1797" s="6" t="s">
        <v>80</v>
      </c>
      <c r="D1797" s="7">
        <v>114693.21</v>
      </c>
      <c r="E1797" s="16">
        <v>45488</v>
      </c>
      <c r="F1797" s="8">
        <v>0</v>
      </c>
      <c r="G1797" s="10"/>
    </row>
    <row r="1798" spans="1:7" x14ac:dyDescent="0.45">
      <c r="A1798" s="4" t="s">
        <v>394</v>
      </c>
      <c r="B1798" s="5" t="s">
        <v>178</v>
      </c>
      <c r="C1798" s="6" t="s">
        <v>82</v>
      </c>
      <c r="D1798" s="7">
        <v>39778.93</v>
      </c>
      <c r="E1798" s="16">
        <v>45519</v>
      </c>
      <c r="F1798" s="8">
        <v>0</v>
      </c>
      <c r="G1798" s="10"/>
    </row>
    <row r="1799" spans="1:7" x14ac:dyDescent="0.45">
      <c r="A1799" s="4" t="s">
        <v>394</v>
      </c>
      <c r="B1799" s="5" t="s">
        <v>178</v>
      </c>
      <c r="C1799" s="6" t="s">
        <v>84</v>
      </c>
      <c r="D1799" s="7">
        <v>38566.58</v>
      </c>
      <c r="E1799" s="16">
        <v>45519</v>
      </c>
      <c r="F1799" s="8">
        <v>0</v>
      </c>
      <c r="G1799" s="10"/>
    </row>
    <row r="1800" spans="1:7" x14ac:dyDescent="0.45">
      <c r="A1800" s="4" t="s">
        <v>394</v>
      </c>
      <c r="B1800" s="5" t="s">
        <v>178</v>
      </c>
      <c r="C1800" s="6" t="s">
        <v>86</v>
      </c>
      <c r="D1800" s="7">
        <v>58726.37</v>
      </c>
      <c r="E1800" s="16">
        <v>45519</v>
      </c>
      <c r="F1800" s="8">
        <v>0</v>
      </c>
      <c r="G1800" s="10"/>
    </row>
    <row r="1801" spans="1:7" x14ac:dyDescent="0.45">
      <c r="A1801" s="4" t="s">
        <v>394</v>
      </c>
      <c r="B1801" s="5" t="s">
        <v>178</v>
      </c>
      <c r="C1801" s="6" t="s">
        <v>88</v>
      </c>
      <c r="D1801" s="7">
        <v>38763.33</v>
      </c>
      <c r="E1801" s="16">
        <v>45519</v>
      </c>
      <c r="F1801" s="8">
        <v>0</v>
      </c>
      <c r="G1801" s="10"/>
    </row>
    <row r="1802" spans="1:7" x14ac:dyDescent="0.45">
      <c r="A1802" s="4" t="s">
        <v>394</v>
      </c>
      <c r="B1802" s="5" t="s">
        <v>178</v>
      </c>
      <c r="C1802" s="6" t="s">
        <v>90</v>
      </c>
      <c r="D1802" s="7">
        <v>38763.33</v>
      </c>
      <c r="E1802" s="16">
        <v>45762</v>
      </c>
      <c r="F1802" s="8">
        <v>0</v>
      </c>
      <c r="G1802" s="10"/>
    </row>
    <row r="1803" spans="1:7" x14ac:dyDescent="0.45">
      <c r="A1803" s="4" t="s">
        <v>394</v>
      </c>
      <c r="B1803" s="5" t="s">
        <v>178</v>
      </c>
      <c r="C1803" s="6" t="s">
        <v>92</v>
      </c>
      <c r="D1803" s="7">
        <v>368622.48</v>
      </c>
      <c r="E1803" s="16">
        <v>45519</v>
      </c>
      <c r="F1803" s="8">
        <v>0</v>
      </c>
      <c r="G1803" s="10"/>
    </row>
    <row r="1804" spans="1:7" x14ac:dyDescent="0.45">
      <c r="A1804" s="4" t="s">
        <v>394</v>
      </c>
      <c r="B1804" s="5" t="s">
        <v>179</v>
      </c>
      <c r="C1804" s="6" t="s">
        <v>60</v>
      </c>
      <c r="D1804" s="7">
        <v>6949.08</v>
      </c>
      <c r="E1804" s="16">
        <v>45519</v>
      </c>
      <c r="F1804" s="8">
        <v>0</v>
      </c>
      <c r="G1804" s="10"/>
    </row>
    <row r="1805" spans="1:7" x14ac:dyDescent="0.45">
      <c r="A1805" s="4" t="s">
        <v>394</v>
      </c>
      <c r="B1805" s="5" t="s">
        <v>179</v>
      </c>
      <c r="C1805" s="6" t="s">
        <v>62</v>
      </c>
      <c r="D1805" s="7">
        <v>6720.01</v>
      </c>
      <c r="E1805" s="16">
        <v>45519</v>
      </c>
      <c r="F1805" s="8">
        <v>0</v>
      </c>
      <c r="G1805" s="10"/>
    </row>
    <row r="1806" spans="1:7" x14ac:dyDescent="0.45">
      <c r="A1806" s="4" t="s">
        <v>394</v>
      </c>
      <c r="B1806" s="5" t="s">
        <v>179</v>
      </c>
      <c r="C1806" s="6" t="s">
        <v>64</v>
      </c>
      <c r="D1806" s="7">
        <v>7942.91</v>
      </c>
      <c r="E1806" s="16">
        <v>45519</v>
      </c>
      <c r="F1806" s="8">
        <v>0</v>
      </c>
      <c r="G1806" s="10"/>
    </row>
    <row r="1807" spans="1:7" x14ac:dyDescent="0.45">
      <c r="A1807" s="4" t="s">
        <v>394</v>
      </c>
      <c r="B1807" s="5" t="s">
        <v>179</v>
      </c>
      <c r="C1807" s="6" t="s">
        <v>66</v>
      </c>
      <c r="D1807" s="7">
        <v>6226.78</v>
      </c>
      <c r="E1807" s="16">
        <v>45519</v>
      </c>
      <c r="F1807" s="8">
        <v>0</v>
      </c>
      <c r="G1807" s="10"/>
    </row>
    <row r="1808" spans="1:7" x14ac:dyDescent="0.45">
      <c r="A1808" s="4" t="s">
        <v>394</v>
      </c>
      <c r="B1808" s="5" t="s">
        <v>179</v>
      </c>
      <c r="C1808" s="6" t="s">
        <v>54</v>
      </c>
      <c r="D1808" s="7">
        <v>18588.099999999999</v>
      </c>
      <c r="E1808" s="16">
        <v>44880</v>
      </c>
      <c r="F1808" s="8">
        <v>0</v>
      </c>
      <c r="G1808" s="10"/>
    </row>
    <row r="1809" spans="1:7" x14ac:dyDescent="0.45">
      <c r="A1809" s="4" t="s">
        <v>394</v>
      </c>
      <c r="B1809" s="5" t="s">
        <v>179</v>
      </c>
      <c r="C1809" s="6" t="s">
        <v>55</v>
      </c>
      <c r="D1809" s="7">
        <v>19535.189999999999</v>
      </c>
      <c r="E1809" s="16">
        <v>44925</v>
      </c>
      <c r="F1809" s="8">
        <v>0</v>
      </c>
      <c r="G1809" s="10"/>
    </row>
    <row r="1810" spans="1:7" x14ac:dyDescent="0.45">
      <c r="A1810" s="4" t="s">
        <v>394</v>
      </c>
      <c r="B1810" s="5" t="s">
        <v>179</v>
      </c>
      <c r="C1810" s="6" t="s">
        <v>56</v>
      </c>
      <c r="D1810" s="7">
        <v>16461.830000000002</v>
      </c>
      <c r="E1810" s="16">
        <v>45140</v>
      </c>
      <c r="F1810" s="8">
        <v>0</v>
      </c>
      <c r="G1810" s="10"/>
    </row>
    <row r="1811" spans="1:7" x14ac:dyDescent="0.45">
      <c r="A1811" s="4" t="s">
        <v>394</v>
      </c>
      <c r="B1811" s="5" t="s">
        <v>179</v>
      </c>
      <c r="C1811" s="6" t="s">
        <v>57</v>
      </c>
      <c r="D1811" s="7">
        <v>20821.43</v>
      </c>
      <c r="E1811" s="16">
        <v>45504</v>
      </c>
      <c r="F1811" s="8">
        <v>0</v>
      </c>
      <c r="G1811" s="10"/>
    </row>
    <row r="1812" spans="1:7" x14ac:dyDescent="0.45">
      <c r="A1812" s="4" t="s">
        <v>394</v>
      </c>
      <c r="B1812" s="5" t="s">
        <v>179</v>
      </c>
      <c r="C1812" s="6" t="s">
        <v>58</v>
      </c>
      <c r="D1812" s="7">
        <v>9247.86</v>
      </c>
      <c r="E1812" s="16">
        <v>45412</v>
      </c>
      <c r="F1812" s="8">
        <v>0</v>
      </c>
      <c r="G1812" s="10"/>
    </row>
    <row r="1813" spans="1:7" x14ac:dyDescent="0.45">
      <c r="A1813" s="4" t="s">
        <v>394</v>
      </c>
      <c r="B1813" s="5" t="s">
        <v>179</v>
      </c>
      <c r="C1813" s="6" t="s">
        <v>74</v>
      </c>
      <c r="D1813" s="7">
        <v>6617.48</v>
      </c>
      <c r="E1813" s="16">
        <v>44985</v>
      </c>
      <c r="F1813" s="8">
        <v>0</v>
      </c>
      <c r="G1813" s="10"/>
    </row>
    <row r="1814" spans="1:7" x14ac:dyDescent="0.45">
      <c r="A1814" s="4" t="s">
        <v>394</v>
      </c>
      <c r="B1814" s="5" t="s">
        <v>179</v>
      </c>
      <c r="C1814" s="6" t="s">
        <v>76</v>
      </c>
      <c r="D1814" s="7">
        <v>15438.72</v>
      </c>
      <c r="E1814" s="16">
        <v>44985</v>
      </c>
      <c r="F1814" s="8">
        <v>0</v>
      </c>
      <c r="G1814" s="10"/>
    </row>
    <row r="1815" spans="1:7" x14ac:dyDescent="0.45">
      <c r="A1815" s="4" t="s">
        <v>394</v>
      </c>
      <c r="B1815" s="5" t="s">
        <v>179</v>
      </c>
      <c r="C1815" s="6" t="s">
        <v>78</v>
      </c>
      <c r="D1815" s="7">
        <v>11615.4</v>
      </c>
      <c r="E1815" s="16">
        <v>45127</v>
      </c>
      <c r="F1815" s="8">
        <v>0</v>
      </c>
      <c r="G1815" s="10"/>
    </row>
    <row r="1816" spans="1:7" x14ac:dyDescent="0.45">
      <c r="A1816" s="4" t="s">
        <v>394</v>
      </c>
      <c r="B1816" s="5" t="s">
        <v>179</v>
      </c>
      <c r="C1816" s="6" t="s">
        <v>80</v>
      </c>
      <c r="D1816" s="7">
        <v>18199.82</v>
      </c>
      <c r="E1816" s="16">
        <v>45488</v>
      </c>
      <c r="F1816" s="8">
        <v>0</v>
      </c>
      <c r="G1816" s="10"/>
    </row>
    <row r="1817" spans="1:7" x14ac:dyDescent="0.45">
      <c r="A1817" s="4" t="s">
        <v>394</v>
      </c>
      <c r="B1817" s="5" t="s">
        <v>179</v>
      </c>
      <c r="C1817" s="6" t="s">
        <v>82</v>
      </c>
      <c r="D1817" s="7">
        <v>6312.23</v>
      </c>
      <c r="E1817" s="16">
        <v>45519</v>
      </c>
      <c r="F1817" s="8">
        <v>0</v>
      </c>
      <c r="G1817" s="10"/>
    </row>
    <row r="1818" spans="1:7" x14ac:dyDescent="0.45">
      <c r="A1818" s="4" t="s">
        <v>394</v>
      </c>
      <c r="B1818" s="5" t="s">
        <v>179</v>
      </c>
      <c r="C1818" s="6" t="s">
        <v>84</v>
      </c>
      <c r="D1818" s="7">
        <v>6119.85</v>
      </c>
      <c r="E1818" s="16">
        <v>45519</v>
      </c>
      <c r="F1818" s="8">
        <v>0</v>
      </c>
      <c r="G1818" s="10"/>
    </row>
    <row r="1819" spans="1:7" x14ac:dyDescent="0.45">
      <c r="A1819" s="4" t="s">
        <v>394</v>
      </c>
      <c r="B1819" s="5" t="s">
        <v>179</v>
      </c>
      <c r="C1819" s="6" t="s">
        <v>86</v>
      </c>
      <c r="D1819" s="7">
        <v>9318.86</v>
      </c>
      <c r="E1819" s="16">
        <v>45519</v>
      </c>
      <c r="F1819" s="8">
        <v>0</v>
      </c>
      <c r="G1819" s="10"/>
    </row>
    <row r="1820" spans="1:7" x14ac:dyDescent="0.45">
      <c r="A1820" s="4" t="s">
        <v>394</v>
      </c>
      <c r="B1820" s="5" t="s">
        <v>179</v>
      </c>
      <c r="C1820" s="6" t="s">
        <v>88</v>
      </c>
      <c r="D1820" s="7">
        <v>6151.07</v>
      </c>
      <c r="E1820" s="16">
        <v>45519</v>
      </c>
      <c r="F1820" s="8">
        <v>0</v>
      </c>
      <c r="G1820" s="10"/>
    </row>
    <row r="1821" spans="1:7" x14ac:dyDescent="0.45">
      <c r="A1821" s="4" t="s">
        <v>394</v>
      </c>
      <c r="B1821" s="5" t="s">
        <v>179</v>
      </c>
      <c r="C1821" s="6" t="s">
        <v>90</v>
      </c>
      <c r="D1821" s="7">
        <v>6151.07</v>
      </c>
      <c r="E1821" s="16">
        <v>45762</v>
      </c>
      <c r="F1821" s="8">
        <v>0</v>
      </c>
      <c r="G1821" s="10"/>
    </row>
    <row r="1822" spans="1:7" x14ac:dyDescent="0.45">
      <c r="A1822" s="4" t="s">
        <v>394</v>
      </c>
      <c r="B1822" s="5" t="s">
        <v>179</v>
      </c>
      <c r="C1822" s="6" t="s">
        <v>92</v>
      </c>
      <c r="D1822" s="7">
        <v>58493.99</v>
      </c>
      <c r="E1822" s="16">
        <v>45519</v>
      </c>
      <c r="F1822" s="8">
        <v>0</v>
      </c>
      <c r="G1822" s="10"/>
    </row>
    <row r="1823" spans="1:7" x14ac:dyDescent="0.45">
      <c r="A1823" s="4" t="s">
        <v>394</v>
      </c>
      <c r="B1823" s="5" t="s">
        <v>180</v>
      </c>
      <c r="C1823" s="6" t="s">
        <v>60</v>
      </c>
      <c r="D1823" s="7">
        <v>5070</v>
      </c>
      <c r="E1823" s="16">
        <v>45519</v>
      </c>
      <c r="F1823" s="8">
        <v>0</v>
      </c>
      <c r="G1823" s="10"/>
    </row>
    <row r="1824" spans="1:7" x14ac:dyDescent="0.45">
      <c r="A1824" s="4" t="s">
        <v>394</v>
      </c>
      <c r="B1824" s="5" t="s">
        <v>180</v>
      </c>
      <c r="C1824" s="6" t="s">
        <v>62</v>
      </c>
      <c r="D1824" s="7">
        <v>4902.87</v>
      </c>
      <c r="E1824" s="16">
        <v>45519</v>
      </c>
      <c r="F1824" s="8">
        <v>0</v>
      </c>
      <c r="G1824" s="10"/>
    </row>
    <row r="1825" spans="1:7" x14ac:dyDescent="0.45">
      <c r="A1825" s="4" t="s">
        <v>394</v>
      </c>
      <c r="B1825" s="5" t="s">
        <v>180</v>
      </c>
      <c r="C1825" s="6" t="s">
        <v>64</v>
      </c>
      <c r="D1825" s="7">
        <v>5795.09</v>
      </c>
      <c r="E1825" s="16">
        <v>45519</v>
      </c>
      <c r="F1825" s="8">
        <v>0</v>
      </c>
      <c r="G1825" s="10"/>
    </row>
    <row r="1826" spans="1:7" x14ac:dyDescent="0.45">
      <c r="A1826" s="4" t="s">
        <v>394</v>
      </c>
      <c r="B1826" s="5" t="s">
        <v>180</v>
      </c>
      <c r="C1826" s="6" t="s">
        <v>66</v>
      </c>
      <c r="D1826" s="7">
        <v>4543.01</v>
      </c>
      <c r="E1826" s="16">
        <v>45519</v>
      </c>
      <c r="F1826" s="8">
        <v>0</v>
      </c>
      <c r="G1826" s="10"/>
    </row>
    <row r="1827" spans="1:7" x14ac:dyDescent="0.45">
      <c r="A1827" s="4" t="s">
        <v>394</v>
      </c>
      <c r="B1827" s="5" t="s">
        <v>180</v>
      </c>
      <c r="C1827" s="6" t="s">
        <v>54</v>
      </c>
      <c r="D1827" s="7">
        <v>13561.75</v>
      </c>
      <c r="E1827" s="16">
        <v>44880</v>
      </c>
      <c r="F1827" s="8">
        <v>0</v>
      </c>
      <c r="G1827" s="10"/>
    </row>
    <row r="1828" spans="1:7" x14ac:dyDescent="0.45">
      <c r="A1828" s="4" t="s">
        <v>394</v>
      </c>
      <c r="B1828" s="5" t="s">
        <v>180</v>
      </c>
      <c r="C1828" s="6" t="s">
        <v>55</v>
      </c>
      <c r="D1828" s="7">
        <v>14252.74</v>
      </c>
      <c r="E1828" s="16">
        <v>44925</v>
      </c>
      <c r="F1828" s="8">
        <v>0</v>
      </c>
      <c r="G1828" s="10"/>
    </row>
    <row r="1829" spans="1:7" x14ac:dyDescent="0.45">
      <c r="A1829" s="4" t="s">
        <v>394</v>
      </c>
      <c r="B1829" s="5" t="s">
        <v>180</v>
      </c>
      <c r="C1829" s="6" t="s">
        <v>56</v>
      </c>
      <c r="D1829" s="7">
        <v>12010.44</v>
      </c>
      <c r="E1829" s="16">
        <v>45139</v>
      </c>
      <c r="F1829" s="8">
        <v>0</v>
      </c>
      <c r="G1829" s="10"/>
    </row>
    <row r="1830" spans="1:7" x14ac:dyDescent="0.45">
      <c r="A1830" s="4" t="s">
        <v>394</v>
      </c>
      <c r="B1830" s="5" t="s">
        <v>180</v>
      </c>
      <c r="C1830" s="6" t="s">
        <v>57</v>
      </c>
      <c r="D1830" s="7">
        <v>15191.17</v>
      </c>
      <c r="E1830" s="16">
        <v>45504</v>
      </c>
      <c r="F1830" s="8">
        <v>0</v>
      </c>
      <c r="G1830" s="10"/>
    </row>
    <row r="1831" spans="1:7" x14ac:dyDescent="0.45">
      <c r="A1831" s="4" t="s">
        <v>394</v>
      </c>
      <c r="B1831" s="5" t="s">
        <v>180</v>
      </c>
      <c r="C1831" s="6" t="s">
        <v>58</v>
      </c>
      <c r="D1831" s="7">
        <v>6747.17</v>
      </c>
      <c r="E1831" s="16">
        <v>45412</v>
      </c>
      <c r="F1831" s="8">
        <v>0</v>
      </c>
      <c r="G1831" s="10"/>
    </row>
    <row r="1832" spans="1:7" x14ac:dyDescent="0.45">
      <c r="A1832" s="4" t="s">
        <v>394</v>
      </c>
      <c r="B1832" s="5" t="s">
        <v>180</v>
      </c>
      <c r="C1832" s="6" t="s">
        <v>74</v>
      </c>
      <c r="D1832" s="7">
        <v>4828.07</v>
      </c>
      <c r="E1832" s="16">
        <v>44985</v>
      </c>
      <c r="F1832" s="8">
        <v>0</v>
      </c>
      <c r="G1832" s="10"/>
    </row>
    <row r="1833" spans="1:7" x14ac:dyDescent="0.45">
      <c r="A1833" s="4" t="s">
        <v>394</v>
      </c>
      <c r="B1833" s="5" t="s">
        <v>180</v>
      </c>
      <c r="C1833" s="6" t="s">
        <v>76</v>
      </c>
      <c r="D1833" s="7">
        <v>11263.98</v>
      </c>
      <c r="E1833" s="16">
        <v>44985</v>
      </c>
      <c r="F1833" s="8">
        <v>0</v>
      </c>
      <c r="G1833" s="10"/>
    </row>
    <row r="1834" spans="1:7" x14ac:dyDescent="0.45">
      <c r="A1834" s="4" t="s">
        <v>394</v>
      </c>
      <c r="B1834" s="5" t="s">
        <v>180</v>
      </c>
      <c r="C1834" s="6" t="s">
        <v>78</v>
      </c>
      <c r="D1834" s="7">
        <v>8474.51</v>
      </c>
      <c r="E1834" s="16">
        <v>45127</v>
      </c>
      <c r="F1834" s="8">
        <v>0</v>
      </c>
      <c r="G1834" s="10"/>
    </row>
    <row r="1835" spans="1:7" x14ac:dyDescent="0.45">
      <c r="A1835" s="4" t="s">
        <v>394</v>
      </c>
      <c r="B1835" s="5" t="s">
        <v>180</v>
      </c>
      <c r="C1835" s="6" t="s">
        <v>80</v>
      </c>
      <c r="D1835" s="7">
        <v>13278.46</v>
      </c>
      <c r="E1835" s="16">
        <v>45488</v>
      </c>
      <c r="F1835" s="8">
        <v>0</v>
      </c>
      <c r="G1835" s="10"/>
    </row>
    <row r="1836" spans="1:7" x14ac:dyDescent="0.45">
      <c r="A1836" s="4" t="s">
        <v>394</v>
      </c>
      <c r="B1836" s="5" t="s">
        <v>180</v>
      </c>
      <c r="C1836" s="6" t="s">
        <v>82</v>
      </c>
      <c r="D1836" s="7">
        <v>4605.3599999999997</v>
      </c>
      <c r="E1836" s="16">
        <v>45519</v>
      </c>
      <c r="F1836" s="8">
        <v>0</v>
      </c>
      <c r="G1836" s="10"/>
    </row>
    <row r="1837" spans="1:7" x14ac:dyDescent="0.45">
      <c r="A1837" s="4" t="s">
        <v>394</v>
      </c>
      <c r="B1837" s="5" t="s">
        <v>180</v>
      </c>
      <c r="C1837" s="6" t="s">
        <v>84</v>
      </c>
      <c r="D1837" s="7">
        <v>4465</v>
      </c>
      <c r="E1837" s="16">
        <v>45519</v>
      </c>
      <c r="F1837" s="8">
        <v>0</v>
      </c>
      <c r="G1837" s="10"/>
    </row>
    <row r="1838" spans="1:7" x14ac:dyDescent="0.45">
      <c r="A1838" s="4" t="s">
        <v>394</v>
      </c>
      <c r="B1838" s="5" t="s">
        <v>180</v>
      </c>
      <c r="C1838" s="6" t="s">
        <v>86</v>
      </c>
      <c r="D1838" s="7">
        <v>6798.97</v>
      </c>
      <c r="E1838" s="16">
        <v>45519</v>
      </c>
      <c r="F1838" s="8">
        <v>0</v>
      </c>
      <c r="G1838" s="10"/>
    </row>
    <row r="1839" spans="1:7" x14ac:dyDescent="0.45">
      <c r="A1839" s="4" t="s">
        <v>394</v>
      </c>
      <c r="B1839" s="5" t="s">
        <v>180</v>
      </c>
      <c r="C1839" s="6" t="s">
        <v>88</v>
      </c>
      <c r="D1839" s="7">
        <v>4487.78</v>
      </c>
      <c r="E1839" s="16">
        <v>45519</v>
      </c>
      <c r="F1839" s="8">
        <v>0</v>
      </c>
      <c r="G1839" s="10"/>
    </row>
    <row r="1840" spans="1:7" x14ac:dyDescent="0.45">
      <c r="A1840" s="4" t="s">
        <v>394</v>
      </c>
      <c r="B1840" s="5" t="s">
        <v>180</v>
      </c>
      <c r="C1840" s="6" t="s">
        <v>90</v>
      </c>
      <c r="D1840" s="7">
        <v>4487.78</v>
      </c>
      <c r="E1840" s="16">
        <v>45762</v>
      </c>
      <c r="F1840" s="8">
        <v>0</v>
      </c>
      <c r="G1840" s="10"/>
    </row>
    <row r="1841" spans="1:7" x14ac:dyDescent="0.45">
      <c r="A1841" s="4" t="s">
        <v>394</v>
      </c>
      <c r="B1841" s="5" t="s">
        <v>180</v>
      </c>
      <c r="C1841" s="6" t="s">
        <v>92</v>
      </c>
      <c r="D1841" s="7">
        <v>42676.81</v>
      </c>
      <c r="E1841" s="16">
        <v>45519</v>
      </c>
      <c r="F1841" s="8">
        <v>0</v>
      </c>
      <c r="G1841" s="10"/>
    </row>
    <row r="1842" spans="1:7" x14ac:dyDescent="0.45">
      <c r="A1842" s="4" t="s">
        <v>394</v>
      </c>
      <c r="B1842" s="5" t="s">
        <v>181</v>
      </c>
      <c r="C1842" s="6" t="s">
        <v>60</v>
      </c>
      <c r="D1842" s="7">
        <v>34149.269999999997</v>
      </c>
      <c r="E1842" s="16">
        <v>45519</v>
      </c>
      <c r="F1842" s="8">
        <v>0</v>
      </c>
      <c r="G1842" s="10"/>
    </row>
    <row r="1843" spans="1:7" x14ac:dyDescent="0.45">
      <c r="A1843" s="4" t="s">
        <v>394</v>
      </c>
      <c r="B1843" s="5" t="s">
        <v>181</v>
      </c>
      <c r="C1843" s="6" t="s">
        <v>62</v>
      </c>
      <c r="D1843" s="7">
        <v>33023.550000000003</v>
      </c>
      <c r="E1843" s="16">
        <v>45519</v>
      </c>
      <c r="F1843" s="8">
        <v>0</v>
      </c>
      <c r="G1843" s="10"/>
    </row>
    <row r="1844" spans="1:7" x14ac:dyDescent="0.45">
      <c r="A1844" s="4" t="s">
        <v>394</v>
      </c>
      <c r="B1844" s="5" t="s">
        <v>181</v>
      </c>
      <c r="C1844" s="6" t="s">
        <v>64</v>
      </c>
      <c r="D1844" s="7">
        <v>39033.15</v>
      </c>
      <c r="E1844" s="16">
        <v>45519</v>
      </c>
      <c r="F1844" s="8">
        <v>0</v>
      </c>
      <c r="G1844" s="10"/>
    </row>
    <row r="1845" spans="1:7" x14ac:dyDescent="0.45">
      <c r="A1845" s="4" t="s">
        <v>394</v>
      </c>
      <c r="B1845" s="5" t="s">
        <v>181</v>
      </c>
      <c r="C1845" s="6" t="s">
        <v>66</v>
      </c>
      <c r="D1845" s="7">
        <v>30599.71</v>
      </c>
      <c r="E1845" s="16">
        <v>45519</v>
      </c>
      <c r="F1845" s="8">
        <v>0</v>
      </c>
      <c r="G1845" s="10"/>
    </row>
    <row r="1846" spans="1:7" x14ac:dyDescent="0.45">
      <c r="A1846" s="4" t="s">
        <v>394</v>
      </c>
      <c r="B1846" s="5" t="s">
        <v>181</v>
      </c>
      <c r="C1846" s="6" t="s">
        <v>54</v>
      </c>
      <c r="D1846" s="7">
        <v>91345.87</v>
      </c>
      <c r="E1846" s="16">
        <v>44895</v>
      </c>
      <c r="F1846" s="8">
        <v>0</v>
      </c>
      <c r="G1846" s="10"/>
    </row>
    <row r="1847" spans="1:7" x14ac:dyDescent="0.45">
      <c r="A1847" s="4" t="s">
        <v>394</v>
      </c>
      <c r="B1847" s="5" t="s">
        <v>181</v>
      </c>
      <c r="C1847" s="6" t="s">
        <v>55</v>
      </c>
      <c r="D1847" s="7">
        <v>96000.06</v>
      </c>
      <c r="E1847" s="16">
        <v>44925</v>
      </c>
      <c r="F1847" s="8">
        <v>0</v>
      </c>
      <c r="G1847" s="10"/>
    </row>
    <row r="1848" spans="1:7" x14ac:dyDescent="0.45">
      <c r="A1848" s="4" t="s">
        <v>394</v>
      </c>
      <c r="B1848" s="5" t="s">
        <v>181</v>
      </c>
      <c r="C1848" s="6" t="s">
        <v>56</v>
      </c>
      <c r="D1848" s="7">
        <v>80896.960000000006</v>
      </c>
      <c r="E1848" s="16">
        <v>45140</v>
      </c>
      <c r="F1848" s="8">
        <v>0</v>
      </c>
      <c r="G1848" s="10"/>
    </row>
    <row r="1849" spans="1:7" x14ac:dyDescent="0.45">
      <c r="A1849" s="4" t="s">
        <v>394</v>
      </c>
      <c r="B1849" s="5" t="s">
        <v>181</v>
      </c>
      <c r="C1849" s="6" t="s">
        <v>57</v>
      </c>
      <c r="D1849" s="7">
        <v>102320.95</v>
      </c>
      <c r="E1849" s="16">
        <v>45504</v>
      </c>
      <c r="F1849" s="8">
        <v>0</v>
      </c>
      <c r="G1849" s="10"/>
    </row>
    <row r="1850" spans="1:7" x14ac:dyDescent="0.45">
      <c r="A1850" s="4" t="s">
        <v>394</v>
      </c>
      <c r="B1850" s="5" t="s">
        <v>181</v>
      </c>
      <c r="C1850" s="6" t="s">
        <v>58</v>
      </c>
      <c r="D1850" s="7">
        <v>45445.93</v>
      </c>
      <c r="E1850" s="16">
        <v>45412</v>
      </c>
      <c r="F1850" s="8">
        <v>0</v>
      </c>
      <c r="G1850" s="10"/>
    </row>
    <row r="1851" spans="1:7" x14ac:dyDescent="0.45">
      <c r="A1851" s="4" t="s">
        <v>394</v>
      </c>
      <c r="B1851" s="5" t="s">
        <v>181</v>
      </c>
      <c r="C1851" s="6" t="s">
        <v>82</v>
      </c>
      <c r="D1851" s="7">
        <v>31019.63</v>
      </c>
      <c r="E1851" s="16">
        <v>45519</v>
      </c>
      <c r="F1851" s="8">
        <v>0</v>
      </c>
      <c r="G1851" s="10"/>
    </row>
    <row r="1852" spans="1:7" x14ac:dyDescent="0.45">
      <c r="A1852" s="4" t="s">
        <v>394</v>
      </c>
      <c r="B1852" s="5" t="s">
        <v>181</v>
      </c>
      <c r="C1852" s="6" t="s">
        <v>84</v>
      </c>
      <c r="D1852" s="7">
        <v>30074.240000000002</v>
      </c>
      <c r="E1852" s="16">
        <v>45519</v>
      </c>
      <c r="F1852" s="8">
        <v>0</v>
      </c>
      <c r="G1852" s="10"/>
    </row>
    <row r="1853" spans="1:7" x14ac:dyDescent="0.45">
      <c r="A1853" s="4" t="s">
        <v>394</v>
      </c>
      <c r="B1853" s="5" t="s">
        <v>181</v>
      </c>
      <c r="C1853" s="6" t="s">
        <v>86</v>
      </c>
      <c r="D1853" s="7">
        <v>45794.85</v>
      </c>
      <c r="E1853" s="16">
        <v>45519</v>
      </c>
      <c r="F1853" s="8">
        <v>0</v>
      </c>
      <c r="G1853" s="10"/>
    </row>
    <row r="1854" spans="1:7" x14ac:dyDescent="0.45">
      <c r="A1854" s="4" t="s">
        <v>394</v>
      </c>
      <c r="B1854" s="5" t="s">
        <v>181</v>
      </c>
      <c r="C1854" s="6" t="s">
        <v>88</v>
      </c>
      <c r="D1854" s="7">
        <v>30227.66</v>
      </c>
      <c r="E1854" s="16">
        <v>45519</v>
      </c>
      <c r="F1854" s="8">
        <v>0</v>
      </c>
      <c r="G1854" s="10"/>
    </row>
    <row r="1855" spans="1:7" x14ac:dyDescent="0.45">
      <c r="A1855" s="4" t="s">
        <v>394</v>
      </c>
      <c r="B1855" s="5" t="s">
        <v>181</v>
      </c>
      <c r="C1855" s="6" t="s">
        <v>90</v>
      </c>
      <c r="D1855" s="7">
        <v>30227.66</v>
      </c>
      <c r="E1855" s="16">
        <v>45762</v>
      </c>
      <c r="F1855" s="8">
        <v>0</v>
      </c>
      <c r="G1855" s="10"/>
    </row>
    <row r="1856" spans="1:7" x14ac:dyDescent="0.45">
      <c r="A1856" s="4" t="s">
        <v>394</v>
      </c>
      <c r="B1856" s="5" t="s">
        <v>181</v>
      </c>
      <c r="C1856" s="6" t="s">
        <v>92</v>
      </c>
      <c r="D1856" s="7">
        <v>287451.93</v>
      </c>
      <c r="E1856" s="16">
        <v>45519</v>
      </c>
      <c r="F1856" s="8">
        <v>0</v>
      </c>
      <c r="G1856" s="10"/>
    </row>
    <row r="1857" spans="1:7" x14ac:dyDescent="0.45">
      <c r="A1857" s="4" t="s">
        <v>394</v>
      </c>
      <c r="B1857" s="5" t="s">
        <v>182</v>
      </c>
      <c r="C1857" s="6" t="s">
        <v>60</v>
      </c>
      <c r="D1857" s="7">
        <v>3358.76</v>
      </c>
      <c r="E1857" s="16">
        <v>45519</v>
      </c>
      <c r="F1857" s="8">
        <v>0</v>
      </c>
      <c r="G1857" s="10"/>
    </row>
    <row r="1858" spans="1:7" x14ac:dyDescent="0.45">
      <c r="A1858" s="4" t="s">
        <v>394</v>
      </c>
      <c r="B1858" s="5" t="s">
        <v>182</v>
      </c>
      <c r="C1858" s="6" t="s">
        <v>62</v>
      </c>
      <c r="D1858" s="7">
        <v>3248.04</v>
      </c>
      <c r="E1858" s="16">
        <v>45519</v>
      </c>
      <c r="F1858" s="8">
        <v>0</v>
      </c>
      <c r="G1858" s="10"/>
    </row>
    <row r="1859" spans="1:7" x14ac:dyDescent="0.45">
      <c r="A1859" s="4" t="s">
        <v>394</v>
      </c>
      <c r="B1859" s="5" t="s">
        <v>182</v>
      </c>
      <c r="C1859" s="6" t="s">
        <v>64</v>
      </c>
      <c r="D1859" s="7">
        <v>3839.12</v>
      </c>
      <c r="E1859" s="16">
        <v>45519</v>
      </c>
      <c r="F1859" s="8">
        <v>0</v>
      </c>
      <c r="G1859" s="10"/>
    </row>
    <row r="1860" spans="1:7" x14ac:dyDescent="0.45">
      <c r="A1860" s="4" t="s">
        <v>394</v>
      </c>
      <c r="B1860" s="5" t="s">
        <v>182</v>
      </c>
      <c r="C1860" s="6" t="s">
        <v>66</v>
      </c>
      <c r="D1860" s="7">
        <v>3009.64</v>
      </c>
      <c r="E1860" s="16">
        <v>45519</v>
      </c>
      <c r="F1860" s="8">
        <v>0</v>
      </c>
      <c r="G1860" s="10"/>
    </row>
    <row r="1861" spans="1:7" x14ac:dyDescent="0.45">
      <c r="A1861" s="4" t="s">
        <v>394</v>
      </c>
      <c r="B1861" s="5" t="s">
        <v>182</v>
      </c>
      <c r="C1861" s="6" t="s">
        <v>54</v>
      </c>
      <c r="D1861" s="7">
        <v>8984.35</v>
      </c>
      <c r="E1861" s="16">
        <v>44895</v>
      </c>
      <c r="F1861" s="8">
        <v>0</v>
      </c>
      <c r="G1861" s="10"/>
    </row>
    <row r="1862" spans="1:7" x14ac:dyDescent="0.45">
      <c r="A1862" s="4" t="s">
        <v>394</v>
      </c>
      <c r="B1862" s="5" t="s">
        <v>182</v>
      </c>
      <c r="C1862" s="6" t="s">
        <v>55</v>
      </c>
      <c r="D1862" s="7">
        <v>9442.11</v>
      </c>
      <c r="E1862" s="16">
        <v>44925</v>
      </c>
      <c r="F1862" s="8">
        <v>0</v>
      </c>
      <c r="G1862" s="10"/>
    </row>
    <row r="1863" spans="1:7" x14ac:dyDescent="0.45">
      <c r="A1863" s="4" t="s">
        <v>394</v>
      </c>
      <c r="B1863" s="5" t="s">
        <v>182</v>
      </c>
      <c r="C1863" s="6" t="s">
        <v>56</v>
      </c>
      <c r="D1863" s="7">
        <v>7956.64</v>
      </c>
      <c r="E1863" s="16">
        <v>45140</v>
      </c>
      <c r="F1863" s="8">
        <v>0</v>
      </c>
      <c r="G1863" s="10"/>
    </row>
    <row r="1864" spans="1:7" x14ac:dyDescent="0.45">
      <c r="A1864" s="4" t="s">
        <v>394</v>
      </c>
      <c r="B1864" s="5" t="s">
        <v>182</v>
      </c>
      <c r="C1864" s="6" t="s">
        <v>57</v>
      </c>
      <c r="D1864" s="7">
        <v>10063.81</v>
      </c>
      <c r="E1864" s="16">
        <v>45504</v>
      </c>
      <c r="F1864" s="8">
        <v>0</v>
      </c>
      <c r="G1864" s="10"/>
    </row>
    <row r="1865" spans="1:7" x14ac:dyDescent="0.45">
      <c r="A1865" s="4" t="s">
        <v>394</v>
      </c>
      <c r="B1865" s="5" t="s">
        <v>182</v>
      </c>
      <c r="C1865" s="6" t="s">
        <v>58</v>
      </c>
      <c r="D1865" s="7">
        <v>4469.8500000000004</v>
      </c>
      <c r="E1865" s="16">
        <v>45412</v>
      </c>
      <c r="F1865" s="8">
        <v>0</v>
      </c>
      <c r="G1865" s="10"/>
    </row>
    <row r="1866" spans="1:7" x14ac:dyDescent="0.45">
      <c r="A1866" s="4" t="s">
        <v>394</v>
      </c>
      <c r="B1866" s="5" t="s">
        <v>182</v>
      </c>
      <c r="C1866" s="6" t="s">
        <v>74</v>
      </c>
      <c r="D1866" s="7">
        <v>3198.49</v>
      </c>
      <c r="E1866" s="16">
        <v>44985</v>
      </c>
      <c r="F1866" s="8">
        <v>0</v>
      </c>
      <c r="G1866" s="10"/>
    </row>
    <row r="1867" spans="1:7" x14ac:dyDescent="0.45">
      <c r="A1867" s="4" t="s">
        <v>394</v>
      </c>
      <c r="B1867" s="5" t="s">
        <v>182</v>
      </c>
      <c r="C1867" s="6" t="s">
        <v>76</v>
      </c>
      <c r="D1867" s="7">
        <v>7462.13</v>
      </c>
      <c r="E1867" s="16">
        <v>44985</v>
      </c>
      <c r="F1867" s="8">
        <v>0</v>
      </c>
      <c r="G1867" s="10"/>
    </row>
    <row r="1868" spans="1:7" x14ac:dyDescent="0.45">
      <c r="A1868" s="4" t="s">
        <v>394</v>
      </c>
      <c r="B1868" s="5" t="s">
        <v>182</v>
      </c>
      <c r="C1868" s="6" t="s">
        <v>78</v>
      </c>
      <c r="D1868" s="7">
        <v>5614.17</v>
      </c>
      <c r="E1868" s="16">
        <v>45127</v>
      </c>
      <c r="F1868" s="8">
        <v>0</v>
      </c>
      <c r="G1868" s="10"/>
    </row>
    <row r="1869" spans="1:7" x14ac:dyDescent="0.45">
      <c r="A1869" s="4" t="s">
        <v>394</v>
      </c>
      <c r="B1869" s="5" t="s">
        <v>182</v>
      </c>
      <c r="C1869" s="6" t="s">
        <v>80</v>
      </c>
      <c r="D1869" s="7">
        <v>8796.68</v>
      </c>
      <c r="E1869" s="16">
        <v>45488</v>
      </c>
      <c r="F1869" s="8">
        <v>0</v>
      </c>
      <c r="G1869" s="10"/>
    </row>
    <row r="1870" spans="1:7" x14ac:dyDescent="0.45">
      <c r="A1870" s="4" t="s">
        <v>394</v>
      </c>
      <c r="B1870" s="5" t="s">
        <v>182</v>
      </c>
      <c r="C1870" s="6" t="s">
        <v>82</v>
      </c>
      <c r="D1870" s="7">
        <v>3050.94</v>
      </c>
      <c r="E1870" s="16">
        <v>45519</v>
      </c>
      <c r="F1870" s="8">
        <v>0</v>
      </c>
      <c r="G1870" s="10"/>
    </row>
    <row r="1871" spans="1:7" x14ac:dyDescent="0.45">
      <c r="A1871" s="4" t="s">
        <v>394</v>
      </c>
      <c r="B1871" s="5" t="s">
        <v>182</v>
      </c>
      <c r="C1871" s="6" t="s">
        <v>84</v>
      </c>
      <c r="D1871" s="7">
        <v>2957.96</v>
      </c>
      <c r="E1871" s="16">
        <v>45519</v>
      </c>
      <c r="F1871" s="8">
        <v>0</v>
      </c>
      <c r="G1871" s="10"/>
    </row>
    <row r="1872" spans="1:7" x14ac:dyDescent="0.45">
      <c r="A1872" s="4" t="s">
        <v>394</v>
      </c>
      <c r="B1872" s="5" t="s">
        <v>182</v>
      </c>
      <c r="C1872" s="6" t="s">
        <v>86</v>
      </c>
      <c r="D1872" s="7">
        <v>4504.17</v>
      </c>
      <c r="E1872" s="16">
        <v>45519</v>
      </c>
      <c r="F1872" s="8">
        <v>0</v>
      </c>
      <c r="G1872" s="10"/>
    </row>
    <row r="1873" spans="1:7" x14ac:dyDescent="0.45">
      <c r="A1873" s="4" t="s">
        <v>394</v>
      </c>
      <c r="B1873" s="5" t="s">
        <v>182</v>
      </c>
      <c r="C1873" s="6" t="s">
        <v>88</v>
      </c>
      <c r="D1873" s="7">
        <v>2973.05</v>
      </c>
      <c r="E1873" s="16">
        <v>45519</v>
      </c>
      <c r="F1873" s="8">
        <v>0</v>
      </c>
      <c r="G1873" s="10"/>
    </row>
    <row r="1874" spans="1:7" x14ac:dyDescent="0.45">
      <c r="A1874" s="4" t="s">
        <v>394</v>
      </c>
      <c r="B1874" s="5" t="s">
        <v>182</v>
      </c>
      <c r="C1874" s="6" t="s">
        <v>90</v>
      </c>
      <c r="D1874" s="7">
        <v>2973.05</v>
      </c>
      <c r="E1874" s="16">
        <v>45762</v>
      </c>
      <c r="F1874" s="8">
        <v>0</v>
      </c>
      <c r="G1874" s="10"/>
    </row>
    <row r="1875" spans="1:7" x14ac:dyDescent="0.45">
      <c r="A1875" s="4" t="s">
        <v>394</v>
      </c>
      <c r="B1875" s="5" t="s">
        <v>182</v>
      </c>
      <c r="C1875" s="6" t="s">
        <v>92</v>
      </c>
      <c r="D1875" s="7">
        <v>28272.42</v>
      </c>
      <c r="E1875" s="16">
        <v>45519</v>
      </c>
      <c r="F1875" s="8">
        <v>0</v>
      </c>
      <c r="G1875" s="10"/>
    </row>
    <row r="1876" spans="1:7" x14ac:dyDescent="0.45">
      <c r="A1876" s="4" t="s">
        <v>394</v>
      </c>
      <c r="B1876" s="5" t="s">
        <v>183</v>
      </c>
      <c r="C1876" s="6" t="s">
        <v>60</v>
      </c>
      <c r="D1876" s="7">
        <v>22114.75</v>
      </c>
      <c r="E1876" s="16">
        <v>45519</v>
      </c>
      <c r="F1876" s="8">
        <v>0</v>
      </c>
      <c r="G1876" s="10"/>
    </row>
    <row r="1877" spans="1:7" x14ac:dyDescent="0.45">
      <c r="A1877" s="4" t="s">
        <v>394</v>
      </c>
      <c r="B1877" s="5" t="s">
        <v>183</v>
      </c>
      <c r="C1877" s="6" t="s">
        <v>61</v>
      </c>
      <c r="D1877" s="7">
        <v>6020.03</v>
      </c>
      <c r="E1877" s="16">
        <v>45519</v>
      </c>
      <c r="F1877" s="8">
        <v>0</v>
      </c>
      <c r="G1877" s="10"/>
    </row>
    <row r="1878" spans="1:7" x14ac:dyDescent="0.45">
      <c r="A1878" s="4" t="s">
        <v>394</v>
      </c>
      <c r="B1878" s="5" t="s">
        <v>183</v>
      </c>
      <c r="C1878" s="6" t="s">
        <v>62</v>
      </c>
      <c r="D1878" s="7">
        <v>21385.75</v>
      </c>
      <c r="E1878" s="16">
        <v>45519</v>
      </c>
      <c r="F1878" s="8">
        <v>0</v>
      </c>
      <c r="G1878" s="10"/>
    </row>
    <row r="1879" spans="1:7" x14ac:dyDescent="0.45">
      <c r="A1879" s="4" t="s">
        <v>394</v>
      </c>
      <c r="B1879" s="5" t="s">
        <v>183</v>
      </c>
      <c r="C1879" s="6" t="s">
        <v>63</v>
      </c>
      <c r="D1879" s="7">
        <v>5821.58</v>
      </c>
      <c r="E1879" s="16">
        <v>45519</v>
      </c>
      <c r="F1879" s="8">
        <v>0</v>
      </c>
      <c r="G1879" s="10"/>
    </row>
    <row r="1880" spans="1:7" x14ac:dyDescent="0.45">
      <c r="A1880" s="4" t="s">
        <v>394</v>
      </c>
      <c r="B1880" s="5" t="s">
        <v>183</v>
      </c>
      <c r="C1880" s="6" t="s">
        <v>64</v>
      </c>
      <c r="D1880" s="7">
        <v>25277.51</v>
      </c>
      <c r="E1880" s="16">
        <v>45519</v>
      </c>
      <c r="F1880" s="8">
        <v>0</v>
      </c>
      <c r="G1880" s="10"/>
    </row>
    <row r="1881" spans="1:7" x14ac:dyDescent="0.45">
      <c r="A1881" s="4" t="s">
        <v>394</v>
      </c>
      <c r="B1881" s="5" t="s">
        <v>183</v>
      </c>
      <c r="C1881" s="6" t="s">
        <v>65</v>
      </c>
      <c r="D1881" s="7">
        <v>6626.23</v>
      </c>
      <c r="E1881" s="16">
        <v>45519</v>
      </c>
      <c r="F1881" s="8">
        <v>0</v>
      </c>
      <c r="G1881" s="10"/>
    </row>
    <row r="1882" spans="1:7" x14ac:dyDescent="0.45">
      <c r="A1882" s="4" t="s">
        <v>394</v>
      </c>
      <c r="B1882" s="5" t="s">
        <v>183</v>
      </c>
      <c r="C1882" s="6" t="s">
        <v>66</v>
      </c>
      <c r="D1882" s="7">
        <v>19816.09</v>
      </c>
      <c r="E1882" s="16">
        <v>45519</v>
      </c>
      <c r="F1882" s="8">
        <v>0</v>
      </c>
      <c r="G1882" s="10"/>
    </row>
    <row r="1883" spans="1:7" x14ac:dyDescent="0.45">
      <c r="A1883" s="4" t="s">
        <v>394</v>
      </c>
      <c r="B1883" s="5" t="s">
        <v>183</v>
      </c>
      <c r="C1883" s="6" t="s">
        <v>67</v>
      </c>
      <c r="D1883" s="7">
        <v>5194.58</v>
      </c>
      <c r="E1883" s="16">
        <v>45519</v>
      </c>
      <c r="F1883" s="8">
        <v>0</v>
      </c>
      <c r="G1883" s="10"/>
    </row>
    <row r="1884" spans="1:7" x14ac:dyDescent="0.45">
      <c r="A1884" s="4" t="s">
        <v>394</v>
      </c>
      <c r="B1884" s="5" t="s">
        <v>183</v>
      </c>
      <c r="C1884" s="6" t="s">
        <v>54</v>
      </c>
      <c r="D1884" s="7">
        <v>59154.73</v>
      </c>
      <c r="E1884" s="16">
        <v>44880</v>
      </c>
      <c r="F1884" s="8">
        <v>0</v>
      </c>
      <c r="G1884" s="10"/>
    </row>
    <row r="1885" spans="1:7" x14ac:dyDescent="0.45">
      <c r="A1885" s="4" t="s">
        <v>394</v>
      </c>
      <c r="B1885" s="5" t="s">
        <v>183</v>
      </c>
      <c r="C1885" s="6" t="s">
        <v>68</v>
      </c>
      <c r="D1885" s="7">
        <v>13266.94</v>
      </c>
      <c r="E1885" s="16">
        <v>44880</v>
      </c>
      <c r="F1885" s="8">
        <v>2239.85</v>
      </c>
      <c r="G1885" s="10"/>
    </row>
    <row r="1886" spans="1:7" x14ac:dyDescent="0.45">
      <c r="A1886" s="4" t="s">
        <v>394</v>
      </c>
      <c r="B1886" s="5" t="s">
        <v>183</v>
      </c>
      <c r="C1886" s="6" t="s">
        <v>55</v>
      </c>
      <c r="D1886" s="7">
        <v>62168.74</v>
      </c>
      <c r="E1886" s="16">
        <v>44925</v>
      </c>
      <c r="F1886" s="8">
        <v>0</v>
      </c>
      <c r="G1886" s="10"/>
    </row>
    <row r="1887" spans="1:7" x14ac:dyDescent="0.45">
      <c r="A1887" s="4" t="s">
        <v>394</v>
      </c>
      <c r="B1887" s="5" t="s">
        <v>183</v>
      </c>
      <c r="C1887" s="6" t="s">
        <v>69</v>
      </c>
      <c r="D1887" s="7">
        <v>13942.91</v>
      </c>
      <c r="E1887" s="16">
        <v>44925</v>
      </c>
      <c r="F1887" s="8">
        <v>2353.9699999999998</v>
      </c>
      <c r="G1887" s="10"/>
    </row>
    <row r="1888" spans="1:7" x14ac:dyDescent="0.45">
      <c r="A1888" s="4" t="s">
        <v>394</v>
      </c>
      <c r="B1888" s="5" t="s">
        <v>183</v>
      </c>
      <c r="C1888" s="6" t="s">
        <v>56</v>
      </c>
      <c r="D1888" s="7">
        <v>52388.11</v>
      </c>
      <c r="E1888" s="16">
        <v>45140</v>
      </c>
      <c r="F1888" s="8">
        <v>0</v>
      </c>
      <c r="G1888" s="10"/>
    </row>
    <row r="1889" spans="1:7" x14ac:dyDescent="0.45">
      <c r="A1889" s="4" t="s">
        <v>394</v>
      </c>
      <c r="B1889" s="5" t="s">
        <v>183</v>
      </c>
      <c r="C1889" s="6" t="s">
        <v>70</v>
      </c>
      <c r="D1889" s="7">
        <v>11749.37</v>
      </c>
      <c r="E1889" s="16">
        <v>45140</v>
      </c>
      <c r="F1889" s="8">
        <v>1983.63</v>
      </c>
      <c r="G1889" s="10"/>
    </row>
    <row r="1890" spans="1:7" x14ac:dyDescent="0.45">
      <c r="A1890" s="4" t="s">
        <v>394</v>
      </c>
      <c r="B1890" s="5" t="s">
        <v>183</v>
      </c>
      <c r="C1890" s="6" t="s">
        <v>57</v>
      </c>
      <c r="D1890" s="7">
        <v>66262.09</v>
      </c>
      <c r="E1890" s="16">
        <v>45504</v>
      </c>
      <c r="F1890" s="8">
        <v>0</v>
      </c>
      <c r="G1890" s="10"/>
    </row>
    <row r="1891" spans="1:7" x14ac:dyDescent="0.45">
      <c r="A1891" s="4" t="s">
        <v>394</v>
      </c>
      <c r="B1891" s="5" t="s">
        <v>183</v>
      </c>
      <c r="C1891" s="6" t="s">
        <v>71</v>
      </c>
      <c r="D1891" s="7">
        <v>29539.98</v>
      </c>
      <c r="E1891" s="16">
        <v>45504</v>
      </c>
      <c r="F1891" s="8">
        <v>0</v>
      </c>
      <c r="G1891" s="10" t="s">
        <v>395</v>
      </c>
    </row>
    <row r="1892" spans="1:7" x14ac:dyDescent="0.45">
      <c r="A1892" s="4" t="s">
        <v>394</v>
      </c>
      <c r="B1892" s="5" t="s">
        <v>183</v>
      </c>
      <c r="C1892" s="6" t="s">
        <v>72</v>
      </c>
      <c r="D1892" s="7">
        <v>10125.69</v>
      </c>
      <c r="E1892" s="16">
        <v>45504</v>
      </c>
      <c r="F1892" s="8">
        <v>2362.5100000000002</v>
      </c>
      <c r="G1892" s="10"/>
    </row>
    <row r="1893" spans="1:7" x14ac:dyDescent="0.45">
      <c r="A1893" s="4" t="s">
        <v>394</v>
      </c>
      <c r="B1893" s="5" t="s">
        <v>183</v>
      </c>
      <c r="C1893" s="6" t="s">
        <v>58</v>
      </c>
      <c r="D1893" s="7">
        <v>29430.36</v>
      </c>
      <c r="E1893" s="16">
        <v>45412</v>
      </c>
      <c r="F1893" s="8">
        <v>0</v>
      </c>
      <c r="G1893" s="10"/>
    </row>
    <row r="1894" spans="1:7" x14ac:dyDescent="0.45">
      <c r="A1894" s="4" t="s">
        <v>394</v>
      </c>
      <c r="B1894" s="5" t="s">
        <v>183</v>
      </c>
      <c r="C1894" s="6" t="s">
        <v>73</v>
      </c>
      <c r="D1894" s="7">
        <v>6600.5</v>
      </c>
      <c r="E1894" s="16">
        <v>45412</v>
      </c>
      <c r="F1894" s="8">
        <v>1114.3599999999999</v>
      </c>
      <c r="G1894" s="10"/>
    </row>
    <row r="1895" spans="1:7" x14ac:dyDescent="0.45">
      <c r="A1895" s="4" t="s">
        <v>394</v>
      </c>
      <c r="B1895" s="5" t="s">
        <v>183</v>
      </c>
      <c r="C1895" s="6" t="s">
        <v>74</v>
      </c>
      <c r="D1895" s="7">
        <v>21059.46</v>
      </c>
      <c r="E1895" s="16">
        <v>44985</v>
      </c>
      <c r="F1895" s="8">
        <v>0</v>
      </c>
      <c r="G1895" s="10"/>
    </row>
    <row r="1896" spans="1:7" x14ac:dyDescent="0.45">
      <c r="A1896" s="4" t="s">
        <v>394</v>
      </c>
      <c r="B1896" s="5" t="s">
        <v>183</v>
      </c>
      <c r="C1896" s="6" t="s">
        <v>75</v>
      </c>
      <c r="D1896" s="7">
        <v>4723.12</v>
      </c>
      <c r="E1896" s="16">
        <v>44985</v>
      </c>
      <c r="F1896" s="8">
        <v>797.4</v>
      </c>
      <c r="G1896" s="10"/>
    </row>
    <row r="1897" spans="1:7" x14ac:dyDescent="0.45">
      <c r="A1897" s="4" t="s">
        <v>394</v>
      </c>
      <c r="B1897" s="5" t="s">
        <v>183</v>
      </c>
      <c r="C1897" s="6" t="s">
        <v>76</v>
      </c>
      <c r="D1897" s="7">
        <v>49132.160000000003</v>
      </c>
      <c r="E1897" s="16">
        <v>44985</v>
      </c>
      <c r="F1897" s="8">
        <v>0</v>
      </c>
      <c r="G1897" s="10"/>
    </row>
    <row r="1898" spans="1:7" x14ac:dyDescent="0.45">
      <c r="A1898" s="4" t="s">
        <v>394</v>
      </c>
      <c r="B1898" s="5" t="s">
        <v>183</v>
      </c>
      <c r="C1898" s="6" t="s">
        <v>77</v>
      </c>
      <c r="D1898" s="7">
        <v>11019.13</v>
      </c>
      <c r="E1898" s="16">
        <v>44985</v>
      </c>
      <c r="F1898" s="8">
        <v>1860.35</v>
      </c>
      <c r="G1898" s="10"/>
    </row>
    <row r="1899" spans="1:7" x14ac:dyDescent="0.45">
      <c r="A1899" s="4" t="s">
        <v>394</v>
      </c>
      <c r="B1899" s="5" t="s">
        <v>183</v>
      </c>
      <c r="C1899" s="6" t="s">
        <v>78</v>
      </c>
      <c r="D1899" s="7">
        <v>36964.83</v>
      </c>
      <c r="E1899" s="16">
        <v>45127</v>
      </c>
      <c r="F1899" s="8">
        <v>0</v>
      </c>
      <c r="G1899" s="10"/>
    </row>
    <row r="1900" spans="1:7" x14ac:dyDescent="0.45">
      <c r="A1900" s="4" t="s">
        <v>394</v>
      </c>
      <c r="B1900" s="5" t="s">
        <v>183</v>
      </c>
      <c r="C1900" s="6" t="s">
        <v>79</v>
      </c>
      <c r="D1900" s="7">
        <v>8290.2999999999993</v>
      </c>
      <c r="E1900" s="16">
        <v>45127</v>
      </c>
      <c r="F1900" s="8">
        <v>1399.64</v>
      </c>
      <c r="G1900" s="10"/>
    </row>
    <row r="1901" spans="1:7" x14ac:dyDescent="0.45">
      <c r="A1901" s="4" t="s">
        <v>394</v>
      </c>
      <c r="B1901" s="5" t="s">
        <v>183</v>
      </c>
      <c r="C1901" s="6" t="s">
        <v>80</v>
      </c>
      <c r="D1901" s="7">
        <v>57919.09</v>
      </c>
      <c r="E1901" s="16">
        <v>45488</v>
      </c>
      <c r="F1901" s="8">
        <v>0</v>
      </c>
      <c r="G1901" s="10"/>
    </row>
    <row r="1902" spans="1:7" x14ac:dyDescent="0.45">
      <c r="A1902" s="4" t="s">
        <v>394</v>
      </c>
      <c r="B1902" s="5" t="s">
        <v>183</v>
      </c>
      <c r="C1902" s="6" t="s">
        <v>81</v>
      </c>
      <c r="D1902" s="7">
        <v>12989.82</v>
      </c>
      <c r="E1902" s="16">
        <v>45488</v>
      </c>
      <c r="F1902" s="8">
        <v>2193.06</v>
      </c>
      <c r="G1902" s="10"/>
    </row>
    <row r="1903" spans="1:7" x14ac:dyDescent="0.45">
      <c r="A1903" s="4" t="s">
        <v>394</v>
      </c>
      <c r="B1903" s="5" t="s">
        <v>183</v>
      </c>
      <c r="C1903" s="6" t="s">
        <v>82</v>
      </c>
      <c r="D1903" s="7">
        <v>20088.02</v>
      </c>
      <c r="E1903" s="16">
        <v>45519</v>
      </c>
      <c r="F1903" s="8">
        <v>0</v>
      </c>
      <c r="G1903" s="10"/>
    </row>
    <row r="1904" spans="1:7" x14ac:dyDescent="0.45">
      <c r="A1904" s="4" t="s">
        <v>394</v>
      </c>
      <c r="B1904" s="5" t="s">
        <v>183</v>
      </c>
      <c r="C1904" s="6" t="s">
        <v>83</v>
      </c>
      <c r="D1904" s="7">
        <v>5468.32</v>
      </c>
      <c r="E1904" s="16">
        <v>45519</v>
      </c>
      <c r="F1904" s="8">
        <v>0</v>
      </c>
      <c r="G1904" s="10"/>
    </row>
    <row r="1905" spans="1:7" x14ac:dyDescent="0.45">
      <c r="A1905" s="4" t="s">
        <v>394</v>
      </c>
      <c r="B1905" s="5" t="s">
        <v>183</v>
      </c>
      <c r="C1905" s="6" t="s">
        <v>84</v>
      </c>
      <c r="D1905" s="7">
        <v>19475.79</v>
      </c>
      <c r="E1905" s="16">
        <v>45519</v>
      </c>
      <c r="F1905" s="8">
        <v>0</v>
      </c>
      <c r="G1905" s="10"/>
    </row>
    <row r="1906" spans="1:7" x14ac:dyDescent="0.45">
      <c r="A1906" s="4" t="s">
        <v>394</v>
      </c>
      <c r="B1906" s="5" t="s">
        <v>183</v>
      </c>
      <c r="C1906" s="6" t="s">
        <v>85</v>
      </c>
      <c r="D1906" s="7">
        <v>5301.66</v>
      </c>
      <c r="E1906" s="16">
        <v>45519</v>
      </c>
      <c r="F1906" s="8">
        <v>0</v>
      </c>
      <c r="G1906" s="10"/>
    </row>
    <row r="1907" spans="1:7" x14ac:dyDescent="0.45">
      <c r="A1907" s="4" t="s">
        <v>394</v>
      </c>
      <c r="B1907" s="5" t="s">
        <v>183</v>
      </c>
      <c r="C1907" s="6" t="s">
        <v>86</v>
      </c>
      <c r="D1907" s="7">
        <v>29656.31</v>
      </c>
      <c r="E1907" s="16">
        <v>45519</v>
      </c>
      <c r="F1907" s="8">
        <v>0</v>
      </c>
      <c r="G1907" s="10"/>
    </row>
    <row r="1908" spans="1:7" x14ac:dyDescent="0.45">
      <c r="A1908" s="4" t="s">
        <v>394</v>
      </c>
      <c r="B1908" s="5" t="s">
        <v>183</v>
      </c>
      <c r="C1908" s="6" t="s">
        <v>87</v>
      </c>
      <c r="D1908" s="7">
        <v>7774.09</v>
      </c>
      <c r="E1908" s="16">
        <v>45519</v>
      </c>
      <c r="F1908" s="8">
        <v>0</v>
      </c>
      <c r="G1908" s="10"/>
    </row>
    <row r="1909" spans="1:7" x14ac:dyDescent="0.45">
      <c r="A1909" s="4" t="s">
        <v>394</v>
      </c>
      <c r="B1909" s="5" t="s">
        <v>183</v>
      </c>
      <c r="C1909" s="6" t="s">
        <v>88</v>
      </c>
      <c r="D1909" s="7">
        <v>19575.150000000001</v>
      </c>
      <c r="E1909" s="16">
        <v>45519</v>
      </c>
      <c r="F1909" s="8">
        <v>0</v>
      </c>
      <c r="G1909" s="10"/>
    </row>
    <row r="1910" spans="1:7" x14ac:dyDescent="0.45">
      <c r="A1910" s="4" t="s">
        <v>394</v>
      </c>
      <c r="B1910" s="5" t="s">
        <v>183</v>
      </c>
      <c r="C1910" s="6" t="s">
        <v>89</v>
      </c>
      <c r="D1910" s="7">
        <v>5131.42</v>
      </c>
      <c r="E1910" s="16">
        <v>45519</v>
      </c>
      <c r="F1910" s="8">
        <v>0</v>
      </c>
      <c r="G1910" s="10"/>
    </row>
    <row r="1911" spans="1:7" x14ac:dyDescent="0.45">
      <c r="A1911" s="4" t="s">
        <v>394</v>
      </c>
      <c r="B1911" s="5" t="s">
        <v>183</v>
      </c>
      <c r="C1911" s="6" t="s">
        <v>90</v>
      </c>
      <c r="D1911" s="7">
        <v>19575.150000000001</v>
      </c>
      <c r="E1911" s="16">
        <v>45762</v>
      </c>
      <c r="F1911" s="8">
        <v>0</v>
      </c>
      <c r="G1911" s="10"/>
    </row>
    <row r="1912" spans="1:7" x14ac:dyDescent="0.45">
      <c r="A1912" s="4" t="s">
        <v>394</v>
      </c>
      <c r="B1912" s="5" t="s">
        <v>183</v>
      </c>
      <c r="C1912" s="6" t="s">
        <v>91</v>
      </c>
      <c r="D1912" s="7">
        <v>5131.42</v>
      </c>
      <c r="E1912" s="16">
        <v>45762</v>
      </c>
      <c r="F1912" s="8">
        <v>0</v>
      </c>
      <c r="G1912" s="10"/>
    </row>
    <row r="1913" spans="1:7" x14ac:dyDescent="0.45">
      <c r="A1913" s="4" t="s">
        <v>394</v>
      </c>
      <c r="B1913" s="5" t="s">
        <v>183</v>
      </c>
      <c r="C1913" s="6" t="s">
        <v>92</v>
      </c>
      <c r="D1913" s="7">
        <v>186151.18</v>
      </c>
      <c r="E1913" s="16">
        <v>45519</v>
      </c>
      <c r="F1913" s="8">
        <v>0</v>
      </c>
      <c r="G1913" s="10"/>
    </row>
    <row r="1914" spans="1:7" x14ac:dyDescent="0.45">
      <c r="A1914" s="4" t="s">
        <v>394</v>
      </c>
      <c r="B1914" s="5" t="s">
        <v>183</v>
      </c>
      <c r="C1914" s="6" t="s">
        <v>93</v>
      </c>
      <c r="D1914" s="7">
        <v>48797.58</v>
      </c>
      <c r="E1914" s="16">
        <v>45519</v>
      </c>
      <c r="F1914" s="8">
        <v>0</v>
      </c>
      <c r="G1914" s="10"/>
    </row>
    <row r="1915" spans="1:7" x14ac:dyDescent="0.45">
      <c r="A1915" s="4" t="s">
        <v>394</v>
      </c>
      <c r="B1915" s="5" t="s">
        <v>184</v>
      </c>
      <c r="C1915" s="6" t="s">
        <v>60</v>
      </c>
      <c r="D1915" s="7">
        <v>1275.71</v>
      </c>
      <c r="E1915" s="16">
        <v>45519</v>
      </c>
      <c r="F1915" s="8">
        <v>0</v>
      </c>
      <c r="G1915" s="10"/>
    </row>
    <row r="1916" spans="1:7" x14ac:dyDescent="0.45">
      <c r="A1916" s="4" t="s">
        <v>394</v>
      </c>
      <c r="B1916" s="5" t="s">
        <v>184</v>
      </c>
      <c r="C1916" s="6" t="s">
        <v>62</v>
      </c>
      <c r="D1916" s="7">
        <v>1233.6600000000001</v>
      </c>
      <c r="E1916" s="16">
        <v>45519</v>
      </c>
      <c r="F1916" s="8">
        <v>0</v>
      </c>
      <c r="G1916" s="10"/>
    </row>
    <row r="1917" spans="1:7" x14ac:dyDescent="0.45">
      <c r="A1917" s="4" t="s">
        <v>394</v>
      </c>
      <c r="B1917" s="5" t="s">
        <v>184</v>
      </c>
      <c r="C1917" s="6" t="s">
        <v>64</v>
      </c>
      <c r="D1917" s="7">
        <v>1458.16</v>
      </c>
      <c r="E1917" s="16">
        <v>45519</v>
      </c>
      <c r="F1917" s="8">
        <v>0</v>
      </c>
      <c r="G1917" s="10"/>
    </row>
    <row r="1918" spans="1:7" x14ac:dyDescent="0.45">
      <c r="A1918" s="4" t="s">
        <v>394</v>
      </c>
      <c r="B1918" s="5" t="s">
        <v>184</v>
      </c>
      <c r="C1918" s="6" t="s">
        <v>66</v>
      </c>
      <c r="D1918" s="7">
        <v>1143.1099999999999</v>
      </c>
      <c r="E1918" s="16">
        <v>45519</v>
      </c>
      <c r="F1918" s="8">
        <v>0</v>
      </c>
      <c r="G1918" s="10"/>
    </row>
    <row r="1919" spans="1:7" x14ac:dyDescent="0.45">
      <c r="A1919" s="4" t="s">
        <v>394</v>
      </c>
      <c r="B1919" s="5" t="s">
        <v>184</v>
      </c>
      <c r="C1919" s="6" t="s">
        <v>54</v>
      </c>
      <c r="D1919" s="7">
        <v>3412.4</v>
      </c>
      <c r="E1919" s="16">
        <v>44895</v>
      </c>
      <c r="F1919" s="8">
        <v>0</v>
      </c>
      <c r="G1919" s="10"/>
    </row>
    <row r="1920" spans="1:7" x14ac:dyDescent="0.45">
      <c r="A1920" s="4" t="s">
        <v>394</v>
      </c>
      <c r="B1920" s="5" t="s">
        <v>184</v>
      </c>
      <c r="C1920" s="6" t="s">
        <v>55</v>
      </c>
      <c r="D1920" s="7">
        <v>3586.27</v>
      </c>
      <c r="E1920" s="16">
        <v>44925</v>
      </c>
      <c r="F1920" s="8">
        <v>0</v>
      </c>
      <c r="G1920" s="10"/>
    </row>
    <row r="1921" spans="1:7" x14ac:dyDescent="0.45">
      <c r="A1921" s="4" t="s">
        <v>394</v>
      </c>
      <c r="B1921" s="5" t="s">
        <v>184</v>
      </c>
      <c r="C1921" s="6" t="s">
        <v>56</v>
      </c>
      <c r="D1921" s="7">
        <v>3022.06</v>
      </c>
      <c r="E1921" s="16">
        <v>45140</v>
      </c>
      <c r="F1921" s="8">
        <v>0</v>
      </c>
      <c r="G1921" s="10"/>
    </row>
    <row r="1922" spans="1:7" x14ac:dyDescent="0.45">
      <c r="A1922" s="4" t="s">
        <v>394</v>
      </c>
      <c r="B1922" s="5" t="s">
        <v>184</v>
      </c>
      <c r="C1922" s="6" t="s">
        <v>57</v>
      </c>
      <c r="D1922" s="7">
        <v>3822.4</v>
      </c>
      <c r="E1922" s="16">
        <v>45504</v>
      </c>
      <c r="F1922" s="8">
        <v>0</v>
      </c>
      <c r="G1922" s="10"/>
    </row>
    <row r="1923" spans="1:7" x14ac:dyDescent="0.45">
      <c r="A1923" s="4" t="s">
        <v>394</v>
      </c>
      <c r="B1923" s="5" t="s">
        <v>184</v>
      </c>
      <c r="C1923" s="6" t="s">
        <v>58</v>
      </c>
      <c r="D1923" s="7">
        <v>1697.72</v>
      </c>
      <c r="E1923" s="16">
        <v>45412</v>
      </c>
      <c r="F1923" s="8">
        <v>0</v>
      </c>
      <c r="G1923" s="10"/>
    </row>
    <row r="1924" spans="1:7" x14ac:dyDescent="0.45">
      <c r="A1924" s="4" t="s">
        <v>394</v>
      </c>
      <c r="B1924" s="5" t="s">
        <v>184</v>
      </c>
      <c r="C1924" s="6" t="s">
        <v>82</v>
      </c>
      <c r="D1924" s="7">
        <v>1158.8</v>
      </c>
      <c r="E1924" s="16">
        <v>45519</v>
      </c>
      <c r="F1924" s="8">
        <v>0</v>
      </c>
      <c r="G1924" s="10"/>
    </row>
    <row r="1925" spans="1:7" x14ac:dyDescent="0.45">
      <c r="A1925" s="4" t="s">
        <v>394</v>
      </c>
      <c r="B1925" s="5" t="s">
        <v>184</v>
      </c>
      <c r="C1925" s="6" t="s">
        <v>84</v>
      </c>
      <c r="D1925" s="7">
        <v>1123.48</v>
      </c>
      <c r="E1925" s="16">
        <v>45519</v>
      </c>
      <c r="F1925" s="8">
        <v>0</v>
      </c>
      <c r="G1925" s="10"/>
    </row>
    <row r="1926" spans="1:7" x14ac:dyDescent="0.45">
      <c r="A1926" s="4" t="s">
        <v>394</v>
      </c>
      <c r="B1926" s="5" t="s">
        <v>184</v>
      </c>
      <c r="C1926" s="6" t="s">
        <v>86</v>
      </c>
      <c r="D1926" s="7">
        <v>1710.75</v>
      </c>
      <c r="E1926" s="16">
        <v>45519</v>
      </c>
      <c r="F1926" s="8">
        <v>0</v>
      </c>
      <c r="G1926" s="10"/>
    </row>
    <row r="1927" spans="1:7" x14ac:dyDescent="0.45">
      <c r="A1927" s="4" t="s">
        <v>394</v>
      </c>
      <c r="B1927" s="5" t="s">
        <v>184</v>
      </c>
      <c r="C1927" s="6" t="s">
        <v>88</v>
      </c>
      <c r="D1927" s="7">
        <v>1129.21</v>
      </c>
      <c r="E1927" s="16">
        <v>45519</v>
      </c>
      <c r="F1927" s="8">
        <v>0</v>
      </c>
      <c r="G1927" s="10"/>
    </row>
    <row r="1928" spans="1:7" x14ac:dyDescent="0.45">
      <c r="A1928" s="4" t="s">
        <v>394</v>
      </c>
      <c r="B1928" s="5" t="s">
        <v>184</v>
      </c>
      <c r="C1928" s="6" t="s">
        <v>90</v>
      </c>
      <c r="D1928" s="7">
        <v>1129.21</v>
      </c>
      <c r="E1928" s="16">
        <v>45762</v>
      </c>
      <c r="F1928" s="8">
        <v>0</v>
      </c>
      <c r="G1928" s="10"/>
    </row>
    <row r="1929" spans="1:7" x14ac:dyDescent="0.45">
      <c r="A1929" s="4" t="s">
        <v>394</v>
      </c>
      <c r="B1929" s="5" t="s">
        <v>184</v>
      </c>
      <c r="C1929" s="6" t="s">
        <v>92</v>
      </c>
      <c r="D1929" s="7">
        <v>10738.32</v>
      </c>
      <c r="E1929" s="16">
        <v>45519</v>
      </c>
      <c r="F1929" s="8">
        <v>0</v>
      </c>
      <c r="G1929" s="10"/>
    </row>
    <row r="1930" spans="1:7" x14ac:dyDescent="0.45">
      <c r="A1930" s="4" t="s">
        <v>394</v>
      </c>
      <c r="B1930" s="5" t="s">
        <v>185</v>
      </c>
      <c r="C1930" s="6" t="s">
        <v>60</v>
      </c>
      <c r="D1930" s="7">
        <v>3445.47</v>
      </c>
      <c r="E1930" s="16">
        <v>45519</v>
      </c>
      <c r="F1930" s="8">
        <v>0</v>
      </c>
      <c r="G1930" s="10"/>
    </row>
    <row r="1931" spans="1:7" x14ac:dyDescent="0.45">
      <c r="A1931" s="4" t="s">
        <v>394</v>
      </c>
      <c r="B1931" s="5" t="s">
        <v>185</v>
      </c>
      <c r="C1931" s="6" t="s">
        <v>62</v>
      </c>
      <c r="D1931" s="7">
        <v>3331.89</v>
      </c>
      <c r="E1931" s="16">
        <v>45519</v>
      </c>
      <c r="F1931" s="8">
        <v>0</v>
      </c>
      <c r="G1931" s="10"/>
    </row>
    <row r="1932" spans="1:7" x14ac:dyDescent="0.45">
      <c r="A1932" s="4" t="s">
        <v>394</v>
      </c>
      <c r="B1932" s="5" t="s">
        <v>185</v>
      </c>
      <c r="C1932" s="6" t="s">
        <v>64</v>
      </c>
      <c r="D1932" s="7">
        <v>3938.23</v>
      </c>
      <c r="E1932" s="16">
        <v>45519</v>
      </c>
      <c r="F1932" s="8">
        <v>0</v>
      </c>
      <c r="G1932" s="10"/>
    </row>
    <row r="1933" spans="1:7" x14ac:dyDescent="0.45">
      <c r="A1933" s="4" t="s">
        <v>394</v>
      </c>
      <c r="B1933" s="5" t="s">
        <v>185</v>
      </c>
      <c r="C1933" s="6" t="s">
        <v>66</v>
      </c>
      <c r="D1933" s="7">
        <v>3087.34</v>
      </c>
      <c r="E1933" s="16">
        <v>45519</v>
      </c>
      <c r="F1933" s="8">
        <v>0</v>
      </c>
      <c r="G1933" s="10"/>
    </row>
    <row r="1934" spans="1:7" x14ac:dyDescent="0.45">
      <c r="A1934" s="4" t="s">
        <v>394</v>
      </c>
      <c r="B1934" s="5" t="s">
        <v>185</v>
      </c>
      <c r="C1934" s="6" t="s">
        <v>56</v>
      </c>
      <c r="D1934" s="7">
        <v>6121.54</v>
      </c>
      <c r="E1934" s="16">
        <v>45139</v>
      </c>
      <c r="F1934" s="8">
        <v>0</v>
      </c>
      <c r="G1934" s="10"/>
    </row>
    <row r="1935" spans="1:7" x14ac:dyDescent="0.45">
      <c r="A1935" s="4" t="s">
        <v>394</v>
      </c>
      <c r="B1935" s="5" t="s">
        <v>185</v>
      </c>
      <c r="C1935" s="6" t="s">
        <v>57</v>
      </c>
      <c r="D1935" s="7">
        <v>7742.71</v>
      </c>
      <c r="E1935" s="16">
        <v>45504</v>
      </c>
      <c r="F1935" s="8">
        <v>0</v>
      </c>
      <c r="G1935" s="10"/>
    </row>
    <row r="1936" spans="1:7" x14ac:dyDescent="0.45">
      <c r="A1936" s="4" t="s">
        <v>394</v>
      </c>
      <c r="B1936" s="5" t="s">
        <v>185</v>
      </c>
      <c r="C1936" s="6" t="s">
        <v>58</v>
      </c>
      <c r="D1936" s="7">
        <v>3438.93</v>
      </c>
      <c r="E1936" s="16">
        <v>45412</v>
      </c>
      <c r="F1936" s="8">
        <v>0</v>
      </c>
      <c r="G1936" s="10"/>
    </row>
    <row r="1937" spans="1:7" x14ac:dyDescent="0.45">
      <c r="A1937" s="4" t="s">
        <v>394</v>
      </c>
      <c r="B1937" s="5" t="s">
        <v>185</v>
      </c>
      <c r="C1937" s="6" t="s">
        <v>80</v>
      </c>
      <c r="D1937" s="7">
        <v>6767.84</v>
      </c>
      <c r="E1937" s="16">
        <v>45488</v>
      </c>
      <c r="F1937" s="8">
        <v>0</v>
      </c>
      <c r="G1937" s="10"/>
    </row>
    <row r="1938" spans="1:7" x14ac:dyDescent="0.45">
      <c r="A1938" s="4" t="s">
        <v>394</v>
      </c>
      <c r="B1938" s="5" t="s">
        <v>185</v>
      </c>
      <c r="C1938" s="6" t="s">
        <v>82</v>
      </c>
      <c r="D1938" s="7">
        <v>3129.71</v>
      </c>
      <c r="E1938" s="16">
        <v>45519</v>
      </c>
      <c r="F1938" s="8">
        <v>0</v>
      </c>
      <c r="G1938" s="10"/>
    </row>
    <row r="1939" spans="1:7" x14ac:dyDescent="0.45">
      <c r="A1939" s="4" t="s">
        <v>394</v>
      </c>
      <c r="B1939" s="5" t="s">
        <v>185</v>
      </c>
      <c r="C1939" s="6" t="s">
        <v>84</v>
      </c>
      <c r="D1939" s="7">
        <v>3034.32</v>
      </c>
      <c r="E1939" s="16">
        <v>45519</v>
      </c>
      <c r="F1939" s="8">
        <v>0</v>
      </c>
      <c r="G1939" s="10"/>
    </row>
    <row r="1940" spans="1:7" x14ac:dyDescent="0.45">
      <c r="A1940" s="4" t="s">
        <v>394</v>
      </c>
      <c r="B1940" s="5" t="s">
        <v>185</v>
      </c>
      <c r="C1940" s="6" t="s">
        <v>86</v>
      </c>
      <c r="D1940" s="7">
        <v>4620.45</v>
      </c>
      <c r="E1940" s="16">
        <v>45519</v>
      </c>
      <c r="F1940" s="8">
        <v>0</v>
      </c>
      <c r="G1940" s="10"/>
    </row>
    <row r="1941" spans="1:7" x14ac:dyDescent="0.45">
      <c r="A1941" s="4" t="s">
        <v>394</v>
      </c>
      <c r="B1941" s="5" t="s">
        <v>185</v>
      </c>
      <c r="C1941" s="6" t="s">
        <v>88</v>
      </c>
      <c r="D1941" s="7">
        <v>3049.8</v>
      </c>
      <c r="E1941" s="16">
        <v>45519</v>
      </c>
      <c r="F1941" s="8">
        <v>0</v>
      </c>
      <c r="G1941" s="10"/>
    </row>
    <row r="1942" spans="1:7" x14ac:dyDescent="0.45">
      <c r="A1942" s="4" t="s">
        <v>394</v>
      </c>
      <c r="B1942" s="5" t="s">
        <v>185</v>
      </c>
      <c r="C1942" s="6" t="s">
        <v>90</v>
      </c>
      <c r="D1942" s="7">
        <v>3049.8</v>
      </c>
      <c r="E1942" s="16">
        <v>45762</v>
      </c>
      <c r="F1942" s="8">
        <v>0</v>
      </c>
      <c r="G1942" s="10"/>
    </row>
    <row r="1943" spans="1:7" x14ac:dyDescent="0.45">
      <c r="A1943" s="4" t="s">
        <v>394</v>
      </c>
      <c r="B1943" s="5" t="s">
        <v>185</v>
      </c>
      <c r="C1943" s="6" t="s">
        <v>92</v>
      </c>
      <c r="D1943" s="7">
        <v>29002.32</v>
      </c>
      <c r="E1943" s="16">
        <v>45519</v>
      </c>
      <c r="F1943" s="8">
        <v>0</v>
      </c>
      <c r="G1943" s="10"/>
    </row>
    <row r="1944" spans="1:7" x14ac:dyDescent="0.45">
      <c r="A1944" s="4" t="s">
        <v>394</v>
      </c>
      <c r="B1944" s="5" t="s">
        <v>186</v>
      </c>
      <c r="C1944" s="6" t="s">
        <v>54</v>
      </c>
      <c r="D1944" s="7">
        <v>15108.93</v>
      </c>
      <c r="E1944" s="16">
        <v>44880</v>
      </c>
      <c r="F1944" s="8">
        <v>0</v>
      </c>
      <c r="G1944" s="10"/>
    </row>
    <row r="1945" spans="1:7" x14ac:dyDescent="0.45">
      <c r="A1945" s="4" t="s">
        <v>394</v>
      </c>
      <c r="B1945" s="5" t="s">
        <v>186</v>
      </c>
      <c r="C1945" s="6" t="s">
        <v>55</v>
      </c>
      <c r="D1945" s="7">
        <v>15878.74</v>
      </c>
      <c r="E1945" s="16">
        <v>44925</v>
      </c>
      <c r="F1945" s="8">
        <v>0</v>
      </c>
      <c r="G1945" s="10"/>
    </row>
    <row r="1946" spans="1:7" x14ac:dyDescent="0.45">
      <c r="A1946" s="4" t="s">
        <v>394</v>
      </c>
      <c r="B1946" s="5" t="s">
        <v>186</v>
      </c>
      <c r="C1946" s="6" t="s">
        <v>56</v>
      </c>
      <c r="D1946" s="7">
        <v>13380.64</v>
      </c>
      <c r="E1946" s="16">
        <v>45139</v>
      </c>
      <c r="F1946" s="8">
        <v>0</v>
      </c>
      <c r="G1946" s="10"/>
    </row>
    <row r="1947" spans="1:7" x14ac:dyDescent="0.45">
      <c r="A1947" s="4" t="s">
        <v>394</v>
      </c>
      <c r="B1947" s="5" t="s">
        <v>187</v>
      </c>
      <c r="C1947" s="6" t="s">
        <v>60</v>
      </c>
      <c r="D1947" s="7">
        <v>10191.24</v>
      </c>
      <c r="E1947" s="16">
        <v>45519</v>
      </c>
      <c r="F1947" s="8">
        <v>0</v>
      </c>
      <c r="G1947" s="10"/>
    </row>
    <row r="1948" spans="1:7" x14ac:dyDescent="0.45">
      <c r="A1948" s="4" t="s">
        <v>394</v>
      </c>
      <c r="B1948" s="5" t="s">
        <v>187</v>
      </c>
      <c r="C1948" s="6" t="s">
        <v>62</v>
      </c>
      <c r="D1948" s="7">
        <v>9855.2900000000009</v>
      </c>
      <c r="E1948" s="16">
        <v>45519</v>
      </c>
      <c r="F1948" s="8">
        <v>0</v>
      </c>
      <c r="G1948" s="10"/>
    </row>
    <row r="1949" spans="1:7" x14ac:dyDescent="0.45">
      <c r="A1949" s="4" t="s">
        <v>394</v>
      </c>
      <c r="B1949" s="5" t="s">
        <v>187</v>
      </c>
      <c r="C1949" s="6" t="s">
        <v>64</v>
      </c>
      <c r="D1949" s="7">
        <v>11648.75</v>
      </c>
      <c r="E1949" s="16">
        <v>45519</v>
      </c>
      <c r="F1949" s="8">
        <v>0</v>
      </c>
      <c r="G1949" s="10"/>
    </row>
    <row r="1950" spans="1:7" x14ac:dyDescent="0.45">
      <c r="A1950" s="4" t="s">
        <v>394</v>
      </c>
      <c r="B1950" s="5" t="s">
        <v>187</v>
      </c>
      <c r="C1950" s="6" t="s">
        <v>66</v>
      </c>
      <c r="D1950" s="7">
        <v>9131.94</v>
      </c>
      <c r="E1950" s="16">
        <v>45519</v>
      </c>
      <c r="F1950" s="8">
        <v>0</v>
      </c>
      <c r="G1950" s="10"/>
    </row>
    <row r="1951" spans="1:7" x14ac:dyDescent="0.45">
      <c r="A1951" s="4" t="s">
        <v>394</v>
      </c>
      <c r="B1951" s="5" t="s">
        <v>187</v>
      </c>
      <c r="C1951" s="6" t="s">
        <v>54</v>
      </c>
      <c r="D1951" s="7">
        <v>27260.55</v>
      </c>
      <c r="E1951" s="16">
        <v>44880</v>
      </c>
      <c r="F1951" s="8">
        <v>0</v>
      </c>
      <c r="G1951" s="10"/>
    </row>
    <row r="1952" spans="1:7" x14ac:dyDescent="0.45">
      <c r="A1952" s="4" t="s">
        <v>394</v>
      </c>
      <c r="B1952" s="5" t="s">
        <v>187</v>
      </c>
      <c r="C1952" s="6" t="s">
        <v>55</v>
      </c>
      <c r="D1952" s="7">
        <v>28649.51</v>
      </c>
      <c r="E1952" s="16">
        <v>44925</v>
      </c>
      <c r="F1952" s="8">
        <v>0</v>
      </c>
      <c r="G1952" s="10"/>
    </row>
    <row r="1953" spans="1:7" x14ac:dyDescent="0.45">
      <c r="A1953" s="4" t="s">
        <v>394</v>
      </c>
      <c r="B1953" s="5" t="s">
        <v>187</v>
      </c>
      <c r="C1953" s="6" t="s">
        <v>56</v>
      </c>
      <c r="D1953" s="7">
        <v>24142.26</v>
      </c>
      <c r="E1953" s="16">
        <v>45140</v>
      </c>
      <c r="F1953" s="8">
        <v>0</v>
      </c>
      <c r="G1953" s="10"/>
    </row>
    <row r="1954" spans="1:7" x14ac:dyDescent="0.45">
      <c r="A1954" s="4" t="s">
        <v>394</v>
      </c>
      <c r="B1954" s="5" t="s">
        <v>187</v>
      </c>
      <c r="C1954" s="6" t="s">
        <v>57</v>
      </c>
      <c r="D1954" s="7">
        <v>30535.87</v>
      </c>
      <c r="E1954" s="16">
        <v>45504</v>
      </c>
      <c r="F1954" s="8">
        <v>0</v>
      </c>
      <c r="G1954" s="10"/>
    </row>
    <row r="1955" spans="1:7" x14ac:dyDescent="0.45">
      <c r="A1955" s="4" t="s">
        <v>394</v>
      </c>
      <c r="B1955" s="5" t="s">
        <v>187</v>
      </c>
      <c r="C1955" s="6" t="s">
        <v>58</v>
      </c>
      <c r="D1955" s="7">
        <v>13562.53</v>
      </c>
      <c r="E1955" s="16">
        <v>45412</v>
      </c>
      <c r="F1955" s="8">
        <v>0</v>
      </c>
      <c r="G1955" s="10"/>
    </row>
    <row r="1956" spans="1:7" x14ac:dyDescent="0.45">
      <c r="A1956" s="4" t="s">
        <v>394</v>
      </c>
      <c r="B1956" s="5" t="s">
        <v>187</v>
      </c>
      <c r="C1956" s="6" t="s">
        <v>74</v>
      </c>
      <c r="D1956" s="7">
        <v>9704.93</v>
      </c>
      <c r="E1956" s="16">
        <v>44985</v>
      </c>
      <c r="F1956" s="8">
        <v>0</v>
      </c>
      <c r="G1956" s="10"/>
    </row>
    <row r="1957" spans="1:7" x14ac:dyDescent="0.45">
      <c r="A1957" s="4" t="s">
        <v>394</v>
      </c>
      <c r="B1957" s="5" t="s">
        <v>187</v>
      </c>
      <c r="C1957" s="6" t="s">
        <v>76</v>
      </c>
      <c r="D1957" s="7">
        <v>22641.8</v>
      </c>
      <c r="E1957" s="16">
        <v>44985</v>
      </c>
      <c r="F1957" s="8">
        <v>0</v>
      </c>
      <c r="G1957" s="10"/>
    </row>
    <row r="1958" spans="1:7" x14ac:dyDescent="0.45">
      <c r="A1958" s="4" t="s">
        <v>394</v>
      </c>
      <c r="B1958" s="5" t="s">
        <v>187</v>
      </c>
      <c r="C1958" s="6" t="s">
        <v>78</v>
      </c>
      <c r="D1958" s="7">
        <v>17034.68</v>
      </c>
      <c r="E1958" s="16">
        <v>45140</v>
      </c>
      <c r="F1958" s="8">
        <v>0</v>
      </c>
      <c r="G1958" s="10"/>
    </row>
    <row r="1959" spans="1:7" x14ac:dyDescent="0.45">
      <c r="A1959" s="4" t="s">
        <v>394</v>
      </c>
      <c r="B1959" s="5" t="s">
        <v>187</v>
      </c>
      <c r="C1959" s="6" t="s">
        <v>80</v>
      </c>
      <c r="D1959" s="7">
        <v>26691.119999999999</v>
      </c>
      <c r="E1959" s="16">
        <v>45488</v>
      </c>
      <c r="F1959" s="8">
        <v>0</v>
      </c>
      <c r="G1959" s="10"/>
    </row>
    <row r="1960" spans="1:7" x14ac:dyDescent="0.45">
      <c r="A1960" s="4" t="s">
        <v>394</v>
      </c>
      <c r="B1960" s="5" t="s">
        <v>187</v>
      </c>
      <c r="C1960" s="6" t="s">
        <v>82</v>
      </c>
      <c r="D1960" s="7">
        <v>9257.26</v>
      </c>
      <c r="E1960" s="16">
        <v>45519</v>
      </c>
      <c r="F1960" s="8">
        <v>0</v>
      </c>
      <c r="G1960" s="10"/>
    </row>
    <row r="1961" spans="1:7" x14ac:dyDescent="0.45">
      <c r="A1961" s="4" t="s">
        <v>394</v>
      </c>
      <c r="B1961" s="5" t="s">
        <v>187</v>
      </c>
      <c r="C1961" s="6" t="s">
        <v>84</v>
      </c>
      <c r="D1961" s="7">
        <v>8975.1200000000008</v>
      </c>
      <c r="E1961" s="16">
        <v>45519</v>
      </c>
      <c r="F1961" s="8">
        <v>0</v>
      </c>
      <c r="G1961" s="10"/>
    </row>
    <row r="1962" spans="1:7" x14ac:dyDescent="0.45">
      <c r="A1962" s="4" t="s">
        <v>394</v>
      </c>
      <c r="B1962" s="5" t="s">
        <v>187</v>
      </c>
      <c r="C1962" s="6" t="s">
        <v>86</v>
      </c>
      <c r="D1962" s="7">
        <v>13666.66</v>
      </c>
      <c r="E1962" s="16">
        <v>45519</v>
      </c>
      <c r="F1962" s="8">
        <v>0</v>
      </c>
      <c r="G1962" s="10"/>
    </row>
    <row r="1963" spans="1:7" x14ac:dyDescent="0.45">
      <c r="A1963" s="4" t="s">
        <v>394</v>
      </c>
      <c r="B1963" s="5" t="s">
        <v>187</v>
      </c>
      <c r="C1963" s="6" t="s">
        <v>88</v>
      </c>
      <c r="D1963" s="7">
        <v>9020.91</v>
      </c>
      <c r="E1963" s="16">
        <v>45519</v>
      </c>
      <c r="F1963" s="8">
        <v>0</v>
      </c>
      <c r="G1963" s="10"/>
    </row>
    <row r="1964" spans="1:7" x14ac:dyDescent="0.45">
      <c r="A1964" s="4" t="s">
        <v>394</v>
      </c>
      <c r="B1964" s="5" t="s">
        <v>187</v>
      </c>
      <c r="C1964" s="6" t="s">
        <v>90</v>
      </c>
      <c r="D1964" s="7">
        <v>9020.91</v>
      </c>
      <c r="E1964" s="16">
        <v>45762</v>
      </c>
      <c r="F1964" s="8">
        <v>0</v>
      </c>
      <c r="G1964" s="10"/>
    </row>
    <row r="1965" spans="1:7" x14ac:dyDescent="0.45">
      <c r="A1965" s="4" t="s">
        <v>394</v>
      </c>
      <c r="B1965" s="5" t="s">
        <v>187</v>
      </c>
      <c r="C1965" s="6" t="s">
        <v>92</v>
      </c>
      <c r="D1965" s="7">
        <v>85784.92</v>
      </c>
      <c r="E1965" s="16">
        <v>45519</v>
      </c>
      <c r="F1965" s="8">
        <v>0</v>
      </c>
      <c r="G1965" s="10"/>
    </row>
    <row r="1966" spans="1:7" x14ac:dyDescent="0.45">
      <c r="A1966" s="4" t="s">
        <v>394</v>
      </c>
      <c r="B1966" s="5" t="s">
        <v>188</v>
      </c>
      <c r="C1966" s="6" t="s">
        <v>60</v>
      </c>
      <c r="D1966" s="7">
        <v>24144.59</v>
      </c>
      <c r="E1966" s="16">
        <v>45519</v>
      </c>
      <c r="F1966" s="8">
        <v>0</v>
      </c>
      <c r="G1966" s="10"/>
    </row>
    <row r="1967" spans="1:7" x14ac:dyDescent="0.45">
      <c r="A1967" s="4" t="s">
        <v>394</v>
      </c>
      <c r="B1967" s="5" t="s">
        <v>188</v>
      </c>
      <c r="C1967" s="6" t="s">
        <v>62</v>
      </c>
      <c r="D1967" s="7">
        <v>23348.67</v>
      </c>
      <c r="E1967" s="16">
        <v>45519</v>
      </c>
      <c r="F1967" s="8">
        <v>0</v>
      </c>
      <c r="G1967" s="10"/>
    </row>
    <row r="1968" spans="1:7" x14ac:dyDescent="0.45">
      <c r="A1968" s="4" t="s">
        <v>394</v>
      </c>
      <c r="B1968" s="5" t="s">
        <v>188</v>
      </c>
      <c r="C1968" s="6" t="s">
        <v>64</v>
      </c>
      <c r="D1968" s="7">
        <v>27597.65</v>
      </c>
      <c r="E1968" s="16">
        <v>45519</v>
      </c>
      <c r="F1968" s="8">
        <v>0</v>
      </c>
      <c r="G1968" s="10"/>
    </row>
    <row r="1969" spans="1:7" x14ac:dyDescent="0.45">
      <c r="A1969" s="4" t="s">
        <v>394</v>
      </c>
      <c r="B1969" s="5" t="s">
        <v>188</v>
      </c>
      <c r="C1969" s="6" t="s">
        <v>66</v>
      </c>
      <c r="D1969" s="7">
        <v>21634.94</v>
      </c>
      <c r="E1969" s="16">
        <v>45519</v>
      </c>
      <c r="F1969" s="8">
        <v>0</v>
      </c>
      <c r="G1969" s="10"/>
    </row>
    <row r="1970" spans="1:7" x14ac:dyDescent="0.45">
      <c r="A1970" s="4" t="s">
        <v>394</v>
      </c>
      <c r="B1970" s="5" t="s">
        <v>188</v>
      </c>
      <c r="C1970" s="6" t="s">
        <v>54</v>
      </c>
      <c r="D1970" s="7">
        <v>64584.35</v>
      </c>
      <c r="E1970" s="16">
        <v>44880</v>
      </c>
      <c r="F1970" s="8">
        <v>0</v>
      </c>
      <c r="G1970" s="10"/>
    </row>
    <row r="1971" spans="1:7" x14ac:dyDescent="0.45">
      <c r="A1971" s="4" t="s">
        <v>394</v>
      </c>
      <c r="B1971" s="5" t="s">
        <v>188</v>
      </c>
      <c r="C1971" s="6" t="s">
        <v>55</v>
      </c>
      <c r="D1971" s="7">
        <v>67875</v>
      </c>
      <c r="E1971" s="16">
        <v>44925</v>
      </c>
      <c r="F1971" s="8">
        <v>0</v>
      </c>
      <c r="G1971" s="10"/>
    </row>
    <row r="1972" spans="1:7" x14ac:dyDescent="0.45">
      <c r="A1972" s="4" t="s">
        <v>394</v>
      </c>
      <c r="B1972" s="5" t="s">
        <v>188</v>
      </c>
      <c r="C1972" s="6" t="s">
        <v>56</v>
      </c>
      <c r="D1972" s="7">
        <v>57196.65</v>
      </c>
      <c r="E1972" s="16">
        <v>45140</v>
      </c>
      <c r="F1972" s="8">
        <v>0</v>
      </c>
      <c r="G1972" s="10"/>
    </row>
    <row r="1973" spans="1:7" x14ac:dyDescent="0.45">
      <c r="A1973" s="4" t="s">
        <v>394</v>
      </c>
      <c r="B1973" s="5" t="s">
        <v>188</v>
      </c>
      <c r="C1973" s="6" t="s">
        <v>57</v>
      </c>
      <c r="D1973" s="7">
        <v>72344.070000000007</v>
      </c>
      <c r="E1973" s="16">
        <v>45504</v>
      </c>
      <c r="F1973" s="8">
        <v>0</v>
      </c>
      <c r="G1973" s="10"/>
    </row>
    <row r="1974" spans="1:7" x14ac:dyDescent="0.45">
      <c r="A1974" s="4" t="s">
        <v>394</v>
      </c>
      <c r="B1974" s="5" t="s">
        <v>188</v>
      </c>
      <c r="C1974" s="6" t="s">
        <v>58</v>
      </c>
      <c r="D1974" s="7">
        <v>32131.68</v>
      </c>
      <c r="E1974" s="16">
        <v>45412</v>
      </c>
      <c r="F1974" s="8">
        <v>0</v>
      </c>
      <c r="G1974" s="10"/>
    </row>
    <row r="1975" spans="1:7" x14ac:dyDescent="0.45">
      <c r="A1975" s="4" t="s">
        <v>394</v>
      </c>
      <c r="B1975" s="5" t="s">
        <v>188</v>
      </c>
      <c r="C1975" s="6" t="s">
        <v>80</v>
      </c>
      <c r="D1975" s="7">
        <v>63235.29</v>
      </c>
      <c r="E1975" s="16">
        <v>45488</v>
      </c>
      <c r="F1975" s="8">
        <v>0</v>
      </c>
      <c r="G1975" s="10"/>
    </row>
    <row r="1976" spans="1:7" x14ac:dyDescent="0.45">
      <c r="A1976" s="4" t="s">
        <v>394</v>
      </c>
      <c r="B1976" s="5" t="s">
        <v>188</v>
      </c>
      <c r="C1976" s="6" t="s">
        <v>82</v>
      </c>
      <c r="D1976" s="7">
        <v>21931.83</v>
      </c>
      <c r="E1976" s="16">
        <v>45519</v>
      </c>
      <c r="F1976" s="8">
        <v>0</v>
      </c>
      <c r="G1976" s="10"/>
    </row>
    <row r="1977" spans="1:7" x14ac:dyDescent="0.45">
      <c r="A1977" s="4" t="s">
        <v>394</v>
      </c>
      <c r="B1977" s="5" t="s">
        <v>188</v>
      </c>
      <c r="C1977" s="6" t="s">
        <v>84</v>
      </c>
      <c r="D1977" s="7">
        <v>21263.41</v>
      </c>
      <c r="E1977" s="16">
        <v>45519</v>
      </c>
      <c r="F1977" s="8">
        <v>0</v>
      </c>
      <c r="G1977" s="10"/>
    </row>
    <row r="1978" spans="1:7" x14ac:dyDescent="0.45">
      <c r="A1978" s="4" t="s">
        <v>394</v>
      </c>
      <c r="B1978" s="5" t="s">
        <v>188</v>
      </c>
      <c r="C1978" s="6" t="s">
        <v>86</v>
      </c>
      <c r="D1978" s="7">
        <v>32378.37</v>
      </c>
      <c r="E1978" s="16">
        <v>45519</v>
      </c>
      <c r="F1978" s="8">
        <v>0</v>
      </c>
      <c r="G1978" s="10"/>
    </row>
    <row r="1979" spans="1:7" x14ac:dyDescent="0.45">
      <c r="A1979" s="4" t="s">
        <v>394</v>
      </c>
      <c r="B1979" s="5" t="s">
        <v>188</v>
      </c>
      <c r="C1979" s="6" t="s">
        <v>88</v>
      </c>
      <c r="D1979" s="7">
        <v>21371.89</v>
      </c>
      <c r="E1979" s="16">
        <v>45519</v>
      </c>
      <c r="F1979" s="8">
        <v>0</v>
      </c>
      <c r="G1979" s="10"/>
    </row>
    <row r="1980" spans="1:7" x14ac:dyDescent="0.45">
      <c r="A1980" s="4" t="s">
        <v>394</v>
      </c>
      <c r="B1980" s="5" t="s">
        <v>188</v>
      </c>
      <c r="C1980" s="6" t="s">
        <v>90</v>
      </c>
      <c r="D1980" s="7">
        <v>21371.89</v>
      </c>
      <c r="E1980" s="16">
        <v>45762</v>
      </c>
      <c r="F1980" s="8">
        <v>0</v>
      </c>
      <c r="G1980" s="10"/>
    </row>
    <row r="1981" spans="1:7" x14ac:dyDescent="0.45">
      <c r="A1981" s="4" t="s">
        <v>394</v>
      </c>
      <c r="B1981" s="5" t="s">
        <v>188</v>
      </c>
      <c r="C1981" s="6" t="s">
        <v>92</v>
      </c>
      <c r="D1981" s="7">
        <v>203237.39</v>
      </c>
      <c r="E1981" s="16">
        <v>45519</v>
      </c>
      <c r="F1981" s="8">
        <v>0</v>
      </c>
      <c r="G1981" s="10"/>
    </row>
    <row r="1982" spans="1:7" x14ac:dyDescent="0.45">
      <c r="A1982" s="4" t="s">
        <v>394</v>
      </c>
      <c r="B1982" s="5" t="s">
        <v>189</v>
      </c>
      <c r="C1982" s="6" t="s">
        <v>60</v>
      </c>
      <c r="D1982" s="7">
        <v>6670.23</v>
      </c>
      <c r="E1982" s="16">
        <v>45519</v>
      </c>
      <c r="F1982" s="8">
        <v>0</v>
      </c>
      <c r="G1982" s="10"/>
    </row>
    <row r="1983" spans="1:7" x14ac:dyDescent="0.45">
      <c r="A1983" s="4" t="s">
        <v>394</v>
      </c>
      <c r="B1983" s="5" t="s">
        <v>189</v>
      </c>
      <c r="C1983" s="6" t="s">
        <v>62</v>
      </c>
      <c r="D1983" s="7">
        <v>6450.34</v>
      </c>
      <c r="E1983" s="16">
        <v>45519</v>
      </c>
      <c r="F1983" s="8">
        <v>0</v>
      </c>
      <c r="G1983" s="10"/>
    </row>
    <row r="1984" spans="1:7" x14ac:dyDescent="0.45">
      <c r="A1984" s="4" t="s">
        <v>394</v>
      </c>
      <c r="B1984" s="5" t="s">
        <v>189</v>
      </c>
      <c r="C1984" s="6" t="s">
        <v>64</v>
      </c>
      <c r="D1984" s="7">
        <v>7624.17</v>
      </c>
      <c r="E1984" s="16">
        <v>45519</v>
      </c>
      <c r="F1984" s="8">
        <v>0</v>
      </c>
      <c r="G1984" s="10"/>
    </row>
    <row r="1985" spans="1:7" x14ac:dyDescent="0.45">
      <c r="A1985" s="4" t="s">
        <v>394</v>
      </c>
      <c r="B1985" s="5" t="s">
        <v>189</v>
      </c>
      <c r="C1985" s="6" t="s">
        <v>66</v>
      </c>
      <c r="D1985" s="7">
        <v>5976.91</v>
      </c>
      <c r="E1985" s="16">
        <v>45519</v>
      </c>
      <c r="F1985" s="8">
        <v>0</v>
      </c>
      <c r="G1985" s="10"/>
    </row>
    <row r="1986" spans="1:7" x14ac:dyDescent="0.45">
      <c r="A1986" s="4" t="s">
        <v>394</v>
      </c>
      <c r="B1986" s="5" t="s">
        <v>189</v>
      </c>
      <c r="C1986" s="6" t="s">
        <v>54</v>
      </c>
      <c r="D1986" s="7">
        <v>17842.18</v>
      </c>
      <c r="E1986" s="16">
        <v>44880</v>
      </c>
      <c r="F1986" s="8">
        <v>0</v>
      </c>
      <c r="G1986" s="10"/>
    </row>
    <row r="1987" spans="1:7" x14ac:dyDescent="0.45">
      <c r="A1987" s="4" t="s">
        <v>394</v>
      </c>
      <c r="B1987" s="5" t="s">
        <v>189</v>
      </c>
      <c r="C1987" s="6" t="s">
        <v>55</v>
      </c>
      <c r="D1987" s="7">
        <v>18751.27</v>
      </c>
      <c r="E1987" s="16">
        <v>44925</v>
      </c>
      <c r="F1987" s="8">
        <v>0</v>
      </c>
      <c r="G1987" s="10"/>
    </row>
    <row r="1988" spans="1:7" x14ac:dyDescent="0.45">
      <c r="A1988" s="4" t="s">
        <v>394</v>
      </c>
      <c r="B1988" s="5" t="s">
        <v>189</v>
      </c>
      <c r="C1988" s="6" t="s">
        <v>56</v>
      </c>
      <c r="D1988" s="7">
        <v>15801.25</v>
      </c>
      <c r="E1988" s="16">
        <v>45139</v>
      </c>
      <c r="F1988" s="8">
        <v>0</v>
      </c>
      <c r="G1988" s="10"/>
    </row>
    <row r="1989" spans="1:7" x14ac:dyDescent="0.45">
      <c r="A1989" s="4" t="s">
        <v>394</v>
      </c>
      <c r="B1989" s="5" t="s">
        <v>189</v>
      </c>
      <c r="C1989" s="6" t="s">
        <v>57</v>
      </c>
      <c r="D1989" s="7">
        <v>19985.900000000001</v>
      </c>
      <c r="E1989" s="16">
        <v>45504</v>
      </c>
      <c r="F1989" s="8">
        <v>0</v>
      </c>
      <c r="G1989" s="10"/>
    </row>
    <row r="1990" spans="1:7" x14ac:dyDescent="0.45">
      <c r="A1990" s="4" t="s">
        <v>394</v>
      </c>
      <c r="B1990" s="5" t="s">
        <v>189</v>
      </c>
      <c r="C1990" s="6" t="s">
        <v>58</v>
      </c>
      <c r="D1990" s="7">
        <v>8876.75</v>
      </c>
      <c r="E1990" s="16">
        <v>45412</v>
      </c>
      <c r="F1990" s="8">
        <v>0</v>
      </c>
      <c r="G1990" s="10"/>
    </row>
    <row r="1991" spans="1:7" x14ac:dyDescent="0.45">
      <c r="A1991" s="4" t="s">
        <v>394</v>
      </c>
      <c r="B1991" s="5" t="s">
        <v>189</v>
      </c>
      <c r="C1991" s="6" t="s">
        <v>74</v>
      </c>
      <c r="D1991" s="7">
        <v>6351.93</v>
      </c>
      <c r="E1991" s="16">
        <v>44985</v>
      </c>
      <c r="F1991" s="8">
        <v>0</v>
      </c>
      <c r="G1991" s="10"/>
    </row>
    <row r="1992" spans="1:7" x14ac:dyDescent="0.45">
      <c r="A1992" s="4" t="s">
        <v>394</v>
      </c>
      <c r="B1992" s="5" t="s">
        <v>189</v>
      </c>
      <c r="C1992" s="6" t="s">
        <v>76</v>
      </c>
      <c r="D1992" s="7">
        <v>14819.19</v>
      </c>
      <c r="E1992" s="16">
        <v>44985</v>
      </c>
      <c r="F1992" s="8">
        <v>0</v>
      </c>
      <c r="G1992" s="10"/>
    </row>
    <row r="1993" spans="1:7" x14ac:dyDescent="0.45">
      <c r="A1993" s="4" t="s">
        <v>394</v>
      </c>
      <c r="B1993" s="5" t="s">
        <v>189</v>
      </c>
      <c r="C1993" s="6" t="s">
        <v>78</v>
      </c>
      <c r="D1993" s="7">
        <v>11149.29</v>
      </c>
      <c r="E1993" s="16">
        <v>45127</v>
      </c>
      <c r="F1993" s="8">
        <v>0</v>
      </c>
      <c r="G1993" s="10"/>
    </row>
    <row r="1994" spans="1:7" x14ac:dyDescent="0.45">
      <c r="A1994" s="4" t="s">
        <v>394</v>
      </c>
      <c r="B1994" s="5" t="s">
        <v>189</v>
      </c>
      <c r="C1994" s="6" t="s">
        <v>80</v>
      </c>
      <c r="D1994" s="7">
        <v>17469.490000000002</v>
      </c>
      <c r="E1994" s="16">
        <v>45488</v>
      </c>
      <c r="F1994" s="8">
        <v>0</v>
      </c>
      <c r="G1994" s="10"/>
    </row>
    <row r="1995" spans="1:7" x14ac:dyDescent="0.45">
      <c r="A1995" s="4" t="s">
        <v>394</v>
      </c>
      <c r="B1995" s="5" t="s">
        <v>189</v>
      </c>
      <c r="C1995" s="6" t="s">
        <v>82</v>
      </c>
      <c r="D1995" s="7">
        <v>6058.93</v>
      </c>
      <c r="E1995" s="16">
        <v>45519</v>
      </c>
      <c r="F1995" s="8">
        <v>0</v>
      </c>
      <c r="G1995" s="10"/>
    </row>
    <row r="1996" spans="1:7" x14ac:dyDescent="0.45">
      <c r="A1996" s="4" t="s">
        <v>394</v>
      </c>
      <c r="B1996" s="5" t="s">
        <v>189</v>
      </c>
      <c r="C1996" s="6" t="s">
        <v>84</v>
      </c>
      <c r="D1996" s="7">
        <v>5874.27</v>
      </c>
      <c r="E1996" s="16">
        <v>45519</v>
      </c>
      <c r="F1996" s="8">
        <v>0</v>
      </c>
      <c r="G1996" s="10"/>
    </row>
    <row r="1997" spans="1:7" x14ac:dyDescent="0.45">
      <c r="A1997" s="4" t="s">
        <v>394</v>
      </c>
      <c r="B1997" s="5" t="s">
        <v>189</v>
      </c>
      <c r="C1997" s="6" t="s">
        <v>86</v>
      </c>
      <c r="D1997" s="7">
        <v>8944.9</v>
      </c>
      <c r="E1997" s="16">
        <v>45519</v>
      </c>
      <c r="F1997" s="8">
        <v>0</v>
      </c>
      <c r="G1997" s="10"/>
    </row>
    <row r="1998" spans="1:7" x14ac:dyDescent="0.45">
      <c r="A1998" s="4" t="s">
        <v>394</v>
      </c>
      <c r="B1998" s="5" t="s">
        <v>189</v>
      </c>
      <c r="C1998" s="6" t="s">
        <v>88</v>
      </c>
      <c r="D1998" s="7">
        <v>5904.23</v>
      </c>
      <c r="E1998" s="16">
        <v>45519</v>
      </c>
      <c r="F1998" s="8">
        <v>0</v>
      </c>
      <c r="G1998" s="10"/>
    </row>
    <row r="1999" spans="1:7" x14ac:dyDescent="0.45">
      <c r="A1999" s="4" t="s">
        <v>394</v>
      </c>
      <c r="B1999" s="5" t="s">
        <v>189</v>
      </c>
      <c r="C1999" s="6" t="s">
        <v>90</v>
      </c>
      <c r="D1999" s="7">
        <v>5904.23</v>
      </c>
      <c r="E1999" s="16">
        <v>45762</v>
      </c>
      <c r="F1999" s="8">
        <v>0</v>
      </c>
      <c r="G1999" s="10"/>
    </row>
    <row r="2000" spans="1:7" x14ac:dyDescent="0.45">
      <c r="A2000" s="4" t="s">
        <v>394</v>
      </c>
      <c r="B2000" s="5" t="s">
        <v>189</v>
      </c>
      <c r="C2000" s="6" t="s">
        <v>92</v>
      </c>
      <c r="D2000" s="7">
        <v>56146.720000000001</v>
      </c>
      <c r="E2000" s="16">
        <v>45519</v>
      </c>
      <c r="F2000" s="8">
        <v>0</v>
      </c>
      <c r="G2000" s="10"/>
    </row>
    <row r="2001" spans="1:7" x14ac:dyDescent="0.45">
      <c r="A2001" s="4" t="s">
        <v>394</v>
      </c>
      <c r="B2001" s="5" t="s">
        <v>190</v>
      </c>
      <c r="C2001" s="6" t="s">
        <v>60</v>
      </c>
      <c r="D2001" s="7">
        <v>10540.06</v>
      </c>
      <c r="E2001" s="16">
        <v>45519</v>
      </c>
      <c r="F2001" s="8">
        <v>0</v>
      </c>
      <c r="G2001" s="10"/>
    </row>
    <row r="2002" spans="1:7" x14ac:dyDescent="0.45">
      <c r="A2002" s="4" t="s">
        <v>394</v>
      </c>
      <c r="B2002" s="5" t="s">
        <v>190</v>
      </c>
      <c r="C2002" s="6" t="s">
        <v>62</v>
      </c>
      <c r="D2002" s="7">
        <v>10192.61</v>
      </c>
      <c r="E2002" s="16">
        <v>45519</v>
      </c>
      <c r="F2002" s="8">
        <v>0</v>
      </c>
      <c r="G2002" s="10"/>
    </row>
    <row r="2003" spans="1:7" x14ac:dyDescent="0.45">
      <c r="A2003" s="4" t="s">
        <v>394</v>
      </c>
      <c r="B2003" s="5" t="s">
        <v>190</v>
      </c>
      <c r="C2003" s="6" t="s">
        <v>64</v>
      </c>
      <c r="D2003" s="7">
        <v>12047.46</v>
      </c>
      <c r="E2003" s="16">
        <v>45519</v>
      </c>
      <c r="F2003" s="8">
        <v>0</v>
      </c>
      <c r="G2003" s="10"/>
    </row>
    <row r="2004" spans="1:7" x14ac:dyDescent="0.45">
      <c r="A2004" s="4" t="s">
        <v>394</v>
      </c>
      <c r="B2004" s="5" t="s">
        <v>190</v>
      </c>
      <c r="C2004" s="6" t="s">
        <v>66</v>
      </c>
      <c r="D2004" s="7">
        <v>9444.5</v>
      </c>
      <c r="E2004" s="16">
        <v>45519</v>
      </c>
      <c r="F2004" s="8">
        <v>0</v>
      </c>
      <c r="G2004" s="10"/>
    </row>
    <row r="2005" spans="1:7" x14ac:dyDescent="0.45">
      <c r="A2005" s="4" t="s">
        <v>394</v>
      </c>
      <c r="B2005" s="5" t="s">
        <v>190</v>
      </c>
      <c r="C2005" s="6" t="s">
        <v>54</v>
      </c>
      <c r="D2005" s="7">
        <v>28193.599999999999</v>
      </c>
      <c r="E2005" s="16">
        <v>44880</v>
      </c>
      <c r="F2005" s="8">
        <v>0</v>
      </c>
      <c r="G2005" s="10"/>
    </row>
    <row r="2006" spans="1:7" x14ac:dyDescent="0.45">
      <c r="A2006" s="4" t="s">
        <v>394</v>
      </c>
      <c r="B2006" s="5" t="s">
        <v>190</v>
      </c>
      <c r="C2006" s="6" t="s">
        <v>55</v>
      </c>
      <c r="D2006" s="7">
        <v>29630.1</v>
      </c>
      <c r="E2006" s="16">
        <v>44925</v>
      </c>
      <c r="F2006" s="8">
        <v>0</v>
      </c>
      <c r="G2006" s="10"/>
    </row>
    <row r="2007" spans="1:7" x14ac:dyDescent="0.45">
      <c r="A2007" s="4" t="s">
        <v>394</v>
      </c>
      <c r="B2007" s="5" t="s">
        <v>190</v>
      </c>
      <c r="C2007" s="6" t="s">
        <v>56</v>
      </c>
      <c r="D2007" s="7">
        <v>24968.58</v>
      </c>
      <c r="E2007" s="16">
        <v>45140</v>
      </c>
      <c r="F2007" s="8">
        <v>0</v>
      </c>
      <c r="G2007" s="10"/>
    </row>
    <row r="2008" spans="1:7" x14ac:dyDescent="0.45">
      <c r="A2008" s="4" t="s">
        <v>394</v>
      </c>
      <c r="B2008" s="5" t="s">
        <v>190</v>
      </c>
      <c r="C2008" s="6" t="s">
        <v>57</v>
      </c>
      <c r="D2008" s="7">
        <v>31581.03</v>
      </c>
      <c r="E2008" s="16">
        <v>45504</v>
      </c>
      <c r="F2008" s="8">
        <v>0</v>
      </c>
      <c r="G2008" s="10"/>
    </row>
    <row r="2009" spans="1:7" x14ac:dyDescent="0.45">
      <c r="A2009" s="4" t="s">
        <v>394</v>
      </c>
      <c r="B2009" s="5" t="s">
        <v>190</v>
      </c>
      <c r="C2009" s="6" t="s">
        <v>58</v>
      </c>
      <c r="D2009" s="7">
        <v>14026.74</v>
      </c>
      <c r="E2009" s="16">
        <v>45412</v>
      </c>
      <c r="F2009" s="8">
        <v>0</v>
      </c>
      <c r="G2009" s="10"/>
    </row>
    <row r="2010" spans="1:7" x14ac:dyDescent="0.45">
      <c r="A2010" s="4" t="s">
        <v>394</v>
      </c>
      <c r="B2010" s="5" t="s">
        <v>190</v>
      </c>
      <c r="C2010" s="6" t="s">
        <v>74</v>
      </c>
      <c r="D2010" s="7">
        <v>10037.1</v>
      </c>
      <c r="E2010" s="16">
        <v>44985</v>
      </c>
      <c r="F2010" s="8">
        <v>0</v>
      </c>
      <c r="G2010" s="10"/>
    </row>
    <row r="2011" spans="1:7" x14ac:dyDescent="0.45">
      <c r="A2011" s="4" t="s">
        <v>394</v>
      </c>
      <c r="B2011" s="5" t="s">
        <v>190</v>
      </c>
      <c r="C2011" s="6" t="s">
        <v>76</v>
      </c>
      <c r="D2011" s="7">
        <v>23416.77</v>
      </c>
      <c r="E2011" s="16">
        <v>44985</v>
      </c>
      <c r="F2011" s="8">
        <v>0</v>
      </c>
      <c r="G2011" s="10"/>
    </row>
    <row r="2012" spans="1:7" x14ac:dyDescent="0.45">
      <c r="A2012" s="4" t="s">
        <v>394</v>
      </c>
      <c r="B2012" s="5" t="s">
        <v>190</v>
      </c>
      <c r="C2012" s="6" t="s">
        <v>78</v>
      </c>
      <c r="D2012" s="7">
        <v>17617.72</v>
      </c>
      <c r="E2012" s="16">
        <v>45127</v>
      </c>
      <c r="F2012" s="8">
        <v>0</v>
      </c>
      <c r="G2012" s="10"/>
    </row>
    <row r="2013" spans="1:7" x14ac:dyDescent="0.45">
      <c r="A2013" s="4" t="s">
        <v>394</v>
      </c>
      <c r="B2013" s="5" t="s">
        <v>190</v>
      </c>
      <c r="C2013" s="6" t="s">
        <v>80</v>
      </c>
      <c r="D2013" s="7">
        <v>27604.69</v>
      </c>
      <c r="E2013" s="16">
        <v>45488</v>
      </c>
      <c r="F2013" s="8">
        <v>0</v>
      </c>
      <c r="G2013" s="10"/>
    </row>
    <row r="2014" spans="1:7" x14ac:dyDescent="0.45">
      <c r="A2014" s="4" t="s">
        <v>394</v>
      </c>
      <c r="B2014" s="5" t="s">
        <v>190</v>
      </c>
      <c r="C2014" s="6" t="s">
        <v>82</v>
      </c>
      <c r="D2014" s="7">
        <v>9574.11</v>
      </c>
      <c r="E2014" s="16">
        <v>45519</v>
      </c>
      <c r="F2014" s="8">
        <v>0</v>
      </c>
      <c r="G2014" s="10"/>
    </row>
    <row r="2015" spans="1:7" x14ac:dyDescent="0.45">
      <c r="A2015" s="4" t="s">
        <v>394</v>
      </c>
      <c r="B2015" s="5" t="s">
        <v>190</v>
      </c>
      <c r="C2015" s="6" t="s">
        <v>84</v>
      </c>
      <c r="D2015" s="7">
        <v>9282.31</v>
      </c>
      <c r="E2015" s="16">
        <v>45519</v>
      </c>
      <c r="F2015" s="8">
        <v>0</v>
      </c>
      <c r="G2015" s="10"/>
    </row>
    <row r="2016" spans="1:7" x14ac:dyDescent="0.45">
      <c r="A2016" s="4" t="s">
        <v>394</v>
      </c>
      <c r="B2016" s="5" t="s">
        <v>190</v>
      </c>
      <c r="C2016" s="6" t="s">
        <v>86</v>
      </c>
      <c r="D2016" s="7">
        <v>14134.43</v>
      </c>
      <c r="E2016" s="16">
        <v>45519</v>
      </c>
      <c r="F2016" s="8">
        <v>0</v>
      </c>
      <c r="G2016" s="10"/>
    </row>
    <row r="2017" spans="1:7" x14ac:dyDescent="0.45">
      <c r="A2017" s="4" t="s">
        <v>394</v>
      </c>
      <c r="B2017" s="5" t="s">
        <v>190</v>
      </c>
      <c r="C2017" s="6" t="s">
        <v>88</v>
      </c>
      <c r="D2017" s="7">
        <v>9329.67</v>
      </c>
      <c r="E2017" s="16">
        <v>45519</v>
      </c>
      <c r="F2017" s="8">
        <v>0</v>
      </c>
      <c r="G2017" s="10"/>
    </row>
    <row r="2018" spans="1:7" x14ac:dyDescent="0.45">
      <c r="A2018" s="4" t="s">
        <v>394</v>
      </c>
      <c r="B2018" s="5" t="s">
        <v>190</v>
      </c>
      <c r="C2018" s="6" t="s">
        <v>90</v>
      </c>
      <c r="D2018" s="7">
        <v>9329.67</v>
      </c>
      <c r="E2018" s="16">
        <v>45762</v>
      </c>
      <c r="F2018" s="8">
        <v>0</v>
      </c>
      <c r="G2018" s="10"/>
    </row>
    <row r="2019" spans="1:7" x14ac:dyDescent="0.45">
      <c r="A2019" s="4" t="s">
        <v>394</v>
      </c>
      <c r="B2019" s="5" t="s">
        <v>190</v>
      </c>
      <c r="C2019" s="6" t="s">
        <v>92</v>
      </c>
      <c r="D2019" s="7">
        <v>88721.1</v>
      </c>
      <c r="E2019" s="16">
        <v>45519</v>
      </c>
      <c r="F2019" s="8">
        <v>0</v>
      </c>
      <c r="G2019" s="10"/>
    </row>
    <row r="2020" spans="1:7" x14ac:dyDescent="0.45">
      <c r="A2020" s="4" t="s">
        <v>394</v>
      </c>
      <c r="B2020" s="5" t="s">
        <v>191</v>
      </c>
      <c r="C2020" s="6" t="s">
        <v>60</v>
      </c>
      <c r="D2020" s="7">
        <v>1955.94</v>
      </c>
      <c r="E2020" s="16">
        <v>45519</v>
      </c>
      <c r="F2020" s="8">
        <v>0</v>
      </c>
      <c r="G2020" s="10"/>
    </row>
    <row r="2021" spans="1:7" x14ac:dyDescent="0.45">
      <c r="A2021" s="4" t="s">
        <v>394</v>
      </c>
      <c r="B2021" s="5" t="s">
        <v>191</v>
      </c>
      <c r="C2021" s="6" t="s">
        <v>62</v>
      </c>
      <c r="D2021" s="7">
        <v>1891.46</v>
      </c>
      <c r="E2021" s="16">
        <v>45519</v>
      </c>
      <c r="F2021" s="8">
        <v>0</v>
      </c>
      <c r="G2021" s="10"/>
    </row>
    <row r="2022" spans="1:7" x14ac:dyDescent="0.45">
      <c r="A2022" s="4" t="s">
        <v>394</v>
      </c>
      <c r="B2022" s="5" t="s">
        <v>191</v>
      </c>
      <c r="C2022" s="6" t="s">
        <v>64</v>
      </c>
      <c r="D2022" s="7">
        <v>2235.67</v>
      </c>
      <c r="E2022" s="16">
        <v>45519</v>
      </c>
      <c r="F2022" s="8">
        <v>0</v>
      </c>
      <c r="G2022" s="10"/>
    </row>
    <row r="2023" spans="1:7" x14ac:dyDescent="0.45">
      <c r="A2023" s="4" t="s">
        <v>394</v>
      </c>
      <c r="B2023" s="5" t="s">
        <v>191</v>
      </c>
      <c r="C2023" s="6" t="s">
        <v>66</v>
      </c>
      <c r="D2023" s="7">
        <v>1752.63</v>
      </c>
      <c r="E2023" s="16">
        <v>45519</v>
      </c>
      <c r="F2023" s="8">
        <v>0</v>
      </c>
      <c r="G2023" s="10"/>
    </row>
    <row r="2024" spans="1:7" x14ac:dyDescent="0.45">
      <c r="A2024" s="4" t="s">
        <v>394</v>
      </c>
      <c r="B2024" s="5" t="s">
        <v>191</v>
      </c>
      <c r="C2024" s="6" t="s">
        <v>54</v>
      </c>
      <c r="D2024" s="7">
        <v>5231.9399999999996</v>
      </c>
      <c r="E2024" s="16">
        <v>44880</v>
      </c>
      <c r="F2024" s="8">
        <v>0</v>
      </c>
      <c r="G2024" s="10"/>
    </row>
    <row r="2025" spans="1:7" x14ac:dyDescent="0.45">
      <c r="A2025" s="4" t="s">
        <v>394</v>
      </c>
      <c r="B2025" s="5" t="s">
        <v>191</v>
      </c>
      <c r="C2025" s="6" t="s">
        <v>55</v>
      </c>
      <c r="D2025" s="7">
        <v>5498.51</v>
      </c>
      <c r="E2025" s="16">
        <v>44925</v>
      </c>
      <c r="F2025" s="8">
        <v>0</v>
      </c>
      <c r="G2025" s="10"/>
    </row>
    <row r="2026" spans="1:7" x14ac:dyDescent="0.45">
      <c r="A2026" s="4" t="s">
        <v>394</v>
      </c>
      <c r="B2026" s="5" t="s">
        <v>191</v>
      </c>
      <c r="C2026" s="6" t="s">
        <v>56</v>
      </c>
      <c r="D2026" s="7">
        <v>4633.47</v>
      </c>
      <c r="E2026" s="16">
        <v>45140</v>
      </c>
      <c r="F2026" s="8">
        <v>0</v>
      </c>
      <c r="G2026" s="10"/>
    </row>
    <row r="2027" spans="1:7" x14ac:dyDescent="0.45">
      <c r="A2027" s="4" t="s">
        <v>394</v>
      </c>
      <c r="B2027" s="5" t="s">
        <v>191</v>
      </c>
      <c r="C2027" s="6" t="s">
        <v>57</v>
      </c>
      <c r="D2027" s="7">
        <v>5860.55</v>
      </c>
      <c r="E2027" s="16">
        <v>45504</v>
      </c>
      <c r="F2027" s="8">
        <v>0</v>
      </c>
      <c r="G2027" s="10"/>
    </row>
    <row r="2028" spans="1:7" x14ac:dyDescent="0.45">
      <c r="A2028" s="4" t="s">
        <v>394</v>
      </c>
      <c r="B2028" s="5" t="s">
        <v>191</v>
      </c>
      <c r="C2028" s="6" t="s">
        <v>58</v>
      </c>
      <c r="D2028" s="7">
        <v>2602.9699999999998</v>
      </c>
      <c r="E2028" s="16">
        <v>45412</v>
      </c>
      <c r="F2028" s="8">
        <v>0</v>
      </c>
      <c r="G2028" s="10"/>
    </row>
    <row r="2029" spans="1:7" x14ac:dyDescent="0.45">
      <c r="A2029" s="4" t="s">
        <v>394</v>
      </c>
      <c r="B2029" s="5" t="s">
        <v>191</v>
      </c>
      <c r="C2029" s="6" t="s">
        <v>82</v>
      </c>
      <c r="D2029" s="7">
        <v>1776.68</v>
      </c>
      <c r="E2029" s="16">
        <v>45519</v>
      </c>
      <c r="F2029" s="8">
        <v>0</v>
      </c>
      <c r="G2029" s="10"/>
    </row>
    <row r="2030" spans="1:7" x14ac:dyDescent="0.45">
      <c r="A2030" s="4" t="s">
        <v>394</v>
      </c>
      <c r="B2030" s="5" t="s">
        <v>191</v>
      </c>
      <c r="C2030" s="6" t="s">
        <v>84</v>
      </c>
      <c r="D2030" s="7">
        <v>1722.54</v>
      </c>
      <c r="E2030" s="16">
        <v>45519</v>
      </c>
      <c r="F2030" s="8">
        <v>0</v>
      </c>
      <c r="G2030" s="10"/>
    </row>
    <row r="2031" spans="1:7" x14ac:dyDescent="0.45">
      <c r="A2031" s="4" t="s">
        <v>394</v>
      </c>
      <c r="B2031" s="5" t="s">
        <v>191</v>
      </c>
      <c r="C2031" s="6" t="s">
        <v>86</v>
      </c>
      <c r="D2031" s="7">
        <v>2622.95</v>
      </c>
      <c r="E2031" s="16">
        <v>45519</v>
      </c>
      <c r="F2031" s="8">
        <v>0</v>
      </c>
      <c r="G2031" s="10"/>
    </row>
    <row r="2032" spans="1:7" x14ac:dyDescent="0.45">
      <c r="A2032" s="4" t="s">
        <v>394</v>
      </c>
      <c r="B2032" s="5" t="s">
        <v>191</v>
      </c>
      <c r="C2032" s="6" t="s">
        <v>88</v>
      </c>
      <c r="D2032" s="7">
        <v>1731.32</v>
      </c>
      <c r="E2032" s="16">
        <v>45519</v>
      </c>
      <c r="F2032" s="8">
        <v>0</v>
      </c>
      <c r="G2032" s="10"/>
    </row>
    <row r="2033" spans="1:7" x14ac:dyDescent="0.45">
      <c r="A2033" s="4" t="s">
        <v>394</v>
      </c>
      <c r="B2033" s="5" t="s">
        <v>191</v>
      </c>
      <c r="C2033" s="6" t="s">
        <v>90</v>
      </c>
      <c r="D2033" s="7">
        <v>1731.32</v>
      </c>
      <c r="E2033" s="16">
        <v>45762</v>
      </c>
      <c r="F2033" s="8">
        <v>0</v>
      </c>
      <c r="G2033" s="10"/>
    </row>
    <row r="2034" spans="1:7" x14ac:dyDescent="0.45">
      <c r="A2034" s="4" t="s">
        <v>394</v>
      </c>
      <c r="B2034" s="5" t="s">
        <v>191</v>
      </c>
      <c r="C2034" s="6" t="s">
        <v>92</v>
      </c>
      <c r="D2034" s="7">
        <v>16464.13</v>
      </c>
      <c r="E2034" s="16">
        <v>45519</v>
      </c>
      <c r="F2034" s="8">
        <v>0</v>
      </c>
      <c r="G2034" s="10"/>
    </row>
    <row r="2035" spans="1:7" x14ac:dyDescent="0.45">
      <c r="A2035" s="4" t="s">
        <v>394</v>
      </c>
      <c r="B2035" s="5" t="s">
        <v>192</v>
      </c>
      <c r="C2035" s="6" t="s">
        <v>60</v>
      </c>
      <c r="D2035" s="7">
        <v>3631.05</v>
      </c>
      <c r="E2035" s="16">
        <v>45519</v>
      </c>
      <c r="F2035" s="8">
        <v>0</v>
      </c>
      <c r="G2035" s="10"/>
    </row>
    <row r="2036" spans="1:7" x14ac:dyDescent="0.45">
      <c r="A2036" s="4" t="s">
        <v>394</v>
      </c>
      <c r="B2036" s="5" t="s">
        <v>192</v>
      </c>
      <c r="C2036" s="6" t="s">
        <v>62</v>
      </c>
      <c r="D2036" s="7">
        <v>3511.35</v>
      </c>
      <c r="E2036" s="16">
        <v>45519</v>
      </c>
      <c r="F2036" s="8">
        <v>0</v>
      </c>
      <c r="G2036" s="10"/>
    </row>
    <row r="2037" spans="1:7" x14ac:dyDescent="0.45">
      <c r="A2037" s="4" t="s">
        <v>394</v>
      </c>
      <c r="B2037" s="5" t="s">
        <v>192</v>
      </c>
      <c r="C2037" s="6" t="s">
        <v>64</v>
      </c>
      <c r="D2037" s="7">
        <v>4150.3500000000004</v>
      </c>
      <c r="E2037" s="16">
        <v>45519</v>
      </c>
      <c r="F2037" s="8">
        <v>0</v>
      </c>
      <c r="G2037" s="10"/>
    </row>
    <row r="2038" spans="1:7" x14ac:dyDescent="0.45">
      <c r="A2038" s="4" t="s">
        <v>394</v>
      </c>
      <c r="B2038" s="5" t="s">
        <v>192</v>
      </c>
      <c r="C2038" s="6" t="s">
        <v>66</v>
      </c>
      <c r="D2038" s="7">
        <v>3253.63</v>
      </c>
      <c r="E2038" s="16">
        <v>45519</v>
      </c>
      <c r="F2038" s="8">
        <v>0</v>
      </c>
      <c r="G2038" s="10"/>
    </row>
    <row r="2039" spans="1:7" x14ac:dyDescent="0.45">
      <c r="A2039" s="4" t="s">
        <v>394</v>
      </c>
      <c r="B2039" s="5" t="s">
        <v>192</v>
      </c>
      <c r="C2039" s="6" t="s">
        <v>54</v>
      </c>
      <c r="D2039" s="7">
        <v>9712.69</v>
      </c>
      <c r="E2039" s="16">
        <v>44880</v>
      </c>
      <c r="F2039" s="8">
        <v>0</v>
      </c>
      <c r="G2039" s="10"/>
    </row>
    <row r="2040" spans="1:7" x14ac:dyDescent="0.45">
      <c r="A2040" s="4" t="s">
        <v>394</v>
      </c>
      <c r="B2040" s="5" t="s">
        <v>192</v>
      </c>
      <c r="C2040" s="6" t="s">
        <v>55</v>
      </c>
      <c r="D2040" s="7">
        <v>10207.57</v>
      </c>
      <c r="E2040" s="16">
        <v>44925</v>
      </c>
      <c r="F2040" s="8">
        <v>0</v>
      </c>
      <c r="G2040" s="10"/>
    </row>
    <row r="2041" spans="1:7" x14ac:dyDescent="0.45">
      <c r="A2041" s="4" t="s">
        <v>394</v>
      </c>
      <c r="B2041" s="5" t="s">
        <v>192</v>
      </c>
      <c r="C2041" s="6" t="s">
        <v>56</v>
      </c>
      <c r="D2041" s="7">
        <v>8601.67</v>
      </c>
      <c r="E2041" s="16">
        <v>45140</v>
      </c>
      <c r="F2041" s="8">
        <v>0</v>
      </c>
      <c r="G2041" s="10"/>
    </row>
    <row r="2042" spans="1:7" x14ac:dyDescent="0.45">
      <c r="A2042" s="4" t="s">
        <v>394</v>
      </c>
      <c r="B2042" s="5" t="s">
        <v>192</v>
      </c>
      <c r="C2042" s="6" t="s">
        <v>57</v>
      </c>
      <c r="D2042" s="7">
        <v>10879.66</v>
      </c>
      <c r="E2042" s="16">
        <v>45504</v>
      </c>
      <c r="F2042" s="8">
        <v>0</v>
      </c>
      <c r="G2042" s="10"/>
    </row>
    <row r="2043" spans="1:7" x14ac:dyDescent="0.45">
      <c r="A2043" s="4" t="s">
        <v>394</v>
      </c>
      <c r="B2043" s="5" t="s">
        <v>192</v>
      </c>
      <c r="C2043" s="6" t="s">
        <v>58</v>
      </c>
      <c r="D2043" s="7">
        <v>4832.21</v>
      </c>
      <c r="E2043" s="16">
        <v>45412</v>
      </c>
      <c r="F2043" s="8">
        <v>0</v>
      </c>
      <c r="G2043" s="10"/>
    </row>
    <row r="2044" spans="1:7" x14ac:dyDescent="0.45">
      <c r="A2044" s="4" t="s">
        <v>394</v>
      </c>
      <c r="B2044" s="5" t="s">
        <v>192</v>
      </c>
      <c r="C2044" s="6" t="s">
        <v>74</v>
      </c>
      <c r="D2044" s="7">
        <v>3457.78</v>
      </c>
      <c r="E2044" s="16">
        <v>44985</v>
      </c>
      <c r="F2044" s="8">
        <v>0</v>
      </c>
      <c r="G2044" s="10"/>
    </row>
    <row r="2045" spans="1:7" x14ac:dyDescent="0.45">
      <c r="A2045" s="4" t="s">
        <v>394</v>
      </c>
      <c r="B2045" s="5" t="s">
        <v>192</v>
      </c>
      <c r="C2045" s="6" t="s">
        <v>76</v>
      </c>
      <c r="D2045" s="7">
        <v>8067.07</v>
      </c>
      <c r="E2045" s="16">
        <v>44985</v>
      </c>
      <c r="F2045" s="8">
        <v>0</v>
      </c>
      <c r="G2045" s="10"/>
    </row>
    <row r="2046" spans="1:7" x14ac:dyDescent="0.45">
      <c r="A2046" s="4" t="s">
        <v>394</v>
      </c>
      <c r="B2046" s="5" t="s">
        <v>192</v>
      </c>
      <c r="C2046" s="6" t="s">
        <v>78</v>
      </c>
      <c r="D2046" s="7">
        <v>6069.3</v>
      </c>
      <c r="E2046" s="16">
        <v>45127</v>
      </c>
      <c r="F2046" s="8">
        <v>0</v>
      </c>
      <c r="G2046" s="10"/>
    </row>
    <row r="2047" spans="1:7" x14ac:dyDescent="0.45">
      <c r="A2047" s="4" t="s">
        <v>394</v>
      </c>
      <c r="B2047" s="5" t="s">
        <v>192</v>
      </c>
      <c r="C2047" s="6" t="s">
        <v>80</v>
      </c>
      <c r="D2047" s="7">
        <v>9509.81</v>
      </c>
      <c r="E2047" s="16">
        <v>45488</v>
      </c>
      <c r="F2047" s="8">
        <v>0</v>
      </c>
      <c r="G2047" s="10"/>
    </row>
    <row r="2048" spans="1:7" x14ac:dyDescent="0.45">
      <c r="A2048" s="4" t="s">
        <v>394</v>
      </c>
      <c r="B2048" s="5" t="s">
        <v>192</v>
      </c>
      <c r="C2048" s="6" t="s">
        <v>82</v>
      </c>
      <c r="D2048" s="7">
        <v>3298.28</v>
      </c>
      <c r="E2048" s="16">
        <v>45519</v>
      </c>
      <c r="F2048" s="8">
        <v>0</v>
      </c>
      <c r="G2048" s="10"/>
    </row>
    <row r="2049" spans="1:7" x14ac:dyDescent="0.45">
      <c r="A2049" s="4" t="s">
        <v>394</v>
      </c>
      <c r="B2049" s="5" t="s">
        <v>192</v>
      </c>
      <c r="C2049" s="6" t="s">
        <v>84</v>
      </c>
      <c r="D2049" s="7">
        <v>3197.76</v>
      </c>
      <c r="E2049" s="16">
        <v>45519</v>
      </c>
      <c r="F2049" s="8">
        <v>0</v>
      </c>
      <c r="G2049" s="10"/>
    </row>
    <row r="2050" spans="1:7" x14ac:dyDescent="0.45">
      <c r="A2050" s="4" t="s">
        <v>394</v>
      </c>
      <c r="B2050" s="5" t="s">
        <v>192</v>
      </c>
      <c r="C2050" s="6" t="s">
        <v>86</v>
      </c>
      <c r="D2050" s="7">
        <v>4869.3100000000004</v>
      </c>
      <c r="E2050" s="16">
        <v>45519</v>
      </c>
      <c r="F2050" s="8">
        <v>0</v>
      </c>
      <c r="G2050" s="10"/>
    </row>
    <row r="2051" spans="1:7" x14ac:dyDescent="0.45">
      <c r="A2051" s="4" t="s">
        <v>394</v>
      </c>
      <c r="B2051" s="5" t="s">
        <v>192</v>
      </c>
      <c r="C2051" s="6" t="s">
        <v>88</v>
      </c>
      <c r="D2051" s="7">
        <v>3214.07</v>
      </c>
      <c r="E2051" s="16">
        <v>45519</v>
      </c>
      <c r="F2051" s="8">
        <v>0</v>
      </c>
      <c r="G2051" s="10"/>
    </row>
    <row r="2052" spans="1:7" x14ac:dyDescent="0.45">
      <c r="A2052" s="4" t="s">
        <v>394</v>
      </c>
      <c r="B2052" s="5" t="s">
        <v>192</v>
      </c>
      <c r="C2052" s="6" t="s">
        <v>90</v>
      </c>
      <c r="D2052" s="7">
        <v>3214.07</v>
      </c>
      <c r="E2052" s="16">
        <v>45762</v>
      </c>
      <c r="F2052" s="8">
        <v>0</v>
      </c>
      <c r="G2052" s="10"/>
    </row>
    <row r="2053" spans="1:7" x14ac:dyDescent="0.45">
      <c r="A2053" s="4" t="s">
        <v>394</v>
      </c>
      <c r="B2053" s="5" t="s">
        <v>192</v>
      </c>
      <c r="C2053" s="6" t="s">
        <v>92</v>
      </c>
      <c r="D2053" s="7">
        <v>30564.400000000001</v>
      </c>
      <c r="E2053" s="16">
        <v>45519</v>
      </c>
      <c r="F2053" s="8">
        <v>0</v>
      </c>
      <c r="G2053" s="10"/>
    </row>
    <row r="2054" spans="1:7" x14ac:dyDescent="0.45">
      <c r="A2054" s="4" t="s">
        <v>394</v>
      </c>
      <c r="B2054" s="5" t="s">
        <v>193</v>
      </c>
      <c r="C2054" s="6" t="s">
        <v>60</v>
      </c>
      <c r="D2054" s="7">
        <v>7284.76</v>
      </c>
      <c r="E2054" s="16">
        <v>45519</v>
      </c>
      <c r="F2054" s="8">
        <v>0</v>
      </c>
      <c r="G2054" s="10"/>
    </row>
    <row r="2055" spans="1:7" x14ac:dyDescent="0.45">
      <c r="A2055" s="4" t="s">
        <v>394</v>
      </c>
      <c r="B2055" s="5" t="s">
        <v>193</v>
      </c>
      <c r="C2055" s="6" t="s">
        <v>62</v>
      </c>
      <c r="D2055" s="7">
        <v>7044.62</v>
      </c>
      <c r="E2055" s="16">
        <v>45519</v>
      </c>
      <c r="F2055" s="8">
        <v>0</v>
      </c>
      <c r="G2055" s="10"/>
    </row>
    <row r="2056" spans="1:7" x14ac:dyDescent="0.45">
      <c r="A2056" s="4" t="s">
        <v>394</v>
      </c>
      <c r="B2056" s="5" t="s">
        <v>193</v>
      </c>
      <c r="C2056" s="6" t="s">
        <v>64</v>
      </c>
      <c r="D2056" s="7">
        <v>8326.6</v>
      </c>
      <c r="E2056" s="16">
        <v>45519</v>
      </c>
      <c r="F2056" s="8">
        <v>0</v>
      </c>
      <c r="G2056" s="10"/>
    </row>
    <row r="2057" spans="1:7" x14ac:dyDescent="0.45">
      <c r="A2057" s="4" t="s">
        <v>394</v>
      </c>
      <c r="B2057" s="5" t="s">
        <v>193</v>
      </c>
      <c r="C2057" s="6" t="s">
        <v>66</v>
      </c>
      <c r="D2057" s="7">
        <v>6527.57</v>
      </c>
      <c r="E2057" s="16">
        <v>45519</v>
      </c>
      <c r="F2057" s="8">
        <v>0</v>
      </c>
      <c r="G2057" s="10"/>
    </row>
    <row r="2058" spans="1:7" x14ac:dyDescent="0.45">
      <c r="A2058" s="4" t="s">
        <v>394</v>
      </c>
      <c r="B2058" s="5" t="s">
        <v>193</v>
      </c>
      <c r="C2058" s="6" t="s">
        <v>54</v>
      </c>
      <c r="D2058" s="7">
        <v>19486.009999999998</v>
      </c>
      <c r="E2058" s="16">
        <v>44880</v>
      </c>
      <c r="F2058" s="8">
        <v>0</v>
      </c>
      <c r="G2058" s="10"/>
    </row>
    <row r="2059" spans="1:7" x14ac:dyDescent="0.45">
      <c r="A2059" s="4" t="s">
        <v>394</v>
      </c>
      <c r="B2059" s="5" t="s">
        <v>193</v>
      </c>
      <c r="C2059" s="6" t="s">
        <v>55</v>
      </c>
      <c r="D2059" s="7">
        <v>20478.84</v>
      </c>
      <c r="E2059" s="16">
        <v>44925</v>
      </c>
      <c r="F2059" s="8">
        <v>0</v>
      </c>
      <c r="G2059" s="10"/>
    </row>
    <row r="2060" spans="1:7" x14ac:dyDescent="0.45">
      <c r="A2060" s="4" t="s">
        <v>394</v>
      </c>
      <c r="B2060" s="5" t="s">
        <v>193</v>
      </c>
      <c r="C2060" s="6" t="s">
        <v>56</v>
      </c>
      <c r="D2060" s="7">
        <v>17257.03</v>
      </c>
      <c r="E2060" s="16">
        <v>45139</v>
      </c>
      <c r="F2060" s="8">
        <v>0</v>
      </c>
      <c r="G2060" s="10"/>
    </row>
    <row r="2061" spans="1:7" x14ac:dyDescent="0.45">
      <c r="A2061" s="4" t="s">
        <v>394</v>
      </c>
      <c r="B2061" s="5" t="s">
        <v>193</v>
      </c>
      <c r="C2061" s="6" t="s">
        <v>57</v>
      </c>
      <c r="D2061" s="7">
        <v>21827.22</v>
      </c>
      <c r="E2061" s="16">
        <v>45504</v>
      </c>
      <c r="F2061" s="8">
        <v>0</v>
      </c>
      <c r="G2061" s="10"/>
    </row>
    <row r="2062" spans="1:7" x14ac:dyDescent="0.45">
      <c r="A2062" s="4" t="s">
        <v>394</v>
      </c>
      <c r="B2062" s="5" t="s">
        <v>193</v>
      </c>
      <c r="C2062" s="6" t="s">
        <v>58</v>
      </c>
      <c r="D2062" s="7">
        <v>9694.58</v>
      </c>
      <c r="E2062" s="16">
        <v>45412</v>
      </c>
      <c r="F2062" s="8">
        <v>0</v>
      </c>
      <c r="G2062" s="10"/>
    </row>
    <row r="2063" spans="1:7" x14ac:dyDescent="0.45">
      <c r="A2063" s="4" t="s">
        <v>394</v>
      </c>
      <c r="B2063" s="5" t="s">
        <v>193</v>
      </c>
      <c r="C2063" s="6" t="s">
        <v>82</v>
      </c>
      <c r="D2063" s="7">
        <v>6617.14</v>
      </c>
      <c r="E2063" s="16">
        <v>45519</v>
      </c>
      <c r="F2063" s="8">
        <v>0</v>
      </c>
      <c r="G2063" s="10"/>
    </row>
    <row r="2064" spans="1:7" x14ac:dyDescent="0.45">
      <c r="A2064" s="4" t="s">
        <v>394</v>
      </c>
      <c r="B2064" s="5" t="s">
        <v>193</v>
      </c>
      <c r="C2064" s="6" t="s">
        <v>84</v>
      </c>
      <c r="D2064" s="7">
        <v>6415.47</v>
      </c>
      <c r="E2064" s="16">
        <v>45519</v>
      </c>
      <c r="F2064" s="8">
        <v>0</v>
      </c>
      <c r="G2064" s="10"/>
    </row>
    <row r="2065" spans="1:7" x14ac:dyDescent="0.45">
      <c r="A2065" s="4" t="s">
        <v>394</v>
      </c>
      <c r="B2065" s="5" t="s">
        <v>193</v>
      </c>
      <c r="C2065" s="6" t="s">
        <v>86</v>
      </c>
      <c r="D2065" s="7">
        <v>9769.01</v>
      </c>
      <c r="E2065" s="16">
        <v>45519</v>
      </c>
      <c r="F2065" s="8">
        <v>0</v>
      </c>
      <c r="G2065" s="10"/>
    </row>
    <row r="2066" spans="1:7" x14ac:dyDescent="0.45">
      <c r="A2066" s="4" t="s">
        <v>394</v>
      </c>
      <c r="B2066" s="5" t="s">
        <v>193</v>
      </c>
      <c r="C2066" s="6" t="s">
        <v>88</v>
      </c>
      <c r="D2066" s="7">
        <v>6448.2</v>
      </c>
      <c r="E2066" s="16">
        <v>45519</v>
      </c>
      <c r="F2066" s="8">
        <v>0</v>
      </c>
      <c r="G2066" s="10"/>
    </row>
    <row r="2067" spans="1:7" x14ac:dyDescent="0.45">
      <c r="A2067" s="4" t="s">
        <v>394</v>
      </c>
      <c r="B2067" s="5" t="s">
        <v>193</v>
      </c>
      <c r="C2067" s="6" t="s">
        <v>90</v>
      </c>
      <c r="D2067" s="7">
        <v>6448.2</v>
      </c>
      <c r="E2067" s="16">
        <v>45762</v>
      </c>
      <c r="F2067" s="8">
        <v>0</v>
      </c>
      <c r="G2067" s="10"/>
    </row>
    <row r="2068" spans="1:7" x14ac:dyDescent="0.45">
      <c r="A2068" s="4" t="s">
        <v>394</v>
      </c>
      <c r="B2068" s="5" t="s">
        <v>193</v>
      </c>
      <c r="C2068" s="6" t="s">
        <v>92</v>
      </c>
      <c r="D2068" s="7">
        <v>61319.58</v>
      </c>
      <c r="E2068" s="16">
        <v>45519</v>
      </c>
      <c r="F2068" s="8">
        <v>0</v>
      </c>
      <c r="G2068" s="10"/>
    </row>
    <row r="2069" spans="1:7" x14ac:dyDescent="0.45">
      <c r="A2069" s="4" t="s">
        <v>394</v>
      </c>
      <c r="B2069" s="5" t="s">
        <v>194</v>
      </c>
      <c r="C2069" s="6" t="s">
        <v>60</v>
      </c>
      <c r="D2069" s="7">
        <v>5631.33</v>
      </c>
      <c r="E2069" s="16">
        <v>45519</v>
      </c>
      <c r="F2069" s="8">
        <v>0</v>
      </c>
      <c r="G2069" s="10"/>
    </row>
    <row r="2070" spans="1:7" x14ac:dyDescent="0.45">
      <c r="A2070" s="4" t="s">
        <v>394</v>
      </c>
      <c r="B2070" s="5" t="s">
        <v>194</v>
      </c>
      <c r="C2070" s="6" t="s">
        <v>62</v>
      </c>
      <c r="D2070" s="7">
        <v>5445.69</v>
      </c>
      <c r="E2070" s="16">
        <v>45519</v>
      </c>
      <c r="F2070" s="8">
        <v>0</v>
      </c>
      <c r="G2070" s="10"/>
    </row>
    <row r="2071" spans="1:7" x14ac:dyDescent="0.45">
      <c r="A2071" s="4" t="s">
        <v>394</v>
      </c>
      <c r="B2071" s="5" t="s">
        <v>194</v>
      </c>
      <c r="C2071" s="6" t="s">
        <v>64</v>
      </c>
      <c r="D2071" s="7">
        <v>6436.7</v>
      </c>
      <c r="E2071" s="16">
        <v>45519</v>
      </c>
      <c r="F2071" s="8">
        <v>0</v>
      </c>
      <c r="G2071" s="10"/>
    </row>
    <row r="2072" spans="1:7" x14ac:dyDescent="0.45">
      <c r="A2072" s="4" t="s">
        <v>394</v>
      </c>
      <c r="B2072" s="5" t="s">
        <v>194</v>
      </c>
      <c r="C2072" s="6" t="s">
        <v>66</v>
      </c>
      <c r="D2072" s="7">
        <v>5045.99</v>
      </c>
      <c r="E2072" s="16">
        <v>45519</v>
      </c>
      <c r="F2072" s="8">
        <v>0</v>
      </c>
      <c r="G2072" s="10"/>
    </row>
    <row r="2073" spans="1:7" x14ac:dyDescent="0.45">
      <c r="A2073" s="4" t="s">
        <v>394</v>
      </c>
      <c r="B2073" s="5" t="s">
        <v>194</v>
      </c>
      <c r="C2073" s="6" t="s">
        <v>54</v>
      </c>
      <c r="D2073" s="7">
        <v>15063.24</v>
      </c>
      <c r="E2073" s="16">
        <v>44880</v>
      </c>
      <c r="F2073" s="8">
        <v>0</v>
      </c>
      <c r="G2073" s="10"/>
    </row>
    <row r="2074" spans="1:7" x14ac:dyDescent="0.45">
      <c r="A2074" s="4" t="s">
        <v>394</v>
      </c>
      <c r="B2074" s="5" t="s">
        <v>194</v>
      </c>
      <c r="C2074" s="6" t="s">
        <v>55</v>
      </c>
      <c r="D2074" s="7">
        <v>15830.73</v>
      </c>
      <c r="E2074" s="16">
        <v>44925</v>
      </c>
      <c r="F2074" s="8">
        <v>0</v>
      </c>
      <c r="G2074" s="10"/>
    </row>
    <row r="2075" spans="1:7" x14ac:dyDescent="0.45">
      <c r="A2075" s="4" t="s">
        <v>394</v>
      </c>
      <c r="B2075" s="5" t="s">
        <v>194</v>
      </c>
      <c r="C2075" s="6" t="s">
        <v>56</v>
      </c>
      <c r="D2075" s="7">
        <v>13340.18</v>
      </c>
      <c r="E2075" s="16">
        <v>45139</v>
      </c>
      <c r="F2075" s="8">
        <v>0</v>
      </c>
      <c r="G2075" s="10"/>
    </row>
    <row r="2076" spans="1:7" x14ac:dyDescent="0.45">
      <c r="A2076" s="4" t="s">
        <v>394</v>
      </c>
      <c r="B2076" s="5" t="s">
        <v>194</v>
      </c>
      <c r="C2076" s="6" t="s">
        <v>57</v>
      </c>
      <c r="D2076" s="7">
        <v>16873.07</v>
      </c>
      <c r="E2076" s="16">
        <v>45504</v>
      </c>
      <c r="F2076" s="8">
        <v>0</v>
      </c>
      <c r="G2076" s="10"/>
    </row>
    <row r="2077" spans="1:7" x14ac:dyDescent="0.45">
      <c r="A2077" s="4" t="s">
        <v>394</v>
      </c>
      <c r="B2077" s="5" t="s">
        <v>194</v>
      </c>
      <c r="C2077" s="6" t="s">
        <v>58</v>
      </c>
      <c r="D2077" s="7">
        <v>7494.19</v>
      </c>
      <c r="E2077" s="16">
        <v>45412</v>
      </c>
      <c r="F2077" s="8">
        <v>0</v>
      </c>
      <c r="G2077" s="10"/>
    </row>
    <row r="2078" spans="1:7" x14ac:dyDescent="0.45">
      <c r="A2078" s="4" t="s">
        <v>394</v>
      </c>
      <c r="B2078" s="5" t="s">
        <v>194</v>
      </c>
      <c r="C2078" s="6" t="s">
        <v>74</v>
      </c>
      <c r="D2078" s="7">
        <v>5362.61</v>
      </c>
      <c r="E2078" s="16">
        <v>44985</v>
      </c>
      <c r="F2078" s="8">
        <v>0</v>
      </c>
      <c r="G2078" s="10"/>
    </row>
    <row r="2079" spans="1:7" x14ac:dyDescent="0.45">
      <c r="A2079" s="4" t="s">
        <v>394</v>
      </c>
      <c r="B2079" s="5" t="s">
        <v>194</v>
      </c>
      <c r="C2079" s="6" t="s">
        <v>76</v>
      </c>
      <c r="D2079" s="7">
        <v>12511.08</v>
      </c>
      <c r="E2079" s="16">
        <v>44985</v>
      </c>
      <c r="F2079" s="8">
        <v>0</v>
      </c>
      <c r="G2079" s="10"/>
    </row>
    <row r="2080" spans="1:7" x14ac:dyDescent="0.45">
      <c r="A2080" s="4" t="s">
        <v>394</v>
      </c>
      <c r="B2080" s="5" t="s">
        <v>194</v>
      </c>
      <c r="C2080" s="6" t="s">
        <v>78</v>
      </c>
      <c r="D2080" s="7">
        <v>9412.77</v>
      </c>
      <c r="E2080" s="16">
        <v>45127</v>
      </c>
      <c r="F2080" s="8">
        <v>0</v>
      </c>
      <c r="G2080" s="10"/>
    </row>
    <row r="2081" spans="1:7" x14ac:dyDescent="0.45">
      <c r="A2081" s="4" t="s">
        <v>394</v>
      </c>
      <c r="B2081" s="5" t="s">
        <v>194</v>
      </c>
      <c r="C2081" s="6" t="s">
        <v>80</v>
      </c>
      <c r="D2081" s="7">
        <v>14748.59</v>
      </c>
      <c r="E2081" s="16">
        <v>45488</v>
      </c>
      <c r="F2081" s="8">
        <v>0</v>
      </c>
      <c r="G2081" s="10"/>
    </row>
    <row r="2082" spans="1:7" x14ac:dyDescent="0.45">
      <c r="A2082" s="4" t="s">
        <v>394</v>
      </c>
      <c r="B2082" s="5" t="s">
        <v>194</v>
      </c>
      <c r="C2082" s="6" t="s">
        <v>82</v>
      </c>
      <c r="D2082" s="7">
        <v>5115.24</v>
      </c>
      <c r="E2082" s="16">
        <v>45519</v>
      </c>
      <c r="F2082" s="8">
        <v>0</v>
      </c>
      <c r="G2082" s="10"/>
    </row>
    <row r="2083" spans="1:7" x14ac:dyDescent="0.45">
      <c r="A2083" s="4" t="s">
        <v>394</v>
      </c>
      <c r="B2083" s="5" t="s">
        <v>194</v>
      </c>
      <c r="C2083" s="6" t="s">
        <v>84</v>
      </c>
      <c r="D2083" s="7">
        <v>4959.34</v>
      </c>
      <c r="E2083" s="16">
        <v>45519</v>
      </c>
      <c r="F2083" s="8">
        <v>0</v>
      </c>
      <c r="G2083" s="10"/>
    </row>
    <row r="2084" spans="1:7" x14ac:dyDescent="0.45">
      <c r="A2084" s="4" t="s">
        <v>394</v>
      </c>
      <c r="B2084" s="5" t="s">
        <v>194</v>
      </c>
      <c r="C2084" s="6" t="s">
        <v>86</v>
      </c>
      <c r="D2084" s="7">
        <v>7551.72</v>
      </c>
      <c r="E2084" s="16">
        <v>45519</v>
      </c>
      <c r="F2084" s="8">
        <v>0</v>
      </c>
      <c r="G2084" s="10"/>
    </row>
    <row r="2085" spans="1:7" x14ac:dyDescent="0.45">
      <c r="A2085" s="4" t="s">
        <v>394</v>
      </c>
      <c r="B2085" s="5" t="s">
        <v>194</v>
      </c>
      <c r="C2085" s="6" t="s">
        <v>88</v>
      </c>
      <c r="D2085" s="7">
        <v>4984.6400000000003</v>
      </c>
      <c r="E2085" s="16">
        <v>45519</v>
      </c>
      <c r="F2085" s="8">
        <v>0</v>
      </c>
      <c r="G2085" s="10"/>
    </row>
    <row r="2086" spans="1:7" x14ac:dyDescent="0.45">
      <c r="A2086" s="4" t="s">
        <v>394</v>
      </c>
      <c r="B2086" s="5" t="s">
        <v>194</v>
      </c>
      <c r="C2086" s="6" t="s">
        <v>90</v>
      </c>
      <c r="D2086" s="7">
        <v>4984.6400000000003</v>
      </c>
      <c r="E2086" s="16">
        <v>45762</v>
      </c>
      <c r="F2086" s="8">
        <v>0</v>
      </c>
      <c r="G2086" s="10"/>
    </row>
    <row r="2087" spans="1:7" x14ac:dyDescent="0.45">
      <c r="A2087" s="4" t="s">
        <v>394</v>
      </c>
      <c r="B2087" s="5" t="s">
        <v>194</v>
      </c>
      <c r="C2087" s="6" t="s">
        <v>92</v>
      </c>
      <c r="D2087" s="7">
        <v>47401.78</v>
      </c>
      <c r="E2087" s="16">
        <v>45519</v>
      </c>
      <c r="F2087" s="8">
        <v>0</v>
      </c>
      <c r="G2087" s="10"/>
    </row>
    <row r="2088" spans="1:7" x14ac:dyDescent="0.45">
      <c r="A2088" s="4" t="s">
        <v>394</v>
      </c>
      <c r="B2088" s="5" t="s">
        <v>195</v>
      </c>
      <c r="C2088" s="6" t="s">
        <v>60</v>
      </c>
      <c r="D2088" s="7">
        <v>211909.43</v>
      </c>
      <c r="E2088" s="16">
        <v>45519</v>
      </c>
      <c r="F2088" s="8">
        <v>0</v>
      </c>
      <c r="G2088" s="10"/>
    </row>
    <row r="2089" spans="1:7" x14ac:dyDescent="0.45">
      <c r="A2089" s="4" t="s">
        <v>394</v>
      </c>
      <c r="B2089" s="5" t="s">
        <v>195</v>
      </c>
      <c r="C2089" s="6" t="s">
        <v>61</v>
      </c>
      <c r="D2089" s="7">
        <v>57685.53</v>
      </c>
      <c r="E2089" s="16">
        <v>45519</v>
      </c>
      <c r="F2089" s="8">
        <v>0</v>
      </c>
      <c r="G2089" s="10"/>
    </row>
    <row r="2090" spans="1:7" x14ac:dyDescent="0.45">
      <c r="A2090" s="4" t="s">
        <v>394</v>
      </c>
      <c r="B2090" s="5" t="s">
        <v>195</v>
      </c>
      <c r="C2090" s="6" t="s">
        <v>62</v>
      </c>
      <c r="D2090" s="7">
        <v>204923.91</v>
      </c>
      <c r="E2090" s="16">
        <v>45519</v>
      </c>
      <c r="F2090" s="8">
        <v>0</v>
      </c>
      <c r="G2090" s="10"/>
    </row>
    <row r="2091" spans="1:7" x14ac:dyDescent="0.45">
      <c r="A2091" s="4" t="s">
        <v>394</v>
      </c>
      <c r="B2091" s="5" t="s">
        <v>195</v>
      </c>
      <c r="C2091" s="6" t="s">
        <v>63</v>
      </c>
      <c r="D2091" s="7">
        <v>55783.95</v>
      </c>
      <c r="E2091" s="16">
        <v>45519</v>
      </c>
      <c r="F2091" s="8">
        <v>0</v>
      </c>
      <c r="G2091" s="10"/>
    </row>
    <row r="2092" spans="1:7" x14ac:dyDescent="0.45">
      <c r="A2092" s="4" t="s">
        <v>394</v>
      </c>
      <c r="B2092" s="5" t="s">
        <v>195</v>
      </c>
      <c r="C2092" s="6" t="s">
        <v>64</v>
      </c>
      <c r="D2092" s="7">
        <v>242215.8</v>
      </c>
      <c r="E2092" s="16">
        <v>45519</v>
      </c>
      <c r="F2092" s="8">
        <v>0</v>
      </c>
      <c r="G2092" s="10"/>
    </row>
    <row r="2093" spans="1:7" x14ac:dyDescent="0.45">
      <c r="A2093" s="4" t="s">
        <v>394</v>
      </c>
      <c r="B2093" s="5" t="s">
        <v>195</v>
      </c>
      <c r="C2093" s="6" t="s">
        <v>65</v>
      </c>
      <c r="D2093" s="7">
        <v>63494.33</v>
      </c>
      <c r="E2093" s="16">
        <v>45519</v>
      </c>
      <c r="F2093" s="8">
        <v>0</v>
      </c>
      <c r="G2093" s="10"/>
    </row>
    <row r="2094" spans="1:7" x14ac:dyDescent="0.45">
      <c r="A2094" s="4" t="s">
        <v>394</v>
      </c>
      <c r="B2094" s="5" t="s">
        <v>195</v>
      </c>
      <c r="C2094" s="6" t="s">
        <v>66</v>
      </c>
      <c r="D2094" s="7">
        <v>189883.02</v>
      </c>
      <c r="E2094" s="16">
        <v>45519</v>
      </c>
      <c r="F2094" s="8">
        <v>0</v>
      </c>
      <c r="G2094" s="10"/>
    </row>
    <row r="2095" spans="1:7" x14ac:dyDescent="0.45">
      <c r="A2095" s="4" t="s">
        <v>394</v>
      </c>
      <c r="B2095" s="5" t="s">
        <v>195</v>
      </c>
      <c r="C2095" s="6" t="s">
        <v>67</v>
      </c>
      <c r="D2095" s="7">
        <v>49775.839999999997</v>
      </c>
      <c r="E2095" s="16">
        <v>45519</v>
      </c>
      <c r="F2095" s="8">
        <v>0</v>
      </c>
      <c r="G2095" s="10"/>
    </row>
    <row r="2096" spans="1:7" x14ac:dyDescent="0.45">
      <c r="A2096" s="4" t="s">
        <v>394</v>
      </c>
      <c r="B2096" s="5" t="s">
        <v>195</v>
      </c>
      <c r="C2096" s="6" t="s">
        <v>54</v>
      </c>
      <c r="D2096" s="7">
        <v>566836.41</v>
      </c>
      <c r="E2096" s="16">
        <v>44880</v>
      </c>
      <c r="F2096" s="8">
        <v>0</v>
      </c>
      <c r="G2096" s="10"/>
    </row>
    <row r="2097" spans="1:7" x14ac:dyDescent="0.45">
      <c r="A2097" s="4" t="s">
        <v>394</v>
      </c>
      <c r="B2097" s="5" t="s">
        <v>195</v>
      </c>
      <c r="C2097" s="6" t="s">
        <v>68</v>
      </c>
      <c r="D2097" s="7">
        <v>148590.22</v>
      </c>
      <c r="E2097" s="16">
        <v>44880</v>
      </c>
      <c r="F2097" s="8">
        <v>0</v>
      </c>
      <c r="G2097" s="10"/>
    </row>
    <row r="2098" spans="1:7" x14ac:dyDescent="0.45">
      <c r="A2098" s="4" t="s">
        <v>394</v>
      </c>
      <c r="B2098" s="5" t="s">
        <v>195</v>
      </c>
      <c r="C2098" s="6" t="s">
        <v>55</v>
      </c>
      <c r="D2098" s="7">
        <v>595717.43000000005</v>
      </c>
      <c r="E2098" s="16">
        <v>44925</v>
      </c>
      <c r="F2098" s="8">
        <v>0</v>
      </c>
      <c r="G2098" s="10"/>
    </row>
    <row r="2099" spans="1:7" x14ac:dyDescent="0.45">
      <c r="A2099" s="4" t="s">
        <v>394</v>
      </c>
      <c r="B2099" s="5" t="s">
        <v>195</v>
      </c>
      <c r="C2099" s="6" t="s">
        <v>69</v>
      </c>
      <c r="D2099" s="7">
        <v>43379.3</v>
      </c>
      <c r="E2099" s="16">
        <v>44925</v>
      </c>
      <c r="F2099" s="8">
        <v>112781.78</v>
      </c>
      <c r="G2099" s="10"/>
    </row>
    <row r="2100" spans="1:7" x14ac:dyDescent="0.45">
      <c r="A2100" s="4" t="s">
        <v>394</v>
      </c>
      <c r="B2100" s="5" t="s">
        <v>195</v>
      </c>
      <c r="C2100" s="6" t="s">
        <v>56</v>
      </c>
      <c r="D2100" s="7">
        <v>501996.87</v>
      </c>
      <c r="E2100" s="16">
        <v>45140</v>
      </c>
      <c r="F2100" s="8">
        <v>0</v>
      </c>
      <c r="G2100" s="10"/>
    </row>
    <row r="2101" spans="1:7" x14ac:dyDescent="0.45">
      <c r="A2101" s="4" t="s">
        <v>394</v>
      </c>
      <c r="B2101" s="5" t="s">
        <v>195</v>
      </c>
      <c r="C2101" s="6" t="s">
        <v>70</v>
      </c>
      <c r="D2101" s="7">
        <v>36554.71</v>
      </c>
      <c r="E2101" s="16">
        <v>45140</v>
      </c>
      <c r="F2101" s="8">
        <v>95038.51</v>
      </c>
      <c r="G2101" s="10"/>
    </row>
    <row r="2102" spans="1:7" x14ac:dyDescent="0.45">
      <c r="A2102" s="4" t="s">
        <v>394</v>
      </c>
      <c r="B2102" s="5" t="s">
        <v>195</v>
      </c>
      <c r="C2102" s="6" t="s">
        <v>57</v>
      </c>
      <c r="D2102" s="7">
        <v>634941</v>
      </c>
      <c r="E2102" s="16">
        <v>45504</v>
      </c>
      <c r="F2102" s="8">
        <v>0</v>
      </c>
      <c r="G2102" s="10"/>
    </row>
    <row r="2103" spans="1:7" x14ac:dyDescent="0.45">
      <c r="A2103" s="4" t="s">
        <v>394</v>
      </c>
      <c r="B2103" s="5" t="s">
        <v>195</v>
      </c>
      <c r="C2103" s="6" t="s">
        <v>71</v>
      </c>
      <c r="D2103" s="7">
        <v>15991.95</v>
      </c>
      <c r="E2103" s="16">
        <v>45504</v>
      </c>
      <c r="F2103" s="8">
        <v>0</v>
      </c>
      <c r="G2103" s="10" t="s">
        <v>395</v>
      </c>
    </row>
    <row r="2104" spans="1:7" x14ac:dyDescent="0.45">
      <c r="A2104" s="4" t="s">
        <v>394</v>
      </c>
      <c r="B2104" s="5" t="s">
        <v>195</v>
      </c>
      <c r="C2104" s="6" t="s">
        <v>72</v>
      </c>
      <c r="D2104" s="7">
        <v>6474.33</v>
      </c>
      <c r="E2104" s="16">
        <v>45504</v>
      </c>
      <c r="F2104" s="8">
        <v>113190.94</v>
      </c>
      <c r="G2104" s="10"/>
    </row>
    <row r="2105" spans="1:7" x14ac:dyDescent="0.45">
      <c r="A2105" s="4" t="s">
        <v>394</v>
      </c>
      <c r="B2105" s="5" t="s">
        <v>195</v>
      </c>
      <c r="C2105" s="6" t="s">
        <v>58</v>
      </c>
      <c r="D2105" s="7">
        <v>282009.56</v>
      </c>
      <c r="E2105" s="16">
        <v>45412</v>
      </c>
      <c r="F2105" s="8">
        <v>0</v>
      </c>
      <c r="G2105" s="10"/>
    </row>
    <row r="2106" spans="1:7" x14ac:dyDescent="0.45">
      <c r="A2106" s="4" t="s">
        <v>394</v>
      </c>
      <c r="B2106" s="5" t="s">
        <v>195</v>
      </c>
      <c r="C2106" s="6" t="s">
        <v>73</v>
      </c>
      <c r="D2106" s="7">
        <v>20535.54</v>
      </c>
      <c r="E2106" s="16">
        <v>45412</v>
      </c>
      <c r="F2106" s="8">
        <v>53390.31</v>
      </c>
      <c r="G2106" s="10"/>
    </row>
    <row r="2107" spans="1:7" x14ac:dyDescent="0.45">
      <c r="A2107" s="4" t="s">
        <v>394</v>
      </c>
      <c r="B2107" s="5" t="s">
        <v>195</v>
      </c>
      <c r="C2107" s="6" t="s">
        <v>74</v>
      </c>
      <c r="D2107" s="7">
        <v>212450.05</v>
      </c>
      <c r="E2107" s="16">
        <v>44985</v>
      </c>
      <c r="F2107" s="8">
        <v>0</v>
      </c>
      <c r="G2107" s="10"/>
    </row>
    <row r="2108" spans="1:7" x14ac:dyDescent="0.45">
      <c r="A2108" s="4" t="s">
        <v>394</v>
      </c>
      <c r="B2108" s="5" t="s">
        <v>195</v>
      </c>
      <c r="C2108" s="6" t="s">
        <v>75</v>
      </c>
      <c r="D2108" s="7">
        <v>52899.07</v>
      </c>
      <c r="E2108" s="16">
        <v>44985</v>
      </c>
      <c r="F2108" s="8">
        <v>0</v>
      </c>
      <c r="G2108" s="10"/>
    </row>
    <row r="2109" spans="1:7" x14ac:dyDescent="0.45">
      <c r="A2109" s="4" t="s">
        <v>394</v>
      </c>
      <c r="B2109" s="5" t="s">
        <v>195</v>
      </c>
      <c r="C2109" s="6" t="s">
        <v>76</v>
      </c>
      <c r="D2109" s="7">
        <v>495650.29</v>
      </c>
      <c r="E2109" s="16">
        <v>44985</v>
      </c>
      <c r="F2109" s="8">
        <v>0</v>
      </c>
      <c r="G2109" s="10"/>
    </row>
    <row r="2110" spans="1:7" x14ac:dyDescent="0.45">
      <c r="A2110" s="4" t="s">
        <v>394</v>
      </c>
      <c r="B2110" s="5" t="s">
        <v>195</v>
      </c>
      <c r="C2110" s="6" t="s">
        <v>77</v>
      </c>
      <c r="D2110" s="7">
        <v>123414.61</v>
      </c>
      <c r="E2110" s="16">
        <v>44985</v>
      </c>
      <c r="F2110" s="8">
        <v>0</v>
      </c>
      <c r="G2110" s="10"/>
    </row>
    <row r="2111" spans="1:7" x14ac:dyDescent="0.45">
      <c r="A2111" s="4" t="s">
        <v>394</v>
      </c>
      <c r="B2111" s="5" t="s">
        <v>195</v>
      </c>
      <c r="C2111" s="6" t="s">
        <v>78</v>
      </c>
      <c r="D2111" s="7">
        <v>372905</v>
      </c>
      <c r="E2111" s="16">
        <v>45127</v>
      </c>
      <c r="F2111" s="8">
        <v>0</v>
      </c>
      <c r="G2111" s="10"/>
    </row>
    <row r="2112" spans="1:7" x14ac:dyDescent="0.45">
      <c r="A2112" s="4" t="s">
        <v>394</v>
      </c>
      <c r="B2112" s="5" t="s">
        <v>195</v>
      </c>
      <c r="C2112" s="6" t="s">
        <v>79</v>
      </c>
      <c r="D2112" s="7">
        <v>25792.84</v>
      </c>
      <c r="E2112" s="16">
        <v>45127</v>
      </c>
      <c r="F2112" s="8">
        <v>67058.77</v>
      </c>
      <c r="G2112" s="10"/>
    </row>
    <row r="2113" spans="1:7" x14ac:dyDescent="0.45">
      <c r="A2113" s="4" t="s">
        <v>394</v>
      </c>
      <c r="B2113" s="5" t="s">
        <v>195</v>
      </c>
      <c r="C2113" s="6" t="s">
        <v>80</v>
      </c>
      <c r="D2113" s="7">
        <v>584293.72</v>
      </c>
      <c r="E2113" s="16">
        <v>45488</v>
      </c>
      <c r="F2113" s="8">
        <v>0</v>
      </c>
      <c r="G2113" s="10"/>
    </row>
    <row r="2114" spans="1:7" x14ac:dyDescent="0.45">
      <c r="A2114" s="4" t="s">
        <v>394</v>
      </c>
      <c r="B2114" s="5" t="s">
        <v>195</v>
      </c>
      <c r="C2114" s="6" t="s">
        <v>81</v>
      </c>
      <c r="D2114" s="7">
        <v>40414.03</v>
      </c>
      <c r="E2114" s="16">
        <v>45488</v>
      </c>
      <c r="F2114" s="8">
        <v>105072.38</v>
      </c>
      <c r="G2114" s="10"/>
    </row>
    <row r="2115" spans="1:7" x14ac:dyDescent="0.45">
      <c r="A2115" s="4" t="s">
        <v>394</v>
      </c>
      <c r="B2115" s="5" t="s">
        <v>195</v>
      </c>
      <c r="C2115" s="6" t="s">
        <v>82</v>
      </c>
      <c r="D2115" s="7">
        <v>192488.76</v>
      </c>
      <c r="E2115" s="16">
        <v>45519</v>
      </c>
      <c r="F2115" s="8">
        <v>0</v>
      </c>
      <c r="G2115" s="10"/>
    </row>
    <row r="2116" spans="1:7" x14ac:dyDescent="0.45">
      <c r="A2116" s="4" t="s">
        <v>394</v>
      </c>
      <c r="B2116" s="5" t="s">
        <v>195</v>
      </c>
      <c r="C2116" s="6" t="s">
        <v>83</v>
      </c>
      <c r="D2116" s="7">
        <v>52398.879999999997</v>
      </c>
      <c r="E2116" s="16">
        <v>45519</v>
      </c>
      <c r="F2116" s="8">
        <v>0</v>
      </c>
      <c r="G2116" s="10"/>
    </row>
    <row r="2117" spans="1:7" x14ac:dyDescent="0.45">
      <c r="A2117" s="4" t="s">
        <v>394</v>
      </c>
      <c r="B2117" s="5" t="s">
        <v>195</v>
      </c>
      <c r="C2117" s="6" t="s">
        <v>84</v>
      </c>
      <c r="D2117" s="7">
        <v>186622.25</v>
      </c>
      <c r="E2117" s="16">
        <v>45519</v>
      </c>
      <c r="F2117" s="8">
        <v>0</v>
      </c>
      <c r="G2117" s="10"/>
    </row>
    <row r="2118" spans="1:7" x14ac:dyDescent="0.45">
      <c r="A2118" s="4" t="s">
        <v>394</v>
      </c>
      <c r="B2118" s="5" t="s">
        <v>195</v>
      </c>
      <c r="C2118" s="6" t="s">
        <v>85</v>
      </c>
      <c r="D2118" s="7">
        <v>50801.91</v>
      </c>
      <c r="E2118" s="16">
        <v>45519</v>
      </c>
      <c r="F2118" s="8">
        <v>0</v>
      </c>
      <c r="G2118" s="10"/>
    </row>
    <row r="2119" spans="1:7" x14ac:dyDescent="0.45">
      <c r="A2119" s="4" t="s">
        <v>394</v>
      </c>
      <c r="B2119" s="5" t="s">
        <v>195</v>
      </c>
      <c r="C2119" s="6" t="s">
        <v>86</v>
      </c>
      <c r="D2119" s="7">
        <v>284174.71000000002</v>
      </c>
      <c r="E2119" s="16">
        <v>45519</v>
      </c>
      <c r="F2119" s="8">
        <v>0</v>
      </c>
      <c r="G2119" s="10"/>
    </row>
    <row r="2120" spans="1:7" x14ac:dyDescent="0.45">
      <c r="A2120" s="4" t="s">
        <v>394</v>
      </c>
      <c r="B2120" s="5" t="s">
        <v>195</v>
      </c>
      <c r="C2120" s="6" t="s">
        <v>87</v>
      </c>
      <c r="D2120" s="7">
        <v>74493.42</v>
      </c>
      <c r="E2120" s="16">
        <v>45519</v>
      </c>
      <c r="F2120" s="8">
        <v>0</v>
      </c>
      <c r="G2120" s="10"/>
    </row>
    <row r="2121" spans="1:7" x14ac:dyDescent="0.45">
      <c r="A2121" s="4" t="s">
        <v>394</v>
      </c>
      <c r="B2121" s="5" t="s">
        <v>195</v>
      </c>
      <c r="C2121" s="6" t="s">
        <v>88</v>
      </c>
      <c r="D2121" s="7">
        <v>187574.29</v>
      </c>
      <c r="E2121" s="16">
        <v>45519</v>
      </c>
      <c r="F2121" s="8">
        <v>0</v>
      </c>
      <c r="G2121" s="10"/>
    </row>
    <row r="2122" spans="1:7" x14ac:dyDescent="0.45">
      <c r="A2122" s="4" t="s">
        <v>394</v>
      </c>
      <c r="B2122" s="5" t="s">
        <v>195</v>
      </c>
      <c r="C2122" s="6" t="s">
        <v>89</v>
      </c>
      <c r="D2122" s="7">
        <v>49170.63</v>
      </c>
      <c r="E2122" s="16">
        <v>45519</v>
      </c>
      <c r="F2122" s="8">
        <v>0</v>
      </c>
      <c r="G2122" s="10"/>
    </row>
    <row r="2123" spans="1:7" x14ac:dyDescent="0.45">
      <c r="A2123" s="4" t="s">
        <v>394</v>
      </c>
      <c r="B2123" s="5" t="s">
        <v>195</v>
      </c>
      <c r="C2123" s="6" t="s">
        <v>90</v>
      </c>
      <c r="D2123" s="7">
        <v>187574.29</v>
      </c>
      <c r="E2123" s="16">
        <v>45762</v>
      </c>
      <c r="F2123" s="8">
        <v>0</v>
      </c>
      <c r="G2123" s="10"/>
    </row>
    <row r="2124" spans="1:7" x14ac:dyDescent="0.45">
      <c r="A2124" s="4" t="s">
        <v>394</v>
      </c>
      <c r="B2124" s="5" t="s">
        <v>195</v>
      </c>
      <c r="C2124" s="6" t="s">
        <v>91</v>
      </c>
      <c r="D2124" s="7">
        <v>13658.89</v>
      </c>
      <c r="E2124" s="16">
        <v>45762</v>
      </c>
      <c r="F2124" s="8">
        <v>35511.74</v>
      </c>
      <c r="G2124" s="10"/>
    </row>
    <row r="2125" spans="1:7" x14ac:dyDescent="0.45">
      <c r="A2125" s="4" t="s">
        <v>394</v>
      </c>
      <c r="B2125" s="5" t="s">
        <v>195</v>
      </c>
      <c r="C2125" s="6" t="s">
        <v>92</v>
      </c>
      <c r="D2125" s="7">
        <v>1783750.24</v>
      </c>
      <c r="E2125" s="16">
        <v>45519</v>
      </c>
      <c r="F2125" s="8">
        <v>0</v>
      </c>
      <c r="G2125" s="10"/>
    </row>
    <row r="2126" spans="1:7" x14ac:dyDescent="0.45">
      <c r="A2126" s="4" t="s">
        <v>394</v>
      </c>
      <c r="B2126" s="5" t="s">
        <v>195</v>
      </c>
      <c r="C2126" s="6" t="s">
        <v>93</v>
      </c>
      <c r="D2126" s="7">
        <v>467591.43</v>
      </c>
      <c r="E2126" s="16">
        <v>45519</v>
      </c>
      <c r="F2126" s="8">
        <v>0</v>
      </c>
      <c r="G2126" s="10"/>
    </row>
    <row r="2127" spans="1:7" x14ac:dyDescent="0.45">
      <c r="A2127" s="4" t="s">
        <v>394</v>
      </c>
      <c r="B2127" s="5" t="s">
        <v>196</v>
      </c>
      <c r="C2127" s="6" t="s">
        <v>60</v>
      </c>
      <c r="D2127" s="7">
        <v>50851.45</v>
      </c>
      <c r="E2127" s="16">
        <v>45519</v>
      </c>
      <c r="F2127" s="8">
        <v>0</v>
      </c>
      <c r="G2127" s="10"/>
    </row>
    <row r="2128" spans="1:7" x14ac:dyDescent="0.45">
      <c r="A2128" s="4" t="s">
        <v>394</v>
      </c>
      <c r="B2128" s="5" t="s">
        <v>196</v>
      </c>
      <c r="C2128" s="6" t="s">
        <v>61</v>
      </c>
      <c r="D2128" s="7">
        <v>13842.67</v>
      </c>
      <c r="E2128" s="16">
        <v>45519</v>
      </c>
      <c r="F2128" s="8">
        <v>0</v>
      </c>
      <c r="G2128" s="10"/>
    </row>
    <row r="2129" spans="1:7" x14ac:dyDescent="0.45">
      <c r="A2129" s="4" t="s">
        <v>394</v>
      </c>
      <c r="B2129" s="5" t="s">
        <v>196</v>
      </c>
      <c r="C2129" s="6" t="s">
        <v>62</v>
      </c>
      <c r="D2129" s="7">
        <v>49175.14</v>
      </c>
      <c r="E2129" s="16">
        <v>45519</v>
      </c>
      <c r="F2129" s="8">
        <v>0</v>
      </c>
      <c r="G2129" s="10"/>
    </row>
    <row r="2130" spans="1:7" x14ac:dyDescent="0.45">
      <c r="A2130" s="4" t="s">
        <v>394</v>
      </c>
      <c r="B2130" s="5" t="s">
        <v>196</v>
      </c>
      <c r="C2130" s="6" t="s">
        <v>63</v>
      </c>
      <c r="D2130" s="7">
        <v>13386.35</v>
      </c>
      <c r="E2130" s="16">
        <v>45519</v>
      </c>
      <c r="F2130" s="8">
        <v>0</v>
      </c>
      <c r="G2130" s="10"/>
    </row>
    <row r="2131" spans="1:7" x14ac:dyDescent="0.45">
      <c r="A2131" s="4" t="s">
        <v>394</v>
      </c>
      <c r="B2131" s="5" t="s">
        <v>196</v>
      </c>
      <c r="C2131" s="6" t="s">
        <v>64</v>
      </c>
      <c r="D2131" s="7">
        <v>58124</v>
      </c>
      <c r="E2131" s="16">
        <v>45519</v>
      </c>
      <c r="F2131" s="8">
        <v>0</v>
      </c>
      <c r="G2131" s="10"/>
    </row>
    <row r="2132" spans="1:7" x14ac:dyDescent="0.45">
      <c r="A2132" s="4" t="s">
        <v>394</v>
      </c>
      <c r="B2132" s="5" t="s">
        <v>196</v>
      </c>
      <c r="C2132" s="6" t="s">
        <v>65</v>
      </c>
      <c r="D2132" s="7">
        <v>15236.6</v>
      </c>
      <c r="E2132" s="16">
        <v>45519</v>
      </c>
      <c r="F2132" s="8">
        <v>0</v>
      </c>
      <c r="G2132" s="10"/>
    </row>
    <row r="2133" spans="1:7" x14ac:dyDescent="0.45">
      <c r="A2133" s="4" t="s">
        <v>394</v>
      </c>
      <c r="B2133" s="5" t="s">
        <v>196</v>
      </c>
      <c r="C2133" s="6" t="s">
        <v>66</v>
      </c>
      <c r="D2133" s="7">
        <v>45565.81</v>
      </c>
      <c r="E2133" s="16">
        <v>45519</v>
      </c>
      <c r="F2133" s="8">
        <v>0</v>
      </c>
      <c r="G2133" s="10"/>
    </row>
    <row r="2134" spans="1:7" x14ac:dyDescent="0.45">
      <c r="A2134" s="4" t="s">
        <v>394</v>
      </c>
      <c r="B2134" s="5" t="s">
        <v>196</v>
      </c>
      <c r="C2134" s="6" t="s">
        <v>67</v>
      </c>
      <c r="D2134" s="7">
        <v>11944.6</v>
      </c>
      <c r="E2134" s="16">
        <v>45519</v>
      </c>
      <c r="F2134" s="8">
        <v>0</v>
      </c>
      <c r="G2134" s="10"/>
    </row>
    <row r="2135" spans="1:7" x14ac:dyDescent="0.45">
      <c r="A2135" s="4" t="s">
        <v>394</v>
      </c>
      <c r="B2135" s="5" t="s">
        <v>196</v>
      </c>
      <c r="C2135" s="6" t="s">
        <v>54</v>
      </c>
      <c r="D2135" s="7">
        <v>136022.5</v>
      </c>
      <c r="E2135" s="16">
        <v>44880</v>
      </c>
      <c r="F2135" s="8">
        <v>0</v>
      </c>
      <c r="G2135" s="10"/>
    </row>
    <row r="2136" spans="1:7" x14ac:dyDescent="0.45">
      <c r="A2136" s="4" t="s">
        <v>394</v>
      </c>
      <c r="B2136" s="5" t="s">
        <v>196</v>
      </c>
      <c r="C2136" s="6" t="s">
        <v>68</v>
      </c>
      <c r="D2136" s="7">
        <v>35656.870000000003</v>
      </c>
      <c r="E2136" s="16">
        <v>44880</v>
      </c>
      <c r="F2136" s="8">
        <v>0</v>
      </c>
      <c r="G2136" s="10"/>
    </row>
    <row r="2137" spans="1:7" x14ac:dyDescent="0.45">
      <c r="A2137" s="4" t="s">
        <v>394</v>
      </c>
      <c r="B2137" s="5" t="s">
        <v>196</v>
      </c>
      <c r="C2137" s="6" t="s">
        <v>55</v>
      </c>
      <c r="D2137" s="7">
        <v>142953.01</v>
      </c>
      <c r="E2137" s="16">
        <v>44925</v>
      </c>
      <c r="F2137" s="8">
        <v>0</v>
      </c>
      <c r="G2137" s="10"/>
    </row>
    <row r="2138" spans="1:7" x14ac:dyDescent="0.45">
      <c r="A2138" s="4" t="s">
        <v>394</v>
      </c>
      <c r="B2138" s="5" t="s">
        <v>196</v>
      </c>
      <c r="C2138" s="6" t="s">
        <v>69</v>
      </c>
      <c r="D2138" s="7">
        <v>37473.629999999997</v>
      </c>
      <c r="E2138" s="16">
        <v>44925</v>
      </c>
      <c r="F2138" s="8">
        <v>0</v>
      </c>
      <c r="G2138" s="10"/>
    </row>
    <row r="2139" spans="1:7" x14ac:dyDescent="0.45">
      <c r="A2139" s="4" t="s">
        <v>394</v>
      </c>
      <c r="B2139" s="5" t="s">
        <v>196</v>
      </c>
      <c r="C2139" s="6" t="s">
        <v>56</v>
      </c>
      <c r="D2139" s="7">
        <v>120463.1</v>
      </c>
      <c r="E2139" s="16">
        <v>45140</v>
      </c>
      <c r="F2139" s="8">
        <v>0</v>
      </c>
      <c r="G2139" s="10"/>
    </row>
    <row r="2140" spans="1:7" x14ac:dyDescent="0.45">
      <c r="A2140" s="4" t="s">
        <v>394</v>
      </c>
      <c r="B2140" s="5" t="s">
        <v>196</v>
      </c>
      <c r="C2140" s="6" t="s">
        <v>70</v>
      </c>
      <c r="D2140" s="7">
        <v>31578.14</v>
      </c>
      <c r="E2140" s="16">
        <v>45140</v>
      </c>
      <c r="F2140" s="8">
        <v>0</v>
      </c>
      <c r="G2140" s="10"/>
    </row>
    <row r="2141" spans="1:7" x14ac:dyDescent="0.45">
      <c r="A2141" s="4" t="s">
        <v>394</v>
      </c>
      <c r="B2141" s="5" t="s">
        <v>196</v>
      </c>
      <c r="C2141" s="6" t="s">
        <v>57</v>
      </c>
      <c r="D2141" s="7">
        <v>152365.41</v>
      </c>
      <c r="E2141" s="16">
        <v>45504</v>
      </c>
      <c r="F2141" s="8">
        <v>0</v>
      </c>
      <c r="G2141" s="10"/>
    </row>
    <row r="2142" spans="1:7" x14ac:dyDescent="0.45">
      <c r="A2142" s="4" t="s">
        <v>394</v>
      </c>
      <c r="B2142" s="5" t="s">
        <v>196</v>
      </c>
      <c r="C2142" s="6" t="s">
        <v>72</v>
      </c>
      <c r="D2142" s="7">
        <v>28715.81</v>
      </c>
      <c r="E2142" s="16">
        <v>45504</v>
      </c>
      <c r="F2142" s="8">
        <v>0</v>
      </c>
      <c r="G2142" s="10"/>
    </row>
    <row r="2143" spans="1:7" x14ac:dyDescent="0.45">
      <c r="A2143" s="4" t="s">
        <v>394</v>
      </c>
      <c r="B2143" s="5" t="s">
        <v>196</v>
      </c>
      <c r="C2143" s="6" t="s">
        <v>58</v>
      </c>
      <c r="D2143" s="7">
        <v>67673.22</v>
      </c>
      <c r="E2143" s="16">
        <v>45412</v>
      </c>
      <c r="F2143" s="8">
        <v>0</v>
      </c>
      <c r="G2143" s="10"/>
    </row>
    <row r="2144" spans="1:7" x14ac:dyDescent="0.45">
      <c r="A2144" s="4" t="s">
        <v>394</v>
      </c>
      <c r="B2144" s="5" t="s">
        <v>196</v>
      </c>
      <c r="C2144" s="6" t="s">
        <v>73</v>
      </c>
      <c r="D2144" s="7">
        <v>17739.830000000002</v>
      </c>
      <c r="E2144" s="16">
        <v>45412</v>
      </c>
      <c r="F2144" s="8">
        <v>0</v>
      </c>
      <c r="G2144" s="10"/>
    </row>
    <row r="2145" spans="1:7" x14ac:dyDescent="0.45">
      <c r="A2145" s="4" t="s">
        <v>394</v>
      </c>
      <c r="B2145" s="5" t="s">
        <v>196</v>
      </c>
      <c r="C2145" s="6" t="s">
        <v>75</v>
      </c>
      <c r="D2145" s="7">
        <v>12694.08</v>
      </c>
      <c r="E2145" s="16">
        <v>44985</v>
      </c>
      <c r="F2145" s="8">
        <v>0</v>
      </c>
      <c r="G2145" s="10"/>
    </row>
    <row r="2146" spans="1:7" x14ac:dyDescent="0.45">
      <c r="A2146" s="4" t="s">
        <v>394</v>
      </c>
      <c r="B2146" s="5" t="s">
        <v>196</v>
      </c>
      <c r="C2146" s="6" t="s">
        <v>77</v>
      </c>
      <c r="D2146" s="7">
        <v>29615.54</v>
      </c>
      <c r="E2146" s="16">
        <v>44985</v>
      </c>
      <c r="F2146" s="8">
        <v>0</v>
      </c>
      <c r="G2146" s="10"/>
    </row>
    <row r="2147" spans="1:7" x14ac:dyDescent="0.45">
      <c r="A2147" s="4" t="s">
        <v>394</v>
      </c>
      <c r="B2147" s="5" t="s">
        <v>196</v>
      </c>
      <c r="C2147" s="6" t="s">
        <v>78</v>
      </c>
      <c r="D2147" s="7">
        <v>84998.24</v>
      </c>
      <c r="E2147" s="16">
        <v>45127</v>
      </c>
      <c r="F2147" s="8">
        <v>0</v>
      </c>
      <c r="G2147" s="10"/>
    </row>
    <row r="2148" spans="1:7" x14ac:dyDescent="0.45">
      <c r="A2148" s="4" t="s">
        <v>394</v>
      </c>
      <c r="B2148" s="5" t="s">
        <v>196</v>
      </c>
      <c r="C2148" s="6" t="s">
        <v>79</v>
      </c>
      <c r="D2148" s="7">
        <v>22281.4</v>
      </c>
      <c r="E2148" s="16">
        <v>45127</v>
      </c>
      <c r="F2148" s="8">
        <v>0</v>
      </c>
      <c r="G2148" s="10"/>
    </row>
    <row r="2149" spans="1:7" x14ac:dyDescent="0.45">
      <c r="A2149" s="4" t="s">
        <v>394</v>
      </c>
      <c r="B2149" s="5" t="s">
        <v>196</v>
      </c>
      <c r="C2149" s="6" t="s">
        <v>80</v>
      </c>
      <c r="D2149" s="7">
        <v>133181.21</v>
      </c>
      <c r="E2149" s="16">
        <v>45519</v>
      </c>
      <c r="F2149" s="8">
        <v>0</v>
      </c>
      <c r="G2149" s="10"/>
    </row>
    <row r="2150" spans="1:7" x14ac:dyDescent="0.45">
      <c r="A2150" s="4" t="s">
        <v>394</v>
      </c>
      <c r="B2150" s="5" t="s">
        <v>196</v>
      </c>
      <c r="C2150" s="6" t="s">
        <v>81</v>
      </c>
      <c r="D2150" s="7">
        <v>34912.06</v>
      </c>
      <c r="E2150" s="16">
        <v>45519</v>
      </c>
      <c r="F2150" s="8">
        <v>0</v>
      </c>
      <c r="G2150" s="10"/>
    </row>
    <row r="2151" spans="1:7" x14ac:dyDescent="0.45">
      <c r="A2151" s="4" t="s">
        <v>394</v>
      </c>
      <c r="B2151" s="5" t="s">
        <v>196</v>
      </c>
      <c r="C2151" s="6" t="s">
        <v>82</v>
      </c>
      <c r="D2151" s="7">
        <v>46191.11</v>
      </c>
      <c r="E2151" s="16">
        <v>45519</v>
      </c>
      <c r="F2151" s="8">
        <v>0</v>
      </c>
      <c r="G2151" s="10"/>
    </row>
    <row r="2152" spans="1:7" x14ac:dyDescent="0.45">
      <c r="A2152" s="4" t="s">
        <v>394</v>
      </c>
      <c r="B2152" s="5" t="s">
        <v>196</v>
      </c>
      <c r="C2152" s="6" t="s">
        <v>83</v>
      </c>
      <c r="D2152" s="7">
        <v>12574.04</v>
      </c>
      <c r="E2152" s="16">
        <v>45519</v>
      </c>
      <c r="F2152" s="8">
        <v>0</v>
      </c>
      <c r="G2152" s="10"/>
    </row>
    <row r="2153" spans="1:7" x14ac:dyDescent="0.45">
      <c r="A2153" s="4" t="s">
        <v>394</v>
      </c>
      <c r="B2153" s="5" t="s">
        <v>196</v>
      </c>
      <c r="C2153" s="6" t="s">
        <v>84</v>
      </c>
      <c r="D2153" s="7">
        <v>44783.33</v>
      </c>
      <c r="E2153" s="16">
        <v>45519</v>
      </c>
      <c r="F2153" s="8">
        <v>0</v>
      </c>
      <c r="G2153" s="10"/>
    </row>
    <row r="2154" spans="1:7" x14ac:dyDescent="0.45">
      <c r="A2154" s="4" t="s">
        <v>394</v>
      </c>
      <c r="B2154" s="5" t="s">
        <v>196</v>
      </c>
      <c r="C2154" s="6" t="s">
        <v>85</v>
      </c>
      <c r="D2154" s="7">
        <v>12190.82</v>
      </c>
      <c r="E2154" s="16">
        <v>45519</v>
      </c>
      <c r="F2154" s="8">
        <v>0</v>
      </c>
      <c r="G2154" s="10"/>
    </row>
    <row r="2155" spans="1:7" x14ac:dyDescent="0.45">
      <c r="A2155" s="4" t="s">
        <v>394</v>
      </c>
      <c r="B2155" s="5" t="s">
        <v>196</v>
      </c>
      <c r="C2155" s="6" t="s">
        <v>86</v>
      </c>
      <c r="D2155" s="7">
        <v>68192.789999999994</v>
      </c>
      <c r="E2155" s="16">
        <v>45519</v>
      </c>
      <c r="F2155" s="8">
        <v>0</v>
      </c>
      <c r="G2155" s="10"/>
    </row>
    <row r="2156" spans="1:7" x14ac:dyDescent="0.45">
      <c r="A2156" s="4" t="s">
        <v>394</v>
      </c>
      <c r="B2156" s="5" t="s">
        <v>196</v>
      </c>
      <c r="C2156" s="6" t="s">
        <v>87</v>
      </c>
      <c r="D2156" s="7">
        <v>17876.02</v>
      </c>
      <c r="E2156" s="16">
        <v>45519</v>
      </c>
      <c r="F2156" s="8">
        <v>0</v>
      </c>
      <c r="G2156" s="10"/>
    </row>
    <row r="2157" spans="1:7" x14ac:dyDescent="0.45">
      <c r="A2157" s="4" t="s">
        <v>394</v>
      </c>
      <c r="B2157" s="5" t="s">
        <v>196</v>
      </c>
      <c r="C2157" s="6" t="s">
        <v>88</v>
      </c>
      <c r="D2157" s="7">
        <v>45011.79</v>
      </c>
      <c r="E2157" s="16">
        <v>45519</v>
      </c>
      <c r="F2157" s="8">
        <v>0</v>
      </c>
      <c r="G2157" s="10"/>
    </row>
    <row r="2158" spans="1:7" x14ac:dyDescent="0.45">
      <c r="A2158" s="4" t="s">
        <v>394</v>
      </c>
      <c r="B2158" s="5" t="s">
        <v>196</v>
      </c>
      <c r="C2158" s="6" t="s">
        <v>89</v>
      </c>
      <c r="D2158" s="7">
        <v>11799.37</v>
      </c>
      <c r="E2158" s="16">
        <v>45519</v>
      </c>
      <c r="F2158" s="8">
        <v>0</v>
      </c>
      <c r="G2158" s="10"/>
    </row>
    <row r="2159" spans="1:7" x14ac:dyDescent="0.45">
      <c r="A2159" s="4" t="s">
        <v>394</v>
      </c>
      <c r="B2159" s="5" t="s">
        <v>196</v>
      </c>
      <c r="C2159" s="6" t="s">
        <v>90</v>
      </c>
      <c r="D2159" s="7">
        <v>45011.79</v>
      </c>
      <c r="E2159" s="16">
        <v>45762</v>
      </c>
      <c r="F2159" s="8">
        <v>0</v>
      </c>
      <c r="G2159" s="10"/>
    </row>
    <row r="2160" spans="1:7" x14ac:dyDescent="0.45">
      <c r="A2160" s="4" t="s">
        <v>394</v>
      </c>
      <c r="B2160" s="5" t="s">
        <v>196</v>
      </c>
      <c r="C2160" s="6" t="s">
        <v>91</v>
      </c>
      <c r="D2160" s="7">
        <v>11799.37</v>
      </c>
      <c r="E2160" s="16">
        <v>45762</v>
      </c>
      <c r="F2160" s="8">
        <v>0</v>
      </c>
      <c r="G2160" s="10"/>
    </row>
    <row r="2161" spans="1:7" x14ac:dyDescent="0.45">
      <c r="A2161" s="4" t="s">
        <v>394</v>
      </c>
      <c r="B2161" s="5" t="s">
        <v>196</v>
      </c>
      <c r="C2161" s="6" t="s">
        <v>92</v>
      </c>
      <c r="D2161" s="7">
        <v>428042.66</v>
      </c>
      <c r="E2161" s="16">
        <v>45519</v>
      </c>
      <c r="F2161" s="8">
        <v>0</v>
      </c>
      <c r="G2161" s="10"/>
    </row>
    <row r="2162" spans="1:7" x14ac:dyDescent="0.45">
      <c r="A2162" s="4" t="s">
        <v>394</v>
      </c>
      <c r="B2162" s="5" t="s">
        <v>196</v>
      </c>
      <c r="C2162" s="6" t="s">
        <v>93</v>
      </c>
      <c r="D2162" s="7">
        <v>112206.9</v>
      </c>
      <c r="E2162" s="16">
        <v>45519</v>
      </c>
      <c r="F2162" s="8">
        <v>0</v>
      </c>
      <c r="G2162" s="10"/>
    </row>
    <row r="2163" spans="1:7" x14ac:dyDescent="0.45">
      <c r="A2163" s="4" t="s">
        <v>394</v>
      </c>
      <c r="B2163" s="5" t="s">
        <v>197</v>
      </c>
      <c r="C2163" s="6" t="s">
        <v>60</v>
      </c>
      <c r="D2163" s="7">
        <v>4764.54</v>
      </c>
      <c r="E2163" s="16">
        <v>45519</v>
      </c>
      <c r="F2163" s="8">
        <v>0</v>
      </c>
      <c r="G2163" s="10"/>
    </row>
    <row r="2164" spans="1:7" x14ac:dyDescent="0.45">
      <c r="A2164" s="4" t="s">
        <v>394</v>
      </c>
      <c r="B2164" s="5" t="s">
        <v>197</v>
      </c>
      <c r="C2164" s="6" t="s">
        <v>62</v>
      </c>
      <c r="D2164" s="7">
        <v>4607.4799999999996</v>
      </c>
      <c r="E2164" s="16">
        <v>45519</v>
      </c>
      <c r="F2164" s="8">
        <v>0</v>
      </c>
      <c r="G2164" s="10"/>
    </row>
    <row r="2165" spans="1:7" x14ac:dyDescent="0.45">
      <c r="A2165" s="4" t="s">
        <v>394</v>
      </c>
      <c r="B2165" s="5" t="s">
        <v>197</v>
      </c>
      <c r="C2165" s="6" t="s">
        <v>64</v>
      </c>
      <c r="D2165" s="7">
        <v>5445.95</v>
      </c>
      <c r="E2165" s="16">
        <v>45519</v>
      </c>
      <c r="F2165" s="8">
        <v>0</v>
      </c>
      <c r="G2165" s="10"/>
    </row>
    <row r="2166" spans="1:7" x14ac:dyDescent="0.45">
      <c r="A2166" s="4" t="s">
        <v>394</v>
      </c>
      <c r="B2166" s="5" t="s">
        <v>197</v>
      </c>
      <c r="C2166" s="6" t="s">
        <v>66</v>
      </c>
      <c r="D2166" s="7">
        <v>4269.3</v>
      </c>
      <c r="E2166" s="16">
        <v>45519</v>
      </c>
      <c r="F2166" s="8">
        <v>0</v>
      </c>
      <c r="G2166" s="10"/>
    </row>
    <row r="2167" spans="1:7" x14ac:dyDescent="0.45">
      <c r="A2167" s="4" t="s">
        <v>394</v>
      </c>
      <c r="B2167" s="5" t="s">
        <v>197</v>
      </c>
      <c r="C2167" s="6" t="s">
        <v>54</v>
      </c>
      <c r="D2167" s="7">
        <v>12744.67</v>
      </c>
      <c r="E2167" s="16">
        <v>44880</v>
      </c>
      <c r="F2167" s="8">
        <v>0</v>
      </c>
      <c r="G2167" s="10"/>
    </row>
    <row r="2168" spans="1:7" x14ac:dyDescent="0.45">
      <c r="A2168" s="4" t="s">
        <v>394</v>
      </c>
      <c r="B2168" s="5" t="s">
        <v>197</v>
      </c>
      <c r="C2168" s="6" t="s">
        <v>55</v>
      </c>
      <c r="D2168" s="7">
        <v>13394.03</v>
      </c>
      <c r="E2168" s="16">
        <v>44925</v>
      </c>
      <c r="F2168" s="8">
        <v>0</v>
      </c>
      <c r="G2168" s="10"/>
    </row>
    <row r="2169" spans="1:7" x14ac:dyDescent="0.45">
      <c r="A2169" s="4" t="s">
        <v>394</v>
      </c>
      <c r="B2169" s="5" t="s">
        <v>197</v>
      </c>
      <c r="C2169" s="6" t="s">
        <v>56</v>
      </c>
      <c r="D2169" s="7">
        <v>11286.83</v>
      </c>
      <c r="E2169" s="16">
        <v>45140</v>
      </c>
      <c r="F2169" s="8">
        <v>0</v>
      </c>
      <c r="G2169" s="10"/>
    </row>
    <row r="2170" spans="1:7" x14ac:dyDescent="0.45">
      <c r="A2170" s="4" t="s">
        <v>394</v>
      </c>
      <c r="B2170" s="5" t="s">
        <v>197</v>
      </c>
      <c r="C2170" s="6" t="s">
        <v>57</v>
      </c>
      <c r="D2170" s="7">
        <v>14275.92</v>
      </c>
      <c r="E2170" s="16">
        <v>45504</v>
      </c>
      <c r="F2170" s="8">
        <v>0</v>
      </c>
      <c r="G2170" s="10"/>
    </row>
    <row r="2171" spans="1:7" x14ac:dyDescent="0.45">
      <c r="A2171" s="4" t="s">
        <v>394</v>
      </c>
      <c r="B2171" s="5" t="s">
        <v>197</v>
      </c>
      <c r="C2171" s="6" t="s">
        <v>58</v>
      </c>
      <c r="D2171" s="7">
        <v>6340.66</v>
      </c>
      <c r="E2171" s="16">
        <v>45412</v>
      </c>
      <c r="F2171" s="8">
        <v>0</v>
      </c>
      <c r="G2171" s="10"/>
    </row>
    <row r="2172" spans="1:7" x14ac:dyDescent="0.45">
      <c r="A2172" s="4" t="s">
        <v>394</v>
      </c>
      <c r="B2172" s="5" t="s">
        <v>197</v>
      </c>
      <c r="C2172" s="6" t="s">
        <v>74</v>
      </c>
      <c r="D2172" s="7">
        <v>4537.18</v>
      </c>
      <c r="E2172" s="16">
        <v>44985</v>
      </c>
      <c r="F2172" s="8">
        <v>0</v>
      </c>
      <c r="G2172" s="10"/>
    </row>
    <row r="2173" spans="1:7" x14ac:dyDescent="0.45">
      <c r="A2173" s="4" t="s">
        <v>394</v>
      </c>
      <c r="B2173" s="5" t="s">
        <v>197</v>
      </c>
      <c r="C2173" s="6" t="s">
        <v>76</v>
      </c>
      <c r="D2173" s="7">
        <v>10585.34</v>
      </c>
      <c r="E2173" s="16">
        <v>44985</v>
      </c>
      <c r="F2173" s="8">
        <v>0</v>
      </c>
      <c r="G2173" s="10"/>
    </row>
    <row r="2174" spans="1:7" x14ac:dyDescent="0.45">
      <c r="A2174" s="4" t="s">
        <v>394</v>
      </c>
      <c r="B2174" s="5" t="s">
        <v>197</v>
      </c>
      <c r="C2174" s="6" t="s">
        <v>78</v>
      </c>
      <c r="D2174" s="7">
        <v>7963.94</v>
      </c>
      <c r="E2174" s="16">
        <v>45127</v>
      </c>
      <c r="F2174" s="8">
        <v>0</v>
      </c>
      <c r="G2174" s="10"/>
    </row>
    <row r="2175" spans="1:7" x14ac:dyDescent="0.45">
      <c r="A2175" s="4" t="s">
        <v>394</v>
      </c>
      <c r="B2175" s="5" t="s">
        <v>197</v>
      </c>
      <c r="C2175" s="6" t="s">
        <v>80</v>
      </c>
      <c r="D2175" s="7">
        <v>12478.45</v>
      </c>
      <c r="E2175" s="16">
        <v>45488</v>
      </c>
      <c r="F2175" s="8">
        <v>0</v>
      </c>
      <c r="G2175" s="10"/>
    </row>
    <row r="2176" spans="1:7" x14ac:dyDescent="0.45">
      <c r="A2176" s="4" t="s">
        <v>394</v>
      </c>
      <c r="B2176" s="5" t="s">
        <v>197</v>
      </c>
      <c r="C2176" s="6" t="s">
        <v>82</v>
      </c>
      <c r="D2176" s="7">
        <v>4327.8900000000003</v>
      </c>
      <c r="E2176" s="16">
        <v>45519</v>
      </c>
      <c r="F2176" s="8">
        <v>0</v>
      </c>
      <c r="G2176" s="10"/>
    </row>
    <row r="2177" spans="1:7" x14ac:dyDescent="0.45">
      <c r="A2177" s="4" t="s">
        <v>394</v>
      </c>
      <c r="B2177" s="5" t="s">
        <v>197</v>
      </c>
      <c r="C2177" s="6" t="s">
        <v>84</v>
      </c>
      <c r="D2177" s="7">
        <v>4195.99</v>
      </c>
      <c r="E2177" s="16">
        <v>45519</v>
      </c>
      <c r="F2177" s="8">
        <v>0</v>
      </c>
      <c r="G2177" s="10"/>
    </row>
    <row r="2178" spans="1:7" x14ac:dyDescent="0.45">
      <c r="A2178" s="4" t="s">
        <v>394</v>
      </c>
      <c r="B2178" s="5" t="s">
        <v>197</v>
      </c>
      <c r="C2178" s="6" t="s">
        <v>86</v>
      </c>
      <c r="D2178" s="7">
        <v>6389.34</v>
      </c>
      <c r="E2178" s="16">
        <v>45519</v>
      </c>
      <c r="F2178" s="8">
        <v>0</v>
      </c>
      <c r="G2178" s="10"/>
    </row>
    <row r="2179" spans="1:7" x14ac:dyDescent="0.45">
      <c r="A2179" s="4" t="s">
        <v>394</v>
      </c>
      <c r="B2179" s="5" t="s">
        <v>197</v>
      </c>
      <c r="C2179" s="6" t="s">
        <v>88</v>
      </c>
      <c r="D2179" s="7">
        <v>4217.3900000000003</v>
      </c>
      <c r="E2179" s="16">
        <v>45519</v>
      </c>
      <c r="F2179" s="8">
        <v>0</v>
      </c>
      <c r="G2179" s="10"/>
    </row>
    <row r="2180" spans="1:7" x14ac:dyDescent="0.45">
      <c r="A2180" s="4" t="s">
        <v>394</v>
      </c>
      <c r="B2180" s="5" t="s">
        <v>197</v>
      </c>
      <c r="C2180" s="6" t="s">
        <v>90</v>
      </c>
      <c r="D2180" s="7">
        <v>4217.3900000000003</v>
      </c>
      <c r="E2180" s="16">
        <v>45762</v>
      </c>
      <c r="F2180" s="8">
        <v>0</v>
      </c>
      <c r="G2180" s="10"/>
    </row>
    <row r="2181" spans="1:7" x14ac:dyDescent="0.45">
      <c r="A2181" s="4" t="s">
        <v>394</v>
      </c>
      <c r="B2181" s="5" t="s">
        <v>197</v>
      </c>
      <c r="C2181" s="6" t="s">
        <v>92</v>
      </c>
      <c r="D2181" s="7">
        <v>40105.589999999997</v>
      </c>
      <c r="E2181" s="16">
        <v>45519</v>
      </c>
      <c r="F2181" s="8">
        <v>0</v>
      </c>
      <c r="G2181" s="10"/>
    </row>
    <row r="2182" spans="1:7" x14ac:dyDescent="0.45">
      <c r="A2182" s="4" t="s">
        <v>394</v>
      </c>
      <c r="B2182" s="5" t="s">
        <v>198</v>
      </c>
      <c r="C2182" s="6" t="s">
        <v>60</v>
      </c>
      <c r="D2182" s="7">
        <v>1219.22</v>
      </c>
      <c r="E2182" s="16">
        <v>45519</v>
      </c>
      <c r="F2182" s="8">
        <v>0</v>
      </c>
      <c r="G2182" s="10"/>
    </row>
    <row r="2183" spans="1:7" x14ac:dyDescent="0.45">
      <c r="A2183" s="4" t="s">
        <v>394</v>
      </c>
      <c r="B2183" s="5" t="s">
        <v>198</v>
      </c>
      <c r="C2183" s="6" t="s">
        <v>62</v>
      </c>
      <c r="D2183" s="7">
        <v>1179.03</v>
      </c>
      <c r="E2183" s="16">
        <v>45519</v>
      </c>
      <c r="F2183" s="8">
        <v>0</v>
      </c>
      <c r="G2183" s="10"/>
    </row>
    <row r="2184" spans="1:7" x14ac:dyDescent="0.45">
      <c r="A2184" s="4" t="s">
        <v>394</v>
      </c>
      <c r="B2184" s="5" t="s">
        <v>198</v>
      </c>
      <c r="C2184" s="6" t="s">
        <v>64</v>
      </c>
      <c r="D2184" s="7">
        <v>1393.59</v>
      </c>
      <c r="E2184" s="16">
        <v>45519</v>
      </c>
      <c r="F2184" s="8">
        <v>0</v>
      </c>
      <c r="G2184" s="10"/>
    </row>
    <row r="2185" spans="1:7" x14ac:dyDescent="0.45">
      <c r="A2185" s="4" t="s">
        <v>394</v>
      </c>
      <c r="B2185" s="5" t="s">
        <v>198</v>
      </c>
      <c r="C2185" s="6" t="s">
        <v>66</v>
      </c>
      <c r="D2185" s="7">
        <v>1092.49</v>
      </c>
      <c r="E2185" s="16">
        <v>45519</v>
      </c>
      <c r="F2185" s="8">
        <v>0</v>
      </c>
      <c r="G2185" s="10"/>
    </row>
    <row r="2186" spans="1:7" x14ac:dyDescent="0.45">
      <c r="A2186" s="4" t="s">
        <v>394</v>
      </c>
      <c r="B2186" s="5" t="s">
        <v>198</v>
      </c>
      <c r="C2186" s="6" t="s">
        <v>54</v>
      </c>
      <c r="D2186" s="7">
        <v>3261.29</v>
      </c>
      <c r="E2186" s="16">
        <v>44880</v>
      </c>
      <c r="F2186" s="8">
        <v>0</v>
      </c>
      <c r="G2186" s="10"/>
    </row>
    <row r="2187" spans="1:7" x14ac:dyDescent="0.45">
      <c r="A2187" s="4" t="s">
        <v>394</v>
      </c>
      <c r="B2187" s="5" t="s">
        <v>198</v>
      </c>
      <c r="C2187" s="6" t="s">
        <v>55</v>
      </c>
      <c r="D2187" s="7">
        <v>3427.45</v>
      </c>
      <c r="E2187" s="16">
        <v>44925</v>
      </c>
      <c r="F2187" s="8">
        <v>0</v>
      </c>
      <c r="G2187" s="10"/>
    </row>
    <row r="2188" spans="1:7" x14ac:dyDescent="0.45">
      <c r="A2188" s="4" t="s">
        <v>394</v>
      </c>
      <c r="B2188" s="5" t="s">
        <v>198</v>
      </c>
      <c r="C2188" s="6" t="s">
        <v>56</v>
      </c>
      <c r="D2188" s="7">
        <v>2888.23</v>
      </c>
      <c r="E2188" s="16">
        <v>45139</v>
      </c>
      <c r="F2188" s="8">
        <v>0</v>
      </c>
      <c r="G2188" s="10"/>
    </row>
    <row r="2189" spans="1:7" x14ac:dyDescent="0.45">
      <c r="A2189" s="4" t="s">
        <v>394</v>
      </c>
      <c r="B2189" s="5" t="s">
        <v>198</v>
      </c>
      <c r="C2189" s="6" t="s">
        <v>57</v>
      </c>
      <c r="D2189" s="7">
        <v>3653.12</v>
      </c>
      <c r="E2189" s="16">
        <v>45504</v>
      </c>
      <c r="F2189" s="8">
        <v>0</v>
      </c>
      <c r="G2189" s="10"/>
    </row>
    <row r="2190" spans="1:7" x14ac:dyDescent="0.45">
      <c r="A2190" s="4" t="s">
        <v>394</v>
      </c>
      <c r="B2190" s="5" t="s">
        <v>198</v>
      </c>
      <c r="C2190" s="6" t="s">
        <v>58</v>
      </c>
      <c r="D2190" s="7">
        <v>1622.54</v>
      </c>
      <c r="E2190" s="16">
        <v>45412</v>
      </c>
      <c r="F2190" s="8">
        <v>0</v>
      </c>
      <c r="G2190" s="10"/>
    </row>
    <row r="2191" spans="1:7" x14ac:dyDescent="0.45">
      <c r="A2191" s="4" t="s">
        <v>394</v>
      </c>
      <c r="B2191" s="5" t="s">
        <v>198</v>
      </c>
      <c r="C2191" s="6" t="s">
        <v>78</v>
      </c>
      <c r="D2191" s="7">
        <v>2037.92</v>
      </c>
      <c r="E2191" s="16">
        <v>45127</v>
      </c>
      <c r="F2191" s="8">
        <v>0</v>
      </c>
      <c r="G2191" s="10"/>
    </row>
    <row r="2192" spans="1:7" x14ac:dyDescent="0.45">
      <c r="A2192" s="4" t="s">
        <v>394</v>
      </c>
      <c r="B2192" s="5" t="s">
        <v>198</v>
      </c>
      <c r="C2192" s="6" t="s">
        <v>80</v>
      </c>
      <c r="D2192" s="7">
        <v>3193.16</v>
      </c>
      <c r="E2192" s="16">
        <v>45488</v>
      </c>
      <c r="F2192" s="8">
        <v>0</v>
      </c>
      <c r="G2192" s="10"/>
    </row>
    <row r="2193" spans="1:7" x14ac:dyDescent="0.45">
      <c r="A2193" s="4" t="s">
        <v>394</v>
      </c>
      <c r="B2193" s="5" t="s">
        <v>198</v>
      </c>
      <c r="C2193" s="6" t="s">
        <v>82</v>
      </c>
      <c r="D2193" s="7">
        <v>1107.48</v>
      </c>
      <c r="E2193" s="16">
        <v>45519</v>
      </c>
      <c r="F2193" s="8">
        <v>0</v>
      </c>
      <c r="G2193" s="10"/>
    </row>
    <row r="2194" spans="1:7" x14ac:dyDescent="0.45">
      <c r="A2194" s="4" t="s">
        <v>394</v>
      </c>
      <c r="B2194" s="5" t="s">
        <v>198</v>
      </c>
      <c r="C2194" s="6" t="s">
        <v>84</v>
      </c>
      <c r="D2194" s="7">
        <v>1073.73</v>
      </c>
      <c r="E2194" s="16">
        <v>45519</v>
      </c>
      <c r="F2194" s="8">
        <v>0</v>
      </c>
      <c r="G2194" s="10"/>
    </row>
    <row r="2195" spans="1:7" x14ac:dyDescent="0.45">
      <c r="A2195" s="4" t="s">
        <v>394</v>
      </c>
      <c r="B2195" s="5" t="s">
        <v>198</v>
      </c>
      <c r="C2195" s="6" t="s">
        <v>86</v>
      </c>
      <c r="D2195" s="7">
        <v>1635</v>
      </c>
      <c r="E2195" s="16">
        <v>45519</v>
      </c>
      <c r="F2195" s="8">
        <v>0</v>
      </c>
      <c r="G2195" s="10"/>
    </row>
    <row r="2196" spans="1:7" x14ac:dyDescent="0.45">
      <c r="A2196" s="4" t="s">
        <v>394</v>
      </c>
      <c r="B2196" s="5" t="s">
        <v>198</v>
      </c>
      <c r="C2196" s="6" t="s">
        <v>88</v>
      </c>
      <c r="D2196" s="7">
        <v>1079.21</v>
      </c>
      <c r="E2196" s="16">
        <v>45519</v>
      </c>
      <c r="F2196" s="8">
        <v>0</v>
      </c>
      <c r="G2196" s="10"/>
    </row>
    <row r="2197" spans="1:7" x14ac:dyDescent="0.45">
      <c r="A2197" s="4" t="s">
        <v>394</v>
      </c>
      <c r="B2197" s="5" t="s">
        <v>198</v>
      </c>
      <c r="C2197" s="6" t="s">
        <v>90</v>
      </c>
      <c r="D2197" s="7">
        <v>1079.21</v>
      </c>
      <c r="E2197" s="16">
        <v>45762</v>
      </c>
      <c r="F2197" s="8">
        <v>0</v>
      </c>
      <c r="G2197" s="10"/>
    </row>
    <row r="2198" spans="1:7" x14ac:dyDescent="0.45">
      <c r="A2198" s="4" t="s">
        <v>394</v>
      </c>
      <c r="B2198" s="5" t="s">
        <v>198</v>
      </c>
      <c r="C2198" s="6" t="s">
        <v>92</v>
      </c>
      <c r="D2198" s="7">
        <v>10262.790000000001</v>
      </c>
      <c r="E2198" s="16">
        <v>45519</v>
      </c>
      <c r="F2198" s="8">
        <v>0</v>
      </c>
      <c r="G2198" s="10"/>
    </row>
    <row r="2199" spans="1:7" x14ac:dyDescent="0.45">
      <c r="A2199" s="4" t="s">
        <v>394</v>
      </c>
      <c r="B2199" s="5" t="s">
        <v>199</v>
      </c>
      <c r="C2199" s="6" t="s">
        <v>60</v>
      </c>
      <c r="D2199" s="7">
        <v>53040.91</v>
      </c>
      <c r="E2199" s="16">
        <v>45519</v>
      </c>
      <c r="F2199" s="8">
        <v>0</v>
      </c>
      <c r="G2199" s="10"/>
    </row>
    <row r="2200" spans="1:7" x14ac:dyDescent="0.45">
      <c r="A2200" s="4" t="s">
        <v>394</v>
      </c>
      <c r="B2200" s="5" t="s">
        <v>199</v>
      </c>
      <c r="C2200" s="6" t="s">
        <v>61</v>
      </c>
      <c r="D2200" s="7">
        <v>14438.68</v>
      </c>
      <c r="E2200" s="16">
        <v>45519</v>
      </c>
      <c r="F2200" s="8">
        <v>0</v>
      </c>
      <c r="G2200" s="10"/>
    </row>
    <row r="2201" spans="1:7" x14ac:dyDescent="0.45">
      <c r="A2201" s="4" t="s">
        <v>394</v>
      </c>
      <c r="B2201" s="5" t="s">
        <v>199</v>
      </c>
      <c r="C2201" s="6" t="s">
        <v>62</v>
      </c>
      <c r="D2201" s="7">
        <v>51292.44</v>
      </c>
      <c r="E2201" s="16">
        <v>45519</v>
      </c>
      <c r="F2201" s="8">
        <v>0</v>
      </c>
      <c r="G2201" s="10"/>
    </row>
    <row r="2202" spans="1:7" x14ac:dyDescent="0.45">
      <c r="A2202" s="4" t="s">
        <v>394</v>
      </c>
      <c r="B2202" s="5" t="s">
        <v>199</v>
      </c>
      <c r="C2202" s="6" t="s">
        <v>63</v>
      </c>
      <c r="D2202" s="7">
        <v>13962.72</v>
      </c>
      <c r="E2202" s="16">
        <v>45519</v>
      </c>
      <c r="F2202" s="8">
        <v>0</v>
      </c>
      <c r="G2202" s="10"/>
    </row>
    <row r="2203" spans="1:7" x14ac:dyDescent="0.45">
      <c r="A2203" s="4" t="s">
        <v>394</v>
      </c>
      <c r="B2203" s="5" t="s">
        <v>199</v>
      </c>
      <c r="C2203" s="6" t="s">
        <v>64</v>
      </c>
      <c r="D2203" s="7">
        <v>60626.59</v>
      </c>
      <c r="E2203" s="16">
        <v>45519</v>
      </c>
      <c r="F2203" s="8">
        <v>0</v>
      </c>
      <c r="G2203" s="10"/>
    </row>
    <row r="2204" spans="1:7" x14ac:dyDescent="0.45">
      <c r="A2204" s="4" t="s">
        <v>394</v>
      </c>
      <c r="B2204" s="5" t="s">
        <v>199</v>
      </c>
      <c r="C2204" s="6" t="s">
        <v>65</v>
      </c>
      <c r="D2204" s="7">
        <v>15892.63</v>
      </c>
      <c r="E2204" s="16">
        <v>45519</v>
      </c>
      <c r="F2204" s="8">
        <v>0</v>
      </c>
      <c r="G2204" s="10"/>
    </row>
    <row r="2205" spans="1:7" x14ac:dyDescent="0.45">
      <c r="A2205" s="4" t="s">
        <v>394</v>
      </c>
      <c r="B2205" s="5" t="s">
        <v>199</v>
      </c>
      <c r="C2205" s="6" t="s">
        <v>66</v>
      </c>
      <c r="D2205" s="7">
        <v>47527.7</v>
      </c>
      <c r="E2205" s="16">
        <v>45519</v>
      </c>
      <c r="F2205" s="8">
        <v>0</v>
      </c>
      <c r="G2205" s="10"/>
    </row>
    <row r="2206" spans="1:7" x14ac:dyDescent="0.45">
      <c r="A2206" s="4" t="s">
        <v>394</v>
      </c>
      <c r="B2206" s="5" t="s">
        <v>199</v>
      </c>
      <c r="C2206" s="6" t="s">
        <v>67</v>
      </c>
      <c r="D2206" s="7">
        <v>12458.89</v>
      </c>
      <c r="E2206" s="16">
        <v>45519</v>
      </c>
      <c r="F2206" s="8">
        <v>0</v>
      </c>
      <c r="G2206" s="10"/>
    </row>
    <row r="2207" spans="1:7" x14ac:dyDescent="0.45">
      <c r="A2207" s="4" t="s">
        <v>394</v>
      </c>
      <c r="B2207" s="5" t="s">
        <v>199</v>
      </c>
      <c r="C2207" s="6" t="s">
        <v>54</v>
      </c>
      <c r="D2207" s="7">
        <v>141879.10999999999</v>
      </c>
      <c r="E2207" s="16">
        <v>44880</v>
      </c>
      <c r="F2207" s="8">
        <v>0</v>
      </c>
      <c r="G2207" s="10"/>
    </row>
    <row r="2208" spans="1:7" x14ac:dyDescent="0.45">
      <c r="A2208" s="4" t="s">
        <v>394</v>
      </c>
      <c r="B2208" s="5" t="s">
        <v>199</v>
      </c>
      <c r="C2208" s="6" t="s">
        <v>68</v>
      </c>
      <c r="D2208" s="7">
        <v>31819.98</v>
      </c>
      <c r="E2208" s="16">
        <v>44880</v>
      </c>
      <c r="F2208" s="8">
        <v>5372.14</v>
      </c>
      <c r="G2208" s="10"/>
    </row>
    <row r="2209" spans="1:7" x14ac:dyDescent="0.45">
      <c r="A2209" s="4" t="s">
        <v>394</v>
      </c>
      <c r="B2209" s="5" t="s">
        <v>199</v>
      </c>
      <c r="C2209" s="6" t="s">
        <v>55</v>
      </c>
      <c r="D2209" s="7">
        <v>149108.01999999999</v>
      </c>
      <c r="E2209" s="16">
        <v>44925</v>
      </c>
      <c r="F2209" s="8">
        <v>0</v>
      </c>
      <c r="G2209" s="10"/>
    </row>
    <row r="2210" spans="1:7" x14ac:dyDescent="0.45">
      <c r="A2210" s="4" t="s">
        <v>394</v>
      </c>
      <c r="B2210" s="5" t="s">
        <v>199</v>
      </c>
      <c r="C2210" s="6" t="s">
        <v>69</v>
      </c>
      <c r="D2210" s="7">
        <v>33441.26</v>
      </c>
      <c r="E2210" s="16">
        <v>44925</v>
      </c>
      <c r="F2210" s="8">
        <v>5645.85</v>
      </c>
      <c r="G2210" s="10"/>
    </row>
    <row r="2211" spans="1:7" x14ac:dyDescent="0.45">
      <c r="A2211" s="4" t="s">
        <v>394</v>
      </c>
      <c r="B2211" s="5" t="s">
        <v>199</v>
      </c>
      <c r="C2211" s="6" t="s">
        <v>56</v>
      </c>
      <c r="D2211" s="7">
        <v>125649.78</v>
      </c>
      <c r="E2211" s="16">
        <v>45139</v>
      </c>
      <c r="F2211" s="8">
        <v>0</v>
      </c>
      <c r="G2211" s="10"/>
    </row>
    <row r="2212" spans="1:7" x14ac:dyDescent="0.45">
      <c r="A2212" s="4" t="s">
        <v>394</v>
      </c>
      <c r="B2212" s="5" t="s">
        <v>199</v>
      </c>
      <c r="C2212" s="6" t="s">
        <v>70</v>
      </c>
      <c r="D2212" s="7">
        <v>32937.769999999997</v>
      </c>
      <c r="E2212" s="16">
        <v>45139</v>
      </c>
      <c r="F2212" s="8">
        <v>0</v>
      </c>
      <c r="G2212" s="10"/>
    </row>
    <row r="2213" spans="1:7" x14ac:dyDescent="0.45">
      <c r="A2213" s="4" t="s">
        <v>394</v>
      </c>
      <c r="B2213" s="5" t="s">
        <v>199</v>
      </c>
      <c r="C2213" s="6" t="s">
        <v>57</v>
      </c>
      <c r="D2213" s="7">
        <v>158925.68</v>
      </c>
      <c r="E2213" s="16">
        <v>45504</v>
      </c>
      <c r="F2213" s="8">
        <v>0</v>
      </c>
      <c r="G2213" s="10"/>
    </row>
    <row r="2214" spans="1:7" x14ac:dyDescent="0.45">
      <c r="A2214" s="4" t="s">
        <v>394</v>
      </c>
      <c r="B2214" s="5" t="s">
        <v>199</v>
      </c>
      <c r="C2214" s="6" t="s">
        <v>72</v>
      </c>
      <c r="D2214" s="7">
        <v>24285.87</v>
      </c>
      <c r="E2214" s="16">
        <v>45504</v>
      </c>
      <c r="F2214" s="8">
        <v>5666.34</v>
      </c>
      <c r="G2214" s="10"/>
    </row>
    <row r="2215" spans="1:7" x14ac:dyDescent="0.45">
      <c r="A2215" s="4" t="s">
        <v>394</v>
      </c>
      <c r="B2215" s="5" t="s">
        <v>199</v>
      </c>
      <c r="C2215" s="6" t="s">
        <v>58</v>
      </c>
      <c r="D2215" s="7">
        <v>70586.97</v>
      </c>
      <c r="E2215" s="16">
        <v>45412</v>
      </c>
      <c r="F2215" s="8">
        <v>0</v>
      </c>
      <c r="G2215" s="10"/>
    </row>
    <row r="2216" spans="1:7" x14ac:dyDescent="0.45">
      <c r="A2216" s="4" t="s">
        <v>394</v>
      </c>
      <c r="B2216" s="5" t="s">
        <v>199</v>
      </c>
      <c r="C2216" s="6" t="s">
        <v>73</v>
      </c>
      <c r="D2216" s="7">
        <v>15830.91</v>
      </c>
      <c r="E2216" s="16">
        <v>45412</v>
      </c>
      <c r="F2216" s="8">
        <v>2672.72</v>
      </c>
      <c r="G2216" s="10"/>
    </row>
    <row r="2217" spans="1:7" x14ac:dyDescent="0.45">
      <c r="A2217" s="4" t="s">
        <v>394</v>
      </c>
      <c r="B2217" s="5" t="s">
        <v>199</v>
      </c>
      <c r="C2217" s="6" t="s">
        <v>74</v>
      </c>
      <c r="D2217" s="7">
        <v>51670.91</v>
      </c>
      <c r="E2217" s="16">
        <v>44985</v>
      </c>
      <c r="F2217" s="8">
        <v>0</v>
      </c>
      <c r="G2217" s="10"/>
    </row>
    <row r="2218" spans="1:7" x14ac:dyDescent="0.45">
      <c r="A2218" s="4" t="s">
        <v>394</v>
      </c>
      <c r="B2218" s="5" t="s">
        <v>199</v>
      </c>
      <c r="C2218" s="6" t="s">
        <v>75</v>
      </c>
      <c r="D2218" s="7">
        <v>13240.63</v>
      </c>
      <c r="E2218" s="16">
        <v>44985</v>
      </c>
      <c r="F2218" s="8">
        <v>0</v>
      </c>
      <c r="G2218" s="10"/>
    </row>
    <row r="2219" spans="1:7" x14ac:dyDescent="0.45">
      <c r="A2219" s="4" t="s">
        <v>394</v>
      </c>
      <c r="B2219" s="5" t="s">
        <v>199</v>
      </c>
      <c r="C2219" s="6" t="s">
        <v>76</v>
      </c>
      <c r="D2219" s="7">
        <v>120549.29</v>
      </c>
      <c r="E2219" s="16">
        <v>44985</v>
      </c>
      <c r="F2219" s="8">
        <v>0</v>
      </c>
      <c r="G2219" s="10"/>
    </row>
    <row r="2220" spans="1:7" x14ac:dyDescent="0.45">
      <c r="A2220" s="4" t="s">
        <v>394</v>
      </c>
      <c r="B2220" s="5" t="s">
        <v>199</v>
      </c>
      <c r="C2220" s="6" t="s">
        <v>77</v>
      </c>
      <c r="D2220" s="7">
        <v>30890.67</v>
      </c>
      <c r="E2220" s="16">
        <v>44985</v>
      </c>
      <c r="F2220" s="8">
        <v>0</v>
      </c>
      <c r="G2220" s="10"/>
    </row>
    <row r="2221" spans="1:7" x14ac:dyDescent="0.45">
      <c r="A2221" s="4" t="s">
        <v>394</v>
      </c>
      <c r="B2221" s="5" t="s">
        <v>199</v>
      </c>
      <c r="C2221" s="6" t="s">
        <v>78</v>
      </c>
      <c r="D2221" s="7">
        <v>88657.94</v>
      </c>
      <c r="E2221" s="16">
        <v>45127</v>
      </c>
      <c r="F2221" s="8">
        <v>0</v>
      </c>
      <c r="G2221" s="10"/>
    </row>
    <row r="2222" spans="1:7" x14ac:dyDescent="0.45">
      <c r="A2222" s="4" t="s">
        <v>394</v>
      </c>
      <c r="B2222" s="5" t="s">
        <v>199</v>
      </c>
      <c r="C2222" s="6" t="s">
        <v>79</v>
      </c>
      <c r="D2222" s="7">
        <v>23240.75</v>
      </c>
      <c r="E2222" s="16">
        <v>45127</v>
      </c>
      <c r="F2222" s="8">
        <v>0</v>
      </c>
      <c r="G2222" s="10"/>
    </row>
    <row r="2223" spans="1:7" x14ac:dyDescent="0.45">
      <c r="A2223" s="4" t="s">
        <v>394</v>
      </c>
      <c r="B2223" s="5" t="s">
        <v>199</v>
      </c>
      <c r="C2223" s="6" t="s">
        <v>80</v>
      </c>
      <c r="D2223" s="7">
        <v>138915.48000000001</v>
      </c>
      <c r="E2223" s="16">
        <v>45488</v>
      </c>
      <c r="F2223" s="8">
        <v>0</v>
      </c>
      <c r="G2223" s="10"/>
    </row>
    <row r="2224" spans="1:7" x14ac:dyDescent="0.45">
      <c r="A2224" s="4" t="s">
        <v>394</v>
      </c>
      <c r="B2224" s="5" t="s">
        <v>199</v>
      </c>
      <c r="C2224" s="6" t="s">
        <v>81</v>
      </c>
      <c r="D2224" s="7">
        <v>31155.32</v>
      </c>
      <c r="E2224" s="16">
        <v>45488</v>
      </c>
      <c r="F2224" s="8">
        <v>5259.92</v>
      </c>
      <c r="G2224" s="10"/>
    </row>
    <row r="2225" spans="1:7" x14ac:dyDescent="0.45">
      <c r="A2225" s="4" t="s">
        <v>394</v>
      </c>
      <c r="B2225" s="5" t="s">
        <v>199</v>
      </c>
      <c r="C2225" s="6" t="s">
        <v>82</v>
      </c>
      <c r="D2225" s="7">
        <v>48179.92</v>
      </c>
      <c r="E2225" s="16">
        <v>45519</v>
      </c>
      <c r="F2225" s="8">
        <v>0</v>
      </c>
      <c r="G2225" s="10"/>
    </row>
    <row r="2226" spans="1:7" x14ac:dyDescent="0.45">
      <c r="A2226" s="4" t="s">
        <v>394</v>
      </c>
      <c r="B2226" s="5" t="s">
        <v>199</v>
      </c>
      <c r="C2226" s="6" t="s">
        <v>83</v>
      </c>
      <c r="D2226" s="7">
        <v>13115.43</v>
      </c>
      <c r="E2226" s="16">
        <v>45519</v>
      </c>
      <c r="F2226" s="8">
        <v>0</v>
      </c>
      <c r="G2226" s="10"/>
    </row>
    <row r="2227" spans="1:7" x14ac:dyDescent="0.45">
      <c r="A2227" s="4" t="s">
        <v>394</v>
      </c>
      <c r="B2227" s="5" t="s">
        <v>199</v>
      </c>
      <c r="C2227" s="6" t="s">
        <v>84</v>
      </c>
      <c r="D2227" s="7">
        <v>46711.53</v>
      </c>
      <c r="E2227" s="16">
        <v>45519</v>
      </c>
      <c r="F2227" s="8">
        <v>0</v>
      </c>
      <c r="G2227" s="10"/>
    </row>
    <row r="2228" spans="1:7" x14ac:dyDescent="0.45">
      <c r="A2228" s="4" t="s">
        <v>394</v>
      </c>
      <c r="B2228" s="5" t="s">
        <v>199</v>
      </c>
      <c r="C2228" s="6" t="s">
        <v>85</v>
      </c>
      <c r="D2228" s="7">
        <v>12715.71</v>
      </c>
      <c r="E2228" s="16">
        <v>45519</v>
      </c>
      <c r="F2228" s="8">
        <v>0</v>
      </c>
      <c r="G2228" s="10"/>
    </row>
    <row r="2229" spans="1:7" x14ac:dyDescent="0.45">
      <c r="A2229" s="4" t="s">
        <v>394</v>
      </c>
      <c r="B2229" s="5" t="s">
        <v>199</v>
      </c>
      <c r="C2229" s="6" t="s">
        <v>86</v>
      </c>
      <c r="D2229" s="7">
        <v>71128.91</v>
      </c>
      <c r="E2229" s="16">
        <v>45519</v>
      </c>
      <c r="F2229" s="8">
        <v>0</v>
      </c>
      <c r="G2229" s="10"/>
    </row>
    <row r="2230" spans="1:7" x14ac:dyDescent="0.45">
      <c r="A2230" s="4" t="s">
        <v>394</v>
      </c>
      <c r="B2230" s="5" t="s">
        <v>199</v>
      </c>
      <c r="C2230" s="6" t="s">
        <v>87</v>
      </c>
      <c r="D2230" s="7">
        <v>18645.7</v>
      </c>
      <c r="E2230" s="16">
        <v>45519</v>
      </c>
      <c r="F2230" s="8">
        <v>0</v>
      </c>
      <c r="G2230" s="10"/>
    </row>
    <row r="2231" spans="1:7" x14ac:dyDescent="0.45">
      <c r="A2231" s="4" t="s">
        <v>394</v>
      </c>
      <c r="B2231" s="5" t="s">
        <v>199</v>
      </c>
      <c r="C2231" s="6" t="s">
        <v>88</v>
      </c>
      <c r="D2231" s="7">
        <v>46949.83</v>
      </c>
      <c r="E2231" s="16">
        <v>45519</v>
      </c>
      <c r="F2231" s="8">
        <v>0</v>
      </c>
      <c r="G2231" s="10"/>
    </row>
    <row r="2232" spans="1:7" x14ac:dyDescent="0.45">
      <c r="A2232" s="4" t="s">
        <v>394</v>
      </c>
      <c r="B2232" s="5" t="s">
        <v>199</v>
      </c>
      <c r="C2232" s="6" t="s">
        <v>89</v>
      </c>
      <c r="D2232" s="7">
        <v>12307.41</v>
      </c>
      <c r="E2232" s="16">
        <v>45519</v>
      </c>
      <c r="F2232" s="8">
        <v>0</v>
      </c>
      <c r="G2232" s="10"/>
    </row>
    <row r="2233" spans="1:7" x14ac:dyDescent="0.45">
      <c r="A2233" s="4" t="s">
        <v>394</v>
      </c>
      <c r="B2233" s="5" t="s">
        <v>199</v>
      </c>
      <c r="C2233" s="6" t="s">
        <v>90</v>
      </c>
      <c r="D2233" s="7">
        <v>46949.83</v>
      </c>
      <c r="E2233" s="16">
        <v>45762</v>
      </c>
      <c r="F2233" s="8">
        <v>0</v>
      </c>
      <c r="G2233" s="10"/>
    </row>
    <row r="2234" spans="1:7" x14ac:dyDescent="0.45">
      <c r="A2234" s="4" t="s">
        <v>394</v>
      </c>
      <c r="B2234" s="5" t="s">
        <v>199</v>
      </c>
      <c r="C2234" s="6" t="s">
        <v>91</v>
      </c>
      <c r="D2234" s="7">
        <v>12307.41</v>
      </c>
      <c r="E2234" s="16">
        <v>45762</v>
      </c>
      <c r="F2234" s="8">
        <v>0</v>
      </c>
      <c r="G2234" s="10"/>
    </row>
    <row r="2235" spans="1:7" x14ac:dyDescent="0.45">
      <c r="A2235" s="4" t="s">
        <v>394</v>
      </c>
      <c r="B2235" s="5" t="s">
        <v>199</v>
      </c>
      <c r="C2235" s="6" t="s">
        <v>92</v>
      </c>
      <c r="D2235" s="7">
        <v>446472.54</v>
      </c>
      <c r="E2235" s="16">
        <v>45519</v>
      </c>
      <c r="F2235" s="8">
        <v>0</v>
      </c>
      <c r="G2235" s="10"/>
    </row>
    <row r="2236" spans="1:7" x14ac:dyDescent="0.45">
      <c r="A2236" s="4" t="s">
        <v>394</v>
      </c>
      <c r="B2236" s="5" t="s">
        <v>199</v>
      </c>
      <c r="C2236" s="6" t="s">
        <v>93</v>
      </c>
      <c r="D2236" s="7">
        <v>117038.1</v>
      </c>
      <c r="E2236" s="16">
        <v>45519</v>
      </c>
      <c r="F2236" s="8">
        <v>0</v>
      </c>
      <c r="G2236" s="10"/>
    </row>
    <row r="2237" spans="1:7" x14ac:dyDescent="0.45">
      <c r="A2237" s="4" t="s">
        <v>394</v>
      </c>
      <c r="B2237" s="5" t="s">
        <v>200</v>
      </c>
      <c r="C2237" s="6" t="s">
        <v>60</v>
      </c>
      <c r="D2237" s="7">
        <v>11439.69</v>
      </c>
      <c r="E2237" s="16">
        <v>45519</v>
      </c>
      <c r="F2237" s="8">
        <v>0</v>
      </c>
      <c r="G2237" s="10"/>
    </row>
    <row r="2238" spans="1:7" x14ac:dyDescent="0.45">
      <c r="A2238" s="4" t="s">
        <v>394</v>
      </c>
      <c r="B2238" s="5" t="s">
        <v>200</v>
      </c>
      <c r="C2238" s="6" t="s">
        <v>62</v>
      </c>
      <c r="D2238" s="7">
        <v>11062.59</v>
      </c>
      <c r="E2238" s="16">
        <v>45519</v>
      </c>
      <c r="F2238" s="8">
        <v>0</v>
      </c>
      <c r="G2238" s="10"/>
    </row>
    <row r="2239" spans="1:7" x14ac:dyDescent="0.45">
      <c r="A2239" s="4" t="s">
        <v>394</v>
      </c>
      <c r="B2239" s="5" t="s">
        <v>200</v>
      </c>
      <c r="C2239" s="6" t="s">
        <v>64</v>
      </c>
      <c r="D2239" s="7">
        <v>13075.75</v>
      </c>
      <c r="E2239" s="16">
        <v>45519</v>
      </c>
      <c r="F2239" s="8">
        <v>0</v>
      </c>
      <c r="G2239" s="10"/>
    </row>
    <row r="2240" spans="1:7" x14ac:dyDescent="0.45">
      <c r="A2240" s="4" t="s">
        <v>394</v>
      </c>
      <c r="B2240" s="5" t="s">
        <v>200</v>
      </c>
      <c r="C2240" s="6" t="s">
        <v>66</v>
      </c>
      <c r="D2240" s="7">
        <v>10250.620000000001</v>
      </c>
      <c r="E2240" s="16">
        <v>45519</v>
      </c>
      <c r="F2240" s="8">
        <v>0</v>
      </c>
      <c r="G2240" s="10"/>
    </row>
    <row r="2241" spans="1:7" x14ac:dyDescent="0.45">
      <c r="A2241" s="4" t="s">
        <v>394</v>
      </c>
      <c r="B2241" s="5" t="s">
        <v>200</v>
      </c>
      <c r="C2241" s="6" t="s">
        <v>54</v>
      </c>
      <c r="D2241" s="7">
        <v>30600.03</v>
      </c>
      <c r="E2241" s="16">
        <v>44880</v>
      </c>
      <c r="F2241" s="8">
        <v>0</v>
      </c>
      <c r="G2241" s="10"/>
    </row>
    <row r="2242" spans="1:7" x14ac:dyDescent="0.45">
      <c r="A2242" s="4" t="s">
        <v>394</v>
      </c>
      <c r="B2242" s="5" t="s">
        <v>200</v>
      </c>
      <c r="C2242" s="6" t="s">
        <v>55</v>
      </c>
      <c r="D2242" s="7">
        <v>32159.14</v>
      </c>
      <c r="E2242" s="16">
        <v>44925</v>
      </c>
      <c r="F2242" s="8">
        <v>0</v>
      </c>
      <c r="G2242" s="10"/>
    </row>
    <row r="2243" spans="1:7" x14ac:dyDescent="0.45">
      <c r="A2243" s="4" t="s">
        <v>394</v>
      </c>
      <c r="B2243" s="5" t="s">
        <v>200</v>
      </c>
      <c r="C2243" s="6" t="s">
        <v>56</v>
      </c>
      <c r="D2243" s="7">
        <v>27099.74</v>
      </c>
      <c r="E2243" s="16">
        <v>45139</v>
      </c>
      <c r="F2243" s="8">
        <v>0</v>
      </c>
      <c r="G2243" s="10"/>
    </row>
    <row r="2244" spans="1:7" x14ac:dyDescent="0.45">
      <c r="A2244" s="4" t="s">
        <v>394</v>
      </c>
      <c r="B2244" s="5" t="s">
        <v>200</v>
      </c>
      <c r="C2244" s="6" t="s">
        <v>57</v>
      </c>
      <c r="D2244" s="7">
        <v>34276.58</v>
      </c>
      <c r="E2244" s="16">
        <v>45504</v>
      </c>
      <c r="F2244" s="8">
        <v>0</v>
      </c>
      <c r="G2244" s="10"/>
    </row>
    <row r="2245" spans="1:7" x14ac:dyDescent="0.45">
      <c r="A2245" s="4" t="s">
        <v>394</v>
      </c>
      <c r="B2245" s="5" t="s">
        <v>200</v>
      </c>
      <c r="C2245" s="6" t="s">
        <v>58</v>
      </c>
      <c r="D2245" s="7">
        <v>15223.97</v>
      </c>
      <c r="E2245" s="16">
        <v>45412</v>
      </c>
      <c r="F2245" s="8">
        <v>0</v>
      </c>
      <c r="G2245" s="10"/>
    </row>
    <row r="2246" spans="1:7" x14ac:dyDescent="0.45">
      <c r="A2246" s="4" t="s">
        <v>394</v>
      </c>
      <c r="B2246" s="5" t="s">
        <v>200</v>
      </c>
      <c r="C2246" s="6" t="s">
        <v>80</v>
      </c>
      <c r="D2246" s="7">
        <v>29960.85</v>
      </c>
      <c r="E2246" s="16">
        <v>45488</v>
      </c>
      <c r="F2246" s="8">
        <v>0</v>
      </c>
      <c r="G2246" s="10"/>
    </row>
    <row r="2247" spans="1:7" x14ac:dyDescent="0.45">
      <c r="A2247" s="4" t="s">
        <v>394</v>
      </c>
      <c r="B2247" s="5" t="s">
        <v>200</v>
      </c>
      <c r="C2247" s="6" t="s">
        <v>82</v>
      </c>
      <c r="D2247" s="7">
        <v>10391.290000000001</v>
      </c>
      <c r="E2247" s="16">
        <v>45519</v>
      </c>
      <c r="F2247" s="8">
        <v>0</v>
      </c>
      <c r="G2247" s="10"/>
    </row>
    <row r="2248" spans="1:7" x14ac:dyDescent="0.45">
      <c r="A2248" s="4" t="s">
        <v>394</v>
      </c>
      <c r="B2248" s="5" t="s">
        <v>200</v>
      </c>
      <c r="C2248" s="6" t="s">
        <v>84</v>
      </c>
      <c r="D2248" s="7">
        <v>10074.59</v>
      </c>
      <c r="E2248" s="16">
        <v>45519</v>
      </c>
      <c r="F2248" s="8">
        <v>0</v>
      </c>
      <c r="G2248" s="10"/>
    </row>
    <row r="2249" spans="1:7" x14ac:dyDescent="0.45">
      <c r="A2249" s="4" t="s">
        <v>394</v>
      </c>
      <c r="B2249" s="5" t="s">
        <v>200</v>
      </c>
      <c r="C2249" s="6" t="s">
        <v>86</v>
      </c>
      <c r="D2249" s="7">
        <v>15340.86</v>
      </c>
      <c r="E2249" s="16">
        <v>45519</v>
      </c>
      <c r="F2249" s="8">
        <v>0</v>
      </c>
      <c r="G2249" s="10"/>
    </row>
    <row r="2250" spans="1:7" x14ac:dyDescent="0.45">
      <c r="A2250" s="4" t="s">
        <v>394</v>
      </c>
      <c r="B2250" s="5" t="s">
        <v>200</v>
      </c>
      <c r="C2250" s="6" t="s">
        <v>88</v>
      </c>
      <c r="D2250" s="7">
        <v>10125.99</v>
      </c>
      <c r="E2250" s="16">
        <v>45519</v>
      </c>
      <c r="F2250" s="8">
        <v>0</v>
      </c>
      <c r="G2250" s="10"/>
    </row>
    <row r="2251" spans="1:7" x14ac:dyDescent="0.45">
      <c r="A2251" s="4" t="s">
        <v>394</v>
      </c>
      <c r="B2251" s="5" t="s">
        <v>200</v>
      </c>
      <c r="C2251" s="6" t="s">
        <v>90</v>
      </c>
      <c r="D2251" s="7">
        <v>10125.99</v>
      </c>
      <c r="E2251" s="16">
        <v>45762</v>
      </c>
      <c r="F2251" s="8">
        <v>0</v>
      </c>
      <c r="G2251" s="10"/>
    </row>
    <row r="2252" spans="1:7" x14ac:dyDescent="0.45">
      <c r="A2252" s="4" t="s">
        <v>394</v>
      </c>
      <c r="B2252" s="5" t="s">
        <v>200</v>
      </c>
      <c r="C2252" s="6" t="s">
        <v>92</v>
      </c>
      <c r="D2252" s="7">
        <v>96293.77</v>
      </c>
      <c r="E2252" s="16">
        <v>45519</v>
      </c>
      <c r="F2252" s="8">
        <v>0</v>
      </c>
      <c r="G2252" s="10"/>
    </row>
    <row r="2253" spans="1:7" x14ac:dyDescent="0.45">
      <c r="A2253" s="4" t="s">
        <v>394</v>
      </c>
      <c r="B2253" s="5" t="s">
        <v>201</v>
      </c>
      <c r="C2253" s="6" t="s">
        <v>60</v>
      </c>
      <c r="D2253" s="7">
        <v>12224.37</v>
      </c>
      <c r="E2253" s="16">
        <v>45519</v>
      </c>
      <c r="F2253" s="8">
        <v>0</v>
      </c>
      <c r="G2253" s="10"/>
    </row>
    <row r="2254" spans="1:7" x14ac:dyDescent="0.45">
      <c r="A2254" s="4" t="s">
        <v>394</v>
      </c>
      <c r="B2254" s="5" t="s">
        <v>201</v>
      </c>
      <c r="C2254" s="6" t="s">
        <v>62</v>
      </c>
      <c r="D2254" s="7">
        <v>11821.4</v>
      </c>
      <c r="E2254" s="16">
        <v>45519</v>
      </c>
      <c r="F2254" s="8">
        <v>0</v>
      </c>
      <c r="G2254" s="10"/>
    </row>
    <row r="2255" spans="1:7" x14ac:dyDescent="0.45">
      <c r="A2255" s="4" t="s">
        <v>394</v>
      </c>
      <c r="B2255" s="5" t="s">
        <v>201</v>
      </c>
      <c r="C2255" s="6" t="s">
        <v>64</v>
      </c>
      <c r="D2255" s="7">
        <v>13972.65</v>
      </c>
      <c r="E2255" s="16">
        <v>45519</v>
      </c>
      <c r="F2255" s="8">
        <v>0</v>
      </c>
      <c r="G2255" s="10"/>
    </row>
    <row r="2256" spans="1:7" x14ac:dyDescent="0.45">
      <c r="A2256" s="4" t="s">
        <v>394</v>
      </c>
      <c r="B2256" s="5" t="s">
        <v>201</v>
      </c>
      <c r="C2256" s="6" t="s">
        <v>66</v>
      </c>
      <c r="D2256" s="7">
        <v>10953.74</v>
      </c>
      <c r="E2256" s="16">
        <v>45519</v>
      </c>
      <c r="F2256" s="8">
        <v>0</v>
      </c>
      <c r="G2256" s="10"/>
    </row>
    <row r="2257" spans="1:7" x14ac:dyDescent="0.45">
      <c r="A2257" s="4" t="s">
        <v>394</v>
      </c>
      <c r="B2257" s="5" t="s">
        <v>201</v>
      </c>
      <c r="C2257" s="6" t="s">
        <v>54</v>
      </c>
      <c r="D2257" s="7">
        <v>32698.959999999999</v>
      </c>
      <c r="E2257" s="16">
        <v>44880</v>
      </c>
      <c r="F2257" s="8">
        <v>0</v>
      </c>
      <c r="G2257" s="10"/>
    </row>
    <row r="2258" spans="1:7" x14ac:dyDescent="0.45">
      <c r="A2258" s="4" t="s">
        <v>394</v>
      </c>
      <c r="B2258" s="5" t="s">
        <v>201</v>
      </c>
      <c r="C2258" s="6" t="s">
        <v>55</v>
      </c>
      <c r="D2258" s="7">
        <v>34365.01</v>
      </c>
      <c r="E2258" s="16">
        <v>44925</v>
      </c>
      <c r="F2258" s="8">
        <v>0</v>
      </c>
      <c r="G2258" s="10"/>
    </row>
    <row r="2259" spans="1:7" x14ac:dyDescent="0.45">
      <c r="A2259" s="4" t="s">
        <v>394</v>
      </c>
      <c r="B2259" s="5" t="s">
        <v>201</v>
      </c>
      <c r="C2259" s="6" t="s">
        <v>56</v>
      </c>
      <c r="D2259" s="7">
        <v>28958.57</v>
      </c>
      <c r="E2259" s="16">
        <v>45139</v>
      </c>
      <c r="F2259" s="8">
        <v>0</v>
      </c>
      <c r="G2259" s="10"/>
    </row>
    <row r="2260" spans="1:7" x14ac:dyDescent="0.45">
      <c r="A2260" s="4" t="s">
        <v>394</v>
      </c>
      <c r="B2260" s="5" t="s">
        <v>201</v>
      </c>
      <c r="C2260" s="6" t="s">
        <v>57</v>
      </c>
      <c r="D2260" s="7">
        <v>36627.69</v>
      </c>
      <c r="E2260" s="16">
        <v>45504</v>
      </c>
      <c r="F2260" s="8">
        <v>0</v>
      </c>
      <c r="G2260" s="10"/>
    </row>
    <row r="2261" spans="1:7" x14ac:dyDescent="0.45">
      <c r="A2261" s="4" t="s">
        <v>394</v>
      </c>
      <c r="B2261" s="5" t="s">
        <v>201</v>
      </c>
      <c r="C2261" s="6" t="s">
        <v>58</v>
      </c>
      <c r="D2261" s="7">
        <v>16268.22</v>
      </c>
      <c r="E2261" s="16">
        <v>45412</v>
      </c>
      <c r="F2261" s="8">
        <v>0</v>
      </c>
      <c r="G2261" s="10"/>
    </row>
    <row r="2262" spans="1:7" x14ac:dyDescent="0.45">
      <c r="A2262" s="4" t="s">
        <v>394</v>
      </c>
      <c r="B2262" s="5" t="s">
        <v>201</v>
      </c>
      <c r="C2262" s="6" t="s">
        <v>82</v>
      </c>
      <c r="D2262" s="7">
        <v>11104.05</v>
      </c>
      <c r="E2262" s="16">
        <v>45519</v>
      </c>
      <c r="F2262" s="8">
        <v>0</v>
      </c>
      <c r="G2262" s="10"/>
    </row>
    <row r="2263" spans="1:7" x14ac:dyDescent="0.45">
      <c r="A2263" s="4" t="s">
        <v>394</v>
      </c>
      <c r="B2263" s="5" t="s">
        <v>201</v>
      </c>
      <c r="C2263" s="6" t="s">
        <v>84</v>
      </c>
      <c r="D2263" s="7">
        <v>10765.63</v>
      </c>
      <c r="E2263" s="16">
        <v>45519</v>
      </c>
      <c r="F2263" s="8">
        <v>0</v>
      </c>
      <c r="G2263" s="10"/>
    </row>
    <row r="2264" spans="1:7" x14ac:dyDescent="0.45">
      <c r="A2264" s="4" t="s">
        <v>394</v>
      </c>
      <c r="B2264" s="5" t="s">
        <v>201</v>
      </c>
      <c r="C2264" s="6" t="s">
        <v>86</v>
      </c>
      <c r="D2264" s="7">
        <v>16393.12</v>
      </c>
      <c r="E2264" s="16">
        <v>45519</v>
      </c>
      <c r="F2264" s="8">
        <v>0</v>
      </c>
      <c r="G2264" s="10"/>
    </row>
    <row r="2265" spans="1:7" x14ac:dyDescent="0.45">
      <c r="A2265" s="4" t="s">
        <v>394</v>
      </c>
      <c r="B2265" s="5" t="s">
        <v>201</v>
      </c>
      <c r="C2265" s="6" t="s">
        <v>88</v>
      </c>
      <c r="D2265" s="7">
        <v>10820.55</v>
      </c>
      <c r="E2265" s="16">
        <v>45519</v>
      </c>
      <c r="F2265" s="8">
        <v>0</v>
      </c>
      <c r="G2265" s="10"/>
    </row>
    <row r="2266" spans="1:7" x14ac:dyDescent="0.45">
      <c r="A2266" s="4" t="s">
        <v>394</v>
      </c>
      <c r="B2266" s="5" t="s">
        <v>201</v>
      </c>
      <c r="C2266" s="6" t="s">
        <v>90</v>
      </c>
      <c r="D2266" s="7">
        <v>10820.55</v>
      </c>
      <c r="E2266" s="16">
        <v>45762</v>
      </c>
      <c r="F2266" s="8">
        <v>0</v>
      </c>
      <c r="G2266" s="10"/>
    </row>
    <row r="2267" spans="1:7" x14ac:dyDescent="0.45">
      <c r="A2267" s="4" t="s">
        <v>394</v>
      </c>
      <c r="B2267" s="5" t="s">
        <v>201</v>
      </c>
      <c r="C2267" s="6" t="s">
        <v>92</v>
      </c>
      <c r="D2267" s="7">
        <v>102898.78</v>
      </c>
      <c r="E2267" s="16">
        <v>45519</v>
      </c>
      <c r="F2267" s="8">
        <v>0</v>
      </c>
      <c r="G2267" s="10"/>
    </row>
    <row r="2268" spans="1:7" x14ac:dyDescent="0.45">
      <c r="A2268" s="4" t="s">
        <v>394</v>
      </c>
      <c r="B2268" s="5" t="s">
        <v>202</v>
      </c>
      <c r="C2268" s="6" t="s">
        <v>60</v>
      </c>
      <c r="D2268" s="7">
        <v>14936.41</v>
      </c>
      <c r="E2268" s="16">
        <v>45519</v>
      </c>
      <c r="F2268" s="8">
        <v>0</v>
      </c>
      <c r="G2268" s="10"/>
    </row>
    <row r="2269" spans="1:7" x14ac:dyDescent="0.45">
      <c r="A2269" s="4" t="s">
        <v>394</v>
      </c>
      <c r="B2269" s="5" t="s">
        <v>202</v>
      </c>
      <c r="C2269" s="6" t="s">
        <v>61</v>
      </c>
      <c r="D2269" s="7">
        <v>4065.96</v>
      </c>
      <c r="E2269" s="16">
        <v>45519</v>
      </c>
      <c r="F2269" s="8">
        <v>0</v>
      </c>
      <c r="G2269" s="10"/>
    </row>
    <row r="2270" spans="1:7" x14ac:dyDescent="0.45">
      <c r="A2270" s="4" t="s">
        <v>394</v>
      </c>
      <c r="B2270" s="5" t="s">
        <v>202</v>
      </c>
      <c r="C2270" s="6" t="s">
        <v>62</v>
      </c>
      <c r="D2270" s="7">
        <v>14444.03</v>
      </c>
      <c r="E2270" s="16">
        <v>45519</v>
      </c>
      <c r="F2270" s="8">
        <v>0</v>
      </c>
      <c r="G2270" s="10"/>
    </row>
    <row r="2271" spans="1:7" x14ac:dyDescent="0.45">
      <c r="A2271" s="4" t="s">
        <v>394</v>
      </c>
      <c r="B2271" s="5" t="s">
        <v>202</v>
      </c>
      <c r="C2271" s="6" t="s">
        <v>63</v>
      </c>
      <c r="D2271" s="7">
        <v>3931.92</v>
      </c>
      <c r="E2271" s="16">
        <v>45519</v>
      </c>
      <c r="F2271" s="8">
        <v>0</v>
      </c>
      <c r="G2271" s="10"/>
    </row>
    <row r="2272" spans="1:7" x14ac:dyDescent="0.45">
      <c r="A2272" s="4" t="s">
        <v>394</v>
      </c>
      <c r="B2272" s="5" t="s">
        <v>202</v>
      </c>
      <c r="C2272" s="6" t="s">
        <v>64</v>
      </c>
      <c r="D2272" s="7">
        <v>17072.55</v>
      </c>
      <c r="E2272" s="16">
        <v>45519</v>
      </c>
      <c r="F2272" s="8">
        <v>0</v>
      </c>
      <c r="G2272" s="10"/>
    </row>
    <row r="2273" spans="1:7" x14ac:dyDescent="0.45">
      <c r="A2273" s="4" t="s">
        <v>394</v>
      </c>
      <c r="B2273" s="5" t="s">
        <v>202</v>
      </c>
      <c r="C2273" s="6" t="s">
        <v>65</v>
      </c>
      <c r="D2273" s="7">
        <v>4475.3900000000003</v>
      </c>
      <c r="E2273" s="16">
        <v>45519</v>
      </c>
      <c r="F2273" s="8">
        <v>0</v>
      </c>
      <c r="G2273" s="10"/>
    </row>
    <row r="2274" spans="1:7" x14ac:dyDescent="0.45">
      <c r="A2274" s="4" t="s">
        <v>394</v>
      </c>
      <c r="B2274" s="5" t="s">
        <v>202</v>
      </c>
      <c r="C2274" s="6" t="s">
        <v>66</v>
      </c>
      <c r="D2274" s="7">
        <v>13383.88</v>
      </c>
      <c r="E2274" s="16">
        <v>45519</v>
      </c>
      <c r="F2274" s="8">
        <v>0</v>
      </c>
      <c r="G2274" s="10"/>
    </row>
    <row r="2275" spans="1:7" x14ac:dyDescent="0.45">
      <c r="A2275" s="4" t="s">
        <v>394</v>
      </c>
      <c r="B2275" s="5" t="s">
        <v>202</v>
      </c>
      <c r="C2275" s="6" t="s">
        <v>67</v>
      </c>
      <c r="D2275" s="7">
        <v>3508.44</v>
      </c>
      <c r="E2275" s="16">
        <v>45519</v>
      </c>
      <c r="F2275" s="8">
        <v>0</v>
      </c>
      <c r="G2275" s="10"/>
    </row>
    <row r="2276" spans="1:7" x14ac:dyDescent="0.45">
      <c r="A2276" s="4" t="s">
        <v>394</v>
      </c>
      <c r="B2276" s="5" t="s">
        <v>202</v>
      </c>
      <c r="C2276" s="6" t="s">
        <v>54</v>
      </c>
      <c r="D2276" s="7">
        <v>39953.39</v>
      </c>
      <c r="E2276" s="16">
        <v>44880</v>
      </c>
      <c r="F2276" s="8">
        <v>0</v>
      </c>
      <c r="G2276" s="10"/>
    </row>
    <row r="2277" spans="1:7" x14ac:dyDescent="0.45">
      <c r="A2277" s="4" t="s">
        <v>394</v>
      </c>
      <c r="B2277" s="5" t="s">
        <v>202</v>
      </c>
      <c r="C2277" s="6" t="s">
        <v>68</v>
      </c>
      <c r="D2277" s="7">
        <v>8960.56</v>
      </c>
      <c r="E2277" s="16">
        <v>44880</v>
      </c>
      <c r="F2277" s="8">
        <v>1512.8</v>
      </c>
      <c r="G2277" s="10"/>
    </row>
    <row r="2278" spans="1:7" x14ac:dyDescent="0.45">
      <c r="A2278" s="4" t="s">
        <v>394</v>
      </c>
      <c r="B2278" s="5" t="s">
        <v>202</v>
      </c>
      <c r="C2278" s="6" t="s">
        <v>55</v>
      </c>
      <c r="D2278" s="7">
        <v>41989.06</v>
      </c>
      <c r="E2278" s="16">
        <v>44925</v>
      </c>
      <c r="F2278" s="8">
        <v>0</v>
      </c>
      <c r="G2278" s="10"/>
    </row>
    <row r="2279" spans="1:7" x14ac:dyDescent="0.45">
      <c r="A2279" s="4" t="s">
        <v>394</v>
      </c>
      <c r="B2279" s="5" t="s">
        <v>202</v>
      </c>
      <c r="C2279" s="6" t="s">
        <v>69</v>
      </c>
      <c r="D2279" s="7">
        <v>9417.11</v>
      </c>
      <c r="E2279" s="16">
        <v>44925</v>
      </c>
      <c r="F2279" s="8">
        <v>1589.88</v>
      </c>
      <c r="G2279" s="10"/>
    </row>
    <row r="2280" spans="1:7" x14ac:dyDescent="0.45">
      <c r="A2280" s="4" t="s">
        <v>394</v>
      </c>
      <c r="B2280" s="5" t="s">
        <v>202</v>
      </c>
      <c r="C2280" s="6" t="s">
        <v>56</v>
      </c>
      <c r="D2280" s="7">
        <v>35383.18</v>
      </c>
      <c r="E2280" s="16">
        <v>45169</v>
      </c>
      <c r="F2280" s="8">
        <v>0</v>
      </c>
      <c r="G2280" s="10"/>
    </row>
    <row r="2281" spans="1:7" x14ac:dyDescent="0.45">
      <c r="A2281" s="4" t="s">
        <v>394</v>
      </c>
      <c r="B2281" s="5" t="s">
        <v>202</v>
      </c>
      <c r="C2281" s="6" t="s">
        <v>70</v>
      </c>
      <c r="D2281" s="7">
        <v>7935.57</v>
      </c>
      <c r="E2281" s="16">
        <v>45169</v>
      </c>
      <c r="F2281" s="8">
        <v>1339.76</v>
      </c>
      <c r="G2281" s="10"/>
    </row>
    <row r="2282" spans="1:7" x14ac:dyDescent="0.45">
      <c r="A2282" s="4" t="s">
        <v>394</v>
      </c>
      <c r="B2282" s="5" t="s">
        <v>202</v>
      </c>
      <c r="C2282" s="6" t="s">
        <v>57</v>
      </c>
      <c r="D2282" s="7">
        <v>44753.73</v>
      </c>
      <c r="E2282" s="16">
        <v>45504</v>
      </c>
      <c r="F2282" s="8">
        <v>0</v>
      </c>
      <c r="G2282" s="10"/>
    </row>
    <row r="2283" spans="1:7" x14ac:dyDescent="0.45">
      <c r="A2283" s="4" t="s">
        <v>394</v>
      </c>
      <c r="B2283" s="5" t="s">
        <v>202</v>
      </c>
      <c r="C2283" s="6" t="s">
        <v>72</v>
      </c>
      <c r="D2283" s="7">
        <v>6838.94</v>
      </c>
      <c r="E2283" s="16">
        <v>45504</v>
      </c>
      <c r="F2283" s="8">
        <v>1595.65</v>
      </c>
      <c r="G2283" s="10"/>
    </row>
    <row r="2284" spans="1:7" x14ac:dyDescent="0.45">
      <c r="A2284" s="4" t="s">
        <v>394</v>
      </c>
      <c r="B2284" s="5" t="s">
        <v>202</v>
      </c>
      <c r="C2284" s="6" t="s">
        <v>58</v>
      </c>
      <c r="D2284" s="7">
        <v>19877.400000000001</v>
      </c>
      <c r="E2284" s="16">
        <v>45412</v>
      </c>
      <c r="F2284" s="8">
        <v>0</v>
      </c>
      <c r="G2284" s="10"/>
    </row>
    <row r="2285" spans="1:7" x14ac:dyDescent="0.45">
      <c r="A2285" s="4" t="s">
        <v>394</v>
      </c>
      <c r="B2285" s="5" t="s">
        <v>202</v>
      </c>
      <c r="C2285" s="6" t="s">
        <v>73</v>
      </c>
      <c r="D2285" s="7">
        <v>4458.01</v>
      </c>
      <c r="E2285" s="16">
        <v>45412</v>
      </c>
      <c r="F2285" s="8">
        <v>752.64</v>
      </c>
      <c r="G2285" s="10"/>
    </row>
    <row r="2286" spans="1:7" x14ac:dyDescent="0.45">
      <c r="A2286" s="4" t="s">
        <v>394</v>
      </c>
      <c r="B2286" s="5" t="s">
        <v>202</v>
      </c>
      <c r="C2286" s="6" t="s">
        <v>74</v>
      </c>
      <c r="D2286" s="7">
        <v>14223.66</v>
      </c>
      <c r="E2286" s="16">
        <v>44985</v>
      </c>
      <c r="F2286" s="8">
        <v>0</v>
      </c>
      <c r="G2286" s="10"/>
    </row>
    <row r="2287" spans="1:7" x14ac:dyDescent="0.45">
      <c r="A2287" s="4" t="s">
        <v>394</v>
      </c>
      <c r="B2287" s="5" t="s">
        <v>202</v>
      </c>
      <c r="C2287" s="6" t="s">
        <v>75</v>
      </c>
      <c r="D2287" s="7">
        <v>3190.01</v>
      </c>
      <c r="E2287" s="16">
        <v>44985</v>
      </c>
      <c r="F2287" s="8">
        <v>538.57000000000005</v>
      </c>
      <c r="G2287" s="10"/>
    </row>
    <row r="2288" spans="1:7" x14ac:dyDescent="0.45">
      <c r="A2288" s="4" t="s">
        <v>394</v>
      </c>
      <c r="B2288" s="5" t="s">
        <v>202</v>
      </c>
      <c r="C2288" s="6" t="s">
        <v>76</v>
      </c>
      <c r="D2288" s="7">
        <v>33184.089999999997</v>
      </c>
      <c r="E2288" s="16">
        <v>44985</v>
      </c>
      <c r="F2288" s="8">
        <v>0</v>
      </c>
      <c r="G2288" s="10"/>
    </row>
    <row r="2289" spans="1:7" x14ac:dyDescent="0.45">
      <c r="A2289" s="4" t="s">
        <v>394</v>
      </c>
      <c r="B2289" s="5" t="s">
        <v>202</v>
      </c>
      <c r="C2289" s="6" t="s">
        <v>77</v>
      </c>
      <c r="D2289" s="7">
        <v>7442.37</v>
      </c>
      <c r="E2289" s="16">
        <v>44985</v>
      </c>
      <c r="F2289" s="8">
        <v>1256.49</v>
      </c>
      <c r="G2289" s="10"/>
    </row>
    <row r="2290" spans="1:7" x14ac:dyDescent="0.45">
      <c r="A2290" s="4" t="s">
        <v>394</v>
      </c>
      <c r="B2290" s="5" t="s">
        <v>202</v>
      </c>
      <c r="C2290" s="6" t="s">
        <v>78</v>
      </c>
      <c r="D2290" s="7">
        <v>24966.22</v>
      </c>
      <c r="E2290" s="16">
        <v>45127</v>
      </c>
      <c r="F2290" s="8">
        <v>0</v>
      </c>
      <c r="G2290" s="10"/>
    </row>
    <row r="2291" spans="1:7" x14ac:dyDescent="0.45">
      <c r="A2291" s="4" t="s">
        <v>394</v>
      </c>
      <c r="B2291" s="5" t="s">
        <v>202</v>
      </c>
      <c r="C2291" s="6" t="s">
        <v>79</v>
      </c>
      <c r="D2291" s="7">
        <v>5599.3</v>
      </c>
      <c r="E2291" s="16">
        <v>45127</v>
      </c>
      <c r="F2291" s="8">
        <v>945.33</v>
      </c>
      <c r="G2291" s="10"/>
    </row>
    <row r="2292" spans="1:7" x14ac:dyDescent="0.45">
      <c r="A2292" s="4" t="s">
        <v>394</v>
      </c>
      <c r="B2292" s="5" t="s">
        <v>202</v>
      </c>
      <c r="C2292" s="6" t="s">
        <v>80</v>
      </c>
      <c r="D2292" s="7">
        <v>39118.82</v>
      </c>
      <c r="E2292" s="16">
        <v>45488</v>
      </c>
      <c r="F2292" s="8">
        <v>0</v>
      </c>
      <c r="G2292" s="10"/>
    </row>
    <row r="2293" spans="1:7" x14ac:dyDescent="0.45">
      <c r="A2293" s="4" t="s">
        <v>394</v>
      </c>
      <c r="B2293" s="5" t="s">
        <v>202</v>
      </c>
      <c r="C2293" s="6" t="s">
        <v>81</v>
      </c>
      <c r="D2293" s="7">
        <v>8773.39</v>
      </c>
      <c r="E2293" s="16">
        <v>45488</v>
      </c>
      <c r="F2293" s="8">
        <v>1481.2</v>
      </c>
      <c r="G2293" s="10"/>
    </row>
    <row r="2294" spans="1:7" x14ac:dyDescent="0.45">
      <c r="A2294" s="4" t="s">
        <v>394</v>
      </c>
      <c r="B2294" s="5" t="s">
        <v>202</v>
      </c>
      <c r="C2294" s="6" t="s">
        <v>82</v>
      </c>
      <c r="D2294" s="7">
        <v>13567.54</v>
      </c>
      <c r="E2294" s="16">
        <v>45519</v>
      </c>
      <c r="F2294" s="8">
        <v>0</v>
      </c>
      <c r="G2294" s="10"/>
    </row>
    <row r="2295" spans="1:7" x14ac:dyDescent="0.45">
      <c r="A2295" s="4" t="s">
        <v>394</v>
      </c>
      <c r="B2295" s="5" t="s">
        <v>202</v>
      </c>
      <c r="C2295" s="6" t="s">
        <v>83</v>
      </c>
      <c r="D2295" s="7">
        <v>3693.33</v>
      </c>
      <c r="E2295" s="16">
        <v>45519</v>
      </c>
      <c r="F2295" s="8">
        <v>0</v>
      </c>
      <c r="G2295" s="10"/>
    </row>
    <row r="2296" spans="1:7" x14ac:dyDescent="0.45">
      <c r="A2296" s="4" t="s">
        <v>394</v>
      </c>
      <c r="B2296" s="5" t="s">
        <v>202</v>
      </c>
      <c r="C2296" s="6" t="s">
        <v>84</v>
      </c>
      <c r="D2296" s="7">
        <v>13154.04</v>
      </c>
      <c r="E2296" s="16">
        <v>45519</v>
      </c>
      <c r="F2296" s="8">
        <v>0</v>
      </c>
      <c r="G2296" s="10"/>
    </row>
    <row r="2297" spans="1:7" x14ac:dyDescent="0.45">
      <c r="A2297" s="4" t="s">
        <v>394</v>
      </c>
      <c r="B2297" s="5" t="s">
        <v>202</v>
      </c>
      <c r="C2297" s="6" t="s">
        <v>85</v>
      </c>
      <c r="D2297" s="7">
        <v>3580.77</v>
      </c>
      <c r="E2297" s="16">
        <v>45519</v>
      </c>
      <c r="F2297" s="8">
        <v>0</v>
      </c>
      <c r="G2297" s="10"/>
    </row>
    <row r="2298" spans="1:7" x14ac:dyDescent="0.45">
      <c r="A2298" s="4" t="s">
        <v>394</v>
      </c>
      <c r="B2298" s="5" t="s">
        <v>202</v>
      </c>
      <c r="C2298" s="6" t="s">
        <v>86</v>
      </c>
      <c r="D2298" s="7">
        <v>20030.009999999998</v>
      </c>
      <c r="E2298" s="16">
        <v>45519</v>
      </c>
      <c r="F2298" s="8">
        <v>0</v>
      </c>
      <c r="G2298" s="10"/>
    </row>
    <row r="2299" spans="1:7" x14ac:dyDescent="0.45">
      <c r="A2299" s="4" t="s">
        <v>394</v>
      </c>
      <c r="B2299" s="5" t="s">
        <v>202</v>
      </c>
      <c r="C2299" s="6" t="s">
        <v>87</v>
      </c>
      <c r="D2299" s="7">
        <v>5250.66</v>
      </c>
      <c r="E2299" s="16">
        <v>45519</v>
      </c>
      <c r="F2299" s="8">
        <v>0</v>
      </c>
      <c r="G2299" s="10"/>
    </row>
    <row r="2300" spans="1:7" x14ac:dyDescent="0.45">
      <c r="A2300" s="4" t="s">
        <v>394</v>
      </c>
      <c r="B2300" s="5" t="s">
        <v>202</v>
      </c>
      <c r="C2300" s="6" t="s">
        <v>88</v>
      </c>
      <c r="D2300" s="7">
        <v>13221.15</v>
      </c>
      <c r="E2300" s="16">
        <v>45519</v>
      </c>
      <c r="F2300" s="8">
        <v>0</v>
      </c>
      <c r="G2300" s="10"/>
    </row>
    <row r="2301" spans="1:7" x14ac:dyDescent="0.45">
      <c r="A2301" s="4" t="s">
        <v>394</v>
      </c>
      <c r="B2301" s="5" t="s">
        <v>202</v>
      </c>
      <c r="C2301" s="6" t="s">
        <v>89</v>
      </c>
      <c r="D2301" s="7">
        <v>3465.79</v>
      </c>
      <c r="E2301" s="16">
        <v>45519</v>
      </c>
      <c r="F2301" s="8">
        <v>0</v>
      </c>
      <c r="G2301" s="10"/>
    </row>
    <row r="2302" spans="1:7" x14ac:dyDescent="0.45">
      <c r="A2302" s="4" t="s">
        <v>394</v>
      </c>
      <c r="B2302" s="5" t="s">
        <v>202</v>
      </c>
      <c r="C2302" s="6" t="s">
        <v>90</v>
      </c>
      <c r="D2302" s="7">
        <v>13221.15</v>
      </c>
      <c r="E2302" s="16">
        <v>45762</v>
      </c>
      <c r="F2302" s="8">
        <v>0</v>
      </c>
      <c r="G2302" s="10"/>
    </row>
    <row r="2303" spans="1:7" x14ac:dyDescent="0.45">
      <c r="A2303" s="4" t="s">
        <v>394</v>
      </c>
      <c r="B2303" s="5" t="s">
        <v>202</v>
      </c>
      <c r="C2303" s="6" t="s">
        <v>91</v>
      </c>
      <c r="D2303" s="7">
        <v>3465.79</v>
      </c>
      <c r="E2303" s="16">
        <v>45762</v>
      </c>
      <c r="F2303" s="8">
        <v>0</v>
      </c>
      <c r="G2303" s="10"/>
    </row>
    <row r="2304" spans="1:7" x14ac:dyDescent="0.45">
      <c r="A2304" s="4" t="s">
        <v>394</v>
      </c>
      <c r="B2304" s="5" t="s">
        <v>202</v>
      </c>
      <c r="C2304" s="6" t="s">
        <v>92</v>
      </c>
      <c r="D2304" s="7">
        <v>125727.39</v>
      </c>
      <c r="E2304" s="16">
        <v>45519</v>
      </c>
      <c r="F2304" s="8">
        <v>0</v>
      </c>
      <c r="G2304" s="10"/>
    </row>
    <row r="2305" spans="1:7" x14ac:dyDescent="0.45">
      <c r="A2305" s="4" t="s">
        <v>394</v>
      </c>
      <c r="B2305" s="5" t="s">
        <v>202</v>
      </c>
      <c r="C2305" s="6" t="s">
        <v>93</v>
      </c>
      <c r="D2305" s="7">
        <v>32958.120000000003</v>
      </c>
      <c r="E2305" s="16">
        <v>45519</v>
      </c>
      <c r="F2305" s="8">
        <v>0</v>
      </c>
      <c r="G2305" s="10"/>
    </row>
    <row r="2306" spans="1:7" x14ac:dyDescent="0.45">
      <c r="A2306" s="4" t="s">
        <v>394</v>
      </c>
      <c r="B2306" s="5" t="s">
        <v>203</v>
      </c>
      <c r="C2306" s="6" t="s">
        <v>60</v>
      </c>
      <c r="D2306" s="7">
        <v>28556.7</v>
      </c>
      <c r="E2306" s="16">
        <v>45519</v>
      </c>
      <c r="F2306" s="8">
        <v>0</v>
      </c>
      <c r="G2306" s="10"/>
    </row>
    <row r="2307" spans="1:7" x14ac:dyDescent="0.45">
      <c r="A2307" s="4" t="s">
        <v>394</v>
      </c>
      <c r="B2307" s="5" t="s">
        <v>203</v>
      </c>
      <c r="C2307" s="6" t="s">
        <v>61</v>
      </c>
      <c r="D2307" s="7">
        <v>7773.64</v>
      </c>
      <c r="E2307" s="16">
        <v>45519</v>
      </c>
      <c r="F2307" s="8">
        <v>0</v>
      </c>
      <c r="G2307" s="10"/>
    </row>
    <row r="2308" spans="1:7" x14ac:dyDescent="0.45">
      <c r="A2308" s="4" t="s">
        <v>394</v>
      </c>
      <c r="B2308" s="5" t="s">
        <v>203</v>
      </c>
      <c r="C2308" s="6" t="s">
        <v>62</v>
      </c>
      <c r="D2308" s="7">
        <v>27615.34</v>
      </c>
      <c r="E2308" s="16">
        <v>45519</v>
      </c>
      <c r="F2308" s="8">
        <v>0</v>
      </c>
      <c r="G2308" s="10"/>
    </row>
    <row r="2309" spans="1:7" x14ac:dyDescent="0.45">
      <c r="A2309" s="4" t="s">
        <v>394</v>
      </c>
      <c r="B2309" s="5" t="s">
        <v>203</v>
      </c>
      <c r="C2309" s="6" t="s">
        <v>63</v>
      </c>
      <c r="D2309" s="7">
        <v>7517.39</v>
      </c>
      <c r="E2309" s="16">
        <v>45519</v>
      </c>
      <c r="F2309" s="8">
        <v>0</v>
      </c>
      <c r="G2309" s="10"/>
    </row>
    <row r="2310" spans="1:7" x14ac:dyDescent="0.45">
      <c r="A2310" s="4" t="s">
        <v>394</v>
      </c>
      <c r="B2310" s="5" t="s">
        <v>203</v>
      </c>
      <c r="C2310" s="6" t="s">
        <v>64</v>
      </c>
      <c r="D2310" s="7">
        <v>32640.76</v>
      </c>
      <c r="E2310" s="16">
        <v>45519</v>
      </c>
      <c r="F2310" s="8">
        <v>0</v>
      </c>
      <c r="G2310" s="10"/>
    </row>
    <row r="2311" spans="1:7" x14ac:dyDescent="0.45">
      <c r="A2311" s="4" t="s">
        <v>394</v>
      </c>
      <c r="B2311" s="5" t="s">
        <v>203</v>
      </c>
      <c r="C2311" s="6" t="s">
        <v>65</v>
      </c>
      <c r="D2311" s="7">
        <v>8556.43</v>
      </c>
      <c r="E2311" s="16">
        <v>45519</v>
      </c>
      <c r="F2311" s="8">
        <v>0</v>
      </c>
      <c r="G2311" s="10"/>
    </row>
    <row r="2312" spans="1:7" x14ac:dyDescent="0.45">
      <c r="A2312" s="4" t="s">
        <v>394</v>
      </c>
      <c r="B2312" s="5" t="s">
        <v>203</v>
      </c>
      <c r="C2312" s="6" t="s">
        <v>66</v>
      </c>
      <c r="D2312" s="7">
        <v>25588.44</v>
      </c>
      <c r="E2312" s="16">
        <v>45519</v>
      </c>
      <c r="F2312" s="8">
        <v>0</v>
      </c>
      <c r="G2312" s="10"/>
    </row>
    <row r="2313" spans="1:7" x14ac:dyDescent="0.45">
      <c r="A2313" s="4" t="s">
        <v>394</v>
      </c>
      <c r="B2313" s="5" t="s">
        <v>203</v>
      </c>
      <c r="C2313" s="6" t="s">
        <v>67</v>
      </c>
      <c r="D2313" s="7">
        <v>6707.74</v>
      </c>
      <c r="E2313" s="16">
        <v>45519</v>
      </c>
      <c r="F2313" s="8">
        <v>0</v>
      </c>
      <c r="G2313" s="10"/>
    </row>
    <row r="2314" spans="1:7" x14ac:dyDescent="0.45">
      <c r="A2314" s="4" t="s">
        <v>394</v>
      </c>
      <c r="B2314" s="5" t="s">
        <v>203</v>
      </c>
      <c r="C2314" s="6" t="s">
        <v>54</v>
      </c>
      <c r="D2314" s="7">
        <v>76386.3</v>
      </c>
      <c r="E2314" s="16">
        <v>44880</v>
      </c>
      <c r="F2314" s="8">
        <v>0</v>
      </c>
      <c r="G2314" s="10"/>
    </row>
    <row r="2315" spans="1:7" x14ac:dyDescent="0.45">
      <c r="A2315" s="4" t="s">
        <v>394</v>
      </c>
      <c r="B2315" s="5" t="s">
        <v>203</v>
      </c>
      <c r="C2315" s="6" t="s">
        <v>68</v>
      </c>
      <c r="D2315" s="7">
        <v>20023.87</v>
      </c>
      <c r="E2315" s="16">
        <v>44880</v>
      </c>
      <c r="F2315" s="8">
        <v>0</v>
      </c>
      <c r="G2315" s="10"/>
    </row>
    <row r="2316" spans="1:7" x14ac:dyDescent="0.45">
      <c r="A2316" s="4" t="s">
        <v>394</v>
      </c>
      <c r="B2316" s="5" t="s">
        <v>203</v>
      </c>
      <c r="C2316" s="6" t="s">
        <v>55</v>
      </c>
      <c r="D2316" s="7">
        <v>80278.28</v>
      </c>
      <c r="E2316" s="16">
        <v>44925</v>
      </c>
      <c r="F2316" s="8">
        <v>0</v>
      </c>
      <c r="G2316" s="10"/>
    </row>
    <row r="2317" spans="1:7" x14ac:dyDescent="0.45">
      <c r="A2317" s="4" t="s">
        <v>394</v>
      </c>
      <c r="B2317" s="5" t="s">
        <v>203</v>
      </c>
      <c r="C2317" s="6" t="s">
        <v>69</v>
      </c>
      <c r="D2317" s="7">
        <v>21044.11</v>
      </c>
      <c r="E2317" s="16">
        <v>44925</v>
      </c>
      <c r="F2317" s="8">
        <v>0</v>
      </c>
      <c r="G2317" s="10"/>
    </row>
    <row r="2318" spans="1:7" x14ac:dyDescent="0.45">
      <c r="A2318" s="4" t="s">
        <v>394</v>
      </c>
      <c r="B2318" s="5" t="s">
        <v>203</v>
      </c>
      <c r="C2318" s="6" t="s">
        <v>56</v>
      </c>
      <c r="D2318" s="7">
        <v>67648.59</v>
      </c>
      <c r="E2318" s="16">
        <v>45140</v>
      </c>
      <c r="F2318" s="8">
        <v>0</v>
      </c>
      <c r="G2318" s="10"/>
    </row>
    <row r="2319" spans="1:7" x14ac:dyDescent="0.45">
      <c r="A2319" s="4" t="s">
        <v>394</v>
      </c>
      <c r="B2319" s="5" t="s">
        <v>203</v>
      </c>
      <c r="C2319" s="6" t="s">
        <v>70</v>
      </c>
      <c r="D2319" s="7">
        <v>17733.37</v>
      </c>
      <c r="E2319" s="16">
        <v>45140</v>
      </c>
      <c r="F2319" s="8">
        <v>0</v>
      </c>
      <c r="G2319" s="10"/>
    </row>
    <row r="2320" spans="1:7" x14ac:dyDescent="0.45">
      <c r="A2320" s="4" t="s">
        <v>394</v>
      </c>
      <c r="B2320" s="5" t="s">
        <v>203</v>
      </c>
      <c r="C2320" s="6" t="s">
        <v>57</v>
      </c>
      <c r="D2320" s="7">
        <v>85564.01</v>
      </c>
      <c r="E2320" s="16">
        <v>45504</v>
      </c>
      <c r="F2320" s="8">
        <v>0</v>
      </c>
      <c r="G2320" s="10"/>
    </row>
    <row r="2321" spans="1:7" x14ac:dyDescent="0.45">
      <c r="A2321" s="4" t="s">
        <v>394</v>
      </c>
      <c r="B2321" s="5" t="s">
        <v>203</v>
      </c>
      <c r="C2321" s="6" t="s">
        <v>72</v>
      </c>
      <c r="D2321" s="7">
        <v>16125.97</v>
      </c>
      <c r="E2321" s="16">
        <v>45504</v>
      </c>
      <c r="F2321" s="8">
        <v>0</v>
      </c>
      <c r="G2321" s="10"/>
    </row>
    <row r="2322" spans="1:7" x14ac:dyDescent="0.45">
      <c r="A2322" s="4" t="s">
        <v>394</v>
      </c>
      <c r="B2322" s="5" t="s">
        <v>203</v>
      </c>
      <c r="C2322" s="6" t="s">
        <v>58</v>
      </c>
      <c r="D2322" s="7">
        <v>38003.32</v>
      </c>
      <c r="E2322" s="16">
        <v>45412</v>
      </c>
      <c r="F2322" s="8">
        <v>0</v>
      </c>
      <c r="G2322" s="10"/>
    </row>
    <row r="2323" spans="1:7" x14ac:dyDescent="0.45">
      <c r="A2323" s="4" t="s">
        <v>394</v>
      </c>
      <c r="B2323" s="5" t="s">
        <v>203</v>
      </c>
      <c r="C2323" s="6" t="s">
        <v>73</v>
      </c>
      <c r="D2323" s="7">
        <v>9962.17</v>
      </c>
      <c r="E2323" s="16">
        <v>45412</v>
      </c>
      <c r="F2323" s="8">
        <v>0</v>
      </c>
      <c r="G2323" s="10"/>
    </row>
    <row r="2324" spans="1:7" x14ac:dyDescent="0.45">
      <c r="A2324" s="4" t="s">
        <v>394</v>
      </c>
      <c r="B2324" s="5" t="s">
        <v>203</v>
      </c>
      <c r="C2324" s="6" t="s">
        <v>74</v>
      </c>
      <c r="D2324" s="7">
        <v>27194.02</v>
      </c>
      <c r="E2324" s="16">
        <v>44985</v>
      </c>
      <c r="F2324" s="8">
        <v>0</v>
      </c>
      <c r="G2324" s="10"/>
    </row>
    <row r="2325" spans="1:7" x14ac:dyDescent="0.45">
      <c r="A2325" s="4" t="s">
        <v>394</v>
      </c>
      <c r="B2325" s="5" t="s">
        <v>203</v>
      </c>
      <c r="C2325" s="6" t="s">
        <v>75</v>
      </c>
      <c r="D2325" s="7">
        <v>7128.63</v>
      </c>
      <c r="E2325" s="16">
        <v>44985</v>
      </c>
      <c r="F2325" s="8">
        <v>0</v>
      </c>
      <c r="G2325" s="10"/>
    </row>
    <row r="2326" spans="1:7" x14ac:dyDescent="0.45">
      <c r="A2326" s="4" t="s">
        <v>394</v>
      </c>
      <c r="B2326" s="5" t="s">
        <v>203</v>
      </c>
      <c r="C2326" s="6" t="s">
        <v>76</v>
      </c>
      <c r="D2326" s="7">
        <v>63444.19</v>
      </c>
      <c r="E2326" s="16">
        <v>44985</v>
      </c>
      <c r="F2326" s="8">
        <v>0</v>
      </c>
      <c r="G2326" s="10"/>
    </row>
    <row r="2327" spans="1:7" x14ac:dyDescent="0.45">
      <c r="A2327" s="4" t="s">
        <v>394</v>
      </c>
      <c r="B2327" s="5" t="s">
        <v>203</v>
      </c>
      <c r="C2327" s="6" t="s">
        <v>77</v>
      </c>
      <c r="D2327" s="7">
        <v>16631.23</v>
      </c>
      <c r="E2327" s="16">
        <v>44985</v>
      </c>
      <c r="F2327" s="8">
        <v>0</v>
      </c>
      <c r="G2327" s="10"/>
    </row>
    <row r="2328" spans="1:7" x14ac:dyDescent="0.45">
      <c r="A2328" s="4" t="s">
        <v>394</v>
      </c>
      <c r="B2328" s="5" t="s">
        <v>203</v>
      </c>
      <c r="C2328" s="6" t="s">
        <v>78</v>
      </c>
      <c r="D2328" s="7">
        <v>47732.56</v>
      </c>
      <c r="E2328" s="16">
        <v>45127</v>
      </c>
      <c r="F2328" s="8">
        <v>0</v>
      </c>
      <c r="G2328" s="10"/>
    </row>
    <row r="2329" spans="1:7" x14ac:dyDescent="0.45">
      <c r="A2329" s="4" t="s">
        <v>394</v>
      </c>
      <c r="B2329" s="5" t="s">
        <v>203</v>
      </c>
      <c r="C2329" s="6" t="s">
        <v>79</v>
      </c>
      <c r="D2329" s="7">
        <v>12512.59</v>
      </c>
      <c r="E2329" s="16">
        <v>45127</v>
      </c>
      <c r="F2329" s="8">
        <v>0</v>
      </c>
      <c r="G2329" s="10"/>
    </row>
    <row r="2330" spans="1:7" x14ac:dyDescent="0.45">
      <c r="A2330" s="4" t="s">
        <v>394</v>
      </c>
      <c r="B2330" s="5" t="s">
        <v>203</v>
      </c>
      <c r="C2330" s="6" t="s">
        <v>80</v>
      </c>
      <c r="D2330" s="7">
        <v>74790.720000000001</v>
      </c>
      <c r="E2330" s="16">
        <v>45488</v>
      </c>
      <c r="F2330" s="8">
        <v>0</v>
      </c>
      <c r="G2330" s="10"/>
    </row>
    <row r="2331" spans="1:7" x14ac:dyDescent="0.45">
      <c r="A2331" s="4" t="s">
        <v>394</v>
      </c>
      <c r="B2331" s="5" t="s">
        <v>203</v>
      </c>
      <c r="C2331" s="6" t="s">
        <v>81</v>
      </c>
      <c r="D2331" s="7">
        <v>19605.599999999999</v>
      </c>
      <c r="E2331" s="16">
        <v>45488</v>
      </c>
      <c r="F2331" s="8">
        <v>0</v>
      </c>
      <c r="G2331" s="10"/>
    </row>
    <row r="2332" spans="1:7" x14ac:dyDescent="0.45">
      <c r="A2332" s="4" t="s">
        <v>394</v>
      </c>
      <c r="B2332" s="5" t="s">
        <v>203</v>
      </c>
      <c r="C2332" s="6" t="s">
        <v>82</v>
      </c>
      <c r="D2332" s="7">
        <v>25939.59</v>
      </c>
      <c r="E2332" s="16">
        <v>45519</v>
      </c>
      <c r="F2332" s="8">
        <v>0</v>
      </c>
      <c r="G2332" s="10"/>
    </row>
    <row r="2333" spans="1:7" x14ac:dyDescent="0.45">
      <c r="A2333" s="4" t="s">
        <v>394</v>
      </c>
      <c r="B2333" s="5" t="s">
        <v>203</v>
      </c>
      <c r="C2333" s="6" t="s">
        <v>83</v>
      </c>
      <c r="D2333" s="7">
        <v>7061.22</v>
      </c>
      <c r="E2333" s="16">
        <v>45519</v>
      </c>
      <c r="F2333" s="8">
        <v>0</v>
      </c>
      <c r="G2333" s="10"/>
    </row>
    <row r="2334" spans="1:7" x14ac:dyDescent="0.45">
      <c r="A2334" s="4" t="s">
        <v>394</v>
      </c>
      <c r="B2334" s="5" t="s">
        <v>203</v>
      </c>
      <c r="C2334" s="6" t="s">
        <v>84</v>
      </c>
      <c r="D2334" s="7">
        <v>25149.03</v>
      </c>
      <c r="E2334" s="16">
        <v>45519</v>
      </c>
      <c r="F2334" s="8">
        <v>0</v>
      </c>
      <c r="G2334" s="10"/>
    </row>
    <row r="2335" spans="1:7" x14ac:dyDescent="0.45">
      <c r="A2335" s="4" t="s">
        <v>394</v>
      </c>
      <c r="B2335" s="5" t="s">
        <v>203</v>
      </c>
      <c r="C2335" s="6" t="s">
        <v>85</v>
      </c>
      <c r="D2335" s="7">
        <v>6846.01</v>
      </c>
      <c r="E2335" s="16">
        <v>45519</v>
      </c>
      <c r="F2335" s="8">
        <v>0</v>
      </c>
      <c r="G2335" s="10"/>
    </row>
    <row r="2336" spans="1:7" x14ac:dyDescent="0.45">
      <c r="A2336" s="4" t="s">
        <v>394</v>
      </c>
      <c r="B2336" s="5" t="s">
        <v>203</v>
      </c>
      <c r="C2336" s="6" t="s">
        <v>86</v>
      </c>
      <c r="D2336" s="7">
        <v>38295.1</v>
      </c>
      <c r="E2336" s="16">
        <v>45519</v>
      </c>
      <c r="F2336" s="8">
        <v>0</v>
      </c>
      <c r="G2336" s="10"/>
    </row>
    <row r="2337" spans="1:7" x14ac:dyDescent="0.45">
      <c r="A2337" s="4" t="s">
        <v>394</v>
      </c>
      <c r="B2337" s="5" t="s">
        <v>203</v>
      </c>
      <c r="C2337" s="6" t="s">
        <v>87</v>
      </c>
      <c r="D2337" s="7">
        <v>10038.66</v>
      </c>
      <c r="E2337" s="16">
        <v>45519</v>
      </c>
      <c r="F2337" s="8">
        <v>0</v>
      </c>
      <c r="G2337" s="10"/>
    </row>
    <row r="2338" spans="1:7" x14ac:dyDescent="0.45">
      <c r="A2338" s="4" t="s">
        <v>394</v>
      </c>
      <c r="B2338" s="5" t="s">
        <v>203</v>
      </c>
      <c r="C2338" s="6" t="s">
        <v>88</v>
      </c>
      <c r="D2338" s="7">
        <v>25277.32</v>
      </c>
      <c r="E2338" s="16">
        <v>45519</v>
      </c>
      <c r="F2338" s="8">
        <v>0</v>
      </c>
      <c r="G2338" s="10"/>
    </row>
    <row r="2339" spans="1:7" x14ac:dyDescent="0.45">
      <c r="A2339" s="4" t="s">
        <v>394</v>
      </c>
      <c r="B2339" s="5" t="s">
        <v>203</v>
      </c>
      <c r="C2339" s="6" t="s">
        <v>89</v>
      </c>
      <c r="D2339" s="7">
        <v>6626.19</v>
      </c>
      <c r="E2339" s="16">
        <v>45519</v>
      </c>
      <c r="F2339" s="8">
        <v>0</v>
      </c>
      <c r="G2339" s="10"/>
    </row>
    <row r="2340" spans="1:7" x14ac:dyDescent="0.45">
      <c r="A2340" s="4" t="s">
        <v>394</v>
      </c>
      <c r="B2340" s="5" t="s">
        <v>203</v>
      </c>
      <c r="C2340" s="6" t="s">
        <v>90</v>
      </c>
      <c r="D2340" s="7">
        <v>25277.32</v>
      </c>
      <c r="E2340" s="16">
        <v>45762</v>
      </c>
      <c r="F2340" s="8">
        <v>0</v>
      </c>
      <c r="G2340" s="10"/>
    </row>
    <row r="2341" spans="1:7" x14ac:dyDescent="0.45">
      <c r="A2341" s="4" t="s">
        <v>394</v>
      </c>
      <c r="B2341" s="5" t="s">
        <v>203</v>
      </c>
      <c r="C2341" s="6" t="s">
        <v>91</v>
      </c>
      <c r="D2341" s="7">
        <v>1840.66</v>
      </c>
      <c r="E2341" s="16">
        <v>45762</v>
      </c>
      <c r="F2341" s="8">
        <v>4785.53</v>
      </c>
      <c r="G2341" s="10"/>
    </row>
    <row r="2342" spans="1:7" x14ac:dyDescent="0.45">
      <c r="A2342" s="4" t="s">
        <v>394</v>
      </c>
      <c r="B2342" s="5" t="s">
        <v>203</v>
      </c>
      <c r="C2342" s="6" t="s">
        <v>92</v>
      </c>
      <c r="D2342" s="7">
        <v>240376.39</v>
      </c>
      <c r="E2342" s="16">
        <v>45519</v>
      </c>
      <c r="F2342" s="8">
        <v>0</v>
      </c>
      <c r="G2342" s="10"/>
    </row>
    <row r="2343" spans="1:7" x14ac:dyDescent="0.45">
      <c r="A2343" s="4" t="s">
        <v>394</v>
      </c>
      <c r="B2343" s="5" t="s">
        <v>203</v>
      </c>
      <c r="C2343" s="6" t="s">
        <v>93</v>
      </c>
      <c r="D2343" s="7">
        <v>63012.15</v>
      </c>
      <c r="E2343" s="16">
        <v>45519</v>
      </c>
      <c r="F2343" s="8">
        <v>0</v>
      </c>
      <c r="G2343" s="10"/>
    </row>
    <row r="2344" spans="1:7" x14ac:dyDescent="0.45">
      <c r="A2344" s="4" t="s">
        <v>394</v>
      </c>
      <c r="B2344" s="5" t="s">
        <v>204</v>
      </c>
      <c r="C2344" s="6" t="s">
        <v>60</v>
      </c>
      <c r="D2344" s="7">
        <v>224.66</v>
      </c>
      <c r="E2344" s="16">
        <v>45519</v>
      </c>
      <c r="F2344" s="8">
        <v>0</v>
      </c>
      <c r="G2344" s="10"/>
    </row>
    <row r="2345" spans="1:7" x14ac:dyDescent="0.45">
      <c r="A2345" s="4" t="s">
        <v>394</v>
      </c>
      <c r="B2345" s="5" t="s">
        <v>204</v>
      </c>
      <c r="C2345" s="6" t="s">
        <v>62</v>
      </c>
      <c r="D2345" s="7">
        <v>217.26</v>
      </c>
      <c r="E2345" s="16">
        <v>45519</v>
      </c>
      <c r="F2345" s="8">
        <v>0</v>
      </c>
      <c r="G2345" s="10"/>
    </row>
    <row r="2346" spans="1:7" x14ac:dyDescent="0.45">
      <c r="A2346" s="4" t="s">
        <v>394</v>
      </c>
      <c r="B2346" s="5" t="s">
        <v>204</v>
      </c>
      <c r="C2346" s="6" t="s">
        <v>64</v>
      </c>
      <c r="D2346" s="7">
        <v>256.79000000000002</v>
      </c>
      <c r="E2346" s="16">
        <v>45519</v>
      </c>
      <c r="F2346" s="8">
        <v>0</v>
      </c>
      <c r="G2346" s="10"/>
    </row>
    <row r="2347" spans="1:7" x14ac:dyDescent="0.45">
      <c r="A2347" s="4" t="s">
        <v>394</v>
      </c>
      <c r="B2347" s="5" t="s">
        <v>204</v>
      </c>
      <c r="C2347" s="6" t="s">
        <v>66</v>
      </c>
      <c r="D2347" s="7">
        <v>201.31</v>
      </c>
      <c r="E2347" s="16">
        <v>45519</v>
      </c>
      <c r="F2347" s="8">
        <v>0</v>
      </c>
      <c r="G2347" s="10"/>
    </row>
    <row r="2348" spans="1:7" x14ac:dyDescent="0.45">
      <c r="A2348" s="4" t="s">
        <v>394</v>
      </c>
      <c r="B2348" s="5" t="s">
        <v>204</v>
      </c>
      <c r="C2348" s="6" t="s">
        <v>54</v>
      </c>
      <c r="D2348" s="7">
        <v>600.95000000000005</v>
      </c>
      <c r="E2348" s="16">
        <v>44880</v>
      </c>
      <c r="F2348" s="8">
        <v>0</v>
      </c>
      <c r="G2348" s="10"/>
    </row>
    <row r="2349" spans="1:7" x14ac:dyDescent="0.45">
      <c r="A2349" s="4" t="s">
        <v>394</v>
      </c>
      <c r="B2349" s="5" t="s">
        <v>204</v>
      </c>
      <c r="C2349" s="6" t="s">
        <v>55</v>
      </c>
      <c r="D2349" s="7">
        <v>631.57000000000005</v>
      </c>
      <c r="E2349" s="16">
        <v>44925</v>
      </c>
      <c r="F2349" s="8">
        <v>0</v>
      </c>
      <c r="G2349" s="10"/>
    </row>
    <row r="2350" spans="1:7" x14ac:dyDescent="0.45">
      <c r="A2350" s="4" t="s">
        <v>394</v>
      </c>
      <c r="B2350" s="5" t="s">
        <v>204</v>
      </c>
      <c r="C2350" s="6" t="s">
        <v>56</v>
      </c>
      <c r="D2350" s="7">
        <v>532.21</v>
      </c>
      <c r="E2350" s="16">
        <v>45140</v>
      </c>
      <c r="F2350" s="8">
        <v>0</v>
      </c>
      <c r="G2350" s="10"/>
    </row>
    <row r="2351" spans="1:7" x14ac:dyDescent="0.45">
      <c r="A2351" s="4" t="s">
        <v>394</v>
      </c>
      <c r="B2351" s="5" t="s">
        <v>204</v>
      </c>
      <c r="C2351" s="6" t="s">
        <v>57</v>
      </c>
      <c r="D2351" s="7">
        <v>673.15</v>
      </c>
      <c r="E2351" s="16">
        <v>45504</v>
      </c>
      <c r="F2351" s="8">
        <v>0</v>
      </c>
      <c r="G2351" s="10"/>
    </row>
    <row r="2352" spans="1:7" x14ac:dyDescent="0.45">
      <c r="A2352" s="4" t="s">
        <v>394</v>
      </c>
      <c r="B2352" s="5" t="s">
        <v>204</v>
      </c>
      <c r="C2352" s="6" t="s">
        <v>58</v>
      </c>
      <c r="D2352" s="7">
        <v>298.98</v>
      </c>
      <c r="E2352" s="16">
        <v>45412</v>
      </c>
      <c r="F2352" s="8">
        <v>0</v>
      </c>
      <c r="G2352" s="10"/>
    </row>
    <row r="2353" spans="1:7" x14ac:dyDescent="0.45">
      <c r="A2353" s="4" t="s">
        <v>394</v>
      </c>
      <c r="B2353" s="5" t="s">
        <v>204</v>
      </c>
      <c r="C2353" s="6" t="s">
        <v>74</v>
      </c>
      <c r="D2353" s="7">
        <v>213.94</v>
      </c>
      <c r="E2353" s="16">
        <v>44985</v>
      </c>
      <c r="F2353" s="8">
        <v>0</v>
      </c>
      <c r="G2353" s="10"/>
    </row>
    <row r="2354" spans="1:7" x14ac:dyDescent="0.45">
      <c r="A2354" s="4" t="s">
        <v>394</v>
      </c>
      <c r="B2354" s="5" t="s">
        <v>204</v>
      </c>
      <c r="C2354" s="6" t="s">
        <v>76</v>
      </c>
      <c r="D2354" s="7">
        <v>499.13</v>
      </c>
      <c r="E2354" s="16">
        <v>44985</v>
      </c>
      <c r="F2354" s="8">
        <v>0</v>
      </c>
      <c r="G2354" s="10"/>
    </row>
    <row r="2355" spans="1:7" x14ac:dyDescent="0.45">
      <c r="A2355" s="4" t="s">
        <v>394</v>
      </c>
      <c r="B2355" s="5" t="s">
        <v>204</v>
      </c>
      <c r="C2355" s="6" t="s">
        <v>78</v>
      </c>
      <c r="D2355" s="7">
        <v>375.52</v>
      </c>
      <c r="E2355" s="16">
        <v>45127</v>
      </c>
      <c r="F2355" s="8">
        <v>0</v>
      </c>
      <c r="G2355" s="10"/>
    </row>
    <row r="2356" spans="1:7" x14ac:dyDescent="0.45">
      <c r="A2356" s="4" t="s">
        <v>394</v>
      </c>
      <c r="B2356" s="5" t="s">
        <v>204</v>
      </c>
      <c r="C2356" s="6" t="s">
        <v>80</v>
      </c>
      <c r="D2356" s="7">
        <v>588.4</v>
      </c>
      <c r="E2356" s="16">
        <v>45488</v>
      </c>
      <c r="F2356" s="8">
        <v>0</v>
      </c>
      <c r="G2356" s="10"/>
    </row>
    <row r="2357" spans="1:7" x14ac:dyDescent="0.45">
      <c r="A2357" s="4" t="s">
        <v>394</v>
      </c>
      <c r="B2357" s="5" t="s">
        <v>204</v>
      </c>
      <c r="C2357" s="6" t="s">
        <v>82</v>
      </c>
      <c r="D2357" s="7">
        <v>204.07</v>
      </c>
      <c r="E2357" s="16">
        <v>45519</v>
      </c>
      <c r="F2357" s="8">
        <v>0</v>
      </c>
      <c r="G2357" s="10"/>
    </row>
    <row r="2358" spans="1:7" x14ac:dyDescent="0.45">
      <c r="A2358" s="4" t="s">
        <v>394</v>
      </c>
      <c r="B2358" s="5" t="s">
        <v>204</v>
      </c>
      <c r="C2358" s="6" t="s">
        <v>84</v>
      </c>
      <c r="D2358" s="7">
        <v>197.85</v>
      </c>
      <c r="E2358" s="16">
        <v>45519</v>
      </c>
      <c r="F2358" s="8">
        <v>0</v>
      </c>
      <c r="G2358" s="10"/>
    </row>
    <row r="2359" spans="1:7" x14ac:dyDescent="0.45">
      <c r="A2359" s="4" t="s">
        <v>394</v>
      </c>
      <c r="B2359" s="5" t="s">
        <v>204</v>
      </c>
      <c r="C2359" s="6" t="s">
        <v>86</v>
      </c>
      <c r="D2359" s="7">
        <v>301.27999999999997</v>
      </c>
      <c r="E2359" s="16">
        <v>45519</v>
      </c>
      <c r="F2359" s="8">
        <v>0</v>
      </c>
      <c r="G2359" s="10"/>
    </row>
    <row r="2360" spans="1:7" x14ac:dyDescent="0.45">
      <c r="A2360" s="4" t="s">
        <v>394</v>
      </c>
      <c r="B2360" s="5" t="s">
        <v>204</v>
      </c>
      <c r="C2360" s="6" t="s">
        <v>88</v>
      </c>
      <c r="D2360" s="7">
        <v>198.86</v>
      </c>
      <c r="E2360" s="16">
        <v>45519</v>
      </c>
      <c r="F2360" s="8">
        <v>0</v>
      </c>
      <c r="G2360" s="10"/>
    </row>
    <row r="2361" spans="1:7" x14ac:dyDescent="0.45">
      <c r="A2361" s="4" t="s">
        <v>394</v>
      </c>
      <c r="B2361" s="5" t="s">
        <v>204</v>
      </c>
      <c r="C2361" s="6" t="s">
        <v>90</v>
      </c>
      <c r="D2361" s="7">
        <v>198.86</v>
      </c>
      <c r="E2361" s="16">
        <v>45762</v>
      </c>
      <c r="F2361" s="8">
        <v>0</v>
      </c>
      <c r="G2361" s="10"/>
    </row>
    <row r="2362" spans="1:7" x14ac:dyDescent="0.45">
      <c r="A2362" s="4" t="s">
        <v>394</v>
      </c>
      <c r="B2362" s="5" t="s">
        <v>204</v>
      </c>
      <c r="C2362" s="6" t="s">
        <v>92</v>
      </c>
      <c r="D2362" s="7">
        <v>1891.1</v>
      </c>
      <c r="E2362" s="16">
        <v>45519</v>
      </c>
      <c r="F2362" s="8">
        <v>0</v>
      </c>
      <c r="G2362" s="10"/>
    </row>
    <row r="2363" spans="1:7" x14ac:dyDescent="0.45">
      <c r="A2363" s="4" t="s">
        <v>394</v>
      </c>
      <c r="B2363" s="5" t="s">
        <v>205</v>
      </c>
      <c r="C2363" s="6" t="s">
        <v>54</v>
      </c>
      <c r="D2363" s="7">
        <v>2843.08</v>
      </c>
      <c r="E2363" s="16">
        <v>44880</v>
      </c>
      <c r="F2363" s="8">
        <v>0</v>
      </c>
      <c r="G2363" s="10"/>
    </row>
    <row r="2364" spans="1:7" x14ac:dyDescent="0.45">
      <c r="A2364" s="4" t="s">
        <v>394</v>
      </c>
      <c r="B2364" s="5" t="s">
        <v>206</v>
      </c>
      <c r="C2364" s="6" t="s">
        <v>60</v>
      </c>
      <c r="D2364" s="7">
        <v>523271.86</v>
      </c>
      <c r="E2364" s="16">
        <v>45580</v>
      </c>
      <c r="F2364" s="8">
        <v>0</v>
      </c>
      <c r="G2364" s="10"/>
    </row>
    <row r="2365" spans="1:7" x14ac:dyDescent="0.45">
      <c r="A2365" s="4" t="s">
        <v>394</v>
      </c>
      <c r="B2365" s="5" t="s">
        <v>206</v>
      </c>
      <c r="C2365" s="6" t="s">
        <v>61</v>
      </c>
      <c r="D2365" s="7">
        <v>140986.46</v>
      </c>
      <c r="E2365" s="16">
        <v>45580</v>
      </c>
      <c r="F2365" s="8">
        <v>0</v>
      </c>
      <c r="G2365" s="10"/>
    </row>
    <row r="2366" spans="1:7" x14ac:dyDescent="0.45">
      <c r="A2366" s="4" t="s">
        <v>394</v>
      </c>
      <c r="B2366" s="5" t="s">
        <v>206</v>
      </c>
      <c r="C2366" s="6" t="s">
        <v>62</v>
      </c>
      <c r="D2366" s="7">
        <v>506022.37</v>
      </c>
      <c r="E2366" s="16">
        <v>45580</v>
      </c>
      <c r="F2366" s="8">
        <v>0</v>
      </c>
      <c r="G2366" s="10"/>
    </row>
    <row r="2367" spans="1:7" x14ac:dyDescent="0.45">
      <c r="A2367" s="4" t="s">
        <v>394</v>
      </c>
      <c r="B2367" s="5" t="s">
        <v>206</v>
      </c>
      <c r="C2367" s="6" t="s">
        <v>63</v>
      </c>
      <c r="D2367" s="7">
        <v>136338.89000000001</v>
      </c>
      <c r="E2367" s="16">
        <v>45580</v>
      </c>
      <c r="F2367" s="8">
        <v>0</v>
      </c>
      <c r="G2367" s="10"/>
    </row>
    <row r="2368" spans="1:7" x14ac:dyDescent="0.45">
      <c r="A2368" s="4" t="s">
        <v>394</v>
      </c>
      <c r="B2368" s="5" t="s">
        <v>206</v>
      </c>
      <c r="C2368" s="6" t="s">
        <v>64</v>
      </c>
      <c r="D2368" s="7">
        <v>598107.91</v>
      </c>
      <c r="E2368" s="16">
        <v>45519</v>
      </c>
      <c r="F2368" s="8">
        <v>0</v>
      </c>
      <c r="G2368" s="10"/>
    </row>
    <row r="2369" spans="1:7" x14ac:dyDescent="0.45">
      <c r="A2369" s="4" t="s">
        <v>394</v>
      </c>
      <c r="B2369" s="5" t="s">
        <v>206</v>
      </c>
      <c r="C2369" s="6" t="s">
        <v>65</v>
      </c>
      <c r="D2369" s="7">
        <v>155183.47</v>
      </c>
      <c r="E2369" s="16">
        <v>45519</v>
      </c>
      <c r="F2369" s="8">
        <v>0</v>
      </c>
      <c r="G2369" s="10"/>
    </row>
    <row r="2370" spans="1:7" x14ac:dyDescent="0.45">
      <c r="A2370" s="4" t="s">
        <v>394</v>
      </c>
      <c r="B2370" s="5" t="s">
        <v>206</v>
      </c>
      <c r="C2370" s="6" t="s">
        <v>66</v>
      </c>
      <c r="D2370" s="7">
        <v>468881.61</v>
      </c>
      <c r="E2370" s="16">
        <v>45519</v>
      </c>
      <c r="F2370" s="8">
        <v>0</v>
      </c>
      <c r="G2370" s="10"/>
    </row>
    <row r="2371" spans="1:7" x14ac:dyDescent="0.45">
      <c r="A2371" s="4" t="s">
        <v>394</v>
      </c>
      <c r="B2371" s="5" t="s">
        <v>206</v>
      </c>
      <c r="C2371" s="6" t="s">
        <v>67</v>
      </c>
      <c r="D2371" s="7">
        <v>121654.76</v>
      </c>
      <c r="E2371" s="16">
        <v>45519</v>
      </c>
      <c r="F2371" s="8">
        <v>0</v>
      </c>
      <c r="G2371" s="10"/>
    </row>
    <row r="2372" spans="1:7" x14ac:dyDescent="0.45">
      <c r="A2372" s="4" t="s">
        <v>394</v>
      </c>
      <c r="B2372" s="5" t="s">
        <v>206</v>
      </c>
      <c r="C2372" s="6" t="s">
        <v>54</v>
      </c>
      <c r="D2372" s="7">
        <v>1394965.77</v>
      </c>
      <c r="E2372" s="16">
        <v>44880</v>
      </c>
      <c r="F2372" s="8">
        <v>0</v>
      </c>
      <c r="G2372" s="10"/>
    </row>
    <row r="2373" spans="1:7" x14ac:dyDescent="0.45">
      <c r="A2373" s="4" t="s">
        <v>394</v>
      </c>
      <c r="B2373" s="5" t="s">
        <v>206</v>
      </c>
      <c r="C2373" s="6" t="s">
        <v>68</v>
      </c>
      <c r="D2373" s="7">
        <v>100881.26</v>
      </c>
      <c r="E2373" s="16">
        <v>44880</v>
      </c>
      <c r="F2373" s="8">
        <v>262281.02</v>
      </c>
      <c r="G2373" s="10"/>
    </row>
    <row r="2374" spans="1:7" x14ac:dyDescent="0.45">
      <c r="A2374" s="4" t="s">
        <v>394</v>
      </c>
      <c r="B2374" s="5" t="s">
        <v>206</v>
      </c>
      <c r="C2374" s="6" t="s">
        <v>55</v>
      </c>
      <c r="D2374" s="7">
        <v>1466041.01</v>
      </c>
      <c r="E2374" s="16">
        <v>44925</v>
      </c>
      <c r="F2374" s="8">
        <v>0</v>
      </c>
      <c r="G2374" s="10"/>
    </row>
    <row r="2375" spans="1:7" x14ac:dyDescent="0.45">
      <c r="A2375" s="4" t="s">
        <v>394</v>
      </c>
      <c r="B2375" s="5" t="s">
        <v>206</v>
      </c>
      <c r="C2375" s="6" t="s">
        <v>69</v>
      </c>
      <c r="D2375" s="7">
        <v>106021.29</v>
      </c>
      <c r="E2375" s="16">
        <v>44925</v>
      </c>
      <c r="F2375" s="8">
        <v>275644.56</v>
      </c>
      <c r="G2375" s="10"/>
    </row>
    <row r="2376" spans="1:7" x14ac:dyDescent="0.45">
      <c r="A2376" s="4" t="s">
        <v>394</v>
      </c>
      <c r="B2376" s="5" t="s">
        <v>206</v>
      </c>
      <c r="C2376" s="6" t="s">
        <v>56</v>
      </c>
      <c r="D2376" s="7">
        <v>1235397.79</v>
      </c>
      <c r="E2376" s="16">
        <v>45140</v>
      </c>
      <c r="F2376" s="8">
        <v>0</v>
      </c>
      <c r="G2376" s="10"/>
    </row>
    <row r="2377" spans="1:7" x14ac:dyDescent="0.45">
      <c r="A2377" s="4" t="s">
        <v>394</v>
      </c>
      <c r="B2377" s="5" t="s">
        <v>206</v>
      </c>
      <c r="C2377" s="6" t="s">
        <v>70</v>
      </c>
      <c r="D2377" s="7">
        <v>89341.61</v>
      </c>
      <c r="E2377" s="16">
        <v>45140</v>
      </c>
      <c r="F2377" s="8">
        <v>232279.1</v>
      </c>
      <c r="G2377" s="10"/>
    </row>
    <row r="2378" spans="1:7" x14ac:dyDescent="0.45">
      <c r="A2378" s="4" t="s">
        <v>394</v>
      </c>
      <c r="B2378" s="5" t="s">
        <v>206</v>
      </c>
      <c r="C2378" s="6" t="s">
        <v>57</v>
      </c>
      <c r="D2378" s="7">
        <v>1562568.91</v>
      </c>
      <c r="E2378" s="16">
        <v>45504</v>
      </c>
      <c r="F2378" s="8">
        <v>0</v>
      </c>
      <c r="G2378" s="10"/>
    </row>
    <row r="2379" spans="1:7" x14ac:dyDescent="0.45">
      <c r="A2379" s="4" t="s">
        <v>394</v>
      </c>
      <c r="B2379" s="5" t="s">
        <v>206</v>
      </c>
      <c r="C2379" s="6" t="s">
        <v>72</v>
      </c>
      <c r="D2379" s="7">
        <v>15823.59</v>
      </c>
      <c r="E2379" s="16">
        <v>45504</v>
      </c>
      <c r="F2379" s="8">
        <v>276644.58</v>
      </c>
      <c r="G2379" s="10"/>
    </row>
    <row r="2380" spans="1:7" x14ac:dyDescent="0.45">
      <c r="A2380" s="4" t="s">
        <v>394</v>
      </c>
      <c r="B2380" s="5" t="s">
        <v>206</v>
      </c>
      <c r="C2380" s="6" t="s">
        <v>58</v>
      </c>
      <c r="D2380" s="7">
        <v>694016.24</v>
      </c>
      <c r="E2380" s="16">
        <v>45412</v>
      </c>
      <c r="F2380" s="8">
        <v>0</v>
      </c>
      <c r="G2380" s="10"/>
    </row>
    <row r="2381" spans="1:7" x14ac:dyDescent="0.45">
      <c r="A2381" s="4" t="s">
        <v>394</v>
      </c>
      <c r="B2381" s="5" t="s">
        <v>206</v>
      </c>
      <c r="C2381" s="6" t="s">
        <v>73</v>
      </c>
      <c r="D2381" s="7">
        <v>50189.93</v>
      </c>
      <c r="E2381" s="16">
        <v>45412</v>
      </c>
      <c r="F2381" s="8">
        <v>130488.71</v>
      </c>
      <c r="G2381" s="10"/>
    </row>
    <row r="2382" spans="1:7" x14ac:dyDescent="0.45">
      <c r="A2382" s="4" t="s">
        <v>394</v>
      </c>
      <c r="B2382" s="5" t="s">
        <v>206</v>
      </c>
      <c r="C2382" s="6" t="s">
        <v>74</v>
      </c>
      <c r="D2382" s="7">
        <v>502549.58</v>
      </c>
      <c r="E2382" s="16">
        <v>44985</v>
      </c>
      <c r="F2382" s="8">
        <v>0</v>
      </c>
      <c r="G2382" s="10"/>
    </row>
    <row r="2383" spans="1:7" x14ac:dyDescent="0.45">
      <c r="A2383" s="4" t="s">
        <v>394</v>
      </c>
      <c r="B2383" s="5" t="s">
        <v>206</v>
      </c>
      <c r="C2383" s="6" t="s">
        <v>75</v>
      </c>
      <c r="D2383" s="7">
        <v>35914.379999999997</v>
      </c>
      <c r="E2383" s="16">
        <v>44985</v>
      </c>
      <c r="F2383" s="8">
        <v>93373.73</v>
      </c>
      <c r="G2383" s="10"/>
    </row>
    <row r="2384" spans="1:7" x14ac:dyDescent="0.45">
      <c r="A2384" s="4" t="s">
        <v>394</v>
      </c>
      <c r="B2384" s="5" t="s">
        <v>206</v>
      </c>
      <c r="C2384" s="6" t="s">
        <v>76</v>
      </c>
      <c r="D2384" s="7">
        <v>1172458.3400000001</v>
      </c>
      <c r="E2384" s="16">
        <v>44985</v>
      </c>
      <c r="F2384" s="8">
        <v>0</v>
      </c>
      <c r="G2384" s="10"/>
    </row>
    <row r="2385" spans="1:7" x14ac:dyDescent="0.45">
      <c r="A2385" s="4" t="s">
        <v>394</v>
      </c>
      <c r="B2385" s="5" t="s">
        <v>206</v>
      </c>
      <c r="C2385" s="6" t="s">
        <v>77</v>
      </c>
      <c r="D2385" s="7">
        <v>83788.97</v>
      </c>
      <c r="E2385" s="16">
        <v>44985</v>
      </c>
      <c r="F2385" s="8">
        <v>217842.79</v>
      </c>
      <c r="G2385" s="10"/>
    </row>
    <row r="2386" spans="1:7" x14ac:dyDescent="0.45">
      <c r="A2386" s="4" t="s">
        <v>394</v>
      </c>
      <c r="B2386" s="5" t="s">
        <v>206</v>
      </c>
      <c r="C2386" s="6" t="s">
        <v>78</v>
      </c>
      <c r="D2386" s="7">
        <v>882104.99</v>
      </c>
      <c r="E2386" s="16">
        <v>45140</v>
      </c>
      <c r="F2386" s="8">
        <v>0</v>
      </c>
      <c r="G2386" s="10"/>
    </row>
    <row r="2387" spans="1:7" x14ac:dyDescent="0.45">
      <c r="A2387" s="4" t="s">
        <v>394</v>
      </c>
      <c r="B2387" s="5" t="s">
        <v>206</v>
      </c>
      <c r="C2387" s="6" t="s">
        <v>79</v>
      </c>
      <c r="D2387" s="7">
        <v>63039.06</v>
      </c>
      <c r="E2387" s="16">
        <v>45140</v>
      </c>
      <c r="F2387" s="8">
        <v>163895.13</v>
      </c>
      <c r="G2387" s="10"/>
    </row>
    <row r="2388" spans="1:7" x14ac:dyDescent="0.45">
      <c r="A2388" s="4" t="s">
        <v>394</v>
      </c>
      <c r="B2388" s="5" t="s">
        <v>206</v>
      </c>
      <c r="C2388" s="6" t="s">
        <v>80</v>
      </c>
      <c r="D2388" s="7">
        <v>1382143.97</v>
      </c>
      <c r="E2388" s="16">
        <v>45488</v>
      </c>
      <c r="F2388" s="8">
        <v>0</v>
      </c>
      <c r="G2388" s="10"/>
    </row>
    <row r="2389" spans="1:7" x14ac:dyDescent="0.45">
      <c r="A2389" s="4" t="s">
        <v>394</v>
      </c>
      <c r="B2389" s="5" t="s">
        <v>206</v>
      </c>
      <c r="C2389" s="6" t="s">
        <v>81</v>
      </c>
      <c r="D2389" s="7">
        <v>98774.01</v>
      </c>
      <c r="E2389" s="16">
        <v>45488</v>
      </c>
      <c r="F2389" s="8">
        <v>256802.39</v>
      </c>
      <c r="G2389" s="10"/>
    </row>
    <row r="2390" spans="1:7" x14ac:dyDescent="0.45">
      <c r="A2390" s="4" t="s">
        <v>394</v>
      </c>
      <c r="B2390" s="5" t="s">
        <v>206</v>
      </c>
      <c r="C2390" s="6" t="s">
        <v>82</v>
      </c>
      <c r="D2390" s="7">
        <v>475316.03</v>
      </c>
      <c r="E2390" s="16">
        <v>45646</v>
      </c>
      <c r="F2390" s="8">
        <v>0</v>
      </c>
      <c r="G2390" s="10"/>
    </row>
    <row r="2391" spans="1:7" x14ac:dyDescent="0.45">
      <c r="A2391" s="4" t="s">
        <v>394</v>
      </c>
      <c r="B2391" s="5" t="s">
        <v>206</v>
      </c>
      <c r="C2391" s="6" t="s">
        <v>83</v>
      </c>
      <c r="D2391" s="7">
        <v>128065.60000000001</v>
      </c>
      <c r="E2391" s="16">
        <v>45646</v>
      </c>
      <c r="F2391" s="8">
        <v>0</v>
      </c>
      <c r="G2391" s="10"/>
    </row>
    <row r="2392" spans="1:7" x14ac:dyDescent="0.45">
      <c r="A2392" s="4" t="s">
        <v>394</v>
      </c>
      <c r="B2392" s="5" t="s">
        <v>206</v>
      </c>
      <c r="C2392" s="6" t="s">
        <v>84</v>
      </c>
      <c r="D2392" s="7">
        <v>460829.75</v>
      </c>
      <c r="E2392" s="16">
        <v>45646</v>
      </c>
      <c r="F2392" s="8">
        <v>0</v>
      </c>
      <c r="G2392" s="10"/>
    </row>
    <row r="2393" spans="1:7" x14ac:dyDescent="0.45">
      <c r="A2393" s="4" t="s">
        <v>394</v>
      </c>
      <c r="B2393" s="5" t="s">
        <v>206</v>
      </c>
      <c r="C2393" s="6" t="s">
        <v>85</v>
      </c>
      <c r="D2393" s="7">
        <v>124162.52</v>
      </c>
      <c r="E2393" s="16">
        <v>45646</v>
      </c>
      <c r="F2393" s="8">
        <v>0</v>
      </c>
      <c r="G2393" s="10"/>
    </row>
    <row r="2394" spans="1:7" x14ac:dyDescent="0.45">
      <c r="A2394" s="4" t="s">
        <v>394</v>
      </c>
      <c r="B2394" s="5" t="s">
        <v>206</v>
      </c>
      <c r="C2394" s="6" t="s">
        <v>86</v>
      </c>
      <c r="D2394" s="7">
        <v>701717.82</v>
      </c>
      <c r="E2394" s="16">
        <v>45519</v>
      </c>
      <c r="F2394" s="8">
        <v>0</v>
      </c>
      <c r="G2394" s="10"/>
    </row>
    <row r="2395" spans="1:7" x14ac:dyDescent="0.45">
      <c r="A2395" s="4" t="s">
        <v>394</v>
      </c>
      <c r="B2395" s="5" t="s">
        <v>206</v>
      </c>
      <c r="C2395" s="6" t="s">
        <v>87</v>
      </c>
      <c r="D2395" s="7">
        <v>182065.82</v>
      </c>
      <c r="E2395" s="16">
        <v>45519</v>
      </c>
      <c r="F2395" s="8">
        <v>0</v>
      </c>
      <c r="G2395" s="10"/>
    </row>
    <row r="2396" spans="1:7" x14ac:dyDescent="0.45">
      <c r="A2396" s="4" t="s">
        <v>394</v>
      </c>
      <c r="B2396" s="5" t="s">
        <v>206</v>
      </c>
      <c r="C2396" s="6" t="s">
        <v>88</v>
      </c>
      <c r="D2396" s="7">
        <v>463180.64</v>
      </c>
      <c r="E2396" s="16">
        <v>45519</v>
      </c>
      <c r="F2396" s="8">
        <v>0</v>
      </c>
      <c r="G2396" s="10"/>
    </row>
    <row r="2397" spans="1:7" x14ac:dyDescent="0.45">
      <c r="A2397" s="4" t="s">
        <v>394</v>
      </c>
      <c r="B2397" s="5" t="s">
        <v>206</v>
      </c>
      <c r="C2397" s="6" t="s">
        <v>89</v>
      </c>
      <c r="D2397" s="7">
        <v>120175.6</v>
      </c>
      <c r="E2397" s="16">
        <v>45519</v>
      </c>
      <c r="F2397" s="8">
        <v>0</v>
      </c>
      <c r="G2397" s="10"/>
    </row>
    <row r="2398" spans="1:7" x14ac:dyDescent="0.45">
      <c r="A2398" s="4" t="s">
        <v>394</v>
      </c>
      <c r="B2398" s="5" t="s">
        <v>206</v>
      </c>
      <c r="C2398" s="6" t="s">
        <v>90</v>
      </c>
      <c r="D2398" s="7">
        <v>463180.64</v>
      </c>
      <c r="E2398" s="16">
        <v>45762</v>
      </c>
      <c r="F2398" s="8">
        <v>0</v>
      </c>
      <c r="G2398" s="10"/>
    </row>
    <row r="2399" spans="1:7" x14ac:dyDescent="0.45">
      <c r="A2399" s="4" t="s">
        <v>394</v>
      </c>
      <c r="B2399" s="5" t="s">
        <v>206</v>
      </c>
      <c r="C2399" s="6" t="s">
        <v>91</v>
      </c>
      <c r="D2399" s="7">
        <v>33383.050000000003</v>
      </c>
      <c r="E2399" s="16">
        <v>45762</v>
      </c>
      <c r="F2399" s="8">
        <v>86792.55</v>
      </c>
      <c r="G2399" s="10"/>
    </row>
    <row r="2400" spans="1:7" x14ac:dyDescent="0.45">
      <c r="A2400" s="4" t="s">
        <v>394</v>
      </c>
      <c r="B2400" s="5" t="s">
        <v>206</v>
      </c>
      <c r="C2400" s="6" t="s">
        <v>92</v>
      </c>
      <c r="D2400" s="7">
        <v>4404647.2</v>
      </c>
      <c r="E2400" s="16">
        <v>45519</v>
      </c>
      <c r="F2400" s="8">
        <v>0</v>
      </c>
      <c r="G2400" s="10"/>
    </row>
    <row r="2401" spans="1:7" x14ac:dyDescent="0.45">
      <c r="A2401" s="4" t="s">
        <v>394</v>
      </c>
      <c r="B2401" s="5" t="s">
        <v>206</v>
      </c>
      <c r="C2401" s="6" t="s">
        <v>93</v>
      </c>
      <c r="D2401" s="7">
        <v>1142817.92</v>
      </c>
      <c r="E2401" s="16">
        <v>45519</v>
      </c>
      <c r="F2401" s="8">
        <v>0</v>
      </c>
      <c r="G2401" s="10"/>
    </row>
    <row r="2402" spans="1:7" x14ac:dyDescent="0.45">
      <c r="A2402" s="4" t="s">
        <v>394</v>
      </c>
      <c r="B2402" s="5" t="s">
        <v>207</v>
      </c>
      <c r="C2402" s="6" t="s">
        <v>60</v>
      </c>
      <c r="D2402" s="7">
        <v>933.46</v>
      </c>
      <c r="E2402" s="16">
        <v>45519</v>
      </c>
      <c r="F2402" s="8">
        <v>0</v>
      </c>
      <c r="G2402" s="10"/>
    </row>
    <row r="2403" spans="1:7" x14ac:dyDescent="0.45">
      <c r="A2403" s="4" t="s">
        <v>394</v>
      </c>
      <c r="B2403" s="5" t="s">
        <v>207</v>
      </c>
      <c r="C2403" s="6" t="s">
        <v>62</v>
      </c>
      <c r="D2403" s="7">
        <v>902.69</v>
      </c>
      <c r="E2403" s="16">
        <v>45519</v>
      </c>
      <c r="F2403" s="8">
        <v>0</v>
      </c>
      <c r="G2403" s="10"/>
    </row>
    <row r="2404" spans="1:7" x14ac:dyDescent="0.45">
      <c r="A2404" s="4" t="s">
        <v>394</v>
      </c>
      <c r="B2404" s="5" t="s">
        <v>207</v>
      </c>
      <c r="C2404" s="6" t="s">
        <v>64</v>
      </c>
      <c r="D2404" s="7">
        <v>1066.96</v>
      </c>
      <c r="E2404" s="16">
        <v>45519</v>
      </c>
      <c r="F2404" s="8">
        <v>0</v>
      </c>
      <c r="G2404" s="10"/>
    </row>
    <row r="2405" spans="1:7" x14ac:dyDescent="0.45">
      <c r="A2405" s="4" t="s">
        <v>394</v>
      </c>
      <c r="B2405" s="5" t="s">
        <v>207</v>
      </c>
      <c r="C2405" s="6" t="s">
        <v>66</v>
      </c>
      <c r="D2405" s="7">
        <v>836.44</v>
      </c>
      <c r="E2405" s="16">
        <v>45519</v>
      </c>
      <c r="F2405" s="8">
        <v>0</v>
      </c>
      <c r="G2405" s="10"/>
    </row>
    <row r="2406" spans="1:7" x14ac:dyDescent="0.45">
      <c r="A2406" s="4" t="s">
        <v>394</v>
      </c>
      <c r="B2406" s="5" t="s">
        <v>207</v>
      </c>
      <c r="C2406" s="6" t="s">
        <v>54</v>
      </c>
      <c r="D2406" s="7">
        <v>2496.92</v>
      </c>
      <c r="E2406" s="16">
        <v>44895</v>
      </c>
      <c r="F2406" s="8">
        <v>0</v>
      </c>
      <c r="G2406" s="10"/>
    </row>
    <row r="2407" spans="1:7" x14ac:dyDescent="0.45">
      <c r="A2407" s="4" t="s">
        <v>394</v>
      </c>
      <c r="B2407" s="5" t="s">
        <v>207</v>
      </c>
      <c r="C2407" s="6" t="s">
        <v>55</v>
      </c>
      <c r="D2407" s="7">
        <v>2624.14</v>
      </c>
      <c r="E2407" s="16">
        <v>44925</v>
      </c>
      <c r="F2407" s="8">
        <v>0</v>
      </c>
      <c r="G2407" s="10"/>
    </row>
    <row r="2408" spans="1:7" x14ac:dyDescent="0.45">
      <c r="A2408" s="4" t="s">
        <v>394</v>
      </c>
      <c r="B2408" s="5" t="s">
        <v>207</v>
      </c>
      <c r="C2408" s="6" t="s">
        <v>56</v>
      </c>
      <c r="D2408" s="7">
        <v>2211.3000000000002</v>
      </c>
      <c r="E2408" s="16">
        <v>45140</v>
      </c>
      <c r="F2408" s="8">
        <v>0</v>
      </c>
      <c r="G2408" s="10"/>
    </row>
    <row r="2409" spans="1:7" x14ac:dyDescent="0.45">
      <c r="A2409" s="4" t="s">
        <v>394</v>
      </c>
      <c r="B2409" s="5" t="s">
        <v>207</v>
      </c>
      <c r="C2409" s="6" t="s">
        <v>57</v>
      </c>
      <c r="D2409" s="7">
        <v>2796.92</v>
      </c>
      <c r="E2409" s="16">
        <v>45504</v>
      </c>
      <c r="F2409" s="8">
        <v>0</v>
      </c>
      <c r="G2409" s="10"/>
    </row>
    <row r="2410" spans="1:7" x14ac:dyDescent="0.45">
      <c r="A2410" s="4" t="s">
        <v>394</v>
      </c>
      <c r="B2410" s="5" t="s">
        <v>207</v>
      </c>
      <c r="C2410" s="6" t="s">
        <v>58</v>
      </c>
      <c r="D2410" s="7">
        <v>1242.26</v>
      </c>
      <c r="E2410" s="16">
        <v>45412</v>
      </c>
      <c r="F2410" s="8">
        <v>0</v>
      </c>
      <c r="G2410" s="10"/>
    </row>
    <row r="2411" spans="1:7" x14ac:dyDescent="0.45">
      <c r="A2411" s="4" t="s">
        <v>394</v>
      </c>
      <c r="B2411" s="5" t="s">
        <v>207</v>
      </c>
      <c r="C2411" s="6" t="s">
        <v>74</v>
      </c>
      <c r="D2411" s="7">
        <v>888.92</v>
      </c>
      <c r="E2411" s="16">
        <v>44985</v>
      </c>
      <c r="F2411" s="8">
        <v>0</v>
      </c>
      <c r="G2411" s="10"/>
    </row>
    <row r="2412" spans="1:7" x14ac:dyDescent="0.45">
      <c r="A2412" s="4" t="s">
        <v>394</v>
      </c>
      <c r="B2412" s="5" t="s">
        <v>207</v>
      </c>
      <c r="C2412" s="6" t="s">
        <v>76</v>
      </c>
      <c r="D2412" s="7">
        <v>2073.87</v>
      </c>
      <c r="E2412" s="16">
        <v>44985</v>
      </c>
      <c r="F2412" s="8">
        <v>0</v>
      </c>
      <c r="G2412" s="10"/>
    </row>
    <row r="2413" spans="1:7" x14ac:dyDescent="0.45">
      <c r="A2413" s="4" t="s">
        <v>394</v>
      </c>
      <c r="B2413" s="5" t="s">
        <v>207</v>
      </c>
      <c r="C2413" s="6" t="s">
        <v>78</v>
      </c>
      <c r="D2413" s="7">
        <v>1560.29</v>
      </c>
      <c r="E2413" s="16">
        <v>45127</v>
      </c>
      <c r="F2413" s="8">
        <v>0</v>
      </c>
      <c r="G2413" s="10"/>
    </row>
    <row r="2414" spans="1:7" x14ac:dyDescent="0.45">
      <c r="A2414" s="4" t="s">
        <v>394</v>
      </c>
      <c r="B2414" s="5" t="s">
        <v>207</v>
      </c>
      <c r="C2414" s="6" t="s">
        <v>80</v>
      </c>
      <c r="D2414" s="7">
        <v>2444.77</v>
      </c>
      <c r="E2414" s="16">
        <v>45488</v>
      </c>
      <c r="F2414" s="8">
        <v>0</v>
      </c>
      <c r="G2414" s="10"/>
    </row>
    <row r="2415" spans="1:7" x14ac:dyDescent="0.45">
      <c r="A2415" s="4" t="s">
        <v>394</v>
      </c>
      <c r="B2415" s="5" t="s">
        <v>207</v>
      </c>
      <c r="C2415" s="6" t="s">
        <v>82</v>
      </c>
      <c r="D2415" s="7">
        <v>847.92</v>
      </c>
      <c r="E2415" s="16">
        <v>45519</v>
      </c>
      <c r="F2415" s="8">
        <v>0</v>
      </c>
      <c r="G2415" s="10"/>
    </row>
    <row r="2416" spans="1:7" x14ac:dyDescent="0.45">
      <c r="A2416" s="4" t="s">
        <v>394</v>
      </c>
      <c r="B2416" s="5" t="s">
        <v>207</v>
      </c>
      <c r="C2416" s="6" t="s">
        <v>84</v>
      </c>
      <c r="D2416" s="7">
        <v>822.07</v>
      </c>
      <c r="E2416" s="16">
        <v>45519</v>
      </c>
      <c r="F2416" s="8">
        <v>0</v>
      </c>
      <c r="G2416" s="10"/>
    </row>
    <row r="2417" spans="1:7" x14ac:dyDescent="0.45">
      <c r="A2417" s="4" t="s">
        <v>394</v>
      </c>
      <c r="B2417" s="5" t="s">
        <v>207</v>
      </c>
      <c r="C2417" s="6" t="s">
        <v>86</v>
      </c>
      <c r="D2417" s="7">
        <v>1251.79</v>
      </c>
      <c r="E2417" s="16">
        <v>45519</v>
      </c>
      <c r="F2417" s="8">
        <v>0</v>
      </c>
      <c r="G2417" s="10"/>
    </row>
    <row r="2418" spans="1:7" x14ac:dyDescent="0.45">
      <c r="A2418" s="4" t="s">
        <v>394</v>
      </c>
      <c r="B2418" s="5" t="s">
        <v>207</v>
      </c>
      <c r="C2418" s="6" t="s">
        <v>88</v>
      </c>
      <c r="D2418" s="7">
        <v>826.27</v>
      </c>
      <c r="E2418" s="16">
        <v>45519</v>
      </c>
      <c r="F2418" s="8">
        <v>0</v>
      </c>
      <c r="G2418" s="10"/>
    </row>
    <row r="2419" spans="1:7" x14ac:dyDescent="0.45">
      <c r="A2419" s="4" t="s">
        <v>394</v>
      </c>
      <c r="B2419" s="5" t="s">
        <v>207</v>
      </c>
      <c r="C2419" s="6" t="s">
        <v>90</v>
      </c>
      <c r="D2419" s="7">
        <v>826.27</v>
      </c>
      <c r="E2419" s="16">
        <v>45762</v>
      </c>
      <c r="F2419" s="8">
        <v>0</v>
      </c>
      <c r="G2419" s="10"/>
    </row>
    <row r="2420" spans="1:7" x14ac:dyDescent="0.45">
      <c r="A2420" s="4" t="s">
        <v>394</v>
      </c>
      <c r="B2420" s="5" t="s">
        <v>207</v>
      </c>
      <c r="C2420" s="6" t="s">
        <v>92</v>
      </c>
      <c r="D2420" s="7">
        <v>7857.45</v>
      </c>
      <c r="E2420" s="16">
        <v>45519</v>
      </c>
      <c r="F2420" s="8">
        <v>0</v>
      </c>
      <c r="G2420" s="10"/>
    </row>
    <row r="2421" spans="1:7" x14ac:dyDescent="0.45">
      <c r="A2421" s="4" t="s">
        <v>394</v>
      </c>
      <c r="B2421" s="5" t="s">
        <v>208</v>
      </c>
      <c r="C2421" s="6" t="s">
        <v>60</v>
      </c>
      <c r="D2421" s="7">
        <v>65957.990000000005</v>
      </c>
      <c r="E2421" s="16">
        <v>45519</v>
      </c>
      <c r="F2421" s="8">
        <v>0</v>
      </c>
      <c r="G2421" s="10"/>
    </row>
    <row r="2422" spans="1:7" x14ac:dyDescent="0.45">
      <c r="A2422" s="4" t="s">
        <v>394</v>
      </c>
      <c r="B2422" s="5" t="s">
        <v>208</v>
      </c>
      <c r="C2422" s="6" t="s">
        <v>62</v>
      </c>
      <c r="D2422" s="7">
        <v>63783.71</v>
      </c>
      <c r="E2422" s="16">
        <v>45519</v>
      </c>
      <c r="F2422" s="8">
        <v>0</v>
      </c>
      <c r="G2422" s="10"/>
    </row>
    <row r="2423" spans="1:7" x14ac:dyDescent="0.45">
      <c r="A2423" s="4" t="s">
        <v>394</v>
      </c>
      <c r="B2423" s="5" t="s">
        <v>208</v>
      </c>
      <c r="C2423" s="6" t="s">
        <v>64</v>
      </c>
      <c r="D2423" s="7">
        <v>75391.02</v>
      </c>
      <c r="E2423" s="16">
        <v>45519</v>
      </c>
      <c r="F2423" s="8">
        <v>0</v>
      </c>
      <c r="G2423" s="10"/>
    </row>
    <row r="2424" spans="1:7" x14ac:dyDescent="0.45">
      <c r="A2424" s="4" t="s">
        <v>394</v>
      </c>
      <c r="B2424" s="5" t="s">
        <v>208</v>
      </c>
      <c r="C2424" s="6" t="s">
        <v>66</v>
      </c>
      <c r="D2424" s="7">
        <v>59102.15</v>
      </c>
      <c r="E2424" s="16">
        <v>45519</v>
      </c>
      <c r="F2424" s="8">
        <v>0</v>
      </c>
      <c r="G2424" s="10"/>
    </row>
    <row r="2425" spans="1:7" x14ac:dyDescent="0.45">
      <c r="A2425" s="4" t="s">
        <v>394</v>
      </c>
      <c r="B2425" s="5" t="s">
        <v>208</v>
      </c>
      <c r="C2425" s="6" t="s">
        <v>54</v>
      </c>
      <c r="D2425" s="7">
        <v>161322.06</v>
      </c>
      <c r="E2425" s="16">
        <v>44880</v>
      </c>
      <c r="F2425" s="8">
        <v>0</v>
      </c>
      <c r="G2425" s="10"/>
    </row>
    <row r="2426" spans="1:7" x14ac:dyDescent="0.45">
      <c r="A2426" s="4" t="s">
        <v>394</v>
      </c>
      <c r="B2426" s="5" t="s">
        <v>208</v>
      </c>
      <c r="C2426" s="6" t="s">
        <v>55</v>
      </c>
      <c r="D2426" s="7">
        <v>169541.62</v>
      </c>
      <c r="E2426" s="16">
        <v>44925</v>
      </c>
      <c r="F2426" s="8">
        <v>0</v>
      </c>
      <c r="G2426" s="10"/>
    </row>
    <row r="2427" spans="1:7" x14ac:dyDescent="0.45">
      <c r="A2427" s="4" t="s">
        <v>394</v>
      </c>
      <c r="B2427" s="5" t="s">
        <v>208</v>
      </c>
      <c r="C2427" s="6" t="s">
        <v>56</v>
      </c>
      <c r="D2427" s="7">
        <v>142868.68</v>
      </c>
      <c r="E2427" s="16">
        <v>45140</v>
      </c>
      <c r="F2427" s="8">
        <v>0</v>
      </c>
      <c r="G2427" s="10"/>
    </row>
    <row r="2428" spans="1:7" x14ac:dyDescent="0.45">
      <c r="A2428" s="4" t="s">
        <v>394</v>
      </c>
      <c r="B2428" s="5" t="s">
        <v>208</v>
      </c>
      <c r="C2428" s="6" t="s">
        <v>57</v>
      </c>
      <c r="D2428" s="7">
        <v>197628.92</v>
      </c>
      <c r="E2428" s="16">
        <v>45504</v>
      </c>
      <c r="F2428" s="8">
        <v>0</v>
      </c>
      <c r="G2428" s="10"/>
    </row>
    <row r="2429" spans="1:7" x14ac:dyDescent="0.45">
      <c r="A2429" s="4" t="s">
        <v>394</v>
      </c>
      <c r="B2429" s="5" t="s">
        <v>208</v>
      </c>
      <c r="C2429" s="6" t="s">
        <v>58</v>
      </c>
      <c r="D2429" s="7">
        <v>87777.05</v>
      </c>
      <c r="E2429" s="16">
        <v>45412</v>
      </c>
      <c r="F2429" s="8">
        <v>0</v>
      </c>
      <c r="G2429" s="10"/>
    </row>
    <row r="2430" spans="1:7" x14ac:dyDescent="0.45">
      <c r="A2430" s="4" t="s">
        <v>394</v>
      </c>
      <c r="B2430" s="5" t="s">
        <v>208</v>
      </c>
      <c r="C2430" s="6" t="s">
        <v>74</v>
      </c>
      <c r="D2430" s="7">
        <v>67289.88</v>
      </c>
      <c r="E2430" s="16">
        <v>44985</v>
      </c>
      <c r="F2430" s="8">
        <v>0</v>
      </c>
      <c r="G2430" s="10"/>
    </row>
    <row r="2431" spans="1:7" x14ac:dyDescent="0.45">
      <c r="A2431" s="4" t="s">
        <v>394</v>
      </c>
      <c r="B2431" s="5" t="s">
        <v>208</v>
      </c>
      <c r="C2431" s="6" t="s">
        <v>76</v>
      </c>
      <c r="D2431" s="7">
        <v>156988.67000000001</v>
      </c>
      <c r="E2431" s="16">
        <v>44985</v>
      </c>
      <c r="F2431" s="8">
        <v>0</v>
      </c>
      <c r="G2431" s="10"/>
    </row>
    <row r="2432" spans="1:7" x14ac:dyDescent="0.45">
      <c r="A2432" s="4" t="s">
        <v>394</v>
      </c>
      <c r="B2432" s="5" t="s">
        <v>208</v>
      </c>
      <c r="C2432" s="6" t="s">
        <v>78</v>
      </c>
      <c r="D2432" s="7">
        <v>112601.91</v>
      </c>
      <c r="E2432" s="16">
        <v>45127</v>
      </c>
      <c r="F2432" s="8">
        <v>0</v>
      </c>
      <c r="G2432" s="10"/>
    </row>
    <row r="2433" spans="1:7" x14ac:dyDescent="0.45">
      <c r="A2433" s="4" t="s">
        <v>394</v>
      </c>
      <c r="B2433" s="5" t="s">
        <v>208</v>
      </c>
      <c r="C2433" s="6" t="s">
        <v>80</v>
      </c>
      <c r="D2433" s="7">
        <v>176432.56</v>
      </c>
      <c r="E2433" s="16">
        <v>45488</v>
      </c>
      <c r="F2433" s="8">
        <v>0</v>
      </c>
      <c r="G2433" s="10"/>
    </row>
    <row r="2434" spans="1:7" x14ac:dyDescent="0.45">
      <c r="A2434" s="4" t="s">
        <v>394</v>
      </c>
      <c r="B2434" s="5" t="s">
        <v>208</v>
      </c>
      <c r="C2434" s="6" t="s">
        <v>82</v>
      </c>
      <c r="D2434" s="7">
        <v>59913.19</v>
      </c>
      <c r="E2434" s="16">
        <v>45519</v>
      </c>
      <c r="F2434" s="8">
        <v>0</v>
      </c>
      <c r="G2434" s="10"/>
    </row>
    <row r="2435" spans="1:7" x14ac:dyDescent="0.45">
      <c r="A2435" s="4" t="s">
        <v>394</v>
      </c>
      <c r="B2435" s="5" t="s">
        <v>208</v>
      </c>
      <c r="C2435" s="6" t="s">
        <v>84</v>
      </c>
      <c r="D2435" s="7">
        <v>58087.21</v>
      </c>
      <c r="E2435" s="16">
        <v>45519</v>
      </c>
      <c r="F2435" s="8">
        <v>0</v>
      </c>
      <c r="G2435" s="10"/>
    </row>
    <row r="2436" spans="1:7" x14ac:dyDescent="0.45">
      <c r="A2436" s="4" t="s">
        <v>394</v>
      </c>
      <c r="B2436" s="5" t="s">
        <v>208</v>
      </c>
      <c r="C2436" s="6" t="s">
        <v>86</v>
      </c>
      <c r="D2436" s="7">
        <v>88450.96</v>
      </c>
      <c r="E2436" s="16">
        <v>45519</v>
      </c>
      <c r="F2436" s="8">
        <v>0</v>
      </c>
      <c r="G2436" s="10"/>
    </row>
    <row r="2437" spans="1:7" x14ac:dyDescent="0.45">
      <c r="A2437" s="4" t="s">
        <v>394</v>
      </c>
      <c r="B2437" s="5" t="s">
        <v>208</v>
      </c>
      <c r="C2437" s="6" t="s">
        <v>88</v>
      </c>
      <c r="D2437" s="7">
        <v>58383.54</v>
      </c>
      <c r="E2437" s="16">
        <v>45519</v>
      </c>
      <c r="F2437" s="8">
        <v>0</v>
      </c>
      <c r="G2437" s="10"/>
    </row>
    <row r="2438" spans="1:7" x14ac:dyDescent="0.45">
      <c r="A2438" s="4" t="s">
        <v>394</v>
      </c>
      <c r="B2438" s="5" t="s">
        <v>208</v>
      </c>
      <c r="C2438" s="6" t="s">
        <v>90</v>
      </c>
      <c r="D2438" s="7">
        <v>58383.54</v>
      </c>
      <c r="E2438" s="16">
        <v>45762</v>
      </c>
      <c r="F2438" s="8">
        <v>0</v>
      </c>
      <c r="G2438" s="10"/>
    </row>
    <row r="2439" spans="1:7" x14ac:dyDescent="0.45">
      <c r="A2439" s="4" t="s">
        <v>394</v>
      </c>
      <c r="B2439" s="5" t="s">
        <v>208</v>
      </c>
      <c r="C2439" s="6" t="s">
        <v>92</v>
      </c>
      <c r="D2439" s="7">
        <v>555202.19999999995</v>
      </c>
      <c r="E2439" s="16">
        <v>45519</v>
      </c>
      <c r="F2439" s="8">
        <v>0</v>
      </c>
      <c r="G2439" s="10"/>
    </row>
    <row r="2440" spans="1:7" x14ac:dyDescent="0.45">
      <c r="A2440" s="4" t="s">
        <v>394</v>
      </c>
      <c r="B2440" s="5" t="s">
        <v>209</v>
      </c>
      <c r="C2440" s="6" t="s">
        <v>61</v>
      </c>
      <c r="D2440" s="7">
        <v>3347.18</v>
      </c>
      <c r="E2440" s="16">
        <v>45519</v>
      </c>
      <c r="F2440" s="8">
        <v>0</v>
      </c>
      <c r="G2440" s="10"/>
    </row>
    <row r="2441" spans="1:7" x14ac:dyDescent="0.45">
      <c r="A2441" s="4" t="s">
        <v>394</v>
      </c>
      <c r="B2441" s="5" t="s">
        <v>209</v>
      </c>
      <c r="C2441" s="6" t="s">
        <v>63</v>
      </c>
      <c r="D2441" s="7">
        <v>3236.84</v>
      </c>
      <c r="E2441" s="16">
        <v>45519</v>
      </c>
      <c r="F2441" s="8">
        <v>0</v>
      </c>
      <c r="G2441" s="10"/>
    </row>
    <row r="2442" spans="1:7" x14ac:dyDescent="0.45">
      <c r="A2442" s="4" t="s">
        <v>394</v>
      </c>
      <c r="B2442" s="5" t="s">
        <v>209</v>
      </c>
      <c r="C2442" s="6" t="s">
        <v>65</v>
      </c>
      <c r="D2442" s="7">
        <v>3684.24</v>
      </c>
      <c r="E2442" s="16">
        <v>45519</v>
      </c>
      <c r="F2442" s="8">
        <v>0</v>
      </c>
      <c r="G2442" s="10"/>
    </row>
    <row r="2443" spans="1:7" x14ac:dyDescent="0.45">
      <c r="A2443" s="4" t="s">
        <v>394</v>
      </c>
      <c r="B2443" s="5" t="s">
        <v>209</v>
      </c>
      <c r="C2443" s="6" t="s">
        <v>67</v>
      </c>
      <c r="D2443" s="7">
        <v>2888.23</v>
      </c>
      <c r="E2443" s="16">
        <v>45519</v>
      </c>
      <c r="F2443" s="8">
        <v>0</v>
      </c>
      <c r="G2443" s="10"/>
    </row>
    <row r="2444" spans="1:7" x14ac:dyDescent="0.45">
      <c r="A2444" s="4" t="s">
        <v>394</v>
      </c>
      <c r="B2444" s="5" t="s">
        <v>209</v>
      </c>
      <c r="C2444" s="6" t="s">
        <v>68</v>
      </c>
      <c r="D2444" s="7">
        <v>8621.9</v>
      </c>
      <c r="E2444" s="16">
        <v>45127</v>
      </c>
      <c r="F2444" s="8">
        <v>0</v>
      </c>
      <c r="G2444" s="10"/>
    </row>
    <row r="2445" spans="1:7" x14ac:dyDescent="0.45">
      <c r="A2445" s="4" t="s">
        <v>394</v>
      </c>
      <c r="B2445" s="5" t="s">
        <v>209</v>
      </c>
      <c r="C2445" s="6" t="s">
        <v>69</v>
      </c>
      <c r="D2445" s="7">
        <v>9061.19</v>
      </c>
      <c r="E2445" s="16">
        <v>45127</v>
      </c>
      <c r="F2445" s="8">
        <v>0</v>
      </c>
      <c r="G2445" s="10"/>
    </row>
    <row r="2446" spans="1:7" x14ac:dyDescent="0.45">
      <c r="A2446" s="4" t="s">
        <v>394</v>
      </c>
      <c r="B2446" s="5" t="s">
        <v>209</v>
      </c>
      <c r="C2446" s="6" t="s">
        <v>70</v>
      </c>
      <c r="D2446" s="7">
        <v>7635.65</v>
      </c>
      <c r="E2446" s="16">
        <v>45140</v>
      </c>
      <c r="F2446" s="8">
        <v>0</v>
      </c>
      <c r="G2446" s="10"/>
    </row>
    <row r="2447" spans="1:7" x14ac:dyDescent="0.45">
      <c r="A2447" s="4" t="s">
        <v>394</v>
      </c>
      <c r="B2447" s="5" t="s">
        <v>209</v>
      </c>
      <c r="C2447" s="6" t="s">
        <v>72</v>
      </c>
      <c r="D2447" s="7">
        <v>6943.54</v>
      </c>
      <c r="E2447" s="16">
        <v>45504</v>
      </c>
      <c r="F2447" s="8">
        <v>0</v>
      </c>
      <c r="G2447" s="10"/>
    </row>
    <row r="2448" spans="1:7" x14ac:dyDescent="0.45">
      <c r="A2448" s="4" t="s">
        <v>394</v>
      </c>
      <c r="B2448" s="5" t="s">
        <v>209</v>
      </c>
      <c r="C2448" s="6" t="s">
        <v>73</v>
      </c>
      <c r="D2448" s="7">
        <v>4289.5200000000004</v>
      </c>
      <c r="E2448" s="16">
        <v>45412</v>
      </c>
      <c r="F2448" s="8">
        <v>0</v>
      </c>
      <c r="G2448" s="10"/>
    </row>
    <row r="2449" spans="1:7" x14ac:dyDescent="0.45">
      <c r="A2449" s="4" t="s">
        <v>394</v>
      </c>
      <c r="B2449" s="5" t="s">
        <v>209</v>
      </c>
      <c r="C2449" s="6" t="s">
        <v>75</v>
      </c>
      <c r="D2449" s="7">
        <v>3069.45</v>
      </c>
      <c r="E2449" s="16">
        <v>45127</v>
      </c>
      <c r="F2449" s="8">
        <v>0</v>
      </c>
      <c r="G2449" s="10"/>
    </row>
    <row r="2450" spans="1:7" x14ac:dyDescent="0.45">
      <c r="A2450" s="4" t="s">
        <v>394</v>
      </c>
      <c r="B2450" s="5" t="s">
        <v>209</v>
      </c>
      <c r="C2450" s="6" t="s">
        <v>77</v>
      </c>
      <c r="D2450" s="7">
        <v>7161.09</v>
      </c>
      <c r="E2450" s="16">
        <v>45127</v>
      </c>
      <c r="F2450" s="8">
        <v>0</v>
      </c>
      <c r="G2450" s="10"/>
    </row>
    <row r="2451" spans="1:7" x14ac:dyDescent="0.45">
      <c r="A2451" s="4" t="s">
        <v>394</v>
      </c>
      <c r="B2451" s="5" t="s">
        <v>209</v>
      </c>
      <c r="C2451" s="6" t="s">
        <v>79</v>
      </c>
      <c r="D2451" s="7">
        <v>5387.68</v>
      </c>
      <c r="E2451" s="16">
        <v>45127</v>
      </c>
      <c r="F2451" s="8">
        <v>0</v>
      </c>
      <c r="G2451" s="10"/>
    </row>
    <row r="2452" spans="1:7" x14ac:dyDescent="0.45">
      <c r="A2452" s="4" t="s">
        <v>394</v>
      </c>
      <c r="B2452" s="5" t="s">
        <v>209</v>
      </c>
      <c r="C2452" s="6" t="s">
        <v>81</v>
      </c>
      <c r="D2452" s="7">
        <v>8441.7999999999993</v>
      </c>
      <c r="E2452" s="16">
        <v>45488</v>
      </c>
      <c r="F2452" s="8">
        <v>0</v>
      </c>
      <c r="G2452" s="10"/>
    </row>
    <row r="2453" spans="1:7" x14ac:dyDescent="0.45">
      <c r="A2453" s="4" t="s">
        <v>394</v>
      </c>
      <c r="B2453" s="5" t="s">
        <v>209</v>
      </c>
      <c r="C2453" s="6" t="s">
        <v>83</v>
      </c>
      <c r="D2453" s="7">
        <v>3040.43</v>
      </c>
      <c r="E2453" s="16">
        <v>45519</v>
      </c>
      <c r="F2453" s="8">
        <v>0</v>
      </c>
      <c r="G2453" s="10"/>
    </row>
    <row r="2454" spans="1:7" x14ac:dyDescent="0.45">
      <c r="A2454" s="4" t="s">
        <v>394</v>
      </c>
      <c r="B2454" s="5" t="s">
        <v>209</v>
      </c>
      <c r="C2454" s="6" t="s">
        <v>85</v>
      </c>
      <c r="D2454" s="7">
        <v>2947.76</v>
      </c>
      <c r="E2454" s="16">
        <v>45519</v>
      </c>
      <c r="F2454" s="8">
        <v>0</v>
      </c>
      <c r="G2454" s="10"/>
    </row>
    <row r="2455" spans="1:7" x14ac:dyDescent="0.45">
      <c r="A2455" s="4" t="s">
        <v>394</v>
      </c>
      <c r="B2455" s="5" t="s">
        <v>209</v>
      </c>
      <c r="C2455" s="6" t="s">
        <v>87</v>
      </c>
      <c r="D2455" s="7">
        <v>4322.46</v>
      </c>
      <c r="E2455" s="16">
        <v>45519</v>
      </c>
      <c r="F2455" s="8">
        <v>0</v>
      </c>
      <c r="G2455" s="10"/>
    </row>
    <row r="2456" spans="1:7" x14ac:dyDescent="0.45">
      <c r="A2456" s="4" t="s">
        <v>394</v>
      </c>
      <c r="B2456" s="5" t="s">
        <v>209</v>
      </c>
      <c r="C2456" s="6" t="s">
        <v>89</v>
      </c>
      <c r="D2456" s="7">
        <v>2853.11</v>
      </c>
      <c r="E2456" s="16">
        <v>45519</v>
      </c>
      <c r="F2456" s="8">
        <v>0</v>
      </c>
      <c r="G2456" s="10"/>
    </row>
    <row r="2457" spans="1:7" x14ac:dyDescent="0.45">
      <c r="A2457" s="4" t="s">
        <v>394</v>
      </c>
      <c r="B2457" s="5" t="s">
        <v>209</v>
      </c>
      <c r="C2457" s="6" t="s">
        <v>90</v>
      </c>
      <c r="D2457" s="7">
        <v>10883.93</v>
      </c>
      <c r="E2457" s="16">
        <v>45762</v>
      </c>
      <c r="F2457" s="8">
        <v>0</v>
      </c>
      <c r="G2457" s="10"/>
    </row>
    <row r="2458" spans="1:7" x14ac:dyDescent="0.45">
      <c r="A2458" s="4" t="s">
        <v>394</v>
      </c>
      <c r="B2458" s="5" t="s">
        <v>209</v>
      </c>
      <c r="C2458" s="6" t="s">
        <v>91</v>
      </c>
      <c r="D2458" s="7">
        <v>792.55</v>
      </c>
      <c r="E2458" s="16">
        <v>45762</v>
      </c>
      <c r="F2458" s="8">
        <v>2060.56</v>
      </c>
      <c r="G2458" s="10"/>
    </row>
    <row r="2459" spans="1:7" x14ac:dyDescent="0.45">
      <c r="A2459" s="4" t="s">
        <v>394</v>
      </c>
      <c r="B2459" s="5" t="s">
        <v>209</v>
      </c>
      <c r="C2459" s="6" t="s">
        <v>93</v>
      </c>
      <c r="D2459" s="7">
        <v>27131.84</v>
      </c>
      <c r="E2459" s="16">
        <v>45519</v>
      </c>
      <c r="F2459" s="8">
        <v>0</v>
      </c>
      <c r="G2459" s="10"/>
    </row>
    <row r="2460" spans="1:7" x14ac:dyDescent="0.45">
      <c r="A2460" s="4" t="s">
        <v>394</v>
      </c>
      <c r="B2460" s="5" t="s">
        <v>210</v>
      </c>
      <c r="C2460" s="6" t="s">
        <v>60</v>
      </c>
      <c r="D2460" s="7">
        <v>11396.01</v>
      </c>
      <c r="E2460" s="16">
        <v>45519</v>
      </c>
      <c r="F2460" s="8">
        <v>0</v>
      </c>
      <c r="G2460" s="10"/>
    </row>
    <row r="2461" spans="1:7" x14ac:dyDescent="0.45">
      <c r="A2461" s="4" t="s">
        <v>394</v>
      </c>
      <c r="B2461" s="5" t="s">
        <v>210</v>
      </c>
      <c r="C2461" s="6" t="s">
        <v>61</v>
      </c>
      <c r="D2461" s="7">
        <v>3102.2</v>
      </c>
      <c r="E2461" s="16">
        <v>45519</v>
      </c>
      <c r="F2461" s="8">
        <v>0</v>
      </c>
      <c r="G2461" s="10"/>
    </row>
    <row r="2462" spans="1:7" x14ac:dyDescent="0.45">
      <c r="A2462" s="4" t="s">
        <v>394</v>
      </c>
      <c r="B2462" s="5" t="s">
        <v>210</v>
      </c>
      <c r="C2462" s="6" t="s">
        <v>62</v>
      </c>
      <c r="D2462" s="7">
        <v>11020.34</v>
      </c>
      <c r="E2462" s="16">
        <v>45519</v>
      </c>
      <c r="F2462" s="8">
        <v>0</v>
      </c>
      <c r="G2462" s="10"/>
    </row>
    <row r="2463" spans="1:7" x14ac:dyDescent="0.45">
      <c r="A2463" s="4" t="s">
        <v>394</v>
      </c>
      <c r="B2463" s="5" t="s">
        <v>210</v>
      </c>
      <c r="C2463" s="6" t="s">
        <v>63</v>
      </c>
      <c r="D2463" s="7">
        <v>2999.93</v>
      </c>
      <c r="E2463" s="16">
        <v>45519</v>
      </c>
      <c r="F2463" s="8">
        <v>0</v>
      </c>
      <c r="G2463" s="10"/>
    </row>
    <row r="2464" spans="1:7" x14ac:dyDescent="0.45">
      <c r="A2464" s="4" t="s">
        <v>394</v>
      </c>
      <c r="B2464" s="5" t="s">
        <v>210</v>
      </c>
      <c r="C2464" s="6" t="s">
        <v>64</v>
      </c>
      <c r="D2464" s="7">
        <v>13025.82</v>
      </c>
      <c r="E2464" s="16">
        <v>45519</v>
      </c>
      <c r="F2464" s="8">
        <v>0</v>
      </c>
      <c r="G2464" s="10"/>
    </row>
    <row r="2465" spans="1:7" x14ac:dyDescent="0.45">
      <c r="A2465" s="4" t="s">
        <v>394</v>
      </c>
      <c r="B2465" s="5" t="s">
        <v>210</v>
      </c>
      <c r="C2465" s="6" t="s">
        <v>65</v>
      </c>
      <c r="D2465" s="7">
        <v>948.52</v>
      </c>
      <c r="E2465" s="16">
        <v>45519</v>
      </c>
      <c r="F2465" s="8">
        <v>2466.06</v>
      </c>
      <c r="G2465" s="10"/>
    </row>
    <row r="2466" spans="1:7" x14ac:dyDescent="0.45">
      <c r="A2466" s="4" t="s">
        <v>394</v>
      </c>
      <c r="B2466" s="5" t="s">
        <v>210</v>
      </c>
      <c r="C2466" s="6" t="s">
        <v>66</v>
      </c>
      <c r="D2466" s="7">
        <v>10211.48</v>
      </c>
      <c r="E2466" s="16">
        <v>45519</v>
      </c>
      <c r="F2466" s="8">
        <v>0</v>
      </c>
      <c r="G2466" s="10"/>
    </row>
    <row r="2467" spans="1:7" x14ac:dyDescent="0.45">
      <c r="A2467" s="4" t="s">
        <v>394</v>
      </c>
      <c r="B2467" s="5" t="s">
        <v>210</v>
      </c>
      <c r="C2467" s="6" t="s">
        <v>67</v>
      </c>
      <c r="D2467" s="7">
        <v>743.58</v>
      </c>
      <c r="E2467" s="16">
        <v>45519</v>
      </c>
      <c r="F2467" s="8">
        <v>1933.25</v>
      </c>
      <c r="G2467" s="10"/>
    </row>
    <row r="2468" spans="1:7" x14ac:dyDescent="0.45">
      <c r="A2468" s="4" t="s">
        <v>394</v>
      </c>
      <c r="B2468" s="5" t="s">
        <v>210</v>
      </c>
      <c r="C2468" s="6" t="s">
        <v>54</v>
      </c>
      <c r="D2468" s="7">
        <v>30483.18</v>
      </c>
      <c r="E2468" s="16">
        <v>44880</v>
      </c>
      <c r="F2468" s="8">
        <v>0</v>
      </c>
      <c r="G2468" s="10"/>
    </row>
    <row r="2469" spans="1:7" x14ac:dyDescent="0.45">
      <c r="A2469" s="4" t="s">
        <v>394</v>
      </c>
      <c r="B2469" s="5" t="s">
        <v>210</v>
      </c>
      <c r="C2469" s="6" t="s">
        <v>68</v>
      </c>
      <c r="D2469" s="7">
        <v>7990.85</v>
      </c>
      <c r="E2469" s="16">
        <v>44880</v>
      </c>
      <c r="F2469" s="8">
        <v>0</v>
      </c>
      <c r="G2469" s="10"/>
    </row>
    <row r="2470" spans="1:7" x14ac:dyDescent="0.45">
      <c r="A2470" s="4" t="s">
        <v>394</v>
      </c>
      <c r="B2470" s="5" t="s">
        <v>210</v>
      </c>
      <c r="C2470" s="6" t="s">
        <v>55</v>
      </c>
      <c r="D2470" s="7">
        <v>32036.34</v>
      </c>
      <c r="E2470" s="16">
        <v>44925</v>
      </c>
      <c r="F2470" s="8">
        <v>0</v>
      </c>
      <c r="G2470" s="10"/>
    </row>
    <row r="2471" spans="1:7" x14ac:dyDescent="0.45">
      <c r="A2471" s="4" t="s">
        <v>394</v>
      </c>
      <c r="B2471" s="5" t="s">
        <v>210</v>
      </c>
      <c r="C2471" s="6" t="s">
        <v>69</v>
      </c>
      <c r="D2471" s="7">
        <v>8397.99</v>
      </c>
      <c r="E2471" s="16">
        <v>44925</v>
      </c>
      <c r="F2471" s="8">
        <v>0</v>
      </c>
      <c r="G2471" s="10"/>
    </row>
    <row r="2472" spans="1:7" x14ac:dyDescent="0.45">
      <c r="A2472" s="4" t="s">
        <v>394</v>
      </c>
      <c r="B2472" s="5" t="s">
        <v>210</v>
      </c>
      <c r="C2472" s="6" t="s">
        <v>56</v>
      </c>
      <c r="D2472" s="7">
        <v>26996.26</v>
      </c>
      <c r="E2472" s="16">
        <v>45139</v>
      </c>
      <c r="F2472" s="8">
        <v>0</v>
      </c>
      <c r="G2472" s="10"/>
    </row>
    <row r="2473" spans="1:7" x14ac:dyDescent="0.45">
      <c r="A2473" s="4" t="s">
        <v>394</v>
      </c>
      <c r="B2473" s="5" t="s">
        <v>210</v>
      </c>
      <c r="C2473" s="6" t="s">
        <v>70</v>
      </c>
      <c r="D2473" s="7">
        <v>7076.79</v>
      </c>
      <c r="E2473" s="16">
        <v>45139</v>
      </c>
      <c r="F2473" s="8">
        <v>0</v>
      </c>
      <c r="G2473" s="10"/>
    </row>
    <row r="2474" spans="1:7" x14ac:dyDescent="0.45">
      <c r="A2474" s="4" t="s">
        <v>394</v>
      </c>
      <c r="B2474" s="5" t="s">
        <v>210</v>
      </c>
      <c r="C2474" s="6" t="s">
        <v>57</v>
      </c>
      <c r="D2474" s="7">
        <v>34145.69</v>
      </c>
      <c r="E2474" s="16">
        <v>45504</v>
      </c>
      <c r="F2474" s="8">
        <v>0</v>
      </c>
      <c r="G2474" s="10"/>
    </row>
    <row r="2475" spans="1:7" x14ac:dyDescent="0.45">
      <c r="A2475" s="4" t="s">
        <v>394</v>
      </c>
      <c r="B2475" s="5" t="s">
        <v>210</v>
      </c>
      <c r="C2475" s="6" t="s">
        <v>72</v>
      </c>
      <c r="D2475" s="7">
        <v>6435.33</v>
      </c>
      <c r="E2475" s="16">
        <v>45504</v>
      </c>
      <c r="F2475" s="8">
        <v>0</v>
      </c>
      <c r="G2475" s="10"/>
    </row>
    <row r="2476" spans="1:7" x14ac:dyDescent="0.45">
      <c r="A2476" s="4" t="s">
        <v>394</v>
      </c>
      <c r="B2476" s="5" t="s">
        <v>210</v>
      </c>
      <c r="C2476" s="6" t="s">
        <v>58</v>
      </c>
      <c r="D2476" s="7">
        <v>15165.84</v>
      </c>
      <c r="E2476" s="16">
        <v>45412</v>
      </c>
      <c r="F2476" s="8">
        <v>0</v>
      </c>
      <c r="G2476" s="10"/>
    </row>
    <row r="2477" spans="1:7" x14ac:dyDescent="0.45">
      <c r="A2477" s="4" t="s">
        <v>394</v>
      </c>
      <c r="B2477" s="5" t="s">
        <v>210</v>
      </c>
      <c r="C2477" s="6" t="s">
        <v>73</v>
      </c>
      <c r="D2477" s="7">
        <v>3975.57</v>
      </c>
      <c r="E2477" s="16">
        <v>45412</v>
      </c>
      <c r="F2477" s="8">
        <v>0</v>
      </c>
      <c r="G2477" s="10"/>
    </row>
    <row r="2478" spans="1:7" x14ac:dyDescent="0.45">
      <c r="A2478" s="4" t="s">
        <v>394</v>
      </c>
      <c r="B2478" s="5" t="s">
        <v>210</v>
      </c>
      <c r="C2478" s="6" t="s">
        <v>75</v>
      </c>
      <c r="D2478" s="7">
        <v>2844.79</v>
      </c>
      <c r="E2478" s="16">
        <v>44985</v>
      </c>
      <c r="F2478" s="8">
        <v>0</v>
      </c>
      <c r="G2478" s="10"/>
    </row>
    <row r="2479" spans="1:7" x14ac:dyDescent="0.45">
      <c r="A2479" s="4" t="s">
        <v>394</v>
      </c>
      <c r="B2479" s="5" t="s">
        <v>210</v>
      </c>
      <c r="C2479" s="6" t="s">
        <v>77</v>
      </c>
      <c r="D2479" s="7">
        <v>6636.96</v>
      </c>
      <c r="E2479" s="16">
        <v>44985</v>
      </c>
      <c r="F2479" s="8">
        <v>0</v>
      </c>
      <c r="G2479" s="10"/>
    </row>
    <row r="2480" spans="1:7" x14ac:dyDescent="0.45">
      <c r="A2480" s="4" t="s">
        <v>394</v>
      </c>
      <c r="B2480" s="5" t="s">
        <v>210</v>
      </c>
      <c r="C2480" s="6" t="s">
        <v>78</v>
      </c>
      <c r="D2480" s="7">
        <v>19048.439999999999</v>
      </c>
      <c r="E2480" s="16">
        <v>45127</v>
      </c>
      <c r="F2480" s="8">
        <v>0</v>
      </c>
      <c r="G2480" s="10"/>
    </row>
    <row r="2481" spans="1:7" x14ac:dyDescent="0.45">
      <c r="A2481" s="4" t="s">
        <v>394</v>
      </c>
      <c r="B2481" s="5" t="s">
        <v>210</v>
      </c>
      <c r="C2481" s="6" t="s">
        <v>79</v>
      </c>
      <c r="D2481" s="7">
        <v>4993.3500000000004</v>
      </c>
      <c r="E2481" s="16">
        <v>45127</v>
      </c>
      <c r="F2481" s="8">
        <v>0</v>
      </c>
      <c r="G2481" s="10"/>
    </row>
    <row r="2482" spans="1:7" x14ac:dyDescent="0.45">
      <c r="A2482" s="4" t="s">
        <v>394</v>
      </c>
      <c r="B2482" s="5" t="s">
        <v>210</v>
      </c>
      <c r="C2482" s="6" t="s">
        <v>80</v>
      </c>
      <c r="D2482" s="7">
        <v>29846.44</v>
      </c>
      <c r="E2482" s="16">
        <v>45488</v>
      </c>
      <c r="F2482" s="8">
        <v>0</v>
      </c>
      <c r="G2482" s="10"/>
    </row>
    <row r="2483" spans="1:7" x14ac:dyDescent="0.45">
      <c r="A2483" s="4" t="s">
        <v>394</v>
      </c>
      <c r="B2483" s="5" t="s">
        <v>210</v>
      </c>
      <c r="C2483" s="6" t="s">
        <v>81</v>
      </c>
      <c r="D2483" s="7">
        <v>7823.93</v>
      </c>
      <c r="E2483" s="16">
        <v>45488</v>
      </c>
      <c r="F2483" s="8">
        <v>0</v>
      </c>
      <c r="G2483" s="10"/>
    </row>
    <row r="2484" spans="1:7" x14ac:dyDescent="0.45">
      <c r="A2484" s="4" t="s">
        <v>394</v>
      </c>
      <c r="B2484" s="5" t="s">
        <v>210</v>
      </c>
      <c r="C2484" s="6" t="s">
        <v>82</v>
      </c>
      <c r="D2484" s="7">
        <v>10351.61</v>
      </c>
      <c r="E2484" s="16">
        <v>45519</v>
      </c>
      <c r="F2484" s="8">
        <v>0</v>
      </c>
      <c r="G2484" s="10"/>
    </row>
    <row r="2485" spans="1:7" x14ac:dyDescent="0.45">
      <c r="A2485" s="4" t="s">
        <v>394</v>
      </c>
      <c r="B2485" s="5" t="s">
        <v>210</v>
      </c>
      <c r="C2485" s="6" t="s">
        <v>83</v>
      </c>
      <c r="D2485" s="7">
        <v>2817.89</v>
      </c>
      <c r="E2485" s="16">
        <v>45519</v>
      </c>
      <c r="F2485" s="8">
        <v>0</v>
      </c>
      <c r="G2485" s="10"/>
    </row>
    <row r="2486" spans="1:7" x14ac:dyDescent="0.45">
      <c r="A2486" s="4" t="s">
        <v>394</v>
      </c>
      <c r="B2486" s="5" t="s">
        <v>210</v>
      </c>
      <c r="C2486" s="6" t="s">
        <v>84</v>
      </c>
      <c r="D2486" s="7">
        <v>10036.120000000001</v>
      </c>
      <c r="E2486" s="16">
        <v>45519</v>
      </c>
      <c r="F2486" s="8">
        <v>0</v>
      </c>
      <c r="G2486" s="10"/>
    </row>
    <row r="2487" spans="1:7" x14ac:dyDescent="0.45">
      <c r="A2487" s="4" t="s">
        <v>394</v>
      </c>
      <c r="B2487" s="5" t="s">
        <v>210</v>
      </c>
      <c r="C2487" s="6" t="s">
        <v>85</v>
      </c>
      <c r="D2487" s="7">
        <v>2732.01</v>
      </c>
      <c r="E2487" s="16">
        <v>45519</v>
      </c>
      <c r="F2487" s="8">
        <v>0</v>
      </c>
      <c r="G2487" s="10"/>
    </row>
    <row r="2488" spans="1:7" x14ac:dyDescent="0.45">
      <c r="A2488" s="4" t="s">
        <v>394</v>
      </c>
      <c r="B2488" s="5" t="s">
        <v>210</v>
      </c>
      <c r="C2488" s="6" t="s">
        <v>86</v>
      </c>
      <c r="D2488" s="7">
        <v>15282.27</v>
      </c>
      <c r="E2488" s="16">
        <v>45519</v>
      </c>
      <c r="F2488" s="8">
        <v>0</v>
      </c>
      <c r="G2488" s="10"/>
    </row>
    <row r="2489" spans="1:7" x14ac:dyDescent="0.45">
      <c r="A2489" s="4" t="s">
        <v>394</v>
      </c>
      <c r="B2489" s="5" t="s">
        <v>210</v>
      </c>
      <c r="C2489" s="6" t="s">
        <v>87</v>
      </c>
      <c r="D2489" s="7">
        <v>1112.8399999999999</v>
      </c>
      <c r="E2489" s="16">
        <v>45519</v>
      </c>
      <c r="F2489" s="8">
        <v>2893.25</v>
      </c>
      <c r="G2489" s="10"/>
    </row>
    <row r="2490" spans="1:7" x14ac:dyDescent="0.45">
      <c r="A2490" s="4" t="s">
        <v>394</v>
      </c>
      <c r="B2490" s="5" t="s">
        <v>210</v>
      </c>
      <c r="C2490" s="6" t="s">
        <v>88</v>
      </c>
      <c r="D2490" s="7">
        <v>10087.32</v>
      </c>
      <c r="E2490" s="16">
        <v>45519</v>
      </c>
      <c r="F2490" s="8">
        <v>0</v>
      </c>
      <c r="G2490" s="10"/>
    </row>
    <row r="2491" spans="1:7" x14ac:dyDescent="0.45">
      <c r="A2491" s="4" t="s">
        <v>394</v>
      </c>
      <c r="B2491" s="5" t="s">
        <v>210</v>
      </c>
      <c r="C2491" s="6" t="s">
        <v>89</v>
      </c>
      <c r="D2491" s="7">
        <v>734.55</v>
      </c>
      <c r="E2491" s="16">
        <v>45519</v>
      </c>
      <c r="F2491" s="8">
        <v>1909.74</v>
      </c>
      <c r="G2491" s="10"/>
    </row>
    <row r="2492" spans="1:7" x14ac:dyDescent="0.45">
      <c r="A2492" s="4" t="s">
        <v>394</v>
      </c>
      <c r="B2492" s="5" t="s">
        <v>210</v>
      </c>
      <c r="C2492" s="6" t="s">
        <v>90</v>
      </c>
      <c r="D2492" s="7">
        <v>10087.32</v>
      </c>
      <c r="E2492" s="16">
        <v>45762</v>
      </c>
      <c r="F2492" s="8">
        <v>0</v>
      </c>
      <c r="G2492" s="10"/>
    </row>
    <row r="2493" spans="1:7" x14ac:dyDescent="0.45">
      <c r="A2493" s="4" t="s">
        <v>394</v>
      </c>
      <c r="B2493" s="5" t="s">
        <v>210</v>
      </c>
      <c r="C2493" s="6" t="s">
        <v>91</v>
      </c>
      <c r="D2493" s="7">
        <v>734.55</v>
      </c>
      <c r="E2493" s="16">
        <v>45762</v>
      </c>
      <c r="F2493" s="8">
        <v>1909.74</v>
      </c>
      <c r="G2493" s="10"/>
    </row>
    <row r="2494" spans="1:7" x14ac:dyDescent="0.45">
      <c r="A2494" s="4" t="s">
        <v>394</v>
      </c>
      <c r="B2494" s="5" t="s">
        <v>210</v>
      </c>
      <c r="C2494" s="6" t="s">
        <v>92</v>
      </c>
      <c r="D2494" s="7">
        <v>95926.05</v>
      </c>
      <c r="E2494" s="16">
        <v>45519</v>
      </c>
      <c r="F2494" s="8">
        <v>0</v>
      </c>
      <c r="G2494" s="10"/>
    </row>
    <row r="2495" spans="1:7" x14ac:dyDescent="0.45">
      <c r="A2495" s="4" t="s">
        <v>394</v>
      </c>
      <c r="B2495" s="5" t="s">
        <v>210</v>
      </c>
      <c r="C2495" s="6" t="s">
        <v>93</v>
      </c>
      <c r="D2495" s="7">
        <v>6985.2</v>
      </c>
      <c r="E2495" s="16">
        <v>45519</v>
      </c>
      <c r="F2495" s="8">
        <v>18160.810000000001</v>
      </c>
      <c r="G2495" s="10"/>
    </row>
    <row r="2496" spans="1:7" x14ac:dyDescent="0.45">
      <c r="A2496" s="4" t="s">
        <v>394</v>
      </c>
      <c r="B2496" s="5" t="s">
        <v>211</v>
      </c>
      <c r="C2496" s="6" t="s">
        <v>60</v>
      </c>
      <c r="D2496" s="7">
        <v>324.83999999999997</v>
      </c>
      <c r="E2496" s="16">
        <v>45519</v>
      </c>
      <c r="F2496" s="8">
        <v>0</v>
      </c>
      <c r="G2496" s="10"/>
    </row>
    <row r="2497" spans="1:7" x14ac:dyDescent="0.45">
      <c r="A2497" s="4" t="s">
        <v>394</v>
      </c>
      <c r="B2497" s="5" t="s">
        <v>211</v>
      </c>
      <c r="C2497" s="6" t="s">
        <v>62</v>
      </c>
      <c r="D2497" s="7">
        <v>314.13</v>
      </c>
      <c r="E2497" s="16">
        <v>45519</v>
      </c>
      <c r="F2497" s="8">
        <v>0</v>
      </c>
      <c r="G2497" s="10"/>
    </row>
    <row r="2498" spans="1:7" x14ac:dyDescent="0.45">
      <c r="A2498" s="4" t="s">
        <v>394</v>
      </c>
      <c r="B2498" s="5" t="s">
        <v>211</v>
      </c>
      <c r="C2498" s="6" t="s">
        <v>64</v>
      </c>
      <c r="D2498" s="7">
        <v>371.3</v>
      </c>
      <c r="E2498" s="16">
        <v>45519</v>
      </c>
      <c r="F2498" s="8">
        <v>0</v>
      </c>
      <c r="G2498" s="10"/>
    </row>
    <row r="2499" spans="1:7" x14ac:dyDescent="0.45">
      <c r="A2499" s="4" t="s">
        <v>394</v>
      </c>
      <c r="B2499" s="5" t="s">
        <v>211</v>
      </c>
      <c r="C2499" s="6" t="s">
        <v>66</v>
      </c>
      <c r="D2499" s="7">
        <v>291.08</v>
      </c>
      <c r="E2499" s="16">
        <v>45519</v>
      </c>
      <c r="F2499" s="8">
        <v>0</v>
      </c>
      <c r="G2499" s="10"/>
    </row>
    <row r="2500" spans="1:7" x14ac:dyDescent="0.45">
      <c r="A2500" s="4" t="s">
        <v>394</v>
      </c>
      <c r="B2500" s="5" t="s">
        <v>211</v>
      </c>
      <c r="C2500" s="6" t="s">
        <v>54</v>
      </c>
      <c r="D2500" s="7">
        <v>868.91</v>
      </c>
      <c r="E2500" s="16">
        <v>44880</v>
      </c>
      <c r="F2500" s="8">
        <v>0</v>
      </c>
      <c r="G2500" s="10"/>
    </row>
    <row r="2501" spans="1:7" x14ac:dyDescent="0.45">
      <c r="A2501" s="4" t="s">
        <v>394</v>
      </c>
      <c r="B2501" s="5" t="s">
        <v>211</v>
      </c>
      <c r="C2501" s="6" t="s">
        <v>55</v>
      </c>
      <c r="D2501" s="7">
        <v>913.19</v>
      </c>
      <c r="E2501" s="16">
        <v>44925</v>
      </c>
      <c r="F2501" s="8">
        <v>0</v>
      </c>
      <c r="G2501" s="10"/>
    </row>
    <row r="2502" spans="1:7" x14ac:dyDescent="0.45">
      <c r="A2502" s="4" t="s">
        <v>394</v>
      </c>
      <c r="B2502" s="5" t="s">
        <v>211</v>
      </c>
      <c r="C2502" s="6" t="s">
        <v>56</v>
      </c>
      <c r="D2502" s="7">
        <v>769.52</v>
      </c>
      <c r="E2502" s="16">
        <v>45139</v>
      </c>
      <c r="F2502" s="8">
        <v>0</v>
      </c>
      <c r="G2502" s="10"/>
    </row>
    <row r="2503" spans="1:7" x14ac:dyDescent="0.45">
      <c r="A2503" s="4" t="s">
        <v>394</v>
      </c>
      <c r="B2503" s="5" t="s">
        <v>211</v>
      </c>
      <c r="C2503" s="6" t="s">
        <v>57</v>
      </c>
      <c r="D2503" s="7">
        <v>973.31</v>
      </c>
      <c r="E2503" s="16">
        <v>45504</v>
      </c>
      <c r="F2503" s="8">
        <v>0</v>
      </c>
      <c r="G2503" s="10"/>
    </row>
    <row r="2504" spans="1:7" x14ac:dyDescent="0.45">
      <c r="A2504" s="4" t="s">
        <v>394</v>
      </c>
      <c r="B2504" s="5" t="s">
        <v>211</v>
      </c>
      <c r="C2504" s="6" t="s">
        <v>58</v>
      </c>
      <c r="D2504" s="7">
        <v>432.3</v>
      </c>
      <c r="E2504" s="16">
        <v>45412</v>
      </c>
      <c r="F2504" s="8">
        <v>0</v>
      </c>
      <c r="G2504" s="10"/>
    </row>
    <row r="2505" spans="1:7" x14ac:dyDescent="0.45">
      <c r="A2505" s="4" t="s">
        <v>394</v>
      </c>
      <c r="B2505" s="5" t="s">
        <v>211</v>
      </c>
      <c r="C2505" s="6" t="s">
        <v>74</v>
      </c>
      <c r="D2505" s="7">
        <v>309.33999999999997</v>
      </c>
      <c r="E2505" s="16">
        <v>44985</v>
      </c>
      <c r="F2505" s="8">
        <v>0</v>
      </c>
      <c r="G2505" s="10"/>
    </row>
    <row r="2506" spans="1:7" x14ac:dyDescent="0.45">
      <c r="A2506" s="4" t="s">
        <v>394</v>
      </c>
      <c r="B2506" s="5" t="s">
        <v>211</v>
      </c>
      <c r="C2506" s="6" t="s">
        <v>76</v>
      </c>
      <c r="D2506" s="7">
        <v>721.69</v>
      </c>
      <c r="E2506" s="16">
        <v>44985</v>
      </c>
      <c r="F2506" s="8">
        <v>0</v>
      </c>
      <c r="G2506" s="10"/>
    </row>
    <row r="2507" spans="1:7" x14ac:dyDescent="0.45">
      <c r="A2507" s="4" t="s">
        <v>394</v>
      </c>
      <c r="B2507" s="5" t="s">
        <v>211</v>
      </c>
      <c r="C2507" s="6" t="s">
        <v>78</v>
      </c>
      <c r="D2507" s="7">
        <v>542.97</v>
      </c>
      <c r="E2507" s="16">
        <v>45127</v>
      </c>
      <c r="F2507" s="8">
        <v>0</v>
      </c>
      <c r="G2507" s="10"/>
    </row>
    <row r="2508" spans="1:7" x14ac:dyDescent="0.45">
      <c r="A2508" s="4" t="s">
        <v>394</v>
      </c>
      <c r="B2508" s="5" t="s">
        <v>211</v>
      </c>
      <c r="C2508" s="6" t="s">
        <v>80</v>
      </c>
      <c r="D2508" s="7">
        <v>850.76</v>
      </c>
      <c r="E2508" s="16">
        <v>45488</v>
      </c>
      <c r="F2508" s="8">
        <v>0</v>
      </c>
      <c r="G2508" s="10"/>
    </row>
    <row r="2509" spans="1:7" x14ac:dyDescent="0.45">
      <c r="A2509" s="4" t="s">
        <v>394</v>
      </c>
      <c r="B2509" s="5" t="s">
        <v>211</v>
      </c>
      <c r="C2509" s="6" t="s">
        <v>82</v>
      </c>
      <c r="D2509" s="7">
        <v>295.07</v>
      </c>
      <c r="E2509" s="16">
        <v>45519</v>
      </c>
      <c r="F2509" s="8">
        <v>0</v>
      </c>
      <c r="G2509" s="10"/>
    </row>
    <row r="2510" spans="1:7" x14ac:dyDescent="0.45">
      <c r="A2510" s="4" t="s">
        <v>394</v>
      </c>
      <c r="B2510" s="5" t="s">
        <v>211</v>
      </c>
      <c r="C2510" s="6" t="s">
        <v>84</v>
      </c>
      <c r="D2510" s="7">
        <v>286.08</v>
      </c>
      <c r="E2510" s="16">
        <v>45519</v>
      </c>
      <c r="F2510" s="8">
        <v>0</v>
      </c>
      <c r="G2510" s="10"/>
    </row>
    <row r="2511" spans="1:7" x14ac:dyDescent="0.45">
      <c r="A2511" s="4" t="s">
        <v>394</v>
      </c>
      <c r="B2511" s="5" t="s">
        <v>211</v>
      </c>
      <c r="C2511" s="6" t="s">
        <v>86</v>
      </c>
      <c r="D2511" s="7">
        <v>435.62</v>
      </c>
      <c r="E2511" s="16">
        <v>45519</v>
      </c>
      <c r="F2511" s="8">
        <v>0</v>
      </c>
      <c r="G2511" s="10"/>
    </row>
    <row r="2512" spans="1:7" x14ac:dyDescent="0.45">
      <c r="A2512" s="4" t="s">
        <v>394</v>
      </c>
      <c r="B2512" s="5" t="s">
        <v>211</v>
      </c>
      <c r="C2512" s="6" t="s">
        <v>88</v>
      </c>
      <c r="D2512" s="7">
        <v>287.54000000000002</v>
      </c>
      <c r="E2512" s="16">
        <v>45519</v>
      </c>
      <c r="F2512" s="8">
        <v>0</v>
      </c>
      <c r="G2512" s="10"/>
    </row>
    <row r="2513" spans="1:7" x14ac:dyDescent="0.45">
      <c r="A2513" s="4" t="s">
        <v>394</v>
      </c>
      <c r="B2513" s="5" t="s">
        <v>211</v>
      </c>
      <c r="C2513" s="6" t="s">
        <v>90</v>
      </c>
      <c r="D2513" s="7">
        <v>287.54000000000002</v>
      </c>
      <c r="E2513" s="16">
        <v>45762</v>
      </c>
      <c r="F2513" s="8">
        <v>0</v>
      </c>
      <c r="G2513" s="10"/>
    </row>
    <row r="2514" spans="1:7" x14ac:dyDescent="0.45">
      <c r="A2514" s="4" t="s">
        <v>394</v>
      </c>
      <c r="B2514" s="5" t="s">
        <v>211</v>
      </c>
      <c r="C2514" s="6" t="s">
        <v>92</v>
      </c>
      <c r="D2514" s="7">
        <v>2734.35</v>
      </c>
      <c r="E2514" s="16">
        <v>45519</v>
      </c>
      <c r="F2514" s="8">
        <v>0</v>
      </c>
      <c r="G2514" s="10"/>
    </row>
    <row r="2515" spans="1:7" x14ac:dyDescent="0.45">
      <c r="A2515" s="4" t="s">
        <v>394</v>
      </c>
      <c r="B2515" s="5" t="s">
        <v>212</v>
      </c>
      <c r="C2515" s="6" t="s">
        <v>60</v>
      </c>
      <c r="D2515" s="7">
        <v>12912.48</v>
      </c>
      <c r="E2515" s="16">
        <v>45519</v>
      </c>
      <c r="F2515" s="8">
        <v>0</v>
      </c>
      <c r="G2515" s="10"/>
    </row>
    <row r="2516" spans="1:7" x14ac:dyDescent="0.45">
      <c r="A2516" s="4" t="s">
        <v>394</v>
      </c>
      <c r="B2516" s="5" t="s">
        <v>212</v>
      </c>
      <c r="C2516" s="6" t="s">
        <v>62</v>
      </c>
      <c r="D2516" s="7">
        <v>12486.82</v>
      </c>
      <c r="E2516" s="16">
        <v>45519</v>
      </c>
      <c r="F2516" s="8">
        <v>0</v>
      </c>
      <c r="G2516" s="10"/>
    </row>
    <row r="2517" spans="1:7" x14ac:dyDescent="0.45">
      <c r="A2517" s="4" t="s">
        <v>394</v>
      </c>
      <c r="B2517" s="5" t="s">
        <v>212</v>
      </c>
      <c r="C2517" s="6" t="s">
        <v>64</v>
      </c>
      <c r="D2517" s="7">
        <v>14759.17</v>
      </c>
      <c r="E2517" s="16">
        <v>45519</v>
      </c>
      <c r="F2517" s="8">
        <v>0</v>
      </c>
      <c r="G2517" s="10"/>
    </row>
    <row r="2518" spans="1:7" x14ac:dyDescent="0.45">
      <c r="A2518" s="4" t="s">
        <v>394</v>
      </c>
      <c r="B2518" s="5" t="s">
        <v>212</v>
      </c>
      <c r="C2518" s="6" t="s">
        <v>66</v>
      </c>
      <c r="D2518" s="7">
        <v>11570.32</v>
      </c>
      <c r="E2518" s="16">
        <v>45519</v>
      </c>
      <c r="F2518" s="8">
        <v>0</v>
      </c>
      <c r="G2518" s="10"/>
    </row>
    <row r="2519" spans="1:7" x14ac:dyDescent="0.45">
      <c r="A2519" s="4" t="s">
        <v>394</v>
      </c>
      <c r="B2519" s="5" t="s">
        <v>212</v>
      </c>
      <c r="C2519" s="6" t="s">
        <v>54</v>
      </c>
      <c r="D2519" s="7">
        <v>34539.58</v>
      </c>
      <c r="E2519" s="16">
        <v>44880</v>
      </c>
      <c r="F2519" s="8">
        <v>0</v>
      </c>
      <c r="G2519" s="10"/>
    </row>
    <row r="2520" spans="1:7" x14ac:dyDescent="0.45">
      <c r="A2520" s="4" t="s">
        <v>394</v>
      </c>
      <c r="B2520" s="5" t="s">
        <v>212</v>
      </c>
      <c r="C2520" s="6" t="s">
        <v>55</v>
      </c>
      <c r="D2520" s="7">
        <v>36299.42</v>
      </c>
      <c r="E2520" s="16">
        <v>44925</v>
      </c>
      <c r="F2520" s="8">
        <v>0</v>
      </c>
      <c r="G2520" s="10"/>
    </row>
    <row r="2521" spans="1:7" x14ac:dyDescent="0.45">
      <c r="A2521" s="4" t="s">
        <v>394</v>
      </c>
      <c r="B2521" s="5" t="s">
        <v>212</v>
      </c>
      <c r="C2521" s="6" t="s">
        <v>56</v>
      </c>
      <c r="D2521" s="7">
        <v>30588.65</v>
      </c>
      <c r="E2521" s="16">
        <v>45140</v>
      </c>
      <c r="F2521" s="8">
        <v>0</v>
      </c>
      <c r="G2521" s="10"/>
    </row>
    <row r="2522" spans="1:7" x14ac:dyDescent="0.45">
      <c r="A2522" s="4" t="s">
        <v>394</v>
      </c>
      <c r="B2522" s="5" t="s">
        <v>212</v>
      </c>
      <c r="C2522" s="6" t="s">
        <v>57</v>
      </c>
      <c r="D2522" s="7">
        <v>38689.46</v>
      </c>
      <c r="E2522" s="16">
        <v>45504</v>
      </c>
      <c r="F2522" s="8">
        <v>0</v>
      </c>
      <c r="G2522" s="10"/>
    </row>
    <row r="2523" spans="1:7" x14ac:dyDescent="0.45">
      <c r="A2523" s="4" t="s">
        <v>394</v>
      </c>
      <c r="B2523" s="5" t="s">
        <v>212</v>
      </c>
      <c r="C2523" s="6" t="s">
        <v>58</v>
      </c>
      <c r="D2523" s="7">
        <v>17183.96</v>
      </c>
      <c r="E2523" s="16">
        <v>45412</v>
      </c>
      <c r="F2523" s="8">
        <v>0</v>
      </c>
      <c r="G2523" s="10"/>
    </row>
    <row r="2524" spans="1:7" x14ac:dyDescent="0.45">
      <c r="A2524" s="4" t="s">
        <v>394</v>
      </c>
      <c r="B2524" s="5" t="s">
        <v>212</v>
      </c>
      <c r="C2524" s="6" t="s">
        <v>82</v>
      </c>
      <c r="D2524" s="7">
        <v>11729.1</v>
      </c>
      <c r="E2524" s="16">
        <v>45519</v>
      </c>
      <c r="F2524" s="8">
        <v>0</v>
      </c>
      <c r="G2524" s="10"/>
    </row>
    <row r="2525" spans="1:7" x14ac:dyDescent="0.45">
      <c r="A2525" s="4" t="s">
        <v>394</v>
      </c>
      <c r="B2525" s="5" t="s">
        <v>212</v>
      </c>
      <c r="C2525" s="6" t="s">
        <v>84</v>
      </c>
      <c r="D2525" s="7">
        <v>11371.63</v>
      </c>
      <c r="E2525" s="16">
        <v>45519</v>
      </c>
      <c r="F2525" s="8">
        <v>0</v>
      </c>
      <c r="G2525" s="10"/>
    </row>
    <row r="2526" spans="1:7" x14ac:dyDescent="0.45">
      <c r="A2526" s="4" t="s">
        <v>394</v>
      </c>
      <c r="B2526" s="5" t="s">
        <v>212</v>
      </c>
      <c r="C2526" s="6" t="s">
        <v>86</v>
      </c>
      <c r="D2526" s="7">
        <v>17315.89</v>
      </c>
      <c r="E2526" s="16">
        <v>45519</v>
      </c>
      <c r="F2526" s="8">
        <v>0</v>
      </c>
      <c r="G2526" s="10"/>
    </row>
    <row r="2527" spans="1:7" x14ac:dyDescent="0.45">
      <c r="A2527" s="4" t="s">
        <v>394</v>
      </c>
      <c r="B2527" s="5" t="s">
        <v>212</v>
      </c>
      <c r="C2527" s="6" t="s">
        <v>88</v>
      </c>
      <c r="D2527" s="7">
        <v>11429.64</v>
      </c>
      <c r="E2527" s="16">
        <v>45519</v>
      </c>
      <c r="F2527" s="8">
        <v>0</v>
      </c>
      <c r="G2527" s="10"/>
    </row>
    <row r="2528" spans="1:7" x14ac:dyDescent="0.45">
      <c r="A2528" s="4" t="s">
        <v>394</v>
      </c>
      <c r="B2528" s="5" t="s">
        <v>212</v>
      </c>
      <c r="C2528" s="6" t="s">
        <v>90</v>
      </c>
      <c r="D2528" s="7">
        <v>11429.64</v>
      </c>
      <c r="E2528" s="16">
        <v>45762</v>
      </c>
      <c r="F2528" s="8">
        <v>0</v>
      </c>
      <c r="G2528" s="10"/>
    </row>
    <row r="2529" spans="1:7" x14ac:dyDescent="0.45">
      <c r="A2529" s="4" t="s">
        <v>394</v>
      </c>
      <c r="B2529" s="5" t="s">
        <v>212</v>
      </c>
      <c r="C2529" s="6" t="s">
        <v>92</v>
      </c>
      <c r="D2529" s="7">
        <v>108690.94</v>
      </c>
      <c r="E2529" s="16">
        <v>45519</v>
      </c>
      <c r="F2529" s="8">
        <v>0</v>
      </c>
      <c r="G2529" s="10"/>
    </row>
    <row r="2530" spans="1:7" x14ac:dyDescent="0.45">
      <c r="A2530" s="4" t="s">
        <v>394</v>
      </c>
      <c r="B2530" s="5" t="s">
        <v>213</v>
      </c>
      <c r="C2530" s="6" t="s">
        <v>61</v>
      </c>
      <c r="D2530" s="7">
        <v>2657.29</v>
      </c>
      <c r="E2530" s="16">
        <v>45519</v>
      </c>
      <c r="F2530" s="8">
        <v>0</v>
      </c>
      <c r="G2530" s="10"/>
    </row>
    <row r="2531" spans="1:7" x14ac:dyDescent="0.45">
      <c r="A2531" s="4" t="s">
        <v>394</v>
      </c>
      <c r="B2531" s="5" t="s">
        <v>213</v>
      </c>
      <c r="C2531" s="6" t="s">
        <v>63</v>
      </c>
      <c r="D2531" s="7">
        <v>2569.69</v>
      </c>
      <c r="E2531" s="16">
        <v>45519</v>
      </c>
      <c r="F2531" s="8">
        <v>0</v>
      </c>
      <c r="G2531" s="10"/>
    </row>
    <row r="2532" spans="1:7" x14ac:dyDescent="0.45">
      <c r="A2532" s="4" t="s">
        <v>394</v>
      </c>
      <c r="B2532" s="5" t="s">
        <v>213</v>
      </c>
      <c r="C2532" s="6" t="s">
        <v>65</v>
      </c>
      <c r="D2532" s="7">
        <v>2924.87</v>
      </c>
      <c r="E2532" s="16">
        <v>45519</v>
      </c>
      <c r="F2532" s="8">
        <v>0</v>
      </c>
      <c r="G2532" s="10"/>
    </row>
    <row r="2533" spans="1:7" x14ac:dyDescent="0.45">
      <c r="A2533" s="4" t="s">
        <v>394</v>
      </c>
      <c r="B2533" s="5" t="s">
        <v>213</v>
      </c>
      <c r="C2533" s="6" t="s">
        <v>67</v>
      </c>
      <c r="D2533" s="7">
        <v>2292.9299999999998</v>
      </c>
      <c r="E2533" s="16">
        <v>45519</v>
      </c>
      <c r="F2533" s="8">
        <v>0</v>
      </c>
      <c r="G2533" s="10"/>
    </row>
    <row r="2534" spans="1:7" x14ac:dyDescent="0.45">
      <c r="A2534" s="4" t="s">
        <v>394</v>
      </c>
      <c r="B2534" s="5" t="s">
        <v>213</v>
      </c>
      <c r="C2534" s="6" t="s">
        <v>68</v>
      </c>
      <c r="D2534" s="7">
        <v>6844.82</v>
      </c>
      <c r="E2534" s="16">
        <v>45127</v>
      </c>
      <c r="F2534" s="8">
        <v>0</v>
      </c>
      <c r="G2534" s="10"/>
    </row>
    <row r="2535" spans="1:7" x14ac:dyDescent="0.45">
      <c r="A2535" s="4" t="s">
        <v>394</v>
      </c>
      <c r="B2535" s="5" t="s">
        <v>213</v>
      </c>
      <c r="C2535" s="6" t="s">
        <v>69</v>
      </c>
      <c r="D2535" s="7">
        <v>7193.57</v>
      </c>
      <c r="E2535" s="16">
        <v>45127</v>
      </c>
      <c r="F2535" s="8">
        <v>0</v>
      </c>
      <c r="G2535" s="10"/>
    </row>
    <row r="2536" spans="1:7" x14ac:dyDescent="0.45">
      <c r="A2536" s="4" t="s">
        <v>394</v>
      </c>
      <c r="B2536" s="5" t="s">
        <v>213</v>
      </c>
      <c r="C2536" s="6" t="s">
        <v>70</v>
      </c>
      <c r="D2536" s="7">
        <v>6061.85</v>
      </c>
      <c r="E2536" s="16">
        <v>45140</v>
      </c>
      <c r="F2536" s="8">
        <v>0</v>
      </c>
      <c r="G2536" s="10"/>
    </row>
    <row r="2537" spans="1:7" x14ac:dyDescent="0.45">
      <c r="A2537" s="4" t="s">
        <v>394</v>
      </c>
      <c r="B2537" s="5" t="s">
        <v>213</v>
      </c>
      <c r="C2537" s="6" t="s">
        <v>72</v>
      </c>
      <c r="D2537" s="7">
        <v>5512.39</v>
      </c>
      <c r="E2537" s="16">
        <v>45504</v>
      </c>
      <c r="F2537" s="8">
        <v>0</v>
      </c>
      <c r="G2537" s="10"/>
    </row>
    <row r="2538" spans="1:7" x14ac:dyDescent="0.45">
      <c r="A2538" s="4" t="s">
        <v>394</v>
      </c>
      <c r="B2538" s="5" t="s">
        <v>213</v>
      </c>
      <c r="C2538" s="6" t="s">
        <v>73</v>
      </c>
      <c r="D2538" s="7">
        <v>3405.4</v>
      </c>
      <c r="E2538" s="16">
        <v>45412</v>
      </c>
      <c r="F2538" s="8">
        <v>0</v>
      </c>
      <c r="G2538" s="10"/>
    </row>
    <row r="2539" spans="1:7" x14ac:dyDescent="0.45">
      <c r="A2539" s="4" t="s">
        <v>394</v>
      </c>
      <c r="B2539" s="5" t="s">
        <v>213</v>
      </c>
      <c r="C2539" s="6" t="s">
        <v>75</v>
      </c>
      <c r="D2539" s="7">
        <v>2436.8000000000002</v>
      </c>
      <c r="E2539" s="16">
        <v>45127</v>
      </c>
      <c r="F2539" s="8">
        <v>0</v>
      </c>
      <c r="G2539" s="10"/>
    </row>
    <row r="2540" spans="1:7" x14ac:dyDescent="0.45">
      <c r="A2540" s="4" t="s">
        <v>394</v>
      </c>
      <c r="B2540" s="5" t="s">
        <v>213</v>
      </c>
      <c r="C2540" s="6" t="s">
        <v>77</v>
      </c>
      <c r="D2540" s="7">
        <v>5685.11</v>
      </c>
      <c r="E2540" s="16">
        <v>45127</v>
      </c>
      <c r="F2540" s="8">
        <v>0</v>
      </c>
      <c r="G2540" s="10"/>
    </row>
    <row r="2541" spans="1:7" x14ac:dyDescent="0.45">
      <c r="A2541" s="4" t="s">
        <v>394</v>
      </c>
      <c r="B2541" s="5" t="s">
        <v>213</v>
      </c>
      <c r="C2541" s="6" t="s">
        <v>79</v>
      </c>
      <c r="D2541" s="7">
        <v>4277.22</v>
      </c>
      <c r="E2541" s="16">
        <v>45127</v>
      </c>
      <c r="F2541" s="8">
        <v>0</v>
      </c>
      <c r="G2541" s="10"/>
    </row>
    <row r="2542" spans="1:7" x14ac:dyDescent="0.45">
      <c r="A2542" s="4" t="s">
        <v>394</v>
      </c>
      <c r="B2542" s="5" t="s">
        <v>213</v>
      </c>
      <c r="C2542" s="6" t="s">
        <v>81</v>
      </c>
      <c r="D2542" s="7">
        <v>6701.85</v>
      </c>
      <c r="E2542" s="16">
        <v>45488</v>
      </c>
      <c r="F2542" s="8">
        <v>0</v>
      </c>
      <c r="G2542" s="10"/>
    </row>
    <row r="2543" spans="1:7" x14ac:dyDescent="0.45">
      <c r="A2543" s="4" t="s">
        <v>394</v>
      </c>
      <c r="B2543" s="5" t="s">
        <v>213</v>
      </c>
      <c r="C2543" s="6" t="s">
        <v>83</v>
      </c>
      <c r="D2543" s="7">
        <v>2413.7600000000002</v>
      </c>
      <c r="E2543" s="16">
        <v>45519</v>
      </c>
      <c r="F2543" s="8">
        <v>0</v>
      </c>
      <c r="G2543" s="10"/>
    </row>
    <row r="2544" spans="1:7" x14ac:dyDescent="0.45">
      <c r="A2544" s="4" t="s">
        <v>394</v>
      </c>
      <c r="B2544" s="5" t="s">
        <v>213</v>
      </c>
      <c r="C2544" s="6" t="s">
        <v>85</v>
      </c>
      <c r="D2544" s="7">
        <v>2340.19</v>
      </c>
      <c r="E2544" s="16">
        <v>45519</v>
      </c>
      <c r="F2544" s="8">
        <v>0</v>
      </c>
      <c r="G2544" s="10"/>
    </row>
    <row r="2545" spans="1:7" x14ac:dyDescent="0.45">
      <c r="A2545" s="4" t="s">
        <v>394</v>
      </c>
      <c r="B2545" s="5" t="s">
        <v>213</v>
      </c>
      <c r="C2545" s="6" t="s">
        <v>87</v>
      </c>
      <c r="D2545" s="7">
        <v>3431.55</v>
      </c>
      <c r="E2545" s="16">
        <v>45519</v>
      </c>
      <c r="F2545" s="8">
        <v>0</v>
      </c>
      <c r="G2545" s="10"/>
    </row>
    <row r="2546" spans="1:7" x14ac:dyDescent="0.45">
      <c r="A2546" s="4" t="s">
        <v>394</v>
      </c>
      <c r="B2546" s="5" t="s">
        <v>213</v>
      </c>
      <c r="C2546" s="6" t="s">
        <v>89</v>
      </c>
      <c r="D2546" s="7">
        <v>2265.0500000000002</v>
      </c>
      <c r="E2546" s="16">
        <v>45519</v>
      </c>
      <c r="F2546" s="8">
        <v>0</v>
      </c>
      <c r="G2546" s="10"/>
    </row>
    <row r="2547" spans="1:7" x14ac:dyDescent="0.45">
      <c r="A2547" s="4" t="s">
        <v>394</v>
      </c>
      <c r="B2547" s="5" t="s">
        <v>213</v>
      </c>
      <c r="C2547" s="6" t="s">
        <v>91</v>
      </c>
      <c r="D2547" s="7">
        <v>2265.0500000000002</v>
      </c>
      <c r="E2547" s="16">
        <v>45762</v>
      </c>
      <c r="F2547" s="8">
        <v>0</v>
      </c>
      <c r="G2547" s="10"/>
    </row>
    <row r="2548" spans="1:7" x14ac:dyDescent="0.45">
      <c r="A2548" s="4" t="s">
        <v>394</v>
      </c>
      <c r="B2548" s="5" t="s">
        <v>213</v>
      </c>
      <c r="C2548" s="6" t="s">
        <v>93</v>
      </c>
      <c r="D2548" s="7">
        <v>21539.64</v>
      </c>
      <c r="E2548" s="16">
        <v>45519</v>
      </c>
      <c r="F2548" s="8">
        <v>0</v>
      </c>
      <c r="G2548" s="10"/>
    </row>
    <row r="2549" spans="1:7" x14ac:dyDescent="0.45">
      <c r="A2549" s="4" t="s">
        <v>394</v>
      </c>
      <c r="B2549" s="5" t="s">
        <v>214</v>
      </c>
      <c r="C2549" s="6" t="s">
        <v>60</v>
      </c>
      <c r="D2549" s="7">
        <v>163.57</v>
      </c>
      <c r="E2549" s="16">
        <v>45519</v>
      </c>
      <c r="F2549" s="8">
        <v>0</v>
      </c>
      <c r="G2549" s="10"/>
    </row>
    <row r="2550" spans="1:7" x14ac:dyDescent="0.45">
      <c r="A2550" s="4" t="s">
        <v>394</v>
      </c>
      <c r="B2550" s="5" t="s">
        <v>214</v>
      </c>
      <c r="C2550" s="6" t="s">
        <v>62</v>
      </c>
      <c r="D2550" s="7">
        <v>158.18</v>
      </c>
      <c r="E2550" s="16">
        <v>45519</v>
      </c>
      <c r="F2550" s="8">
        <v>0</v>
      </c>
      <c r="G2550" s="10"/>
    </row>
    <row r="2551" spans="1:7" x14ac:dyDescent="0.45">
      <c r="A2551" s="4" t="s">
        <v>394</v>
      </c>
      <c r="B2551" s="5" t="s">
        <v>214</v>
      </c>
      <c r="C2551" s="6" t="s">
        <v>64</v>
      </c>
      <c r="D2551" s="7">
        <v>186.96</v>
      </c>
      <c r="E2551" s="16">
        <v>45519</v>
      </c>
      <c r="F2551" s="8">
        <v>0</v>
      </c>
      <c r="G2551" s="10"/>
    </row>
    <row r="2552" spans="1:7" x14ac:dyDescent="0.45">
      <c r="A2552" s="4" t="s">
        <v>394</v>
      </c>
      <c r="B2552" s="5" t="s">
        <v>214</v>
      </c>
      <c r="C2552" s="6" t="s">
        <v>66</v>
      </c>
      <c r="D2552" s="7">
        <v>146.57</v>
      </c>
      <c r="E2552" s="16">
        <v>45519</v>
      </c>
      <c r="F2552" s="8">
        <v>0</v>
      </c>
      <c r="G2552" s="10"/>
    </row>
    <row r="2553" spans="1:7" x14ac:dyDescent="0.45">
      <c r="A2553" s="4" t="s">
        <v>394</v>
      </c>
      <c r="B2553" s="5" t="s">
        <v>214</v>
      </c>
      <c r="C2553" s="6" t="s">
        <v>54</v>
      </c>
      <c r="D2553" s="7">
        <v>437.53</v>
      </c>
      <c r="E2553" s="16">
        <v>44880</v>
      </c>
      <c r="F2553" s="8">
        <v>0</v>
      </c>
      <c r="G2553" s="10"/>
    </row>
    <row r="2554" spans="1:7" x14ac:dyDescent="0.45">
      <c r="A2554" s="4" t="s">
        <v>394</v>
      </c>
      <c r="B2554" s="5" t="s">
        <v>214</v>
      </c>
      <c r="C2554" s="6" t="s">
        <v>55</v>
      </c>
      <c r="D2554" s="7">
        <v>459.83</v>
      </c>
      <c r="E2554" s="16">
        <v>44925</v>
      </c>
      <c r="F2554" s="8">
        <v>0</v>
      </c>
      <c r="G2554" s="10"/>
    </row>
    <row r="2555" spans="1:7" x14ac:dyDescent="0.45">
      <c r="A2555" s="4" t="s">
        <v>394</v>
      </c>
      <c r="B2555" s="5" t="s">
        <v>214</v>
      </c>
      <c r="C2555" s="6" t="s">
        <v>56</v>
      </c>
      <c r="D2555" s="7">
        <v>387.48</v>
      </c>
      <c r="E2555" s="16">
        <v>45307</v>
      </c>
      <c r="F2555" s="8">
        <v>0</v>
      </c>
      <c r="G2555" s="10"/>
    </row>
    <row r="2556" spans="1:7" x14ac:dyDescent="0.45">
      <c r="A2556" s="4" t="s">
        <v>394</v>
      </c>
      <c r="B2556" s="5" t="s">
        <v>214</v>
      </c>
      <c r="C2556" s="6" t="s">
        <v>57</v>
      </c>
      <c r="D2556" s="7">
        <v>490.1</v>
      </c>
      <c r="E2556" s="16">
        <v>45504</v>
      </c>
      <c r="F2556" s="8">
        <v>0</v>
      </c>
      <c r="G2556" s="10"/>
    </row>
    <row r="2557" spans="1:7" x14ac:dyDescent="0.45">
      <c r="A2557" s="4" t="s">
        <v>394</v>
      </c>
      <c r="B2557" s="5" t="s">
        <v>214</v>
      </c>
      <c r="C2557" s="6" t="s">
        <v>58</v>
      </c>
      <c r="D2557" s="7">
        <v>217.68</v>
      </c>
      <c r="E2557" s="16">
        <v>45412</v>
      </c>
      <c r="F2557" s="8">
        <v>0</v>
      </c>
      <c r="G2557" s="10"/>
    </row>
    <row r="2558" spans="1:7" x14ac:dyDescent="0.45">
      <c r="A2558" s="4" t="s">
        <v>394</v>
      </c>
      <c r="B2558" s="5" t="s">
        <v>214</v>
      </c>
      <c r="C2558" s="6" t="s">
        <v>74</v>
      </c>
      <c r="D2558" s="7">
        <v>155.76</v>
      </c>
      <c r="E2558" s="16">
        <v>44985</v>
      </c>
      <c r="F2558" s="8">
        <v>0</v>
      </c>
      <c r="G2558" s="10"/>
    </row>
    <row r="2559" spans="1:7" x14ac:dyDescent="0.45">
      <c r="A2559" s="4" t="s">
        <v>394</v>
      </c>
      <c r="B2559" s="5" t="s">
        <v>214</v>
      </c>
      <c r="C2559" s="6" t="s">
        <v>76</v>
      </c>
      <c r="D2559" s="7">
        <v>363.4</v>
      </c>
      <c r="E2559" s="16">
        <v>44985</v>
      </c>
      <c r="F2559" s="8">
        <v>0</v>
      </c>
      <c r="G2559" s="10"/>
    </row>
    <row r="2560" spans="1:7" x14ac:dyDescent="0.45">
      <c r="A2560" s="4" t="s">
        <v>394</v>
      </c>
      <c r="B2560" s="5" t="s">
        <v>214</v>
      </c>
      <c r="C2560" s="6" t="s">
        <v>78</v>
      </c>
      <c r="D2560" s="7">
        <v>273.41000000000003</v>
      </c>
      <c r="E2560" s="16">
        <v>45127</v>
      </c>
      <c r="F2560" s="8">
        <v>0</v>
      </c>
      <c r="G2560" s="10"/>
    </row>
    <row r="2561" spans="1:7" x14ac:dyDescent="0.45">
      <c r="A2561" s="4" t="s">
        <v>394</v>
      </c>
      <c r="B2561" s="5" t="s">
        <v>214</v>
      </c>
      <c r="C2561" s="6" t="s">
        <v>80</v>
      </c>
      <c r="D2561" s="7">
        <v>428.39</v>
      </c>
      <c r="E2561" s="16">
        <v>45488</v>
      </c>
      <c r="F2561" s="8">
        <v>0</v>
      </c>
      <c r="G2561" s="10"/>
    </row>
    <row r="2562" spans="1:7" x14ac:dyDescent="0.45">
      <c r="A2562" s="4" t="s">
        <v>394</v>
      </c>
      <c r="B2562" s="5" t="s">
        <v>214</v>
      </c>
      <c r="C2562" s="6" t="s">
        <v>82</v>
      </c>
      <c r="D2562" s="7">
        <v>148.58000000000001</v>
      </c>
      <c r="E2562" s="16">
        <v>45519</v>
      </c>
      <c r="F2562" s="8">
        <v>0</v>
      </c>
      <c r="G2562" s="10"/>
    </row>
    <row r="2563" spans="1:7" x14ac:dyDescent="0.45">
      <c r="A2563" s="4" t="s">
        <v>394</v>
      </c>
      <c r="B2563" s="5" t="s">
        <v>214</v>
      </c>
      <c r="C2563" s="6" t="s">
        <v>84</v>
      </c>
      <c r="D2563" s="7">
        <v>144.05000000000001</v>
      </c>
      <c r="E2563" s="16">
        <v>45519</v>
      </c>
      <c r="F2563" s="8">
        <v>0</v>
      </c>
      <c r="G2563" s="10"/>
    </row>
    <row r="2564" spans="1:7" x14ac:dyDescent="0.45">
      <c r="A2564" s="4" t="s">
        <v>394</v>
      </c>
      <c r="B2564" s="5" t="s">
        <v>214</v>
      </c>
      <c r="C2564" s="6" t="s">
        <v>86</v>
      </c>
      <c r="D2564" s="7">
        <v>219.35</v>
      </c>
      <c r="E2564" s="16">
        <v>45519</v>
      </c>
      <c r="F2564" s="8">
        <v>0</v>
      </c>
      <c r="G2564" s="10"/>
    </row>
    <row r="2565" spans="1:7" x14ac:dyDescent="0.45">
      <c r="A2565" s="4" t="s">
        <v>394</v>
      </c>
      <c r="B2565" s="5" t="s">
        <v>214</v>
      </c>
      <c r="C2565" s="6" t="s">
        <v>88</v>
      </c>
      <c r="D2565" s="7">
        <v>144.79</v>
      </c>
      <c r="E2565" s="16">
        <v>45519</v>
      </c>
      <c r="F2565" s="8">
        <v>0</v>
      </c>
      <c r="G2565" s="10"/>
    </row>
    <row r="2566" spans="1:7" x14ac:dyDescent="0.45">
      <c r="A2566" s="4" t="s">
        <v>394</v>
      </c>
      <c r="B2566" s="5" t="s">
        <v>214</v>
      </c>
      <c r="C2566" s="6" t="s">
        <v>90</v>
      </c>
      <c r="D2566" s="7">
        <v>144.79</v>
      </c>
      <c r="E2566" s="16">
        <v>45762</v>
      </c>
      <c r="F2566" s="8">
        <v>0</v>
      </c>
      <c r="G2566" s="10"/>
    </row>
    <row r="2567" spans="1:7" x14ac:dyDescent="0.45">
      <c r="A2567" s="4" t="s">
        <v>394</v>
      </c>
      <c r="B2567" s="5" t="s">
        <v>214</v>
      </c>
      <c r="C2567" s="6" t="s">
        <v>92</v>
      </c>
      <c r="D2567" s="7">
        <v>1376.85</v>
      </c>
      <c r="E2567" s="16">
        <v>45519</v>
      </c>
      <c r="F2567" s="8">
        <v>0</v>
      </c>
      <c r="G2567" s="10"/>
    </row>
    <row r="2568" spans="1:7" x14ac:dyDescent="0.45">
      <c r="A2568" s="4" t="s">
        <v>394</v>
      </c>
      <c r="B2568" s="5" t="s">
        <v>215</v>
      </c>
      <c r="C2568" s="6" t="s">
        <v>60</v>
      </c>
      <c r="D2568" s="7">
        <v>163561.13</v>
      </c>
      <c r="E2568" s="16">
        <v>45519</v>
      </c>
      <c r="F2568" s="8">
        <v>0</v>
      </c>
      <c r="G2568" s="10"/>
    </row>
    <row r="2569" spans="1:7" x14ac:dyDescent="0.45">
      <c r="A2569" s="4" t="s">
        <v>394</v>
      </c>
      <c r="B2569" s="5" t="s">
        <v>215</v>
      </c>
      <c r="C2569" s="6" t="s">
        <v>62</v>
      </c>
      <c r="D2569" s="7">
        <v>158169.39000000001</v>
      </c>
      <c r="E2569" s="16">
        <v>45519</v>
      </c>
      <c r="F2569" s="8">
        <v>0</v>
      </c>
      <c r="G2569" s="10"/>
    </row>
    <row r="2570" spans="1:7" x14ac:dyDescent="0.45">
      <c r="A2570" s="4" t="s">
        <v>394</v>
      </c>
      <c r="B2570" s="5" t="s">
        <v>215</v>
      </c>
      <c r="C2570" s="6" t="s">
        <v>64</v>
      </c>
      <c r="D2570" s="7">
        <v>186952.93</v>
      </c>
      <c r="E2570" s="16">
        <v>45519</v>
      </c>
      <c r="F2570" s="8">
        <v>0</v>
      </c>
      <c r="G2570" s="10"/>
    </row>
    <row r="2571" spans="1:7" x14ac:dyDescent="0.45">
      <c r="A2571" s="4" t="s">
        <v>394</v>
      </c>
      <c r="B2571" s="5" t="s">
        <v>215</v>
      </c>
      <c r="C2571" s="6" t="s">
        <v>66</v>
      </c>
      <c r="D2571" s="7">
        <v>146560.16</v>
      </c>
      <c r="E2571" s="16">
        <v>45519</v>
      </c>
      <c r="F2571" s="8">
        <v>0</v>
      </c>
      <c r="G2571" s="10"/>
    </row>
    <row r="2572" spans="1:7" x14ac:dyDescent="0.45">
      <c r="A2572" s="4" t="s">
        <v>394</v>
      </c>
      <c r="B2572" s="5" t="s">
        <v>215</v>
      </c>
      <c r="C2572" s="6" t="s">
        <v>54</v>
      </c>
      <c r="D2572" s="7">
        <v>437509.56</v>
      </c>
      <c r="E2572" s="16">
        <v>44880</v>
      </c>
      <c r="F2572" s="8">
        <v>0</v>
      </c>
      <c r="G2572" s="10"/>
    </row>
    <row r="2573" spans="1:7" x14ac:dyDescent="0.45">
      <c r="A2573" s="4" t="s">
        <v>394</v>
      </c>
      <c r="B2573" s="5" t="s">
        <v>215</v>
      </c>
      <c r="C2573" s="6" t="s">
        <v>55</v>
      </c>
      <c r="D2573" s="7">
        <v>459801.22</v>
      </c>
      <c r="E2573" s="16">
        <v>44925</v>
      </c>
      <c r="F2573" s="8">
        <v>0</v>
      </c>
      <c r="G2573" s="10"/>
    </row>
    <row r="2574" spans="1:7" x14ac:dyDescent="0.45">
      <c r="A2574" s="4" t="s">
        <v>394</v>
      </c>
      <c r="B2574" s="5" t="s">
        <v>215</v>
      </c>
      <c r="C2574" s="6" t="s">
        <v>56</v>
      </c>
      <c r="D2574" s="7">
        <v>387463.52</v>
      </c>
      <c r="E2574" s="16">
        <v>45140</v>
      </c>
      <c r="F2574" s="8">
        <v>0</v>
      </c>
      <c r="G2574" s="10"/>
    </row>
    <row r="2575" spans="1:7" x14ac:dyDescent="0.45">
      <c r="A2575" s="4" t="s">
        <v>394</v>
      </c>
      <c r="B2575" s="5" t="s">
        <v>215</v>
      </c>
      <c r="C2575" s="6" t="s">
        <v>57</v>
      </c>
      <c r="D2575" s="7">
        <v>490075.71</v>
      </c>
      <c r="E2575" s="16">
        <v>45504</v>
      </c>
      <c r="F2575" s="8">
        <v>0</v>
      </c>
      <c r="G2575" s="10"/>
    </row>
    <row r="2576" spans="1:7" x14ac:dyDescent="0.45">
      <c r="A2576" s="4" t="s">
        <v>394</v>
      </c>
      <c r="B2576" s="5" t="s">
        <v>215</v>
      </c>
      <c r="C2576" s="6" t="s">
        <v>58</v>
      </c>
      <c r="D2576" s="7">
        <v>217667.52</v>
      </c>
      <c r="E2576" s="16">
        <v>45412</v>
      </c>
      <c r="F2576" s="8">
        <v>0</v>
      </c>
      <c r="G2576" s="10"/>
    </row>
    <row r="2577" spans="1:7" x14ac:dyDescent="0.45">
      <c r="A2577" s="4" t="s">
        <v>394</v>
      </c>
      <c r="B2577" s="5" t="s">
        <v>215</v>
      </c>
      <c r="C2577" s="6" t="s">
        <v>74</v>
      </c>
      <c r="D2577" s="7">
        <v>155756.22</v>
      </c>
      <c r="E2577" s="16">
        <v>44985</v>
      </c>
      <c r="F2577" s="8">
        <v>0</v>
      </c>
      <c r="G2577" s="10"/>
    </row>
    <row r="2578" spans="1:7" x14ac:dyDescent="0.45">
      <c r="A2578" s="4" t="s">
        <v>394</v>
      </c>
      <c r="B2578" s="5" t="s">
        <v>215</v>
      </c>
      <c r="C2578" s="6" t="s">
        <v>76</v>
      </c>
      <c r="D2578" s="7">
        <v>363382.4</v>
      </c>
      <c r="E2578" s="16">
        <v>44985</v>
      </c>
      <c r="F2578" s="8">
        <v>0</v>
      </c>
      <c r="G2578" s="10"/>
    </row>
    <row r="2579" spans="1:7" x14ac:dyDescent="0.45">
      <c r="A2579" s="4" t="s">
        <v>394</v>
      </c>
      <c r="B2579" s="5" t="s">
        <v>215</v>
      </c>
      <c r="C2579" s="6" t="s">
        <v>78</v>
      </c>
      <c r="D2579" s="7">
        <v>273392.59000000003</v>
      </c>
      <c r="E2579" s="16">
        <v>45140</v>
      </c>
      <c r="F2579" s="8">
        <v>0</v>
      </c>
      <c r="G2579" s="10"/>
    </row>
    <row r="2580" spans="1:7" x14ac:dyDescent="0.45">
      <c r="A2580" s="4" t="s">
        <v>394</v>
      </c>
      <c r="B2580" s="5" t="s">
        <v>215</v>
      </c>
      <c r="C2580" s="6" t="s">
        <v>80</v>
      </c>
      <c r="D2580" s="7">
        <v>428370.69</v>
      </c>
      <c r="E2580" s="16">
        <v>45488</v>
      </c>
      <c r="F2580" s="8">
        <v>0</v>
      </c>
      <c r="G2580" s="10"/>
    </row>
    <row r="2581" spans="1:7" x14ac:dyDescent="0.45">
      <c r="A2581" s="4" t="s">
        <v>394</v>
      </c>
      <c r="B2581" s="5" t="s">
        <v>215</v>
      </c>
      <c r="C2581" s="6" t="s">
        <v>82</v>
      </c>
      <c r="D2581" s="7">
        <v>148571.39000000001</v>
      </c>
      <c r="E2581" s="16">
        <v>45519</v>
      </c>
      <c r="F2581" s="8">
        <v>0</v>
      </c>
      <c r="G2581" s="10"/>
    </row>
    <row r="2582" spans="1:7" x14ac:dyDescent="0.45">
      <c r="A2582" s="4" t="s">
        <v>394</v>
      </c>
      <c r="B2582" s="5" t="s">
        <v>215</v>
      </c>
      <c r="C2582" s="6" t="s">
        <v>84</v>
      </c>
      <c r="D2582" s="7">
        <v>144043.35</v>
      </c>
      <c r="E2582" s="16">
        <v>45519</v>
      </c>
      <c r="F2582" s="8">
        <v>0</v>
      </c>
      <c r="G2582" s="10"/>
    </row>
    <row r="2583" spans="1:7" x14ac:dyDescent="0.45">
      <c r="A2583" s="4" t="s">
        <v>394</v>
      </c>
      <c r="B2583" s="5" t="s">
        <v>215</v>
      </c>
      <c r="C2583" s="6" t="s">
        <v>86</v>
      </c>
      <c r="D2583" s="7">
        <v>219338.68</v>
      </c>
      <c r="E2583" s="16">
        <v>45519</v>
      </c>
      <c r="F2583" s="8">
        <v>0</v>
      </c>
      <c r="G2583" s="10"/>
    </row>
    <row r="2584" spans="1:7" x14ac:dyDescent="0.45">
      <c r="A2584" s="4" t="s">
        <v>394</v>
      </c>
      <c r="B2584" s="5" t="s">
        <v>215</v>
      </c>
      <c r="C2584" s="6" t="s">
        <v>88</v>
      </c>
      <c r="D2584" s="7">
        <v>144778.18</v>
      </c>
      <c r="E2584" s="16">
        <v>45519</v>
      </c>
      <c r="F2584" s="8">
        <v>0</v>
      </c>
      <c r="G2584" s="10"/>
    </row>
    <row r="2585" spans="1:7" x14ac:dyDescent="0.45">
      <c r="A2585" s="4" t="s">
        <v>394</v>
      </c>
      <c r="B2585" s="5" t="s">
        <v>215</v>
      </c>
      <c r="C2585" s="6" t="s">
        <v>90</v>
      </c>
      <c r="D2585" s="7">
        <v>144778.18</v>
      </c>
      <c r="E2585" s="16">
        <v>45762</v>
      </c>
      <c r="F2585" s="8">
        <v>0</v>
      </c>
      <c r="G2585" s="10"/>
    </row>
    <row r="2586" spans="1:7" x14ac:dyDescent="0.45">
      <c r="A2586" s="4" t="s">
        <v>394</v>
      </c>
      <c r="B2586" s="5" t="s">
        <v>215</v>
      </c>
      <c r="C2586" s="6" t="s">
        <v>92</v>
      </c>
      <c r="D2586" s="7">
        <v>1376777.8</v>
      </c>
      <c r="E2586" s="16">
        <v>45519</v>
      </c>
      <c r="F2586" s="8">
        <v>0</v>
      </c>
      <c r="G2586" s="10"/>
    </row>
    <row r="2587" spans="1:7" x14ac:dyDescent="0.45">
      <c r="A2587" s="4" t="s">
        <v>394</v>
      </c>
      <c r="B2587" s="5" t="s">
        <v>216</v>
      </c>
      <c r="C2587" s="6" t="s">
        <v>60</v>
      </c>
      <c r="D2587" s="7">
        <v>4321.79</v>
      </c>
      <c r="E2587" s="16">
        <v>45519</v>
      </c>
      <c r="F2587" s="8">
        <v>0</v>
      </c>
      <c r="G2587" s="10"/>
    </row>
    <row r="2588" spans="1:7" x14ac:dyDescent="0.45">
      <c r="A2588" s="4" t="s">
        <v>394</v>
      </c>
      <c r="B2588" s="5" t="s">
        <v>216</v>
      </c>
      <c r="C2588" s="6" t="s">
        <v>62</v>
      </c>
      <c r="D2588" s="7">
        <v>4179.32</v>
      </c>
      <c r="E2588" s="16">
        <v>45519</v>
      </c>
      <c r="F2588" s="8">
        <v>0</v>
      </c>
      <c r="G2588" s="10"/>
    </row>
    <row r="2589" spans="1:7" x14ac:dyDescent="0.45">
      <c r="A2589" s="4" t="s">
        <v>394</v>
      </c>
      <c r="B2589" s="5" t="s">
        <v>216</v>
      </c>
      <c r="C2589" s="6" t="s">
        <v>64</v>
      </c>
      <c r="D2589" s="7">
        <v>4939.87</v>
      </c>
      <c r="E2589" s="16">
        <v>45519</v>
      </c>
      <c r="F2589" s="8">
        <v>0</v>
      </c>
      <c r="G2589" s="10"/>
    </row>
    <row r="2590" spans="1:7" x14ac:dyDescent="0.45">
      <c r="A2590" s="4" t="s">
        <v>394</v>
      </c>
      <c r="B2590" s="5" t="s">
        <v>216</v>
      </c>
      <c r="C2590" s="6" t="s">
        <v>66</v>
      </c>
      <c r="D2590" s="7">
        <v>3872.57</v>
      </c>
      <c r="E2590" s="16">
        <v>45519</v>
      </c>
      <c r="F2590" s="8">
        <v>0</v>
      </c>
      <c r="G2590" s="10"/>
    </row>
    <row r="2591" spans="1:7" x14ac:dyDescent="0.45">
      <c r="A2591" s="4" t="s">
        <v>394</v>
      </c>
      <c r="B2591" s="5" t="s">
        <v>216</v>
      </c>
      <c r="C2591" s="6" t="s">
        <v>54</v>
      </c>
      <c r="D2591" s="7">
        <v>11560.34</v>
      </c>
      <c r="E2591" s="16">
        <v>44880</v>
      </c>
      <c r="F2591" s="8">
        <v>0</v>
      </c>
      <c r="G2591" s="10"/>
    </row>
    <row r="2592" spans="1:7" x14ac:dyDescent="0.45">
      <c r="A2592" s="4" t="s">
        <v>394</v>
      </c>
      <c r="B2592" s="5" t="s">
        <v>216</v>
      </c>
      <c r="C2592" s="6" t="s">
        <v>55</v>
      </c>
      <c r="D2592" s="7">
        <v>12149.36</v>
      </c>
      <c r="E2592" s="16">
        <v>44925</v>
      </c>
      <c r="F2592" s="8">
        <v>0</v>
      </c>
      <c r="G2592" s="10"/>
    </row>
    <row r="2593" spans="1:7" x14ac:dyDescent="0.45">
      <c r="A2593" s="4" t="s">
        <v>394</v>
      </c>
      <c r="B2593" s="5" t="s">
        <v>216</v>
      </c>
      <c r="C2593" s="6" t="s">
        <v>56</v>
      </c>
      <c r="D2593" s="7">
        <v>10237.969999999999</v>
      </c>
      <c r="E2593" s="16">
        <v>45140</v>
      </c>
      <c r="F2593" s="8">
        <v>0</v>
      </c>
      <c r="G2593" s="10"/>
    </row>
    <row r="2594" spans="1:7" x14ac:dyDescent="0.45">
      <c r="A2594" s="4" t="s">
        <v>394</v>
      </c>
      <c r="B2594" s="5" t="s">
        <v>216</v>
      </c>
      <c r="C2594" s="6" t="s">
        <v>57</v>
      </c>
      <c r="D2594" s="7">
        <v>12949.3</v>
      </c>
      <c r="E2594" s="16">
        <v>45504</v>
      </c>
      <c r="F2594" s="8">
        <v>0</v>
      </c>
      <c r="G2594" s="10"/>
    </row>
    <row r="2595" spans="1:7" x14ac:dyDescent="0.45">
      <c r="A2595" s="4" t="s">
        <v>394</v>
      </c>
      <c r="B2595" s="5" t="s">
        <v>216</v>
      </c>
      <c r="C2595" s="6" t="s">
        <v>58</v>
      </c>
      <c r="D2595" s="7">
        <v>5751.44</v>
      </c>
      <c r="E2595" s="16">
        <v>45412</v>
      </c>
      <c r="F2595" s="8">
        <v>0</v>
      </c>
      <c r="G2595" s="10"/>
    </row>
    <row r="2596" spans="1:7" x14ac:dyDescent="0.45">
      <c r="A2596" s="4" t="s">
        <v>394</v>
      </c>
      <c r="B2596" s="5" t="s">
        <v>216</v>
      </c>
      <c r="C2596" s="6" t="s">
        <v>74</v>
      </c>
      <c r="D2596" s="7">
        <v>4115.5600000000004</v>
      </c>
      <c r="E2596" s="16">
        <v>44985</v>
      </c>
      <c r="F2596" s="8">
        <v>0</v>
      </c>
      <c r="G2596" s="10"/>
    </row>
    <row r="2597" spans="1:7" x14ac:dyDescent="0.45">
      <c r="A2597" s="4" t="s">
        <v>394</v>
      </c>
      <c r="B2597" s="5" t="s">
        <v>216</v>
      </c>
      <c r="C2597" s="6" t="s">
        <v>76</v>
      </c>
      <c r="D2597" s="7">
        <v>9601.68</v>
      </c>
      <c r="E2597" s="16">
        <v>44985</v>
      </c>
      <c r="F2597" s="8">
        <v>0</v>
      </c>
      <c r="G2597" s="10"/>
    </row>
    <row r="2598" spans="1:7" x14ac:dyDescent="0.45">
      <c r="A2598" s="4" t="s">
        <v>394</v>
      </c>
      <c r="B2598" s="5" t="s">
        <v>216</v>
      </c>
      <c r="C2598" s="6" t="s">
        <v>78</v>
      </c>
      <c r="D2598" s="7">
        <v>7223.87</v>
      </c>
      <c r="E2598" s="16">
        <v>45127</v>
      </c>
      <c r="F2598" s="8">
        <v>0</v>
      </c>
      <c r="G2598" s="10"/>
    </row>
    <row r="2599" spans="1:7" x14ac:dyDescent="0.45">
      <c r="A2599" s="4" t="s">
        <v>394</v>
      </c>
      <c r="B2599" s="5" t="s">
        <v>216</v>
      </c>
      <c r="C2599" s="6" t="s">
        <v>80</v>
      </c>
      <c r="D2599" s="7">
        <v>11318.87</v>
      </c>
      <c r="E2599" s="16">
        <v>45488</v>
      </c>
      <c r="F2599" s="8">
        <v>0</v>
      </c>
      <c r="G2599" s="10"/>
    </row>
    <row r="2600" spans="1:7" x14ac:dyDescent="0.45">
      <c r="A2600" s="4" t="s">
        <v>394</v>
      </c>
      <c r="B2600" s="5" t="s">
        <v>216</v>
      </c>
      <c r="C2600" s="6" t="s">
        <v>82</v>
      </c>
      <c r="D2600" s="7">
        <v>3925.71</v>
      </c>
      <c r="E2600" s="16">
        <v>45519</v>
      </c>
      <c r="F2600" s="8">
        <v>0</v>
      </c>
      <c r="G2600" s="10"/>
    </row>
    <row r="2601" spans="1:7" x14ac:dyDescent="0.45">
      <c r="A2601" s="4" t="s">
        <v>394</v>
      </c>
      <c r="B2601" s="5" t="s">
        <v>216</v>
      </c>
      <c r="C2601" s="6" t="s">
        <v>84</v>
      </c>
      <c r="D2601" s="7">
        <v>3806.07</v>
      </c>
      <c r="E2601" s="16">
        <v>45519</v>
      </c>
      <c r="F2601" s="8">
        <v>0</v>
      </c>
      <c r="G2601" s="10"/>
    </row>
    <row r="2602" spans="1:7" x14ac:dyDescent="0.45">
      <c r="A2602" s="4" t="s">
        <v>394</v>
      </c>
      <c r="B2602" s="5" t="s">
        <v>216</v>
      </c>
      <c r="C2602" s="6" t="s">
        <v>86</v>
      </c>
      <c r="D2602" s="7">
        <v>5795.6</v>
      </c>
      <c r="E2602" s="16">
        <v>45519</v>
      </c>
      <c r="F2602" s="8">
        <v>0</v>
      </c>
      <c r="G2602" s="10"/>
    </row>
    <row r="2603" spans="1:7" x14ac:dyDescent="0.45">
      <c r="A2603" s="4" t="s">
        <v>394</v>
      </c>
      <c r="B2603" s="5" t="s">
        <v>216</v>
      </c>
      <c r="C2603" s="6" t="s">
        <v>88</v>
      </c>
      <c r="D2603" s="7">
        <v>3825.48</v>
      </c>
      <c r="E2603" s="16">
        <v>45519</v>
      </c>
      <c r="F2603" s="8">
        <v>0</v>
      </c>
      <c r="G2603" s="10"/>
    </row>
    <row r="2604" spans="1:7" x14ac:dyDescent="0.45">
      <c r="A2604" s="4" t="s">
        <v>394</v>
      </c>
      <c r="B2604" s="5" t="s">
        <v>216</v>
      </c>
      <c r="C2604" s="6" t="s">
        <v>90</v>
      </c>
      <c r="D2604" s="7">
        <v>3825.48</v>
      </c>
      <c r="E2604" s="16">
        <v>45762</v>
      </c>
      <c r="F2604" s="8">
        <v>0</v>
      </c>
      <c r="G2604" s="10"/>
    </row>
    <row r="2605" spans="1:7" x14ac:dyDescent="0.45">
      <c r="A2605" s="4" t="s">
        <v>394</v>
      </c>
      <c r="B2605" s="5" t="s">
        <v>216</v>
      </c>
      <c r="C2605" s="6" t="s">
        <v>92</v>
      </c>
      <c r="D2605" s="7">
        <v>36378.69</v>
      </c>
      <c r="E2605" s="16">
        <v>45519</v>
      </c>
      <c r="F2605" s="8">
        <v>0</v>
      </c>
      <c r="G2605" s="10"/>
    </row>
    <row r="2606" spans="1:7" x14ac:dyDescent="0.45">
      <c r="A2606" s="4" t="s">
        <v>394</v>
      </c>
      <c r="B2606" s="5" t="s">
        <v>217</v>
      </c>
      <c r="C2606" s="6" t="s">
        <v>60</v>
      </c>
      <c r="D2606" s="7">
        <v>4414.41</v>
      </c>
      <c r="E2606" s="16">
        <v>45519</v>
      </c>
      <c r="F2606" s="8">
        <v>0</v>
      </c>
      <c r="G2606" s="10"/>
    </row>
    <row r="2607" spans="1:7" x14ac:dyDescent="0.45">
      <c r="A2607" s="4" t="s">
        <v>394</v>
      </c>
      <c r="B2607" s="5" t="s">
        <v>217</v>
      </c>
      <c r="C2607" s="6" t="s">
        <v>61</v>
      </c>
      <c r="D2607" s="7">
        <v>1201.68</v>
      </c>
      <c r="E2607" s="16">
        <v>45519</v>
      </c>
      <c r="F2607" s="8">
        <v>0</v>
      </c>
      <c r="G2607" s="10"/>
    </row>
    <row r="2608" spans="1:7" x14ac:dyDescent="0.45">
      <c r="A2608" s="4" t="s">
        <v>394</v>
      </c>
      <c r="B2608" s="5" t="s">
        <v>217</v>
      </c>
      <c r="C2608" s="6" t="s">
        <v>62</v>
      </c>
      <c r="D2608" s="7">
        <v>4268.8900000000003</v>
      </c>
      <c r="E2608" s="16">
        <v>45519</v>
      </c>
      <c r="F2608" s="8">
        <v>0</v>
      </c>
      <c r="G2608" s="10"/>
    </row>
    <row r="2609" spans="1:7" x14ac:dyDescent="0.45">
      <c r="A2609" s="4" t="s">
        <v>394</v>
      </c>
      <c r="B2609" s="5" t="s">
        <v>217</v>
      </c>
      <c r="C2609" s="6" t="s">
        <v>63</v>
      </c>
      <c r="D2609" s="7">
        <v>1162.07</v>
      </c>
      <c r="E2609" s="16">
        <v>45519</v>
      </c>
      <c r="F2609" s="8">
        <v>0</v>
      </c>
      <c r="G2609" s="10"/>
    </row>
    <row r="2610" spans="1:7" x14ac:dyDescent="0.45">
      <c r="A2610" s="4" t="s">
        <v>394</v>
      </c>
      <c r="B2610" s="5" t="s">
        <v>217</v>
      </c>
      <c r="C2610" s="6" t="s">
        <v>64</v>
      </c>
      <c r="D2610" s="7">
        <v>5045.74</v>
      </c>
      <c r="E2610" s="16">
        <v>45519</v>
      </c>
      <c r="F2610" s="8">
        <v>0</v>
      </c>
      <c r="G2610" s="10"/>
    </row>
    <row r="2611" spans="1:7" x14ac:dyDescent="0.45">
      <c r="A2611" s="4" t="s">
        <v>394</v>
      </c>
      <c r="B2611" s="5" t="s">
        <v>217</v>
      </c>
      <c r="C2611" s="6" t="s">
        <v>65</v>
      </c>
      <c r="D2611" s="7">
        <v>1322.69</v>
      </c>
      <c r="E2611" s="16">
        <v>45519</v>
      </c>
      <c r="F2611" s="8">
        <v>0</v>
      </c>
      <c r="G2611" s="10"/>
    </row>
    <row r="2612" spans="1:7" x14ac:dyDescent="0.45">
      <c r="A2612" s="4" t="s">
        <v>394</v>
      </c>
      <c r="B2612" s="5" t="s">
        <v>217</v>
      </c>
      <c r="C2612" s="6" t="s">
        <v>66</v>
      </c>
      <c r="D2612" s="7">
        <v>3955.57</v>
      </c>
      <c r="E2612" s="16">
        <v>45519</v>
      </c>
      <c r="F2612" s="8">
        <v>0</v>
      </c>
      <c r="G2612" s="10"/>
    </row>
    <row r="2613" spans="1:7" x14ac:dyDescent="0.45">
      <c r="A2613" s="4" t="s">
        <v>394</v>
      </c>
      <c r="B2613" s="5" t="s">
        <v>217</v>
      </c>
      <c r="C2613" s="6" t="s">
        <v>67</v>
      </c>
      <c r="D2613" s="7">
        <v>1036.9100000000001</v>
      </c>
      <c r="E2613" s="16">
        <v>45519</v>
      </c>
      <c r="F2613" s="8">
        <v>0</v>
      </c>
      <c r="G2613" s="10"/>
    </row>
    <row r="2614" spans="1:7" x14ac:dyDescent="0.45">
      <c r="A2614" s="4" t="s">
        <v>394</v>
      </c>
      <c r="B2614" s="5" t="s">
        <v>217</v>
      </c>
      <c r="C2614" s="6" t="s">
        <v>54</v>
      </c>
      <c r="D2614" s="7">
        <v>11808.1</v>
      </c>
      <c r="E2614" s="16">
        <v>44880</v>
      </c>
      <c r="F2614" s="8">
        <v>0</v>
      </c>
      <c r="G2614" s="10"/>
    </row>
    <row r="2615" spans="1:7" x14ac:dyDescent="0.45">
      <c r="A2615" s="4" t="s">
        <v>394</v>
      </c>
      <c r="B2615" s="5" t="s">
        <v>217</v>
      </c>
      <c r="C2615" s="6" t="s">
        <v>68</v>
      </c>
      <c r="D2615" s="7">
        <v>2648.27</v>
      </c>
      <c r="E2615" s="16">
        <v>44880</v>
      </c>
      <c r="F2615" s="8">
        <v>447.1</v>
      </c>
      <c r="G2615" s="10"/>
    </row>
    <row r="2616" spans="1:7" x14ac:dyDescent="0.45">
      <c r="A2616" s="4" t="s">
        <v>394</v>
      </c>
      <c r="B2616" s="5" t="s">
        <v>217</v>
      </c>
      <c r="C2616" s="6" t="s">
        <v>55</v>
      </c>
      <c r="D2616" s="7">
        <v>12409.74</v>
      </c>
      <c r="E2616" s="16">
        <v>44925</v>
      </c>
      <c r="F2616" s="8">
        <v>0</v>
      </c>
      <c r="G2616" s="10"/>
    </row>
    <row r="2617" spans="1:7" x14ac:dyDescent="0.45">
      <c r="A2617" s="4" t="s">
        <v>394</v>
      </c>
      <c r="B2617" s="5" t="s">
        <v>217</v>
      </c>
      <c r="C2617" s="6" t="s">
        <v>69</v>
      </c>
      <c r="D2617" s="7">
        <v>2783.2</v>
      </c>
      <c r="E2617" s="16">
        <v>44925</v>
      </c>
      <c r="F2617" s="8">
        <v>469.88</v>
      </c>
      <c r="G2617" s="10"/>
    </row>
    <row r="2618" spans="1:7" x14ac:dyDescent="0.45">
      <c r="A2618" s="4" t="s">
        <v>394</v>
      </c>
      <c r="B2618" s="5" t="s">
        <v>217</v>
      </c>
      <c r="C2618" s="6" t="s">
        <v>56</v>
      </c>
      <c r="D2618" s="7">
        <v>10457.39</v>
      </c>
      <c r="E2618" s="16">
        <v>45139</v>
      </c>
      <c r="F2618" s="8">
        <v>0</v>
      </c>
      <c r="G2618" s="10"/>
    </row>
    <row r="2619" spans="1:7" x14ac:dyDescent="0.45">
      <c r="A2619" s="4" t="s">
        <v>394</v>
      </c>
      <c r="B2619" s="5" t="s">
        <v>217</v>
      </c>
      <c r="C2619" s="6" t="s">
        <v>70</v>
      </c>
      <c r="D2619" s="7">
        <v>2345.34</v>
      </c>
      <c r="E2619" s="16">
        <v>45139</v>
      </c>
      <c r="F2619" s="8">
        <v>395.96</v>
      </c>
      <c r="G2619" s="10"/>
    </row>
    <row r="2620" spans="1:7" x14ac:dyDescent="0.45">
      <c r="A2620" s="4" t="s">
        <v>394</v>
      </c>
      <c r="B2620" s="5" t="s">
        <v>217</v>
      </c>
      <c r="C2620" s="6" t="s">
        <v>57</v>
      </c>
      <c r="D2620" s="7">
        <v>13226.83</v>
      </c>
      <c r="E2620" s="16">
        <v>45504</v>
      </c>
      <c r="F2620" s="8">
        <v>0</v>
      </c>
      <c r="G2620" s="10"/>
    </row>
    <row r="2621" spans="1:7" x14ac:dyDescent="0.45">
      <c r="A2621" s="4" t="s">
        <v>394</v>
      </c>
      <c r="B2621" s="5" t="s">
        <v>217</v>
      </c>
      <c r="C2621" s="6" t="s">
        <v>71</v>
      </c>
      <c r="D2621" s="7">
        <v>19592.400000000001</v>
      </c>
      <c r="E2621" s="16">
        <v>45504</v>
      </c>
      <c r="F2621" s="8">
        <v>0</v>
      </c>
      <c r="G2621" s="10" t="s">
        <v>395</v>
      </c>
    </row>
    <row r="2622" spans="1:7" x14ac:dyDescent="0.45">
      <c r="A2622" s="4" t="s">
        <v>394</v>
      </c>
      <c r="B2622" s="5" t="s">
        <v>217</v>
      </c>
      <c r="C2622" s="6" t="s">
        <v>72</v>
      </c>
      <c r="D2622" s="7">
        <v>2021.23</v>
      </c>
      <c r="E2622" s="16">
        <v>45504</v>
      </c>
      <c r="F2622" s="8">
        <v>471.59</v>
      </c>
      <c r="G2622" s="10"/>
    </row>
    <row r="2623" spans="1:7" x14ac:dyDescent="0.45">
      <c r="A2623" s="4" t="s">
        <v>394</v>
      </c>
      <c r="B2623" s="5" t="s">
        <v>217</v>
      </c>
      <c r="C2623" s="6" t="s">
        <v>58</v>
      </c>
      <c r="D2623" s="7">
        <v>5874.71</v>
      </c>
      <c r="E2623" s="16">
        <v>45412</v>
      </c>
      <c r="F2623" s="8">
        <v>0</v>
      </c>
      <c r="G2623" s="10"/>
    </row>
    <row r="2624" spans="1:7" x14ac:dyDescent="0.45">
      <c r="A2624" s="4" t="s">
        <v>394</v>
      </c>
      <c r="B2624" s="5" t="s">
        <v>217</v>
      </c>
      <c r="C2624" s="6" t="s">
        <v>73</v>
      </c>
      <c r="D2624" s="7">
        <v>1317.55</v>
      </c>
      <c r="E2624" s="16">
        <v>45412</v>
      </c>
      <c r="F2624" s="8">
        <v>222.44</v>
      </c>
      <c r="G2624" s="10"/>
    </row>
    <row r="2625" spans="1:7" x14ac:dyDescent="0.45">
      <c r="A2625" s="4" t="s">
        <v>394</v>
      </c>
      <c r="B2625" s="5" t="s">
        <v>217</v>
      </c>
      <c r="C2625" s="6" t="s">
        <v>74</v>
      </c>
      <c r="D2625" s="7">
        <v>4203.76</v>
      </c>
      <c r="E2625" s="16">
        <v>44985</v>
      </c>
      <c r="F2625" s="8">
        <v>0</v>
      </c>
      <c r="G2625" s="10"/>
    </row>
    <row r="2626" spans="1:7" x14ac:dyDescent="0.45">
      <c r="A2626" s="4" t="s">
        <v>394</v>
      </c>
      <c r="B2626" s="5" t="s">
        <v>217</v>
      </c>
      <c r="C2626" s="6" t="s">
        <v>75</v>
      </c>
      <c r="D2626" s="7">
        <v>942.8</v>
      </c>
      <c r="E2626" s="16">
        <v>44985</v>
      </c>
      <c r="F2626" s="8">
        <v>159.16999999999999</v>
      </c>
      <c r="G2626" s="10"/>
    </row>
    <row r="2627" spans="1:7" x14ac:dyDescent="0.45">
      <c r="A2627" s="4" t="s">
        <v>394</v>
      </c>
      <c r="B2627" s="5" t="s">
        <v>217</v>
      </c>
      <c r="C2627" s="6" t="s">
        <v>76</v>
      </c>
      <c r="D2627" s="7">
        <v>9807.4599999999991</v>
      </c>
      <c r="E2627" s="16">
        <v>44985</v>
      </c>
      <c r="F2627" s="8">
        <v>0</v>
      </c>
      <c r="G2627" s="10"/>
    </row>
    <row r="2628" spans="1:7" x14ac:dyDescent="0.45">
      <c r="A2628" s="4" t="s">
        <v>394</v>
      </c>
      <c r="B2628" s="5" t="s">
        <v>217</v>
      </c>
      <c r="C2628" s="6" t="s">
        <v>77</v>
      </c>
      <c r="D2628" s="7">
        <v>2199.5700000000002</v>
      </c>
      <c r="E2628" s="16">
        <v>44985</v>
      </c>
      <c r="F2628" s="8">
        <v>371.35</v>
      </c>
      <c r="G2628" s="10"/>
    </row>
    <row r="2629" spans="1:7" x14ac:dyDescent="0.45">
      <c r="A2629" s="4" t="s">
        <v>394</v>
      </c>
      <c r="B2629" s="5" t="s">
        <v>217</v>
      </c>
      <c r="C2629" s="6" t="s">
        <v>78</v>
      </c>
      <c r="D2629" s="7">
        <v>7378.69</v>
      </c>
      <c r="E2629" s="16">
        <v>45127</v>
      </c>
      <c r="F2629" s="8">
        <v>0</v>
      </c>
      <c r="G2629" s="10"/>
    </row>
    <row r="2630" spans="1:7" x14ac:dyDescent="0.45">
      <c r="A2630" s="4" t="s">
        <v>394</v>
      </c>
      <c r="B2630" s="5" t="s">
        <v>217</v>
      </c>
      <c r="C2630" s="6" t="s">
        <v>79</v>
      </c>
      <c r="D2630" s="7">
        <v>1654.86</v>
      </c>
      <c r="E2630" s="16">
        <v>45127</v>
      </c>
      <c r="F2630" s="8">
        <v>279.39</v>
      </c>
      <c r="G2630" s="10"/>
    </row>
    <row r="2631" spans="1:7" x14ac:dyDescent="0.45">
      <c r="A2631" s="4" t="s">
        <v>394</v>
      </c>
      <c r="B2631" s="5" t="s">
        <v>217</v>
      </c>
      <c r="C2631" s="6" t="s">
        <v>80</v>
      </c>
      <c r="D2631" s="7">
        <v>11561.45</v>
      </c>
      <c r="E2631" s="16">
        <v>45488</v>
      </c>
      <c r="F2631" s="8">
        <v>0</v>
      </c>
      <c r="G2631" s="10"/>
    </row>
    <row r="2632" spans="1:7" x14ac:dyDescent="0.45">
      <c r="A2632" s="4" t="s">
        <v>394</v>
      </c>
      <c r="B2632" s="5" t="s">
        <v>217</v>
      </c>
      <c r="C2632" s="6" t="s">
        <v>81</v>
      </c>
      <c r="D2632" s="7">
        <v>2592.9499999999998</v>
      </c>
      <c r="E2632" s="16">
        <v>45488</v>
      </c>
      <c r="F2632" s="8">
        <v>437.76</v>
      </c>
      <c r="G2632" s="10"/>
    </row>
    <row r="2633" spans="1:7" x14ac:dyDescent="0.45">
      <c r="A2633" s="4" t="s">
        <v>394</v>
      </c>
      <c r="B2633" s="5" t="s">
        <v>217</v>
      </c>
      <c r="C2633" s="6" t="s">
        <v>82</v>
      </c>
      <c r="D2633" s="7">
        <v>4009.85</v>
      </c>
      <c r="E2633" s="16">
        <v>45519</v>
      </c>
      <c r="F2633" s="8">
        <v>0</v>
      </c>
      <c r="G2633" s="10"/>
    </row>
    <row r="2634" spans="1:7" x14ac:dyDescent="0.45">
      <c r="A2634" s="4" t="s">
        <v>394</v>
      </c>
      <c r="B2634" s="5" t="s">
        <v>217</v>
      </c>
      <c r="C2634" s="6" t="s">
        <v>83</v>
      </c>
      <c r="D2634" s="7">
        <v>1091.55</v>
      </c>
      <c r="E2634" s="16">
        <v>45519</v>
      </c>
      <c r="F2634" s="8">
        <v>0</v>
      </c>
      <c r="G2634" s="10"/>
    </row>
    <row r="2635" spans="1:7" x14ac:dyDescent="0.45">
      <c r="A2635" s="4" t="s">
        <v>394</v>
      </c>
      <c r="B2635" s="5" t="s">
        <v>217</v>
      </c>
      <c r="C2635" s="6" t="s">
        <v>84</v>
      </c>
      <c r="D2635" s="7">
        <v>3887.64</v>
      </c>
      <c r="E2635" s="16">
        <v>45519</v>
      </c>
      <c r="F2635" s="8">
        <v>0</v>
      </c>
      <c r="G2635" s="10"/>
    </row>
    <row r="2636" spans="1:7" x14ac:dyDescent="0.45">
      <c r="A2636" s="4" t="s">
        <v>394</v>
      </c>
      <c r="B2636" s="5" t="s">
        <v>217</v>
      </c>
      <c r="C2636" s="6" t="s">
        <v>85</v>
      </c>
      <c r="D2636" s="7">
        <v>1058.28</v>
      </c>
      <c r="E2636" s="16">
        <v>45519</v>
      </c>
      <c r="F2636" s="8">
        <v>0</v>
      </c>
      <c r="G2636" s="10"/>
    </row>
    <row r="2637" spans="1:7" x14ac:dyDescent="0.45">
      <c r="A2637" s="4" t="s">
        <v>394</v>
      </c>
      <c r="B2637" s="5" t="s">
        <v>217</v>
      </c>
      <c r="C2637" s="6" t="s">
        <v>86</v>
      </c>
      <c r="D2637" s="7">
        <v>5919.81</v>
      </c>
      <c r="E2637" s="16">
        <v>45519</v>
      </c>
      <c r="F2637" s="8">
        <v>0</v>
      </c>
      <c r="G2637" s="10"/>
    </row>
    <row r="2638" spans="1:7" x14ac:dyDescent="0.45">
      <c r="A2638" s="4" t="s">
        <v>394</v>
      </c>
      <c r="B2638" s="5" t="s">
        <v>217</v>
      </c>
      <c r="C2638" s="6" t="s">
        <v>87</v>
      </c>
      <c r="D2638" s="7">
        <v>1551.82</v>
      </c>
      <c r="E2638" s="16">
        <v>45519</v>
      </c>
      <c r="F2638" s="8">
        <v>0</v>
      </c>
      <c r="G2638" s="10"/>
    </row>
    <row r="2639" spans="1:7" x14ac:dyDescent="0.45">
      <c r="A2639" s="4" t="s">
        <v>394</v>
      </c>
      <c r="B2639" s="5" t="s">
        <v>217</v>
      </c>
      <c r="C2639" s="6" t="s">
        <v>88</v>
      </c>
      <c r="D2639" s="7">
        <v>3907.47</v>
      </c>
      <c r="E2639" s="16">
        <v>45519</v>
      </c>
      <c r="F2639" s="8">
        <v>0</v>
      </c>
      <c r="G2639" s="10"/>
    </row>
    <row r="2640" spans="1:7" x14ac:dyDescent="0.45">
      <c r="A2640" s="4" t="s">
        <v>394</v>
      </c>
      <c r="B2640" s="5" t="s">
        <v>217</v>
      </c>
      <c r="C2640" s="6" t="s">
        <v>89</v>
      </c>
      <c r="D2640" s="7">
        <v>1024.3</v>
      </c>
      <c r="E2640" s="16">
        <v>45519</v>
      </c>
      <c r="F2640" s="8">
        <v>0</v>
      </c>
      <c r="G2640" s="10"/>
    </row>
    <row r="2641" spans="1:7" x14ac:dyDescent="0.45">
      <c r="A2641" s="4" t="s">
        <v>394</v>
      </c>
      <c r="B2641" s="5" t="s">
        <v>217</v>
      </c>
      <c r="C2641" s="6" t="s">
        <v>90</v>
      </c>
      <c r="D2641" s="7">
        <v>3907.47</v>
      </c>
      <c r="E2641" s="16">
        <v>45762</v>
      </c>
      <c r="F2641" s="8">
        <v>0</v>
      </c>
      <c r="G2641" s="10"/>
    </row>
    <row r="2642" spans="1:7" x14ac:dyDescent="0.45">
      <c r="A2642" s="4" t="s">
        <v>394</v>
      </c>
      <c r="B2642" s="5" t="s">
        <v>217</v>
      </c>
      <c r="C2642" s="6" t="s">
        <v>91</v>
      </c>
      <c r="D2642" s="7">
        <v>1024.3</v>
      </c>
      <c r="E2642" s="16">
        <v>45762</v>
      </c>
      <c r="F2642" s="8">
        <v>0</v>
      </c>
      <c r="G2642" s="10"/>
    </row>
    <row r="2643" spans="1:7" x14ac:dyDescent="0.45">
      <c r="A2643" s="4" t="s">
        <v>394</v>
      </c>
      <c r="B2643" s="5" t="s">
        <v>217</v>
      </c>
      <c r="C2643" s="6" t="s">
        <v>92</v>
      </c>
      <c r="D2643" s="7">
        <v>37158.35</v>
      </c>
      <c r="E2643" s="16">
        <v>45519</v>
      </c>
      <c r="F2643" s="8">
        <v>0</v>
      </c>
      <c r="G2643" s="10"/>
    </row>
    <row r="2644" spans="1:7" x14ac:dyDescent="0.45">
      <c r="A2644" s="4" t="s">
        <v>394</v>
      </c>
      <c r="B2644" s="5" t="s">
        <v>217</v>
      </c>
      <c r="C2644" s="6" t="s">
        <v>93</v>
      </c>
      <c r="D2644" s="7">
        <v>9740.67</v>
      </c>
      <c r="E2644" s="16">
        <v>45519</v>
      </c>
      <c r="F2644" s="8">
        <v>0</v>
      </c>
      <c r="G2644" s="10"/>
    </row>
    <row r="2645" spans="1:7" x14ac:dyDescent="0.45">
      <c r="A2645" s="4" t="s">
        <v>394</v>
      </c>
      <c r="B2645" s="5" t="s">
        <v>218</v>
      </c>
      <c r="C2645" s="6" t="s">
        <v>54</v>
      </c>
      <c r="D2645" s="7">
        <v>2671.76</v>
      </c>
      <c r="E2645" s="16">
        <v>44880</v>
      </c>
      <c r="F2645" s="8">
        <v>0</v>
      </c>
      <c r="G2645" s="10"/>
    </row>
    <row r="2646" spans="1:7" x14ac:dyDescent="0.45">
      <c r="A2646" s="4" t="s">
        <v>394</v>
      </c>
      <c r="B2646" s="5" t="s">
        <v>218</v>
      </c>
      <c r="C2646" s="6" t="s">
        <v>55</v>
      </c>
      <c r="D2646" s="7">
        <v>2807.89</v>
      </c>
      <c r="E2646" s="16">
        <v>44925</v>
      </c>
      <c r="F2646" s="8">
        <v>0</v>
      </c>
      <c r="G2646" s="10"/>
    </row>
    <row r="2647" spans="1:7" x14ac:dyDescent="0.45">
      <c r="A2647" s="4" t="s">
        <v>394</v>
      </c>
      <c r="B2647" s="5" t="s">
        <v>218</v>
      </c>
      <c r="C2647" s="6" t="s">
        <v>74</v>
      </c>
      <c r="D2647" s="7">
        <v>951.16</v>
      </c>
      <c r="E2647" s="16">
        <v>44985</v>
      </c>
      <c r="F2647" s="8">
        <v>0</v>
      </c>
      <c r="G2647" s="10"/>
    </row>
    <row r="2648" spans="1:7" x14ac:dyDescent="0.45">
      <c r="A2648" s="4" t="s">
        <v>394</v>
      </c>
      <c r="B2648" s="5" t="s">
        <v>218</v>
      </c>
      <c r="C2648" s="6" t="s">
        <v>76</v>
      </c>
      <c r="D2648" s="7">
        <v>2219.08</v>
      </c>
      <c r="E2648" s="16">
        <v>44985</v>
      </c>
      <c r="F2648" s="8">
        <v>0</v>
      </c>
      <c r="G2648" s="10"/>
    </row>
    <row r="2649" spans="1:7" x14ac:dyDescent="0.45">
      <c r="A2649" s="4" t="s">
        <v>394</v>
      </c>
      <c r="B2649" s="5" t="s">
        <v>219</v>
      </c>
      <c r="C2649" s="6" t="s">
        <v>60</v>
      </c>
      <c r="D2649" s="7">
        <v>9238.07</v>
      </c>
      <c r="E2649" s="16">
        <v>45519</v>
      </c>
      <c r="F2649" s="8">
        <v>0</v>
      </c>
      <c r="G2649" s="10"/>
    </row>
    <row r="2650" spans="1:7" x14ac:dyDescent="0.45">
      <c r="A2650" s="4" t="s">
        <v>394</v>
      </c>
      <c r="B2650" s="5" t="s">
        <v>219</v>
      </c>
      <c r="C2650" s="6" t="s">
        <v>62</v>
      </c>
      <c r="D2650" s="7">
        <v>8933.5400000000009</v>
      </c>
      <c r="E2650" s="16">
        <v>45519</v>
      </c>
      <c r="F2650" s="8">
        <v>0</v>
      </c>
      <c r="G2650" s="10"/>
    </row>
    <row r="2651" spans="1:7" x14ac:dyDescent="0.45">
      <c r="A2651" s="4" t="s">
        <v>394</v>
      </c>
      <c r="B2651" s="5" t="s">
        <v>219</v>
      </c>
      <c r="C2651" s="6" t="s">
        <v>64</v>
      </c>
      <c r="D2651" s="7">
        <v>10559.26</v>
      </c>
      <c r="E2651" s="16">
        <v>45519</v>
      </c>
      <c r="F2651" s="8">
        <v>0</v>
      </c>
      <c r="G2651" s="10"/>
    </row>
    <row r="2652" spans="1:7" x14ac:dyDescent="0.45">
      <c r="A2652" s="4" t="s">
        <v>394</v>
      </c>
      <c r="B2652" s="5" t="s">
        <v>219</v>
      </c>
      <c r="C2652" s="6" t="s">
        <v>66</v>
      </c>
      <c r="D2652" s="7">
        <v>8277.84</v>
      </c>
      <c r="E2652" s="16">
        <v>45519</v>
      </c>
      <c r="F2652" s="8">
        <v>0</v>
      </c>
      <c r="G2652" s="10"/>
    </row>
    <row r="2653" spans="1:7" x14ac:dyDescent="0.45">
      <c r="A2653" s="4" t="s">
        <v>394</v>
      </c>
      <c r="B2653" s="5" t="s">
        <v>219</v>
      </c>
      <c r="C2653" s="6" t="s">
        <v>54</v>
      </c>
      <c r="D2653" s="7">
        <v>24710.92</v>
      </c>
      <c r="E2653" s="16">
        <v>44880</v>
      </c>
      <c r="F2653" s="8">
        <v>0</v>
      </c>
      <c r="G2653" s="10"/>
    </row>
    <row r="2654" spans="1:7" x14ac:dyDescent="0.45">
      <c r="A2654" s="4" t="s">
        <v>394</v>
      </c>
      <c r="B2654" s="5" t="s">
        <v>219</v>
      </c>
      <c r="C2654" s="6" t="s">
        <v>55</v>
      </c>
      <c r="D2654" s="7">
        <v>25969.97</v>
      </c>
      <c r="E2654" s="16">
        <v>44925</v>
      </c>
      <c r="F2654" s="8">
        <v>0</v>
      </c>
      <c r="G2654" s="10"/>
    </row>
    <row r="2655" spans="1:7" x14ac:dyDescent="0.45">
      <c r="A2655" s="4" t="s">
        <v>394</v>
      </c>
      <c r="B2655" s="5" t="s">
        <v>219</v>
      </c>
      <c r="C2655" s="6" t="s">
        <v>56</v>
      </c>
      <c r="D2655" s="7">
        <v>21884.27</v>
      </c>
      <c r="E2655" s="16">
        <v>45140</v>
      </c>
      <c r="F2655" s="8">
        <v>0</v>
      </c>
      <c r="G2655" s="10"/>
    </row>
    <row r="2656" spans="1:7" x14ac:dyDescent="0.45">
      <c r="A2656" s="4" t="s">
        <v>394</v>
      </c>
      <c r="B2656" s="5" t="s">
        <v>219</v>
      </c>
      <c r="C2656" s="6" t="s">
        <v>57</v>
      </c>
      <c r="D2656" s="7">
        <v>27679.9</v>
      </c>
      <c r="E2656" s="16">
        <v>45504</v>
      </c>
      <c r="F2656" s="8">
        <v>0</v>
      </c>
      <c r="G2656" s="10"/>
    </row>
    <row r="2657" spans="1:7" x14ac:dyDescent="0.45">
      <c r="A2657" s="4" t="s">
        <v>394</v>
      </c>
      <c r="B2657" s="5" t="s">
        <v>219</v>
      </c>
      <c r="C2657" s="6" t="s">
        <v>58</v>
      </c>
      <c r="D2657" s="7">
        <v>12294.05</v>
      </c>
      <c r="E2657" s="16">
        <v>45412</v>
      </c>
      <c r="F2657" s="8">
        <v>0</v>
      </c>
      <c r="G2657" s="10"/>
    </row>
    <row r="2658" spans="1:7" x14ac:dyDescent="0.45">
      <c r="A2658" s="4" t="s">
        <v>394</v>
      </c>
      <c r="B2658" s="5" t="s">
        <v>219</v>
      </c>
      <c r="C2658" s="6" t="s">
        <v>74</v>
      </c>
      <c r="D2658" s="7">
        <v>8797.25</v>
      </c>
      <c r="E2658" s="16">
        <v>44985</v>
      </c>
      <c r="F2658" s="8">
        <v>0</v>
      </c>
      <c r="G2658" s="10"/>
    </row>
    <row r="2659" spans="1:7" x14ac:dyDescent="0.45">
      <c r="A2659" s="4" t="s">
        <v>394</v>
      </c>
      <c r="B2659" s="5" t="s">
        <v>219</v>
      </c>
      <c r="C2659" s="6" t="s">
        <v>76</v>
      </c>
      <c r="D2659" s="7">
        <v>20524.150000000001</v>
      </c>
      <c r="E2659" s="16">
        <v>44985</v>
      </c>
      <c r="F2659" s="8">
        <v>0</v>
      </c>
      <c r="G2659" s="10"/>
    </row>
    <row r="2660" spans="1:7" x14ac:dyDescent="0.45">
      <c r="A2660" s="4" t="s">
        <v>394</v>
      </c>
      <c r="B2660" s="5" t="s">
        <v>219</v>
      </c>
      <c r="C2660" s="6" t="s">
        <v>78</v>
      </c>
      <c r="D2660" s="7">
        <v>15441.45</v>
      </c>
      <c r="E2660" s="16">
        <v>45127</v>
      </c>
      <c r="F2660" s="8">
        <v>0</v>
      </c>
      <c r="G2660" s="10"/>
    </row>
    <row r="2661" spans="1:7" x14ac:dyDescent="0.45">
      <c r="A2661" s="4" t="s">
        <v>394</v>
      </c>
      <c r="B2661" s="5" t="s">
        <v>219</v>
      </c>
      <c r="C2661" s="6" t="s">
        <v>80</v>
      </c>
      <c r="D2661" s="7">
        <v>24194.75</v>
      </c>
      <c r="E2661" s="16">
        <v>45488</v>
      </c>
      <c r="F2661" s="8">
        <v>0</v>
      </c>
      <c r="G2661" s="10"/>
    </row>
    <row r="2662" spans="1:7" x14ac:dyDescent="0.45">
      <c r="A2662" s="4" t="s">
        <v>394</v>
      </c>
      <c r="B2662" s="5" t="s">
        <v>219</v>
      </c>
      <c r="C2662" s="6" t="s">
        <v>82</v>
      </c>
      <c r="D2662" s="7">
        <v>8391.44</v>
      </c>
      <c r="E2662" s="16">
        <v>45519</v>
      </c>
      <c r="F2662" s="8">
        <v>0</v>
      </c>
      <c r="G2662" s="10"/>
    </row>
    <row r="2663" spans="1:7" x14ac:dyDescent="0.45">
      <c r="A2663" s="4" t="s">
        <v>394</v>
      </c>
      <c r="B2663" s="5" t="s">
        <v>219</v>
      </c>
      <c r="C2663" s="6" t="s">
        <v>84</v>
      </c>
      <c r="D2663" s="7">
        <v>8135.69</v>
      </c>
      <c r="E2663" s="16">
        <v>45519</v>
      </c>
      <c r="F2663" s="8">
        <v>0</v>
      </c>
      <c r="G2663" s="10"/>
    </row>
    <row r="2664" spans="1:7" x14ac:dyDescent="0.45">
      <c r="A2664" s="4" t="s">
        <v>394</v>
      </c>
      <c r="B2664" s="5" t="s">
        <v>219</v>
      </c>
      <c r="C2664" s="6" t="s">
        <v>86</v>
      </c>
      <c r="D2664" s="7">
        <v>12388.44</v>
      </c>
      <c r="E2664" s="16">
        <v>45519</v>
      </c>
      <c r="F2664" s="8">
        <v>0</v>
      </c>
      <c r="G2664" s="10"/>
    </row>
    <row r="2665" spans="1:7" x14ac:dyDescent="0.45">
      <c r="A2665" s="4" t="s">
        <v>394</v>
      </c>
      <c r="B2665" s="5" t="s">
        <v>219</v>
      </c>
      <c r="C2665" s="6" t="s">
        <v>88</v>
      </c>
      <c r="D2665" s="7">
        <v>8177.2</v>
      </c>
      <c r="E2665" s="16">
        <v>45519</v>
      </c>
      <c r="F2665" s="8">
        <v>0</v>
      </c>
      <c r="G2665" s="10"/>
    </row>
    <row r="2666" spans="1:7" x14ac:dyDescent="0.45">
      <c r="A2666" s="4" t="s">
        <v>394</v>
      </c>
      <c r="B2666" s="5" t="s">
        <v>219</v>
      </c>
      <c r="C2666" s="6" t="s">
        <v>90</v>
      </c>
      <c r="D2666" s="7">
        <v>8177.2</v>
      </c>
      <c r="E2666" s="16">
        <v>45762</v>
      </c>
      <c r="F2666" s="8">
        <v>0</v>
      </c>
      <c r="G2666" s="10"/>
    </row>
    <row r="2667" spans="1:7" x14ac:dyDescent="0.45">
      <c r="A2667" s="4" t="s">
        <v>394</v>
      </c>
      <c r="B2667" s="5" t="s">
        <v>219</v>
      </c>
      <c r="C2667" s="6" t="s">
        <v>92</v>
      </c>
      <c r="D2667" s="7">
        <v>77761.59</v>
      </c>
      <c r="E2667" s="16">
        <v>45519</v>
      </c>
      <c r="F2667" s="8">
        <v>0</v>
      </c>
      <c r="G2667" s="10"/>
    </row>
    <row r="2668" spans="1:7" x14ac:dyDescent="0.45">
      <c r="A2668" s="4" t="s">
        <v>394</v>
      </c>
      <c r="B2668" s="5" t="s">
        <v>220</v>
      </c>
      <c r="C2668" s="6" t="s">
        <v>60</v>
      </c>
      <c r="D2668" s="7">
        <v>65743.839999999997</v>
      </c>
      <c r="E2668" s="16">
        <v>45519</v>
      </c>
      <c r="F2668" s="8">
        <v>0</v>
      </c>
      <c r="G2668" s="10"/>
    </row>
    <row r="2669" spans="1:7" x14ac:dyDescent="0.45">
      <c r="A2669" s="4" t="s">
        <v>394</v>
      </c>
      <c r="B2669" s="5" t="s">
        <v>220</v>
      </c>
      <c r="C2669" s="6" t="s">
        <v>61</v>
      </c>
      <c r="D2669" s="7">
        <v>17896.650000000001</v>
      </c>
      <c r="E2669" s="16">
        <v>45519</v>
      </c>
      <c r="F2669" s="8">
        <v>0</v>
      </c>
      <c r="G2669" s="10"/>
    </row>
    <row r="2670" spans="1:7" x14ac:dyDescent="0.45">
      <c r="A2670" s="4" t="s">
        <v>394</v>
      </c>
      <c r="B2670" s="5" t="s">
        <v>220</v>
      </c>
      <c r="C2670" s="6" t="s">
        <v>62</v>
      </c>
      <c r="D2670" s="7">
        <v>63576.62</v>
      </c>
      <c r="E2670" s="16">
        <v>45519</v>
      </c>
      <c r="F2670" s="8">
        <v>0</v>
      </c>
      <c r="G2670" s="10"/>
    </row>
    <row r="2671" spans="1:7" x14ac:dyDescent="0.45">
      <c r="A2671" s="4" t="s">
        <v>394</v>
      </c>
      <c r="B2671" s="5" t="s">
        <v>220</v>
      </c>
      <c r="C2671" s="6" t="s">
        <v>63</v>
      </c>
      <c r="D2671" s="7">
        <v>17306.689999999999</v>
      </c>
      <c r="E2671" s="16">
        <v>45519</v>
      </c>
      <c r="F2671" s="8">
        <v>0</v>
      </c>
      <c r="G2671" s="10"/>
    </row>
    <row r="2672" spans="1:7" x14ac:dyDescent="0.45">
      <c r="A2672" s="4" t="s">
        <v>394</v>
      </c>
      <c r="B2672" s="5" t="s">
        <v>220</v>
      </c>
      <c r="C2672" s="6" t="s">
        <v>64</v>
      </c>
      <c r="D2672" s="7">
        <v>75146.240000000005</v>
      </c>
      <c r="E2672" s="16">
        <v>45519</v>
      </c>
      <c r="F2672" s="8">
        <v>0</v>
      </c>
      <c r="G2672" s="10"/>
    </row>
    <row r="2673" spans="1:7" x14ac:dyDescent="0.45">
      <c r="A2673" s="4" t="s">
        <v>394</v>
      </c>
      <c r="B2673" s="5" t="s">
        <v>220</v>
      </c>
      <c r="C2673" s="6" t="s">
        <v>65</v>
      </c>
      <c r="D2673" s="7">
        <v>19698.8</v>
      </c>
      <c r="E2673" s="16">
        <v>45519</v>
      </c>
      <c r="F2673" s="8">
        <v>0</v>
      </c>
      <c r="G2673" s="10"/>
    </row>
    <row r="2674" spans="1:7" x14ac:dyDescent="0.45">
      <c r="A2674" s="4" t="s">
        <v>394</v>
      </c>
      <c r="B2674" s="5" t="s">
        <v>220</v>
      </c>
      <c r="C2674" s="6" t="s">
        <v>66</v>
      </c>
      <c r="D2674" s="7">
        <v>58910.25</v>
      </c>
      <c r="E2674" s="16">
        <v>45519</v>
      </c>
      <c r="F2674" s="8">
        <v>0</v>
      </c>
      <c r="G2674" s="10"/>
    </row>
    <row r="2675" spans="1:7" x14ac:dyDescent="0.45">
      <c r="A2675" s="4" t="s">
        <v>394</v>
      </c>
      <c r="B2675" s="5" t="s">
        <v>220</v>
      </c>
      <c r="C2675" s="6" t="s">
        <v>67</v>
      </c>
      <c r="D2675" s="7">
        <v>15442.71</v>
      </c>
      <c r="E2675" s="16">
        <v>45519</v>
      </c>
      <c r="F2675" s="8">
        <v>0</v>
      </c>
      <c r="G2675" s="10"/>
    </row>
    <row r="2676" spans="1:7" x14ac:dyDescent="0.45">
      <c r="A2676" s="4" t="s">
        <v>394</v>
      </c>
      <c r="B2676" s="5" t="s">
        <v>220</v>
      </c>
      <c r="C2676" s="6" t="s">
        <v>54</v>
      </c>
      <c r="D2676" s="7">
        <v>175858.15</v>
      </c>
      <c r="E2676" s="16">
        <v>44880</v>
      </c>
      <c r="F2676" s="8">
        <v>0</v>
      </c>
      <c r="G2676" s="10"/>
    </row>
    <row r="2677" spans="1:7" x14ac:dyDescent="0.45">
      <c r="A2677" s="4" t="s">
        <v>394</v>
      </c>
      <c r="B2677" s="5" t="s">
        <v>220</v>
      </c>
      <c r="C2677" s="6" t="s">
        <v>68</v>
      </c>
      <c r="D2677" s="7">
        <v>46099.37</v>
      </c>
      <c r="E2677" s="16">
        <v>44880</v>
      </c>
      <c r="F2677" s="8">
        <v>0</v>
      </c>
      <c r="G2677" s="10"/>
    </row>
    <row r="2678" spans="1:7" x14ac:dyDescent="0.45">
      <c r="A2678" s="4" t="s">
        <v>394</v>
      </c>
      <c r="B2678" s="5" t="s">
        <v>220</v>
      </c>
      <c r="C2678" s="6" t="s">
        <v>55</v>
      </c>
      <c r="D2678" s="7">
        <v>184818.35</v>
      </c>
      <c r="E2678" s="16">
        <v>44925</v>
      </c>
      <c r="F2678" s="8">
        <v>0</v>
      </c>
      <c r="G2678" s="10"/>
    </row>
    <row r="2679" spans="1:7" x14ac:dyDescent="0.45">
      <c r="A2679" s="4" t="s">
        <v>394</v>
      </c>
      <c r="B2679" s="5" t="s">
        <v>220</v>
      </c>
      <c r="C2679" s="6" t="s">
        <v>69</v>
      </c>
      <c r="D2679" s="7">
        <v>48448.19</v>
      </c>
      <c r="E2679" s="16">
        <v>44925</v>
      </c>
      <c r="F2679" s="8">
        <v>0</v>
      </c>
      <c r="G2679" s="10"/>
    </row>
    <row r="2680" spans="1:7" x14ac:dyDescent="0.45">
      <c r="A2680" s="4" t="s">
        <v>394</v>
      </c>
      <c r="B2680" s="5" t="s">
        <v>220</v>
      </c>
      <c r="C2680" s="6" t="s">
        <v>56</v>
      </c>
      <c r="D2680" s="7">
        <v>165478.12</v>
      </c>
      <c r="E2680" s="16">
        <v>45139</v>
      </c>
      <c r="F2680" s="8">
        <v>0</v>
      </c>
      <c r="G2680" s="10"/>
    </row>
    <row r="2681" spans="1:7" x14ac:dyDescent="0.45">
      <c r="A2681" s="4" t="s">
        <v>394</v>
      </c>
      <c r="B2681" s="5" t="s">
        <v>220</v>
      </c>
      <c r="C2681" s="6" t="s">
        <v>70</v>
      </c>
      <c r="D2681" s="7">
        <v>34929.1</v>
      </c>
      <c r="E2681" s="16">
        <v>45139</v>
      </c>
      <c r="F2681" s="8">
        <v>5897.04</v>
      </c>
      <c r="G2681" s="10"/>
    </row>
    <row r="2682" spans="1:7" x14ac:dyDescent="0.45">
      <c r="A2682" s="4" t="s">
        <v>394</v>
      </c>
      <c r="B2682" s="5" t="s">
        <v>220</v>
      </c>
      <c r="C2682" s="6" t="s">
        <v>57</v>
      </c>
      <c r="D2682" s="7">
        <v>209301.79</v>
      </c>
      <c r="E2682" s="16">
        <v>45504</v>
      </c>
      <c r="F2682" s="8">
        <v>0</v>
      </c>
      <c r="G2682" s="10"/>
    </row>
    <row r="2683" spans="1:7" x14ac:dyDescent="0.45">
      <c r="A2683" s="4" t="s">
        <v>394</v>
      </c>
      <c r="B2683" s="5" t="s">
        <v>220</v>
      </c>
      <c r="C2683" s="6" t="s">
        <v>71</v>
      </c>
      <c r="D2683" s="7">
        <v>400</v>
      </c>
      <c r="E2683" s="16">
        <v>45504</v>
      </c>
      <c r="F2683" s="8">
        <v>0</v>
      </c>
      <c r="G2683" s="10" t="s">
        <v>395</v>
      </c>
    </row>
    <row r="2684" spans="1:7" x14ac:dyDescent="0.45">
      <c r="A2684" s="4" t="s">
        <v>394</v>
      </c>
      <c r="B2684" s="5" t="s">
        <v>220</v>
      </c>
      <c r="C2684" s="6" t="s">
        <v>72</v>
      </c>
      <c r="D2684" s="7">
        <v>30102.17</v>
      </c>
      <c r="E2684" s="16">
        <v>45504</v>
      </c>
      <c r="F2684" s="8">
        <v>7023.38</v>
      </c>
      <c r="G2684" s="10"/>
    </row>
    <row r="2685" spans="1:7" x14ac:dyDescent="0.45">
      <c r="A2685" s="4" t="s">
        <v>394</v>
      </c>
      <c r="B2685" s="5" t="s">
        <v>220</v>
      </c>
      <c r="C2685" s="6" t="s">
        <v>58</v>
      </c>
      <c r="D2685" s="7">
        <v>92961.56</v>
      </c>
      <c r="E2685" s="16">
        <v>45412</v>
      </c>
      <c r="F2685" s="8">
        <v>0</v>
      </c>
      <c r="G2685" s="10"/>
    </row>
    <row r="2686" spans="1:7" x14ac:dyDescent="0.45">
      <c r="A2686" s="4" t="s">
        <v>394</v>
      </c>
      <c r="B2686" s="5" t="s">
        <v>220</v>
      </c>
      <c r="C2686" s="6" t="s">
        <v>73</v>
      </c>
      <c r="D2686" s="7">
        <v>19622.3</v>
      </c>
      <c r="E2686" s="16">
        <v>45412</v>
      </c>
      <c r="F2686" s="8">
        <v>3312.82</v>
      </c>
      <c r="G2686" s="10"/>
    </row>
    <row r="2687" spans="1:7" x14ac:dyDescent="0.45">
      <c r="A2687" s="4" t="s">
        <v>394</v>
      </c>
      <c r="B2687" s="5" t="s">
        <v>220</v>
      </c>
      <c r="C2687" s="6" t="s">
        <v>74</v>
      </c>
      <c r="D2687" s="7">
        <v>62606.63</v>
      </c>
      <c r="E2687" s="16">
        <v>44985</v>
      </c>
      <c r="F2687" s="8">
        <v>0</v>
      </c>
      <c r="G2687" s="10"/>
    </row>
    <row r="2688" spans="1:7" x14ac:dyDescent="0.45">
      <c r="A2688" s="4" t="s">
        <v>394</v>
      </c>
      <c r="B2688" s="5" t="s">
        <v>220</v>
      </c>
      <c r="C2688" s="6" t="s">
        <v>75</v>
      </c>
      <c r="D2688" s="7">
        <v>14041.12</v>
      </c>
      <c r="E2688" s="16">
        <v>44985</v>
      </c>
      <c r="F2688" s="8">
        <v>2370.5500000000002</v>
      </c>
      <c r="G2688" s="10"/>
    </row>
    <row r="2689" spans="1:7" x14ac:dyDescent="0.45">
      <c r="A2689" s="4" t="s">
        <v>394</v>
      </c>
      <c r="B2689" s="5" t="s">
        <v>220</v>
      </c>
      <c r="C2689" s="6" t="s">
        <v>76</v>
      </c>
      <c r="D2689" s="7">
        <v>146062.54</v>
      </c>
      <c r="E2689" s="16">
        <v>44985</v>
      </c>
      <c r="F2689" s="8">
        <v>0</v>
      </c>
      <c r="G2689" s="10"/>
    </row>
    <row r="2690" spans="1:7" x14ac:dyDescent="0.45">
      <c r="A2690" s="4" t="s">
        <v>394</v>
      </c>
      <c r="B2690" s="5" t="s">
        <v>220</v>
      </c>
      <c r="C2690" s="6" t="s">
        <v>77</v>
      </c>
      <c r="D2690" s="7">
        <v>32758.22</v>
      </c>
      <c r="E2690" s="16">
        <v>44985</v>
      </c>
      <c r="F2690" s="8">
        <v>5530.54</v>
      </c>
      <c r="G2690" s="10"/>
    </row>
    <row r="2691" spans="1:7" x14ac:dyDescent="0.45">
      <c r="A2691" s="4" t="s">
        <v>394</v>
      </c>
      <c r="B2691" s="5" t="s">
        <v>220</v>
      </c>
      <c r="C2691" s="6" t="s">
        <v>78</v>
      </c>
      <c r="D2691" s="7">
        <v>109890.89</v>
      </c>
      <c r="E2691" s="16">
        <v>45127</v>
      </c>
      <c r="F2691" s="8">
        <v>0</v>
      </c>
      <c r="G2691" s="10"/>
    </row>
    <row r="2692" spans="1:7" x14ac:dyDescent="0.45">
      <c r="A2692" s="4" t="s">
        <v>394</v>
      </c>
      <c r="B2692" s="5" t="s">
        <v>220</v>
      </c>
      <c r="C2692" s="6" t="s">
        <v>79</v>
      </c>
      <c r="D2692" s="7">
        <v>24645.82</v>
      </c>
      <c r="E2692" s="16">
        <v>45127</v>
      </c>
      <c r="F2692" s="8">
        <v>4160.93</v>
      </c>
      <c r="G2692" s="10"/>
    </row>
    <row r="2693" spans="1:7" x14ac:dyDescent="0.45">
      <c r="A2693" s="4" t="s">
        <v>394</v>
      </c>
      <c r="B2693" s="5" t="s">
        <v>220</v>
      </c>
      <c r="C2693" s="6" t="s">
        <v>80</v>
      </c>
      <c r="D2693" s="7">
        <v>172184.76</v>
      </c>
      <c r="E2693" s="16">
        <v>45488</v>
      </c>
      <c r="F2693" s="8">
        <v>0</v>
      </c>
      <c r="G2693" s="10"/>
    </row>
    <row r="2694" spans="1:7" x14ac:dyDescent="0.45">
      <c r="A2694" s="4" t="s">
        <v>394</v>
      </c>
      <c r="B2694" s="5" t="s">
        <v>220</v>
      </c>
      <c r="C2694" s="6" t="s">
        <v>81</v>
      </c>
      <c r="D2694" s="7">
        <v>38616.79</v>
      </c>
      <c r="E2694" s="16">
        <v>45488</v>
      </c>
      <c r="F2694" s="8">
        <v>6519.64</v>
      </c>
      <c r="G2694" s="10"/>
    </row>
    <row r="2695" spans="1:7" x14ac:dyDescent="0.45">
      <c r="A2695" s="4" t="s">
        <v>394</v>
      </c>
      <c r="B2695" s="5" t="s">
        <v>220</v>
      </c>
      <c r="C2695" s="6" t="s">
        <v>82</v>
      </c>
      <c r="D2695" s="7">
        <v>59718.67</v>
      </c>
      <c r="E2695" s="16">
        <v>45519</v>
      </c>
      <c r="F2695" s="8">
        <v>0</v>
      </c>
      <c r="G2695" s="10"/>
    </row>
    <row r="2696" spans="1:7" x14ac:dyDescent="0.45">
      <c r="A2696" s="4" t="s">
        <v>394</v>
      </c>
      <c r="B2696" s="5" t="s">
        <v>220</v>
      </c>
      <c r="C2696" s="6" t="s">
        <v>83</v>
      </c>
      <c r="D2696" s="7">
        <v>16256.49</v>
      </c>
      <c r="E2696" s="16">
        <v>45519</v>
      </c>
      <c r="F2696" s="8">
        <v>0</v>
      </c>
      <c r="G2696" s="10"/>
    </row>
    <row r="2697" spans="1:7" x14ac:dyDescent="0.45">
      <c r="A2697" s="4" t="s">
        <v>394</v>
      </c>
      <c r="B2697" s="5" t="s">
        <v>220</v>
      </c>
      <c r="C2697" s="6" t="s">
        <v>84</v>
      </c>
      <c r="D2697" s="7">
        <v>57898.62</v>
      </c>
      <c r="E2697" s="16">
        <v>45519</v>
      </c>
      <c r="F2697" s="8">
        <v>0</v>
      </c>
      <c r="G2697" s="10"/>
    </row>
    <row r="2698" spans="1:7" x14ac:dyDescent="0.45">
      <c r="A2698" s="4" t="s">
        <v>394</v>
      </c>
      <c r="B2698" s="5" t="s">
        <v>220</v>
      </c>
      <c r="C2698" s="6" t="s">
        <v>85</v>
      </c>
      <c r="D2698" s="7">
        <v>15761.04</v>
      </c>
      <c r="E2698" s="16">
        <v>45519</v>
      </c>
      <c r="F2698" s="8">
        <v>0</v>
      </c>
      <c r="G2698" s="10"/>
    </row>
    <row r="2699" spans="1:7" x14ac:dyDescent="0.45">
      <c r="A2699" s="4" t="s">
        <v>394</v>
      </c>
      <c r="B2699" s="5" t="s">
        <v>220</v>
      </c>
      <c r="C2699" s="6" t="s">
        <v>86</v>
      </c>
      <c r="D2699" s="7">
        <v>88163.78</v>
      </c>
      <c r="E2699" s="16">
        <v>45519</v>
      </c>
      <c r="F2699" s="8">
        <v>0</v>
      </c>
      <c r="G2699" s="10"/>
    </row>
    <row r="2700" spans="1:7" x14ac:dyDescent="0.45">
      <c r="A2700" s="4" t="s">
        <v>394</v>
      </c>
      <c r="B2700" s="5" t="s">
        <v>220</v>
      </c>
      <c r="C2700" s="6" t="s">
        <v>87</v>
      </c>
      <c r="D2700" s="7">
        <v>23111.21</v>
      </c>
      <c r="E2700" s="16">
        <v>45519</v>
      </c>
      <c r="F2700" s="8">
        <v>0</v>
      </c>
      <c r="G2700" s="10"/>
    </row>
    <row r="2701" spans="1:7" x14ac:dyDescent="0.45">
      <c r="A2701" s="4" t="s">
        <v>394</v>
      </c>
      <c r="B2701" s="5" t="s">
        <v>220</v>
      </c>
      <c r="C2701" s="6" t="s">
        <v>88</v>
      </c>
      <c r="D2701" s="7">
        <v>58193.98</v>
      </c>
      <c r="E2701" s="16">
        <v>45519</v>
      </c>
      <c r="F2701" s="8">
        <v>0</v>
      </c>
      <c r="G2701" s="10"/>
    </row>
    <row r="2702" spans="1:7" x14ac:dyDescent="0.45">
      <c r="A2702" s="4" t="s">
        <v>394</v>
      </c>
      <c r="B2702" s="5" t="s">
        <v>220</v>
      </c>
      <c r="C2702" s="6" t="s">
        <v>89</v>
      </c>
      <c r="D2702" s="7">
        <v>15254.94</v>
      </c>
      <c r="E2702" s="16">
        <v>45519</v>
      </c>
      <c r="F2702" s="8">
        <v>0</v>
      </c>
      <c r="G2702" s="10"/>
    </row>
    <row r="2703" spans="1:7" x14ac:dyDescent="0.45">
      <c r="A2703" s="4" t="s">
        <v>394</v>
      </c>
      <c r="B2703" s="5" t="s">
        <v>220</v>
      </c>
      <c r="C2703" s="6" t="s">
        <v>90</v>
      </c>
      <c r="D2703" s="7">
        <v>58193.98</v>
      </c>
      <c r="E2703" s="16">
        <v>45762</v>
      </c>
      <c r="F2703" s="8">
        <v>0</v>
      </c>
      <c r="G2703" s="10"/>
    </row>
    <row r="2704" spans="1:7" x14ac:dyDescent="0.45">
      <c r="A2704" s="4" t="s">
        <v>394</v>
      </c>
      <c r="B2704" s="5" t="s">
        <v>220</v>
      </c>
      <c r="C2704" s="6" t="s">
        <v>91</v>
      </c>
      <c r="D2704" s="7">
        <v>15254.94</v>
      </c>
      <c r="E2704" s="16">
        <v>45762</v>
      </c>
      <c r="F2704" s="8">
        <v>0</v>
      </c>
      <c r="G2704" s="10"/>
    </row>
    <row r="2705" spans="1:7" x14ac:dyDescent="0.45">
      <c r="A2705" s="4" t="s">
        <v>394</v>
      </c>
      <c r="B2705" s="5" t="s">
        <v>220</v>
      </c>
      <c r="C2705" s="6" t="s">
        <v>92</v>
      </c>
      <c r="D2705" s="7">
        <v>553399.57999999996</v>
      </c>
      <c r="E2705" s="16">
        <v>45519</v>
      </c>
      <c r="F2705" s="8">
        <v>0</v>
      </c>
      <c r="G2705" s="10"/>
    </row>
    <row r="2706" spans="1:7" x14ac:dyDescent="0.45">
      <c r="A2706" s="4" t="s">
        <v>394</v>
      </c>
      <c r="B2706" s="5" t="s">
        <v>220</v>
      </c>
      <c r="C2706" s="6" t="s">
        <v>93</v>
      </c>
      <c r="D2706" s="7">
        <v>145067.9</v>
      </c>
      <c r="E2706" s="16">
        <v>45519</v>
      </c>
      <c r="F2706" s="8">
        <v>0</v>
      </c>
      <c r="G2706" s="10"/>
    </row>
    <row r="2707" spans="1:7" x14ac:dyDescent="0.45">
      <c r="A2707" s="4" t="s">
        <v>394</v>
      </c>
      <c r="B2707" s="5" t="s">
        <v>221</v>
      </c>
      <c r="C2707" s="6" t="s">
        <v>60</v>
      </c>
      <c r="D2707" s="7">
        <v>4595.72</v>
      </c>
      <c r="E2707" s="16">
        <v>45519</v>
      </c>
      <c r="F2707" s="8">
        <v>0</v>
      </c>
      <c r="G2707" s="10"/>
    </row>
    <row r="2708" spans="1:7" x14ac:dyDescent="0.45">
      <c r="A2708" s="4" t="s">
        <v>394</v>
      </c>
      <c r="B2708" s="5" t="s">
        <v>221</v>
      </c>
      <c r="C2708" s="6" t="s">
        <v>62</v>
      </c>
      <c r="D2708" s="7">
        <v>4444.22</v>
      </c>
      <c r="E2708" s="16">
        <v>45519</v>
      </c>
      <c r="F2708" s="8">
        <v>0</v>
      </c>
      <c r="G2708" s="10"/>
    </row>
    <row r="2709" spans="1:7" x14ac:dyDescent="0.45">
      <c r="A2709" s="4" t="s">
        <v>394</v>
      </c>
      <c r="B2709" s="5" t="s">
        <v>221</v>
      </c>
      <c r="C2709" s="6" t="s">
        <v>64</v>
      </c>
      <c r="D2709" s="7">
        <v>5252.98</v>
      </c>
      <c r="E2709" s="16">
        <v>45519</v>
      </c>
      <c r="F2709" s="8">
        <v>0</v>
      </c>
      <c r="G2709" s="10"/>
    </row>
    <row r="2710" spans="1:7" x14ac:dyDescent="0.45">
      <c r="A2710" s="4" t="s">
        <v>394</v>
      </c>
      <c r="B2710" s="5" t="s">
        <v>221</v>
      </c>
      <c r="C2710" s="6" t="s">
        <v>66</v>
      </c>
      <c r="D2710" s="7">
        <v>4118.03</v>
      </c>
      <c r="E2710" s="16">
        <v>45519</v>
      </c>
      <c r="F2710" s="8">
        <v>0</v>
      </c>
      <c r="G2710" s="10"/>
    </row>
    <row r="2711" spans="1:7" x14ac:dyDescent="0.45">
      <c r="A2711" s="4" t="s">
        <v>394</v>
      </c>
      <c r="B2711" s="5" t="s">
        <v>221</v>
      </c>
      <c r="C2711" s="6" t="s">
        <v>54</v>
      </c>
      <c r="D2711" s="7">
        <v>12293.08</v>
      </c>
      <c r="E2711" s="16">
        <v>44880</v>
      </c>
      <c r="F2711" s="8">
        <v>0</v>
      </c>
      <c r="G2711" s="10"/>
    </row>
    <row r="2712" spans="1:7" x14ac:dyDescent="0.45">
      <c r="A2712" s="4" t="s">
        <v>394</v>
      </c>
      <c r="B2712" s="5" t="s">
        <v>221</v>
      </c>
      <c r="C2712" s="6" t="s">
        <v>55</v>
      </c>
      <c r="D2712" s="7">
        <v>12919.43</v>
      </c>
      <c r="E2712" s="16">
        <v>44925</v>
      </c>
      <c r="F2712" s="8">
        <v>0</v>
      </c>
      <c r="G2712" s="10"/>
    </row>
    <row r="2713" spans="1:7" x14ac:dyDescent="0.45">
      <c r="A2713" s="4" t="s">
        <v>394</v>
      </c>
      <c r="B2713" s="5" t="s">
        <v>221</v>
      </c>
      <c r="C2713" s="6" t="s">
        <v>56</v>
      </c>
      <c r="D2713" s="7">
        <v>10886.89</v>
      </c>
      <c r="E2713" s="16">
        <v>45139</v>
      </c>
      <c r="F2713" s="8">
        <v>0</v>
      </c>
      <c r="G2713" s="10"/>
    </row>
    <row r="2714" spans="1:7" x14ac:dyDescent="0.45">
      <c r="A2714" s="4" t="s">
        <v>394</v>
      </c>
      <c r="B2714" s="5" t="s">
        <v>221</v>
      </c>
      <c r="C2714" s="6" t="s">
        <v>57</v>
      </c>
      <c r="D2714" s="7">
        <v>13770.08</v>
      </c>
      <c r="E2714" s="16">
        <v>45504</v>
      </c>
      <c r="F2714" s="8">
        <v>0</v>
      </c>
      <c r="G2714" s="10"/>
    </row>
    <row r="2715" spans="1:7" x14ac:dyDescent="0.45">
      <c r="A2715" s="4" t="s">
        <v>394</v>
      </c>
      <c r="B2715" s="5" t="s">
        <v>221</v>
      </c>
      <c r="C2715" s="6" t="s">
        <v>58</v>
      </c>
      <c r="D2715" s="7">
        <v>6115.99</v>
      </c>
      <c r="E2715" s="16">
        <v>45412</v>
      </c>
      <c r="F2715" s="8">
        <v>0</v>
      </c>
      <c r="G2715" s="10"/>
    </row>
    <row r="2716" spans="1:7" x14ac:dyDescent="0.45">
      <c r="A2716" s="4" t="s">
        <v>394</v>
      </c>
      <c r="B2716" s="5" t="s">
        <v>221</v>
      </c>
      <c r="C2716" s="6" t="s">
        <v>82</v>
      </c>
      <c r="D2716" s="7">
        <v>4174.54</v>
      </c>
      <c r="E2716" s="16">
        <v>45519</v>
      </c>
      <c r="F2716" s="8">
        <v>0</v>
      </c>
      <c r="G2716" s="10"/>
    </row>
    <row r="2717" spans="1:7" x14ac:dyDescent="0.45">
      <c r="A2717" s="4" t="s">
        <v>394</v>
      </c>
      <c r="B2717" s="5" t="s">
        <v>221</v>
      </c>
      <c r="C2717" s="6" t="s">
        <v>84</v>
      </c>
      <c r="D2717" s="7">
        <v>4047.31</v>
      </c>
      <c r="E2717" s="16">
        <v>45519</v>
      </c>
      <c r="F2717" s="8">
        <v>0</v>
      </c>
      <c r="G2717" s="10"/>
    </row>
    <row r="2718" spans="1:7" x14ac:dyDescent="0.45">
      <c r="A2718" s="4" t="s">
        <v>394</v>
      </c>
      <c r="B2718" s="5" t="s">
        <v>221</v>
      </c>
      <c r="C2718" s="6" t="s">
        <v>86</v>
      </c>
      <c r="D2718" s="7">
        <v>6162.95</v>
      </c>
      <c r="E2718" s="16">
        <v>45519</v>
      </c>
      <c r="F2718" s="8">
        <v>0</v>
      </c>
      <c r="G2718" s="10"/>
    </row>
    <row r="2719" spans="1:7" x14ac:dyDescent="0.45">
      <c r="A2719" s="4" t="s">
        <v>394</v>
      </c>
      <c r="B2719" s="5" t="s">
        <v>221</v>
      </c>
      <c r="C2719" s="6" t="s">
        <v>88</v>
      </c>
      <c r="D2719" s="7">
        <v>4067.96</v>
      </c>
      <c r="E2719" s="16">
        <v>45519</v>
      </c>
      <c r="F2719" s="8">
        <v>0</v>
      </c>
      <c r="G2719" s="10"/>
    </row>
    <row r="2720" spans="1:7" x14ac:dyDescent="0.45">
      <c r="A2720" s="4" t="s">
        <v>394</v>
      </c>
      <c r="B2720" s="5" t="s">
        <v>221</v>
      </c>
      <c r="C2720" s="6" t="s">
        <v>90</v>
      </c>
      <c r="D2720" s="7">
        <v>4067.96</v>
      </c>
      <c r="E2720" s="16">
        <v>45762</v>
      </c>
      <c r="F2720" s="8">
        <v>0</v>
      </c>
      <c r="G2720" s="10"/>
    </row>
    <row r="2721" spans="1:7" x14ac:dyDescent="0.45">
      <c r="A2721" s="4" t="s">
        <v>394</v>
      </c>
      <c r="B2721" s="5" t="s">
        <v>221</v>
      </c>
      <c r="C2721" s="6" t="s">
        <v>92</v>
      </c>
      <c r="D2721" s="7">
        <v>38684.5</v>
      </c>
      <c r="E2721" s="16">
        <v>45519</v>
      </c>
      <c r="F2721" s="8">
        <v>0</v>
      </c>
      <c r="G2721" s="10"/>
    </row>
    <row r="2722" spans="1:7" x14ac:dyDescent="0.45">
      <c r="A2722" s="4" t="s">
        <v>394</v>
      </c>
      <c r="B2722" s="5" t="s">
        <v>222</v>
      </c>
      <c r="C2722" s="6" t="s">
        <v>60</v>
      </c>
      <c r="D2722" s="7">
        <v>3296.03</v>
      </c>
      <c r="E2722" s="16">
        <v>45519</v>
      </c>
      <c r="F2722" s="8">
        <v>0</v>
      </c>
      <c r="G2722" s="10"/>
    </row>
    <row r="2723" spans="1:7" x14ac:dyDescent="0.45">
      <c r="A2723" s="4" t="s">
        <v>394</v>
      </c>
      <c r="B2723" s="5" t="s">
        <v>222</v>
      </c>
      <c r="C2723" s="6" t="s">
        <v>62</v>
      </c>
      <c r="D2723" s="7">
        <v>3187.37</v>
      </c>
      <c r="E2723" s="16">
        <v>45519</v>
      </c>
      <c r="F2723" s="8">
        <v>0</v>
      </c>
      <c r="G2723" s="10"/>
    </row>
    <row r="2724" spans="1:7" x14ac:dyDescent="0.45">
      <c r="A2724" s="4" t="s">
        <v>394</v>
      </c>
      <c r="B2724" s="5" t="s">
        <v>222</v>
      </c>
      <c r="C2724" s="6" t="s">
        <v>64</v>
      </c>
      <c r="D2724" s="7">
        <v>3767.41</v>
      </c>
      <c r="E2724" s="16">
        <v>45519</v>
      </c>
      <c r="F2724" s="8">
        <v>0</v>
      </c>
      <c r="G2724" s="10"/>
    </row>
    <row r="2725" spans="1:7" x14ac:dyDescent="0.45">
      <c r="A2725" s="4" t="s">
        <v>394</v>
      </c>
      <c r="B2725" s="5" t="s">
        <v>222</v>
      </c>
      <c r="C2725" s="6" t="s">
        <v>66</v>
      </c>
      <c r="D2725" s="7">
        <v>2953.43</v>
      </c>
      <c r="E2725" s="16">
        <v>45519</v>
      </c>
      <c r="F2725" s="8">
        <v>0</v>
      </c>
      <c r="G2725" s="10"/>
    </row>
    <row r="2726" spans="1:7" x14ac:dyDescent="0.45">
      <c r="A2726" s="4" t="s">
        <v>394</v>
      </c>
      <c r="B2726" s="5" t="s">
        <v>222</v>
      </c>
      <c r="C2726" s="6" t="s">
        <v>54</v>
      </c>
      <c r="D2726" s="7">
        <v>8816.5400000000009</v>
      </c>
      <c r="E2726" s="16">
        <v>44880</v>
      </c>
      <c r="F2726" s="8">
        <v>0</v>
      </c>
      <c r="G2726" s="10"/>
    </row>
    <row r="2727" spans="1:7" x14ac:dyDescent="0.45">
      <c r="A2727" s="4" t="s">
        <v>394</v>
      </c>
      <c r="B2727" s="5" t="s">
        <v>222</v>
      </c>
      <c r="C2727" s="6" t="s">
        <v>55</v>
      </c>
      <c r="D2727" s="7">
        <v>9265.76</v>
      </c>
      <c r="E2727" s="16">
        <v>44925</v>
      </c>
      <c r="F2727" s="8">
        <v>0</v>
      </c>
      <c r="G2727" s="10"/>
    </row>
    <row r="2728" spans="1:7" x14ac:dyDescent="0.45">
      <c r="A2728" s="4" t="s">
        <v>394</v>
      </c>
      <c r="B2728" s="5" t="s">
        <v>222</v>
      </c>
      <c r="C2728" s="6" t="s">
        <v>56</v>
      </c>
      <c r="D2728" s="7">
        <v>7808.03</v>
      </c>
      <c r="E2728" s="16">
        <v>45139</v>
      </c>
      <c r="F2728" s="8">
        <v>0</v>
      </c>
      <c r="G2728" s="10"/>
    </row>
    <row r="2729" spans="1:7" x14ac:dyDescent="0.45">
      <c r="A2729" s="4" t="s">
        <v>394</v>
      </c>
      <c r="B2729" s="5" t="s">
        <v>222</v>
      </c>
      <c r="C2729" s="6" t="s">
        <v>57</v>
      </c>
      <c r="D2729" s="7">
        <v>9875.84</v>
      </c>
      <c r="E2729" s="16">
        <v>45504</v>
      </c>
      <c r="F2729" s="8">
        <v>0</v>
      </c>
      <c r="G2729" s="10"/>
    </row>
    <row r="2730" spans="1:7" x14ac:dyDescent="0.45">
      <c r="A2730" s="4" t="s">
        <v>394</v>
      </c>
      <c r="B2730" s="5" t="s">
        <v>222</v>
      </c>
      <c r="C2730" s="6" t="s">
        <v>58</v>
      </c>
      <c r="D2730" s="7">
        <v>4386.3599999999997</v>
      </c>
      <c r="E2730" s="16">
        <v>45412</v>
      </c>
      <c r="F2730" s="8">
        <v>0</v>
      </c>
      <c r="G2730" s="10"/>
    </row>
    <row r="2731" spans="1:7" x14ac:dyDescent="0.45">
      <c r="A2731" s="4" t="s">
        <v>394</v>
      </c>
      <c r="B2731" s="5" t="s">
        <v>222</v>
      </c>
      <c r="C2731" s="6" t="s">
        <v>78</v>
      </c>
      <c r="D2731" s="7">
        <v>5509.31</v>
      </c>
      <c r="E2731" s="16">
        <v>45127</v>
      </c>
      <c r="F2731" s="8">
        <v>0</v>
      </c>
      <c r="G2731" s="10"/>
    </row>
    <row r="2732" spans="1:7" x14ac:dyDescent="0.45">
      <c r="A2732" s="4" t="s">
        <v>394</v>
      </c>
      <c r="B2732" s="5" t="s">
        <v>222</v>
      </c>
      <c r="C2732" s="6" t="s">
        <v>80</v>
      </c>
      <c r="D2732" s="7">
        <v>8632.3799999999992</v>
      </c>
      <c r="E2732" s="16">
        <v>45488</v>
      </c>
      <c r="F2732" s="8">
        <v>0</v>
      </c>
      <c r="G2732" s="10"/>
    </row>
    <row r="2733" spans="1:7" x14ac:dyDescent="0.45">
      <c r="A2733" s="4" t="s">
        <v>394</v>
      </c>
      <c r="B2733" s="5" t="s">
        <v>222</v>
      </c>
      <c r="C2733" s="6" t="s">
        <v>82</v>
      </c>
      <c r="D2733" s="7">
        <v>2993.96</v>
      </c>
      <c r="E2733" s="16">
        <v>45519</v>
      </c>
      <c r="F2733" s="8">
        <v>0</v>
      </c>
      <c r="G2733" s="10"/>
    </row>
    <row r="2734" spans="1:7" x14ac:dyDescent="0.45">
      <c r="A2734" s="4" t="s">
        <v>394</v>
      </c>
      <c r="B2734" s="5" t="s">
        <v>222</v>
      </c>
      <c r="C2734" s="6" t="s">
        <v>84</v>
      </c>
      <c r="D2734" s="7">
        <v>2902.71</v>
      </c>
      <c r="E2734" s="16">
        <v>45519</v>
      </c>
      <c r="F2734" s="8">
        <v>0</v>
      </c>
      <c r="G2734" s="10"/>
    </row>
    <row r="2735" spans="1:7" x14ac:dyDescent="0.45">
      <c r="A2735" s="4" t="s">
        <v>394</v>
      </c>
      <c r="B2735" s="5" t="s">
        <v>222</v>
      </c>
      <c r="C2735" s="6" t="s">
        <v>86</v>
      </c>
      <c r="D2735" s="7">
        <v>4420.04</v>
      </c>
      <c r="E2735" s="16">
        <v>45519</v>
      </c>
      <c r="F2735" s="8">
        <v>0</v>
      </c>
      <c r="G2735" s="10"/>
    </row>
    <row r="2736" spans="1:7" x14ac:dyDescent="0.45">
      <c r="A2736" s="4" t="s">
        <v>394</v>
      </c>
      <c r="B2736" s="5" t="s">
        <v>222</v>
      </c>
      <c r="C2736" s="6" t="s">
        <v>88</v>
      </c>
      <c r="D2736" s="7">
        <v>2917.52</v>
      </c>
      <c r="E2736" s="16">
        <v>45519</v>
      </c>
      <c r="F2736" s="8">
        <v>0</v>
      </c>
      <c r="G2736" s="10"/>
    </row>
    <row r="2737" spans="1:7" x14ac:dyDescent="0.45">
      <c r="A2737" s="4" t="s">
        <v>394</v>
      </c>
      <c r="B2737" s="5" t="s">
        <v>222</v>
      </c>
      <c r="C2737" s="6" t="s">
        <v>90</v>
      </c>
      <c r="D2737" s="7">
        <v>2917.52</v>
      </c>
      <c r="E2737" s="16">
        <v>45762</v>
      </c>
      <c r="F2737" s="8">
        <v>0</v>
      </c>
      <c r="G2737" s="10"/>
    </row>
    <row r="2738" spans="1:7" x14ac:dyDescent="0.45">
      <c r="A2738" s="4" t="s">
        <v>394</v>
      </c>
      <c r="B2738" s="5" t="s">
        <v>222</v>
      </c>
      <c r="C2738" s="6" t="s">
        <v>92</v>
      </c>
      <c r="D2738" s="7">
        <v>27744.35</v>
      </c>
      <c r="E2738" s="16">
        <v>45519</v>
      </c>
      <c r="F2738" s="8">
        <v>0</v>
      </c>
      <c r="G2738" s="10"/>
    </row>
    <row r="2739" spans="1:7" x14ac:dyDescent="0.45">
      <c r="A2739" s="4" t="s">
        <v>394</v>
      </c>
      <c r="B2739" s="5" t="s">
        <v>223</v>
      </c>
      <c r="C2739" s="6" t="s">
        <v>60</v>
      </c>
      <c r="D2739" s="7">
        <v>1427.13</v>
      </c>
      <c r="E2739" s="16">
        <v>45519</v>
      </c>
      <c r="F2739" s="8">
        <v>0</v>
      </c>
      <c r="G2739" s="10"/>
    </row>
    <row r="2740" spans="1:7" x14ac:dyDescent="0.45">
      <c r="A2740" s="4" t="s">
        <v>394</v>
      </c>
      <c r="B2740" s="5" t="s">
        <v>223</v>
      </c>
      <c r="C2740" s="6" t="s">
        <v>62</v>
      </c>
      <c r="D2740" s="7">
        <v>1380.08</v>
      </c>
      <c r="E2740" s="16">
        <v>45519</v>
      </c>
      <c r="F2740" s="8">
        <v>0</v>
      </c>
      <c r="G2740" s="10"/>
    </row>
    <row r="2741" spans="1:7" x14ac:dyDescent="0.45">
      <c r="A2741" s="4" t="s">
        <v>394</v>
      </c>
      <c r="B2741" s="5" t="s">
        <v>223</v>
      </c>
      <c r="C2741" s="6" t="s">
        <v>64</v>
      </c>
      <c r="D2741" s="7">
        <v>1631.23</v>
      </c>
      <c r="E2741" s="16">
        <v>45519</v>
      </c>
      <c r="F2741" s="8">
        <v>0</v>
      </c>
      <c r="G2741" s="10"/>
    </row>
    <row r="2742" spans="1:7" x14ac:dyDescent="0.45">
      <c r="A2742" s="4" t="s">
        <v>394</v>
      </c>
      <c r="B2742" s="5" t="s">
        <v>223</v>
      </c>
      <c r="C2742" s="6" t="s">
        <v>66</v>
      </c>
      <c r="D2742" s="7">
        <v>1278.79</v>
      </c>
      <c r="E2742" s="16">
        <v>45519</v>
      </c>
      <c r="F2742" s="8">
        <v>0</v>
      </c>
      <c r="G2742" s="10"/>
    </row>
    <row r="2743" spans="1:7" x14ac:dyDescent="0.45">
      <c r="A2743" s="4" t="s">
        <v>394</v>
      </c>
      <c r="B2743" s="5" t="s">
        <v>223</v>
      </c>
      <c r="C2743" s="6" t="s">
        <v>54</v>
      </c>
      <c r="D2743" s="7">
        <v>3817.43</v>
      </c>
      <c r="E2743" s="16">
        <v>44880</v>
      </c>
      <c r="F2743" s="8">
        <v>0</v>
      </c>
      <c r="G2743" s="10"/>
    </row>
    <row r="2744" spans="1:7" x14ac:dyDescent="0.45">
      <c r="A2744" s="4" t="s">
        <v>394</v>
      </c>
      <c r="B2744" s="5" t="s">
        <v>223</v>
      </c>
      <c r="C2744" s="6" t="s">
        <v>55</v>
      </c>
      <c r="D2744" s="7">
        <v>4011.93</v>
      </c>
      <c r="E2744" s="16">
        <v>44925</v>
      </c>
      <c r="F2744" s="8">
        <v>0</v>
      </c>
      <c r="G2744" s="10"/>
    </row>
    <row r="2745" spans="1:7" x14ac:dyDescent="0.45">
      <c r="A2745" s="4" t="s">
        <v>394</v>
      </c>
      <c r="B2745" s="5" t="s">
        <v>223</v>
      </c>
      <c r="C2745" s="6" t="s">
        <v>56</v>
      </c>
      <c r="D2745" s="7">
        <v>3380.76</v>
      </c>
      <c r="E2745" s="16">
        <v>45140</v>
      </c>
      <c r="F2745" s="8">
        <v>0</v>
      </c>
      <c r="G2745" s="10"/>
    </row>
    <row r="2746" spans="1:7" x14ac:dyDescent="0.45">
      <c r="A2746" s="4" t="s">
        <v>394</v>
      </c>
      <c r="B2746" s="5" t="s">
        <v>223</v>
      </c>
      <c r="C2746" s="6" t="s">
        <v>57</v>
      </c>
      <c r="D2746" s="7">
        <v>4276.08</v>
      </c>
      <c r="E2746" s="16">
        <v>45504</v>
      </c>
      <c r="F2746" s="8">
        <v>0</v>
      </c>
      <c r="G2746" s="10"/>
    </row>
    <row r="2747" spans="1:7" x14ac:dyDescent="0.45">
      <c r="A2747" s="4" t="s">
        <v>394</v>
      </c>
      <c r="B2747" s="5" t="s">
        <v>223</v>
      </c>
      <c r="C2747" s="6" t="s">
        <v>58</v>
      </c>
      <c r="D2747" s="7">
        <v>1899.23</v>
      </c>
      <c r="E2747" s="16">
        <v>45412</v>
      </c>
      <c r="F2747" s="8">
        <v>0</v>
      </c>
      <c r="G2747" s="10"/>
    </row>
    <row r="2748" spans="1:7" x14ac:dyDescent="0.45">
      <c r="A2748" s="4" t="s">
        <v>394</v>
      </c>
      <c r="B2748" s="5" t="s">
        <v>223</v>
      </c>
      <c r="C2748" s="6" t="s">
        <v>74</v>
      </c>
      <c r="D2748" s="7">
        <v>1359.03</v>
      </c>
      <c r="E2748" s="16">
        <v>44985</v>
      </c>
      <c r="F2748" s="8">
        <v>0</v>
      </c>
      <c r="G2748" s="10"/>
    </row>
    <row r="2749" spans="1:7" x14ac:dyDescent="0.45">
      <c r="A2749" s="4" t="s">
        <v>394</v>
      </c>
      <c r="B2749" s="5" t="s">
        <v>223</v>
      </c>
      <c r="C2749" s="6" t="s">
        <v>76</v>
      </c>
      <c r="D2749" s="7">
        <v>3170.64</v>
      </c>
      <c r="E2749" s="16">
        <v>44985</v>
      </c>
      <c r="F2749" s="8">
        <v>0</v>
      </c>
      <c r="G2749" s="10"/>
    </row>
    <row r="2750" spans="1:7" x14ac:dyDescent="0.45">
      <c r="A2750" s="4" t="s">
        <v>394</v>
      </c>
      <c r="B2750" s="5" t="s">
        <v>223</v>
      </c>
      <c r="C2750" s="6" t="s">
        <v>78</v>
      </c>
      <c r="D2750" s="7">
        <v>2385.4499999999998</v>
      </c>
      <c r="E2750" s="16">
        <v>45127</v>
      </c>
      <c r="F2750" s="8">
        <v>0</v>
      </c>
      <c r="G2750" s="10"/>
    </row>
    <row r="2751" spans="1:7" x14ac:dyDescent="0.45">
      <c r="A2751" s="4" t="s">
        <v>394</v>
      </c>
      <c r="B2751" s="5" t="s">
        <v>223</v>
      </c>
      <c r="C2751" s="6" t="s">
        <v>80</v>
      </c>
      <c r="D2751" s="7">
        <v>3737.69</v>
      </c>
      <c r="E2751" s="16">
        <v>45488</v>
      </c>
      <c r="F2751" s="8">
        <v>0</v>
      </c>
      <c r="G2751" s="10"/>
    </row>
    <row r="2752" spans="1:7" x14ac:dyDescent="0.45">
      <c r="A2752" s="4" t="s">
        <v>394</v>
      </c>
      <c r="B2752" s="5" t="s">
        <v>223</v>
      </c>
      <c r="C2752" s="6" t="s">
        <v>82</v>
      </c>
      <c r="D2752" s="7">
        <v>1296.3399999999999</v>
      </c>
      <c r="E2752" s="16">
        <v>45519</v>
      </c>
      <c r="F2752" s="8">
        <v>0</v>
      </c>
      <c r="G2752" s="10"/>
    </row>
    <row r="2753" spans="1:7" x14ac:dyDescent="0.45">
      <c r="A2753" s="4" t="s">
        <v>394</v>
      </c>
      <c r="B2753" s="5" t="s">
        <v>223</v>
      </c>
      <c r="C2753" s="6" t="s">
        <v>84</v>
      </c>
      <c r="D2753" s="7">
        <v>1256.83</v>
      </c>
      <c r="E2753" s="16">
        <v>45519</v>
      </c>
      <c r="F2753" s="8">
        <v>0</v>
      </c>
      <c r="G2753" s="10"/>
    </row>
    <row r="2754" spans="1:7" x14ac:dyDescent="0.45">
      <c r="A2754" s="4" t="s">
        <v>394</v>
      </c>
      <c r="B2754" s="5" t="s">
        <v>223</v>
      </c>
      <c r="C2754" s="6" t="s">
        <v>86</v>
      </c>
      <c r="D2754" s="7">
        <v>1913.81</v>
      </c>
      <c r="E2754" s="16">
        <v>45519</v>
      </c>
      <c r="F2754" s="8">
        <v>0</v>
      </c>
      <c r="G2754" s="10"/>
    </row>
    <row r="2755" spans="1:7" x14ac:dyDescent="0.45">
      <c r="A2755" s="4" t="s">
        <v>394</v>
      </c>
      <c r="B2755" s="5" t="s">
        <v>223</v>
      </c>
      <c r="C2755" s="6" t="s">
        <v>88</v>
      </c>
      <c r="D2755" s="7">
        <v>1263.24</v>
      </c>
      <c r="E2755" s="16">
        <v>45519</v>
      </c>
      <c r="F2755" s="8">
        <v>0</v>
      </c>
      <c r="G2755" s="10"/>
    </row>
    <row r="2756" spans="1:7" x14ac:dyDescent="0.45">
      <c r="A2756" s="4" t="s">
        <v>394</v>
      </c>
      <c r="B2756" s="5" t="s">
        <v>223</v>
      </c>
      <c r="C2756" s="6" t="s">
        <v>90</v>
      </c>
      <c r="D2756" s="7">
        <v>1263.24</v>
      </c>
      <c r="E2756" s="16">
        <v>45762</v>
      </c>
      <c r="F2756" s="8">
        <v>0</v>
      </c>
      <c r="G2756" s="10"/>
    </row>
    <row r="2757" spans="1:7" x14ac:dyDescent="0.45">
      <c r="A2757" s="4" t="s">
        <v>394</v>
      </c>
      <c r="B2757" s="5" t="s">
        <v>223</v>
      </c>
      <c r="C2757" s="6" t="s">
        <v>92</v>
      </c>
      <c r="D2757" s="7">
        <v>12012.88</v>
      </c>
      <c r="E2757" s="16">
        <v>45519</v>
      </c>
      <c r="F2757" s="8">
        <v>0</v>
      </c>
      <c r="G2757" s="10"/>
    </row>
    <row r="2758" spans="1:7" x14ac:dyDescent="0.45">
      <c r="A2758" s="4" t="s">
        <v>394</v>
      </c>
      <c r="B2758" s="5" t="s">
        <v>224</v>
      </c>
      <c r="C2758" s="6" t="s">
        <v>60</v>
      </c>
      <c r="D2758" s="7">
        <v>11163.47</v>
      </c>
      <c r="E2758" s="16">
        <v>45519</v>
      </c>
      <c r="F2758" s="8">
        <v>0</v>
      </c>
      <c r="G2758" s="10"/>
    </row>
    <row r="2759" spans="1:7" x14ac:dyDescent="0.45">
      <c r="A2759" s="4" t="s">
        <v>394</v>
      </c>
      <c r="B2759" s="5" t="s">
        <v>224</v>
      </c>
      <c r="C2759" s="6" t="s">
        <v>62</v>
      </c>
      <c r="D2759" s="7">
        <v>10795.47</v>
      </c>
      <c r="E2759" s="16">
        <v>45519</v>
      </c>
      <c r="F2759" s="8">
        <v>0</v>
      </c>
      <c r="G2759" s="10"/>
    </row>
    <row r="2760" spans="1:7" x14ac:dyDescent="0.45">
      <c r="A2760" s="4" t="s">
        <v>394</v>
      </c>
      <c r="B2760" s="5" t="s">
        <v>224</v>
      </c>
      <c r="C2760" s="6" t="s">
        <v>64</v>
      </c>
      <c r="D2760" s="7">
        <v>12760.02</v>
      </c>
      <c r="E2760" s="16">
        <v>45519</v>
      </c>
      <c r="F2760" s="8">
        <v>0</v>
      </c>
      <c r="G2760" s="10"/>
    </row>
    <row r="2761" spans="1:7" x14ac:dyDescent="0.45">
      <c r="A2761" s="4" t="s">
        <v>394</v>
      </c>
      <c r="B2761" s="5" t="s">
        <v>224</v>
      </c>
      <c r="C2761" s="6" t="s">
        <v>66</v>
      </c>
      <c r="D2761" s="7">
        <v>10003.11</v>
      </c>
      <c r="E2761" s="16">
        <v>45519</v>
      </c>
      <c r="F2761" s="8">
        <v>0</v>
      </c>
      <c r="G2761" s="10"/>
    </row>
    <row r="2762" spans="1:7" x14ac:dyDescent="0.45">
      <c r="A2762" s="4" t="s">
        <v>394</v>
      </c>
      <c r="B2762" s="5" t="s">
        <v>224</v>
      </c>
      <c r="C2762" s="6" t="s">
        <v>56</v>
      </c>
      <c r="D2762" s="7">
        <v>26445.38</v>
      </c>
      <c r="E2762" s="16">
        <v>45139</v>
      </c>
      <c r="F2762" s="8">
        <v>0</v>
      </c>
      <c r="G2762" s="10"/>
    </row>
    <row r="2763" spans="1:7" x14ac:dyDescent="0.45">
      <c r="A2763" s="4" t="s">
        <v>394</v>
      </c>
      <c r="B2763" s="5" t="s">
        <v>224</v>
      </c>
      <c r="C2763" s="6" t="s">
        <v>57</v>
      </c>
      <c r="D2763" s="7">
        <v>33448.92</v>
      </c>
      <c r="E2763" s="16">
        <v>45504</v>
      </c>
      <c r="F2763" s="8">
        <v>0</v>
      </c>
      <c r="G2763" s="10"/>
    </row>
    <row r="2764" spans="1:7" x14ac:dyDescent="0.45">
      <c r="A2764" s="4" t="s">
        <v>394</v>
      </c>
      <c r="B2764" s="5" t="s">
        <v>224</v>
      </c>
      <c r="C2764" s="6" t="s">
        <v>58</v>
      </c>
      <c r="D2764" s="7">
        <v>14856.37</v>
      </c>
      <c r="E2764" s="16">
        <v>45412</v>
      </c>
      <c r="F2764" s="8">
        <v>0</v>
      </c>
      <c r="G2764" s="10"/>
    </row>
    <row r="2765" spans="1:7" x14ac:dyDescent="0.45">
      <c r="A2765" s="4" t="s">
        <v>394</v>
      </c>
      <c r="B2765" s="5" t="s">
        <v>224</v>
      </c>
      <c r="C2765" s="6" t="s">
        <v>74</v>
      </c>
      <c r="D2765" s="7">
        <v>10630.76</v>
      </c>
      <c r="E2765" s="16">
        <v>45044</v>
      </c>
      <c r="F2765" s="8">
        <v>0</v>
      </c>
      <c r="G2765" s="10"/>
    </row>
    <row r="2766" spans="1:7" x14ac:dyDescent="0.45">
      <c r="A2766" s="4" t="s">
        <v>394</v>
      </c>
      <c r="B2766" s="5" t="s">
        <v>224</v>
      </c>
      <c r="C2766" s="6" t="s">
        <v>76</v>
      </c>
      <c r="D2766" s="7">
        <v>24801.78</v>
      </c>
      <c r="E2766" s="16">
        <v>45044</v>
      </c>
      <c r="F2766" s="8">
        <v>0</v>
      </c>
      <c r="G2766" s="10"/>
    </row>
    <row r="2767" spans="1:7" x14ac:dyDescent="0.45">
      <c r="A2767" s="4" t="s">
        <v>394</v>
      </c>
      <c r="B2767" s="5" t="s">
        <v>224</v>
      </c>
      <c r="C2767" s="6" t="s">
        <v>78</v>
      </c>
      <c r="D2767" s="7">
        <v>18659.740000000002</v>
      </c>
      <c r="E2767" s="16">
        <v>45127</v>
      </c>
      <c r="F2767" s="8">
        <v>0</v>
      </c>
      <c r="G2767" s="10"/>
    </row>
    <row r="2768" spans="1:7" x14ac:dyDescent="0.45">
      <c r="A2768" s="4" t="s">
        <v>394</v>
      </c>
      <c r="B2768" s="5" t="s">
        <v>224</v>
      </c>
      <c r="C2768" s="6" t="s">
        <v>80</v>
      </c>
      <c r="D2768" s="7">
        <v>29237.4</v>
      </c>
      <c r="E2768" s="16">
        <v>45488</v>
      </c>
      <c r="F2768" s="8">
        <v>0</v>
      </c>
      <c r="G2768" s="10"/>
    </row>
    <row r="2769" spans="1:7" x14ac:dyDescent="0.45">
      <c r="A2769" s="4" t="s">
        <v>394</v>
      </c>
      <c r="B2769" s="5" t="s">
        <v>224</v>
      </c>
      <c r="C2769" s="6" t="s">
        <v>82</v>
      </c>
      <c r="D2769" s="7">
        <v>10140.379999999999</v>
      </c>
      <c r="E2769" s="16">
        <v>45519</v>
      </c>
      <c r="F2769" s="8">
        <v>0</v>
      </c>
      <c r="G2769" s="10"/>
    </row>
    <row r="2770" spans="1:7" x14ac:dyDescent="0.45">
      <c r="A2770" s="4" t="s">
        <v>394</v>
      </c>
      <c r="B2770" s="5" t="s">
        <v>224</v>
      </c>
      <c r="C2770" s="6" t="s">
        <v>84</v>
      </c>
      <c r="D2770" s="7">
        <v>9831.33</v>
      </c>
      <c r="E2770" s="16">
        <v>45519</v>
      </c>
      <c r="F2770" s="8">
        <v>0</v>
      </c>
      <c r="G2770" s="10"/>
    </row>
    <row r="2771" spans="1:7" x14ac:dyDescent="0.45">
      <c r="A2771" s="4" t="s">
        <v>394</v>
      </c>
      <c r="B2771" s="5" t="s">
        <v>224</v>
      </c>
      <c r="C2771" s="6" t="s">
        <v>86</v>
      </c>
      <c r="D2771" s="7">
        <v>14970.43</v>
      </c>
      <c r="E2771" s="16">
        <v>45519</v>
      </c>
      <c r="F2771" s="8">
        <v>0</v>
      </c>
      <c r="G2771" s="10"/>
    </row>
    <row r="2772" spans="1:7" x14ac:dyDescent="0.45">
      <c r="A2772" s="4" t="s">
        <v>394</v>
      </c>
      <c r="B2772" s="5" t="s">
        <v>224</v>
      </c>
      <c r="C2772" s="6" t="s">
        <v>88</v>
      </c>
      <c r="D2772" s="7">
        <v>9881.48</v>
      </c>
      <c r="E2772" s="16">
        <v>45519</v>
      </c>
      <c r="F2772" s="8">
        <v>0</v>
      </c>
      <c r="G2772" s="10"/>
    </row>
    <row r="2773" spans="1:7" x14ac:dyDescent="0.45">
      <c r="A2773" s="4" t="s">
        <v>394</v>
      </c>
      <c r="B2773" s="5" t="s">
        <v>224</v>
      </c>
      <c r="C2773" s="6" t="s">
        <v>90</v>
      </c>
      <c r="D2773" s="7">
        <v>9881.48</v>
      </c>
      <c r="E2773" s="16">
        <v>45762</v>
      </c>
      <c r="F2773" s="8">
        <v>0</v>
      </c>
      <c r="G2773" s="10"/>
    </row>
    <row r="2774" spans="1:7" x14ac:dyDescent="0.45">
      <c r="A2774" s="4" t="s">
        <v>394</v>
      </c>
      <c r="B2774" s="5" t="s">
        <v>224</v>
      </c>
      <c r="C2774" s="6" t="s">
        <v>92</v>
      </c>
      <c r="D2774" s="7">
        <v>93968.61</v>
      </c>
      <c r="E2774" s="16">
        <v>45519</v>
      </c>
      <c r="F2774" s="8">
        <v>0</v>
      </c>
      <c r="G2774" s="10"/>
    </row>
    <row r="2775" spans="1:7" x14ac:dyDescent="0.45">
      <c r="A2775" s="4" t="s">
        <v>394</v>
      </c>
      <c r="B2775" s="5" t="s">
        <v>225</v>
      </c>
      <c r="C2775" s="6" t="s">
        <v>60</v>
      </c>
      <c r="D2775" s="7">
        <v>9730.1</v>
      </c>
      <c r="E2775" s="16">
        <v>45519</v>
      </c>
      <c r="F2775" s="8">
        <v>0</v>
      </c>
      <c r="G2775" s="10"/>
    </row>
    <row r="2776" spans="1:7" x14ac:dyDescent="0.45">
      <c r="A2776" s="4" t="s">
        <v>394</v>
      </c>
      <c r="B2776" s="5" t="s">
        <v>225</v>
      </c>
      <c r="C2776" s="6" t="s">
        <v>62</v>
      </c>
      <c r="D2776" s="7">
        <v>9409.35</v>
      </c>
      <c r="E2776" s="16">
        <v>45519</v>
      </c>
      <c r="F2776" s="8">
        <v>0</v>
      </c>
      <c r="G2776" s="10"/>
    </row>
    <row r="2777" spans="1:7" x14ac:dyDescent="0.45">
      <c r="A2777" s="4" t="s">
        <v>394</v>
      </c>
      <c r="B2777" s="5" t="s">
        <v>225</v>
      </c>
      <c r="C2777" s="6" t="s">
        <v>64</v>
      </c>
      <c r="D2777" s="7">
        <v>11121.65</v>
      </c>
      <c r="E2777" s="16">
        <v>45519</v>
      </c>
      <c r="F2777" s="8">
        <v>0</v>
      </c>
      <c r="G2777" s="10"/>
    </row>
    <row r="2778" spans="1:7" x14ac:dyDescent="0.45">
      <c r="A2778" s="4" t="s">
        <v>394</v>
      </c>
      <c r="B2778" s="5" t="s">
        <v>225</v>
      </c>
      <c r="C2778" s="6" t="s">
        <v>66</v>
      </c>
      <c r="D2778" s="7">
        <v>8718.7199999999993</v>
      </c>
      <c r="E2778" s="16">
        <v>45519</v>
      </c>
      <c r="F2778" s="8">
        <v>0</v>
      </c>
      <c r="G2778" s="10"/>
    </row>
    <row r="2779" spans="1:7" x14ac:dyDescent="0.45">
      <c r="A2779" s="4" t="s">
        <v>394</v>
      </c>
      <c r="B2779" s="5" t="s">
        <v>225</v>
      </c>
      <c r="C2779" s="6" t="s">
        <v>54</v>
      </c>
      <c r="D2779" s="7">
        <v>26027.03</v>
      </c>
      <c r="E2779" s="16">
        <v>44880</v>
      </c>
      <c r="F2779" s="8">
        <v>0</v>
      </c>
      <c r="G2779" s="10"/>
    </row>
    <row r="2780" spans="1:7" x14ac:dyDescent="0.45">
      <c r="A2780" s="4" t="s">
        <v>394</v>
      </c>
      <c r="B2780" s="5" t="s">
        <v>225</v>
      </c>
      <c r="C2780" s="6" t="s">
        <v>55</v>
      </c>
      <c r="D2780" s="7">
        <v>27353.14</v>
      </c>
      <c r="E2780" s="16">
        <v>44925</v>
      </c>
      <c r="F2780" s="8">
        <v>0</v>
      </c>
      <c r="G2780" s="10"/>
    </row>
    <row r="2781" spans="1:7" x14ac:dyDescent="0.45">
      <c r="A2781" s="4" t="s">
        <v>394</v>
      </c>
      <c r="B2781" s="5" t="s">
        <v>225</v>
      </c>
      <c r="C2781" s="6" t="s">
        <v>56</v>
      </c>
      <c r="D2781" s="7">
        <v>23049.84</v>
      </c>
      <c r="E2781" s="16">
        <v>45139</v>
      </c>
      <c r="F2781" s="8">
        <v>0</v>
      </c>
      <c r="G2781" s="10"/>
    </row>
    <row r="2782" spans="1:7" x14ac:dyDescent="0.45">
      <c r="A2782" s="4" t="s">
        <v>394</v>
      </c>
      <c r="B2782" s="5" t="s">
        <v>225</v>
      </c>
      <c r="C2782" s="6" t="s">
        <v>57</v>
      </c>
      <c r="D2782" s="7">
        <v>29154.14</v>
      </c>
      <c r="E2782" s="16">
        <v>45504</v>
      </c>
      <c r="F2782" s="8">
        <v>0</v>
      </c>
      <c r="G2782" s="10"/>
    </row>
    <row r="2783" spans="1:7" x14ac:dyDescent="0.45">
      <c r="A2783" s="4" t="s">
        <v>394</v>
      </c>
      <c r="B2783" s="5" t="s">
        <v>225</v>
      </c>
      <c r="C2783" s="6" t="s">
        <v>58</v>
      </c>
      <c r="D2783" s="7">
        <v>12948.83</v>
      </c>
      <c r="E2783" s="16">
        <v>45412</v>
      </c>
      <c r="F2783" s="8">
        <v>0</v>
      </c>
      <c r="G2783" s="10"/>
    </row>
    <row r="2784" spans="1:7" x14ac:dyDescent="0.45">
      <c r="A2784" s="4" t="s">
        <v>394</v>
      </c>
      <c r="B2784" s="5" t="s">
        <v>225</v>
      </c>
      <c r="C2784" s="6" t="s">
        <v>74</v>
      </c>
      <c r="D2784" s="7">
        <v>9265.7900000000009</v>
      </c>
      <c r="E2784" s="16">
        <v>44985</v>
      </c>
      <c r="F2784" s="8">
        <v>0</v>
      </c>
      <c r="G2784" s="10"/>
    </row>
    <row r="2785" spans="1:7" x14ac:dyDescent="0.45">
      <c r="A2785" s="4" t="s">
        <v>394</v>
      </c>
      <c r="B2785" s="5" t="s">
        <v>225</v>
      </c>
      <c r="C2785" s="6" t="s">
        <v>76</v>
      </c>
      <c r="D2785" s="7">
        <v>21617.27</v>
      </c>
      <c r="E2785" s="16">
        <v>44985</v>
      </c>
      <c r="F2785" s="8">
        <v>0</v>
      </c>
      <c r="G2785" s="10"/>
    </row>
    <row r="2786" spans="1:7" x14ac:dyDescent="0.45">
      <c r="A2786" s="4" t="s">
        <v>394</v>
      </c>
      <c r="B2786" s="5" t="s">
        <v>225</v>
      </c>
      <c r="C2786" s="6" t="s">
        <v>78</v>
      </c>
      <c r="D2786" s="7">
        <v>16263.87</v>
      </c>
      <c r="E2786" s="16">
        <v>45127</v>
      </c>
      <c r="F2786" s="8">
        <v>0</v>
      </c>
      <c r="G2786" s="10"/>
    </row>
    <row r="2787" spans="1:7" x14ac:dyDescent="0.45">
      <c r="A2787" s="4" t="s">
        <v>394</v>
      </c>
      <c r="B2787" s="5" t="s">
        <v>225</v>
      </c>
      <c r="C2787" s="6" t="s">
        <v>80</v>
      </c>
      <c r="D2787" s="7">
        <v>25483.37</v>
      </c>
      <c r="E2787" s="16">
        <v>45488</v>
      </c>
      <c r="F2787" s="8">
        <v>0</v>
      </c>
      <c r="G2787" s="10"/>
    </row>
    <row r="2788" spans="1:7" x14ac:dyDescent="0.45">
      <c r="A2788" s="4" t="s">
        <v>394</v>
      </c>
      <c r="B2788" s="5" t="s">
        <v>225</v>
      </c>
      <c r="C2788" s="6" t="s">
        <v>82</v>
      </c>
      <c r="D2788" s="7">
        <v>8838.3700000000008</v>
      </c>
      <c r="E2788" s="16">
        <v>45519</v>
      </c>
      <c r="F2788" s="8">
        <v>0</v>
      </c>
      <c r="G2788" s="10"/>
    </row>
    <row r="2789" spans="1:7" x14ac:dyDescent="0.45">
      <c r="A2789" s="4" t="s">
        <v>394</v>
      </c>
      <c r="B2789" s="5" t="s">
        <v>225</v>
      </c>
      <c r="C2789" s="6" t="s">
        <v>84</v>
      </c>
      <c r="D2789" s="7">
        <v>8569</v>
      </c>
      <c r="E2789" s="16">
        <v>45519</v>
      </c>
      <c r="F2789" s="8">
        <v>0</v>
      </c>
      <c r="G2789" s="10"/>
    </row>
    <row r="2790" spans="1:7" x14ac:dyDescent="0.45">
      <c r="A2790" s="4" t="s">
        <v>394</v>
      </c>
      <c r="B2790" s="5" t="s">
        <v>225</v>
      </c>
      <c r="C2790" s="6" t="s">
        <v>86</v>
      </c>
      <c r="D2790" s="7">
        <v>13048.25</v>
      </c>
      <c r="E2790" s="16">
        <v>45519</v>
      </c>
      <c r="F2790" s="8">
        <v>0</v>
      </c>
      <c r="G2790" s="10"/>
    </row>
    <row r="2791" spans="1:7" x14ac:dyDescent="0.45">
      <c r="A2791" s="4" t="s">
        <v>394</v>
      </c>
      <c r="B2791" s="5" t="s">
        <v>225</v>
      </c>
      <c r="C2791" s="6" t="s">
        <v>88</v>
      </c>
      <c r="D2791" s="7">
        <v>8612.7199999999993</v>
      </c>
      <c r="E2791" s="16">
        <v>45519</v>
      </c>
      <c r="F2791" s="8">
        <v>0</v>
      </c>
      <c r="G2791" s="10"/>
    </row>
    <row r="2792" spans="1:7" x14ac:dyDescent="0.45">
      <c r="A2792" s="4" t="s">
        <v>394</v>
      </c>
      <c r="B2792" s="5" t="s">
        <v>225</v>
      </c>
      <c r="C2792" s="6" t="s">
        <v>90</v>
      </c>
      <c r="D2792" s="7">
        <v>8612.7199999999993</v>
      </c>
      <c r="E2792" s="16">
        <v>45762</v>
      </c>
      <c r="F2792" s="8">
        <v>0</v>
      </c>
      <c r="G2792" s="10"/>
    </row>
    <row r="2793" spans="1:7" x14ac:dyDescent="0.45">
      <c r="A2793" s="4" t="s">
        <v>394</v>
      </c>
      <c r="B2793" s="5" t="s">
        <v>225</v>
      </c>
      <c r="C2793" s="6" t="s">
        <v>92</v>
      </c>
      <c r="D2793" s="7">
        <v>81903.199999999997</v>
      </c>
      <c r="E2793" s="16">
        <v>45519</v>
      </c>
      <c r="F2793" s="8">
        <v>0</v>
      </c>
      <c r="G2793" s="10"/>
    </row>
    <row r="2794" spans="1:7" x14ac:dyDescent="0.45">
      <c r="A2794" s="4" t="s">
        <v>394</v>
      </c>
      <c r="B2794" s="5" t="s">
        <v>226</v>
      </c>
      <c r="C2794" s="6" t="s">
        <v>60</v>
      </c>
      <c r="D2794" s="7">
        <v>90313.12</v>
      </c>
      <c r="E2794" s="16">
        <v>45519</v>
      </c>
      <c r="F2794" s="8">
        <v>0</v>
      </c>
      <c r="G2794" s="10"/>
    </row>
    <row r="2795" spans="1:7" x14ac:dyDescent="0.45">
      <c r="A2795" s="4" t="s">
        <v>394</v>
      </c>
      <c r="B2795" s="5" t="s">
        <v>226</v>
      </c>
      <c r="C2795" s="6" t="s">
        <v>62</v>
      </c>
      <c r="D2795" s="7">
        <v>87335.98</v>
      </c>
      <c r="E2795" s="16">
        <v>45519</v>
      </c>
      <c r="F2795" s="8">
        <v>0</v>
      </c>
      <c r="G2795" s="10"/>
    </row>
    <row r="2796" spans="1:7" x14ac:dyDescent="0.45">
      <c r="A2796" s="4" t="s">
        <v>394</v>
      </c>
      <c r="B2796" s="5" t="s">
        <v>226</v>
      </c>
      <c r="C2796" s="6" t="s">
        <v>64</v>
      </c>
      <c r="D2796" s="7">
        <v>103229.31</v>
      </c>
      <c r="E2796" s="16">
        <v>45519</v>
      </c>
      <c r="F2796" s="8">
        <v>0</v>
      </c>
      <c r="G2796" s="10"/>
    </row>
    <row r="2797" spans="1:7" x14ac:dyDescent="0.45">
      <c r="A2797" s="4" t="s">
        <v>394</v>
      </c>
      <c r="B2797" s="5" t="s">
        <v>226</v>
      </c>
      <c r="C2797" s="6" t="s">
        <v>66</v>
      </c>
      <c r="D2797" s="7">
        <v>80925.740000000005</v>
      </c>
      <c r="E2797" s="16">
        <v>45519</v>
      </c>
      <c r="F2797" s="8">
        <v>0</v>
      </c>
      <c r="G2797" s="10"/>
    </row>
    <row r="2798" spans="1:7" x14ac:dyDescent="0.45">
      <c r="A2798" s="4" t="s">
        <v>394</v>
      </c>
      <c r="B2798" s="5" t="s">
        <v>226</v>
      </c>
      <c r="C2798" s="6" t="s">
        <v>54</v>
      </c>
      <c r="D2798" s="7">
        <v>241578.51</v>
      </c>
      <c r="E2798" s="16">
        <v>44880</v>
      </c>
      <c r="F2798" s="8">
        <v>0</v>
      </c>
      <c r="G2798" s="10"/>
    </row>
    <row r="2799" spans="1:7" x14ac:dyDescent="0.45">
      <c r="A2799" s="4" t="s">
        <v>394</v>
      </c>
      <c r="B2799" s="5" t="s">
        <v>226</v>
      </c>
      <c r="C2799" s="6" t="s">
        <v>55</v>
      </c>
      <c r="D2799" s="7">
        <v>253887.24</v>
      </c>
      <c r="E2799" s="16">
        <v>44925</v>
      </c>
      <c r="F2799" s="8">
        <v>0</v>
      </c>
      <c r="G2799" s="10"/>
    </row>
    <row r="2800" spans="1:7" x14ac:dyDescent="0.45">
      <c r="A2800" s="4" t="s">
        <v>394</v>
      </c>
      <c r="B2800" s="5" t="s">
        <v>226</v>
      </c>
      <c r="C2800" s="6" t="s">
        <v>56</v>
      </c>
      <c r="D2800" s="7">
        <v>213944.72</v>
      </c>
      <c r="E2800" s="16">
        <v>45140</v>
      </c>
      <c r="F2800" s="8">
        <v>0</v>
      </c>
      <c r="G2800" s="10"/>
    </row>
    <row r="2801" spans="1:7" x14ac:dyDescent="0.45">
      <c r="A2801" s="4" t="s">
        <v>394</v>
      </c>
      <c r="B2801" s="5" t="s">
        <v>226</v>
      </c>
      <c r="C2801" s="6" t="s">
        <v>57</v>
      </c>
      <c r="D2801" s="7">
        <v>270603.82</v>
      </c>
      <c r="E2801" s="16">
        <v>45504</v>
      </c>
      <c r="F2801" s="8">
        <v>0</v>
      </c>
      <c r="G2801" s="10"/>
    </row>
    <row r="2802" spans="1:7" x14ac:dyDescent="0.45">
      <c r="A2802" s="4" t="s">
        <v>394</v>
      </c>
      <c r="B2802" s="5" t="s">
        <v>226</v>
      </c>
      <c r="C2802" s="6" t="s">
        <v>58</v>
      </c>
      <c r="D2802" s="7">
        <v>120188.91</v>
      </c>
      <c r="E2802" s="16">
        <v>45412</v>
      </c>
      <c r="F2802" s="8">
        <v>0</v>
      </c>
      <c r="G2802" s="10"/>
    </row>
    <row r="2803" spans="1:7" x14ac:dyDescent="0.45">
      <c r="A2803" s="4" t="s">
        <v>394</v>
      </c>
      <c r="B2803" s="5" t="s">
        <v>226</v>
      </c>
      <c r="C2803" s="6" t="s">
        <v>74</v>
      </c>
      <c r="D2803" s="7">
        <v>86003.5</v>
      </c>
      <c r="E2803" s="16">
        <v>44985</v>
      </c>
      <c r="F2803" s="8">
        <v>0</v>
      </c>
      <c r="G2803" s="10"/>
    </row>
    <row r="2804" spans="1:7" x14ac:dyDescent="0.45">
      <c r="A2804" s="4" t="s">
        <v>394</v>
      </c>
      <c r="B2804" s="5" t="s">
        <v>226</v>
      </c>
      <c r="C2804" s="6" t="s">
        <v>76</v>
      </c>
      <c r="D2804" s="7">
        <v>200647.91</v>
      </c>
      <c r="E2804" s="16">
        <v>44985</v>
      </c>
      <c r="F2804" s="8">
        <v>0</v>
      </c>
      <c r="G2804" s="10"/>
    </row>
    <row r="2805" spans="1:7" x14ac:dyDescent="0.45">
      <c r="A2805" s="4" t="s">
        <v>394</v>
      </c>
      <c r="B2805" s="5" t="s">
        <v>226</v>
      </c>
      <c r="C2805" s="6" t="s">
        <v>78</v>
      </c>
      <c r="D2805" s="7">
        <v>150958.47</v>
      </c>
      <c r="E2805" s="16">
        <v>45127</v>
      </c>
      <c r="F2805" s="8">
        <v>0</v>
      </c>
      <c r="G2805" s="10"/>
    </row>
    <row r="2806" spans="1:7" x14ac:dyDescent="0.45">
      <c r="A2806" s="4" t="s">
        <v>394</v>
      </c>
      <c r="B2806" s="5" t="s">
        <v>226</v>
      </c>
      <c r="C2806" s="6" t="s">
        <v>80</v>
      </c>
      <c r="D2806" s="7">
        <v>236532.32</v>
      </c>
      <c r="E2806" s="16">
        <v>45488</v>
      </c>
      <c r="F2806" s="8">
        <v>0</v>
      </c>
      <c r="G2806" s="10"/>
    </row>
    <row r="2807" spans="1:7" x14ac:dyDescent="0.45">
      <c r="A2807" s="4" t="s">
        <v>394</v>
      </c>
      <c r="B2807" s="5" t="s">
        <v>226</v>
      </c>
      <c r="C2807" s="6" t="s">
        <v>82</v>
      </c>
      <c r="D2807" s="7">
        <v>82036.28</v>
      </c>
      <c r="E2807" s="16">
        <v>45519</v>
      </c>
      <c r="F2807" s="8">
        <v>0</v>
      </c>
      <c r="G2807" s="10"/>
    </row>
    <row r="2808" spans="1:7" x14ac:dyDescent="0.45">
      <c r="A2808" s="4" t="s">
        <v>394</v>
      </c>
      <c r="B2808" s="5" t="s">
        <v>226</v>
      </c>
      <c r="C2808" s="6" t="s">
        <v>84</v>
      </c>
      <c r="D2808" s="7">
        <v>79536.039999999994</v>
      </c>
      <c r="E2808" s="16">
        <v>45519</v>
      </c>
      <c r="F2808" s="8">
        <v>0</v>
      </c>
      <c r="G2808" s="10"/>
    </row>
    <row r="2809" spans="1:7" x14ac:dyDescent="0.45">
      <c r="A2809" s="4" t="s">
        <v>394</v>
      </c>
      <c r="B2809" s="5" t="s">
        <v>226</v>
      </c>
      <c r="C2809" s="6" t="s">
        <v>86</v>
      </c>
      <c r="D2809" s="7">
        <v>121111.67</v>
      </c>
      <c r="E2809" s="16">
        <v>45519</v>
      </c>
      <c r="F2809" s="8">
        <v>0</v>
      </c>
      <c r="G2809" s="10"/>
    </row>
    <row r="2810" spans="1:7" x14ac:dyDescent="0.45">
      <c r="A2810" s="4" t="s">
        <v>394</v>
      </c>
      <c r="B2810" s="5" t="s">
        <v>226</v>
      </c>
      <c r="C2810" s="6" t="s">
        <v>88</v>
      </c>
      <c r="D2810" s="7">
        <v>79941.789999999994</v>
      </c>
      <c r="E2810" s="16">
        <v>45519</v>
      </c>
      <c r="F2810" s="8">
        <v>0</v>
      </c>
      <c r="G2810" s="10"/>
    </row>
    <row r="2811" spans="1:7" x14ac:dyDescent="0.45">
      <c r="A2811" s="4" t="s">
        <v>394</v>
      </c>
      <c r="B2811" s="5" t="s">
        <v>226</v>
      </c>
      <c r="C2811" s="6" t="s">
        <v>90</v>
      </c>
      <c r="D2811" s="7">
        <v>79941.789999999994</v>
      </c>
      <c r="E2811" s="16">
        <v>45762</v>
      </c>
      <c r="F2811" s="8">
        <v>0</v>
      </c>
      <c r="G2811" s="10"/>
    </row>
    <row r="2812" spans="1:7" x14ac:dyDescent="0.45">
      <c r="A2812" s="4" t="s">
        <v>394</v>
      </c>
      <c r="B2812" s="5" t="s">
        <v>226</v>
      </c>
      <c r="C2812" s="6" t="s">
        <v>92</v>
      </c>
      <c r="D2812" s="7">
        <v>760211.79</v>
      </c>
      <c r="E2812" s="16">
        <v>45519</v>
      </c>
      <c r="F2812" s="8">
        <v>0</v>
      </c>
      <c r="G2812" s="10"/>
    </row>
    <row r="2813" spans="1:7" x14ac:dyDescent="0.45">
      <c r="A2813" s="4" t="s">
        <v>394</v>
      </c>
      <c r="B2813" s="5" t="s">
        <v>227</v>
      </c>
      <c r="C2813" s="6" t="s">
        <v>60</v>
      </c>
      <c r="D2813" s="7">
        <v>1728.98</v>
      </c>
      <c r="E2813" s="16">
        <v>45519</v>
      </c>
      <c r="F2813" s="8">
        <v>0</v>
      </c>
      <c r="G2813" s="10"/>
    </row>
    <row r="2814" spans="1:7" x14ac:dyDescent="0.45">
      <c r="A2814" s="4" t="s">
        <v>394</v>
      </c>
      <c r="B2814" s="5" t="s">
        <v>227</v>
      </c>
      <c r="C2814" s="6" t="s">
        <v>62</v>
      </c>
      <c r="D2814" s="7">
        <v>1671.98</v>
      </c>
      <c r="E2814" s="16">
        <v>45519</v>
      </c>
      <c r="F2814" s="8">
        <v>0</v>
      </c>
      <c r="G2814" s="10"/>
    </row>
    <row r="2815" spans="1:7" x14ac:dyDescent="0.45">
      <c r="A2815" s="4" t="s">
        <v>394</v>
      </c>
      <c r="B2815" s="5" t="s">
        <v>227</v>
      </c>
      <c r="C2815" s="6" t="s">
        <v>64</v>
      </c>
      <c r="D2815" s="7">
        <v>1976.25</v>
      </c>
      <c r="E2815" s="16">
        <v>45519</v>
      </c>
      <c r="F2815" s="8">
        <v>0</v>
      </c>
      <c r="G2815" s="10"/>
    </row>
    <row r="2816" spans="1:7" x14ac:dyDescent="0.45">
      <c r="A2816" s="4" t="s">
        <v>394</v>
      </c>
      <c r="B2816" s="5" t="s">
        <v>227</v>
      </c>
      <c r="C2816" s="6" t="s">
        <v>66</v>
      </c>
      <c r="D2816" s="7">
        <v>1549.26</v>
      </c>
      <c r="E2816" s="16">
        <v>45519</v>
      </c>
      <c r="F2816" s="8">
        <v>0</v>
      </c>
      <c r="G2816" s="10"/>
    </row>
    <row r="2817" spans="1:7" x14ac:dyDescent="0.45">
      <c r="A2817" s="4" t="s">
        <v>394</v>
      </c>
      <c r="B2817" s="5" t="s">
        <v>227</v>
      </c>
      <c r="C2817" s="6" t="s">
        <v>54</v>
      </c>
      <c r="D2817" s="7">
        <v>4624.84</v>
      </c>
      <c r="E2817" s="16">
        <v>44880</v>
      </c>
      <c r="F2817" s="8">
        <v>0</v>
      </c>
      <c r="G2817" s="10"/>
    </row>
    <row r="2818" spans="1:7" x14ac:dyDescent="0.45">
      <c r="A2818" s="4" t="s">
        <v>394</v>
      </c>
      <c r="B2818" s="5" t="s">
        <v>227</v>
      </c>
      <c r="C2818" s="6" t="s">
        <v>55</v>
      </c>
      <c r="D2818" s="7">
        <v>4860.4799999999996</v>
      </c>
      <c r="E2818" s="16">
        <v>44925</v>
      </c>
      <c r="F2818" s="8">
        <v>0</v>
      </c>
      <c r="G2818" s="10"/>
    </row>
    <row r="2819" spans="1:7" x14ac:dyDescent="0.45">
      <c r="A2819" s="4" t="s">
        <v>394</v>
      </c>
      <c r="B2819" s="5" t="s">
        <v>227</v>
      </c>
      <c r="C2819" s="6" t="s">
        <v>56</v>
      </c>
      <c r="D2819" s="7">
        <v>4095.81</v>
      </c>
      <c r="E2819" s="16">
        <v>45140</v>
      </c>
      <c r="F2819" s="8">
        <v>0</v>
      </c>
      <c r="G2819" s="10"/>
    </row>
    <row r="2820" spans="1:7" x14ac:dyDescent="0.45">
      <c r="A2820" s="4" t="s">
        <v>394</v>
      </c>
      <c r="B2820" s="5" t="s">
        <v>227</v>
      </c>
      <c r="C2820" s="6" t="s">
        <v>57</v>
      </c>
      <c r="D2820" s="7">
        <v>5180.51</v>
      </c>
      <c r="E2820" s="16">
        <v>45504</v>
      </c>
      <c r="F2820" s="8">
        <v>0</v>
      </c>
      <c r="G2820" s="10"/>
    </row>
    <row r="2821" spans="1:7" x14ac:dyDescent="0.45">
      <c r="A2821" s="4" t="s">
        <v>394</v>
      </c>
      <c r="B2821" s="5" t="s">
        <v>227</v>
      </c>
      <c r="C2821" s="6" t="s">
        <v>58</v>
      </c>
      <c r="D2821" s="7">
        <v>2300.9299999999998</v>
      </c>
      <c r="E2821" s="16">
        <v>45412</v>
      </c>
      <c r="F2821" s="8">
        <v>0</v>
      </c>
      <c r="G2821" s="10"/>
    </row>
    <row r="2822" spans="1:7" x14ac:dyDescent="0.45">
      <c r="A2822" s="4" t="s">
        <v>394</v>
      </c>
      <c r="B2822" s="5" t="s">
        <v>227</v>
      </c>
      <c r="C2822" s="6" t="s">
        <v>82</v>
      </c>
      <c r="D2822" s="7">
        <v>1570.52</v>
      </c>
      <c r="E2822" s="16">
        <v>45519</v>
      </c>
      <c r="F2822" s="8">
        <v>0</v>
      </c>
      <c r="G2822" s="10"/>
    </row>
    <row r="2823" spans="1:7" x14ac:dyDescent="0.45">
      <c r="A2823" s="4" t="s">
        <v>394</v>
      </c>
      <c r="B2823" s="5" t="s">
        <v>227</v>
      </c>
      <c r="C2823" s="6" t="s">
        <v>84</v>
      </c>
      <c r="D2823" s="7">
        <v>1522.66</v>
      </c>
      <c r="E2823" s="16">
        <v>45519</v>
      </c>
      <c r="F2823" s="8">
        <v>0</v>
      </c>
      <c r="G2823" s="10"/>
    </row>
    <row r="2824" spans="1:7" x14ac:dyDescent="0.45">
      <c r="A2824" s="4" t="s">
        <v>394</v>
      </c>
      <c r="B2824" s="5" t="s">
        <v>227</v>
      </c>
      <c r="C2824" s="6" t="s">
        <v>86</v>
      </c>
      <c r="D2824" s="7">
        <v>2318.59</v>
      </c>
      <c r="E2824" s="16">
        <v>45519</v>
      </c>
      <c r="F2824" s="8">
        <v>0</v>
      </c>
      <c r="G2824" s="10"/>
    </row>
    <row r="2825" spans="1:7" x14ac:dyDescent="0.45">
      <c r="A2825" s="4" t="s">
        <v>394</v>
      </c>
      <c r="B2825" s="5" t="s">
        <v>227</v>
      </c>
      <c r="C2825" s="6" t="s">
        <v>88</v>
      </c>
      <c r="D2825" s="7">
        <v>1530.43</v>
      </c>
      <c r="E2825" s="16">
        <v>45519</v>
      </c>
      <c r="F2825" s="8">
        <v>0</v>
      </c>
      <c r="G2825" s="10"/>
    </row>
    <row r="2826" spans="1:7" x14ac:dyDescent="0.45">
      <c r="A2826" s="4" t="s">
        <v>394</v>
      </c>
      <c r="B2826" s="5" t="s">
        <v>227</v>
      </c>
      <c r="C2826" s="6" t="s">
        <v>90</v>
      </c>
      <c r="D2826" s="7">
        <v>1530.43</v>
      </c>
      <c r="E2826" s="16">
        <v>45762</v>
      </c>
      <c r="F2826" s="8">
        <v>0</v>
      </c>
      <c r="G2826" s="10"/>
    </row>
    <row r="2827" spans="1:7" x14ac:dyDescent="0.45">
      <c r="A2827" s="4" t="s">
        <v>394</v>
      </c>
      <c r="B2827" s="5" t="s">
        <v>227</v>
      </c>
      <c r="C2827" s="6" t="s">
        <v>92</v>
      </c>
      <c r="D2827" s="7">
        <v>14553.69</v>
      </c>
      <c r="E2827" s="16">
        <v>45519</v>
      </c>
      <c r="F2827" s="8">
        <v>0</v>
      </c>
      <c r="G2827" s="10"/>
    </row>
    <row r="2828" spans="1:7" x14ac:dyDescent="0.45">
      <c r="A2828" s="4" t="s">
        <v>394</v>
      </c>
      <c r="B2828" s="5" t="s">
        <v>228</v>
      </c>
      <c r="C2828" s="6" t="s">
        <v>60</v>
      </c>
      <c r="D2828" s="7">
        <v>558696.51</v>
      </c>
      <c r="E2828" s="16">
        <v>45519</v>
      </c>
      <c r="F2828" s="8">
        <v>0</v>
      </c>
      <c r="G2828" s="10"/>
    </row>
    <row r="2829" spans="1:7" x14ac:dyDescent="0.45">
      <c r="A2829" s="4" t="s">
        <v>394</v>
      </c>
      <c r="B2829" s="5" t="s">
        <v>228</v>
      </c>
      <c r="C2829" s="6" t="s">
        <v>61</v>
      </c>
      <c r="D2829" s="7">
        <v>152087.17000000001</v>
      </c>
      <c r="E2829" s="16">
        <v>45519</v>
      </c>
      <c r="F2829" s="8">
        <v>0</v>
      </c>
      <c r="G2829" s="10"/>
    </row>
    <row r="2830" spans="1:7" x14ac:dyDescent="0.45">
      <c r="A2830" s="4" t="s">
        <v>394</v>
      </c>
      <c r="B2830" s="5" t="s">
        <v>228</v>
      </c>
      <c r="C2830" s="6" t="s">
        <v>62</v>
      </c>
      <c r="D2830" s="7">
        <v>540279.27</v>
      </c>
      <c r="E2830" s="16">
        <v>45519</v>
      </c>
      <c r="F2830" s="8">
        <v>0</v>
      </c>
      <c r="G2830" s="10"/>
    </row>
    <row r="2831" spans="1:7" x14ac:dyDescent="0.45">
      <c r="A2831" s="4" t="s">
        <v>394</v>
      </c>
      <c r="B2831" s="5" t="s">
        <v>228</v>
      </c>
      <c r="C2831" s="6" t="s">
        <v>63</v>
      </c>
      <c r="D2831" s="7">
        <v>147073.66</v>
      </c>
      <c r="E2831" s="16">
        <v>45519</v>
      </c>
      <c r="F2831" s="8">
        <v>0</v>
      </c>
      <c r="G2831" s="10"/>
    </row>
    <row r="2832" spans="1:7" x14ac:dyDescent="0.45">
      <c r="A2832" s="4" t="s">
        <v>394</v>
      </c>
      <c r="B2832" s="5" t="s">
        <v>228</v>
      </c>
      <c r="C2832" s="6" t="s">
        <v>64</v>
      </c>
      <c r="D2832" s="7">
        <v>638598.85</v>
      </c>
      <c r="E2832" s="16">
        <v>45519</v>
      </c>
      <c r="F2832" s="8">
        <v>0</v>
      </c>
      <c r="G2832" s="10"/>
    </row>
    <row r="2833" spans="1:7" x14ac:dyDescent="0.45">
      <c r="A2833" s="4" t="s">
        <v>394</v>
      </c>
      <c r="B2833" s="5" t="s">
        <v>228</v>
      </c>
      <c r="C2833" s="6" t="s">
        <v>65</v>
      </c>
      <c r="D2833" s="7">
        <v>167402</v>
      </c>
      <c r="E2833" s="16">
        <v>45519</v>
      </c>
      <c r="F2833" s="8">
        <v>0</v>
      </c>
      <c r="G2833" s="10"/>
    </row>
    <row r="2834" spans="1:7" x14ac:dyDescent="0.45">
      <c r="A2834" s="4" t="s">
        <v>394</v>
      </c>
      <c r="B2834" s="5" t="s">
        <v>228</v>
      </c>
      <c r="C2834" s="6" t="s">
        <v>66</v>
      </c>
      <c r="D2834" s="7">
        <v>500624.14</v>
      </c>
      <c r="E2834" s="16">
        <v>45519</v>
      </c>
      <c r="F2834" s="8">
        <v>0</v>
      </c>
      <c r="G2834" s="10"/>
    </row>
    <row r="2835" spans="1:7" x14ac:dyDescent="0.45">
      <c r="A2835" s="4" t="s">
        <v>394</v>
      </c>
      <c r="B2835" s="5" t="s">
        <v>228</v>
      </c>
      <c r="C2835" s="6" t="s">
        <v>67</v>
      </c>
      <c r="D2835" s="7">
        <v>131233.37</v>
      </c>
      <c r="E2835" s="16">
        <v>45519</v>
      </c>
      <c r="F2835" s="8">
        <v>0</v>
      </c>
      <c r="G2835" s="10"/>
    </row>
    <row r="2836" spans="1:7" x14ac:dyDescent="0.45">
      <c r="A2836" s="4" t="s">
        <v>394</v>
      </c>
      <c r="B2836" s="5" t="s">
        <v>228</v>
      </c>
      <c r="C2836" s="6" t="s">
        <v>54</v>
      </c>
      <c r="D2836" s="7">
        <v>1494456.94</v>
      </c>
      <c r="E2836" s="16">
        <v>44880</v>
      </c>
      <c r="F2836" s="8">
        <v>0</v>
      </c>
      <c r="G2836" s="10"/>
    </row>
    <row r="2837" spans="1:7" x14ac:dyDescent="0.45">
      <c r="A2837" s="4" t="s">
        <v>394</v>
      </c>
      <c r="B2837" s="5" t="s">
        <v>228</v>
      </c>
      <c r="C2837" s="6" t="s">
        <v>68</v>
      </c>
      <c r="D2837" s="7">
        <v>391756.22</v>
      </c>
      <c r="E2837" s="16">
        <v>44880</v>
      </c>
      <c r="F2837" s="8">
        <v>0</v>
      </c>
      <c r="G2837" s="10"/>
    </row>
    <row r="2838" spans="1:7" x14ac:dyDescent="0.45">
      <c r="A2838" s="4" t="s">
        <v>394</v>
      </c>
      <c r="B2838" s="5" t="s">
        <v>228</v>
      </c>
      <c r="C2838" s="6" t="s">
        <v>55</v>
      </c>
      <c r="D2838" s="7">
        <v>1570601.39</v>
      </c>
      <c r="E2838" s="16">
        <v>44925</v>
      </c>
      <c r="F2838" s="8">
        <v>0</v>
      </c>
      <c r="G2838" s="10"/>
    </row>
    <row r="2839" spans="1:7" x14ac:dyDescent="0.45">
      <c r="A2839" s="4" t="s">
        <v>394</v>
      </c>
      <c r="B2839" s="5" t="s">
        <v>228</v>
      </c>
      <c r="C2839" s="6" t="s">
        <v>69</v>
      </c>
      <c r="D2839" s="7">
        <v>411716.69</v>
      </c>
      <c r="E2839" s="16">
        <v>44925</v>
      </c>
      <c r="F2839" s="8">
        <v>0</v>
      </c>
      <c r="G2839" s="10"/>
    </row>
    <row r="2840" spans="1:7" x14ac:dyDescent="0.45">
      <c r="A2840" s="4" t="s">
        <v>394</v>
      </c>
      <c r="B2840" s="5" t="s">
        <v>228</v>
      </c>
      <c r="C2840" s="6" t="s">
        <v>56</v>
      </c>
      <c r="D2840" s="7">
        <v>1323508.33</v>
      </c>
      <c r="E2840" s="16">
        <v>45139</v>
      </c>
      <c r="F2840" s="8">
        <v>0</v>
      </c>
      <c r="G2840" s="10"/>
    </row>
    <row r="2841" spans="1:7" x14ac:dyDescent="0.45">
      <c r="A2841" s="4" t="s">
        <v>394</v>
      </c>
      <c r="B2841" s="5" t="s">
        <v>228</v>
      </c>
      <c r="C2841" s="6" t="s">
        <v>70</v>
      </c>
      <c r="D2841" s="7">
        <v>346943.84</v>
      </c>
      <c r="E2841" s="16">
        <v>45139</v>
      </c>
      <c r="F2841" s="8">
        <v>0</v>
      </c>
      <c r="G2841" s="10"/>
    </row>
    <row r="2842" spans="1:7" x14ac:dyDescent="0.45">
      <c r="A2842" s="4" t="s">
        <v>394</v>
      </c>
      <c r="B2842" s="5" t="s">
        <v>228</v>
      </c>
      <c r="C2842" s="6" t="s">
        <v>57</v>
      </c>
      <c r="D2842" s="7">
        <v>1674013.82</v>
      </c>
      <c r="E2842" s="16">
        <v>45504</v>
      </c>
      <c r="F2842" s="8">
        <v>0</v>
      </c>
      <c r="G2842" s="10"/>
    </row>
    <row r="2843" spans="1:7" x14ac:dyDescent="0.45">
      <c r="A2843" s="4" t="s">
        <v>394</v>
      </c>
      <c r="B2843" s="5" t="s">
        <v>228</v>
      </c>
      <c r="C2843" s="6" t="s">
        <v>71</v>
      </c>
      <c r="D2843" s="7">
        <v>61573.120000000003</v>
      </c>
      <c r="E2843" s="16">
        <v>45504</v>
      </c>
      <c r="F2843" s="8">
        <v>0</v>
      </c>
      <c r="G2843" s="10" t="s">
        <v>395</v>
      </c>
    </row>
    <row r="2844" spans="1:7" x14ac:dyDescent="0.45">
      <c r="A2844" s="4" t="s">
        <v>394</v>
      </c>
      <c r="B2844" s="5" t="s">
        <v>228</v>
      </c>
      <c r="C2844" s="6" t="s">
        <v>72</v>
      </c>
      <c r="D2844" s="7">
        <v>315495.95</v>
      </c>
      <c r="E2844" s="16">
        <v>45504</v>
      </c>
      <c r="F2844" s="8">
        <v>0</v>
      </c>
      <c r="G2844" s="10"/>
    </row>
    <row r="2845" spans="1:7" x14ac:dyDescent="0.45">
      <c r="A2845" s="4" t="s">
        <v>394</v>
      </c>
      <c r="B2845" s="5" t="s">
        <v>228</v>
      </c>
      <c r="C2845" s="6" t="s">
        <v>58</v>
      </c>
      <c r="D2845" s="7">
        <v>743514.59</v>
      </c>
      <c r="E2845" s="16">
        <v>45412</v>
      </c>
      <c r="F2845" s="8">
        <v>0</v>
      </c>
      <c r="G2845" s="10"/>
    </row>
    <row r="2846" spans="1:7" x14ac:dyDescent="0.45">
      <c r="A2846" s="4" t="s">
        <v>394</v>
      </c>
      <c r="B2846" s="5" t="s">
        <v>228</v>
      </c>
      <c r="C2846" s="6" t="s">
        <v>73</v>
      </c>
      <c r="D2846" s="7">
        <v>194904.56</v>
      </c>
      <c r="E2846" s="16">
        <v>45412</v>
      </c>
      <c r="F2846" s="8">
        <v>0</v>
      </c>
      <c r="G2846" s="10"/>
    </row>
    <row r="2847" spans="1:7" x14ac:dyDescent="0.45">
      <c r="A2847" s="4" t="s">
        <v>394</v>
      </c>
      <c r="B2847" s="5" t="s">
        <v>228</v>
      </c>
      <c r="C2847" s="6" t="s">
        <v>74</v>
      </c>
      <c r="D2847" s="7">
        <v>532036.28</v>
      </c>
      <c r="E2847" s="16">
        <v>44985</v>
      </c>
      <c r="F2847" s="8">
        <v>0</v>
      </c>
      <c r="G2847" s="10"/>
    </row>
    <row r="2848" spans="1:7" x14ac:dyDescent="0.45">
      <c r="A2848" s="4" t="s">
        <v>394</v>
      </c>
      <c r="B2848" s="5" t="s">
        <v>228</v>
      </c>
      <c r="C2848" s="6" t="s">
        <v>75</v>
      </c>
      <c r="D2848" s="7">
        <v>139467.73000000001</v>
      </c>
      <c r="E2848" s="16">
        <v>44985</v>
      </c>
      <c r="F2848" s="8">
        <v>0</v>
      </c>
      <c r="G2848" s="10"/>
    </row>
    <row r="2849" spans="1:7" x14ac:dyDescent="0.45">
      <c r="A2849" s="4" t="s">
        <v>394</v>
      </c>
      <c r="B2849" s="5" t="s">
        <v>228</v>
      </c>
      <c r="C2849" s="6" t="s">
        <v>76</v>
      </c>
      <c r="D2849" s="7">
        <v>1241251.3899999999</v>
      </c>
      <c r="E2849" s="16">
        <v>44985</v>
      </c>
      <c r="F2849" s="8">
        <v>0</v>
      </c>
      <c r="G2849" s="10"/>
    </row>
    <row r="2850" spans="1:7" x14ac:dyDescent="0.45">
      <c r="A2850" s="4" t="s">
        <v>394</v>
      </c>
      <c r="B2850" s="5" t="s">
        <v>228</v>
      </c>
      <c r="C2850" s="6" t="s">
        <v>77</v>
      </c>
      <c r="D2850" s="7">
        <v>325381.03999999998</v>
      </c>
      <c r="E2850" s="16">
        <v>44985</v>
      </c>
      <c r="F2850" s="8">
        <v>0</v>
      </c>
      <c r="G2850" s="10"/>
    </row>
    <row r="2851" spans="1:7" x14ac:dyDescent="0.45">
      <c r="A2851" s="4" t="s">
        <v>394</v>
      </c>
      <c r="B2851" s="5" t="s">
        <v>228</v>
      </c>
      <c r="C2851" s="6" t="s">
        <v>78</v>
      </c>
      <c r="D2851" s="7">
        <v>933861.78</v>
      </c>
      <c r="E2851" s="16">
        <v>45127</v>
      </c>
      <c r="F2851" s="8">
        <v>0</v>
      </c>
      <c r="G2851" s="10"/>
    </row>
    <row r="2852" spans="1:7" x14ac:dyDescent="0.45">
      <c r="A2852" s="4" t="s">
        <v>394</v>
      </c>
      <c r="B2852" s="5" t="s">
        <v>228</v>
      </c>
      <c r="C2852" s="6" t="s">
        <v>79</v>
      </c>
      <c r="D2852" s="7">
        <v>244802.08</v>
      </c>
      <c r="E2852" s="16">
        <v>45127</v>
      </c>
      <c r="F2852" s="8">
        <v>0</v>
      </c>
      <c r="G2852" s="10"/>
    </row>
    <row r="2853" spans="1:7" x14ac:dyDescent="0.45">
      <c r="A2853" s="4" t="s">
        <v>394</v>
      </c>
      <c r="B2853" s="5" t="s">
        <v>228</v>
      </c>
      <c r="C2853" s="6" t="s">
        <v>80</v>
      </c>
      <c r="D2853" s="7">
        <v>1463240.14</v>
      </c>
      <c r="E2853" s="16">
        <v>45488</v>
      </c>
      <c r="F2853" s="8">
        <v>0</v>
      </c>
      <c r="G2853" s="10"/>
    </row>
    <row r="2854" spans="1:7" x14ac:dyDescent="0.45">
      <c r="A2854" s="4" t="s">
        <v>394</v>
      </c>
      <c r="B2854" s="5" t="s">
        <v>228</v>
      </c>
      <c r="C2854" s="6" t="s">
        <v>81</v>
      </c>
      <c r="D2854" s="7">
        <v>383573.07</v>
      </c>
      <c r="E2854" s="16">
        <v>45488</v>
      </c>
      <c r="F2854" s="8">
        <v>0</v>
      </c>
      <c r="G2854" s="10"/>
    </row>
    <row r="2855" spans="1:7" x14ac:dyDescent="0.45">
      <c r="A2855" s="4" t="s">
        <v>394</v>
      </c>
      <c r="B2855" s="5" t="s">
        <v>228</v>
      </c>
      <c r="C2855" s="6" t="s">
        <v>82</v>
      </c>
      <c r="D2855" s="7">
        <v>507494.16</v>
      </c>
      <c r="E2855" s="16">
        <v>45519</v>
      </c>
      <c r="F2855" s="8">
        <v>0</v>
      </c>
      <c r="G2855" s="10"/>
    </row>
    <row r="2856" spans="1:7" x14ac:dyDescent="0.45">
      <c r="A2856" s="4" t="s">
        <v>394</v>
      </c>
      <c r="B2856" s="5" t="s">
        <v>228</v>
      </c>
      <c r="C2856" s="6" t="s">
        <v>83</v>
      </c>
      <c r="D2856" s="7">
        <v>138148.97</v>
      </c>
      <c r="E2856" s="16">
        <v>45519</v>
      </c>
      <c r="F2856" s="8">
        <v>0</v>
      </c>
      <c r="G2856" s="10"/>
    </row>
    <row r="2857" spans="1:7" x14ac:dyDescent="0.45">
      <c r="A2857" s="4" t="s">
        <v>394</v>
      </c>
      <c r="B2857" s="5" t="s">
        <v>228</v>
      </c>
      <c r="C2857" s="6" t="s">
        <v>84</v>
      </c>
      <c r="D2857" s="7">
        <v>492027.17</v>
      </c>
      <c r="E2857" s="16">
        <v>45519</v>
      </c>
      <c r="F2857" s="8">
        <v>0</v>
      </c>
      <c r="G2857" s="10"/>
    </row>
    <row r="2858" spans="1:7" x14ac:dyDescent="0.45">
      <c r="A2858" s="4" t="s">
        <v>394</v>
      </c>
      <c r="B2858" s="5" t="s">
        <v>228</v>
      </c>
      <c r="C2858" s="6" t="s">
        <v>85</v>
      </c>
      <c r="D2858" s="7">
        <v>133938.57999999999</v>
      </c>
      <c r="E2858" s="16">
        <v>45519</v>
      </c>
      <c r="F2858" s="8">
        <v>0</v>
      </c>
      <c r="G2858" s="10"/>
    </row>
    <row r="2859" spans="1:7" x14ac:dyDescent="0.45">
      <c r="A2859" s="4" t="s">
        <v>394</v>
      </c>
      <c r="B2859" s="5" t="s">
        <v>228</v>
      </c>
      <c r="C2859" s="6" t="s">
        <v>86</v>
      </c>
      <c r="D2859" s="7">
        <v>749222.98</v>
      </c>
      <c r="E2859" s="16">
        <v>45519</v>
      </c>
      <c r="F2859" s="8">
        <v>0</v>
      </c>
      <c r="G2859" s="10"/>
    </row>
    <row r="2860" spans="1:7" x14ac:dyDescent="0.45">
      <c r="A2860" s="4" t="s">
        <v>394</v>
      </c>
      <c r="B2860" s="5" t="s">
        <v>228</v>
      </c>
      <c r="C2860" s="6" t="s">
        <v>87</v>
      </c>
      <c r="D2860" s="7">
        <v>196400.95</v>
      </c>
      <c r="E2860" s="16">
        <v>45519</v>
      </c>
      <c r="F2860" s="8">
        <v>0</v>
      </c>
      <c r="G2860" s="10"/>
    </row>
    <row r="2861" spans="1:7" x14ac:dyDescent="0.45">
      <c r="A2861" s="4" t="s">
        <v>394</v>
      </c>
      <c r="B2861" s="5" t="s">
        <v>228</v>
      </c>
      <c r="C2861" s="6" t="s">
        <v>88</v>
      </c>
      <c r="D2861" s="7">
        <v>494537.22</v>
      </c>
      <c r="E2861" s="16">
        <v>45519</v>
      </c>
      <c r="F2861" s="8">
        <v>0</v>
      </c>
      <c r="G2861" s="10"/>
    </row>
    <row r="2862" spans="1:7" x14ac:dyDescent="0.45">
      <c r="A2862" s="4" t="s">
        <v>394</v>
      </c>
      <c r="B2862" s="5" t="s">
        <v>228</v>
      </c>
      <c r="C2862" s="6" t="s">
        <v>89</v>
      </c>
      <c r="D2862" s="7">
        <v>129637.75</v>
      </c>
      <c r="E2862" s="16">
        <v>45519</v>
      </c>
      <c r="F2862" s="8">
        <v>0</v>
      </c>
      <c r="G2862" s="10"/>
    </row>
    <row r="2863" spans="1:7" x14ac:dyDescent="0.45">
      <c r="A2863" s="4" t="s">
        <v>394</v>
      </c>
      <c r="B2863" s="5" t="s">
        <v>228</v>
      </c>
      <c r="C2863" s="6" t="s">
        <v>90</v>
      </c>
      <c r="D2863" s="7">
        <v>494537.22</v>
      </c>
      <c r="E2863" s="16">
        <v>45762</v>
      </c>
      <c r="F2863" s="8">
        <v>0</v>
      </c>
      <c r="G2863" s="10"/>
    </row>
    <row r="2864" spans="1:7" x14ac:dyDescent="0.45">
      <c r="A2864" s="4" t="s">
        <v>394</v>
      </c>
      <c r="B2864" s="5" t="s">
        <v>228</v>
      </c>
      <c r="C2864" s="6" t="s">
        <v>91</v>
      </c>
      <c r="D2864" s="7">
        <v>129637.75</v>
      </c>
      <c r="E2864" s="16">
        <v>45762</v>
      </c>
      <c r="F2864" s="8">
        <v>0</v>
      </c>
      <c r="G2864" s="10"/>
    </row>
    <row r="2865" spans="1:7" x14ac:dyDescent="0.45">
      <c r="A2865" s="4" t="s">
        <v>394</v>
      </c>
      <c r="B2865" s="5" t="s">
        <v>228</v>
      </c>
      <c r="C2865" s="6" t="s">
        <v>92</v>
      </c>
      <c r="D2865" s="7">
        <v>4702834.7</v>
      </c>
      <c r="E2865" s="16">
        <v>45519</v>
      </c>
      <c r="F2865" s="8">
        <v>0</v>
      </c>
      <c r="G2865" s="10"/>
    </row>
    <row r="2866" spans="1:7" x14ac:dyDescent="0.45">
      <c r="A2866" s="4" t="s">
        <v>394</v>
      </c>
      <c r="B2866" s="5" t="s">
        <v>228</v>
      </c>
      <c r="C2866" s="6" t="s">
        <v>93</v>
      </c>
      <c r="D2866" s="7">
        <v>1232798.83</v>
      </c>
      <c r="E2866" s="16">
        <v>45519</v>
      </c>
      <c r="F2866" s="8">
        <v>0</v>
      </c>
      <c r="G2866" s="10"/>
    </row>
    <row r="2867" spans="1:7" x14ac:dyDescent="0.45">
      <c r="A2867" s="4" t="s">
        <v>394</v>
      </c>
      <c r="B2867" s="5" t="s">
        <v>229</v>
      </c>
      <c r="C2867" s="6" t="s">
        <v>60</v>
      </c>
      <c r="D2867" s="7">
        <v>2922652.34</v>
      </c>
      <c r="E2867" s="16">
        <v>45534</v>
      </c>
      <c r="F2867" s="8">
        <v>0</v>
      </c>
      <c r="G2867" s="10"/>
    </row>
    <row r="2868" spans="1:7" x14ac:dyDescent="0.45">
      <c r="A2868" s="4" t="s">
        <v>394</v>
      </c>
      <c r="B2868" s="5" t="s">
        <v>229</v>
      </c>
      <c r="C2868" s="6" t="s">
        <v>61</v>
      </c>
      <c r="D2868" s="7">
        <v>778455.87</v>
      </c>
      <c r="E2868" s="16">
        <v>45534</v>
      </c>
      <c r="F2868" s="8">
        <v>0</v>
      </c>
      <c r="G2868" s="10"/>
    </row>
    <row r="2869" spans="1:7" x14ac:dyDescent="0.45">
      <c r="A2869" s="4" t="s">
        <v>394</v>
      </c>
      <c r="B2869" s="5" t="s">
        <v>229</v>
      </c>
      <c r="C2869" s="6" t="s">
        <v>62</v>
      </c>
      <c r="D2869" s="7">
        <v>2826308.09</v>
      </c>
      <c r="E2869" s="16">
        <v>45534</v>
      </c>
      <c r="F2869" s="8">
        <v>0</v>
      </c>
      <c r="G2869" s="10"/>
    </row>
    <row r="2870" spans="1:7" x14ac:dyDescent="0.45">
      <c r="A2870" s="4" t="s">
        <v>394</v>
      </c>
      <c r="B2870" s="5" t="s">
        <v>229</v>
      </c>
      <c r="C2870" s="6" t="s">
        <v>63</v>
      </c>
      <c r="D2870" s="7">
        <v>752794.33</v>
      </c>
      <c r="E2870" s="16">
        <v>45534</v>
      </c>
      <c r="F2870" s="8">
        <v>0</v>
      </c>
      <c r="G2870" s="10"/>
    </row>
    <row r="2871" spans="1:7" x14ac:dyDescent="0.45">
      <c r="A2871" s="4" t="s">
        <v>394</v>
      </c>
      <c r="B2871" s="5" t="s">
        <v>229</v>
      </c>
      <c r="C2871" s="6" t="s">
        <v>64</v>
      </c>
      <c r="D2871" s="7">
        <v>3340637.36</v>
      </c>
      <c r="E2871" s="16">
        <v>45519</v>
      </c>
      <c r="F2871" s="8">
        <v>0</v>
      </c>
      <c r="G2871" s="10"/>
    </row>
    <row r="2872" spans="1:7" x14ac:dyDescent="0.45">
      <c r="A2872" s="4" t="s">
        <v>394</v>
      </c>
      <c r="B2872" s="5" t="s">
        <v>229</v>
      </c>
      <c r="C2872" s="6" t="s">
        <v>65</v>
      </c>
      <c r="D2872" s="7">
        <v>856844.59</v>
      </c>
      <c r="E2872" s="16">
        <v>45519</v>
      </c>
      <c r="F2872" s="8">
        <v>0</v>
      </c>
      <c r="G2872" s="10"/>
    </row>
    <row r="2873" spans="1:7" x14ac:dyDescent="0.45">
      <c r="A2873" s="4" t="s">
        <v>394</v>
      </c>
      <c r="B2873" s="5" t="s">
        <v>229</v>
      </c>
      <c r="C2873" s="6" t="s">
        <v>66</v>
      </c>
      <c r="D2873" s="7">
        <v>2618864.2599999998</v>
      </c>
      <c r="E2873" s="16">
        <v>45519</v>
      </c>
      <c r="F2873" s="8">
        <v>0</v>
      </c>
      <c r="G2873" s="10"/>
    </row>
    <row r="2874" spans="1:7" x14ac:dyDescent="0.45">
      <c r="A2874" s="4" t="s">
        <v>394</v>
      </c>
      <c r="B2874" s="5" t="s">
        <v>229</v>
      </c>
      <c r="C2874" s="6" t="s">
        <v>67</v>
      </c>
      <c r="D2874" s="7">
        <v>671716.04</v>
      </c>
      <c r="E2874" s="16">
        <v>45519</v>
      </c>
      <c r="F2874" s="8">
        <v>0</v>
      </c>
      <c r="G2874" s="10"/>
    </row>
    <row r="2875" spans="1:7" x14ac:dyDescent="0.45">
      <c r="A2875" s="4" t="s">
        <v>394</v>
      </c>
      <c r="B2875" s="5" t="s">
        <v>229</v>
      </c>
      <c r="C2875" s="6" t="s">
        <v>54</v>
      </c>
      <c r="D2875" s="7">
        <v>7785340.9199999999</v>
      </c>
      <c r="E2875" s="16">
        <v>44880</v>
      </c>
      <c r="F2875" s="8">
        <v>0</v>
      </c>
      <c r="G2875" s="10"/>
    </row>
    <row r="2876" spans="1:7" x14ac:dyDescent="0.45">
      <c r="A2876" s="4" t="s">
        <v>394</v>
      </c>
      <c r="B2876" s="5" t="s">
        <v>229</v>
      </c>
      <c r="C2876" s="6" t="s">
        <v>68</v>
      </c>
      <c r="D2876" s="7">
        <v>2005198.33</v>
      </c>
      <c r="E2876" s="16">
        <v>44880</v>
      </c>
      <c r="F2876" s="8">
        <v>0</v>
      </c>
      <c r="G2876" s="10"/>
    </row>
    <row r="2877" spans="1:7" x14ac:dyDescent="0.45">
      <c r="A2877" s="4" t="s">
        <v>394</v>
      </c>
      <c r="B2877" s="5" t="s">
        <v>229</v>
      </c>
      <c r="C2877" s="6" t="s">
        <v>230</v>
      </c>
      <c r="D2877" s="7">
        <v>4932.34</v>
      </c>
      <c r="E2877" s="16">
        <v>44957</v>
      </c>
      <c r="F2877" s="8">
        <v>0</v>
      </c>
      <c r="G2877" s="10"/>
    </row>
    <row r="2878" spans="1:7" x14ac:dyDescent="0.45">
      <c r="A2878" s="4" t="s">
        <v>394</v>
      </c>
      <c r="B2878" s="5" t="s">
        <v>229</v>
      </c>
      <c r="C2878" s="6" t="s">
        <v>231</v>
      </c>
      <c r="D2878" s="7">
        <v>1708.84</v>
      </c>
      <c r="E2878" s="16">
        <v>45016</v>
      </c>
      <c r="F2878" s="8">
        <v>0</v>
      </c>
      <c r="G2878" s="10"/>
    </row>
    <row r="2879" spans="1:7" x14ac:dyDescent="0.45">
      <c r="A2879" s="4" t="s">
        <v>394</v>
      </c>
      <c r="B2879" s="5" t="s">
        <v>229</v>
      </c>
      <c r="C2879" s="6" t="s">
        <v>55</v>
      </c>
      <c r="D2879" s="7">
        <v>8180770.9299999997</v>
      </c>
      <c r="E2879" s="16">
        <v>44925</v>
      </c>
      <c r="F2879" s="8">
        <v>0</v>
      </c>
      <c r="G2879" s="10"/>
    </row>
    <row r="2880" spans="1:7" x14ac:dyDescent="0.45">
      <c r="A2880" s="4" t="s">
        <v>394</v>
      </c>
      <c r="B2880" s="5" t="s">
        <v>229</v>
      </c>
      <c r="C2880" s="6" t="s">
        <v>69</v>
      </c>
      <c r="D2880" s="7">
        <v>2107365.69</v>
      </c>
      <c r="E2880" s="16">
        <v>44925</v>
      </c>
      <c r="F2880" s="8">
        <v>0</v>
      </c>
      <c r="G2880" s="10"/>
    </row>
    <row r="2881" spans="1:7" x14ac:dyDescent="0.45">
      <c r="A2881" s="4" t="s">
        <v>394</v>
      </c>
      <c r="B2881" s="5" t="s">
        <v>229</v>
      </c>
      <c r="C2881" s="6" t="s">
        <v>176</v>
      </c>
      <c r="D2881" s="7">
        <v>1795.9</v>
      </c>
      <c r="E2881" s="16">
        <v>45016</v>
      </c>
      <c r="F2881" s="8">
        <v>0</v>
      </c>
      <c r="G2881" s="10"/>
    </row>
    <row r="2882" spans="1:7" x14ac:dyDescent="0.45">
      <c r="A2882" s="4" t="s">
        <v>394</v>
      </c>
      <c r="B2882" s="5" t="s">
        <v>229</v>
      </c>
      <c r="C2882" s="6" t="s">
        <v>56</v>
      </c>
      <c r="D2882" s="7">
        <v>6903035.4800000004</v>
      </c>
      <c r="E2882" s="16">
        <v>45140</v>
      </c>
      <c r="F2882" s="8">
        <v>0</v>
      </c>
      <c r="G2882" s="10"/>
    </row>
    <row r="2883" spans="1:7" x14ac:dyDescent="0.45">
      <c r="A2883" s="4" t="s">
        <v>394</v>
      </c>
      <c r="B2883" s="5" t="s">
        <v>229</v>
      </c>
      <c r="C2883" s="6" t="s">
        <v>70</v>
      </c>
      <c r="D2883" s="7">
        <v>1775826.8</v>
      </c>
      <c r="E2883" s="16">
        <v>45140</v>
      </c>
      <c r="F2883" s="8">
        <v>0</v>
      </c>
      <c r="G2883" s="10"/>
    </row>
    <row r="2884" spans="1:7" x14ac:dyDescent="0.45">
      <c r="A2884" s="4" t="s">
        <v>394</v>
      </c>
      <c r="B2884" s="5" t="s">
        <v>229</v>
      </c>
      <c r="C2884" s="6" t="s">
        <v>57</v>
      </c>
      <c r="D2884" s="7">
        <v>8756515.9499999993</v>
      </c>
      <c r="E2884" s="16">
        <v>45504</v>
      </c>
      <c r="F2884" s="8">
        <v>0</v>
      </c>
      <c r="G2884" s="10"/>
    </row>
    <row r="2885" spans="1:7" x14ac:dyDescent="0.45">
      <c r="A2885" s="4" t="s">
        <v>394</v>
      </c>
      <c r="B2885" s="5" t="s">
        <v>229</v>
      </c>
      <c r="C2885" s="6" t="s">
        <v>71</v>
      </c>
      <c r="D2885" s="7">
        <v>19161.3</v>
      </c>
      <c r="E2885" s="16">
        <v>45504</v>
      </c>
      <c r="F2885" s="8">
        <v>0</v>
      </c>
      <c r="G2885" s="10" t="s">
        <v>395</v>
      </c>
    </row>
    <row r="2886" spans="1:7" x14ac:dyDescent="0.45">
      <c r="A2886" s="4" t="s">
        <v>394</v>
      </c>
      <c r="B2886" s="5" t="s">
        <v>229</v>
      </c>
      <c r="C2886" s="6" t="s">
        <v>72</v>
      </c>
      <c r="D2886" s="7">
        <v>1614861.24</v>
      </c>
      <c r="E2886" s="16">
        <v>45504</v>
      </c>
      <c r="F2886" s="8">
        <v>0</v>
      </c>
      <c r="G2886" s="10"/>
    </row>
    <row r="2887" spans="1:7" x14ac:dyDescent="0.45">
      <c r="A2887" s="4" t="s">
        <v>394</v>
      </c>
      <c r="B2887" s="5" t="s">
        <v>229</v>
      </c>
      <c r="C2887" s="6" t="s">
        <v>58</v>
      </c>
      <c r="D2887" s="7">
        <v>3889213.61</v>
      </c>
      <c r="E2887" s="16">
        <v>45412</v>
      </c>
      <c r="F2887" s="8">
        <v>0</v>
      </c>
      <c r="G2887" s="10"/>
    </row>
    <row r="2888" spans="1:7" x14ac:dyDescent="0.45">
      <c r="A2888" s="4" t="s">
        <v>394</v>
      </c>
      <c r="B2888" s="5" t="s">
        <v>229</v>
      </c>
      <c r="C2888" s="6" t="s">
        <v>73</v>
      </c>
      <c r="D2888" s="7">
        <v>997616.03</v>
      </c>
      <c r="E2888" s="16">
        <v>45412</v>
      </c>
      <c r="F2888" s="8">
        <v>0</v>
      </c>
      <c r="G2888" s="10"/>
    </row>
    <row r="2889" spans="1:7" x14ac:dyDescent="0.45">
      <c r="A2889" s="4" t="s">
        <v>394</v>
      </c>
      <c r="B2889" s="5" t="s">
        <v>229</v>
      </c>
      <c r="C2889" s="6" t="s">
        <v>74</v>
      </c>
      <c r="D2889" s="7">
        <v>2880406.8</v>
      </c>
      <c r="E2889" s="16">
        <v>44985</v>
      </c>
      <c r="F2889" s="8">
        <v>0</v>
      </c>
      <c r="G2889" s="10"/>
    </row>
    <row r="2890" spans="1:7" x14ac:dyDescent="0.45">
      <c r="A2890" s="4" t="s">
        <v>394</v>
      </c>
      <c r="B2890" s="5" t="s">
        <v>229</v>
      </c>
      <c r="C2890" s="6" t="s">
        <v>75</v>
      </c>
      <c r="D2890" s="7">
        <v>713863.49</v>
      </c>
      <c r="E2890" s="16">
        <v>44985</v>
      </c>
      <c r="F2890" s="8">
        <v>0</v>
      </c>
      <c r="G2890" s="10"/>
    </row>
    <row r="2891" spans="1:7" x14ac:dyDescent="0.45">
      <c r="A2891" s="4" t="s">
        <v>394</v>
      </c>
      <c r="B2891" s="5" t="s">
        <v>229</v>
      </c>
      <c r="C2891" s="6" t="s">
        <v>76</v>
      </c>
      <c r="D2891" s="7">
        <v>6720047.3799999999</v>
      </c>
      <c r="E2891" s="16">
        <v>44985</v>
      </c>
      <c r="F2891" s="8">
        <v>0</v>
      </c>
      <c r="G2891" s="10"/>
    </row>
    <row r="2892" spans="1:7" x14ac:dyDescent="0.45">
      <c r="A2892" s="4" t="s">
        <v>394</v>
      </c>
      <c r="B2892" s="5" t="s">
        <v>229</v>
      </c>
      <c r="C2892" s="6" t="s">
        <v>77</v>
      </c>
      <c r="D2892" s="7">
        <v>1665457.96</v>
      </c>
      <c r="E2892" s="16">
        <v>44985</v>
      </c>
      <c r="F2892" s="8">
        <v>0</v>
      </c>
      <c r="G2892" s="10"/>
    </row>
    <row r="2893" spans="1:7" x14ac:dyDescent="0.45">
      <c r="A2893" s="4" t="s">
        <v>394</v>
      </c>
      <c r="B2893" s="5" t="s">
        <v>229</v>
      </c>
      <c r="C2893" s="6" t="s">
        <v>78</v>
      </c>
      <c r="D2893" s="7">
        <v>5020779.47</v>
      </c>
      <c r="E2893" s="16">
        <v>45127</v>
      </c>
      <c r="F2893" s="8">
        <v>0</v>
      </c>
      <c r="G2893" s="10"/>
    </row>
    <row r="2894" spans="1:7" x14ac:dyDescent="0.45">
      <c r="A2894" s="4" t="s">
        <v>394</v>
      </c>
      <c r="B2894" s="5" t="s">
        <v>229</v>
      </c>
      <c r="C2894" s="6" t="s">
        <v>79</v>
      </c>
      <c r="D2894" s="7">
        <v>1253015.74</v>
      </c>
      <c r="E2894" s="16">
        <v>45127</v>
      </c>
      <c r="F2894" s="8">
        <v>0</v>
      </c>
      <c r="G2894" s="10"/>
    </row>
    <row r="2895" spans="1:7" x14ac:dyDescent="0.45">
      <c r="A2895" s="4" t="s">
        <v>394</v>
      </c>
      <c r="B2895" s="5" t="s">
        <v>229</v>
      </c>
      <c r="C2895" s="6" t="s">
        <v>80</v>
      </c>
      <c r="D2895" s="7">
        <v>7895050.9100000001</v>
      </c>
      <c r="E2895" s="16">
        <v>45488</v>
      </c>
      <c r="F2895" s="8">
        <v>0</v>
      </c>
      <c r="G2895" s="10"/>
    </row>
    <row r="2896" spans="1:7" x14ac:dyDescent="0.45">
      <c r="A2896" s="4" t="s">
        <v>394</v>
      </c>
      <c r="B2896" s="5" t="s">
        <v>229</v>
      </c>
      <c r="C2896" s="6" t="s">
        <v>81</v>
      </c>
      <c r="D2896" s="7">
        <v>1963312.96</v>
      </c>
      <c r="E2896" s="16">
        <v>45488</v>
      </c>
      <c r="F2896" s="8">
        <v>0</v>
      </c>
      <c r="G2896" s="10"/>
    </row>
    <row r="2897" spans="1:7" x14ac:dyDescent="0.45">
      <c r="A2897" s="4" t="s">
        <v>394</v>
      </c>
      <c r="B2897" s="5" t="s">
        <v>229</v>
      </c>
      <c r="C2897" s="6" t="s">
        <v>82</v>
      </c>
      <c r="D2897" s="7">
        <v>2654802.67</v>
      </c>
      <c r="E2897" s="16">
        <v>45534</v>
      </c>
      <c r="F2897" s="8">
        <v>0</v>
      </c>
      <c r="G2897" s="10"/>
    </row>
    <row r="2898" spans="1:7" x14ac:dyDescent="0.45">
      <c r="A2898" s="4" t="s">
        <v>394</v>
      </c>
      <c r="B2898" s="5" t="s">
        <v>229</v>
      </c>
      <c r="C2898" s="6" t="s">
        <v>83</v>
      </c>
      <c r="D2898" s="7">
        <v>707113.43</v>
      </c>
      <c r="E2898" s="16">
        <v>45534</v>
      </c>
      <c r="F2898" s="8">
        <v>0</v>
      </c>
      <c r="G2898" s="10"/>
    </row>
    <row r="2899" spans="1:7" x14ac:dyDescent="0.45">
      <c r="A2899" s="4" t="s">
        <v>394</v>
      </c>
      <c r="B2899" s="5" t="s">
        <v>229</v>
      </c>
      <c r="C2899" s="6" t="s">
        <v>84</v>
      </c>
      <c r="D2899" s="7">
        <v>2573891.79</v>
      </c>
      <c r="E2899" s="16">
        <v>45534</v>
      </c>
      <c r="F2899" s="8">
        <v>0</v>
      </c>
      <c r="G2899" s="10"/>
    </row>
    <row r="2900" spans="1:7" x14ac:dyDescent="0.45">
      <c r="A2900" s="4" t="s">
        <v>394</v>
      </c>
      <c r="B2900" s="5" t="s">
        <v>229</v>
      </c>
      <c r="C2900" s="6" t="s">
        <v>85</v>
      </c>
      <c r="D2900" s="7">
        <v>685562.61</v>
      </c>
      <c r="E2900" s="16">
        <v>45534</v>
      </c>
      <c r="F2900" s="8">
        <v>0</v>
      </c>
      <c r="G2900" s="10"/>
    </row>
    <row r="2901" spans="1:7" x14ac:dyDescent="0.45">
      <c r="A2901" s="4" t="s">
        <v>394</v>
      </c>
      <c r="B2901" s="5" t="s">
        <v>229</v>
      </c>
      <c r="C2901" s="6" t="s">
        <v>86</v>
      </c>
      <c r="D2901" s="7">
        <v>3919334.1</v>
      </c>
      <c r="E2901" s="16">
        <v>45519</v>
      </c>
      <c r="F2901" s="8">
        <v>0</v>
      </c>
      <c r="G2901" s="10"/>
    </row>
    <row r="2902" spans="1:7" x14ac:dyDescent="0.45">
      <c r="A2902" s="4" t="s">
        <v>394</v>
      </c>
      <c r="B2902" s="5" t="s">
        <v>229</v>
      </c>
      <c r="C2902" s="6" t="s">
        <v>87</v>
      </c>
      <c r="D2902" s="7">
        <v>1005275.31</v>
      </c>
      <c r="E2902" s="16">
        <v>45519</v>
      </c>
      <c r="F2902" s="8">
        <v>0</v>
      </c>
      <c r="G2902" s="10"/>
    </row>
    <row r="2903" spans="1:7" x14ac:dyDescent="0.45">
      <c r="A2903" s="4" t="s">
        <v>394</v>
      </c>
      <c r="B2903" s="5" t="s">
        <v>229</v>
      </c>
      <c r="C2903" s="6" t="s">
        <v>88</v>
      </c>
      <c r="D2903" s="7">
        <v>2587022.38</v>
      </c>
      <c r="E2903" s="16">
        <v>45519</v>
      </c>
      <c r="F2903" s="8">
        <v>0</v>
      </c>
      <c r="G2903" s="10"/>
    </row>
    <row r="2904" spans="1:7" x14ac:dyDescent="0.45">
      <c r="A2904" s="4" t="s">
        <v>394</v>
      </c>
      <c r="B2904" s="5" t="s">
        <v>229</v>
      </c>
      <c r="C2904" s="6" t="s">
        <v>89</v>
      </c>
      <c r="D2904" s="7">
        <v>663548.86</v>
      </c>
      <c r="E2904" s="16">
        <v>45519</v>
      </c>
      <c r="F2904" s="8">
        <v>0</v>
      </c>
      <c r="G2904" s="10"/>
    </row>
    <row r="2905" spans="1:7" x14ac:dyDescent="0.45">
      <c r="A2905" s="4" t="s">
        <v>394</v>
      </c>
      <c r="B2905" s="5" t="s">
        <v>229</v>
      </c>
      <c r="C2905" s="6" t="s">
        <v>90</v>
      </c>
      <c r="D2905" s="7">
        <v>2587022.38</v>
      </c>
      <c r="E2905" s="16">
        <v>45762</v>
      </c>
      <c r="F2905" s="8">
        <v>0</v>
      </c>
      <c r="G2905" s="10"/>
    </row>
    <row r="2906" spans="1:7" x14ac:dyDescent="0.45">
      <c r="A2906" s="4" t="s">
        <v>394</v>
      </c>
      <c r="B2906" s="5" t="s">
        <v>229</v>
      </c>
      <c r="C2906" s="6" t="s">
        <v>91</v>
      </c>
      <c r="D2906" s="7">
        <v>663548.86</v>
      </c>
      <c r="E2906" s="16">
        <v>45762</v>
      </c>
      <c r="F2906" s="8">
        <v>0</v>
      </c>
      <c r="G2906" s="10"/>
    </row>
    <row r="2907" spans="1:7" x14ac:dyDescent="0.45">
      <c r="A2907" s="4" t="s">
        <v>394</v>
      </c>
      <c r="B2907" s="5" t="s">
        <v>229</v>
      </c>
      <c r="C2907" s="6" t="s">
        <v>92</v>
      </c>
      <c r="D2907" s="7">
        <v>24601461.73</v>
      </c>
      <c r="E2907" s="16">
        <v>45519</v>
      </c>
      <c r="F2907" s="8">
        <v>0</v>
      </c>
      <c r="G2907" s="10"/>
    </row>
    <row r="2908" spans="1:7" x14ac:dyDescent="0.45">
      <c r="A2908" s="4" t="s">
        <v>394</v>
      </c>
      <c r="B2908" s="5" t="s">
        <v>229</v>
      </c>
      <c r="C2908" s="6" t="s">
        <v>93</v>
      </c>
      <c r="D2908" s="7">
        <v>6310062.1900000004</v>
      </c>
      <c r="E2908" s="16">
        <v>45519</v>
      </c>
      <c r="F2908" s="8">
        <v>0</v>
      </c>
      <c r="G2908" s="10"/>
    </row>
    <row r="2909" spans="1:7" x14ac:dyDescent="0.45">
      <c r="A2909" s="4" t="s">
        <v>394</v>
      </c>
      <c r="B2909" s="5" t="s">
        <v>232</v>
      </c>
      <c r="C2909" s="6" t="s">
        <v>60</v>
      </c>
      <c r="D2909" s="7">
        <v>2579.34</v>
      </c>
      <c r="E2909" s="16">
        <v>45519</v>
      </c>
      <c r="F2909" s="8">
        <v>0</v>
      </c>
      <c r="G2909" s="10"/>
    </row>
    <row r="2910" spans="1:7" x14ac:dyDescent="0.45">
      <c r="A2910" s="4" t="s">
        <v>394</v>
      </c>
      <c r="B2910" s="5" t="s">
        <v>232</v>
      </c>
      <c r="C2910" s="6" t="s">
        <v>62</v>
      </c>
      <c r="D2910" s="7">
        <v>2494.3200000000002</v>
      </c>
      <c r="E2910" s="16">
        <v>45519</v>
      </c>
      <c r="F2910" s="8">
        <v>0</v>
      </c>
      <c r="G2910" s="10"/>
    </row>
    <row r="2911" spans="1:7" x14ac:dyDescent="0.45">
      <c r="A2911" s="4" t="s">
        <v>394</v>
      </c>
      <c r="B2911" s="5" t="s">
        <v>232</v>
      </c>
      <c r="C2911" s="6" t="s">
        <v>64</v>
      </c>
      <c r="D2911" s="7">
        <v>2948.23</v>
      </c>
      <c r="E2911" s="16">
        <v>45519</v>
      </c>
      <c r="F2911" s="8">
        <v>0</v>
      </c>
      <c r="G2911" s="10"/>
    </row>
    <row r="2912" spans="1:7" x14ac:dyDescent="0.45">
      <c r="A2912" s="4" t="s">
        <v>394</v>
      </c>
      <c r="B2912" s="5" t="s">
        <v>232</v>
      </c>
      <c r="C2912" s="6" t="s">
        <v>66</v>
      </c>
      <c r="D2912" s="7">
        <v>2311.2399999999998</v>
      </c>
      <c r="E2912" s="16">
        <v>45519</v>
      </c>
      <c r="F2912" s="8">
        <v>0</v>
      </c>
      <c r="G2912" s="10"/>
    </row>
    <row r="2913" spans="1:7" x14ac:dyDescent="0.45">
      <c r="A2913" s="4" t="s">
        <v>394</v>
      </c>
      <c r="B2913" s="5" t="s">
        <v>232</v>
      </c>
      <c r="C2913" s="6" t="s">
        <v>54</v>
      </c>
      <c r="D2913" s="7">
        <v>6899.48</v>
      </c>
      <c r="E2913" s="16">
        <v>44880</v>
      </c>
      <c r="F2913" s="8">
        <v>0</v>
      </c>
      <c r="G2913" s="10"/>
    </row>
    <row r="2914" spans="1:7" x14ac:dyDescent="0.45">
      <c r="A2914" s="4" t="s">
        <v>394</v>
      </c>
      <c r="B2914" s="5" t="s">
        <v>232</v>
      </c>
      <c r="C2914" s="6" t="s">
        <v>55</v>
      </c>
      <c r="D2914" s="7">
        <v>7251.02</v>
      </c>
      <c r="E2914" s="16">
        <v>44925</v>
      </c>
      <c r="F2914" s="8">
        <v>0</v>
      </c>
      <c r="G2914" s="10"/>
    </row>
    <row r="2915" spans="1:7" x14ac:dyDescent="0.45">
      <c r="A2915" s="4" t="s">
        <v>394</v>
      </c>
      <c r="B2915" s="5" t="s">
        <v>232</v>
      </c>
      <c r="C2915" s="6" t="s">
        <v>56</v>
      </c>
      <c r="D2915" s="7">
        <v>6110.26</v>
      </c>
      <c r="E2915" s="16">
        <v>45140</v>
      </c>
      <c r="F2915" s="8">
        <v>0</v>
      </c>
      <c r="G2915" s="10"/>
    </row>
    <row r="2916" spans="1:7" x14ac:dyDescent="0.45">
      <c r="A2916" s="4" t="s">
        <v>394</v>
      </c>
      <c r="B2916" s="5" t="s">
        <v>232</v>
      </c>
      <c r="C2916" s="6" t="s">
        <v>57</v>
      </c>
      <c r="D2916" s="7">
        <v>7728.44</v>
      </c>
      <c r="E2916" s="16">
        <v>45504</v>
      </c>
      <c r="F2916" s="8">
        <v>0</v>
      </c>
      <c r="G2916" s="10"/>
    </row>
    <row r="2917" spans="1:7" x14ac:dyDescent="0.45">
      <c r="A2917" s="4" t="s">
        <v>394</v>
      </c>
      <c r="B2917" s="5" t="s">
        <v>232</v>
      </c>
      <c r="C2917" s="6" t="s">
        <v>58</v>
      </c>
      <c r="D2917" s="7">
        <v>3432.59</v>
      </c>
      <c r="E2917" s="16">
        <v>45412</v>
      </c>
      <c r="F2917" s="8">
        <v>0</v>
      </c>
      <c r="G2917" s="10"/>
    </row>
    <row r="2918" spans="1:7" x14ac:dyDescent="0.45">
      <c r="A2918" s="4" t="s">
        <v>394</v>
      </c>
      <c r="B2918" s="5" t="s">
        <v>232</v>
      </c>
      <c r="C2918" s="6" t="s">
        <v>74</v>
      </c>
      <c r="D2918" s="7">
        <v>2456.2600000000002</v>
      </c>
      <c r="E2918" s="16">
        <v>44985</v>
      </c>
      <c r="F2918" s="8">
        <v>0</v>
      </c>
      <c r="G2918" s="10"/>
    </row>
    <row r="2919" spans="1:7" x14ac:dyDescent="0.45">
      <c r="A2919" s="4" t="s">
        <v>394</v>
      </c>
      <c r="B2919" s="5" t="s">
        <v>232</v>
      </c>
      <c r="C2919" s="6" t="s">
        <v>76</v>
      </c>
      <c r="D2919" s="7">
        <v>5730.5</v>
      </c>
      <c r="E2919" s="16">
        <v>44985</v>
      </c>
      <c r="F2919" s="8">
        <v>0</v>
      </c>
      <c r="G2919" s="10"/>
    </row>
    <row r="2920" spans="1:7" x14ac:dyDescent="0.45">
      <c r="A2920" s="4" t="s">
        <v>394</v>
      </c>
      <c r="B2920" s="5" t="s">
        <v>232</v>
      </c>
      <c r="C2920" s="6" t="s">
        <v>78</v>
      </c>
      <c r="D2920" s="7">
        <v>4311.37</v>
      </c>
      <c r="E2920" s="16">
        <v>45127</v>
      </c>
      <c r="F2920" s="8">
        <v>0</v>
      </c>
      <c r="G2920" s="10"/>
    </row>
    <row r="2921" spans="1:7" x14ac:dyDescent="0.45">
      <c r="A2921" s="4" t="s">
        <v>394</v>
      </c>
      <c r="B2921" s="5" t="s">
        <v>232</v>
      </c>
      <c r="C2921" s="6" t="s">
        <v>80</v>
      </c>
      <c r="D2921" s="7">
        <v>6755.36</v>
      </c>
      <c r="E2921" s="16">
        <v>45488</v>
      </c>
      <c r="F2921" s="8">
        <v>0</v>
      </c>
      <c r="G2921" s="10"/>
    </row>
    <row r="2922" spans="1:7" x14ac:dyDescent="0.45">
      <c r="A2922" s="4" t="s">
        <v>394</v>
      </c>
      <c r="B2922" s="5" t="s">
        <v>232</v>
      </c>
      <c r="C2922" s="6" t="s">
        <v>82</v>
      </c>
      <c r="D2922" s="7">
        <v>2342.96</v>
      </c>
      <c r="E2922" s="16">
        <v>45519</v>
      </c>
      <c r="F2922" s="8">
        <v>0</v>
      </c>
      <c r="G2922" s="10"/>
    </row>
    <row r="2923" spans="1:7" x14ac:dyDescent="0.45">
      <c r="A2923" s="4" t="s">
        <v>394</v>
      </c>
      <c r="B2923" s="5" t="s">
        <v>232</v>
      </c>
      <c r="C2923" s="6" t="s">
        <v>84</v>
      </c>
      <c r="D2923" s="7">
        <v>2271.5500000000002</v>
      </c>
      <c r="E2923" s="16">
        <v>45519</v>
      </c>
      <c r="F2923" s="8">
        <v>0</v>
      </c>
      <c r="G2923" s="10"/>
    </row>
    <row r="2924" spans="1:7" x14ac:dyDescent="0.45">
      <c r="A2924" s="4" t="s">
        <v>394</v>
      </c>
      <c r="B2924" s="5" t="s">
        <v>232</v>
      </c>
      <c r="C2924" s="6" t="s">
        <v>86</v>
      </c>
      <c r="D2924" s="7">
        <v>3458.95</v>
      </c>
      <c r="E2924" s="16">
        <v>45519</v>
      </c>
      <c r="F2924" s="8">
        <v>0</v>
      </c>
      <c r="G2924" s="10"/>
    </row>
    <row r="2925" spans="1:7" x14ac:dyDescent="0.45">
      <c r="A2925" s="4" t="s">
        <v>394</v>
      </c>
      <c r="B2925" s="5" t="s">
        <v>232</v>
      </c>
      <c r="C2925" s="6" t="s">
        <v>88</v>
      </c>
      <c r="D2925" s="7">
        <v>2283.14</v>
      </c>
      <c r="E2925" s="16">
        <v>45519</v>
      </c>
      <c r="F2925" s="8">
        <v>0</v>
      </c>
      <c r="G2925" s="10"/>
    </row>
    <row r="2926" spans="1:7" x14ac:dyDescent="0.45">
      <c r="A2926" s="4" t="s">
        <v>394</v>
      </c>
      <c r="B2926" s="5" t="s">
        <v>232</v>
      </c>
      <c r="C2926" s="6" t="s">
        <v>90</v>
      </c>
      <c r="D2926" s="7">
        <v>2283.14</v>
      </c>
      <c r="E2926" s="16">
        <v>45762</v>
      </c>
      <c r="F2926" s="8">
        <v>0</v>
      </c>
      <c r="G2926" s="10"/>
    </row>
    <row r="2927" spans="1:7" x14ac:dyDescent="0.45">
      <c r="A2927" s="4" t="s">
        <v>394</v>
      </c>
      <c r="B2927" s="5" t="s">
        <v>232</v>
      </c>
      <c r="C2927" s="6" t="s">
        <v>92</v>
      </c>
      <c r="D2927" s="7">
        <v>21711.65</v>
      </c>
      <c r="E2927" s="16">
        <v>45519</v>
      </c>
      <c r="F2927" s="8">
        <v>0</v>
      </c>
      <c r="G2927" s="10"/>
    </row>
    <row r="2928" spans="1:7" x14ac:dyDescent="0.45">
      <c r="A2928" s="4" t="s">
        <v>394</v>
      </c>
      <c r="B2928" s="5" t="s">
        <v>233</v>
      </c>
      <c r="C2928" s="6" t="s">
        <v>60</v>
      </c>
      <c r="D2928" s="7">
        <v>7957.43</v>
      </c>
      <c r="E2928" s="16">
        <v>45519</v>
      </c>
      <c r="F2928" s="8">
        <v>0</v>
      </c>
      <c r="G2928" s="10"/>
    </row>
    <row r="2929" spans="1:7" x14ac:dyDescent="0.45">
      <c r="A2929" s="4" t="s">
        <v>394</v>
      </c>
      <c r="B2929" s="5" t="s">
        <v>233</v>
      </c>
      <c r="C2929" s="6" t="s">
        <v>62</v>
      </c>
      <c r="D2929" s="7">
        <v>7695.12</v>
      </c>
      <c r="E2929" s="16">
        <v>45519</v>
      </c>
      <c r="F2929" s="8">
        <v>0</v>
      </c>
      <c r="G2929" s="10"/>
    </row>
    <row r="2930" spans="1:7" x14ac:dyDescent="0.45">
      <c r="A2930" s="4" t="s">
        <v>394</v>
      </c>
      <c r="B2930" s="5" t="s">
        <v>233</v>
      </c>
      <c r="C2930" s="6" t="s">
        <v>64</v>
      </c>
      <c r="D2930" s="7">
        <v>9095.4699999999993</v>
      </c>
      <c r="E2930" s="16">
        <v>45519</v>
      </c>
      <c r="F2930" s="8">
        <v>0</v>
      </c>
      <c r="G2930" s="10"/>
    </row>
    <row r="2931" spans="1:7" x14ac:dyDescent="0.45">
      <c r="A2931" s="4" t="s">
        <v>394</v>
      </c>
      <c r="B2931" s="5" t="s">
        <v>233</v>
      </c>
      <c r="C2931" s="6" t="s">
        <v>66</v>
      </c>
      <c r="D2931" s="7">
        <v>7130.32</v>
      </c>
      <c r="E2931" s="16">
        <v>45519</v>
      </c>
      <c r="F2931" s="8">
        <v>0</v>
      </c>
      <c r="G2931" s="10"/>
    </row>
    <row r="2932" spans="1:7" x14ac:dyDescent="0.45">
      <c r="A2932" s="4" t="s">
        <v>394</v>
      </c>
      <c r="B2932" s="5" t="s">
        <v>233</v>
      </c>
      <c r="C2932" s="6" t="s">
        <v>54</v>
      </c>
      <c r="D2932" s="7">
        <v>21285.34</v>
      </c>
      <c r="E2932" s="16">
        <v>44880</v>
      </c>
      <c r="F2932" s="8">
        <v>0</v>
      </c>
      <c r="G2932" s="10"/>
    </row>
    <row r="2933" spans="1:7" x14ac:dyDescent="0.45">
      <c r="A2933" s="4" t="s">
        <v>394</v>
      </c>
      <c r="B2933" s="5" t="s">
        <v>233</v>
      </c>
      <c r="C2933" s="6" t="s">
        <v>55</v>
      </c>
      <c r="D2933" s="7">
        <v>22369.85</v>
      </c>
      <c r="E2933" s="16">
        <v>44925</v>
      </c>
      <c r="F2933" s="8">
        <v>0</v>
      </c>
      <c r="G2933" s="10"/>
    </row>
    <row r="2934" spans="1:7" x14ac:dyDescent="0.45">
      <c r="A2934" s="4" t="s">
        <v>394</v>
      </c>
      <c r="B2934" s="5" t="s">
        <v>233</v>
      </c>
      <c r="C2934" s="6" t="s">
        <v>56</v>
      </c>
      <c r="D2934" s="7">
        <v>18850.54</v>
      </c>
      <c r="E2934" s="16">
        <v>45139</v>
      </c>
      <c r="F2934" s="8">
        <v>0</v>
      </c>
      <c r="G2934" s="10"/>
    </row>
    <row r="2935" spans="1:7" x14ac:dyDescent="0.45">
      <c r="A2935" s="4" t="s">
        <v>394</v>
      </c>
      <c r="B2935" s="5" t="s">
        <v>233</v>
      </c>
      <c r="C2935" s="6" t="s">
        <v>57</v>
      </c>
      <c r="D2935" s="7">
        <v>23842.74</v>
      </c>
      <c r="E2935" s="16">
        <v>45504</v>
      </c>
      <c r="F2935" s="8">
        <v>0</v>
      </c>
      <c r="G2935" s="10"/>
    </row>
    <row r="2936" spans="1:7" x14ac:dyDescent="0.45">
      <c r="A2936" s="4" t="s">
        <v>394</v>
      </c>
      <c r="B2936" s="5" t="s">
        <v>233</v>
      </c>
      <c r="C2936" s="6" t="s">
        <v>58</v>
      </c>
      <c r="D2936" s="7">
        <v>10589.77</v>
      </c>
      <c r="E2936" s="16">
        <v>45412</v>
      </c>
      <c r="F2936" s="8">
        <v>0</v>
      </c>
      <c r="G2936" s="10"/>
    </row>
    <row r="2937" spans="1:7" x14ac:dyDescent="0.45">
      <c r="A2937" s="4" t="s">
        <v>394</v>
      </c>
      <c r="B2937" s="5" t="s">
        <v>233</v>
      </c>
      <c r="C2937" s="6" t="s">
        <v>74</v>
      </c>
      <c r="D2937" s="7">
        <v>7577.72</v>
      </c>
      <c r="E2937" s="16">
        <v>44985</v>
      </c>
      <c r="F2937" s="8">
        <v>0</v>
      </c>
      <c r="G2937" s="10"/>
    </row>
    <row r="2938" spans="1:7" x14ac:dyDescent="0.45">
      <c r="A2938" s="4" t="s">
        <v>394</v>
      </c>
      <c r="B2938" s="5" t="s">
        <v>233</v>
      </c>
      <c r="C2938" s="6" t="s">
        <v>76</v>
      </c>
      <c r="D2938" s="7">
        <v>17678.97</v>
      </c>
      <c r="E2938" s="16">
        <v>44985</v>
      </c>
      <c r="F2938" s="8">
        <v>0</v>
      </c>
      <c r="G2938" s="10"/>
    </row>
    <row r="2939" spans="1:7" x14ac:dyDescent="0.45">
      <c r="A2939" s="4" t="s">
        <v>394</v>
      </c>
      <c r="B2939" s="5" t="s">
        <v>233</v>
      </c>
      <c r="C2939" s="6" t="s">
        <v>78</v>
      </c>
      <c r="D2939" s="7">
        <v>13300.86</v>
      </c>
      <c r="E2939" s="16">
        <v>45127</v>
      </c>
      <c r="F2939" s="8">
        <v>0</v>
      </c>
      <c r="G2939" s="10"/>
    </row>
    <row r="2940" spans="1:7" x14ac:dyDescent="0.45">
      <c r="A2940" s="4" t="s">
        <v>394</v>
      </c>
      <c r="B2940" s="5" t="s">
        <v>233</v>
      </c>
      <c r="C2940" s="6" t="s">
        <v>80</v>
      </c>
      <c r="D2940" s="7">
        <v>20840.72</v>
      </c>
      <c r="E2940" s="16">
        <v>45488</v>
      </c>
      <c r="F2940" s="8">
        <v>0</v>
      </c>
      <c r="G2940" s="10"/>
    </row>
    <row r="2941" spans="1:7" x14ac:dyDescent="0.45">
      <c r="A2941" s="4" t="s">
        <v>394</v>
      </c>
      <c r="B2941" s="5" t="s">
        <v>233</v>
      </c>
      <c r="C2941" s="6" t="s">
        <v>82</v>
      </c>
      <c r="D2941" s="7">
        <v>7228.17</v>
      </c>
      <c r="E2941" s="16">
        <v>45519</v>
      </c>
      <c r="F2941" s="8">
        <v>0</v>
      </c>
      <c r="G2941" s="10"/>
    </row>
    <row r="2942" spans="1:7" x14ac:dyDescent="0.45">
      <c r="A2942" s="4" t="s">
        <v>394</v>
      </c>
      <c r="B2942" s="5" t="s">
        <v>233</v>
      </c>
      <c r="C2942" s="6" t="s">
        <v>84</v>
      </c>
      <c r="D2942" s="7">
        <v>7007.87</v>
      </c>
      <c r="E2942" s="16">
        <v>45519</v>
      </c>
      <c r="F2942" s="8">
        <v>0</v>
      </c>
      <c r="G2942" s="10"/>
    </row>
    <row r="2943" spans="1:7" x14ac:dyDescent="0.45">
      <c r="A2943" s="4" t="s">
        <v>394</v>
      </c>
      <c r="B2943" s="5" t="s">
        <v>233</v>
      </c>
      <c r="C2943" s="6" t="s">
        <v>86</v>
      </c>
      <c r="D2943" s="7">
        <v>10671.08</v>
      </c>
      <c r="E2943" s="16">
        <v>45519</v>
      </c>
      <c r="F2943" s="8">
        <v>0</v>
      </c>
      <c r="G2943" s="10"/>
    </row>
    <row r="2944" spans="1:7" x14ac:dyDescent="0.45">
      <c r="A2944" s="4" t="s">
        <v>394</v>
      </c>
      <c r="B2944" s="5" t="s">
        <v>233</v>
      </c>
      <c r="C2944" s="6" t="s">
        <v>88</v>
      </c>
      <c r="D2944" s="7">
        <v>7043.62</v>
      </c>
      <c r="E2944" s="16">
        <v>45519</v>
      </c>
      <c r="F2944" s="8">
        <v>0</v>
      </c>
      <c r="G2944" s="10"/>
    </row>
    <row r="2945" spans="1:7" x14ac:dyDescent="0.45">
      <c r="A2945" s="4" t="s">
        <v>394</v>
      </c>
      <c r="B2945" s="5" t="s">
        <v>233</v>
      </c>
      <c r="C2945" s="6" t="s">
        <v>90</v>
      </c>
      <c r="D2945" s="7">
        <v>7043.62</v>
      </c>
      <c r="E2945" s="16">
        <v>45762</v>
      </c>
      <c r="F2945" s="8">
        <v>0</v>
      </c>
      <c r="G2945" s="10"/>
    </row>
    <row r="2946" spans="1:7" x14ac:dyDescent="0.45">
      <c r="A2946" s="4" t="s">
        <v>394</v>
      </c>
      <c r="B2946" s="5" t="s">
        <v>233</v>
      </c>
      <c r="C2946" s="6" t="s">
        <v>92</v>
      </c>
      <c r="D2946" s="7">
        <v>66981.8</v>
      </c>
      <c r="E2946" s="16">
        <v>45519</v>
      </c>
      <c r="F2946" s="8">
        <v>0</v>
      </c>
      <c r="G2946" s="10"/>
    </row>
    <row r="2947" spans="1:7" x14ac:dyDescent="0.45">
      <c r="A2947" s="4" t="s">
        <v>394</v>
      </c>
      <c r="B2947" s="5" t="s">
        <v>234</v>
      </c>
      <c r="C2947" s="6" t="s">
        <v>60</v>
      </c>
      <c r="D2947" s="7">
        <v>71882.63</v>
      </c>
      <c r="E2947" s="16">
        <v>45519</v>
      </c>
      <c r="F2947" s="8">
        <v>0</v>
      </c>
      <c r="G2947" s="10"/>
    </row>
    <row r="2948" spans="1:7" x14ac:dyDescent="0.45">
      <c r="A2948" s="4" t="s">
        <v>394</v>
      </c>
      <c r="B2948" s="5" t="s">
        <v>234</v>
      </c>
      <c r="C2948" s="6" t="s">
        <v>61</v>
      </c>
      <c r="D2948" s="7">
        <v>19567.740000000002</v>
      </c>
      <c r="E2948" s="16">
        <v>45519</v>
      </c>
      <c r="F2948" s="8">
        <v>0</v>
      </c>
      <c r="G2948" s="10"/>
    </row>
    <row r="2949" spans="1:7" x14ac:dyDescent="0.45">
      <c r="A2949" s="4" t="s">
        <v>394</v>
      </c>
      <c r="B2949" s="5" t="s">
        <v>234</v>
      </c>
      <c r="C2949" s="6" t="s">
        <v>62</v>
      </c>
      <c r="D2949" s="7">
        <v>69513.039999999994</v>
      </c>
      <c r="E2949" s="16">
        <v>45519</v>
      </c>
      <c r="F2949" s="8">
        <v>0</v>
      </c>
      <c r="G2949" s="10"/>
    </row>
    <row r="2950" spans="1:7" x14ac:dyDescent="0.45">
      <c r="A2950" s="4" t="s">
        <v>394</v>
      </c>
      <c r="B2950" s="5" t="s">
        <v>234</v>
      </c>
      <c r="C2950" s="6" t="s">
        <v>63</v>
      </c>
      <c r="D2950" s="7">
        <v>18922.689999999999</v>
      </c>
      <c r="E2950" s="16">
        <v>45519</v>
      </c>
      <c r="F2950" s="8">
        <v>0</v>
      </c>
      <c r="G2950" s="10"/>
    </row>
    <row r="2951" spans="1:7" x14ac:dyDescent="0.45">
      <c r="A2951" s="4" t="s">
        <v>394</v>
      </c>
      <c r="B2951" s="5" t="s">
        <v>234</v>
      </c>
      <c r="C2951" s="6" t="s">
        <v>64</v>
      </c>
      <c r="D2951" s="7">
        <v>82162.97</v>
      </c>
      <c r="E2951" s="16">
        <v>45519</v>
      </c>
      <c r="F2951" s="8">
        <v>0</v>
      </c>
      <c r="G2951" s="10"/>
    </row>
    <row r="2952" spans="1:7" x14ac:dyDescent="0.45">
      <c r="A2952" s="4" t="s">
        <v>394</v>
      </c>
      <c r="B2952" s="5" t="s">
        <v>234</v>
      </c>
      <c r="C2952" s="6" t="s">
        <v>65</v>
      </c>
      <c r="D2952" s="7">
        <v>21538.16</v>
      </c>
      <c r="E2952" s="16">
        <v>45519</v>
      </c>
      <c r="F2952" s="8">
        <v>0</v>
      </c>
      <c r="G2952" s="10"/>
    </row>
    <row r="2953" spans="1:7" x14ac:dyDescent="0.45">
      <c r="A2953" s="4" t="s">
        <v>394</v>
      </c>
      <c r="B2953" s="5" t="s">
        <v>234</v>
      </c>
      <c r="C2953" s="6" t="s">
        <v>66</v>
      </c>
      <c r="D2953" s="7">
        <v>64410.96</v>
      </c>
      <c r="E2953" s="16">
        <v>45519</v>
      </c>
      <c r="F2953" s="8">
        <v>0</v>
      </c>
      <c r="G2953" s="10"/>
    </row>
    <row r="2954" spans="1:7" x14ac:dyDescent="0.45">
      <c r="A2954" s="4" t="s">
        <v>394</v>
      </c>
      <c r="B2954" s="5" t="s">
        <v>234</v>
      </c>
      <c r="C2954" s="6" t="s">
        <v>67</v>
      </c>
      <c r="D2954" s="7">
        <v>16884.66</v>
      </c>
      <c r="E2954" s="16">
        <v>45519</v>
      </c>
      <c r="F2954" s="8">
        <v>0</v>
      </c>
      <c r="G2954" s="10"/>
    </row>
    <row r="2955" spans="1:7" x14ac:dyDescent="0.45">
      <c r="A2955" s="4" t="s">
        <v>394</v>
      </c>
      <c r="B2955" s="5" t="s">
        <v>234</v>
      </c>
      <c r="C2955" s="6" t="s">
        <v>54</v>
      </c>
      <c r="D2955" s="7">
        <v>198784.68</v>
      </c>
      <c r="E2955" s="16">
        <v>44880</v>
      </c>
      <c r="F2955" s="8">
        <v>0</v>
      </c>
      <c r="G2955" s="10"/>
    </row>
    <row r="2956" spans="1:7" x14ac:dyDescent="0.45">
      <c r="A2956" s="4" t="s">
        <v>394</v>
      </c>
      <c r="B2956" s="5" t="s">
        <v>234</v>
      </c>
      <c r="C2956" s="6" t="s">
        <v>68</v>
      </c>
      <c r="D2956" s="7">
        <v>43123.39</v>
      </c>
      <c r="E2956" s="16">
        <v>44880</v>
      </c>
      <c r="F2956" s="8">
        <v>7280.48</v>
      </c>
      <c r="G2956" s="10"/>
    </row>
    <row r="2957" spans="1:7" x14ac:dyDescent="0.45">
      <c r="A2957" s="4" t="s">
        <v>394</v>
      </c>
      <c r="B2957" s="5" t="s">
        <v>234</v>
      </c>
      <c r="C2957" s="6" t="s">
        <v>55</v>
      </c>
      <c r="D2957" s="7">
        <v>208913</v>
      </c>
      <c r="E2957" s="16">
        <v>44925</v>
      </c>
      <c r="F2957" s="8">
        <v>0</v>
      </c>
      <c r="G2957" s="10"/>
    </row>
    <row r="2958" spans="1:7" x14ac:dyDescent="0.45">
      <c r="A2958" s="4" t="s">
        <v>394</v>
      </c>
      <c r="B2958" s="5" t="s">
        <v>234</v>
      </c>
      <c r="C2958" s="6" t="s">
        <v>69</v>
      </c>
      <c r="D2958" s="7">
        <v>45320.58</v>
      </c>
      <c r="E2958" s="16">
        <v>44925</v>
      </c>
      <c r="F2958" s="8">
        <v>7651.43</v>
      </c>
      <c r="G2958" s="10"/>
    </row>
    <row r="2959" spans="1:7" x14ac:dyDescent="0.45">
      <c r="A2959" s="4" t="s">
        <v>394</v>
      </c>
      <c r="B2959" s="5" t="s">
        <v>234</v>
      </c>
      <c r="C2959" s="6" t="s">
        <v>56</v>
      </c>
      <c r="D2959" s="7">
        <v>176046.01</v>
      </c>
      <c r="E2959" s="16">
        <v>45139</v>
      </c>
      <c r="F2959" s="8">
        <v>0</v>
      </c>
      <c r="G2959" s="10"/>
    </row>
    <row r="2960" spans="1:7" x14ac:dyDescent="0.45">
      <c r="A2960" s="4" t="s">
        <v>394</v>
      </c>
      <c r="B2960" s="5" t="s">
        <v>234</v>
      </c>
      <c r="C2960" s="6" t="s">
        <v>70</v>
      </c>
      <c r="D2960" s="7">
        <v>38190.57</v>
      </c>
      <c r="E2960" s="16">
        <v>45139</v>
      </c>
      <c r="F2960" s="8">
        <v>6447.68</v>
      </c>
      <c r="G2960" s="10"/>
    </row>
    <row r="2961" spans="1:7" x14ac:dyDescent="0.45">
      <c r="A2961" s="4" t="s">
        <v>394</v>
      </c>
      <c r="B2961" s="5" t="s">
        <v>234</v>
      </c>
      <c r="C2961" s="6" t="s">
        <v>57</v>
      </c>
      <c r="D2961" s="7">
        <v>222668.37</v>
      </c>
      <c r="E2961" s="16">
        <v>45504</v>
      </c>
      <c r="F2961" s="8">
        <v>0</v>
      </c>
      <c r="G2961" s="10"/>
    </row>
    <row r="2962" spans="1:7" x14ac:dyDescent="0.45">
      <c r="A2962" s="4" t="s">
        <v>394</v>
      </c>
      <c r="B2962" s="5" t="s">
        <v>234</v>
      </c>
      <c r="C2962" s="6" t="s">
        <v>71</v>
      </c>
      <c r="D2962" s="7">
        <v>51116</v>
      </c>
      <c r="E2962" s="16">
        <v>45504</v>
      </c>
      <c r="F2962" s="8">
        <v>0</v>
      </c>
      <c r="G2962" s="10" t="s">
        <v>395</v>
      </c>
    </row>
    <row r="2963" spans="1:7" x14ac:dyDescent="0.45">
      <c r="A2963" s="4" t="s">
        <v>394</v>
      </c>
      <c r="B2963" s="5" t="s">
        <v>234</v>
      </c>
      <c r="C2963" s="6" t="s">
        <v>72</v>
      </c>
      <c r="D2963" s="7">
        <v>32912.93</v>
      </c>
      <c r="E2963" s="16">
        <v>45504</v>
      </c>
      <c r="F2963" s="8">
        <v>7679.19</v>
      </c>
      <c r="G2963" s="10"/>
    </row>
    <row r="2964" spans="1:7" x14ac:dyDescent="0.45">
      <c r="A2964" s="4" t="s">
        <v>394</v>
      </c>
      <c r="B2964" s="5" t="s">
        <v>234</v>
      </c>
      <c r="C2964" s="6" t="s">
        <v>58</v>
      </c>
      <c r="D2964" s="7">
        <v>98898.34</v>
      </c>
      <c r="E2964" s="16">
        <v>45412</v>
      </c>
      <c r="F2964" s="8">
        <v>0</v>
      </c>
      <c r="G2964" s="10"/>
    </row>
    <row r="2965" spans="1:7" x14ac:dyDescent="0.45">
      <c r="A2965" s="4" t="s">
        <v>394</v>
      </c>
      <c r="B2965" s="5" t="s">
        <v>234</v>
      </c>
      <c r="C2965" s="6" t="s">
        <v>73</v>
      </c>
      <c r="D2965" s="7">
        <v>21454.53</v>
      </c>
      <c r="E2965" s="16">
        <v>45412</v>
      </c>
      <c r="F2965" s="8">
        <v>3622.15</v>
      </c>
      <c r="G2965" s="10"/>
    </row>
    <row r="2966" spans="1:7" x14ac:dyDescent="0.45">
      <c r="A2966" s="4" t="s">
        <v>394</v>
      </c>
      <c r="B2966" s="5" t="s">
        <v>234</v>
      </c>
      <c r="C2966" s="6" t="s">
        <v>74</v>
      </c>
      <c r="D2966" s="7">
        <v>70768.62</v>
      </c>
      <c r="E2966" s="16">
        <v>44985</v>
      </c>
      <c r="F2966" s="8">
        <v>0</v>
      </c>
      <c r="G2966" s="10"/>
    </row>
    <row r="2967" spans="1:7" x14ac:dyDescent="0.45">
      <c r="A2967" s="4" t="s">
        <v>394</v>
      </c>
      <c r="B2967" s="5" t="s">
        <v>234</v>
      </c>
      <c r="C2967" s="6" t="s">
        <v>75</v>
      </c>
      <c r="D2967" s="7">
        <v>15352.2</v>
      </c>
      <c r="E2967" s="16">
        <v>44985</v>
      </c>
      <c r="F2967" s="8">
        <v>2591.9</v>
      </c>
      <c r="G2967" s="10"/>
    </row>
    <row r="2968" spans="1:7" x14ac:dyDescent="0.45">
      <c r="A2968" s="4" t="s">
        <v>394</v>
      </c>
      <c r="B2968" s="5" t="s">
        <v>234</v>
      </c>
      <c r="C2968" s="6" t="s">
        <v>76</v>
      </c>
      <c r="D2968" s="7">
        <v>165104.63</v>
      </c>
      <c r="E2968" s="16">
        <v>44985</v>
      </c>
      <c r="F2968" s="8">
        <v>0</v>
      </c>
      <c r="G2968" s="10"/>
    </row>
    <row r="2969" spans="1:7" x14ac:dyDescent="0.45">
      <c r="A2969" s="4" t="s">
        <v>394</v>
      </c>
      <c r="B2969" s="5" t="s">
        <v>234</v>
      </c>
      <c r="C2969" s="6" t="s">
        <v>77</v>
      </c>
      <c r="D2969" s="7">
        <v>35817</v>
      </c>
      <c r="E2969" s="16">
        <v>44985</v>
      </c>
      <c r="F2969" s="8">
        <v>6046.95</v>
      </c>
      <c r="G2969" s="10"/>
    </row>
    <row r="2970" spans="1:7" x14ac:dyDescent="0.45">
      <c r="A2970" s="4" t="s">
        <v>394</v>
      </c>
      <c r="B2970" s="5" t="s">
        <v>234</v>
      </c>
      <c r="C2970" s="6" t="s">
        <v>78</v>
      </c>
      <c r="D2970" s="7">
        <v>124217.31</v>
      </c>
      <c r="E2970" s="16">
        <v>45127</v>
      </c>
      <c r="F2970" s="8">
        <v>0</v>
      </c>
      <c r="G2970" s="10"/>
    </row>
    <row r="2971" spans="1:7" x14ac:dyDescent="0.45">
      <c r="A2971" s="4" t="s">
        <v>394</v>
      </c>
      <c r="B2971" s="5" t="s">
        <v>234</v>
      </c>
      <c r="C2971" s="6" t="s">
        <v>79</v>
      </c>
      <c r="D2971" s="7">
        <v>26947.11</v>
      </c>
      <c r="E2971" s="16">
        <v>45127</v>
      </c>
      <c r="F2971" s="8">
        <v>4549.45</v>
      </c>
      <c r="G2971" s="10"/>
    </row>
    <row r="2972" spans="1:7" x14ac:dyDescent="0.45">
      <c r="A2972" s="4" t="s">
        <v>394</v>
      </c>
      <c r="B2972" s="5" t="s">
        <v>234</v>
      </c>
      <c r="C2972" s="6" t="s">
        <v>80</v>
      </c>
      <c r="D2972" s="7">
        <v>194632.38</v>
      </c>
      <c r="E2972" s="16">
        <v>45488</v>
      </c>
      <c r="F2972" s="8">
        <v>0</v>
      </c>
      <c r="G2972" s="10"/>
    </row>
    <row r="2973" spans="1:7" x14ac:dyDescent="0.45">
      <c r="A2973" s="4" t="s">
        <v>394</v>
      </c>
      <c r="B2973" s="5" t="s">
        <v>234</v>
      </c>
      <c r="C2973" s="6" t="s">
        <v>81</v>
      </c>
      <c r="D2973" s="7">
        <v>42222.62</v>
      </c>
      <c r="E2973" s="16">
        <v>45488</v>
      </c>
      <c r="F2973" s="8">
        <v>7128.4</v>
      </c>
      <c r="G2973" s="10"/>
    </row>
    <row r="2974" spans="1:7" x14ac:dyDescent="0.45">
      <c r="A2974" s="4" t="s">
        <v>394</v>
      </c>
      <c r="B2974" s="5" t="s">
        <v>234</v>
      </c>
      <c r="C2974" s="6" t="s">
        <v>82</v>
      </c>
      <c r="D2974" s="7">
        <v>65294.87</v>
      </c>
      <c r="E2974" s="16">
        <v>45519</v>
      </c>
      <c r="F2974" s="8">
        <v>0</v>
      </c>
      <c r="G2974" s="10"/>
    </row>
    <row r="2975" spans="1:7" x14ac:dyDescent="0.45">
      <c r="A2975" s="4" t="s">
        <v>394</v>
      </c>
      <c r="B2975" s="5" t="s">
        <v>234</v>
      </c>
      <c r="C2975" s="6" t="s">
        <v>83</v>
      </c>
      <c r="D2975" s="7">
        <v>17774.43</v>
      </c>
      <c r="E2975" s="16">
        <v>45519</v>
      </c>
      <c r="F2975" s="8">
        <v>0</v>
      </c>
      <c r="G2975" s="10"/>
    </row>
    <row r="2976" spans="1:7" x14ac:dyDescent="0.45">
      <c r="A2976" s="4" t="s">
        <v>394</v>
      </c>
      <c r="B2976" s="5" t="s">
        <v>234</v>
      </c>
      <c r="C2976" s="6" t="s">
        <v>84</v>
      </c>
      <c r="D2976" s="7">
        <v>63304.86</v>
      </c>
      <c r="E2976" s="16">
        <v>45519</v>
      </c>
      <c r="F2976" s="8">
        <v>0</v>
      </c>
      <c r="G2976" s="10"/>
    </row>
    <row r="2977" spans="1:7" x14ac:dyDescent="0.45">
      <c r="A2977" s="4" t="s">
        <v>394</v>
      </c>
      <c r="B2977" s="5" t="s">
        <v>234</v>
      </c>
      <c r="C2977" s="6" t="s">
        <v>85</v>
      </c>
      <c r="D2977" s="7">
        <v>17232.71</v>
      </c>
      <c r="E2977" s="16">
        <v>45519</v>
      </c>
      <c r="F2977" s="8">
        <v>0</v>
      </c>
      <c r="G2977" s="10"/>
    </row>
    <row r="2978" spans="1:7" x14ac:dyDescent="0.45">
      <c r="A2978" s="4" t="s">
        <v>394</v>
      </c>
      <c r="B2978" s="5" t="s">
        <v>234</v>
      </c>
      <c r="C2978" s="6" t="s">
        <v>86</v>
      </c>
      <c r="D2978" s="7">
        <v>96396.02</v>
      </c>
      <c r="E2978" s="16">
        <v>45519</v>
      </c>
      <c r="F2978" s="8">
        <v>0</v>
      </c>
      <c r="G2978" s="10"/>
    </row>
    <row r="2979" spans="1:7" x14ac:dyDescent="0.45">
      <c r="A2979" s="4" t="s">
        <v>394</v>
      </c>
      <c r="B2979" s="5" t="s">
        <v>234</v>
      </c>
      <c r="C2979" s="6" t="s">
        <v>87</v>
      </c>
      <c r="D2979" s="7">
        <v>25269.21</v>
      </c>
      <c r="E2979" s="16">
        <v>45519</v>
      </c>
      <c r="F2979" s="8">
        <v>0</v>
      </c>
      <c r="G2979" s="10"/>
    </row>
    <row r="2980" spans="1:7" x14ac:dyDescent="0.45">
      <c r="A2980" s="4" t="s">
        <v>394</v>
      </c>
      <c r="B2980" s="5" t="s">
        <v>234</v>
      </c>
      <c r="C2980" s="6" t="s">
        <v>88</v>
      </c>
      <c r="D2980" s="7">
        <v>63627.81</v>
      </c>
      <c r="E2980" s="16">
        <v>45519</v>
      </c>
      <c r="F2980" s="8">
        <v>0</v>
      </c>
      <c r="G2980" s="10"/>
    </row>
    <row r="2981" spans="1:7" x14ac:dyDescent="0.45">
      <c r="A2981" s="4" t="s">
        <v>394</v>
      </c>
      <c r="B2981" s="5" t="s">
        <v>234</v>
      </c>
      <c r="C2981" s="6" t="s">
        <v>89</v>
      </c>
      <c r="D2981" s="7">
        <v>16679.36</v>
      </c>
      <c r="E2981" s="16">
        <v>45519</v>
      </c>
      <c r="F2981" s="8">
        <v>0</v>
      </c>
      <c r="G2981" s="10"/>
    </row>
    <row r="2982" spans="1:7" x14ac:dyDescent="0.45">
      <c r="A2982" s="4" t="s">
        <v>394</v>
      </c>
      <c r="B2982" s="5" t="s">
        <v>234</v>
      </c>
      <c r="C2982" s="6" t="s">
        <v>90</v>
      </c>
      <c r="D2982" s="7">
        <v>63627.81</v>
      </c>
      <c r="E2982" s="16">
        <v>45762</v>
      </c>
      <c r="F2982" s="8">
        <v>0</v>
      </c>
      <c r="G2982" s="10"/>
    </row>
    <row r="2983" spans="1:7" x14ac:dyDescent="0.45">
      <c r="A2983" s="4" t="s">
        <v>394</v>
      </c>
      <c r="B2983" s="5" t="s">
        <v>234</v>
      </c>
      <c r="C2983" s="6" t="s">
        <v>91</v>
      </c>
      <c r="D2983" s="7">
        <v>16679.36</v>
      </c>
      <c r="E2983" s="16">
        <v>45762</v>
      </c>
      <c r="F2983" s="8">
        <v>0</v>
      </c>
      <c r="G2983" s="10"/>
    </row>
    <row r="2984" spans="1:7" x14ac:dyDescent="0.45">
      <c r="A2984" s="4" t="s">
        <v>394</v>
      </c>
      <c r="B2984" s="5" t="s">
        <v>234</v>
      </c>
      <c r="C2984" s="6" t="s">
        <v>92</v>
      </c>
      <c r="D2984" s="7">
        <v>605072.91</v>
      </c>
      <c r="E2984" s="16">
        <v>45519</v>
      </c>
      <c r="F2984" s="8">
        <v>0</v>
      </c>
      <c r="G2984" s="10"/>
    </row>
    <row r="2985" spans="1:7" x14ac:dyDescent="0.45">
      <c r="A2985" s="4" t="s">
        <v>394</v>
      </c>
      <c r="B2985" s="5" t="s">
        <v>234</v>
      </c>
      <c r="C2985" s="6" t="s">
        <v>93</v>
      </c>
      <c r="D2985" s="7">
        <v>158613.53</v>
      </c>
      <c r="E2985" s="16">
        <v>45519</v>
      </c>
      <c r="F2985" s="8">
        <v>0</v>
      </c>
      <c r="G2985" s="10"/>
    </row>
    <row r="2986" spans="1:7" x14ac:dyDescent="0.45">
      <c r="A2986" s="4" t="s">
        <v>394</v>
      </c>
      <c r="B2986" s="5" t="s">
        <v>235</v>
      </c>
      <c r="C2986" s="6" t="s">
        <v>60</v>
      </c>
      <c r="D2986" s="7">
        <v>6514.21</v>
      </c>
      <c r="E2986" s="16">
        <v>45519</v>
      </c>
      <c r="F2986" s="8">
        <v>0</v>
      </c>
      <c r="G2986" s="10"/>
    </row>
    <row r="2987" spans="1:7" x14ac:dyDescent="0.45">
      <c r="A2987" s="4" t="s">
        <v>394</v>
      </c>
      <c r="B2987" s="5" t="s">
        <v>235</v>
      </c>
      <c r="C2987" s="6" t="s">
        <v>62</v>
      </c>
      <c r="D2987" s="7">
        <v>6299.47</v>
      </c>
      <c r="E2987" s="16">
        <v>45519</v>
      </c>
      <c r="F2987" s="8">
        <v>0</v>
      </c>
      <c r="G2987" s="10"/>
    </row>
    <row r="2988" spans="1:7" x14ac:dyDescent="0.45">
      <c r="A2988" s="4" t="s">
        <v>394</v>
      </c>
      <c r="B2988" s="5" t="s">
        <v>235</v>
      </c>
      <c r="C2988" s="6" t="s">
        <v>64</v>
      </c>
      <c r="D2988" s="7">
        <v>7445.85</v>
      </c>
      <c r="E2988" s="16">
        <v>45519</v>
      </c>
      <c r="F2988" s="8">
        <v>0</v>
      </c>
      <c r="G2988" s="10"/>
    </row>
    <row r="2989" spans="1:7" x14ac:dyDescent="0.45">
      <c r="A2989" s="4" t="s">
        <v>394</v>
      </c>
      <c r="B2989" s="5" t="s">
        <v>235</v>
      </c>
      <c r="C2989" s="6" t="s">
        <v>66</v>
      </c>
      <c r="D2989" s="7">
        <v>5837.11</v>
      </c>
      <c r="E2989" s="16">
        <v>45519</v>
      </c>
      <c r="F2989" s="8">
        <v>0</v>
      </c>
      <c r="G2989" s="10"/>
    </row>
    <row r="2990" spans="1:7" x14ac:dyDescent="0.45">
      <c r="A2990" s="4" t="s">
        <v>394</v>
      </c>
      <c r="B2990" s="5" t="s">
        <v>235</v>
      </c>
      <c r="C2990" s="6" t="s">
        <v>54</v>
      </c>
      <c r="D2990" s="7">
        <v>17424.86</v>
      </c>
      <c r="E2990" s="16">
        <v>44880</v>
      </c>
      <c r="F2990" s="8">
        <v>0</v>
      </c>
      <c r="G2990" s="10"/>
    </row>
    <row r="2991" spans="1:7" x14ac:dyDescent="0.45">
      <c r="A2991" s="4" t="s">
        <v>394</v>
      </c>
      <c r="B2991" s="5" t="s">
        <v>235</v>
      </c>
      <c r="C2991" s="6" t="s">
        <v>55</v>
      </c>
      <c r="D2991" s="7">
        <v>18312.68</v>
      </c>
      <c r="E2991" s="16">
        <v>44925</v>
      </c>
      <c r="F2991" s="8">
        <v>0</v>
      </c>
      <c r="G2991" s="10"/>
    </row>
    <row r="2992" spans="1:7" x14ac:dyDescent="0.45">
      <c r="A2992" s="4" t="s">
        <v>394</v>
      </c>
      <c r="B2992" s="5" t="s">
        <v>235</v>
      </c>
      <c r="C2992" s="6" t="s">
        <v>56</v>
      </c>
      <c r="D2992" s="7">
        <v>15431.66</v>
      </c>
      <c r="E2992" s="16">
        <v>45139</v>
      </c>
      <c r="F2992" s="8">
        <v>0</v>
      </c>
      <c r="G2992" s="10"/>
    </row>
    <row r="2993" spans="1:7" x14ac:dyDescent="0.45">
      <c r="A2993" s="4" t="s">
        <v>394</v>
      </c>
      <c r="B2993" s="5" t="s">
        <v>235</v>
      </c>
      <c r="C2993" s="6" t="s">
        <v>57</v>
      </c>
      <c r="D2993" s="7">
        <v>19518.43</v>
      </c>
      <c r="E2993" s="16">
        <v>45504</v>
      </c>
      <c r="F2993" s="8">
        <v>0</v>
      </c>
      <c r="G2993" s="10"/>
    </row>
    <row r="2994" spans="1:7" x14ac:dyDescent="0.45">
      <c r="A2994" s="4" t="s">
        <v>394</v>
      </c>
      <c r="B2994" s="5" t="s">
        <v>235</v>
      </c>
      <c r="C2994" s="6" t="s">
        <v>58</v>
      </c>
      <c r="D2994" s="7">
        <v>8669.1299999999992</v>
      </c>
      <c r="E2994" s="16">
        <v>45412</v>
      </c>
      <c r="F2994" s="8">
        <v>0</v>
      </c>
      <c r="G2994" s="10"/>
    </row>
    <row r="2995" spans="1:7" x14ac:dyDescent="0.45">
      <c r="A2995" s="4" t="s">
        <v>394</v>
      </c>
      <c r="B2995" s="5" t="s">
        <v>235</v>
      </c>
      <c r="C2995" s="6" t="s">
        <v>74</v>
      </c>
      <c r="D2995" s="7">
        <v>6203.36</v>
      </c>
      <c r="E2995" s="16">
        <v>44985</v>
      </c>
      <c r="F2995" s="8">
        <v>0</v>
      </c>
      <c r="G2995" s="10"/>
    </row>
    <row r="2996" spans="1:7" x14ac:dyDescent="0.45">
      <c r="A2996" s="4" t="s">
        <v>394</v>
      </c>
      <c r="B2996" s="5" t="s">
        <v>235</v>
      </c>
      <c r="C2996" s="6" t="s">
        <v>76</v>
      </c>
      <c r="D2996" s="7">
        <v>14472.57</v>
      </c>
      <c r="E2996" s="16">
        <v>44985</v>
      </c>
      <c r="F2996" s="8">
        <v>0</v>
      </c>
      <c r="G2996" s="10"/>
    </row>
    <row r="2997" spans="1:7" x14ac:dyDescent="0.45">
      <c r="A2997" s="4" t="s">
        <v>394</v>
      </c>
      <c r="B2997" s="5" t="s">
        <v>235</v>
      </c>
      <c r="C2997" s="6" t="s">
        <v>78</v>
      </c>
      <c r="D2997" s="7">
        <v>10888.51</v>
      </c>
      <c r="E2997" s="16">
        <v>45127</v>
      </c>
      <c r="F2997" s="8">
        <v>0</v>
      </c>
      <c r="G2997" s="10"/>
    </row>
    <row r="2998" spans="1:7" x14ac:dyDescent="0.45">
      <c r="A2998" s="4" t="s">
        <v>394</v>
      </c>
      <c r="B2998" s="5" t="s">
        <v>235</v>
      </c>
      <c r="C2998" s="6" t="s">
        <v>80</v>
      </c>
      <c r="D2998" s="7">
        <v>17060.88</v>
      </c>
      <c r="E2998" s="16">
        <v>45488</v>
      </c>
      <c r="F2998" s="8">
        <v>0</v>
      </c>
      <c r="G2998" s="10"/>
    </row>
    <row r="2999" spans="1:7" x14ac:dyDescent="0.45">
      <c r="A2999" s="4" t="s">
        <v>394</v>
      </c>
      <c r="B2999" s="5" t="s">
        <v>235</v>
      </c>
      <c r="C2999" s="6" t="s">
        <v>82</v>
      </c>
      <c r="D2999" s="7">
        <v>5917.21</v>
      </c>
      <c r="E2999" s="16">
        <v>45519</v>
      </c>
      <c r="F2999" s="8">
        <v>0</v>
      </c>
      <c r="G2999" s="10"/>
    </row>
    <row r="3000" spans="1:7" x14ac:dyDescent="0.45">
      <c r="A3000" s="4" t="s">
        <v>394</v>
      </c>
      <c r="B3000" s="5" t="s">
        <v>235</v>
      </c>
      <c r="C3000" s="6" t="s">
        <v>84</v>
      </c>
      <c r="D3000" s="7">
        <v>5736.87</v>
      </c>
      <c r="E3000" s="16">
        <v>45519</v>
      </c>
      <c r="F3000" s="8">
        <v>0</v>
      </c>
      <c r="G3000" s="10"/>
    </row>
    <row r="3001" spans="1:7" x14ac:dyDescent="0.45">
      <c r="A3001" s="4" t="s">
        <v>394</v>
      </c>
      <c r="B3001" s="5" t="s">
        <v>235</v>
      </c>
      <c r="C3001" s="6" t="s">
        <v>86</v>
      </c>
      <c r="D3001" s="7">
        <v>8735.69</v>
      </c>
      <c r="E3001" s="16">
        <v>45519</v>
      </c>
      <c r="F3001" s="8">
        <v>0</v>
      </c>
      <c r="G3001" s="10"/>
    </row>
    <row r="3002" spans="1:7" x14ac:dyDescent="0.45">
      <c r="A3002" s="4" t="s">
        <v>394</v>
      </c>
      <c r="B3002" s="5" t="s">
        <v>235</v>
      </c>
      <c r="C3002" s="6" t="s">
        <v>88</v>
      </c>
      <c r="D3002" s="7">
        <v>5766.14</v>
      </c>
      <c r="E3002" s="16">
        <v>45519</v>
      </c>
      <c r="F3002" s="8">
        <v>0</v>
      </c>
      <c r="G3002" s="10"/>
    </row>
    <row r="3003" spans="1:7" x14ac:dyDescent="0.45">
      <c r="A3003" s="4" t="s">
        <v>394</v>
      </c>
      <c r="B3003" s="5" t="s">
        <v>235</v>
      </c>
      <c r="C3003" s="6" t="s">
        <v>90</v>
      </c>
      <c r="D3003" s="7">
        <v>5766.14</v>
      </c>
      <c r="E3003" s="16">
        <v>45762</v>
      </c>
      <c r="F3003" s="8">
        <v>0</v>
      </c>
      <c r="G3003" s="10"/>
    </row>
    <row r="3004" spans="1:7" x14ac:dyDescent="0.45">
      <c r="A3004" s="4" t="s">
        <v>394</v>
      </c>
      <c r="B3004" s="5" t="s">
        <v>235</v>
      </c>
      <c r="C3004" s="6" t="s">
        <v>92</v>
      </c>
      <c r="D3004" s="7">
        <v>54833.46</v>
      </c>
      <c r="E3004" s="16">
        <v>45519</v>
      </c>
      <c r="F3004" s="8">
        <v>0</v>
      </c>
      <c r="G3004" s="10"/>
    </row>
    <row r="3005" spans="1:7" x14ac:dyDescent="0.45">
      <c r="A3005" s="4" t="s">
        <v>394</v>
      </c>
      <c r="B3005" s="5" t="s">
        <v>236</v>
      </c>
      <c r="C3005" s="6" t="s">
        <v>60</v>
      </c>
      <c r="D3005" s="7">
        <v>11081.35</v>
      </c>
      <c r="E3005" s="16">
        <v>45519</v>
      </c>
      <c r="F3005" s="8">
        <v>0</v>
      </c>
      <c r="G3005" s="10"/>
    </row>
    <row r="3006" spans="1:7" x14ac:dyDescent="0.45">
      <c r="A3006" s="4" t="s">
        <v>394</v>
      </c>
      <c r="B3006" s="5" t="s">
        <v>236</v>
      </c>
      <c r="C3006" s="6" t="s">
        <v>62</v>
      </c>
      <c r="D3006" s="7">
        <v>10716.06</v>
      </c>
      <c r="E3006" s="16">
        <v>45519</v>
      </c>
      <c r="F3006" s="8">
        <v>0</v>
      </c>
      <c r="G3006" s="10"/>
    </row>
    <row r="3007" spans="1:7" x14ac:dyDescent="0.45">
      <c r="A3007" s="4" t="s">
        <v>394</v>
      </c>
      <c r="B3007" s="5" t="s">
        <v>236</v>
      </c>
      <c r="C3007" s="6" t="s">
        <v>64</v>
      </c>
      <c r="D3007" s="7">
        <v>12666.16</v>
      </c>
      <c r="E3007" s="16">
        <v>45519</v>
      </c>
      <c r="F3007" s="8">
        <v>0</v>
      </c>
      <c r="G3007" s="10"/>
    </row>
    <row r="3008" spans="1:7" x14ac:dyDescent="0.45">
      <c r="A3008" s="4" t="s">
        <v>394</v>
      </c>
      <c r="B3008" s="5" t="s">
        <v>236</v>
      </c>
      <c r="C3008" s="6" t="s">
        <v>66</v>
      </c>
      <c r="D3008" s="7">
        <v>9929.5300000000007</v>
      </c>
      <c r="E3008" s="16">
        <v>45519</v>
      </c>
      <c r="F3008" s="8">
        <v>0</v>
      </c>
      <c r="G3008" s="10"/>
    </row>
    <row r="3009" spans="1:7" x14ac:dyDescent="0.45">
      <c r="A3009" s="4" t="s">
        <v>394</v>
      </c>
      <c r="B3009" s="5" t="s">
        <v>236</v>
      </c>
      <c r="C3009" s="6" t="s">
        <v>54</v>
      </c>
      <c r="D3009" s="7">
        <v>29641.5</v>
      </c>
      <c r="E3009" s="16">
        <v>44880</v>
      </c>
      <c r="F3009" s="8">
        <v>0</v>
      </c>
      <c r="G3009" s="10"/>
    </row>
    <row r="3010" spans="1:7" x14ac:dyDescent="0.45">
      <c r="A3010" s="4" t="s">
        <v>394</v>
      </c>
      <c r="B3010" s="5" t="s">
        <v>236</v>
      </c>
      <c r="C3010" s="6" t="s">
        <v>55</v>
      </c>
      <c r="D3010" s="7">
        <v>31151.77</v>
      </c>
      <c r="E3010" s="16">
        <v>44925</v>
      </c>
      <c r="F3010" s="8">
        <v>0</v>
      </c>
      <c r="G3010" s="10"/>
    </row>
    <row r="3011" spans="1:7" x14ac:dyDescent="0.45">
      <c r="A3011" s="4" t="s">
        <v>394</v>
      </c>
      <c r="B3011" s="5" t="s">
        <v>236</v>
      </c>
      <c r="C3011" s="6" t="s">
        <v>56</v>
      </c>
      <c r="D3011" s="7">
        <v>26250.86</v>
      </c>
      <c r="E3011" s="16">
        <v>45139</v>
      </c>
      <c r="F3011" s="8">
        <v>0</v>
      </c>
      <c r="G3011" s="10"/>
    </row>
    <row r="3012" spans="1:7" x14ac:dyDescent="0.45">
      <c r="A3012" s="4" t="s">
        <v>394</v>
      </c>
      <c r="B3012" s="5" t="s">
        <v>236</v>
      </c>
      <c r="C3012" s="6" t="s">
        <v>57</v>
      </c>
      <c r="D3012" s="7">
        <v>33202.89</v>
      </c>
      <c r="E3012" s="16">
        <v>45504</v>
      </c>
      <c r="F3012" s="8">
        <v>0</v>
      </c>
      <c r="G3012" s="10"/>
    </row>
    <row r="3013" spans="1:7" x14ac:dyDescent="0.45">
      <c r="A3013" s="4" t="s">
        <v>394</v>
      </c>
      <c r="B3013" s="5" t="s">
        <v>236</v>
      </c>
      <c r="C3013" s="6" t="s">
        <v>58</v>
      </c>
      <c r="D3013" s="7">
        <v>14747.09</v>
      </c>
      <c r="E3013" s="16">
        <v>45412</v>
      </c>
      <c r="F3013" s="8">
        <v>0</v>
      </c>
      <c r="G3013" s="10"/>
    </row>
    <row r="3014" spans="1:7" x14ac:dyDescent="0.45">
      <c r="A3014" s="4" t="s">
        <v>394</v>
      </c>
      <c r="B3014" s="5" t="s">
        <v>236</v>
      </c>
      <c r="C3014" s="6" t="s">
        <v>74</v>
      </c>
      <c r="D3014" s="7">
        <v>10552.57</v>
      </c>
      <c r="E3014" s="16">
        <v>44985</v>
      </c>
      <c r="F3014" s="8">
        <v>0</v>
      </c>
      <c r="G3014" s="10"/>
    </row>
    <row r="3015" spans="1:7" x14ac:dyDescent="0.45">
      <c r="A3015" s="4" t="s">
        <v>394</v>
      </c>
      <c r="B3015" s="5" t="s">
        <v>236</v>
      </c>
      <c r="C3015" s="6" t="s">
        <v>76</v>
      </c>
      <c r="D3015" s="7">
        <v>24619.35</v>
      </c>
      <c r="E3015" s="16">
        <v>44985</v>
      </c>
      <c r="F3015" s="8">
        <v>0</v>
      </c>
      <c r="G3015" s="10"/>
    </row>
    <row r="3016" spans="1:7" x14ac:dyDescent="0.45">
      <c r="A3016" s="4" t="s">
        <v>394</v>
      </c>
      <c r="B3016" s="5" t="s">
        <v>236</v>
      </c>
      <c r="C3016" s="6" t="s">
        <v>78</v>
      </c>
      <c r="D3016" s="7">
        <v>18522.490000000002</v>
      </c>
      <c r="E3016" s="16">
        <v>45127</v>
      </c>
      <c r="F3016" s="8">
        <v>0</v>
      </c>
      <c r="G3016" s="10"/>
    </row>
    <row r="3017" spans="1:7" x14ac:dyDescent="0.45">
      <c r="A3017" s="4" t="s">
        <v>394</v>
      </c>
      <c r="B3017" s="5" t="s">
        <v>236</v>
      </c>
      <c r="C3017" s="6" t="s">
        <v>80</v>
      </c>
      <c r="D3017" s="7">
        <v>29022.34</v>
      </c>
      <c r="E3017" s="16">
        <v>45488</v>
      </c>
      <c r="F3017" s="8">
        <v>0</v>
      </c>
      <c r="G3017" s="10"/>
    </row>
    <row r="3018" spans="1:7" x14ac:dyDescent="0.45">
      <c r="A3018" s="4" t="s">
        <v>394</v>
      </c>
      <c r="B3018" s="5" t="s">
        <v>236</v>
      </c>
      <c r="C3018" s="6" t="s">
        <v>82</v>
      </c>
      <c r="D3018" s="7">
        <v>10065.790000000001</v>
      </c>
      <c r="E3018" s="16">
        <v>45519</v>
      </c>
      <c r="F3018" s="8">
        <v>0</v>
      </c>
      <c r="G3018" s="10"/>
    </row>
    <row r="3019" spans="1:7" x14ac:dyDescent="0.45">
      <c r="A3019" s="4" t="s">
        <v>394</v>
      </c>
      <c r="B3019" s="5" t="s">
        <v>236</v>
      </c>
      <c r="C3019" s="6" t="s">
        <v>84</v>
      </c>
      <c r="D3019" s="7">
        <v>9759.01</v>
      </c>
      <c r="E3019" s="16">
        <v>45519</v>
      </c>
      <c r="F3019" s="8">
        <v>0</v>
      </c>
      <c r="G3019" s="10"/>
    </row>
    <row r="3020" spans="1:7" x14ac:dyDescent="0.45">
      <c r="A3020" s="4" t="s">
        <v>394</v>
      </c>
      <c r="B3020" s="5" t="s">
        <v>236</v>
      </c>
      <c r="C3020" s="6" t="s">
        <v>86</v>
      </c>
      <c r="D3020" s="7">
        <v>14860.31</v>
      </c>
      <c r="E3020" s="16">
        <v>45519</v>
      </c>
      <c r="F3020" s="8">
        <v>0</v>
      </c>
      <c r="G3020" s="10"/>
    </row>
    <row r="3021" spans="1:7" x14ac:dyDescent="0.45">
      <c r="A3021" s="4" t="s">
        <v>394</v>
      </c>
      <c r="B3021" s="5" t="s">
        <v>236</v>
      </c>
      <c r="C3021" s="6" t="s">
        <v>88</v>
      </c>
      <c r="D3021" s="7">
        <v>9808.7999999999993</v>
      </c>
      <c r="E3021" s="16">
        <v>45519</v>
      </c>
      <c r="F3021" s="8">
        <v>0</v>
      </c>
      <c r="G3021" s="10"/>
    </row>
    <row r="3022" spans="1:7" x14ac:dyDescent="0.45">
      <c r="A3022" s="4" t="s">
        <v>394</v>
      </c>
      <c r="B3022" s="5" t="s">
        <v>236</v>
      </c>
      <c r="C3022" s="6" t="s">
        <v>90</v>
      </c>
      <c r="D3022" s="7">
        <v>9808.7999999999993</v>
      </c>
      <c r="E3022" s="16">
        <v>45762</v>
      </c>
      <c r="F3022" s="8">
        <v>0</v>
      </c>
      <c r="G3022" s="10"/>
    </row>
    <row r="3023" spans="1:7" x14ac:dyDescent="0.45">
      <c r="A3023" s="4" t="s">
        <v>394</v>
      </c>
      <c r="B3023" s="5" t="s">
        <v>236</v>
      </c>
      <c r="C3023" s="6" t="s">
        <v>92</v>
      </c>
      <c r="D3023" s="7">
        <v>93277.42</v>
      </c>
      <c r="E3023" s="16">
        <v>45519</v>
      </c>
      <c r="F3023" s="8">
        <v>0</v>
      </c>
      <c r="G3023" s="10"/>
    </row>
    <row r="3024" spans="1:7" x14ac:dyDescent="0.45">
      <c r="A3024" s="4" t="s">
        <v>394</v>
      </c>
      <c r="B3024" s="5" t="s">
        <v>237</v>
      </c>
      <c r="C3024" s="6" t="s">
        <v>60</v>
      </c>
      <c r="D3024" s="7">
        <v>131064.63</v>
      </c>
      <c r="E3024" s="16">
        <v>45519</v>
      </c>
      <c r="F3024" s="8">
        <v>0</v>
      </c>
      <c r="G3024" s="10"/>
    </row>
    <row r="3025" spans="1:7" x14ac:dyDescent="0.45">
      <c r="A3025" s="4" t="s">
        <v>394</v>
      </c>
      <c r="B3025" s="5" t="s">
        <v>237</v>
      </c>
      <c r="C3025" s="6" t="s">
        <v>61</v>
      </c>
      <c r="D3025" s="7">
        <v>31590</v>
      </c>
      <c r="E3025" s="16">
        <v>45519</v>
      </c>
      <c r="F3025" s="8">
        <v>0</v>
      </c>
      <c r="G3025" s="10"/>
    </row>
    <row r="3026" spans="1:7" x14ac:dyDescent="0.45">
      <c r="A3026" s="4" t="s">
        <v>394</v>
      </c>
      <c r="B3026" s="5" t="s">
        <v>237</v>
      </c>
      <c r="C3026" s="6" t="s">
        <v>62</v>
      </c>
      <c r="D3026" s="7">
        <v>126744.14</v>
      </c>
      <c r="E3026" s="16">
        <v>45519</v>
      </c>
      <c r="F3026" s="8">
        <v>0</v>
      </c>
      <c r="G3026" s="10"/>
    </row>
    <row r="3027" spans="1:7" x14ac:dyDescent="0.45">
      <c r="A3027" s="4" t="s">
        <v>394</v>
      </c>
      <c r="B3027" s="5" t="s">
        <v>237</v>
      </c>
      <c r="C3027" s="6" t="s">
        <v>63</v>
      </c>
      <c r="D3027" s="7">
        <v>30548.65</v>
      </c>
      <c r="E3027" s="16">
        <v>45519</v>
      </c>
      <c r="F3027" s="8">
        <v>0</v>
      </c>
      <c r="G3027" s="10"/>
    </row>
    <row r="3028" spans="1:7" x14ac:dyDescent="0.45">
      <c r="A3028" s="4" t="s">
        <v>394</v>
      </c>
      <c r="B3028" s="5" t="s">
        <v>237</v>
      </c>
      <c r="C3028" s="6" t="s">
        <v>64</v>
      </c>
      <c r="D3028" s="7">
        <v>149808.92000000001</v>
      </c>
      <c r="E3028" s="16">
        <v>45519</v>
      </c>
      <c r="F3028" s="8">
        <v>0</v>
      </c>
      <c r="G3028" s="10"/>
    </row>
    <row r="3029" spans="1:7" x14ac:dyDescent="0.45">
      <c r="A3029" s="4" t="s">
        <v>394</v>
      </c>
      <c r="B3029" s="5" t="s">
        <v>237</v>
      </c>
      <c r="C3029" s="6" t="s">
        <v>65</v>
      </c>
      <c r="D3029" s="7">
        <v>34771.040000000001</v>
      </c>
      <c r="E3029" s="16">
        <v>45519</v>
      </c>
      <c r="F3029" s="8">
        <v>0</v>
      </c>
      <c r="G3029" s="10"/>
    </row>
    <row r="3030" spans="1:7" x14ac:dyDescent="0.45">
      <c r="A3030" s="4" t="s">
        <v>394</v>
      </c>
      <c r="B3030" s="5" t="s">
        <v>237</v>
      </c>
      <c r="C3030" s="6" t="s">
        <v>66</v>
      </c>
      <c r="D3030" s="7">
        <v>117441.44</v>
      </c>
      <c r="E3030" s="16">
        <v>45519</v>
      </c>
      <c r="F3030" s="8">
        <v>0</v>
      </c>
      <c r="G3030" s="10"/>
    </row>
    <row r="3031" spans="1:7" x14ac:dyDescent="0.45">
      <c r="A3031" s="4" t="s">
        <v>394</v>
      </c>
      <c r="B3031" s="5" t="s">
        <v>237</v>
      </c>
      <c r="C3031" s="6" t="s">
        <v>67</v>
      </c>
      <c r="D3031" s="7">
        <v>27258.46</v>
      </c>
      <c r="E3031" s="16">
        <v>45519</v>
      </c>
      <c r="F3031" s="8">
        <v>0</v>
      </c>
      <c r="G3031" s="10"/>
    </row>
    <row r="3032" spans="1:7" x14ac:dyDescent="0.45">
      <c r="A3032" s="4" t="s">
        <v>394</v>
      </c>
      <c r="B3032" s="5" t="s">
        <v>237</v>
      </c>
      <c r="C3032" s="6" t="s">
        <v>54</v>
      </c>
      <c r="D3032" s="7">
        <v>350584.71</v>
      </c>
      <c r="E3032" s="16">
        <v>44880</v>
      </c>
      <c r="F3032" s="8">
        <v>0</v>
      </c>
      <c r="G3032" s="10"/>
    </row>
    <row r="3033" spans="1:7" x14ac:dyDescent="0.45">
      <c r="A3033" s="4" t="s">
        <v>394</v>
      </c>
      <c r="B3033" s="5" t="s">
        <v>237</v>
      </c>
      <c r="C3033" s="6" t="s">
        <v>68</v>
      </c>
      <c r="D3033" s="7">
        <v>81371.63</v>
      </c>
      <c r="E3033" s="16">
        <v>44880</v>
      </c>
      <c r="F3033" s="8">
        <v>0</v>
      </c>
      <c r="G3033" s="10"/>
    </row>
    <row r="3034" spans="1:7" x14ac:dyDescent="0.45">
      <c r="A3034" s="4" t="s">
        <v>394</v>
      </c>
      <c r="B3034" s="5" t="s">
        <v>237</v>
      </c>
      <c r="C3034" s="6" t="s">
        <v>55</v>
      </c>
      <c r="D3034" s="7">
        <v>368447.43</v>
      </c>
      <c r="E3034" s="16">
        <v>44925</v>
      </c>
      <c r="F3034" s="8">
        <v>0</v>
      </c>
      <c r="G3034" s="10"/>
    </row>
    <row r="3035" spans="1:7" x14ac:dyDescent="0.45">
      <c r="A3035" s="4" t="s">
        <v>394</v>
      </c>
      <c r="B3035" s="5" t="s">
        <v>237</v>
      </c>
      <c r="C3035" s="6" t="s">
        <v>69</v>
      </c>
      <c r="D3035" s="7">
        <v>85517.61</v>
      </c>
      <c r="E3035" s="16">
        <v>44925</v>
      </c>
      <c r="F3035" s="8">
        <v>0</v>
      </c>
      <c r="G3035" s="10"/>
    </row>
    <row r="3036" spans="1:7" x14ac:dyDescent="0.45">
      <c r="A3036" s="4" t="s">
        <v>394</v>
      </c>
      <c r="B3036" s="5" t="s">
        <v>237</v>
      </c>
      <c r="C3036" s="6" t="s">
        <v>56</v>
      </c>
      <c r="D3036" s="7">
        <v>310481.87</v>
      </c>
      <c r="E3036" s="16">
        <v>45139</v>
      </c>
      <c r="F3036" s="8">
        <v>0</v>
      </c>
      <c r="G3036" s="10"/>
    </row>
    <row r="3037" spans="1:7" x14ac:dyDescent="0.45">
      <c r="A3037" s="4" t="s">
        <v>394</v>
      </c>
      <c r="B3037" s="5" t="s">
        <v>237</v>
      </c>
      <c r="C3037" s="6" t="s">
        <v>70</v>
      </c>
      <c r="D3037" s="7">
        <v>72063.649999999994</v>
      </c>
      <c r="E3037" s="16">
        <v>45139</v>
      </c>
      <c r="F3037" s="8">
        <v>0</v>
      </c>
      <c r="G3037" s="10"/>
    </row>
    <row r="3038" spans="1:7" x14ac:dyDescent="0.45">
      <c r="A3038" s="4" t="s">
        <v>394</v>
      </c>
      <c r="B3038" s="5" t="s">
        <v>237</v>
      </c>
      <c r="C3038" s="6" t="s">
        <v>57</v>
      </c>
      <c r="D3038" s="7">
        <v>392706.95</v>
      </c>
      <c r="E3038" s="16">
        <v>45504</v>
      </c>
      <c r="F3038" s="8">
        <v>0</v>
      </c>
      <c r="G3038" s="10"/>
    </row>
    <row r="3039" spans="1:7" x14ac:dyDescent="0.45">
      <c r="A3039" s="4" t="s">
        <v>394</v>
      </c>
      <c r="B3039" s="5" t="s">
        <v>237</v>
      </c>
      <c r="C3039" s="6" t="s">
        <v>71</v>
      </c>
      <c r="D3039" s="7">
        <v>85233</v>
      </c>
      <c r="E3039" s="16">
        <v>45504</v>
      </c>
      <c r="F3039" s="8">
        <v>0</v>
      </c>
      <c r="G3039" s="10" t="s">
        <v>395</v>
      </c>
    </row>
    <row r="3040" spans="1:7" x14ac:dyDescent="0.45">
      <c r="A3040" s="4" t="s">
        <v>394</v>
      </c>
      <c r="B3040" s="5" t="s">
        <v>237</v>
      </c>
      <c r="C3040" s="6" t="s">
        <v>72</v>
      </c>
      <c r="D3040" s="7">
        <v>65531.62</v>
      </c>
      <c r="E3040" s="16">
        <v>45504</v>
      </c>
      <c r="F3040" s="8">
        <v>0</v>
      </c>
      <c r="G3040" s="10"/>
    </row>
    <row r="3041" spans="1:7" x14ac:dyDescent="0.45">
      <c r="A3041" s="4" t="s">
        <v>394</v>
      </c>
      <c r="B3041" s="5" t="s">
        <v>237</v>
      </c>
      <c r="C3041" s="6" t="s">
        <v>58</v>
      </c>
      <c r="D3041" s="7">
        <v>174421.1</v>
      </c>
      <c r="E3041" s="16">
        <v>45412</v>
      </c>
      <c r="F3041" s="8">
        <v>0</v>
      </c>
      <c r="G3041" s="10"/>
    </row>
    <row r="3042" spans="1:7" x14ac:dyDescent="0.45">
      <c r="A3042" s="4" t="s">
        <v>394</v>
      </c>
      <c r="B3042" s="5" t="s">
        <v>237</v>
      </c>
      <c r="C3042" s="6" t="s">
        <v>73</v>
      </c>
      <c r="D3042" s="7">
        <v>40483.599999999999</v>
      </c>
      <c r="E3042" s="16">
        <v>45412</v>
      </c>
      <c r="F3042" s="8">
        <v>0</v>
      </c>
      <c r="G3042" s="10"/>
    </row>
    <row r="3043" spans="1:7" x14ac:dyDescent="0.45">
      <c r="A3043" s="4" t="s">
        <v>394</v>
      </c>
      <c r="B3043" s="5" t="s">
        <v>237</v>
      </c>
      <c r="C3043" s="6" t="s">
        <v>74</v>
      </c>
      <c r="D3043" s="7">
        <v>124810.4</v>
      </c>
      <c r="E3043" s="16">
        <v>44985</v>
      </c>
      <c r="F3043" s="8">
        <v>0</v>
      </c>
      <c r="G3043" s="10"/>
    </row>
    <row r="3044" spans="1:7" x14ac:dyDescent="0.45">
      <c r="A3044" s="4" t="s">
        <v>394</v>
      </c>
      <c r="B3044" s="5" t="s">
        <v>237</v>
      </c>
      <c r="C3044" s="6" t="s">
        <v>75</v>
      </c>
      <c r="D3044" s="7">
        <v>28968.82</v>
      </c>
      <c r="E3044" s="16">
        <v>44985</v>
      </c>
      <c r="F3044" s="8">
        <v>0</v>
      </c>
      <c r="G3044" s="10"/>
    </row>
    <row r="3045" spans="1:7" x14ac:dyDescent="0.45">
      <c r="A3045" s="4" t="s">
        <v>394</v>
      </c>
      <c r="B3045" s="5" t="s">
        <v>237</v>
      </c>
      <c r="C3045" s="6" t="s">
        <v>76</v>
      </c>
      <c r="D3045" s="7">
        <v>291185.2</v>
      </c>
      <c r="E3045" s="16">
        <v>44985</v>
      </c>
      <c r="F3045" s="8">
        <v>0</v>
      </c>
      <c r="G3045" s="10"/>
    </row>
    <row r="3046" spans="1:7" x14ac:dyDescent="0.45">
      <c r="A3046" s="4" t="s">
        <v>394</v>
      </c>
      <c r="B3046" s="5" t="s">
        <v>237</v>
      </c>
      <c r="C3046" s="6" t="s">
        <v>77</v>
      </c>
      <c r="D3046" s="7">
        <v>67584.850000000006</v>
      </c>
      <c r="E3046" s="16">
        <v>44985</v>
      </c>
      <c r="F3046" s="8">
        <v>0</v>
      </c>
      <c r="G3046" s="10"/>
    </row>
    <row r="3047" spans="1:7" x14ac:dyDescent="0.45">
      <c r="A3047" s="4" t="s">
        <v>394</v>
      </c>
      <c r="B3047" s="5" t="s">
        <v>237</v>
      </c>
      <c r="C3047" s="6" t="s">
        <v>78</v>
      </c>
      <c r="D3047" s="7">
        <v>219074.67</v>
      </c>
      <c r="E3047" s="16">
        <v>45127</v>
      </c>
      <c r="F3047" s="8">
        <v>0</v>
      </c>
      <c r="G3047" s="10"/>
    </row>
    <row r="3048" spans="1:7" x14ac:dyDescent="0.45">
      <c r="A3048" s="4" t="s">
        <v>394</v>
      </c>
      <c r="B3048" s="5" t="s">
        <v>237</v>
      </c>
      <c r="C3048" s="6" t="s">
        <v>79</v>
      </c>
      <c r="D3048" s="7">
        <v>50847.8</v>
      </c>
      <c r="E3048" s="16">
        <v>45127</v>
      </c>
      <c r="F3048" s="8">
        <v>0</v>
      </c>
      <c r="G3048" s="10"/>
    </row>
    <row r="3049" spans="1:7" x14ac:dyDescent="0.45">
      <c r="A3049" s="4" t="s">
        <v>394</v>
      </c>
      <c r="B3049" s="5" t="s">
        <v>237</v>
      </c>
      <c r="C3049" s="6" t="s">
        <v>80</v>
      </c>
      <c r="D3049" s="7">
        <v>343261.55</v>
      </c>
      <c r="E3049" s="16">
        <v>45488</v>
      </c>
      <c r="F3049" s="8">
        <v>0</v>
      </c>
      <c r="G3049" s="10"/>
    </row>
    <row r="3050" spans="1:7" x14ac:dyDescent="0.45">
      <c r="A3050" s="4" t="s">
        <v>394</v>
      </c>
      <c r="B3050" s="5" t="s">
        <v>237</v>
      </c>
      <c r="C3050" s="6" t="s">
        <v>81</v>
      </c>
      <c r="D3050" s="7">
        <v>79671.899999999994</v>
      </c>
      <c r="E3050" s="16">
        <v>45488</v>
      </c>
      <c r="F3050" s="8">
        <v>0</v>
      </c>
      <c r="G3050" s="10"/>
    </row>
    <row r="3051" spans="1:7" x14ac:dyDescent="0.45">
      <c r="A3051" s="4" t="s">
        <v>394</v>
      </c>
      <c r="B3051" s="5" t="s">
        <v>237</v>
      </c>
      <c r="C3051" s="6" t="s">
        <v>82</v>
      </c>
      <c r="D3051" s="7">
        <v>119053.07</v>
      </c>
      <c r="E3051" s="16">
        <v>45519</v>
      </c>
      <c r="F3051" s="8">
        <v>0</v>
      </c>
      <c r="G3051" s="10"/>
    </row>
    <row r="3052" spans="1:7" x14ac:dyDescent="0.45">
      <c r="A3052" s="4" t="s">
        <v>394</v>
      </c>
      <c r="B3052" s="5" t="s">
        <v>237</v>
      </c>
      <c r="C3052" s="6" t="s">
        <v>83</v>
      </c>
      <c r="D3052" s="7">
        <v>28694.9</v>
      </c>
      <c r="E3052" s="16">
        <v>45519</v>
      </c>
      <c r="F3052" s="8">
        <v>0</v>
      </c>
      <c r="G3052" s="10"/>
    </row>
    <row r="3053" spans="1:7" x14ac:dyDescent="0.45">
      <c r="A3053" s="4" t="s">
        <v>394</v>
      </c>
      <c r="B3053" s="5" t="s">
        <v>237</v>
      </c>
      <c r="C3053" s="6" t="s">
        <v>84</v>
      </c>
      <c r="D3053" s="7">
        <v>115424.67</v>
      </c>
      <c r="E3053" s="16">
        <v>45519</v>
      </c>
      <c r="F3053" s="8">
        <v>0</v>
      </c>
      <c r="G3053" s="10"/>
    </row>
    <row r="3054" spans="1:7" x14ac:dyDescent="0.45">
      <c r="A3054" s="4" t="s">
        <v>394</v>
      </c>
      <c r="B3054" s="5" t="s">
        <v>237</v>
      </c>
      <c r="C3054" s="6" t="s">
        <v>85</v>
      </c>
      <c r="D3054" s="7">
        <v>27820.36</v>
      </c>
      <c r="E3054" s="16">
        <v>45519</v>
      </c>
      <c r="F3054" s="8">
        <v>0</v>
      </c>
      <c r="G3054" s="10"/>
    </row>
    <row r="3055" spans="1:7" x14ac:dyDescent="0.45">
      <c r="A3055" s="4" t="s">
        <v>394</v>
      </c>
      <c r="B3055" s="5" t="s">
        <v>237</v>
      </c>
      <c r="C3055" s="6" t="s">
        <v>86</v>
      </c>
      <c r="D3055" s="7">
        <v>175760.23</v>
      </c>
      <c r="E3055" s="16">
        <v>45519</v>
      </c>
      <c r="F3055" s="8">
        <v>0</v>
      </c>
      <c r="G3055" s="10"/>
    </row>
    <row r="3056" spans="1:7" x14ac:dyDescent="0.45">
      <c r="A3056" s="4" t="s">
        <v>394</v>
      </c>
      <c r="B3056" s="5" t="s">
        <v>237</v>
      </c>
      <c r="C3056" s="6" t="s">
        <v>87</v>
      </c>
      <c r="D3056" s="7">
        <v>40794.410000000003</v>
      </c>
      <c r="E3056" s="16">
        <v>45519</v>
      </c>
      <c r="F3056" s="8">
        <v>0</v>
      </c>
      <c r="G3056" s="10"/>
    </row>
    <row r="3057" spans="1:7" x14ac:dyDescent="0.45">
      <c r="A3057" s="4" t="s">
        <v>394</v>
      </c>
      <c r="B3057" s="5" t="s">
        <v>237</v>
      </c>
      <c r="C3057" s="6" t="s">
        <v>88</v>
      </c>
      <c r="D3057" s="7">
        <v>116013.5</v>
      </c>
      <c r="E3057" s="16">
        <v>45519</v>
      </c>
      <c r="F3057" s="8">
        <v>0</v>
      </c>
      <c r="G3057" s="10"/>
    </row>
    <row r="3058" spans="1:7" x14ac:dyDescent="0.45">
      <c r="A3058" s="4" t="s">
        <v>394</v>
      </c>
      <c r="B3058" s="5" t="s">
        <v>237</v>
      </c>
      <c r="C3058" s="6" t="s">
        <v>89</v>
      </c>
      <c r="D3058" s="7">
        <v>26927.040000000001</v>
      </c>
      <c r="E3058" s="16">
        <v>45519</v>
      </c>
      <c r="F3058" s="8">
        <v>0</v>
      </c>
      <c r="G3058" s="10"/>
    </row>
    <row r="3059" spans="1:7" x14ac:dyDescent="0.45">
      <c r="A3059" s="4" t="s">
        <v>394</v>
      </c>
      <c r="B3059" s="5" t="s">
        <v>237</v>
      </c>
      <c r="C3059" s="6" t="s">
        <v>90</v>
      </c>
      <c r="D3059" s="7">
        <v>116013.5</v>
      </c>
      <c r="E3059" s="16">
        <v>45762</v>
      </c>
      <c r="F3059" s="8">
        <v>0</v>
      </c>
      <c r="G3059" s="10"/>
    </row>
    <row r="3060" spans="1:7" x14ac:dyDescent="0.45">
      <c r="A3060" s="4" t="s">
        <v>394</v>
      </c>
      <c r="B3060" s="5" t="s">
        <v>237</v>
      </c>
      <c r="C3060" s="6" t="s">
        <v>91</v>
      </c>
      <c r="D3060" s="7">
        <v>26927.040000000001</v>
      </c>
      <c r="E3060" s="16">
        <v>45762</v>
      </c>
      <c r="F3060" s="8">
        <v>0</v>
      </c>
      <c r="G3060" s="10"/>
    </row>
    <row r="3061" spans="1:7" x14ac:dyDescent="0.45">
      <c r="A3061" s="4" t="s">
        <v>394</v>
      </c>
      <c r="B3061" s="5" t="s">
        <v>237</v>
      </c>
      <c r="C3061" s="6" t="s">
        <v>92</v>
      </c>
      <c r="D3061" s="7">
        <v>1103238.1299999999</v>
      </c>
      <c r="E3061" s="16">
        <v>45519</v>
      </c>
      <c r="F3061" s="8">
        <v>0</v>
      </c>
      <c r="G3061" s="10"/>
    </row>
    <row r="3062" spans="1:7" x14ac:dyDescent="0.45">
      <c r="A3062" s="4" t="s">
        <v>394</v>
      </c>
      <c r="B3062" s="5" t="s">
        <v>237</v>
      </c>
      <c r="C3062" s="6" t="s">
        <v>93</v>
      </c>
      <c r="D3062" s="7">
        <v>256064.46</v>
      </c>
      <c r="E3062" s="16">
        <v>45519</v>
      </c>
      <c r="F3062" s="8">
        <v>0</v>
      </c>
      <c r="G3062" s="10"/>
    </row>
    <row r="3063" spans="1:7" x14ac:dyDescent="0.45">
      <c r="A3063" s="4" t="s">
        <v>394</v>
      </c>
      <c r="B3063" s="5" t="s">
        <v>238</v>
      </c>
      <c r="C3063" s="6" t="s">
        <v>60</v>
      </c>
      <c r="D3063" s="7">
        <v>3600.83</v>
      </c>
      <c r="E3063" s="16">
        <v>45519</v>
      </c>
      <c r="F3063" s="8">
        <v>0</v>
      </c>
      <c r="G3063" s="10"/>
    </row>
    <row r="3064" spans="1:7" x14ac:dyDescent="0.45">
      <c r="A3064" s="4" t="s">
        <v>394</v>
      </c>
      <c r="B3064" s="5" t="s">
        <v>238</v>
      </c>
      <c r="C3064" s="6" t="s">
        <v>62</v>
      </c>
      <c r="D3064" s="7">
        <v>3482.13</v>
      </c>
      <c r="E3064" s="16">
        <v>45519</v>
      </c>
      <c r="F3064" s="8">
        <v>0</v>
      </c>
      <c r="G3064" s="10"/>
    </row>
    <row r="3065" spans="1:7" x14ac:dyDescent="0.45">
      <c r="A3065" s="4" t="s">
        <v>394</v>
      </c>
      <c r="B3065" s="5" t="s">
        <v>238</v>
      </c>
      <c r="C3065" s="6" t="s">
        <v>64</v>
      </c>
      <c r="D3065" s="7">
        <v>4115.8100000000004</v>
      </c>
      <c r="E3065" s="16">
        <v>45519</v>
      </c>
      <c r="F3065" s="8">
        <v>0</v>
      </c>
      <c r="G3065" s="10"/>
    </row>
    <row r="3066" spans="1:7" x14ac:dyDescent="0.45">
      <c r="A3066" s="4" t="s">
        <v>394</v>
      </c>
      <c r="B3066" s="5" t="s">
        <v>238</v>
      </c>
      <c r="C3066" s="6" t="s">
        <v>66</v>
      </c>
      <c r="D3066" s="7">
        <v>3226.55</v>
      </c>
      <c r="E3066" s="16">
        <v>45519</v>
      </c>
      <c r="F3066" s="8">
        <v>0</v>
      </c>
      <c r="G3066" s="10"/>
    </row>
    <row r="3067" spans="1:7" x14ac:dyDescent="0.45">
      <c r="A3067" s="4" t="s">
        <v>394</v>
      </c>
      <c r="B3067" s="5" t="s">
        <v>238</v>
      </c>
      <c r="C3067" s="6" t="s">
        <v>54</v>
      </c>
      <c r="D3067" s="7">
        <v>9631.86</v>
      </c>
      <c r="E3067" s="16">
        <v>44880</v>
      </c>
      <c r="F3067" s="8">
        <v>0</v>
      </c>
      <c r="G3067" s="10"/>
    </row>
    <row r="3068" spans="1:7" x14ac:dyDescent="0.45">
      <c r="A3068" s="4" t="s">
        <v>394</v>
      </c>
      <c r="B3068" s="5" t="s">
        <v>238</v>
      </c>
      <c r="C3068" s="6" t="s">
        <v>55</v>
      </c>
      <c r="D3068" s="7">
        <v>10122.620000000001</v>
      </c>
      <c r="E3068" s="16">
        <v>44925</v>
      </c>
      <c r="F3068" s="8">
        <v>0</v>
      </c>
      <c r="G3068" s="10"/>
    </row>
    <row r="3069" spans="1:7" x14ac:dyDescent="0.45">
      <c r="A3069" s="4" t="s">
        <v>394</v>
      </c>
      <c r="B3069" s="5" t="s">
        <v>238</v>
      </c>
      <c r="C3069" s="6" t="s">
        <v>56</v>
      </c>
      <c r="D3069" s="7">
        <v>8530.09</v>
      </c>
      <c r="E3069" s="16">
        <v>45140</v>
      </c>
      <c r="F3069" s="8">
        <v>0</v>
      </c>
      <c r="G3069" s="10"/>
    </row>
    <row r="3070" spans="1:7" x14ac:dyDescent="0.45">
      <c r="A3070" s="4" t="s">
        <v>394</v>
      </c>
      <c r="B3070" s="5" t="s">
        <v>238</v>
      </c>
      <c r="C3070" s="6" t="s">
        <v>57</v>
      </c>
      <c r="D3070" s="7">
        <v>10789.12</v>
      </c>
      <c r="E3070" s="16">
        <v>45504</v>
      </c>
      <c r="F3070" s="8">
        <v>0</v>
      </c>
      <c r="G3070" s="10"/>
    </row>
    <row r="3071" spans="1:7" x14ac:dyDescent="0.45">
      <c r="A3071" s="4" t="s">
        <v>394</v>
      </c>
      <c r="B3071" s="5" t="s">
        <v>238</v>
      </c>
      <c r="C3071" s="6" t="s">
        <v>58</v>
      </c>
      <c r="D3071" s="7">
        <v>4792</v>
      </c>
      <c r="E3071" s="16">
        <v>45412</v>
      </c>
      <c r="F3071" s="8">
        <v>0</v>
      </c>
      <c r="G3071" s="10"/>
    </row>
    <row r="3072" spans="1:7" x14ac:dyDescent="0.45">
      <c r="A3072" s="4" t="s">
        <v>394</v>
      </c>
      <c r="B3072" s="5" t="s">
        <v>238</v>
      </c>
      <c r="C3072" s="6" t="s">
        <v>74</v>
      </c>
      <c r="D3072" s="7">
        <v>3429.01</v>
      </c>
      <c r="E3072" s="16">
        <v>44985</v>
      </c>
      <c r="F3072" s="8">
        <v>0</v>
      </c>
      <c r="G3072" s="10"/>
    </row>
    <row r="3073" spans="1:7" x14ac:dyDescent="0.45">
      <c r="A3073" s="4" t="s">
        <v>394</v>
      </c>
      <c r="B3073" s="5" t="s">
        <v>238</v>
      </c>
      <c r="C3073" s="6" t="s">
        <v>76</v>
      </c>
      <c r="D3073" s="7">
        <v>7999.94</v>
      </c>
      <c r="E3073" s="16">
        <v>44985</v>
      </c>
      <c r="F3073" s="8">
        <v>0</v>
      </c>
      <c r="G3073" s="10"/>
    </row>
    <row r="3074" spans="1:7" x14ac:dyDescent="0.45">
      <c r="A3074" s="4" t="s">
        <v>394</v>
      </c>
      <c r="B3074" s="5" t="s">
        <v>238</v>
      </c>
      <c r="C3074" s="6" t="s">
        <v>78</v>
      </c>
      <c r="D3074" s="7">
        <v>6018.79</v>
      </c>
      <c r="E3074" s="16">
        <v>45127</v>
      </c>
      <c r="F3074" s="8">
        <v>0</v>
      </c>
      <c r="G3074" s="10"/>
    </row>
    <row r="3075" spans="1:7" x14ac:dyDescent="0.45">
      <c r="A3075" s="4" t="s">
        <v>394</v>
      </c>
      <c r="B3075" s="5" t="s">
        <v>238</v>
      </c>
      <c r="C3075" s="6" t="s">
        <v>80</v>
      </c>
      <c r="D3075" s="7">
        <v>9430.67</v>
      </c>
      <c r="E3075" s="16">
        <v>45488</v>
      </c>
      <c r="F3075" s="8">
        <v>0</v>
      </c>
      <c r="G3075" s="10"/>
    </row>
    <row r="3076" spans="1:7" x14ac:dyDescent="0.45">
      <c r="A3076" s="4" t="s">
        <v>394</v>
      </c>
      <c r="B3076" s="5" t="s">
        <v>238</v>
      </c>
      <c r="C3076" s="6" t="s">
        <v>82</v>
      </c>
      <c r="D3076" s="7">
        <v>3270.83</v>
      </c>
      <c r="E3076" s="16">
        <v>45519</v>
      </c>
      <c r="F3076" s="8">
        <v>0</v>
      </c>
      <c r="G3076" s="10"/>
    </row>
    <row r="3077" spans="1:7" x14ac:dyDescent="0.45">
      <c r="A3077" s="4" t="s">
        <v>394</v>
      </c>
      <c r="B3077" s="5" t="s">
        <v>238</v>
      </c>
      <c r="C3077" s="6" t="s">
        <v>84</v>
      </c>
      <c r="D3077" s="7">
        <v>3171.14</v>
      </c>
      <c r="E3077" s="16">
        <v>45519</v>
      </c>
      <c r="F3077" s="8">
        <v>0</v>
      </c>
      <c r="G3077" s="10"/>
    </row>
    <row r="3078" spans="1:7" x14ac:dyDescent="0.45">
      <c r="A3078" s="4" t="s">
        <v>394</v>
      </c>
      <c r="B3078" s="5" t="s">
        <v>238</v>
      </c>
      <c r="C3078" s="6" t="s">
        <v>86</v>
      </c>
      <c r="D3078" s="7">
        <v>4828.79</v>
      </c>
      <c r="E3078" s="16">
        <v>45519</v>
      </c>
      <c r="F3078" s="8">
        <v>0</v>
      </c>
      <c r="G3078" s="10"/>
    </row>
    <row r="3079" spans="1:7" x14ac:dyDescent="0.45">
      <c r="A3079" s="4" t="s">
        <v>394</v>
      </c>
      <c r="B3079" s="5" t="s">
        <v>238</v>
      </c>
      <c r="C3079" s="6" t="s">
        <v>88</v>
      </c>
      <c r="D3079" s="7">
        <v>3187.32</v>
      </c>
      <c r="E3079" s="16">
        <v>45519</v>
      </c>
      <c r="F3079" s="8">
        <v>0</v>
      </c>
      <c r="G3079" s="10"/>
    </row>
    <row r="3080" spans="1:7" x14ac:dyDescent="0.45">
      <c r="A3080" s="4" t="s">
        <v>394</v>
      </c>
      <c r="B3080" s="5" t="s">
        <v>238</v>
      </c>
      <c r="C3080" s="6" t="s">
        <v>90</v>
      </c>
      <c r="D3080" s="7">
        <v>3187.32</v>
      </c>
      <c r="E3080" s="16">
        <v>45762</v>
      </c>
      <c r="F3080" s="8">
        <v>0</v>
      </c>
      <c r="G3080" s="10"/>
    </row>
    <row r="3081" spans="1:7" x14ac:dyDescent="0.45">
      <c r="A3081" s="4" t="s">
        <v>394</v>
      </c>
      <c r="B3081" s="5" t="s">
        <v>238</v>
      </c>
      <c r="C3081" s="6" t="s">
        <v>92</v>
      </c>
      <c r="D3081" s="7">
        <v>30310.05</v>
      </c>
      <c r="E3081" s="16">
        <v>45519</v>
      </c>
      <c r="F3081" s="8">
        <v>0</v>
      </c>
      <c r="G3081" s="10"/>
    </row>
    <row r="3082" spans="1:7" x14ac:dyDescent="0.45">
      <c r="A3082" s="4" t="s">
        <v>394</v>
      </c>
      <c r="B3082" s="5" t="s">
        <v>239</v>
      </c>
      <c r="C3082" s="6" t="s">
        <v>60</v>
      </c>
      <c r="D3082" s="7">
        <v>17346.27</v>
      </c>
      <c r="E3082" s="16">
        <v>45519</v>
      </c>
      <c r="F3082" s="8">
        <v>0</v>
      </c>
      <c r="G3082" s="10"/>
    </row>
    <row r="3083" spans="1:7" x14ac:dyDescent="0.45">
      <c r="A3083" s="4" t="s">
        <v>394</v>
      </c>
      <c r="B3083" s="5" t="s">
        <v>239</v>
      </c>
      <c r="C3083" s="6" t="s">
        <v>61</v>
      </c>
      <c r="D3083" s="7">
        <v>4721.96</v>
      </c>
      <c r="E3083" s="16">
        <v>45519</v>
      </c>
      <c r="F3083" s="8">
        <v>0</v>
      </c>
      <c r="G3083" s="10"/>
    </row>
    <row r="3084" spans="1:7" x14ac:dyDescent="0.45">
      <c r="A3084" s="4" t="s">
        <v>394</v>
      </c>
      <c r="B3084" s="5" t="s">
        <v>239</v>
      </c>
      <c r="C3084" s="6" t="s">
        <v>62</v>
      </c>
      <c r="D3084" s="7">
        <v>16774.45</v>
      </c>
      <c r="E3084" s="16">
        <v>45519</v>
      </c>
      <c r="F3084" s="8">
        <v>0</v>
      </c>
      <c r="G3084" s="10"/>
    </row>
    <row r="3085" spans="1:7" x14ac:dyDescent="0.45">
      <c r="A3085" s="4" t="s">
        <v>394</v>
      </c>
      <c r="B3085" s="5" t="s">
        <v>239</v>
      </c>
      <c r="C3085" s="6" t="s">
        <v>63</v>
      </c>
      <c r="D3085" s="7">
        <v>4566.3100000000004</v>
      </c>
      <c r="E3085" s="16">
        <v>45519</v>
      </c>
      <c r="F3085" s="8">
        <v>0</v>
      </c>
      <c r="G3085" s="10"/>
    </row>
    <row r="3086" spans="1:7" x14ac:dyDescent="0.45">
      <c r="A3086" s="4" t="s">
        <v>394</v>
      </c>
      <c r="B3086" s="5" t="s">
        <v>239</v>
      </c>
      <c r="C3086" s="6" t="s">
        <v>64</v>
      </c>
      <c r="D3086" s="7">
        <v>19827.060000000001</v>
      </c>
      <c r="E3086" s="16">
        <v>45519</v>
      </c>
      <c r="F3086" s="8">
        <v>0</v>
      </c>
      <c r="G3086" s="10"/>
    </row>
    <row r="3087" spans="1:7" x14ac:dyDescent="0.45">
      <c r="A3087" s="4" t="s">
        <v>394</v>
      </c>
      <c r="B3087" s="5" t="s">
        <v>239</v>
      </c>
      <c r="C3087" s="6" t="s">
        <v>65</v>
      </c>
      <c r="D3087" s="7">
        <v>5197.45</v>
      </c>
      <c r="E3087" s="16">
        <v>45519</v>
      </c>
      <c r="F3087" s="8">
        <v>0</v>
      </c>
      <c r="G3087" s="10"/>
    </row>
    <row r="3088" spans="1:7" x14ac:dyDescent="0.45">
      <c r="A3088" s="4" t="s">
        <v>394</v>
      </c>
      <c r="B3088" s="5" t="s">
        <v>239</v>
      </c>
      <c r="C3088" s="6" t="s">
        <v>66</v>
      </c>
      <c r="D3088" s="7">
        <v>15543.25</v>
      </c>
      <c r="E3088" s="16">
        <v>45519</v>
      </c>
      <c r="F3088" s="8">
        <v>0</v>
      </c>
      <c r="G3088" s="10"/>
    </row>
    <row r="3089" spans="1:7" x14ac:dyDescent="0.45">
      <c r="A3089" s="4" t="s">
        <v>394</v>
      </c>
      <c r="B3089" s="5" t="s">
        <v>239</v>
      </c>
      <c r="C3089" s="6" t="s">
        <v>67</v>
      </c>
      <c r="D3089" s="7">
        <v>4074.5</v>
      </c>
      <c r="E3089" s="16">
        <v>45519</v>
      </c>
      <c r="F3089" s="8">
        <v>0</v>
      </c>
      <c r="G3089" s="10"/>
    </row>
    <row r="3090" spans="1:7" x14ac:dyDescent="0.45">
      <c r="A3090" s="4" t="s">
        <v>394</v>
      </c>
      <c r="B3090" s="5" t="s">
        <v>239</v>
      </c>
      <c r="C3090" s="6" t="s">
        <v>54</v>
      </c>
      <c r="D3090" s="7">
        <v>46399.519999999997</v>
      </c>
      <c r="E3090" s="16">
        <v>44880</v>
      </c>
      <c r="F3090" s="8">
        <v>0</v>
      </c>
      <c r="G3090" s="10"/>
    </row>
    <row r="3091" spans="1:7" x14ac:dyDescent="0.45">
      <c r="A3091" s="4" t="s">
        <v>394</v>
      </c>
      <c r="B3091" s="5" t="s">
        <v>239</v>
      </c>
      <c r="C3091" s="6" t="s">
        <v>68</v>
      </c>
      <c r="D3091" s="7">
        <v>10406.27</v>
      </c>
      <c r="E3091" s="16">
        <v>44880</v>
      </c>
      <c r="F3091" s="8">
        <v>1756.88</v>
      </c>
      <c r="G3091" s="10"/>
    </row>
    <row r="3092" spans="1:7" x14ac:dyDescent="0.45">
      <c r="A3092" s="4" t="s">
        <v>394</v>
      </c>
      <c r="B3092" s="5" t="s">
        <v>239</v>
      </c>
      <c r="C3092" s="6" t="s">
        <v>55</v>
      </c>
      <c r="D3092" s="7">
        <v>48763.63</v>
      </c>
      <c r="E3092" s="16">
        <v>44925</v>
      </c>
      <c r="F3092" s="8">
        <v>0</v>
      </c>
      <c r="G3092" s="10"/>
    </row>
    <row r="3093" spans="1:7" x14ac:dyDescent="0.45">
      <c r="A3093" s="4" t="s">
        <v>394</v>
      </c>
      <c r="B3093" s="5" t="s">
        <v>239</v>
      </c>
      <c r="C3093" s="6" t="s">
        <v>69</v>
      </c>
      <c r="D3093" s="7">
        <v>10936.48</v>
      </c>
      <c r="E3093" s="16">
        <v>44925</v>
      </c>
      <c r="F3093" s="8">
        <v>1846.4</v>
      </c>
      <c r="G3093" s="10"/>
    </row>
    <row r="3094" spans="1:7" x14ac:dyDescent="0.45">
      <c r="A3094" s="4" t="s">
        <v>394</v>
      </c>
      <c r="B3094" s="5" t="s">
        <v>239</v>
      </c>
      <c r="C3094" s="6" t="s">
        <v>56</v>
      </c>
      <c r="D3094" s="7">
        <v>41091.949999999997</v>
      </c>
      <c r="E3094" s="16">
        <v>45140</v>
      </c>
      <c r="F3094" s="8">
        <v>0</v>
      </c>
      <c r="G3094" s="10"/>
    </row>
    <row r="3095" spans="1:7" x14ac:dyDescent="0.45">
      <c r="A3095" s="4" t="s">
        <v>394</v>
      </c>
      <c r="B3095" s="5" t="s">
        <v>239</v>
      </c>
      <c r="C3095" s="6" t="s">
        <v>70</v>
      </c>
      <c r="D3095" s="7">
        <v>9215.91</v>
      </c>
      <c r="E3095" s="16">
        <v>45140</v>
      </c>
      <c r="F3095" s="8">
        <v>1555.91</v>
      </c>
      <c r="G3095" s="10"/>
    </row>
    <row r="3096" spans="1:7" x14ac:dyDescent="0.45">
      <c r="A3096" s="4" t="s">
        <v>394</v>
      </c>
      <c r="B3096" s="5" t="s">
        <v>239</v>
      </c>
      <c r="C3096" s="6" t="s">
        <v>57</v>
      </c>
      <c r="D3096" s="7">
        <v>51974.36</v>
      </c>
      <c r="E3096" s="16">
        <v>45504</v>
      </c>
      <c r="F3096" s="8">
        <v>0</v>
      </c>
      <c r="G3096" s="10"/>
    </row>
    <row r="3097" spans="1:7" x14ac:dyDescent="0.45">
      <c r="A3097" s="4" t="s">
        <v>394</v>
      </c>
      <c r="B3097" s="5" t="s">
        <v>239</v>
      </c>
      <c r="C3097" s="6" t="s">
        <v>72</v>
      </c>
      <c r="D3097" s="7">
        <v>7942.35</v>
      </c>
      <c r="E3097" s="16">
        <v>45504</v>
      </c>
      <c r="F3097" s="8">
        <v>1853.09</v>
      </c>
      <c r="G3097" s="10"/>
    </row>
    <row r="3098" spans="1:7" x14ac:dyDescent="0.45">
      <c r="A3098" s="4" t="s">
        <v>394</v>
      </c>
      <c r="B3098" s="5" t="s">
        <v>239</v>
      </c>
      <c r="C3098" s="6" t="s">
        <v>58</v>
      </c>
      <c r="D3098" s="7">
        <v>23084.45</v>
      </c>
      <c r="E3098" s="16">
        <v>45412</v>
      </c>
      <c r="F3098" s="8">
        <v>0</v>
      </c>
      <c r="G3098" s="10"/>
    </row>
    <row r="3099" spans="1:7" x14ac:dyDescent="0.45">
      <c r="A3099" s="4" t="s">
        <v>394</v>
      </c>
      <c r="B3099" s="5" t="s">
        <v>239</v>
      </c>
      <c r="C3099" s="6" t="s">
        <v>73</v>
      </c>
      <c r="D3099" s="7">
        <v>5177.28</v>
      </c>
      <c r="E3099" s="16">
        <v>45412</v>
      </c>
      <c r="F3099" s="8">
        <v>874.07</v>
      </c>
      <c r="G3099" s="10"/>
    </row>
    <row r="3100" spans="1:7" x14ac:dyDescent="0.45">
      <c r="A3100" s="4" t="s">
        <v>394</v>
      </c>
      <c r="B3100" s="5" t="s">
        <v>239</v>
      </c>
      <c r="C3100" s="6" t="s">
        <v>74</v>
      </c>
      <c r="D3100" s="7">
        <v>16518.53</v>
      </c>
      <c r="E3100" s="16">
        <v>44985</v>
      </c>
      <c r="F3100" s="8">
        <v>0</v>
      </c>
      <c r="G3100" s="10"/>
    </row>
    <row r="3101" spans="1:7" x14ac:dyDescent="0.45">
      <c r="A3101" s="4" t="s">
        <v>394</v>
      </c>
      <c r="B3101" s="5" t="s">
        <v>239</v>
      </c>
      <c r="C3101" s="6" t="s">
        <v>75</v>
      </c>
      <c r="D3101" s="7">
        <v>3704.7</v>
      </c>
      <c r="E3101" s="16">
        <v>44985</v>
      </c>
      <c r="F3101" s="8">
        <v>625.46</v>
      </c>
      <c r="G3101" s="10"/>
    </row>
    <row r="3102" spans="1:7" x14ac:dyDescent="0.45">
      <c r="A3102" s="4" t="s">
        <v>394</v>
      </c>
      <c r="B3102" s="5" t="s">
        <v>239</v>
      </c>
      <c r="C3102" s="6" t="s">
        <v>76</v>
      </c>
      <c r="D3102" s="7">
        <v>38538.06</v>
      </c>
      <c r="E3102" s="16">
        <v>44985</v>
      </c>
      <c r="F3102" s="8">
        <v>0</v>
      </c>
      <c r="G3102" s="10"/>
    </row>
    <row r="3103" spans="1:7" x14ac:dyDescent="0.45">
      <c r="A3103" s="4" t="s">
        <v>394</v>
      </c>
      <c r="B3103" s="5" t="s">
        <v>239</v>
      </c>
      <c r="C3103" s="6" t="s">
        <v>77</v>
      </c>
      <c r="D3103" s="7">
        <v>8643.14</v>
      </c>
      <c r="E3103" s="16">
        <v>44985</v>
      </c>
      <c r="F3103" s="8">
        <v>1459.21</v>
      </c>
      <c r="G3103" s="10"/>
    </row>
    <row r="3104" spans="1:7" x14ac:dyDescent="0.45">
      <c r="A3104" s="4" t="s">
        <v>394</v>
      </c>
      <c r="B3104" s="5" t="s">
        <v>239</v>
      </c>
      <c r="C3104" s="6" t="s">
        <v>78</v>
      </c>
      <c r="D3104" s="7">
        <v>28994.3</v>
      </c>
      <c r="E3104" s="16">
        <v>45127</v>
      </c>
      <c r="F3104" s="8">
        <v>0</v>
      </c>
      <c r="G3104" s="10"/>
    </row>
    <row r="3105" spans="1:7" x14ac:dyDescent="0.45">
      <c r="A3105" s="4" t="s">
        <v>394</v>
      </c>
      <c r="B3105" s="5" t="s">
        <v>239</v>
      </c>
      <c r="C3105" s="6" t="s">
        <v>79</v>
      </c>
      <c r="D3105" s="7">
        <v>6502.7</v>
      </c>
      <c r="E3105" s="16">
        <v>45127</v>
      </c>
      <c r="F3105" s="8">
        <v>1097.8499999999999</v>
      </c>
      <c r="G3105" s="10"/>
    </row>
    <row r="3106" spans="1:7" x14ac:dyDescent="0.45">
      <c r="A3106" s="4" t="s">
        <v>394</v>
      </c>
      <c r="B3106" s="5" t="s">
        <v>239</v>
      </c>
      <c r="C3106" s="6" t="s">
        <v>80</v>
      </c>
      <c r="D3106" s="7">
        <v>45430.31</v>
      </c>
      <c r="E3106" s="16">
        <v>45488</v>
      </c>
      <c r="F3106" s="8">
        <v>0</v>
      </c>
      <c r="G3106" s="10"/>
    </row>
    <row r="3107" spans="1:7" x14ac:dyDescent="0.45">
      <c r="A3107" s="4" t="s">
        <v>394</v>
      </c>
      <c r="B3107" s="5" t="s">
        <v>239</v>
      </c>
      <c r="C3107" s="6" t="s">
        <v>81</v>
      </c>
      <c r="D3107" s="7">
        <v>10188.9</v>
      </c>
      <c r="E3107" s="16">
        <v>45488</v>
      </c>
      <c r="F3107" s="8">
        <v>1720.18</v>
      </c>
      <c r="G3107" s="10"/>
    </row>
    <row r="3108" spans="1:7" x14ac:dyDescent="0.45">
      <c r="A3108" s="4" t="s">
        <v>394</v>
      </c>
      <c r="B3108" s="5" t="s">
        <v>239</v>
      </c>
      <c r="C3108" s="6" t="s">
        <v>82</v>
      </c>
      <c r="D3108" s="7">
        <v>15756.55</v>
      </c>
      <c r="E3108" s="16">
        <v>45519</v>
      </c>
      <c r="F3108" s="8">
        <v>0</v>
      </c>
      <c r="G3108" s="10"/>
    </row>
    <row r="3109" spans="1:7" x14ac:dyDescent="0.45">
      <c r="A3109" s="4" t="s">
        <v>394</v>
      </c>
      <c r="B3109" s="5" t="s">
        <v>239</v>
      </c>
      <c r="C3109" s="6" t="s">
        <v>83</v>
      </c>
      <c r="D3109" s="7">
        <v>4289.21</v>
      </c>
      <c r="E3109" s="16">
        <v>45519</v>
      </c>
      <c r="F3109" s="8">
        <v>0</v>
      </c>
      <c r="G3109" s="10"/>
    </row>
    <row r="3110" spans="1:7" x14ac:dyDescent="0.45">
      <c r="A3110" s="4" t="s">
        <v>394</v>
      </c>
      <c r="B3110" s="5" t="s">
        <v>239</v>
      </c>
      <c r="C3110" s="6" t="s">
        <v>84</v>
      </c>
      <c r="D3110" s="7">
        <v>15276.34</v>
      </c>
      <c r="E3110" s="16">
        <v>45519</v>
      </c>
      <c r="F3110" s="8">
        <v>0</v>
      </c>
      <c r="G3110" s="10"/>
    </row>
    <row r="3111" spans="1:7" x14ac:dyDescent="0.45">
      <c r="A3111" s="4" t="s">
        <v>394</v>
      </c>
      <c r="B3111" s="5" t="s">
        <v>239</v>
      </c>
      <c r="C3111" s="6" t="s">
        <v>85</v>
      </c>
      <c r="D3111" s="7">
        <v>4158.49</v>
      </c>
      <c r="E3111" s="16">
        <v>45519</v>
      </c>
      <c r="F3111" s="8">
        <v>0</v>
      </c>
      <c r="G3111" s="10"/>
    </row>
    <row r="3112" spans="1:7" x14ac:dyDescent="0.45">
      <c r="A3112" s="4" t="s">
        <v>394</v>
      </c>
      <c r="B3112" s="5" t="s">
        <v>239</v>
      </c>
      <c r="C3112" s="6" t="s">
        <v>86</v>
      </c>
      <c r="D3112" s="7">
        <v>23261.69</v>
      </c>
      <c r="E3112" s="16">
        <v>45519</v>
      </c>
      <c r="F3112" s="8">
        <v>0</v>
      </c>
      <c r="G3112" s="10"/>
    </row>
    <row r="3113" spans="1:7" x14ac:dyDescent="0.45">
      <c r="A3113" s="4" t="s">
        <v>394</v>
      </c>
      <c r="B3113" s="5" t="s">
        <v>239</v>
      </c>
      <c r="C3113" s="6" t="s">
        <v>87</v>
      </c>
      <c r="D3113" s="7">
        <v>6097.81</v>
      </c>
      <c r="E3113" s="16">
        <v>45519</v>
      </c>
      <c r="F3113" s="8">
        <v>0</v>
      </c>
      <c r="G3113" s="10"/>
    </row>
    <row r="3114" spans="1:7" x14ac:dyDescent="0.45">
      <c r="A3114" s="4" t="s">
        <v>394</v>
      </c>
      <c r="B3114" s="5" t="s">
        <v>239</v>
      </c>
      <c r="C3114" s="6" t="s">
        <v>88</v>
      </c>
      <c r="D3114" s="7">
        <v>15354.27</v>
      </c>
      <c r="E3114" s="16">
        <v>45519</v>
      </c>
      <c r="F3114" s="8">
        <v>0</v>
      </c>
      <c r="G3114" s="10"/>
    </row>
    <row r="3115" spans="1:7" x14ac:dyDescent="0.45">
      <c r="A3115" s="4" t="s">
        <v>394</v>
      </c>
      <c r="B3115" s="5" t="s">
        <v>239</v>
      </c>
      <c r="C3115" s="6" t="s">
        <v>89</v>
      </c>
      <c r="D3115" s="7">
        <v>4024.96</v>
      </c>
      <c r="E3115" s="16">
        <v>45519</v>
      </c>
      <c r="F3115" s="8">
        <v>0</v>
      </c>
      <c r="G3115" s="10"/>
    </row>
    <row r="3116" spans="1:7" x14ac:dyDescent="0.45">
      <c r="A3116" s="4" t="s">
        <v>394</v>
      </c>
      <c r="B3116" s="5" t="s">
        <v>239</v>
      </c>
      <c r="C3116" s="6" t="s">
        <v>90</v>
      </c>
      <c r="D3116" s="7">
        <v>15354.27</v>
      </c>
      <c r="E3116" s="16">
        <v>45762</v>
      </c>
      <c r="F3116" s="8">
        <v>0</v>
      </c>
      <c r="G3116" s="10"/>
    </row>
    <row r="3117" spans="1:7" x14ac:dyDescent="0.45">
      <c r="A3117" s="4" t="s">
        <v>394</v>
      </c>
      <c r="B3117" s="5" t="s">
        <v>239</v>
      </c>
      <c r="C3117" s="6" t="s">
        <v>91</v>
      </c>
      <c r="D3117" s="7">
        <v>4024.96</v>
      </c>
      <c r="E3117" s="16">
        <v>45762</v>
      </c>
      <c r="F3117" s="8">
        <v>0</v>
      </c>
      <c r="G3117" s="10"/>
    </row>
    <row r="3118" spans="1:7" x14ac:dyDescent="0.45">
      <c r="A3118" s="4" t="s">
        <v>394</v>
      </c>
      <c r="B3118" s="5" t="s">
        <v>239</v>
      </c>
      <c r="C3118" s="6" t="s">
        <v>92</v>
      </c>
      <c r="D3118" s="7">
        <v>146012.42000000001</v>
      </c>
      <c r="E3118" s="16">
        <v>45519</v>
      </c>
      <c r="F3118" s="8">
        <v>0</v>
      </c>
      <c r="G3118" s="10"/>
    </row>
    <row r="3119" spans="1:7" x14ac:dyDescent="0.45">
      <c r="A3119" s="4" t="s">
        <v>394</v>
      </c>
      <c r="B3119" s="5" t="s">
        <v>239</v>
      </c>
      <c r="C3119" s="6" t="s">
        <v>93</v>
      </c>
      <c r="D3119" s="7">
        <v>38275.620000000003</v>
      </c>
      <c r="E3119" s="16">
        <v>45519</v>
      </c>
      <c r="F3119" s="8">
        <v>0</v>
      </c>
      <c r="G3119" s="10"/>
    </row>
    <row r="3120" spans="1:7" x14ac:dyDescent="0.45">
      <c r="A3120" s="4" t="s">
        <v>394</v>
      </c>
      <c r="B3120" s="5" t="s">
        <v>240</v>
      </c>
      <c r="C3120" s="6" t="s">
        <v>54</v>
      </c>
      <c r="D3120" s="7">
        <v>6590.22</v>
      </c>
      <c r="E3120" s="16">
        <v>44880</v>
      </c>
      <c r="F3120" s="8">
        <v>0</v>
      </c>
      <c r="G3120" s="10"/>
    </row>
    <row r="3121" spans="1:7" x14ac:dyDescent="0.45">
      <c r="A3121" s="4" t="s">
        <v>394</v>
      </c>
      <c r="B3121" s="5" t="s">
        <v>240</v>
      </c>
      <c r="C3121" s="6" t="s">
        <v>55</v>
      </c>
      <c r="D3121" s="7">
        <v>6926</v>
      </c>
      <c r="E3121" s="16">
        <v>44925</v>
      </c>
      <c r="F3121" s="8">
        <v>0</v>
      </c>
      <c r="G3121" s="10"/>
    </row>
    <row r="3122" spans="1:7" x14ac:dyDescent="0.45">
      <c r="A3122" s="4" t="s">
        <v>394</v>
      </c>
      <c r="B3122" s="5" t="s">
        <v>240</v>
      </c>
      <c r="C3122" s="6" t="s">
        <v>56</v>
      </c>
      <c r="D3122" s="7">
        <v>5836.38</v>
      </c>
      <c r="E3122" s="16">
        <v>45139</v>
      </c>
      <c r="F3122" s="8">
        <v>0</v>
      </c>
      <c r="G3122" s="10"/>
    </row>
    <row r="3123" spans="1:7" x14ac:dyDescent="0.45">
      <c r="A3123" s="4" t="s">
        <v>394</v>
      </c>
      <c r="B3123" s="5" t="s">
        <v>241</v>
      </c>
      <c r="C3123" s="6" t="s">
        <v>60</v>
      </c>
      <c r="D3123" s="7">
        <v>640.80999999999995</v>
      </c>
      <c r="E3123" s="16">
        <v>45519</v>
      </c>
      <c r="F3123" s="8">
        <v>0</v>
      </c>
      <c r="G3123" s="10"/>
    </row>
    <row r="3124" spans="1:7" x14ac:dyDescent="0.45">
      <c r="A3124" s="4" t="s">
        <v>394</v>
      </c>
      <c r="B3124" s="5" t="s">
        <v>241</v>
      </c>
      <c r="C3124" s="6" t="s">
        <v>62</v>
      </c>
      <c r="D3124" s="7">
        <v>619.69000000000005</v>
      </c>
      <c r="E3124" s="16">
        <v>45519</v>
      </c>
      <c r="F3124" s="8">
        <v>0</v>
      </c>
      <c r="G3124" s="10"/>
    </row>
    <row r="3125" spans="1:7" x14ac:dyDescent="0.45">
      <c r="A3125" s="4" t="s">
        <v>394</v>
      </c>
      <c r="B3125" s="5" t="s">
        <v>241</v>
      </c>
      <c r="C3125" s="6" t="s">
        <v>64</v>
      </c>
      <c r="D3125" s="7">
        <v>732.46</v>
      </c>
      <c r="E3125" s="16">
        <v>45519</v>
      </c>
      <c r="F3125" s="8">
        <v>0</v>
      </c>
      <c r="G3125" s="10"/>
    </row>
    <row r="3126" spans="1:7" x14ac:dyDescent="0.45">
      <c r="A3126" s="4" t="s">
        <v>394</v>
      </c>
      <c r="B3126" s="5" t="s">
        <v>241</v>
      </c>
      <c r="C3126" s="6" t="s">
        <v>66</v>
      </c>
      <c r="D3126" s="7">
        <v>574.20000000000005</v>
      </c>
      <c r="E3126" s="16">
        <v>45519</v>
      </c>
      <c r="F3126" s="8">
        <v>0</v>
      </c>
      <c r="G3126" s="10"/>
    </row>
    <row r="3127" spans="1:7" x14ac:dyDescent="0.45">
      <c r="A3127" s="4" t="s">
        <v>394</v>
      </c>
      <c r="B3127" s="5" t="s">
        <v>241</v>
      </c>
      <c r="C3127" s="6" t="s">
        <v>54</v>
      </c>
      <c r="D3127" s="7">
        <v>1714.11</v>
      </c>
      <c r="E3127" s="16">
        <v>44880</v>
      </c>
      <c r="F3127" s="8">
        <v>0</v>
      </c>
      <c r="G3127" s="10"/>
    </row>
    <row r="3128" spans="1:7" x14ac:dyDescent="0.45">
      <c r="A3128" s="4" t="s">
        <v>394</v>
      </c>
      <c r="B3128" s="5" t="s">
        <v>241</v>
      </c>
      <c r="C3128" s="6" t="s">
        <v>55</v>
      </c>
      <c r="D3128" s="7">
        <v>1801.44</v>
      </c>
      <c r="E3128" s="16">
        <v>44925</v>
      </c>
      <c r="F3128" s="8">
        <v>0</v>
      </c>
      <c r="G3128" s="10"/>
    </row>
    <row r="3129" spans="1:7" x14ac:dyDescent="0.45">
      <c r="A3129" s="4" t="s">
        <v>394</v>
      </c>
      <c r="B3129" s="5" t="s">
        <v>241</v>
      </c>
      <c r="C3129" s="6" t="s">
        <v>56</v>
      </c>
      <c r="D3129" s="7">
        <v>1518.03</v>
      </c>
      <c r="E3129" s="16">
        <v>45140</v>
      </c>
      <c r="F3129" s="8">
        <v>0</v>
      </c>
      <c r="G3129" s="10"/>
    </row>
    <row r="3130" spans="1:7" x14ac:dyDescent="0.45">
      <c r="A3130" s="4" t="s">
        <v>394</v>
      </c>
      <c r="B3130" s="5" t="s">
        <v>241</v>
      </c>
      <c r="C3130" s="6" t="s">
        <v>57</v>
      </c>
      <c r="D3130" s="7">
        <v>1920.06</v>
      </c>
      <c r="E3130" s="16">
        <v>45504</v>
      </c>
      <c r="F3130" s="8">
        <v>0</v>
      </c>
      <c r="G3130" s="10"/>
    </row>
    <row r="3131" spans="1:7" x14ac:dyDescent="0.45">
      <c r="A3131" s="4" t="s">
        <v>394</v>
      </c>
      <c r="B3131" s="5" t="s">
        <v>241</v>
      </c>
      <c r="C3131" s="6" t="s">
        <v>58</v>
      </c>
      <c r="D3131" s="7">
        <v>852.79</v>
      </c>
      <c r="E3131" s="16">
        <v>45412</v>
      </c>
      <c r="F3131" s="8">
        <v>0</v>
      </c>
      <c r="G3131" s="10"/>
    </row>
    <row r="3132" spans="1:7" x14ac:dyDescent="0.45">
      <c r="A3132" s="4" t="s">
        <v>394</v>
      </c>
      <c r="B3132" s="5" t="s">
        <v>241</v>
      </c>
      <c r="C3132" s="6" t="s">
        <v>74</v>
      </c>
      <c r="D3132" s="7">
        <v>610.23</v>
      </c>
      <c r="E3132" s="16">
        <v>44985</v>
      </c>
      <c r="F3132" s="8">
        <v>0</v>
      </c>
      <c r="G3132" s="10"/>
    </row>
    <row r="3133" spans="1:7" x14ac:dyDescent="0.45">
      <c r="A3133" s="4" t="s">
        <v>394</v>
      </c>
      <c r="B3133" s="5" t="s">
        <v>241</v>
      </c>
      <c r="C3133" s="6" t="s">
        <v>76</v>
      </c>
      <c r="D3133" s="7">
        <v>1423.69</v>
      </c>
      <c r="E3133" s="16">
        <v>44985</v>
      </c>
      <c r="F3133" s="8">
        <v>0</v>
      </c>
      <c r="G3133" s="10"/>
    </row>
    <row r="3134" spans="1:7" x14ac:dyDescent="0.45">
      <c r="A3134" s="4" t="s">
        <v>394</v>
      </c>
      <c r="B3134" s="5" t="s">
        <v>241</v>
      </c>
      <c r="C3134" s="6" t="s">
        <v>78</v>
      </c>
      <c r="D3134" s="7">
        <v>1071.1199999999999</v>
      </c>
      <c r="E3134" s="16">
        <v>45127</v>
      </c>
      <c r="F3134" s="8">
        <v>0</v>
      </c>
      <c r="G3134" s="10"/>
    </row>
    <row r="3135" spans="1:7" x14ac:dyDescent="0.45">
      <c r="A3135" s="4" t="s">
        <v>394</v>
      </c>
      <c r="B3135" s="5" t="s">
        <v>241</v>
      </c>
      <c r="C3135" s="6" t="s">
        <v>80</v>
      </c>
      <c r="D3135" s="7">
        <v>1678.3</v>
      </c>
      <c r="E3135" s="16">
        <v>45488</v>
      </c>
      <c r="F3135" s="8">
        <v>0</v>
      </c>
      <c r="G3135" s="10"/>
    </row>
    <row r="3136" spans="1:7" x14ac:dyDescent="0.45">
      <c r="A3136" s="4" t="s">
        <v>394</v>
      </c>
      <c r="B3136" s="5" t="s">
        <v>241</v>
      </c>
      <c r="C3136" s="6" t="s">
        <v>82</v>
      </c>
      <c r="D3136" s="7">
        <v>582.08000000000004</v>
      </c>
      <c r="E3136" s="16">
        <v>45519</v>
      </c>
      <c r="F3136" s="8">
        <v>0</v>
      </c>
      <c r="G3136" s="10"/>
    </row>
    <row r="3137" spans="1:7" x14ac:dyDescent="0.45">
      <c r="A3137" s="4" t="s">
        <v>394</v>
      </c>
      <c r="B3137" s="5" t="s">
        <v>241</v>
      </c>
      <c r="C3137" s="6" t="s">
        <v>84</v>
      </c>
      <c r="D3137" s="7">
        <v>564.34</v>
      </c>
      <c r="E3137" s="16">
        <v>45519</v>
      </c>
      <c r="F3137" s="8">
        <v>0</v>
      </c>
      <c r="G3137" s="10"/>
    </row>
    <row r="3138" spans="1:7" x14ac:dyDescent="0.45">
      <c r="A3138" s="4" t="s">
        <v>394</v>
      </c>
      <c r="B3138" s="5" t="s">
        <v>241</v>
      </c>
      <c r="C3138" s="6" t="s">
        <v>86</v>
      </c>
      <c r="D3138" s="7">
        <v>859.34</v>
      </c>
      <c r="E3138" s="16">
        <v>45519</v>
      </c>
      <c r="F3138" s="8">
        <v>0</v>
      </c>
      <c r="G3138" s="10"/>
    </row>
    <row r="3139" spans="1:7" x14ac:dyDescent="0.45">
      <c r="A3139" s="4" t="s">
        <v>394</v>
      </c>
      <c r="B3139" s="5" t="s">
        <v>241</v>
      </c>
      <c r="C3139" s="6" t="s">
        <v>88</v>
      </c>
      <c r="D3139" s="7">
        <v>567.22</v>
      </c>
      <c r="E3139" s="16">
        <v>45519</v>
      </c>
      <c r="F3139" s="8">
        <v>0</v>
      </c>
      <c r="G3139" s="10"/>
    </row>
    <row r="3140" spans="1:7" x14ac:dyDescent="0.45">
      <c r="A3140" s="4" t="s">
        <v>394</v>
      </c>
      <c r="B3140" s="5" t="s">
        <v>241</v>
      </c>
      <c r="C3140" s="6" t="s">
        <v>90</v>
      </c>
      <c r="D3140" s="7">
        <v>567.22</v>
      </c>
      <c r="E3140" s="16">
        <v>45762</v>
      </c>
      <c r="F3140" s="8">
        <v>0</v>
      </c>
      <c r="G3140" s="10"/>
    </row>
    <row r="3141" spans="1:7" x14ac:dyDescent="0.45">
      <c r="A3141" s="4" t="s">
        <v>394</v>
      </c>
      <c r="B3141" s="5" t="s">
        <v>241</v>
      </c>
      <c r="C3141" s="6" t="s">
        <v>92</v>
      </c>
      <c r="D3141" s="7">
        <v>5394.05</v>
      </c>
      <c r="E3141" s="16">
        <v>45519</v>
      </c>
      <c r="F3141" s="8">
        <v>0</v>
      </c>
      <c r="G3141" s="10"/>
    </row>
    <row r="3142" spans="1:7" x14ac:dyDescent="0.45">
      <c r="A3142" s="4" t="s">
        <v>394</v>
      </c>
      <c r="B3142" s="5" t="s">
        <v>242</v>
      </c>
      <c r="C3142" s="6" t="s">
        <v>60</v>
      </c>
      <c r="D3142" s="7">
        <v>90250.39</v>
      </c>
      <c r="E3142" s="16">
        <v>45519</v>
      </c>
      <c r="F3142" s="8">
        <v>0</v>
      </c>
      <c r="G3142" s="10"/>
    </row>
    <row r="3143" spans="1:7" x14ac:dyDescent="0.45">
      <c r="A3143" s="4" t="s">
        <v>394</v>
      </c>
      <c r="B3143" s="5" t="s">
        <v>242</v>
      </c>
      <c r="C3143" s="6" t="s">
        <v>61</v>
      </c>
      <c r="D3143" s="7">
        <v>24567.77</v>
      </c>
      <c r="E3143" s="16">
        <v>45519</v>
      </c>
      <c r="F3143" s="8">
        <v>0</v>
      </c>
      <c r="G3143" s="10"/>
    </row>
    <row r="3144" spans="1:7" x14ac:dyDescent="0.45">
      <c r="A3144" s="4" t="s">
        <v>394</v>
      </c>
      <c r="B3144" s="5" t="s">
        <v>242</v>
      </c>
      <c r="C3144" s="6" t="s">
        <v>62</v>
      </c>
      <c r="D3144" s="7">
        <v>87275.31</v>
      </c>
      <c r="E3144" s="16">
        <v>45519</v>
      </c>
      <c r="F3144" s="8">
        <v>0</v>
      </c>
      <c r="G3144" s="10"/>
    </row>
    <row r="3145" spans="1:7" x14ac:dyDescent="0.45">
      <c r="A3145" s="4" t="s">
        <v>394</v>
      </c>
      <c r="B3145" s="5" t="s">
        <v>242</v>
      </c>
      <c r="C3145" s="6" t="s">
        <v>63</v>
      </c>
      <c r="D3145" s="7">
        <v>23757.9</v>
      </c>
      <c r="E3145" s="16">
        <v>45519</v>
      </c>
      <c r="F3145" s="8">
        <v>0</v>
      </c>
      <c r="G3145" s="10"/>
    </row>
    <row r="3146" spans="1:7" x14ac:dyDescent="0.45">
      <c r="A3146" s="4" t="s">
        <v>394</v>
      </c>
      <c r="B3146" s="5" t="s">
        <v>242</v>
      </c>
      <c r="C3146" s="6" t="s">
        <v>64</v>
      </c>
      <c r="D3146" s="7">
        <v>103157.6</v>
      </c>
      <c r="E3146" s="16">
        <v>45519</v>
      </c>
      <c r="F3146" s="8">
        <v>0</v>
      </c>
      <c r="G3146" s="10"/>
    </row>
    <row r="3147" spans="1:7" x14ac:dyDescent="0.45">
      <c r="A3147" s="4" t="s">
        <v>394</v>
      </c>
      <c r="B3147" s="5" t="s">
        <v>242</v>
      </c>
      <c r="C3147" s="6" t="s">
        <v>65</v>
      </c>
      <c r="D3147" s="7">
        <v>27041.68</v>
      </c>
      <c r="E3147" s="16">
        <v>45519</v>
      </c>
      <c r="F3147" s="8">
        <v>0</v>
      </c>
      <c r="G3147" s="10"/>
    </row>
    <row r="3148" spans="1:7" x14ac:dyDescent="0.45">
      <c r="A3148" s="4" t="s">
        <v>394</v>
      </c>
      <c r="B3148" s="5" t="s">
        <v>242</v>
      </c>
      <c r="C3148" s="6" t="s">
        <v>66</v>
      </c>
      <c r="D3148" s="7">
        <v>80869.53</v>
      </c>
      <c r="E3148" s="16">
        <v>45519</v>
      </c>
      <c r="F3148" s="8">
        <v>0</v>
      </c>
      <c r="G3148" s="10"/>
    </row>
    <row r="3149" spans="1:7" x14ac:dyDescent="0.45">
      <c r="A3149" s="4" t="s">
        <v>394</v>
      </c>
      <c r="B3149" s="5" t="s">
        <v>242</v>
      </c>
      <c r="C3149" s="6" t="s">
        <v>67</v>
      </c>
      <c r="D3149" s="7">
        <v>21199.1</v>
      </c>
      <c r="E3149" s="16">
        <v>45519</v>
      </c>
      <c r="F3149" s="8">
        <v>0</v>
      </c>
      <c r="G3149" s="10"/>
    </row>
    <row r="3150" spans="1:7" x14ac:dyDescent="0.45">
      <c r="A3150" s="4" t="s">
        <v>394</v>
      </c>
      <c r="B3150" s="5" t="s">
        <v>242</v>
      </c>
      <c r="C3150" s="6" t="s">
        <v>54</v>
      </c>
      <c r="D3150" s="7">
        <v>241410.7</v>
      </c>
      <c r="E3150" s="16">
        <v>44880</v>
      </c>
      <c r="F3150" s="8">
        <v>0</v>
      </c>
      <c r="G3150" s="10"/>
    </row>
    <row r="3151" spans="1:7" x14ac:dyDescent="0.45">
      <c r="A3151" s="4" t="s">
        <v>394</v>
      </c>
      <c r="B3151" s="5" t="s">
        <v>242</v>
      </c>
      <c r="C3151" s="6" t="s">
        <v>68</v>
      </c>
      <c r="D3151" s="7">
        <v>63283.29</v>
      </c>
      <c r="E3151" s="16">
        <v>44880</v>
      </c>
      <c r="F3151" s="8">
        <v>0</v>
      </c>
      <c r="G3151" s="10"/>
    </row>
    <row r="3152" spans="1:7" x14ac:dyDescent="0.45">
      <c r="A3152" s="4" t="s">
        <v>394</v>
      </c>
      <c r="B3152" s="5" t="s">
        <v>242</v>
      </c>
      <c r="C3152" s="6" t="s">
        <v>55</v>
      </c>
      <c r="D3152" s="7">
        <v>253710.88</v>
      </c>
      <c r="E3152" s="16">
        <v>44925</v>
      </c>
      <c r="F3152" s="8">
        <v>0</v>
      </c>
      <c r="G3152" s="10"/>
    </row>
    <row r="3153" spans="1:7" x14ac:dyDescent="0.45">
      <c r="A3153" s="4" t="s">
        <v>394</v>
      </c>
      <c r="B3153" s="5" t="s">
        <v>242</v>
      </c>
      <c r="C3153" s="6" t="s">
        <v>69</v>
      </c>
      <c r="D3153" s="7">
        <v>66507.649999999994</v>
      </c>
      <c r="E3153" s="16">
        <v>44925</v>
      </c>
      <c r="F3153" s="8">
        <v>0</v>
      </c>
      <c r="G3153" s="10"/>
    </row>
    <row r="3154" spans="1:7" x14ac:dyDescent="0.45">
      <c r="A3154" s="4" t="s">
        <v>394</v>
      </c>
      <c r="B3154" s="5" t="s">
        <v>242</v>
      </c>
      <c r="C3154" s="6" t="s">
        <v>56</v>
      </c>
      <c r="D3154" s="7">
        <v>213796.11</v>
      </c>
      <c r="E3154" s="16">
        <v>45140</v>
      </c>
      <c r="F3154" s="8">
        <v>0</v>
      </c>
      <c r="G3154" s="10"/>
    </row>
    <row r="3155" spans="1:7" x14ac:dyDescent="0.45">
      <c r="A3155" s="4" t="s">
        <v>394</v>
      </c>
      <c r="B3155" s="5" t="s">
        <v>242</v>
      </c>
      <c r="C3155" s="6" t="s">
        <v>70</v>
      </c>
      <c r="D3155" s="7">
        <v>47949.19</v>
      </c>
      <c r="E3155" s="16">
        <v>45140</v>
      </c>
      <c r="F3155" s="8">
        <v>8095.22</v>
      </c>
      <c r="G3155" s="10"/>
    </row>
    <row r="3156" spans="1:7" x14ac:dyDescent="0.45">
      <c r="A3156" s="4" t="s">
        <v>394</v>
      </c>
      <c r="B3156" s="5" t="s">
        <v>242</v>
      </c>
      <c r="C3156" s="6" t="s">
        <v>57</v>
      </c>
      <c r="D3156" s="7">
        <v>270415.84999999998</v>
      </c>
      <c r="E3156" s="16">
        <v>45504</v>
      </c>
      <c r="F3156" s="8">
        <v>0</v>
      </c>
      <c r="G3156" s="10"/>
    </row>
    <row r="3157" spans="1:7" x14ac:dyDescent="0.45">
      <c r="A3157" s="4" t="s">
        <v>394</v>
      </c>
      <c r="B3157" s="5" t="s">
        <v>242</v>
      </c>
      <c r="C3157" s="6" t="s">
        <v>71</v>
      </c>
      <c r="D3157" s="7">
        <v>28874.26</v>
      </c>
      <c r="E3157" s="16">
        <v>45504</v>
      </c>
      <c r="F3157" s="8">
        <v>0</v>
      </c>
      <c r="G3157" s="10" t="s">
        <v>395</v>
      </c>
    </row>
    <row r="3158" spans="1:7" x14ac:dyDescent="0.45">
      <c r="A3158" s="4" t="s">
        <v>394</v>
      </c>
      <c r="B3158" s="5" t="s">
        <v>242</v>
      </c>
      <c r="C3158" s="6" t="s">
        <v>72</v>
      </c>
      <c r="D3158" s="7">
        <v>41322.99</v>
      </c>
      <c r="E3158" s="16">
        <v>45504</v>
      </c>
      <c r="F3158" s="8">
        <v>9641.41</v>
      </c>
      <c r="G3158" s="10"/>
    </row>
    <row r="3159" spans="1:7" x14ac:dyDescent="0.45">
      <c r="A3159" s="4" t="s">
        <v>394</v>
      </c>
      <c r="B3159" s="5" t="s">
        <v>242</v>
      </c>
      <c r="C3159" s="6" t="s">
        <v>58</v>
      </c>
      <c r="D3159" s="7">
        <v>120105.42</v>
      </c>
      <c r="E3159" s="16">
        <v>45412</v>
      </c>
      <c r="F3159" s="8">
        <v>0</v>
      </c>
      <c r="G3159" s="10"/>
    </row>
    <row r="3160" spans="1:7" x14ac:dyDescent="0.45">
      <c r="A3160" s="4" t="s">
        <v>394</v>
      </c>
      <c r="B3160" s="5" t="s">
        <v>242</v>
      </c>
      <c r="C3160" s="6" t="s">
        <v>73</v>
      </c>
      <c r="D3160" s="7">
        <v>26936.69</v>
      </c>
      <c r="E3160" s="16">
        <v>45412</v>
      </c>
      <c r="F3160" s="8">
        <v>4547.6899999999996</v>
      </c>
      <c r="G3160" s="10"/>
    </row>
    <row r="3161" spans="1:7" x14ac:dyDescent="0.45">
      <c r="A3161" s="4" t="s">
        <v>394</v>
      </c>
      <c r="B3161" s="5" t="s">
        <v>242</v>
      </c>
      <c r="C3161" s="6" t="s">
        <v>74</v>
      </c>
      <c r="D3161" s="7">
        <v>85943.76</v>
      </c>
      <c r="E3161" s="16">
        <v>44985</v>
      </c>
      <c r="F3161" s="8">
        <v>0</v>
      </c>
      <c r="G3161" s="10"/>
    </row>
    <row r="3162" spans="1:7" x14ac:dyDescent="0.45">
      <c r="A3162" s="4" t="s">
        <v>394</v>
      </c>
      <c r="B3162" s="5" t="s">
        <v>242</v>
      </c>
      <c r="C3162" s="6" t="s">
        <v>75</v>
      </c>
      <c r="D3162" s="7">
        <v>19275.07</v>
      </c>
      <c r="E3162" s="16">
        <v>44985</v>
      </c>
      <c r="F3162" s="8">
        <v>3254.19</v>
      </c>
      <c r="G3162" s="10"/>
    </row>
    <row r="3163" spans="1:7" x14ac:dyDescent="0.45">
      <c r="A3163" s="4" t="s">
        <v>394</v>
      </c>
      <c r="B3163" s="5" t="s">
        <v>242</v>
      </c>
      <c r="C3163" s="6" t="s">
        <v>76</v>
      </c>
      <c r="D3163" s="7">
        <v>200508.53</v>
      </c>
      <c r="E3163" s="16">
        <v>44985</v>
      </c>
      <c r="F3163" s="8">
        <v>0</v>
      </c>
      <c r="G3163" s="10"/>
    </row>
    <row r="3164" spans="1:7" x14ac:dyDescent="0.45">
      <c r="A3164" s="4" t="s">
        <v>394</v>
      </c>
      <c r="B3164" s="5" t="s">
        <v>242</v>
      </c>
      <c r="C3164" s="6" t="s">
        <v>77</v>
      </c>
      <c r="D3164" s="7">
        <v>44969.120000000003</v>
      </c>
      <c r="E3164" s="16">
        <v>44985</v>
      </c>
      <c r="F3164" s="8">
        <v>7592.09</v>
      </c>
      <c r="G3164" s="10"/>
    </row>
    <row r="3165" spans="1:7" x14ac:dyDescent="0.45">
      <c r="A3165" s="4" t="s">
        <v>394</v>
      </c>
      <c r="B3165" s="5" t="s">
        <v>242</v>
      </c>
      <c r="C3165" s="6" t="s">
        <v>78</v>
      </c>
      <c r="D3165" s="7">
        <v>150853.60999999999</v>
      </c>
      <c r="E3165" s="16">
        <v>45127</v>
      </c>
      <c r="F3165" s="8">
        <v>0</v>
      </c>
      <c r="G3165" s="10"/>
    </row>
    <row r="3166" spans="1:7" x14ac:dyDescent="0.45">
      <c r="A3166" s="4" t="s">
        <v>394</v>
      </c>
      <c r="B3166" s="5" t="s">
        <v>242</v>
      </c>
      <c r="C3166" s="6" t="s">
        <v>79</v>
      </c>
      <c r="D3166" s="7">
        <v>33832.74</v>
      </c>
      <c r="E3166" s="16">
        <v>45127</v>
      </c>
      <c r="F3166" s="8">
        <v>5711.95</v>
      </c>
      <c r="G3166" s="10"/>
    </row>
    <row r="3167" spans="1:7" x14ac:dyDescent="0.45">
      <c r="A3167" s="4" t="s">
        <v>394</v>
      </c>
      <c r="B3167" s="5" t="s">
        <v>242</v>
      </c>
      <c r="C3167" s="6" t="s">
        <v>80</v>
      </c>
      <c r="D3167" s="7">
        <v>236368.02</v>
      </c>
      <c r="E3167" s="16">
        <v>45488</v>
      </c>
      <c r="F3167" s="8">
        <v>0</v>
      </c>
      <c r="G3167" s="10"/>
    </row>
    <row r="3168" spans="1:7" x14ac:dyDescent="0.45">
      <c r="A3168" s="4" t="s">
        <v>394</v>
      </c>
      <c r="B3168" s="5" t="s">
        <v>242</v>
      </c>
      <c r="C3168" s="6" t="s">
        <v>81</v>
      </c>
      <c r="D3168" s="7">
        <v>53011.519999999997</v>
      </c>
      <c r="E3168" s="16">
        <v>45488</v>
      </c>
      <c r="F3168" s="8">
        <v>8949.8799999999992</v>
      </c>
      <c r="G3168" s="10"/>
    </row>
    <row r="3169" spans="1:7" x14ac:dyDescent="0.45">
      <c r="A3169" s="4" t="s">
        <v>394</v>
      </c>
      <c r="B3169" s="5" t="s">
        <v>242</v>
      </c>
      <c r="C3169" s="6" t="s">
        <v>82</v>
      </c>
      <c r="D3169" s="7">
        <v>81979.289999999994</v>
      </c>
      <c r="E3169" s="16">
        <v>45519</v>
      </c>
      <c r="F3169" s="8">
        <v>0</v>
      </c>
      <c r="G3169" s="10"/>
    </row>
    <row r="3170" spans="1:7" x14ac:dyDescent="0.45">
      <c r="A3170" s="4" t="s">
        <v>394</v>
      </c>
      <c r="B3170" s="5" t="s">
        <v>242</v>
      </c>
      <c r="C3170" s="6" t="s">
        <v>83</v>
      </c>
      <c r="D3170" s="7">
        <v>22316.23</v>
      </c>
      <c r="E3170" s="16">
        <v>45519</v>
      </c>
      <c r="F3170" s="8">
        <v>0</v>
      </c>
      <c r="G3170" s="10"/>
    </row>
    <row r="3171" spans="1:7" x14ac:dyDescent="0.45">
      <c r="A3171" s="4" t="s">
        <v>394</v>
      </c>
      <c r="B3171" s="5" t="s">
        <v>242</v>
      </c>
      <c r="C3171" s="6" t="s">
        <v>84</v>
      </c>
      <c r="D3171" s="7">
        <v>79480.789999999994</v>
      </c>
      <c r="E3171" s="16">
        <v>45519</v>
      </c>
      <c r="F3171" s="8">
        <v>0</v>
      </c>
      <c r="G3171" s="10"/>
    </row>
    <row r="3172" spans="1:7" x14ac:dyDescent="0.45">
      <c r="A3172" s="4" t="s">
        <v>394</v>
      </c>
      <c r="B3172" s="5" t="s">
        <v>242</v>
      </c>
      <c r="C3172" s="6" t="s">
        <v>85</v>
      </c>
      <c r="D3172" s="7">
        <v>21636.09</v>
      </c>
      <c r="E3172" s="16">
        <v>45519</v>
      </c>
      <c r="F3172" s="8">
        <v>0</v>
      </c>
      <c r="G3172" s="10"/>
    </row>
    <row r="3173" spans="1:7" x14ac:dyDescent="0.45">
      <c r="A3173" s="4" t="s">
        <v>394</v>
      </c>
      <c r="B3173" s="5" t="s">
        <v>242</v>
      </c>
      <c r="C3173" s="6" t="s">
        <v>86</v>
      </c>
      <c r="D3173" s="7">
        <v>121027.54</v>
      </c>
      <c r="E3173" s="16">
        <v>45519</v>
      </c>
      <c r="F3173" s="8">
        <v>0</v>
      </c>
      <c r="G3173" s="10"/>
    </row>
    <row r="3174" spans="1:7" x14ac:dyDescent="0.45">
      <c r="A3174" s="4" t="s">
        <v>394</v>
      </c>
      <c r="B3174" s="5" t="s">
        <v>242</v>
      </c>
      <c r="C3174" s="6" t="s">
        <v>87</v>
      </c>
      <c r="D3174" s="7">
        <v>31726.1</v>
      </c>
      <c r="E3174" s="16">
        <v>45519</v>
      </c>
      <c r="F3174" s="8">
        <v>0</v>
      </c>
      <c r="G3174" s="10"/>
    </row>
    <row r="3175" spans="1:7" x14ac:dyDescent="0.45">
      <c r="A3175" s="4" t="s">
        <v>394</v>
      </c>
      <c r="B3175" s="5" t="s">
        <v>242</v>
      </c>
      <c r="C3175" s="6" t="s">
        <v>88</v>
      </c>
      <c r="D3175" s="7">
        <v>79886.259999999995</v>
      </c>
      <c r="E3175" s="16">
        <v>45519</v>
      </c>
      <c r="F3175" s="8">
        <v>0</v>
      </c>
      <c r="G3175" s="10"/>
    </row>
    <row r="3176" spans="1:7" x14ac:dyDescent="0.45">
      <c r="A3176" s="4" t="s">
        <v>394</v>
      </c>
      <c r="B3176" s="5" t="s">
        <v>242</v>
      </c>
      <c r="C3176" s="6" t="s">
        <v>89</v>
      </c>
      <c r="D3176" s="7">
        <v>20941.349999999999</v>
      </c>
      <c r="E3176" s="16">
        <v>45519</v>
      </c>
      <c r="F3176" s="8">
        <v>0</v>
      </c>
      <c r="G3176" s="10"/>
    </row>
    <row r="3177" spans="1:7" x14ac:dyDescent="0.45">
      <c r="A3177" s="4" t="s">
        <v>394</v>
      </c>
      <c r="B3177" s="5" t="s">
        <v>242</v>
      </c>
      <c r="C3177" s="6" t="s">
        <v>90</v>
      </c>
      <c r="D3177" s="7">
        <v>79886.259999999995</v>
      </c>
      <c r="E3177" s="16">
        <v>45762</v>
      </c>
      <c r="F3177" s="8">
        <v>0</v>
      </c>
      <c r="G3177" s="10"/>
    </row>
    <row r="3178" spans="1:7" x14ac:dyDescent="0.45">
      <c r="A3178" s="4" t="s">
        <v>394</v>
      </c>
      <c r="B3178" s="5" t="s">
        <v>242</v>
      </c>
      <c r="C3178" s="6" t="s">
        <v>91</v>
      </c>
      <c r="D3178" s="7">
        <v>20941.349999999999</v>
      </c>
      <c r="E3178" s="16">
        <v>45762</v>
      </c>
      <c r="F3178" s="8">
        <v>0</v>
      </c>
      <c r="G3178" s="10"/>
    </row>
    <row r="3179" spans="1:7" x14ac:dyDescent="0.45">
      <c r="A3179" s="4" t="s">
        <v>394</v>
      </c>
      <c r="B3179" s="5" t="s">
        <v>242</v>
      </c>
      <c r="C3179" s="6" t="s">
        <v>92</v>
      </c>
      <c r="D3179" s="7">
        <v>759683.72</v>
      </c>
      <c r="E3179" s="16">
        <v>45519</v>
      </c>
      <c r="F3179" s="8">
        <v>0</v>
      </c>
      <c r="G3179" s="10"/>
    </row>
    <row r="3180" spans="1:7" x14ac:dyDescent="0.45">
      <c r="A3180" s="4" t="s">
        <v>394</v>
      </c>
      <c r="B3180" s="5" t="s">
        <v>242</v>
      </c>
      <c r="C3180" s="6" t="s">
        <v>93</v>
      </c>
      <c r="D3180" s="7">
        <v>199143.13</v>
      </c>
      <c r="E3180" s="16">
        <v>45519</v>
      </c>
      <c r="F3180" s="8">
        <v>0</v>
      </c>
      <c r="G3180" s="10"/>
    </row>
    <row r="3181" spans="1:7" x14ac:dyDescent="0.45">
      <c r="A3181" s="4" t="s">
        <v>394</v>
      </c>
      <c r="B3181" s="5" t="s">
        <v>243</v>
      </c>
      <c r="C3181" s="6" t="s">
        <v>60</v>
      </c>
      <c r="D3181" s="7">
        <v>6519.8</v>
      </c>
      <c r="E3181" s="16">
        <v>45519</v>
      </c>
      <c r="F3181" s="8">
        <v>0</v>
      </c>
      <c r="G3181" s="10"/>
    </row>
    <row r="3182" spans="1:7" x14ac:dyDescent="0.45">
      <c r="A3182" s="4" t="s">
        <v>394</v>
      </c>
      <c r="B3182" s="5" t="s">
        <v>243</v>
      </c>
      <c r="C3182" s="6" t="s">
        <v>62</v>
      </c>
      <c r="D3182" s="7">
        <v>6304.87</v>
      </c>
      <c r="E3182" s="16">
        <v>45519</v>
      </c>
      <c r="F3182" s="8">
        <v>0</v>
      </c>
      <c r="G3182" s="10"/>
    </row>
    <row r="3183" spans="1:7" x14ac:dyDescent="0.45">
      <c r="A3183" s="4" t="s">
        <v>394</v>
      </c>
      <c r="B3183" s="5" t="s">
        <v>243</v>
      </c>
      <c r="C3183" s="6" t="s">
        <v>64</v>
      </c>
      <c r="D3183" s="7">
        <v>7452.23</v>
      </c>
      <c r="E3183" s="16">
        <v>45519</v>
      </c>
      <c r="F3183" s="8">
        <v>0</v>
      </c>
      <c r="G3183" s="10"/>
    </row>
    <row r="3184" spans="1:7" x14ac:dyDescent="0.45">
      <c r="A3184" s="4" t="s">
        <v>394</v>
      </c>
      <c r="B3184" s="5" t="s">
        <v>243</v>
      </c>
      <c r="C3184" s="6" t="s">
        <v>66</v>
      </c>
      <c r="D3184" s="7">
        <v>5842.11</v>
      </c>
      <c r="E3184" s="16">
        <v>45519</v>
      </c>
      <c r="F3184" s="8">
        <v>0</v>
      </c>
      <c r="G3184" s="10"/>
    </row>
    <row r="3185" spans="1:7" x14ac:dyDescent="0.45">
      <c r="A3185" s="4" t="s">
        <v>394</v>
      </c>
      <c r="B3185" s="5" t="s">
        <v>243</v>
      </c>
      <c r="C3185" s="6" t="s">
        <v>54</v>
      </c>
      <c r="D3185" s="7">
        <v>17439.8</v>
      </c>
      <c r="E3185" s="16">
        <v>44880</v>
      </c>
      <c r="F3185" s="8">
        <v>0</v>
      </c>
      <c r="G3185" s="10"/>
    </row>
    <row r="3186" spans="1:7" x14ac:dyDescent="0.45">
      <c r="A3186" s="4" t="s">
        <v>394</v>
      </c>
      <c r="B3186" s="5" t="s">
        <v>243</v>
      </c>
      <c r="C3186" s="6" t="s">
        <v>55</v>
      </c>
      <c r="D3186" s="7">
        <v>18328.38</v>
      </c>
      <c r="E3186" s="16">
        <v>44925</v>
      </c>
      <c r="F3186" s="8">
        <v>0</v>
      </c>
      <c r="G3186" s="10"/>
    </row>
    <row r="3187" spans="1:7" x14ac:dyDescent="0.45">
      <c r="A3187" s="4" t="s">
        <v>394</v>
      </c>
      <c r="B3187" s="5" t="s">
        <v>243</v>
      </c>
      <c r="C3187" s="6" t="s">
        <v>56</v>
      </c>
      <c r="D3187" s="7">
        <v>15444.88</v>
      </c>
      <c r="E3187" s="16">
        <v>45140</v>
      </c>
      <c r="F3187" s="8">
        <v>0</v>
      </c>
      <c r="G3187" s="10"/>
    </row>
    <row r="3188" spans="1:7" x14ac:dyDescent="0.45">
      <c r="A3188" s="4" t="s">
        <v>394</v>
      </c>
      <c r="B3188" s="5" t="s">
        <v>243</v>
      </c>
      <c r="C3188" s="6" t="s">
        <v>57</v>
      </c>
      <c r="D3188" s="7">
        <v>19535.16</v>
      </c>
      <c r="E3188" s="16">
        <v>45504</v>
      </c>
      <c r="F3188" s="8">
        <v>0</v>
      </c>
      <c r="G3188" s="10"/>
    </row>
    <row r="3189" spans="1:7" x14ac:dyDescent="0.45">
      <c r="A3189" s="4" t="s">
        <v>394</v>
      </c>
      <c r="B3189" s="5" t="s">
        <v>243</v>
      </c>
      <c r="C3189" s="6" t="s">
        <v>58</v>
      </c>
      <c r="D3189" s="7">
        <v>8676.56</v>
      </c>
      <c r="E3189" s="16">
        <v>45412</v>
      </c>
      <c r="F3189" s="8">
        <v>0</v>
      </c>
      <c r="G3189" s="10"/>
    </row>
    <row r="3190" spans="1:7" x14ac:dyDescent="0.45">
      <c r="A3190" s="4" t="s">
        <v>394</v>
      </c>
      <c r="B3190" s="5" t="s">
        <v>243</v>
      </c>
      <c r="C3190" s="6" t="s">
        <v>74</v>
      </c>
      <c r="D3190" s="7">
        <v>6208.68</v>
      </c>
      <c r="E3190" s="16">
        <v>44985</v>
      </c>
      <c r="F3190" s="8">
        <v>0</v>
      </c>
      <c r="G3190" s="10"/>
    </row>
    <row r="3191" spans="1:7" x14ac:dyDescent="0.45">
      <c r="A3191" s="4" t="s">
        <v>394</v>
      </c>
      <c r="B3191" s="5" t="s">
        <v>243</v>
      </c>
      <c r="C3191" s="6" t="s">
        <v>76</v>
      </c>
      <c r="D3191" s="7">
        <v>14484.97</v>
      </c>
      <c r="E3191" s="16">
        <v>44985</v>
      </c>
      <c r="F3191" s="8">
        <v>0</v>
      </c>
      <c r="G3191" s="10"/>
    </row>
    <row r="3192" spans="1:7" x14ac:dyDescent="0.45">
      <c r="A3192" s="4" t="s">
        <v>394</v>
      </c>
      <c r="B3192" s="5" t="s">
        <v>243</v>
      </c>
      <c r="C3192" s="6" t="s">
        <v>78</v>
      </c>
      <c r="D3192" s="7">
        <v>10897.84</v>
      </c>
      <c r="E3192" s="16">
        <v>45127</v>
      </c>
      <c r="F3192" s="8">
        <v>0</v>
      </c>
      <c r="G3192" s="10"/>
    </row>
    <row r="3193" spans="1:7" x14ac:dyDescent="0.45">
      <c r="A3193" s="4" t="s">
        <v>394</v>
      </c>
      <c r="B3193" s="5" t="s">
        <v>243</v>
      </c>
      <c r="C3193" s="6" t="s">
        <v>80</v>
      </c>
      <c r="D3193" s="7">
        <v>17075.509999999998</v>
      </c>
      <c r="E3193" s="16">
        <v>45488</v>
      </c>
      <c r="F3193" s="8">
        <v>0</v>
      </c>
      <c r="G3193" s="10"/>
    </row>
    <row r="3194" spans="1:7" x14ac:dyDescent="0.45">
      <c r="A3194" s="4" t="s">
        <v>394</v>
      </c>
      <c r="B3194" s="5" t="s">
        <v>243</v>
      </c>
      <c r="C3194" s="6" t="s">
        <v>82</v>
      </c>
      <c r="D3194" s="7">
        <v>5922.28</v>
      </c>
      <c r="E3194" s="16">
        <v>45519</v>
      </c>
      <c r="F3194" s="8">
        <v>0</v>
      </c>
      <c r="G3194" s="10"/>
    </row>
    <row r="3195" spans="1:7" x14ac:dyDescent="0.45">
      <c r="A3195" s="4" t="s">
        <v>394</v>
      </c>
      <c r="B3195" s="5" t="s">
        <v>243</v>
      </c>
      <c r="C3195" s="6" t="s">
        <v>84</v>
      </c>
      <c r="D3195" s="7">
        <v>5741.79</v>
      </c>
      <c r="E3195" s="16">
        <v>45519</v>
      </c>
      <c r="F3195" s="8">
        <v>0</v>
      </c>
      <c r="G3195" s="10"/>
    </row>
    <row r="3196" spans="1:7" x14ac:dyDescent="0.45">
      <c r="A3196" s="4" t="s">
        <v>394</v>
      </c>
      <c r="B3196" s="5" t="s">
        <v>243</v>
      </c>
      <c r="C3196" s="6" t="s">
        <v>86</v>
      </c>
      <c r="D3196" s="7">
        <v>8743.17</v>
      </c>
      <c r="E3196" s="16">
        <v>45519</v>
      </c>
      <c r="F3196" s="8">
        <v>0</v>
      </c>
      <c r="G3196" s="10"/>
    </row>
    <row r="3197" spans="1:7" x14ac:dyDescent="0.45">
      <c r="A3197" s="4" t="s">
        <v>394</v>
      </c>
      <c r="B3197" s="5" t="s">
        <v>243</v>
      </c>
      <c r="C3197" s="6" t="s">
        <v>88</v>
      </c>
      <c r="D3197" s="7">
        <v>5771.08</v>
      </c>
      <c r="E3197" s="16">
        <v>45519</v>
      </c>
      <c r="F3197" s="8">
        <v>0</v>
      </c>
      <c r="G3197" s="10"/>
    </row>
    <row r="3198" spans="1:7" x14ac:dyDescent="0.45">
      <c r="A3198" s="4" t="s">
        <v>394</v>
      </c>
      <c r="B3198" s="5" t="s">
        <v>243</v>
      </c>
      <c r="C3198" s="6" t="s">
        <v>90</v>
      </c>
      <c r="D3198" s="7">
        <v>5771.08</v>
      </c>
      <c r="E3198" s="16">
        <v>45762</v>
      </c>
      <c r="F3198" s="8">
        <v>0</v>
      </c>
      <c r="G3198" s="10"/>
    </row>
    <row r="3199" spans="1:7" x14ac:dyDescent="0.45">
      <c r="A3199" s="4" t="s">
        <v>394</v>
      </c>
      <c r="B3199" s="5" t="s">
        <v>243</v>
      </c>
      <c r="C3199" s="6" t="s">
        <v>92</v>
      </c>
      <c r="D3199" s="7">
        <v>54880.45</v>
      </c>
      <c r="E3199" s="16">
        <v>45519</v>
      </c>
      <c r="F3199" s="8">
        <v>0</v>
      </c>
      <c r="G3199" s="10"/>
    </row>
    <row r="3200" spans="1:7" x14ac:dyDescent="0.45">
      <c r="A3200" s="4" t="s">
        <v>394</v>
      </c>
      <c r="B3200" s="5" t="s">
        <v>244</v>
      </c>
      <c r="C3200" s="6" t="s">
        <v>60</v>
      </c>
      <c r="D3200" s="7">
        <v>12513.41</v>
      </c>
      <c r="E3200" s="16">
        <v>45519</v>
      </c>
      <c r="F3200" s="8">
        <v>0</v>
      </c>
      <c r="G3200" s="10"/>
    </row>
    <row r="3201" spans="1:7" x14ac:dyDescent="0.45">
      <c r="A3201" s="4" t="s">
        <v>394</v>
      </c>
      <c r="B3201" s="5" t="s">
        <v>244</v>
      </c>
      <c r="C3201" s="6" t="s">
        <v>62</v>
      </c>
      <c r="D3201" s="7">
        <v>12100.91</v>
      </c>
      <c r="E3201" s="16">
        <v>45519</v>
      </c>
      <c r="F3201" s="8">
        <v>0</v>
      </c>
      <c r="G3201" s="10"/>
    </row>
    <row r="3202" spans="1:7" x14ac:dyDescent="0.45">
      <c r="A3202" s="4" t="s">
        <v>394</v>
      </c>
      <c r="B3202" s="5" t="s">
        <v>244</v>
      </c>
      <c r="C3202" s="6" t="s">
        <v>64</v>
      </c>
      <c r="D3202" s="7">
        <v>14303.02</v>
      </c>
      <c r="E3202" s="16">
        <v>45519</v>
      </c>
      <c r="F3202" s="8">
        <v>0</v>
      </c>
      <c r="G3202" s="10"/>
    </row>
    <row r="3203" spans="1:7" x14ac:dyDescent="0.45">
      <c r="A3203" s="4" t="s">
        <v>394</v>
      </c>
      <c r="B3203" s="5" t="s">
        <v>244</v>
      </c>
      <c r="C3203" s="6" t="s">
        <v>66</v>
      </c>
      <c r="D3203" s="7">
        <v>11212.73</v>
      </c>
      <c r="E3203" s="16">
        <v>45519</v>
      </c>
      <c r="F3203" s="8">
        <v>0</v>
      </c>
      <c r="G3203" s="10"/>
    </row>
    <row r="3204" spans="1:7" x14ac:dyDescent="0.45">
      <c r="A3204" s="4" t="s">
        <v>394</v>
      </c>
      <c r="B3204" s="5" t="s">
        <v>244</v>
      </c>
      <c r="C3204" s="6" t="s">
        <v>54</v>
      </c>
      <c r="D3204" s="7">
        <v>33472.11</v>
      </c>
      <c r="E3204" s="16">
        <v>44880</v>
      </c>
      <c r="F3204" s="8">
        <v>0</v>
      </c>
      <c r="G3204" s="10"/>
    </row>
    <row r="3205" spans="1:7" x14ac:dyDescent="0.45">
      <c r="A3205" s="4" t="s">
        <v>394</v>
      </c>
      <c r="B3205" s="5" t="s">
        <v>244</v>
      </c>
      <c r="C3205" s="6" t="s">
        <v>55</v>
      </c>
      <c r="D3205" s="7">
        <v>35177.550000000003</v>
      </c>
      <c r="E3205" s="16">
        <v>44925</v>
      </c>
      <c r="F3205" s="8">
        <v>0</v>
      </c>
      <c r="G3205" s="10"/>
    </row>
    <row r="3206" spans="1:7" x14ac:dyDescent="0.45">
      <c r="A3206" s="4" t="s">
        <v>394</v>
      </c>
      <c r="B3206" s="5" t="s">
        <v>244</v>
      </c>
      <c r="C3206" s="6" t="s">
        <v>56</v>
      </c>
      <c r="D3206" s="7">
        <v>29643.29</v>
      </c>
      <c r="E3206" s="16">
        <v>45139</v>
      </c>
      <c r="F3206" s="8">
        <v>0</v>
      </c>
      <c r="G3206" s="10"/>
    </row>
    <row r="3207" spans="1:7" x14ac:dyDescent="0.45">
      <c r="A3207" s="4" t="s">
        <v>394</v>
      </c>
      <c r="B3207" s="5" t="s">
        <v>244</v>
      </c>
      <c r="C3207" s="6" t="s">
        <v>57</v>
      </c>
      <c r="D3207" s="7">
        <v>37493.730000000003</v>
      </c>
      <c r="E3207" s="16">
        <v>45504</v>
      </c>
      <c r="F3207" s="8">
        <v>0</v>
      </c>
      <c r="G3207" s="10"/>
    </row>
    <row r="3208" spans="1:7" x14ac:dyDescent="0.45">
      <c r="A3208" s="4" t="s">
        <v>394</v>
      </c>
      <c r="B3208" s="5" t="s">
        <v>244</v>
      </c>
      <c r="C3208" s="6" t="s">
        <v>58</v>
      </c>
      <c r="D3208" s="7">
        <v>16652.87</v>
      </c>
      <c r="E3208" s="16">
        <v>45412</v>
      </c>
      <c r="F3208" s="8">
        <v>0</v>
      </c>
      <c r="G3208" s="10"/>
    </row>
    <row r="3209" spans="1:7" x14ac:dyDescent="0.45">
      <c r="A3209" s="4" t="s">
        <v>394</v>
      </c>
      <c r="B3209" s="5" t="s">
        <v>244</v>
      </c>
      <c r="C3209" s="6" t="s">
        <v>74</v>
      </c>
      <c r="D3209" s="7">
        <v>11916.29</v>
      </c>
      <c r="E3209" s="16">
        <v>44985</v>
      </c>
      <c r="F3209" s="8">
        <v>0</v>
      </c>
      <c r="G3209" s="10"/>
    </row>
    <row r="3210" spans="1:7" x14ac:dyDescent="0.45">
      <c r="A3210" s="4" t="s">
        <v>394</v>
      </c>
      <c r="B3210" s="5" t="s">
        <v>244</v>
      </c>
      <c r="C3210" s="6" t="s">
        <v>76</v>
      </c>
      <c r="D3210" s="7">
        <v>27800.93</v>
      </c>
      <c r="E3210" s="16">
        <v>44985</v>
      </c>
      <c r="F3210" s="8">
        <v>0</v>
      </c>
      <c r="G3210" s="10"/>
    </row>
    <row r="3211" spans="1:7" x14ac:dyDescent="0.45">
      <c r="A3211" s="4" t="s">
        <v>394</v>
      </c>
      <c r="B3211" s="5" t="s">
        <v>244</v>
      </c>
      <c r="C3211" s="6" t="s">
        <v>78</v>
      </c>
      <c r="D3211" s="7">
        <v>20916.169999999998</v>
      </c>
      <c r="E3211" s="16">
        <v>45127</v>
      </c>
      <c r="F3211" s="8">
        <v>0</v>
      </c>
      <c r="G3211" s="10"/>
    </row>
    <row r="3212" spans="1:7" x14ac:dyDescent="0.45">
      <c r="A3212" s="4" t="s">
        <v>394</v>
      </c>
      <c r="B3212" s="5" t="s">
        <v>244</v>
      </c>
      <c r="C3212" s="6" t="s">
        <v>80</v>
      </c>
      <c r="D3212" s="7">
        <v>32772.93</v>
      </c>
      <c r="E3212" s="16">
        <v>45488</v>
      </c>
      <c r="F3212" s="8">
        <v>0</v>
      </c>
      <c r="G3212" s="10"/>
    </row>
    <row r="3213" spans="1:7" x14ac:dyDescent="0.45">
      <c r="A3213" s="4" t="s">
        <v>394</v>
      </c>
      <c r="B3213" s="5" t="s">
        <v>244</v>
      </c>
      <c r="C3213" s="6" t="s">
        <v>82</v>
      </c>
      <c r="D3213" s="7">
        <v>11366.6</v>
      </c>
      <c r="E3213" s="16">
        <v>45519</v>
      </c>
      <c r="F3213" s="8">
        <v>0</v>
      </c>
      <c r="G3213" s="10"/>
    </row>
    <row r="3214" spans="1:7" x14ac:dyDescent="0.45">
      <c r="A3214" s="4" t="s">
        <v>394</v>
      </c>
      <c r="B3214" s="5" t="s">
        <v>244</v>
      </c>
      <c r="C3214" s="6" t="s">
        <v>84</v>
      </c>
      <c r="D3214" s="7">
        <v>11020.18</v>
      </c>
      <c r="E3214" s="16">
        <v>45519</v>
      </c>
      <c r="F3214" s="8">
        <v>0</v>
      </c>
      <c r="G3214" s="10"/>
    </row>
    <row r="3215" spans="1:7" x14ac:dyDescent="0.45">
      <c r="A3215" s="4" t="s">
        <v>394</v>
      </c>
      <c r="B3215" s="5" t="s">
        <v>244</v>
      </c>
      <c r="C3215" s="6" t="s">
        <v>86</v>
      </c>
      <c r="D3215" s="7">
        <v>16780.73</v>
      </c>
      <c r="E3215" s="16">
        <v>45519</v>
      </c>
      <c r="F3215" s="8">
        <v>0</v>
      </c>
      <c r="G3215" s="10"/>
    </row>
    <row r="3216" spans="1:7" x14ac:dyDescent="0.45">
      <c r="A3216" s="4" t="s">
        <v>394</v>
      </c>
      <c r="B3216" s="5" t="s">
        <v>244</v>
      </c>
      <c r="C3216" s="6" t="s">
        <v>88</v>
      </c>
      <c r="D3216" s="7">
        <v>11076.4</v>
      </c>
      <c r="E3216" s="16">
        <v>45519</v>
      </c>
      <c r="F3216" s="8">
        <v>0</v>
      </c>
      <c r="G3216" s="10"/>
    </row>
    <row r="3217" spans="1:7" x14ac:dyDescent="0.45">
      <c r="A3217" s="4" t="s">
        <v>394</v>
      </c>
      <c r="B3217" s="5" t="s">
        <v>244</v>
      </c>
      <c r="C3217" s="6" t="s">
        <v>90</v>
      </c>
      <c r="D3217" s="7">
        <v>11076.4</v>
      </c>
      <c r="E3217" s="16">
        <v>45762</v>
      </c>
      <c r="F3217" s="8">
        <v>0</v>
      </c>
      <c r="G3217" s="10"/>
    </row>
    <row r="3218" spans="1:7" x14ac:dyDescent="0.45">
      <c r="A3218" s="4" t="s">
        <v>394</v>
      </c>
      <c r="B3218" s="5" t="s">
        <v>244</v>
      </c>
      <c r="C3218" s="6" t="s">
        <v>92</v>
      </c>
      <c r="D3218" s="7">
        <v>105331.77</v>
      </c>
      <c r="E3218" s="16">
        <v>45519</v>
      </c>
      <c r="F3218" s="8">
        <v>0</v>
      </c>
      <c r="G3218" s="10"/>
    </row>
    <row r="3219" spans="1:7" x14ac:dyDescent="0.45">
      <c r="A3219" s="4" t="s">
        <v>394</v>
      </c>
      <c r="B3219" s="5" t="s">
        <v>245</v>
      </c>
      <c r="C3219" s="6" t="s">
        <v>60</v>
      </c>
      <c r="D3219" s="7">
        <v>118606.08</v>
      </c>
      <c r="E3219" s="16">
        <v>45519</v>
      </c>
      <c r="F3219" s="8">
        <v>0</v>
      </c>
      <c r="G3219" s="10"/>
    </row>
    <row r="3220" spans="1:7" x14ac:dyDescent="0.45">
      <c r="A3220" s="4" t="s">
        <v>394</v>
      </c>
      <c r="B3220" s="5" t="s">
        <v>245</v>
      </c>
      <c r="C3220" s="6" t="s">
        <v>61</v>
      </c>
      <c r="D3220" s="7">
        <v>30851.29</v>
      </c>
      <c r="E3220" s="16">
        <v>45519</v>
      </c>
      <c r="F3220" s="8">
        <v>0</v>
      </c>
      <c r="G3220" s="10"/>
    </row>
    <row r="3221" spans="1:7" x14ac:dyDescent="0.45">
      <c r="A3221" s="4" t="s">
        <v>394</v>
      </c>
      <c r="B3221" s="5" t="s">
        <v>245</v>
      </c>
      <c r="C3221" s="6" t="s">
        <v>62</v>
      </c>
      <c r="D3221" s="7">
        <v>114696.26</v>
      </c>
      <c r="E3221" s="16">
        <v>45519</v>
      </c>
      <c r="F3221" s="8">
        <v>0</v>
      </c>
      <c r="G3221" s="10"/>
    </row>
    <row r="3222" spans="1:7" x14ac:dyDescent="0.45">
      <c r="A3222" s="4" t="s">
        <v>394</v>
      </c>
      <c r="B3222" s="5" t="s">
        <v>245</v>
      </c>
      <c r="C3222" s="6" t="s">
        <v>63</v>
      </c>
      <c r="D3222" s="7">
        <v>29834.29</v>
      </c>
      <c r="E3222" s="16">
        <v>45519</v>
      </c>
      <c r="F3222" s="8">
        <v>0</v>
      </c>
      <c r="G3222" s="10"/>
    </row>
    <row r="3223" spans="1:7" x14ac:dyDescent="0.45">
      <c r="A3223" s="4" t="s">
        <v>394</v>
      </c>
      <c r="B3223" s="5" t="s">
        <v>245</v>
      </c>
      <c r="C3223" s="6" t="s">
        <v>64</v>
      </c>
      <c r="D3223" s="7">
        <v>135568.6</v>
      </c>
      <c r="E3223" s="16">
        <v>45519</v>
      </c>
      <c r="F3223" s="8">
        <v>0</v>
      </c>
      <c r="G3223" s="10"/>
    </row>
    <row r="3224" spans="1:7" x14ac:dyDescent="0.45">
      <c r="A3224" s="4" t="s">
        <v>394</v>
      </c>
      <c r="B3224" s="5" t="s">
        <v>245</v>
      </c>
      <c r="C3224" s="6" t="s">
        <v>65</v>
      </c>
      <c r="D3224" s="7">
        <v>33957.94</v>
      </c>
      <c r="E3224" s="16">
        <v>45519</v>
      </c>
      <c r="F3224" s="8">
        <v>0</v>
      </c>
      <c r="G3224" s="10"/>
    </row>
    <row r="3225" spans="1:7" x14ac:dyDescent="0.45">
      <c r="A3225" s="4" t="s">
        <v>394</v>
      </c>
      <c r="B3225" s="5" t="s">
        <v>245</v>
      </c>
      <c r="C3225" s="6" t="s">
        <v>66</v>
      </c>
      <c r="D3225" s="7">
        <v>106277.85</v>
      </c>
      <c r="E3225" s="16">
        <v>45519</v>
      </c>
      <c r="F3225" s="8">
        <v>0</v>
      </c>
      <c r="G3225" s="10"/>
    </row>
    <row r="3226" spans="1:7" x14ac:dyDescent="0.45">
      <c r="A3226" s="4" t="s">
        <v>394</v>
      </c>
      <c r="B3226" s="5" t="s">
        <v>245</v>
      </c>
      <c r="C3226" s="6" t="s">
        <v>67</v>
      </c>
      <c r="D3226" s="7">
        <v>26621.040000000001</v>
      </c>
      <c r="E3226" s="16">
        <v>45519</v>
      </c>
      <c r="F3226" s="8">
        <v>0</v>
      </c>
      <c r="G3226" s="10"/>
    </row>
    <row r="3227" spans="1:7" x14ac:dyDescent="0.45">
      <c r="A3227" s="4" t="s">
        <v>394</v>
      </c>
      <c r="B3227" s="5" t="s">
        <v>245</v>
      </c>
      <c r="C3227" s="6" t="s">
        <v>54</v>
      </c>
      <c r="D3227" s="7">
        <v>330350.15000000002</v>
      </c>
      <c r="E3227" s="16">
        <v>44880</v>
      </c>
      <c r="F3227" s="8">
        <v>0</v>
      </c>
      <c r="G3227" s="10"/>
    </row>
    <row r="3228" spans="1:7" x14ac:dyDescent="0.45">
      <c r="A3228" s="4" t="s">
        <v>394</v>
      </c>
      <c r="B3228" s="5" t="s">
        <v>245</v>
      </c>
      <c r="C3228" s="6" t="s">
        <v>68</v>
      </c>
      <c r="D3228" s="7">
        <v>67990.100000000006</v>
      </c>
      <c r="E3228" s="16">
        <v>44880</v>
      </c>
      <c r="F3228" s="8">
        <v>11478.7</v>
      </c>
      <c r="G3228" s="10"/>
    </row>
    <row r="3229" spans="1:7" x14ac:dyDescent="0.45">
      <c r="A3229" s="4" t="s">
        <v>394</v>
      </c>
      <c r="B3229" s="5" t="s">
        <v>245</v>
      </c>
      <c r="C3229" s="6" t="s">
        <v>55</v>
      </c>
      <c r="D3229" s="7">
        <v>347181.89</v>
      </c>
      <c r="E3229" s="16">
        <v>44925</v>
      </c>
      <c r="F3229" s="8">
        <v>0</v>
      </c>
      <c r="G3229" s="10"/>
    </row>
    <row r="3230" spans="1:7" x14ac:dyDescent="0.45">
      <c r="A3230" s="4" t="s">
        <v>394</v>
      </c>
      <c r="B3230" s="5" t="s">
        <v>245</v>
      </c>
      <c r="C3230" s="6" t="s">
        <v>69</v>
      </c>
      <c r="D3230" s="7">
        <v>71454.28</v>
      </c>
      <c r="E3230" s="16">
        <v>44925</v>
      </c>
      <c r="F3230" s="8">
        <v>12063.56</v>
      </c>
      <c r="G3230" s="10"/>
    </row>
    <row r="3231" spans="1:7" x14ac:dyDescent="0.45">
      <c r="A3231" s="4" t="s">
        <v>394</v>
      </c>
      <c r="B3231" s="5" t="s">
        <v>245</v>
      </c>
      <c r="C3231" s="6" t="s">
        <v>56</v>
      </c>
      <c r="D3231" s="7">
        <v>292561.90000000002</v>
      </c>
      <c r="E3231" s="16">
        <v>45140</v>
      </c>
      <c r="F3231" s="8">
        <v>0</v>
      </c>
      <c r="G3231" s="10"/>
    </row>
    <row r="3232" spans="1:7" x14ac:dyDescent="0.45">
      <c r="A3232" s="4" t="s">
        <v>394</v>
      </c>
      <c r="B3232" s="5" t="s">
        <v>245</v>
      </c>
      <c r="C3232" s="6" t="s">
        <v>70</v>
      </c>
      <c r="D3232" s="7">
        <v>60212.82</v>
      </c>
      <c r="E3232" s="16">
        <v>45140</v>
      </c>
      <c r="F3232" s="8">
        <v>10165.67</v>
      </c>
      <c r="G3232" s="10"/>
    </row>
    <row r="3233" spans="1:7" x14ac:dyDescent="0.45">
      <c r="A3233" s="4" t="s">
        <v>394</v>
      </c>
      <c r="B3233" s="5" t="s">
        <v>245</v>
      </c>
      <c r="C3233" s="6" t="s">
        <v>57</v>
      </c>
      <c r="D3233" s="7">
        <v>370041.24</v>
      </c>
      <c r="E3233" s="16">
        <v>45504</v>
      </c>
      <c r="F3233" s="8">
        <v>0</v>
      </c>
      <c r="G3233" s="10"/>
    </row>
    <row r="3234" spans="1:7" x14ac:dyDescent="0.45">
      <c r="A3234" s="4" t="s">
        <v>394</v>
      </c>
      <c r="B3234" s="5" t="s">
        <v>245</v>
      </c>
      <c r="C3234" s="6" t="s">
        <v>71</v>
      </c>
      <c r="D3234" s="7">
        <v>74099.16</v>
      </c>
      <c r="E3234" s="16">
        <v>45504</v>
      </c>
      <c r="F3234" s="8">
        <v>0</v>
      </c>
      <c r="G3234" s="10" t="s">
        <v>395</v>
      </c>
    </row>
    <row r="3235" spans="1:7" x14ac:dyDescent="0.45">
      <c r="A3235" s="4" t="s">
        <v>394</v>
      </c>
      <c r="B3235" s="5" t="s">
        <v>245</v>
      </c>
      <c r="C3235" s="6" t="s">
        <v>72</v>
      </c>
      <c r="D3235" s="7">
        <v>51891.88</v>
      </c>
      <c r="E3235" s="16">
        <v>45504</v>
      </c>
      <c r="F3235" s="8">
        <v>12107.32</v>
      </c>
      <c r="G3235" s="10"/>
    </row>
    <row r="3236" spans="1:7" x14ac:dyDescent="0.45">
      <c r="A3236" s="4" t="s">
        <v>394</v>
      </c>
      <c r="B3236" s="5" t="s">
        <v>245</v>
      </c>
      <c r="C3236" s="6" t="s">
        <v>58</v>
      </c>
      <c r="D3236" s="7">
        <v>164354.10999999999</v>
      </c>
      <c r="E3236" s="16">
        <v>45412</v>
      </c>
      <c r="F3236" s="8">
        <v>0</v>
      </c>
      <c r="G3236" s="10"/>
    </row>
    <row r="3237" spans="1:7" x14ac:dyDescent="0.45">
      <c r="A3237" s="4" t="s">
        <v>394</v>
      </c>
      <c r="B3237" s="5" t="s">
        <v>245</v>
      </c>
      <c r="C3237" s="6" t="s">
        <v>73</v>
      </c>
      <c r="D3237" s="7">
        <v>33826.080000000002</v>
      </c>
      <c r="E3237" s="16">
        <v>45412</v>
      </c>
      <c r="F3237" s="8">
        <v>5710.83</v>
      </c>
      <c r="G3237" s="10"/>
    </row>
    <row r="3238" spans="1:7" x14ac:dyDescent="0.45">
      <c r="A3238" s="4" t="s">
        <v>394</v>
      </c>
      <c r="B3238" s="5" t="s">
        <v>245</v>
      </c>
      <c r="C3238" s="6" t="s">
        <v>74</v>
      </c>
      <c r="D3238" s="7">
        <v>117606.78</v>
      </c>
      <c r="E3238" s="16">
        <v>44985</v>
      </c>
      <c r="F3238" s="8">
        <v>0</v>
      </c>
      <c r="G3238" s="10"/>
    </row>
    <row r="3239" spans="1:7" x14ac:dyDescent="0.45">
      <c r="A3239" s="4" t="s">
        <v>394</v>
      </c>
      <c r="B3239" s="5" t="s">
        <v>245</v>
      </c>
      <c r="C3239" s="6" t="s">
        <v>75</v>
      </c>
      <c r="D3239" s="7">
        <v>24204.91</v>
      </c>
      <c r="E3239" s="16">
        <v>44985</v>
      </c>
      <c r="F3239" s="8">
        <v>4086.49</v>
      </c>
      <c r="G3239" s="10"/>
    </row>
    <row r="3240" spans="1:7" x14ac:dyDescent="0.45">
      <c r="A3240" s="4" t="s">
        <v>394</v>
      </c>
      <c r="B3240" s="5" t="s">
        <v>245</v>
      </c>
      <c r="C3240" s="6" t="s">
        <v>76</v>
      </c>
      <c r="D3240" s="7">
        <v>274378.98</v>
      </c>
      <c r="E3240" s="16">
        <v>44985</v>
      </c>
      <c r="F3240" s="8">
        <v>0</v>
      </c>
      <c r="G3240" s="10"/>
    </row>
    <row r="3241" spans="1:7" x14ac:dyDescent="0.45">
      <c r="A3241" s="4" t="s">
        <v>394</v>
      </c>
      <c r="B3241" s="5" t="s">
        <v>245</v>
      </c>
      <c r="C3241" s="6" t="s">
        <v>77</v>
      </c>
      <c r="D3241" s="7">
        <v>56470.55</v>
      </c>
      <c r="E3241" s="16">
        <v>44985</v>
      </c>
      <c r="F3241" s="8">
        <v>9533.8700000000008</v>
      </c>
      <c r="G3241" s="10"/>
    </row>
    <row r="3242" spans="1:7" x14ac:dyDescent="0.45">
      <c r="A3242" s="4" t="s">
        <v>394</v>
      </c>
      <c r="B3242" s="5" t="s">
        <v>245</v>
      </c>
      <c r="C3242" s="6" t="s">
        <v>78</v>
      </c>
      <c r="D3242" s="7">
        <v>206430.42</v>
      </c>
      <c r="E3242" s="16">
        <v>45127</v>
      </c>
      <c r="F3242" s="8">
        <v>0</v>
      </c>
      <c r="G3242" s="10"/>
    </row>
    <row r="3243" spans="1:7" x14ac:dyDescent="0.45">
      <c r="A3243" s="4" t="s">
        <v>394</v>
      </c>
      <c r="B3243" s="5" t="s">
        <v>245</v>
      </c>
      <c r="C3243" s="6" t="s">
        <v>79</v>
      </c>
      <c r="D3243" s="7">
        <v>42485.91</v>
      </c>
      <c r="E3243" s="16">
        <v>45127</v>
      </c>
      <c r="F3243" s="8">
        <v>7172.85</v>
      </c>
      <c r="G3243" s="10"/>
    </row>
    <row r="3244" spans="1:7" x14ac:dyDescent="0.45">
      <c r="A3244" s="4" t="s">
        <v>394</v>
      </c>
      <c r="B3244" s="5" t="s">
        <v>245</v>
      </c>
      <c r="C3244" s="6" t="s">
        <v>80</v>
      </c>
      <c r="D3244" s="7">
        <v>323449.65000000002</v>
      </c>
      <c r="E3244" s="16">
        <v>45488</v>
      </c>
      <c r="F3244" s="8">
        <v>0</v>
      </c>
      <c r="G3244" s="10"/>
    </row>
    <row r="3245" spans="1:7" x14ac:dyDescent="0.45">
      <c r="A3245" s="4" t="s">
        <v>394</v>
      </c>
      <c r="B3245" s="5" t="s">
        <v>245</v>
      </c>
      <c r="C3245" s="6" t="s">
        <v>81</v>
      </c>
      <c r="D3245" s="7">
        <v>66569.899999999994</v>
      </c>
      <c r="E3245" s="16">
        <v>45488</v>
      </c>
      <c r="F3245" s="8">
        <v>11238.93</v>
      </c>
      <c r="G3245" s="10"/>
    </row>
    <row r="3246" spans="1:7" x14ac:dyDescent="0.45">
      <c r="A3246" s="4" t="s">
        <v>394</v>
      </c>
      <c r="B3246" s="5" t="s">
        <v>245</v>
      </c>
      <c r="C3246" s="6" t="s">
        <v>82</v>
      </c>
      <c r="D3246" s="7">
        <v>107736.29</v>
      </c>
      <c r="E3246" s="16">
        <v>45519</v>
      </c>
      <c r="F3246" s="8">
        <v>0</v>
      </c>
      <c r="G3246" s="10"/>
    </row>
    <row r="3247" spans="1:7" x14ac:dyDescent="0.45">
      <c r="A3247" s="4" t="s">
        <v>394</v>
      </c>
      <c r="B3247" s="5" t="s">
        <v>245</v>
      </c>
      <c r="C3247" s="6" t="s">
        <v>83</v>
      </c>
      <c r="D3247" s="7">
        <v>28023.89</v>
      </c>
      <c r="E3247" s="16">
        <v>45519</v>
      </c>
      <c r="F3247" s="8">
        <v>0</v>
      </c>
      <c r="G3247" s="10"/>
    </row>
    <row r="3248" spans="1:7" x14ac:dyDescent="0.45">
      <c r="A3248" s="4" t="s">
        <v>394</v>
      </c>
      <c r="B3248" s="5" t="s">
        <v>245</v>
      </c>
      <c r="C3248" s="6" t="s">
        <v>84</v>
      </c>
      <c r="D3248" s="7">
        <v>104452.79</v>
      </c>
      <c r="E3248" s="16">
        <v>45519</v>
      </c>
      <c r="F3248" s="8">
        <v>0</v>
      </c>
      <c r="G3248" s="10"/>
    </row>
    <row r="3249" spans="1:7" x14ac:dyDescent="0.45">
      <c r="A3249" s="4" t="s">
        <v>394</v>
      </c>
      <c r="B3249" s="5" t="s">
        <v>245</v>
      </c>
      <c r="C3249" s="6" t="s">
        <v>85</v>
      </c>
      <c r="D3249" s="7">
        <v>27169.8</v>
      </c>
      <c r="E3249" s="16">
        <v>45519</v>
      </c>
      <c r="F3249" s="8">
        <v>0</v>
      </c>
      <c r="G3249" s="10"/>
    </row>
    <row r="3250" spans="1:7" x14ac:dyDescent="0.45">
      <c r="A3250" s="4" t="s">
        <v>394</v>
      </c>
      <c r="B3250" s="5" t="s">
        <v>245</v>
      </c>
      <c r="C3250" s="6" t="s">
        <v>86</v>
      </c>
      <c r="D3250" s="7">
        <v>159053.07</v>
      </c>
      <c r="E3250" s="16">
        <v>45519</v>
      </c>
      <c r="F3250" s="8">
        <v>0</v>
      </c>
      <c r="G3250" s="10"/>
    </row>
    <row r="3251" spans="1:7" x14ac:dyDescent="0.45">
      <c r="A3251" s="4" t="s">
        <v>394</v>
      </c>
      <c r="B3251" s="5" t="s">
        <v>245</v>
      </c>
      <c r="C3251" s="6" t="s">
        <v>87</v>
      </c>
      <c r="D3251" s="7">
        <v>39840.46</v>
      </c>
      <c r="E3251" s="16">
        <v>45519</v>
      </c>
      <c r="F3251" s="8">
        <v>0</v>
      </c>
      <c r="G3251" s="10"/>
    </row>
    <row r="3252" spans="1:7" x14ac:dyDescent="0.45">
      <c r="A3252" s="4" t="s">
        <v>394</v>
      </c>
      <c r="B3252" s="5" t="s">
        <v>245</v>
      </c>
      <c r="C3252" s="6" t="s">
        <v>88</v>
      </c>
      <c r="D3252" s="7">
        <v>104985.65</v>
      </c>
      <c r="E3252" s="16">
        <v>45519</v>
      </c>
      <c r="F3252" s="8">
        <v>0</v>
      </c>
      <c r="G3252" s="10"/>
    </row>
    <row r="3253" spans="1:7" x14ac:dyDescent="0.45">
      <c r="A3253" s="4" t="s">
        <v>394</v>
      </c>
      <c r="B3253" s="5" t="s">
        <v>245</v>
      </c>
      <c r="C3253" s="6" t="s">
        <v>89</v>
      </c>
      <c r="D3253" s="7">
        <v>26297.37</v>
      </c>
      <c r="E3253" s="16">
        <v>45519</v>
      </c>
      <c r="F3253" s="8">
        <v>0</v>
      </c>
      <c r="G3253" s="10"/>
    </row>
    <row r="3254" spans="1:7" x14ac:dyDescent="0.45">
      <c r="A3254" s="4" t="s">
        <v>394</v>
      </c>
      <c r="B3254" s="5" t="s">
        <v>245</v>
      </c>
      <c r="C3254" s="6" t="s">
        <v>90</v>
      </c>
      <c r="D3254" s="7">
        <v>104985.65</v>
      </c>
      <c r="E3254" s="16">
        <v>45762</v>
      </c>
      <c r="F3254" s="8">
        <v>0</v>
      </c>
      <c r="G3254" s="10"/>
    </row>
    <row r="3255" spans="1:7" x14ac:dyDescent="0.45">
      <c r="A3255" s="4" t="s">
        <v>394</v>
      </c>
      <c r="B3255" s="5" t="s">
        <v>245</v>
      </c>
      <c r="C3255" s="6" t="s">
        <v>91</v>
      </c>
      <c r="D3255" s="7">
        <v>26297.37</v>
      </c>
      <c r="E3255" s="16">
        <v>45762</v>
      </c>
      <c r="F3255" s="8">
        <v>0</v>
      </c>
      <c r="G3255" s="10"/>
    </row>
    <row r="3256" spans="1:7" x14ac:dyDescent="0.45">
      <c r="A3256" s="4" t="s">
        <v>394</v>
      </c>
      <c r="B3256" s="5" t="s">
        <v>245</v>
      </c>
      <c r="C3256" s="6" t="s">
        <v>92</v>
      </c>
      <c r="D3256" s="7">
        <v>998368.08</v>
      </c>
      <c r="E3256" s="16">
        <v>45519</v>
      </c>
      <c r="F3256" s="8">
        <v>0</v>
      </c>
      <c r="G3256" s="10"/>
    </row>
    <row r="3257" spans="1:7" x14ac:dyDescent="0.45">
      <c r="A3257" s="4" t="s">
        <v>394</v>
      </c>
      <c r="B3257" s="5" t="s">
        <v>245</v>
      </c>
      <c r="C3257" s="6" t="s">
        <v>93</v>
      </c>
      <c r="D3257" s="7">
        <v>250076.56</v>
      </c>
      <c r="E3257" s="16">
        <v>45519</v>
      </c>
      <c r="F3257" s="8">
        <v>0</v>
      </c>
      <c r="G3257" s="10"/>
    </row>
    <row r="3258" spans="1:7" x14ac:dyDescent="0.45">
      <c r="A3258" s="4" t="s">
        <v>394</v>
      </c>
      <c r="B3258" s="5" t="s">
        <v>246</v>
      </c>
      <c r="C3258" s="6" t="s">
        <v>60</v>
      </c>
      <c r="D3258" s="7">
        <v>2644.7</v>
      </c>
      <c r="E3258" s="16">
        <v>45519</v>
      </c>
      <c r="F3258" s="8">
        <v>0</v>
      </c>
      <c r="G3258" s="10"/>
    </row>
    <row r="3259" spans="1:7" x14ac:dyDescent="0.45">
      <c r="A3259" s="4" t="s">
        <v>394</v>
      </c>
      <c r="B3259" s="5" t="s">
        <v>246</v>
      </c>
      <c r="C3259" s="6" t="s">
        <v>62</v>
      </c>
      <c r="D3259" s="7">
        <v>2557.52</v>
      </c>
      <c r="E3259" s="16">
        <v>45519</v>
      </c>
      <c r="F3259" s="8">
        <v>0</v>
      </c>
      <c r="G3259" s="10"/>
    </row>
    <row r="3260" spans="1:7" x14ac:dyDescent="0.45">
      <c r="A3260" s="4" t="s">
        <v>394</v>
      </c>
      <c r="B3260" s="5" t="s">
        <v>246</v>
      </c>
      <c r="C3260" s="6" t="s">
        <v>64</v>
      </c>
      <c r="D3260" s="7">
        <v>3022.94</v>
      </c>
      <c r="E3260" s="16">
        <v>45519</v>
      </c>
      <c r="F3260" s="8">
        <v>0</v>
      </c>
      <c r="G3260" s="10"/>
    </row>
    <row r="3261" spans="1:7" x14ac:dyDescent="0.45">
      <c r="A3261" s="4" t="s">
        <v>394</v>
      </c>
      <c r="B3261" s="5" t="s">
        <v>246</v>
      </c>
      <c r="C3261" s="6" t="s">
        <v>66</v>
      </c>
      <c r="D3261" s="7">
        <v>2369.81</v>
      </c>
      <c r="E3261" s="16">
        <v>45519</v>
      </c>
      <c r="F3261" s="8">
        <v>0</v>
      </c>
      <c r="G3261" s="10"/>
    </row>
    <row r="3262" spans="1:7" x14ac:dyDescent="0.45">
      <c r="A3262" s="4" t="s">
        <v>394</v>
      </c>
      <c r="B3262" s="5" t="s">
        <v>246</v>
      </c>
      <c r="C3262" s="6" t="s">
        <v>54</v>
      </c>
      <c r="D3262" s="7">
        <v>7074.32</v>
      </c>
      <c r="E3262" s="16">
        <v>44880</v>
      </c>
      <c r="F3262" s="8">
        <v>0</v>
      </c>
      <c r="G3262" s="10"/>
    </row>
    <row r="3263" spans="1:7" x14ac:dyDescent="0.45">
      <c r="A3263" s="4" t="s">
        <v>394</v>
      </c>
      <c r="B3263" s="5" t="s">
        <v>246</v>
      </c>
      <c r="C3263" s="6" t="s">
        <v>55</v>
      </c>
      <c r="D3263" s="7">
        <v>7434.76</v>
      </c>
      <c r="E3263" s="16">
        <v>44925</v>
      </c>
      <c r="F3263" s="8">
        <v>0</v>
      </c>
      <c r="G3263" s="10"/>
    </row>
    <row r="3264" spans="1:7" x14ac:dyDescent="0.45">
      <c r="A3264" s="4" t="s">
        <v>394</v>
      </c>
      <c r="B3264" s="5" t="s">
        <v>246</v>
      </c>
      <c r="C3264" s="6" t="s">
        <v>56</v>
      </c>
      <c r="D3264" s="7">
        <v>6265.1</v>
      </c>
      <c r="E3264" s="16">
        <v>45140</v>
      </c>
      <c r="F3264" s="8">
        <v>0</v>
      </c>
      <c r="G3264" s="10"/>
    </row>
    <row r="3265" spans="1:7" x14ac:dyDescent="0.45">
      <c r="A3265" s="4" t="s">
        <v>394</v>
      </c>
      <c r="B3265" s="5" t="s">
        <v>246</v>
      </c>
      <c r="C3265" s="6" t="s">
        <v>57</v>
      </c>
      <c r="D3265" s="7">
        <v>7924.29</v>
      </c>
      <c r="E3265" s="16">
        <v>45504</v>
      </c>
      <c r="F3265" s="8">
        <v>0</v>
      </c>
      <c r="G3265" s="10"/>
    </row>
    <row r="3266" spans="1:7" x14ac:dyDescent="0.45">
      <c r="A3266" s="4" t="s">
        <v>394</v>
      </c>
      <c r="B3266" s="5" t="s">
        <v>246</v>
      </c>
      <c r="C3266" s="6" t="s">
        <v>58</v>
      </c>
      <c r="D3266" s="7">
        <v>3519.58</v>
      </c>
      <c r="E3266" s="16">
        <v>45412</v>
      </c>
      <c r="F3266" s="8">
        <v>0</v>
      </c>
      <c r="G3266" s="10"/>
    </row>
    <row r="3267" spans="1:7" x14ac:dyDescent="0.45">
      <c r="A3267" s="4" t="s">
        <v>394</v>
      </c>
      <c r="B3267" s="5" t="s">
        <v>246</v>
      </c>
      <c r="C3267" s="6" t="s">
        <v>74</v>
      </c>
      <c r="D3267" s="7">
        <v>2518.5</v>
      </c>
      <c r="E3267" s="16">
        <v>44985</v>
      </c>
      <c r="F3267" s="8">
        <v>0</v>
      </c>
      <c r="G3267" s="10"/>
    </row>
    <row r="3268" spans="1:7" x14ac:dyDescent="0.45">
      <c r="A3268" s="4" t="s">
        <v>394</v>
      </c>
      <c r="B3268" s="5" t="s">
        <v>246</v>
      </c>
      <c r="C3268" s="6" t="s">
        <v>76</v>
      </c>
      <c r="D3268" s="7">
        <v>5875.72</v>
      </c>
      <c r="E3268" s="16">
        <v>44985</v>
      </c>
      <c r="F3268" s="8">
        <v>0</v>
      </c>
      <c r="G3268" s="10"/>
    </row>
    <row r="3269" spans="1:7" x14ac:dyDescent="0.45">
      <c r="A3269" s="4" t="s">
        <v>394</v>
      </c>
      <c r="B3269" s="5" t="s">
        <v>246</v>
      </c>
      <c r="C3269" s="6" t="s">
        <v>78</v>
      </c>
      <c r="D3269" s="7">
        <v>4420.63</v>
      </c>
      <c r="E3269" s="16">
        <v>45127</v>
      </c>
      <c r="F3269" s="8">
        <v>0</v>
      </c>
      <c r="G3269" s="10"/>
    </row>
    <row r="3270" spans="1:7" x14ac:dyDescent="0.45">
      <c r="A3270" s="4" t="s">
        <v>394</v>
      </c>
      <c r="B3270" s="5" t="s">
        <v>246</v>
      </c>
      <c r="C3270" s="6" t="s">
        <v>80</v>
      </c>
      <c r="D3270" s="7">
        <v>6926.55</v>
      </c>
      <c r="E3270" s="16">
        <v>45488</v>
      </c>
      <c r="F3270" s="8">
        <v>0</v>
      </c>
      <c r="G3270" s="10"/>
    </row>
    <row r="3271" spans="1:7" x14ac:dyDescent="0.45">
      <c r="A3271" s="4" t="s">
        <v>394</v>
      </c>
      <c r="B3271" s="5" t="s">
        <v>246</v>
      </c>
      <c r="C3271" s="6" t="s">
        <v>82</v>
      </c>
      <c r="D3271" s="7">
        <v>2402.33</v>
      </c>
      <c r="E3271" s="16">
        <v>45519</v>
      </c>
      <c r="F3271" s="8">
        <v>0</v>
      </c>
      <c r="G3271" s="10"/>
    </row>
    <row r="3272" spans="1:7" x14ac:dyDescent="0.45">
      <c r="A3272" s="4" t="s">
        <v>394</v>
      </c>
      <c r="B3272" s="5" t="s">
        <v>246</v>
      </c>
      <c r="C3272" s="6" t="s">
        <v>84</v>
      </c>
      <c r="D3272" s="7">
        <v>2329.11</v>
      </c>
      <c r="E3272" s="16">
        <v>45519</v>
      </c>
      <c r="F3272" s="8">
        <v>0</v>
      </c>
      <c r="G3272" s="10"/>
    </row>
    <row r="3273" spans="1:7" x14ac:dyDescent="0.45">
      <c r="A3273" s="4" t="s">
        <v>394</v>
      </c>
      <c r="B3273" s="5" t="s">
        <v>246</v>
      </c>
      <c r="C3273" s="6" t="s">
        <v>86</v>
      </c>
      <c r="D3273" s="7">
        <v>3546.6</v>
      </c>
      <c r="E3273" s="16">
        <v>45519</v>
      </c>
      <c r="F3273" s="8">
        <v>0</v>
      </c>
      <c r="G3273" s="10"/>
    </row>
    <row r="3274" spans="1:7" x14ac:dyDescent="0.45">
      <c r="A3274" s="4" t="s">
        <v>394</v>
      </c>
      <c r="B3274" s="5" t="s">
        <v>246</v>
      </c>
      <c r="C3274" s="6" t="s">
        <v>88</v>
      </c>
      <c r="D3274" s="7">
        <v>2340.9899999999998</v>
      </c>
      <c r="E3274" s="16">
        <v>45519</v>
      </c>
      <c r="F3274" s="8">
        <v>0</v>
      </c>
      <c r="G3274" s="10"/>
    </row>
    <row r="3275" spans="1:7" x14ac:dyDescent="0.45">
      <c r="A3275" s="4" t="s">
        <v>394</v>
      </c>
      <c r="B3275" s="5" t="s">
        <v>246</v>
      </c>
      <c r="C3275" s="6" t="s">
        <v>90</v>
      </c>
      <c r="D3275" s="7">
        <v>2340.9899999999998</v>
      </c>
      <c r="E3275" s="16">
        <v>45762</v>
      </c>
      <c r="F3275" s="8">
        <v>0</v>
      </c>
      <c r="G3275" s="10"/>
    </row>
    <row r="3276" spans="1:7" x14ac:dyDescent="0.45">
      <c r="A3276" s="4" t="s">
        <v>394</v>
      </c>
      <c r="B3276" s="5" t="s">
        <v>246</v>
      </c>
      <c r="C3276" s="6" t="s">
        <v>92</v>
      </c>
      <c r="D3276" s="7">
        <v>22261.83</v>
      </c>
      <c r="E3276" s="16">
        <v>45519</v>
      </c>
      <c r="F3276" s="8">
        <v>0</v>
      </c>
      <c r="G3276" s="10"/>
    </row>
    <row r="3277" spans="1:7" x14ac:dyDescent="0.45">
      <c r="A3277" s="4" t="s">
        <v>394</v>
      </c>
      <c r="B3277" s="5" t="s">
        <v>247</v>
      </c>
      <c r="C3277" s="6" t="s">
        <v>60</v>
      </c>
      <c r="D3277" s="7">
        <v>2937.68</v>
      </c>
      <c r="E3277" s="16">
        <v>45519</v>
      </c>
      <c r="F3277" s="8">
        <v>0</v>
      </c>
      <c r="G3277" s="10"/>
    </row>
    <row r="3278" spans="1:7" x14ac:dyDescent="0.45">
      <c r="A3278" s="4" t="s">
        <v>394</v>
      </c>
      <c r="B3278" s="5" t="s">
        <v>247</v>
      </c>
      <c r="C3278" s="6" t="s">
        <v>62</v>
      </c>
      <c r="D3278" s="7">
        <v>2840.85</v>
      </c>
      <c r="E3278" s="16">
        <v>45519</v>
      </c>
      <c r="F3278" s="8">
        <v>0</v>
      </c>
      <c r="G3278" s="10"/>
    </row>
    <row r="3279" spans="1:7" x14ac:dyDescent="0.45">
      <c r="A3279" s="4" t="s">
        <v>394</v>
      </c>
      <c r="B3279" s="5" t="s">
        <v>247</v>
      </c>
      <c r="C3279" s="6" t="s">
        <v>64</v>
      </c>
      <c r="D3279" s="7">
        <v>3357.82</v>
      </c>
      <c r="E3279" s="16">
        <v>45519</v>
      </c>
      <c r="F3279" s="8">
        <v>0</v>
      </c>
      <c r="G3279" s="10"/>
    </row>
    <row r="3280" spans="1:7" x14ac:dyDescent="0.45">
      <c r="A3280" s="4" t="s">
        <v>394</v>
      </c>
      <c r="B3280" s="5" t="s">
        <v>247</v>
      </c>
      <c r="C3280" s="6" t="s">
        <v>66</v>
      </c>
      <c r="D3280" s="7">
        <v>2632.33</v>
      </c>
      <c r="E3280" s="16">
        <v>45519</v>
      </c>
      <c r="F3280" s="8">
        <v>0</v>
      </c>
      <c r="G3280" s="10"/>
    </row>
    <row r="3281" spans="1:7" x14ac:dyDescent="0.45">
      <c r="A3281" s="4" t="s">
        <v>394</v>
      </c>
      <c r="B3281" s="5" t="s">
        <v>247</v>
      </c>
      <c r="C3281" s="6" t="s">
        <v>54</v>
      </c>
      <c r="D3281" s="7">
        <v>7858.01</v>
      </c>
      <c r="E3281" s="16">
        <v>44880</v>
      </c>
      <c r="F3281" s="8">
        <v>0</v>
      </c>
      <c r="G3281" s="10"/>
    </row>
    <row r="3282" spans="1:7" x14ac:dyDescent="0.45">
      <c r="A3282" s="4" t="s">
        <v>394</v>
      </c>
      <c r="B3282" s="5" t="s">
        <v>247</v>
      </c>
      <c r="C3282" s="6" t="s">
        <v>55</v>
      </c>
      <c r="D3282" s="7">
        <v>8258.39</v>
      </c>
      <c r="E3282" s="16">
        <v>44925</v>
      </c>
      <c r="F3282" s="8">
        <v>0</v>
      </c>
      <c r="G3282" s="10"/>
    </row>
    <row r="3283" spans="1:7" x14ac:dyDescent="0.45">
      <c r="A3283" s="4" t="s">
        <v>394</v>
      </c>
      <c r="B3283" s="5" t="s">
        <v>247</v>
      </c>
      <c r="C3283" s="6" t="s">
        <v>56</v>
      </c>
      <c r="D3283" s="7">
        <v>6959.15</v>
      </c>
      <c r="E3283" s="16">
        <v>45140</v>
      </c>
      <c r="F3283" s="8">
        <v>0</v>
      </c>
      <c r="G3283" s="10"/>
    </row>
    <row r="3284" spans="1:7" x14ac:dyDescent="0.45">
      <c r="A3284" s="4" t="s">
        <v>394</v>
      </c>
      <c r="B3284" s="5" t="s">
        <v>247</v>
      </c>
      <c r="C3284" s="6" t="s">
        <v>57</v>
      </c>
      <c r="D3284" s="7">
        <v>8802.14</v>
      </c>
      <c r="E3284" s="16">
        <v>45504</v>
      </c>
      <c r="F3284" s="8">
        <v>0</v>
      </c>
      <c r="G3284" s="10"/>
    </row>
    <row r="3285" spans="1:7" x14ac:dyDescent="0.45">
      <c r="A3285" s="4" t="s">
        <v>394</v>
      </c>
      <c r="B3285" s="5" t="s">
        <v>247</v>
      </c>
      <c r="C3285" s="6" t="s">
        <v>58</v>
      </c>
      <c r="D3285" s="7">
        <v>3909.48</v>
      </c>
      <c r="E3285" s="16">
        <v>45412</v>
      </c>
      <c r="F3285" s="8">
        <v>0</v>
      </c>
      <c r="G3285" s="10"/>
    </row>
    <row r="3286" spans="1:7" x14ac:dyDescent="0.45">
      <c r="A3286" s="4" t="s">
        <v>394</v>
      </c>
      <c r="B3286" s="5" t="s">
        <v>247</v>
      </c>
      <c r="C3286" s="6" t="s">
        <v>74</v>
      </c>
      <c r="D3286" s="7">
        <v>2797.5</v>
      </c>
      <c r="E3286" s="16">
        <v>44985</v>
      </c>
      <c r="F3286" s="8">
        <v>0</v>
      </c>
      <c r="G3286" s="10"/>
    </row>
    <row r="3287" spans="1:7" x14ac:dyDescent="0.45">
      <c r="A3287" s="4" t="s">
        <v>394</v>
      </c>
      <c r="B3287" s="5" t="s">
        <v>247</v>
      </c>
      <c r="C3287" s="6" t="s">
        <v>76</v>
      </c>
      <c r="D3287" s="7">
        <v>6526.63</v>
      </c>
      <c r="E3287" s="16">
        <v>44985</v>
      </c>
      <c r="F3287" s="8">
        <v>0</v>
      </c>
      <c r="G3287" s="10"/>
    </row>
    <row r="3288" spans="1:7" x14ac:dyDescent="0.45">
      <c r="A3288" s="4" t="s">
        <v>394</v>
      </c>
      <c r="B3288" s="5" t="s">
        <v>247</v>
      </c>
      <c r="C3288" s="6" t="s">
        <v>78</v>
      </c>
      <c r="D3288" s="7">
        <v>4910.34</v>
      </c>
      <c r="E3288" s="16">
        <v>45127</v>
      </c>
      <c r="F3288" s="8">
        <v>0</v>
      </c>
      <c r="G3288" s="10"/>
    </row>
    <row r="3289" spans="1:7" x14ac:dyDescent="0.45">
      <c r="A3289" s="4" t="s">
        <v>394</v>
      </c>
      <c r="B3289" s="5" t="s">
        <v>247</v>
      </c>
      <c r="C3289" s="6" t="s">
        <v>80</v>
      </c>
      <c r="D3289" s="7">
        <v>7693.87</v>
      </c>
      <c r="E3289" s="16">
        <v>45488</v>
      </c>
      <c r="F3289" s="8">
        <v>0</v>
      </c>
      <c r="G3289" s="10"/>
    </row>
    <row r="3290" spans="1:7" x14ac:dyDescent="0.45">
      <c r="A3290" s="4" t="s">
        <v>394</v>
      </c>
      <c r="B3290" s="5" t="s">
        <v>247</v>
      </c>
      <c r="C3290" s="6" t="s">
        <v>82</v>
      </c>
      <c r="D3290" s="7">
        <v>2668.46</v>
      </c>
      <c r="E3290" s="16">
        <v>45519</v>
      </c>
      <c r="F3290" s="8">
        <v>0</v>
      </c>
      <c r="G3290" s="10"/>
    </row>
    <row r="3291" spans="1:7" x14ac:dyDescent="0.45">
      <c r="A3291" s="4" t="s">
        <v>394</v>
      </c>
      <c r="B3291" s="5" t="s">
        <v>247</v>
      </c>
      <c r="C3291" s="6" t="s">
        <v>84</v>
      </c>
      <c r="D3291" s="7">
        <v>2587.13</v>
      </c>
      <c r="E3291" s="16">
        <v>45519</v>
      </c>
      <c r="F3291" s="8">
        <v>0</v>
      </c>
      <c r="G3291" s="10"/>
    </row>
    <row r="3292" spans="1:7" x14ac:dyDescent="0.45">
      <c r="A3292" s="4" t="s">
        <v>394</v>
      </c>
      <c r="B3292" s="5" t="s">
        <v>247</v>
      </c>
      <c r="C3292" s="6" t="s">
        <v>86</v>
      </c>
      <c r="D3292" s="7">
        <v>3939.49</v>
      </c>
      <c r="E3292" s="16">
        <v>45519</v>
      </c>
      <c r="F3292" s="8">
        <v>0</v>
      </c>
      <c r="G3292" s="10"/>
    </row>
    <row r="3293" spans="1:7" x14ac:dyDescent="0.45">
      <c r="A3293" s="4" t="s">
        <v>394</v>
      </c>
      <c r="B3293" s="5" t="s">
        <v>247</v>
      </c>
      <c r="C3293" s="6" t="s">
        <v>88</v>
      </c>
      <c r="D3293" s="7">
        <v>2600.33</v>
      </c>
      <c r="E3293" s="16">
        <v>45519</v>
      </c>
      <c r="F3293" s="8">
        <v>0</v>
      </c>
      <c r="G3293" s="10"/>
    </row>
    <row r="3294" spans="1:7" x14ac:dyDescent="0.45">
      <c r="A3294" s="4" t="s">
        <v>394</v>
      </c>
      <c r="B3294" s="5" t="s">
        <v>247</v>
      </c>
      <c r="C3294" s="6" t="s">
        <v>90</v>
      </c>
      <c r="D3294" s="7">
        <v>2600.33</v>
      </c>
      <c r="E3294" s="16">
        <v>45762</v>
      </c>
      <c r="F3294" s="8">
        <v>0</v>
      </c>
      <c r="G3294" s="10"/>
    </row>
    <row r="3295" spans="1:7" x14ac:dyDescent="0.45">
      <c r="A3295" s="4" t="s">
        <v>394</v>
      </c>
      <c r="B3295" s="5" t="s">
        <v>247</v>
      </c>
      <c r="C3295" s="6" t="s">
        <v>92</v>
      </c>
      <c r="D3295" s="7">
        <v>24728</v>
      </c>
      <c r="E3295" s="16">
        <v>45519</v>
      </c>
      <c r="F3295" s="8">
        <v>0</v>
      </c>
      <c r="G3295" s="10"/>
    </row>
    <row r="3296" spans="1:7" x14ac:dyDescent="0.45">
      <c r="A3296" s="4" t="s">
        <v>394</v>
      </c>
      <c r="B3296" s="5" t="s">
        <v>248</v>
      </c>
      <c r="C3296" s="6" t="s">
        <v>60</v>
      </c>
      <c r="D3296" s="7">
        <v>44698.86</v>
      </c>
      <c r="E3296" s="16">
        <v>45519</v>
      </c>
      <c r="F3296" s="8">
        <v>0</v>
      </c>
      <c r="G3296" s="10"/>
    </row>
    <row r="3297" spans="1:7" x14ac:dyDescent="0.45">
      <c r="A3297" s="4" t="s">
        <v>394</v>
      </c>
      <c r="B3297" s="5" t="s">
        <v>248</v>
      </c>
      <c r="C3297" s="6" t="s">
        <v>62</v>
      </c>
      <c r="D3297" s="7">
        <v>43225.38</v>
      </c>
      <c r="E3297" s="16">
        <v>45519</v>
      </c>
      <c r="F3297" s="8">
        <v>0</v>
      </c>
      <c r="G3297" s="10"/>
    </row>
    <row r="3298" spans="1:7" x14ac:dyDescent="0.45">
      <c r="A3298" s="4" t="s">
        <v>394</v>
      </c>
      <c r="B3298" s="5" t="s">
        <v>248</v>
      </c>
      <c r="C3298" s="6" t="s">
        <v>64</v>
      </c>
      <c r="D3298" s="7">
        <v>51091.5</v>
      </c>
      <c r="E3298" s="16">
        <v>45519</v>
      </c>
      <c r="F3298" s="8">
        <v>0</v>
      </c>
      <c r="G3298" s="10"/>
    </row>
    <row r="3299" spans="1:7" x14ac:dyDescent="0.45">
      <c r="A3299" s="4" t="s">
        <v>394</v>
      </c>
      <c r="B3299" s="5" t="s">
        <v>248</v>
      </c>
      <c r="C3299" s="6" t="s">
        <v>66</v>
      </c>
      <c r="D3299" s="7">
        <v>40052.75</v>
      </c>
      <c r="E3299" s="16">
        <v>45519</v>
      </c>
      <c r="F3299" s="8">
        <v>0</v>
      </c>
      <c r="G3299" s="10"/>
    </row>
    <row r="3300" spans="1:7" x14ac:dyDescent="0.45">
      <c r="A3300" s="4" t="s">
        <v>394</v>
      </c>
      <c r="B3300" s="5" t="s">
        <v>248</v>
      </c>
      <c r="C3300" s="6" t="s">
        <v>54</v>
      </c>
      <c r="D3300" s="7">
        <v>119564.95</v>
      </c>
      <c r="E3300" s="16">
        <v>44880</v>
      </c>
      <c r="F3300" s="8">
        <v>0</v>
      </c>
      <c r="G3300" s="10"/>
    </row>
    <row r="3301" spans="1:7" x14ac:dyDescent="0.45">
      <c r="A3301" s="4" t="s">
        <v>394</v>
      </c>
      <c r="B3301" s="5" t="s">
        <v>248</v>
      </c>
      <c r="C3301" s="6" t="s">
        <v>55</v>
      </c>
      <c r="D3301" s="7">
        <v>125656.94</v>
      </c>
      <c r="E3301" s="16">
        <v>44925</v>
      </c>
      <c r="F3301" s="8">
        <v>0</v>
      </c>
      <c r="G3301" s="10"/>
    </row>
    <row r="3302" spans="1:7" x14ac:dyDescent="0.45">
      <c r="A3302" s="4" t="s">
        <v>394</v>
      </c>
      <c r="B3302" s="5" t="s">
        <v>248</v>
      </c>
      <c r="C3302" s="6" t="s">
        <v>56</v>
      </c>
      <c r="D3302" s="7">
        <v>105888.11</v>
      </c>
      <c r="E3302" s="16">
        <v>45139</v>
      </c>
      <c r="F3302" s="8">
        <v>0</v>
      </c>
      <c r="G3302" s="10"/>
    </row>
    <row r="3303" spans="1:7" x14ac:dyDescent="0.45">
      <c r="A3303" s="4" t="s">
        <v>394</v>
      </c>
      <c r="B3303" s="5" t="s">
        <v>248</v>
      </c>
      <c r="C3303" s="6" t="s">
        <v>57</v>
      </c>
      <c r="D3303" s="7">
        <v>133930.51</v>
      </c>
      <c r="E3303" s="16">
        <v>45504</v>
      </c>
      <c r="F3303" s="8">
        <v>0</v>
      </c>
      <c r="G3303" s="10"/>
    </row>
    <row r="3304" spans="1:7" x14ac:dyDescent="0.45">
      <c r="A3304" s="4" t="s">
        <v>394</v>
      </c>
      <c r="B3304" s="5" t="s">
        <v>248</v>
      </c>
      <c r="C3304" s="6" t="s">
        <v>58</v>
      </c>
      <c r="D3304" s="7">
        <v>59485.35</v>
      </c>
      <c r="E3304" s="16">
        <v>45412</v>
      </c>
      <c r="F3304" s="8">
        <v>0</v>
      </c>
      <c r="G3304" s="10"/>
    </row>
    <row r="3305" spans="1:7" x14ac:dyDescent="0.45">
      <c r="A3305" s="4" t="s">
        <v>394</v>
      </c>
      <c r="B3305" s="5" t="s">
        <v>248</v>
      </c>
      <c r="C3305" s="6" t="s">
        <v>74</v>
      </c>
      <c r="D3305" s="7">
        <v>42565.89</v>
      </c>
      <c r="E3305" s="16">
        <v>44987</v>
      </c>
      <c r="F3305" s="8">
        <v>0</v>
      </c>
      <c r="G3305" s="10"/>
    </row>
    <row r="3306" spans="1:7" x14ac:dyDescent="0.45">
      <c r="A3306" s="4" t="s">
        <v>394</v>
      </c>
      <c r="B3306" s="5" t="s">
        <v>248</v>
      </c>
      <c r="C3306" s="6" t="s">
        <v>76</v>
      </c>
      <c r="D3306" s="7">
        <v>99307.09</v>
      </c>
      <c r="E3306" s="16">
        <v>44987</v>
      </c>
      <c r="F3306" s="8">
        <v>0</v>
      </c>
      <c r="G3306" s="10"/>
    </row>
    <row r="3307" spans="1:7" x14ac:dyDescent="0.45">
      <c r="A3307" s="4" t="s">
        <v>394</v>
      </c>
      <c r="B3307" s="5" t="s">
        <v>248</v>
      </c>
      <c r="C3307" s="6" t="s">
        <v>78</v>
      </c>
      <c r="D3307" s="7">
        <v>74714.19</v>
      </c>
      <c r="E3307" s="16">
        <v>45127</v>
      </c>
      <c r="F3307" s="8">
        <v>0</v>
      </c>
      <c r="G3307" s="10"/>
    </row>
    <row r="3308" spans="1:7" x14ac:dyDescent="0.45">
      <c r="A3308" s="4" t="s">
        <v>394</v>
      </c>
      <c r="B3308" s="5" t="s">
        <v>248</v>
      </c>
      <c r="C3308" s="6" t="s">
        <v>80</v>
      </c>
      <c r="D3308" s="7">
        <v>117067.44</v>
      </c>
      <c r="E3308" s="16">
        <v>45488</v>
      </c>
      <c r="F3308" s="8">
        <v>0</v>
      </c>
      <c r="G3308" s="10"/>
    </row>
    <row r="3309" spans="1:7" x14ac:dyDescent="0.45">
      <c r="A3309" s="4" t="s">
        <v>394</v>
      </c>
      <c r="B3309" s="5" t="s">
        <v>248</v>
      </c>
      <c r="C3309" s="6" t="s">
        <v>82</v>
      </c>
      <c r="D3309" s="7">
        <v>40602.379999999997</v>
      </c>
      <c r="E3309" s="16">
        <v>45519</v>
      </c>
      <c r="F3309" s="8">
        <v>0</v>
      </c>
      <c r="G3309" s="10"/>
    </row>
    <row r="3310" spans="1:7" x14ac:dyDescent="0.45">
      <c r="A3310" s="4" t="s">
        <v>394</v>
      </c>
      <c r="B3310" s="5" t="s">
        <v>248</v>
      </c>
      <c r="C3310" s="6" t="s">
        <v>84</v>
      </c>
      <c r="D3310" s="7">
        <v>39364.94</v>
      </c>
      <c r="E3310" s="16">
        <v>45519</v>
      </c>
      <c r="F3310" s="8">
        <v>0</v>
      </c>
      <c r="G3310" s="10"/>
    </row>
    <row r="3311" spans="1:7" x14ac:dyDescent="0.45">
      <c r="A3311" s="4" t="s">
        <v>394</v>
      </c>
      <c r="B3311" s="5" t="s">
        <v>248</v>
      </c>
      <c r="C3311" s="6" t="s">
        <v>86</v>
      </c>
      <c r="D3311" s="7">
        <v>59942.05</v>
      </c>
      <c r="E3311" s="16">
        <v>45519</v>
      </c>
      <c r="F3311" s="8">
        <v>0</v>
      </c>
      <c r="G3311" s="10"/>
    </row>
    <row r="3312" spans="1:7" x14ac:dyDescent="0.45">
      <c r="A3312" s="4" t="s">
        <v>394</v>
      </c>
      <c r="B3312" s="5" t="s">
        <v>248</v>
      </c>
      <c r="C3312" s="6" t="s">
        <v>88</v>
      </c>
      <c r="D3312" s="7">
        <v>39565.760000000002</v>
      </c>
      <c r="E3312" s="16">
        <v>45519</v>
      </c>
      <c r="F3312" s="8">
        <v>0</v>
      </c>
      <c r="G3312" s="10"/>
    </row>
    <row r="3313" spans="1:7" x14ac:dyDescent="0.45">
      <c r="A3313" s="4" t="s">
        <v>394</v>
      </c>
      <c r="B3313" s="5" t="s">
        <v>248</v>
      </c>
      <c r="C3313" s="6" t="s">
        <v>90</v>
      </c>
      <c r="D3313" s="7">
        <v>39565.760000000002</v>
      </c>
      <c r="E3313" s="16">
        <v>45762</v>
      </c>
      <c r="F3313" s="8">
        <v>0</v>
      </c>
      <c r="G3313" s="10"/>
    </row>
    <row r="3314" spans="1:7" x14ac:dyDescent="0.45">
      <c r="A3314" s="4" t="s">
        <v>394</v>
      </c>
      <c r="B3314" s="5" t="s">
        <v>248</v>
      </c>
      <c r="C3314" s="6" t="s">
        <v>92</v>
      </c>
      <c r="D3314" s="7">
        <v>376253.21</v>
      </c>
      <c r="E3314" s="16">
        <v>45519</v>
      </c>
      <c r="F3314" s="8">
        <v>0</v>
      </c>
      <c r="G3314" s="10"/>
    </row>
    <row r="3315" spans="1:7" x14ac:dyDescent="0.45">
      <c r="A3315" s="4" t="s">
        <v>394</v>
      </c>
      <c r="B3315" s="5" t="s">
        <v>249</v>
      </c>
      <c r="C3315" s="6" t="s">
        <v>60</v>
      </c>
      <c r="D3315" s="7">
        <v>13428.48</v>
      </c>
      <c r="E3315" s="16">
        <v>45519</v>
      </c>
      <c r="F3315" s="8">
        <v>0</v>
      </c>
      <c r="G3315" s="10"/>
    </row>
    <row r="3316" spans="1:7" x14ac:dyDescent="0.45">
      <c r="A3316" s="4" t="s">
        <v>394</v>
      </c>
      <c r="B3316" s="5" t="s">
        <v>249</v>
      </c>
      <c r="C3316" s="6" t="s">
        <v>61</v>
      </c>
      <c r="D3316" s="7">
        <v>3655.47</v>
      </c>
      <c r="E3316" s="16">
        <v>45519</v>
      </c>
      <c r="F3316" s="8">
        <v>0</v>
      </c>
      <c r="G3316" s="10"/>
    </row>
    <row r="3317" spans="1:7" x14ac:dyDescent="0.45">
      <c r="A3317" s="4" t="s">
        <v>394</v>
      </c>
      <c r="B3317" s="5" t="s">
        <v>249</v>
      </c>
      <c r="C3317" s="6" t="s">
        <v>62</v>
      </c>
      <c r="D3317" s="7">
        <v>12985.81</v>
      </c>
      <c r="E3317" s="16">
        <v>45519</v>
      </c>
      <c r="F3317" s="8">
        <v>0</v>
      </c>
      <c r="G3317" s="10"/>
    </row>
    <row r="3318" spans="1:7" x14ac:dyDescent="0.45">
      <c r="A3318" s="4" t="s">
        <v>394</v>
      </c>
      <c r="B3318" s="5" t="s">
        <v>249</v>
      </c>
      <c r="C3318" s="6" t="s">
        <v>63</v>
      </c>
      <c r="D3318" s="7">
        <v>3534.97</v>
      </c>
      <c r="E3318" s="16">
        <v>45519</v>
      </c>
      <c r="F3318" s="8">
        <v>0</v>
      </c>
      <c r="G3318" s="10"/>
    </row>
    <row r="3319" spans="1:7" x14ac:dyDescent="0.45">
      <c r="A3319" s="4" t="s">
        <v>394</v>
      </c>
      <c r="B3319" s="5" t="s">
        <v>249</v>
      </c>
      <c r="C3319" s="6" t="s">
        <v>64</v>
      </c>
      <c r="D3319" s="7">
        <v>15348.96</v>
      </c>
      <c r="E3319" s="16">
        <v>45519</v>
      </c>
      <c r="F3319" s="8">
        <v>0</v>
      </c>
      <c r="G3319" s="10"/>
    </row>
    <row r="3320" spans="1:7" x14ac:dyDescent="0.45">
      <c r="A3320" s="4" t="s">
        <v>394</v>
      </c>
      <c r="B3320" s="5" t="s">
        <v>249</v>
      </c>
      <c r="C3320" s="6" t="s">
        <v>65</v>
      </c>
      <c r="D3320" s="7">
        <v>4023.57</v>
      </c>
      <c r="E3320" s="16">
        <v>45519</v>
      </c>
      <c r="F3320" s="8">
        <v>0</v>
      </c>
      <c r="G3320" s="10"/>
    </row>
    <row r="3321" spans="1:7" x14ac:dyDescent="0.45">
      <c r="A3321" s="4" t="s">
        <v>394</v>
      </c>
      <c r="B3321" s="5" t="s">
        <v>249</v>
      </c>
      <c r="C3321" s="6" t="s">
        <v>66</v>
      </c>
      <c r="D3321" s="7">
        <v>12032.69</v>
      </c>
      <c r="E3321" s="16">
        <v>45519</v>
      </c>
      <c r="F3321" s="8">
        <v>0</v>
      </c>
      <c r="G3321" s="10"/>
    </row>
    <row r="3322" spans="1:7" x14ac:dyDescent="0.45">
      <c r="A3322" s="4" t="s">
        <v>394</v>
      </c>
      <c r="B3322" s="5" t="s">
        <v>249</v>
      </c>
      <c r="C3322" s="6" t="s">
        <v>67</v>
      </c>
      <c r="D3322" s="7">
        <v>3154.24</v>
      </c>
      <c r="E3322" s="16">
        <v>45519</v>
      </c>
      <c r="F3322" s="8">
        <v>0</v>
      </c>
      <c r="G3322" s="10"/>
    </row>
    <row r="3323" spans="1:7" x14ac:dyDescent="0.45">
      <c r="A3323" s="4" t="s">
        <v>394</v>
      </c>
      <c r="B3323" s="5" t="s">
        <v>249</v>
      </c>
      <c r="C3323" s="6" t="s">
        <v>54</v>
      </c>
      <c r="D3323" s="7">
        <v>35919.83</v>
      </c>
      <c r="E3323" s="16">
        <v>44880</v>
      </c>
      <c r="F3323" s="8">
        <v>0</v>
      </c>
      <c r="G3323" s="10"/>
    </row>
    <row r="3324" spans="1:7" x14ac:dyDescent="0.45">
      <c r="A3324" s="4" t="s">
        <v>394</v>
      </c>
      <c r="B3324" s="5" t="s">
        <v>249</v>
      </c>
      <c r="C3324" s="6" t="s">
        <v>68</v>
      </c>
      <c r="D3324" s="7">
        <v>8055.93</v>
      </c>
      <c r="E3324" s="16">
        <v>44880</v>
      </c>
      <c r="F3324" s="8">
        <v>1360.08</v>
      </c>
      <c r="G3324" s="10"/>
    </row>
    <row r="3325" spans="1:7" x14ac:dyDescent="0.45">
      <c r="A3325" s="4" t="s">
        <v>394</v>
      </c>
      <c r="B3325" s="5" t="s">
        <v>249</v>
      </c>
      <c r="C3325" s="6" t="s">
        <v>55</v>
      </c>
      <c r="D3325" s="7">
        <v>37749.99</v>
      </c>
      <c r="E3325" s="16">
        <v>44925</v>
      </c>
      <c r="F3325" s="8">
        <v>0</v>
      </c>
      <c r="G3325" s="10"/>
    </row>
    <row r="3326" spans="1:7" x14ac:dyDescent="0.45">
      <c r="A3326" s="4" t="s">
        <v>394</v>
      </c>
      <c r="B3326" s="5" t="s">
        <v>249</v>
      </c>
      <c r="C3326" s="6" t="s">
        <v>69</v>
      </c>
      <c r="D3326" s="7">
        <v>8466.39</v>
      </c>
      <c r="E3326" s="16">
        <v>44925</v>
      </c>
      <c r="F3326" s="8">
        <v>1429.37</v>
      </c>
      <c r="G3326" s="10"/>
    </row>
    <row r="3327" spans="1:7" x14ac:dyDescent="0.45">
      <c r="A3327" s="4" t="s">
        <v>394</v>
      </c>
      <c r="B3327" s="5" t="s">
        <v>249</v>
      </c>
      <c r="C3327" s="6" t="s">
        <v>56</v>
      </c>
      <c r="D3327" s="7">
        <v>31811.02</v>
      </c>
      <c r="E3327" s="16">
        <v>45140</v>
      </c>
      <c r="F3327" s="8">
        <v>0</v>
      </c>
      <c r="G3327" s="10"/>
    </row>
    <row r="3328" spans="1:7" x14ac:dyDescent="0.45">
      <c r="A3328" s="4" t="s">
        <v>394</v>
      </c>
      <c r="B3328" s="5" t="s">
        <v>249</v>
      </c>
      <c r="C3328" s="6" t="s">
        <v>70</v>
      </c>
      <c r="D3328" s="7">
        <v>8338.92</v>
      </c>
      <c r="E3328" s="16">
        <v>45140</v>
      </c>
      <c r="F3328" s="8">
        <v>0</v>
      </c>
      <c r="G3328" s="10"/>
    </row>
    <row r="3329" spans="1:7" x14ac:dyDescent="0.45">
      <c r="A3329" s="4" t="s">
        <v>394</v>
      </c>
      <c r="B3329" s="5" t="s">
        <v>249</v>
      </c>
      <c r="C3329" s="6" t="s">
        <v>57</v>
      </c>
      <c r="D3329" s="7">
        <v>40235.550000000003</v>
      </c>
      <c r="E3329" s="16">
        <v>45504</v>
      </c>
      <c r="F3329" s="8">
        <v>0</v>
      </c>
      <c r="G3329" s="10"/>
    </row>
    <row r="3330" spans="1:7" x14ac:dyDescent="0.45">
      <c r="A3330" s="4" t="s">
        <v>394</v>
      </c>
      <c r="B3330" s="5" t="s">
        <v>249</v>
      </c>
      <c r="C3330" s="6" t="s">
        <v>71</v>
      </c>
      <c r="D3330" s="7">
        <v>23260</v>
      </c>
      <c r="E3330" s="16">
        <v>45504</v>
      </c>
      <c r="F3330" s="8">
        <v>0</v>
      </c>
      <c r="G3330" s="10" t="s">
        <v>395</v>
      </c>
    </row>
    <row r="3331" spans="1:7" x14ac:dyDescent="0.45">
      <c r="A3331" s="4" t="s">
        <v>394</v>
      </c>
      <c r="B3331" s="5" t="s">
        <v>249</v>
      </c>
      <c r="C3331" s="6" t="s">
        <v>72</v>
      </c>
      <c r="D3331" s="7">
        <v>6148.5</v>
      </c>
      <c r="E3331" s="16">
        <v>45504</v>
      </c>
      <c r="F3331" s="8">
        <v>1434.56</v>
      </c>
      <c r="G3331" s="10"/>
    </row>
    <row r="3332" spans="1:7" x14ac:dyDescent="0.45">
      <c r="A3332" s="4" t="s">
        <v>394</v>
      </c>
      <c r="B3332" s="5" t="s">
        <v>249</v>
      </c>
      <c r="C3332" s="6" t="s">
        <v>58</v>
      </c>
      <c r="D3332" s="7">
        <v>17870.650000000001</v>
      </c>
      <c r="E3332" s="16">
        <v>45412</v>
      </c>
      <c r="F3332" s="8">
        <v>0</v>
      </c>
      <c r="G3332" s="10"/>
    </row>
    <row r="3333" spans="1:7" x14ac:dyDescent="0.45">
      <c r="A3333" s="4" t="s">
        <v>394</v>
      </c>
      <c r="B3333" s="5" t="s">
        <v>249</v>
      </c>
      <c r="C3333" s="6" t="s">
        <v>73</v>
      </c>
      <c r="D3333" s="7">
        <v>4007.94</v>
      </c>
      <c r="E3333" s="16">
        <v>45412</v>
      </c>
      <c r="F3333" s="8">
        <v>676.66</v>
      </c>
      <c r="G3333" s="10"/>
    </row>
    <row r="3334" spans="1:7" x14ac:dyDescent="0.45">
      <c r="A3334" s="4" t="s">
        <v>394</v>
      </c>
      <c r="B3334" s="5" t="s">
        <v>249</v>
      </c>
      <c r="C3334" s="6" t="s">
        <v>74</v>
      </c>
      <c r="D3334" s="7">
        <v>12787.69</v>
      </c>
      <c r="E3334" s="16">
        <v>44985</v>
      </c>
      <c r="F3334" s="8">
        <v>0</v>
      </c>
      <c r="G3334" s="10"/>
    </row>
    <row r="3335" spans="1:7" x14ac:dyDescent="0.45">
      <c r="A3335" s="4" t="s">
        <v>394</v>
      </c>
      <c r="B3335" s="5" t="s">
        <v>249</v>
      </c>
      <c r="C3335" s="6" t="s">
        <v>75</v>
      </c>
      <c r="D3335" s="7">
        <v>3352.16</v>
      </c>
      <c r="E3335" s="16">
        <v>44985</v>
      </c>
      <c r="F3335" s="8">
        <v>0</v>
      </c>
      <c r="G3335" s="10"/>
    </row>
    <row r="3336" spans="1:7" x14ac:dyDescent="0.45">
      <c r="A3336" s="4" t="s">
        <v>394</v>
      </c>
      <c r="B3336" s="5" t="s">
        <v>249</v>
      </c>
      <c r="C3336" s="6" t="s">
        <v>76</v>
      </c>
      <c r="D3336" s="7">
        <v>29833.94</v>
      </c>
      <c r="E3336" s="16">
        <v>44985</v>
      </c>
      <c r="F3336" s="8">
        <v>0</v>
      </c>
      <c r="G3336" s="10"/>
    </row>
    <row r="3337" spans="1:7" x14ac:dyDescent="0.45">
      <c r="A3337" s="4" t="s">
        <v>394</v>
      </c>
      <c r="B3337" s="5" t="s">
        <v>249</v>
      </c>
      <c r="C3337" s="6" t="s">
        <v>77</v>
      </c>
      <c r="D3337" s="7">
        <v>7820.65</v>
      </c>
      <c r="E3337" s="16">
        <v>44985</v>
      </c>
      <c r="F3337" s="8">
        <v>0</v>
      </c>
      <c r="G3337" s="10"/>
    </row>
    <row r="3338" spans="1:7" x14ac:dyDescent="0.45">
      <c r="A3338" s="4" t="s">
        <v>394</v>
      </c>
      <c r="B3338" s="5" t="s">
        <v>249</v>
      </c>
      <c r="C3338" s="6" t="s">
        <v>78</v>
      </c>
      <c r="D3338" s="7">
        <v>22445.72</v>
      </c>
      <c r="E3338" s="16">
        <v>45127</v>
      </c>
      <c r="F3338" s="8">
        <v>0</v>
      </c>
      <c r="G3338" s="10"/>
    </row>
    <row r="3339" spans="1:7" x14ac:dyDescent="0.45">
      <c r="A3339" s="4" t="s">
        <v>394</v>
      </c>
      <c r="B3339" s="5" t="s">
        <v>249</v>
      </c>
      <c r="C3339" s="6" t="s">
        <v>79</v>
      </c>
      <c r="D3339" s="7">
        <v>5034.0200000000004</v>
      </c>
      <c r="E3339" s="16">
        <v>45127</v>
      </c>
      <c r="F3339" s="8">
        <v>849.89</v>
      </c>
      <c r="G3339" s="10"/>
    </row>
    <row r="3340" spans="1:7" x14ac:dyDescent="0.45">
      <c r="A3340" s="4" t="s">
        <v>394</v>
      </c>
      <c r="B3340" s="5" t="s">
        <v>249</v>
      </c>
      <c r="C3340" s="6" t="s">
        <v>80</v>
      </c>
      <c r="D3340" s="7">
        <v>35169.519999999997</v>
      </c>
      <c r="E3340" s="16">
        <v>45488</v>
      </c>
      <c r="F3340" s="8">
        <v>0</v>
      </c>
      <c r="G3340" s="10"/>
    </row>
    <row r="3341" spans="1:7" x14ac:dyDescent="0.45">
      <c r="A3341" s="4" t="s">
        <v>394</v>
      </c>
      <c r="B3341" s="5" t="s">
        <v>249</v>
      </c>
      <c r="C3341" s="6" t="s">
        <v>81</v>
      </c>
      <c r="D3341" s="7">
        <v>7887.65</v>
      </c>
      <c r="E3341" s="16">
        <v>45488</v>
      </c>
      <c r="F3341" s="8">
        <v>1331.67</v>
      </c>
      <c r="G3341" s="10"/>
    </row>
    <row r="3342" spans="1:7" x14ac:dyDescent="0.45">
      <c r="A3342" s="4" t="s">
        <v>394</v>
      </c>
      <c r="B3342" s="5" t="s">
        <v>249</v>
      </c>
      <c r="C3342" s="6" t="s">
        <v>82</v>
      </c>
      <c r="D3342" s="7">
        <v>12197.81</v>
      </c>
      <c r="E3342" s="16">
        <v>45519</v>
      </c>
      <c r="F3342" s="8">
        <v>0</v>
      </c>
      <c r="G3342" s="10"/>
    </row>
    <row r="3343" spans="1:7" x14ac:dyDescent="0.45">
      <c r="A3343" s="4" t="s">
        <v>394</v>
      </c>
      <c r="B3343" s="5" t="s">
        <v>249</v>
      </c>
      <c r="C3343" s="6" t="s">
        <v>83</v>
      </c>
      <c r="D3343" s="7">
        <v>3320.46</v>
      </c>
      <c r="E3343" s="16">
        <v>45519</v>
      </c>
      <c r="F3343" s="8">
        <v>0</v>
      </c>
      <c r="G3343" s="10"/>
    </row>
    <row r="3344" spans="1:7" x14ac:dyDescent="0.45">
      <c r="A3344" s="4" t="s">
        <v>394</v>
      </c>
      <c r="B3344" s="5" t="s">
        <v>249</v>
      </c>
      <c r="C3344" s="6" t="s">
        <v>84</v>
      </c>
      <c r="D3344" s="7">
        <v>11826.06</v>
      </c>
      <c r="E3344" s="16">
        <v>45519</v>
      </c>
      <c r="F3344" s="8">
        <v>0</v>
      </c>
      <c r="G3344" s="10"/>
    </row>
    <row r="3345" spans="1:7" x14ac:dyDescent="0.45">
      <c r="A3345" s="4" t="s">
        <v>394</v>
      </c>
      <c r="B3345" s="5" t="s">
        <v>249</v>
      </c>
      <c r="C3345" s="6" t="s">
        <v>85</v>
      </c>
      <c r="D3345" s="7">
        <v>3219.26</v>
      </c>
      <c r="E3345" s="16">
        <v>45519</v>
      </c>
      <c r="F3345" s="8">
        <v>0</v>
      </c>
      <c r="G3345" s="10"/>
    </row>
    <row r="3346" spans="1:7" x14ac:dyDescent="0.45">
      <c r="A3346" s="4" t="s">
        <v>394</v>
      </c>
      <c r="B3346" s="5" t="s">
        <v>249</v>
      </c>
      <c r="C3346" s="6" t="s">
        <v>86</v>
      </c>
      <c r="D3346" s="7">
        <v>18007.849999999999</v>
      </c>
      <c r="E3346" s="16">
        <v>45519</v>
      </c>
      <c r="F3346" s="8">
        <v>0</v>
      </c>
      <c r="G3346" s="10"/>
    </row>
    <row r="3347" spans="1:7" x14ac:dyDescent="0.45">
      <c r="A3347" s="4" t="s">
        <v>394</v>
      </c>
      <c r="B3347" s="5" t="s">
        <v>249</v>
      </c>
      <c r="C3347" s="6" t="s">
        <v>87</v>
      </c>
      <c r="D3347" s="7">
        <v>4720.57</v>
      </c>
      <c r="E3347" s="16">
        <v>45519</v>
      </c>
      <c r="F3347" s="8">
        <v>0</v>
      </c>
      <c r="G3347" s="10"/>
    </row>
    <row r="3348" spans="1:7" x14ac:dyDescent="0.45">
      <c r="A3348" s="4" t="s">
        <v>394</v>
      </c>
      <c r="B3348" s="5" t="s">
        <v>249</v>
      </c>
      <c r="C3348" s="6" t="s">
        <v>88</v>
      </c>
      <c r="D3348" s="7">
        <v>11886.39</v>
      </c>
      <c r="E3348" s="16">
        <v>45519</v>
      </c>
      <c r="F3348" s="8">
        <v>0</v>
      </c>
      <c r="G3348" s="10"/>
    </row>
    <row r="3349" spans="1:7" x14ac:dyDescent="0.45">
      <c r="A3349" s="4" t="s">
        <v>394</v>
      </c>
      <c r="B3349" s="5" t="s">
        <v>249</v>
      </c>
      <c r="C3349" s="6" t="s">
        <v>89</v>
      </c>
      <c r="D3349" s="7">
        <v>3115.89</v>
      </c>
      <c r="E3349" s="16">
        <v>45519</v>
      </c>
      <c r="F3349" s="8">
        <v>0</v>
      </c>
      <c r="G3349" s="10"/>
    </row>
    <row r="3350" spans="1:7" x14ac:dyDescent="0.45">
      <c r="A3350" s="4" t="s">
        <v>394</v>
      </c>
      <c r="B3350" s="5" t="s">
        <v>249</v>
      </c>
      <c r="C3350" s="6" t="s">
        <v>90</v>
      </c>
      <c r="D3350" s="7">
        <v>11886.39</v>
      </c>
      <c r="E3350" s="16">
        <v>45762</v>
      </c>
      <c r="F3350" s="8">
        <v>0</v>
      </c>
      <c r="G3350" s="10"/>
    </row>
    <row r="3351" spans="1:7" x14ac:dyDescent="0.45">
      <c r="A3351" s="4" t="s">
        <v>394</v>
      </c>
      <c r="B3351" s="5" t="s">
        <v>249</v>
      </c>
      <c r="C3351" s="6" t="s">
        <v>91</v>
      </c>
      <c r="D3351" s="7">
        <v>3115.89</v>
      </c>
      <c r="E3351" s="16">
        <v>45762</v>
      </c>
      <c r="F3351" s="8">
        <v>0</v>
      </c>
      <c r="G3351" s="10"/>
    </row>
    <row r="3352" spans="1:7" x14ac:dyDescent="0.45">
      <c r="A3352" s="4" t="s">
        <v>394</v>
      </c>
      <c r="B3352" s="5" t="s">
        <v>249</v>
      </c>
      <c r="C3352" s="6" t="s">
        <v>92</v>
      </c>
      <c r="D3352" s="7">
        <v>113034.38</v>
      </c>
      <c r="E3352" s="16">
        <v>45519</v>
      </c>
      <c r="F3352" s="8">
        <v>0</v>
      </c>
      <c r="G3352" s="10"/>
    </row>
    <row r="3353" spans="1:7" x14ac:dyDescent="0.45">
      <c r="A3353" s="4" t="s">
        <v>394</v>
      </c>
      <c r="B3353" s="5" t="s">
        <v>249</v>
      </c>
      <c r="C3353" s="6" t="s">
        <v>93</v>
      </c>
      <c r="D3353" s="7">
        <v>29630.78</v>
      </c>
      <c r="E3353" s="16">
        <v>45519</v>
      </c>
      <c r="F3353" s="8">
        <v>0</v>
      </c>
      <c r="G3353" s="10"/>
    </row>
    <row r="3354" spans="1:7" x14ac:dyDescent="0.45">
      <c r="A3354" s="4" t="s">
        <v>394</v>
      </c>
      <c r="B3354" s="5" t="s">
        <v>250</v>
      </c>
      <c r="C3354" s="6" t="s">
        <v>60</v>
      </c>
      <c r="D3354" s="7">
        <v>4803.3</v>
      </c>
      <c r="E3354" s="16">
        <v>45519</v>
      </c>
      <c r="F3354" s="8">
        <v>0</v>
      </c>
      <c r="G3354" s="10"/>
    </row>
    <row r="3355" spans="1:7" x14ac:dyDescent="0.45">
      <c r="A3355" s="4" t="s">
        <v>394</v>
      </c>
      <c r="B3355" s="5" t="s">
        <v>250</v>
      </c>
      <c r="C3355" s="6" t="s">
        <v>61</v>
      </c>
      <c r="D3355" s="7">
        <v>1307.54</v>
      </c>
      <c r="E3355" s="16">
        <v>45519</v>
      </c>
      <c r="F3355" s="8">
        <v>0</v>
      </c>
      <c r="G3355" s="10"/>
    </row>
    <row r="3356" spans="1:7" x14ac:dyDescent="0.45">
      <c r="A3356" s="4" t="s">
        <v>394</v>
      </c>
      <c r="B3356" s="5" t="s">
        <v>250</v>
      </c>
      <c r="C3356" s="6" t="s">
        <v>62</v>
      </c>
      <c r="D3356" s="7">
        <v>4644.96</v>
      </c>
      <c r="E3356" s="16">
        <v>45519</v>
      </c>
      <c r="F3356" s="8">
        <v>0</v>
      </c>
      <c r="G3356" s="10"/>
    </row>
    <row r="3357" spans="1:7" x14ac:dyDescent="0.45">
      <c r="A3357" s="4" t="s">
        <v>394</v>
      </c>
      <c r="B3357" s="5" t="s">
        <v>250</v>
      </c>
      <c r="C3357" s="6" t="s">
        <v>63</v>
      </c>
      <c r="D3357" s="7">
        <v>1264.44</v>
      </c>
      <c r="E3357" s="16">
        <v>45519</v>
      </c>
      <c r="F3357" s="8">
        <v>0</v>
      </c>
      <c r="G3357" s="10"/>
    </row>
    <row r="3358" spans="1:7" x14ac:dyDescent="0.45">
      <c r="A3358" s="4" t="s">
        <v>394</v>
      </c>
      <c r="B3358" s="5" t="s">
        <v>250</v>
      </c>
      <c r="C3358" s="6" t="s">
        <v>64</v>
      </c>
      <c r="D3358" s="7">
        <v>5490.25</v>
      </c>
      <c r="E3358" s="16">
        <v>45519</v>
      </c>
      <c r="F3358" s="8">
        <v>0</v>
      </c>
      <c r="G3358" s="10"/>
    </row>
    <row r="3359" spans="1:7" x14ac:dyDescent="0.45">
      <c r="A3359" s="4" t="s">
        <v>394</v>
      </c>
      <c r="B3359" s="5" t="s">
        <v>250</v>
      </c>
      <c r="C3359" s="6" t="s">
        <v>65</v>
      </c>
      <c r="D3359" s="7">
        <v>1439.21</v>
      </c>
      <c r="E3359" s="16">
        <v>45519</v>
      </c>
      <c r="F3359" s="8">
        <v>0</v>
      </c>
      <c r="G3359" s="10"/>
    </row>
    <row r="3360" spans="1:7" x14ac:dyDescent="0.45">
      <c r="A3360" s="4" t="s">
        <v>394</v>
      </c>
      <c r="B3360" s="5" t="s">
        <v>250</v>
      </c>
      <c r="C3360" s="6" t="s">
        <v>66</v>
      </c>
      <c r="D3360" s="7">
        <v>4304.03</v>
      </c>
      <c r="E3360" s="16">
        <v>45519</v>
      </c>
      <c r="F3360" s="8">
        <v>0</v>
      </c>
      <c r="G3360" s="10"/>
    </row>
    <row r="3361" spans="1:7" x14ac:dyDescent="0.45">
      <c r="A3361" s="4" t="s">
        <v>394</v>
      </c>
      <c r="B3361" s="5" t="s">
        <v>250</v>
      </c>
      <c r="C3361" s="6" t="s">
        <v>67</v>
      </c>
      <c r="D3361" s="7">
        <v>1128.26</v>
      </c>
      <c r="E3361" s="16">
        <v>45519</v>
      </c>
      <c r="F3361" s="8">
        <v>0</v>
      </c>
      <c r="G3361" s="10"/>
    </row>
    <row r="3362" spans="1:7" x14ac:dyDescent="0.45">
      <c r="A3362" s="4" t="s">
        <v>394</v>
      </c>
      <c r="B3362" s="5" t="s">
        <v>250</v>
      </c>
      <c r="C3362" s="6" t="s">
        <v>54</v>
      </c>
      <c r="D3362" s="7">
        <v>12848.34</v>
      </c>
      <c r="E3362" s="16">
        <v>44880</v>
      </c>
      <c r="F3362" s="8">
        <v>0</v>
      </c>
      <c r="G3362" s="10"/>
    </row>
    <row r="3363" spans="1:7" x14ac:dyDescent="0.45">
      <c r="A3363" s="4" t="s">
        <v>394</v>
      </c>
      <c r="B3363" s="5" t="s">
        <v>250</v>
      </c>
      <c r="C3363" s="6" t="s">
        <v>68</v>
      </c>
      <c r="D3363" s="7">
        <v>2881.57</v>
      </c>
      <c r="E3363" s="16">
        <v>44880</v>
      </c>
      <c r="F3363" s="8">
        <v>486.49</v>
      </c>
      <c r="G3363" s="10"/>
    </row>
    <row r="3364" spans="1:7" x14ac:dyDescent="0.45">
      <c r="A3364" s="4" t="s">
        <v>394</v>
      </c>
      <c r="B3364" s="5" t="s">
        <v>250</v>
      </c>
      <c r="C3364" s="6" t="s">
        <v>55</v>
      </c>
      <c r="D3364" s="7">
        <v>13502.98</v>
      </c>
      <c r="E3364" s="16">
        <v>44925</v>
      </c>
      <c r="F3364" s="8">
        <v>0</v>
      </c>
      <c r="G3364" s="10"/>
    </row>
    <row r="3365" spans="1:7" x14ac:dyDescent="0.45">
      <c r="A3365" s="4" t="s">
        <v>394</v>
      </c>
      <c r="B3365" s="5" t="s">
        <v>250</v>
      </c>
      <c r="C3365" s="6" t="s">
        <v>69</v>
      </c>
      <c r="D3365" s="7">
        <v>3028.38</v>
      </c>
      <c r="E3365" s="16">
        <v>44925</v>
      </c>
      <c r="F3365" s="8">
        <v>511.28</v>
      </c>
      <c r="G3365" s="10"/>
    </row>
    <row r="3366" spans="1:7" x14ac:dyDescent="0.45">
      <c r="A3366" s="4" t="s">
        <v>394</v>
      </c>
      <c r="B3366" s="5" t="s">
        <v>250</v>
      </c>
      <c r="C3366" s="6" t="s">
        <v>56</v>
      </c>
      <c r="D3366" s="7">
        <v>11378.64</v>
      </c>
      <c r="E3366" s="16">
        <v>45140</v>
      </c>
      <c r="F3366" s="8">
        <v>0</v>
      </c>
      <c r="G3366" s="10"/>
    </row>
    <row r="3367" spans="1:7" x14ac:dyDescent="0.45">
      <c r="A3367" s="4" t="s">
        <v>394</v>
      </c>
      <c r="B3367" s="5" t="s">
        <v>250</v>
      </c>
      <c r="C3367" s="6" t="s">
        <v>70</v>
      </c>
      <c r="D3367" s="7">
        <v>2551.9499999999998</v>
      </c>
      <c r="E3367" s="16">
        <v>45140</v>
      </c>
      <c r="F3367" s="8">
        <v>430.84</v>
      </c>
      <c r="G3367" s="10"/>
    </row>
    <row r="3368" spans="1:7" x14ac:dyDescent="0.45">
      <c r="A3368" s="4" t="s">
        <v>394</v>
      </c>
      <c r="B3368" s="5" t="s">
        <v>250</v>
      </c>
      <c r="C3368" s="6" t="s">
        <v>57</v>
      </c>
      <c r="D3368" s="7">
        <v>14392.05</v>
      </c>
      <c r="E3368" s="16">
        <v>45504</v>
      </c>
      <c r="F3368" s="8">
        <v>0</v>
      </c>
      <c r="G3368" s="10"/>
    </row>
    <row r="3369" spans="1:7" x14ac:dyDescent="0.45">
      <c r="A3369" s="4" t="s">
        <v>394</v>
      </c>
      <c r="B3369" s="5" t="s">
        <v>250</v>
      </c>
      <c r="C3369" s="6" t="s">
        <v>71</v>
      </c>
      <c r="D3369" s="7">
        <v>8686.23</v>
      </c>
      <c r="E3369" s="16">
        <v>45504</v>
      </c>
      <c r="F3369" s="8">
        <v>0</v>
      </c>
      <c r="G3369" s="10" t="s">
        <v>395</v>
      </c>
    </row>
    <row r="3370" spans="1:7" x14ac:dyDescent="0.45">
      <c r="A3370" s="4" t="s">
        <v>394</v>
      </c>
      <c r="B3370" s="5" t="s">
        <v>250</v>
      </c>
      <c r="C3370" s="6" t="s">
        <v>72</v>
      </c>
      <c r="D3370" s="7">
        <v>2199.29</v>
      </c>
      <c r="E3370" s="16">
        <v>45504</v>
      </c>
      <c r="F3370" s="8">
        <v>513.13</v>
      </c>
      <c r="G3370" s="10"/>
    </row>
    <row r="3371" spans="1:7" x14ac:dyDescent="0.45">
      <c r="A3371" s="4" t="s">
        <v>394</v>
      </c>
      <c r="B3371" s="5" t="s">
        <v>250</v>
      </c>
      <c r="C3371" s="6" t="s">
        <v>58</v>
      </c>
      <c r="D3371" s="7">
        <v>6392.24</v>
      </c>
      <c r="E3371" s="16">
        <v>45412</v>
      </c>
      <c r="F3371" s="8">
        <v>0</v>
      </c>
      <c r="G3371" s="10"/>
    </row>
    <row r="3372" spans="1:7" x14ac:dyDescent="0.45">
      <c r="A3372" s="4" t="s">
        <v>394</v>
      </c>
      <c r="B3372" s="5" t="s">
        <v>250</v>
      </c>
      <c r="C3372" s="6" t="s">
        <v>73</v>
      </c>
      <c r="D3372" s="7">
        <v>1433.62</v>
      </c>
      <c r="E3372" s="16">
        <v>45412</v>
      </c>
      <c r="F3372" s="8">
        <v>242.04</v>
      </c>
      <c r="G3372" s="10"/>
    </row>
    <row r="3373" spans="1:7" x14ac:dyDescent="0.45">
      <c r="A3373" s="4" t="s">
        <v>394</v>
      </c>
      <c r="B3373" s="5" t="s">
        <v>250</v>
      </c>
      <c r="C3373" s="6" t="s">
        <v>74</v>
      </c>
      <c r="D3373" s="7">
        <v>4574.09</v>
      </c>
      <c r="E3373" s="16">
        <v>44985</v>
      </c>
      <c r="F3373" s="8">
        <v>0</v>
      </c>
      <c r="G3373" s="10"/>
    </row>
    <row r="3374" spans="1:7" x14ac:dyDescent="0.45">
      <c r="A3374" s="4" t="s">
        <v>394</v>
      </c>
      <c r="B3374" s="5" t="s">
        <v>250</v>
      </c>
      <c r="C3374" s="6" t="s">
        <v>75</v>
      </c>
      <c r="D3374" s="7">
        <v>1025.8599999999999</v>
      </c>
      <c r="E3374" s="16">
        <v>44985</v>
      </c>
      <c r="F3374" s="8">
        <v>173.19</v>
      </c>
      <c r="G3374" s="10"/>
    </row>
    <row r="3375" spans="1:7" x14ac:dyDescent="0.45">
      <c r="A3375" s="4" t="s">
        <v>394</v>
      </c>
      <c r="B3375" s="5" t="s">
        <v>250</v>
      </c>
      <c r="C3375" s="6" t="s">
        <v>76</v>
      </c>
      <c r="D3375" s="7">
        <v>10671.45</v>
      </c>
      <c r="E3375" s="16">
        <v>44985</v>
      </c>
      <c r="F3375" s="8">
        <v>0</v>
      </c>
      <c r="G3375" s="10"/>
    </row>
    <row r="3376" spans="1:7" x14ac:dyDescent="0.45">
      <c r="A3376" s="4" t="s">
        <v>394</v>
      </c>
      <c r="B3376" s="5" t="s">
        <v>250</v>
      </c>
      <c r="C3376" s="6" t="s">
        <v>77</v>
      </c>
      <c r="D3376" s="7">
        <v>2393.34</v>
      </c>
      <c r="E3376" s="16">
        <v>44985</v>
      </c>
      <c r="F3376" s="8">
        <v>404.07</v>
      </c>
      <c r="G3376" s="10"/>
    </row>
    <row r="3377" spans="1:7" x14ac:dyDescent="0.45">
      <c r="A3377" s="4" t="s">
        <v>394</v>
      </c>
      <c r="B3377" s="5" t="s">
        <v>250</v>
      </c>
      <c r="C3377" s="6" t="s">
        <v>78</v>
      </c>
      <c r="D3377" s="7">
        <v>8028.72</v>
      </c>
      <c r="E3377" s="16">
        <v>45140</v>
      </c>
      <c r="F3377" s="8">
        <v>0</v>
      </c>
      <c r="G3377" s="10"/>
    </row>
    <row r="3378" spans="1:7" x14ac:dyDescent="0.45">
      <c r="A3378" s="4" t="s">
        <v>394</v>
      </c>
      <c r="B3378" s="5" t="s">
        <v>250</v>
      </c>
      <c r="C3378" s="6" t="s">
        <v>79</v>
      </c>
      <c r="D3378" s="7">
        <v>1800.64</v>
      </c>
      <c r="E3378" s="16">
        <v>45140</v>
      </c>
      <c r="F3378" s="8">
        <v>304</v>
      </c>
      <c r="G3378" s="10"/>
    </row>
    <row r="3379" spans="1:7" x14ac:dyDescent="0.45">
      <c r="A3379" s="4" t="s">
        <v>394</v>
      </c>
      <c r="B3379" s="5" t="s">
        <v>250</v>
      </c>
      <c r="C3379" s="6" t="s">
        <v>80</v>
      </c>
      <c r="D3379" s="7">
        <v>12579.96</v>
      </c>
      <c r="E3379" s="16">
        <v>45488</v>
      </c>
      <c r="F3379" s="8">
        <v>0</v>
      </c>
      <c r="G3379" s="10"/>
    </row>
    <row r="3380" spans="1:7" x14ac:dyDescent="0.45">
      <c r="A3380" s="4" t="s">
        <v>394</v>
      </c>
      <c r="B3380" s="5" t="s">
        <v>250</v>
      </c>
      <c r="C3380" s="6" t="s">
        <v>81</v>
      </c>
      <c r="D3380" s="7">
        <v>2821.37</v>
      </c>
      <c r="E3380" s="16">
        <v>45488</v>
      </c>
      <c r="F3380" s="8">
        <v>476.33</v>
      </c>
      <c r="G3380" s="10"/>
    </row>
    <row r="3381" spans="1:7" x14ac:dyDescent="0.45">
      <c r="A3381" s="4" t="s">
        <v>394</v>
      </c>
      <c r="B3381" s="5" t="s">
        <v>250</v>
      </c>
      <c r="C3381" s="6" t="s">
        <v>82</v>
      </c>
      <c r="D3381" s="7">
        <v>4363.1000000000004</v>
      </c>
      <c r="E3381" s="16">
        <v>45519</v>
      </c>
      <c r="F3381" s="8">
        <v>0</v>
      </c>
      <c r="G3381" s="10"/>
    </row>
    <row r="3382" spans="1:7" x14ac:dyDescent="0.45">
      <c r="A3382" s="4" t="s">
        <v>394</v>
      </c>
      <c r="B3382" s="5" t="s">
        <v>250</v>
      </c>
      <c r="C3382" s="6" t="s">
        <v>83</v>
      </c>
      <c r="D3382" s="7">
        <v>1187.71</v>
      </c>
      <c r="E3382" s="16">
        <v>45519</v>
      </c>
      <c r="F3382" s="8">
        <v>0</v>
      </c>
      <c r="G3382" s="10"/>
    </row>
    <row r="3383" spans="1:7" x14ac:dyDescent="0.45">
      <c r="A3383" s="4" t="s">
        <v>394</v>
      </c>
      <c r="B3383" s="5" t="s">
        <v>250</v>
      </c>
      <c r="C3383" s="6" t="s">
        <v>84</v>
      </c>
      <c r="D3383" s="7">
        <v>4230.12</v>
      </c>
      <c r="E3383" s="16">
        <v>45519</v>
      </c>
      <c r="F3383" s="8">
        <v>0</v>
      </c>
      <c r="G3383" s="10"/>
    </row>
    <row r="3384" spans="1:7" x14ac:dyDescent="0.45">
      <c r="A3384" s="4" t="s">
        <v>394</v>
      </c>
      <c r="B3384" s="5" t="s">
        <v>250</v>
      </c>
      <c r="C3384" s="6" t="s">
        <v>85</v>
      </c>
      <c r="D3384" s="7">
        <v>1151.51</v>
      </c>
      <c r="E3384" s="16">
        <v>45519</v>
      </c>
      <c r="F3384" s="8">
        <v>0</v>
      </c>
      <c r="G3384" s="10"/>
    </row>
    <row r="3385" spans="1:7" x14ac:dyDescent="0.45">
      <c r="A3385" s="4" t="s">
        <v>394</v>
      </c>
      <c r="B3385" s="5" t="s">
        <v>250</v>
      </c>
      <c r="C3385" s="6" t="s">
        <v>86</v>
      </c>
      <c r="D3385" s="7">
        <v>6441.32</v>
      </c>
      <c r="E3385" s="16">
        <v>45519</v>
      </c>
      <c r="F3385" s="8">
        <v>0</v>
      </c>
      <c r="G3385" s="10"/>
    </row>
    <row r="3386" spans="1:7" x14ac:dyDescent="0.45">
      <c r="A3386" s="4" t="s">
        <v>394</v>
      </c>
      <c r="B3386" s="5" t="s">
        <v>250</v>
      </c>
      <c r="C3386" s="6" t="s">
        <v>87</v>
      </c>
      <c r="D3386" s="7">
        <v>1688.52</v>
      </c>
      <c r="E3386" s="16">
        <v>45519</v>
      </c>
      <c r="F3386" s="8">
        <v>0</v>
      </c>
      <c r="G3386" s="10"/>
    </row>
    <row r="3387" spans="1:7" x14ac:dyDescent="0.45">
      <c r="A3387" s="4" t="s">
        <v>394</v>
      </c>
      <c r="B3387" s="5" t="s">
        <v>250</v>
      </c>
      <c r="C3387" s="6" t="s">
        <v>88</v>
      </c>
      <c r="D3387" s="7">
        <v>4251.7</v>
      </c>
      <c r="E3387" s="16">
        <v>45519</v>
      </c>
      <c r="F3387" s="8">
        <v>0</v>
      </c>
      <c r="G3387" s="10"/>
    </row>
    <row r="3388" spans="1:7" x14ac:dyDescent="0.45">
      <c r="A3388" s="4" t="s">
        <v>394</v>
      </c>
      <c r="B3388" s="5" t="s">
        <v>250</v>
      </c>
      <c r="C3388" s="6" t="s">
        <v>89</v>
      </c>
      <c r="D3388" s="7">
        <v>1114.54</v>
      </c>
      <c r="E3388" s="16">
        <v>45519</v>
      </c>
      <c r="F3388" s="8">
        <v>0</v>
      </c>
      <c r="G3388" s="10"/>
    </row>
    <row r="3389" spans="1:7" x14ac:dyDescent="0.45">
      <c r="A3389" s="4" t="s">
        <v>394</v>
      </c>
      <c r="B3389" s="5" t="s">
        <v>250</v>
      </c>
      <c r="C3389" s="6" t="s">
        <v>90</v>
      </c>
      <c r="D3389" s="7">
        <v>4251.7</v>
      </c>
      <c r="E3389" s="16">
        <v>45762</v>
      </c>
      <c r="F3389" s="8">
        <v>0</v>
      </c>
      <c r="G3389" s="10"/>
    </row>
    <row r="3390" spans="1:7" x14ac:dyDescent="0.45">
      <c r="A3390" s="4" t="s">
        <v>394</v>
      </c>
      <c r="B3390" s="5" t="s">
        <v>250</v>
      </c>
      <c r="C3390" s="6" t="s">
        <v>91</v>
      </c>
      <c r="D3390" s="7">
        <v>1114.54</v>
      </c>
      <c r="E3390" s="16">
        <v>45762</v>
      </c>
      <c r="F3390" s="8">
        <v>0</v>
      </c>
      <c r="G3390" s="10"/>
    </row>
    <row r="3391" spans="1:7" x14ac:dyDescent="0.45">
      <c r="A3391" s="4" t="s">
        <v>394</v>
      </c>
      <c r="B3391" s="5" t="s">
        <v>250</v>
      </c>
      <c r="C3391" s="6" t="s">
        <v>92</v>
      </c>
      <c r="D3391" s="7">
        <v>40431.83</v>
      </c>
      <c r="E3391" s="16">
        <v>45519</v>
      </c>
      <c r="F3391" s="8">
        <v>0</v>
      </c>
      <c r="G3391" s="10"/>
    </row>
    <row r="3392" spans="1:7" x14ac:dyDescent="0.45">
      <c r="A3392" s="4" t="s">
        <v>394</v>
      </c>
      <c r="B3392" s="5" t="s">
        <v>250</v>
      </c>
      <c r="C3392" s="6" t="s">
        <v>93</v>
      </c>
      <c r="D3392" s="7">
        <v>10598.78</v>
      </c>
      <c r="E3392" s="16">
        <v>45519</v>
      </c>
      <c r="F3392" s="8">
        <v>0</v>
      </c>
      <c r="G3392" s="10"/>
    </row>
    <row r="3393" spans="1:7" x14ac:dyDescent="0.45">
      <c r="A3393" s="4" t="s">
        <v>394</v>
      </c>
      <c r="B3393" s="5" t="s">
        <v>251</v>
      </c>
      <c r="C3393" s="6" t="s">
        <v>60</v>
      </c>
      <c r="D3393" s="7">
        <v>6358.52</v>
      </c>
      <c r="E3393" s="16">
        <v>45519</v>
      </c>
      <c r="F3393" s="8">
        <v>0</v>
      </c>
      <c r="G3393" s="10"/>
    </row>
    <row r="3394" spans="1:7" x14ac:dyDescent="0.45">
      <c r="A3394" s="4" t="s">
        <v>394</v>
      </c>
      <c r="B3394" s="5" t="s">
        <v>251</v>
      </c>
      <c r="C3394" s="6" t="s">
        <v>62</v>
      </c>
      <c r="D3394" s="7">
        <v>6148.92</v>
      </c>
      <c r="E3394" s="16">
        <v>45519</v>
      </c>
      <c r="F3394" s="8">
        <v>0</v>
      </c>
      <c r="G3394" s="10"/>
    </row>
    <row r="3395" spans="1:7" x14ac:dyDescent="0.45">
      <c r="A3395" s="4" t="s">
        <v>394</v>
      </c>
      <c r="B3395" s="5" t="s">
        <v>251</v>
      </c>
      <c r="C3395" s="6" t="s">
        <v>64</v>
      </c>
      <c r="D3395" s="7">
        <v>7267.89</v>
      </c>
      <c r="E3395" s="16">
        <v>45519</v>
      </c>
      <c r="F3395" s="8">
        <v>0</v>
      </c>
      <c r="G3395" s="10"/>
    </row>
    <row r="3396" spans="1:7" x14ac:dyDescent="0.45">
      <c r="A3396" s="4" t="s">
        <v>394</v>
      </c>
      <c r="B3396" s="5" t="s">
        <v>251</v>
      </c>
      <c r="C3396" s="6" t="s">
        <v>66</v>
      </c>
      <c r="D3396" s="7">
        <v>5697.6</v>
      </c>
      <c r="E3396" s="16">
        <v>45519</v>
      </c>
      <c r="F3396" s="8">
        <v>0</v>
      </c>
      <c r="G3396" s="10"/>
    </row>
    <row r="3397" spans="1:7" x14ac:dyDescent="0.45">
      <c r="A3397" s="4" t="s">
        <v>394</v>
      </c>
      <c r="B3397" s="5" t="s">
        <v>251</v>
      </c>
      <c r="C3397" s="6" t="s">
        <v>54</v>
      </c>
      <c r="D3397" s="7">
        <v>17008.41</v>
      </c>
      <c r="E3397" s="16">
        <v>44880</v>
      </c>
      <c r="F3397" s="8">
        <v>0</v>
      </c>
      <c r="G3397" s="10"/>
    </row>
    <row r="3398" spans="1:7" x14ac:dyDescent="0.45">
      <c r="A3398" s="4" t="s">
        <v>394</v>
      </c>
      <c r="B3398" s="5" t="s">
        <v>251</v>
      </c>
      <c r="C3398" s="6" t="s">
        <v>55</v>
      </c>
      <c r="D3398" s="7">
        <v>17875.009999999998</v>
      </c>
      <c r="E3398" s="16">
        <v>44925</v>
      </c>
      <c r="F3398" s="8">
        <v>0</v>
      </c>
      <c r="G3398" s="10"/>
    </row>
    <row r="3399" spans="1:7" x14ac:dyDescent="0.45">
      <c r="A3399" s="4" t="s">
        <v>394</v>
      </c>
      <c r="B3399" s="5" t="s">
        <v>251</v>
      </c>
      <c r="C3399" s="6" t="s">
        <v>56</v>
      </c>
      <c r="D3399" s="7">
        <v>15062.85</v>
      </c>
      <c r="E3399" s="16">
        <v>45140</v>
      </c>
      <c r="F3399" s="8">
        <v>0</v>
      </c>
      <c r="G3399" s="10"/>
    </row>
    <row r="3400" spans="1:7" x14ac:dyDescent="0.45">
      <c r="A3400" s="4" t="s">
        <v>394</v>
      </c>
      <c r="B3400" s="5" t="s">
        <v>251</v>
      </c>
      <c r="C3400" s="6" t="s">
        <v>57</v>
      </c>
      <c r="D3400" s="7">
        <v>19051.95</v>
      </c>
      <c r="E3400" s="16">
        <v>45504</v>
      </c>
      <c r="F3400" s="8">
        <v>0</v>
      </c>
      <c r="G3400" s="10"/>
    </row>
    <row r="3401" spans="1:7" x14ac:dyDescent="0.45">
      <c r="A3401" s="4" t="s">
        <v>394</v>
      </c>
      <c r="B3401" s="5" t="s">
        <v>251</v>
      </c>
      <c r="C3401" s="6" t="s">
        <v>58</v>
      </c>
      <c r="D3401" s="7">
        <v>8461.94</v>
      </c>
      <c r="E3401" s="16">
        <v>45412</v>
      </c>
      <c r="F3401" s="8">
        <v>0</v>
      </c>
      <c r="G3401" s="10"/>
    </row>
    <row r="3402" spans="1:7" x14ac:dyDescent="0.45">
      <c r="A3402" s="4" t="s">
        <v>394</v>
      </c>
      <c r="B3402" s="5" t="s">
        <v>251</v>
      </c>
      <c r="C3402" s="6" t="s">
        <v>74</v>
      </c>
      <c r="D3402" s="7">
        <v>6055.1</v>
      </c>
      <c r="E3402" s="16">
        <v>44985</v>
      </c>
      <c r="F3402" s="8">
        <v>0</v>
      </c>
      <c r="G3402" s="10"/>
    </row>
    <row r="3403" spans="1:7" x14ac:dyDescent="0.45">
      <c r="A3403" s="4" t="s">
        <v>394</v>
      </c>
      <c r="B3403" s="5" t="s">
        <v>251</v>
      </c>
      <c r="C3403" s="6" t="s">
        <v>76</v>
      </c>
      <c r="D3403" s="7">
        <v>14126.68</v>
      </c>
      <c r="E3403" s="16">
        <v>44985</v>
      </c>
      <c r="F3403" s="8">
        <v>0</v>
      </c>
      <c r="G3403" s="10"/>
    </row>
    <row r="3404" spans="1:7" x14ac:dyDescent="0.45">
      <c r="A3404" s="4" t="s">
        <v>394</v>
      </c>
      <c r="B3404" s="5" t="s">
        <v>251</v>
      </c>
      <c r="C3404" s="6" t="s">
        <v>78</v>
      </c>
      <c r="D3404" s="7">
        <v>10628.28</v>
      </c>
      <c r="E3404" s="16">
        <v>45140</v>
      </c>
      <c r="F3404" s="8">
        <v>0</v>
      </c>
      <c r="G3404" s="10"/>
    </row>
    <row r="3405" spans="1:7" x14ac:dyDescent="0.45">
      <c r="A3405" s="4" t="s">
        <v>394</v>
      </c>
      <c r="B3405" s="5" t="s">
        <v>251</v>
      </c>
      <c r="C3405" s="6" t="s">
        <v>80</v>
      </c>
      <c r="D3405" s="7">
        <v>16653.13</v>
      </c>
      <c r="E3405" s="16">
        <v>45488</v>
      </c>
      <c r="F3405" s="8">
        <v>0</v>
      </c>
      <c r="G3405" s="10"/>
    </row>
    <row r="3406" spans="1:7" x14ac:dyDescent="0.45">
      <c r="A3406" s="4" t="s">
        <v>394</v>
      </c>
      <c r="B3406" s="5" t="s">
        <v>251</v>
      </c>
      <c r="C3406" s="6" t="s">
        <v>82</v>
      </c>
      <c r="D3406" s="7">
        <v>5775.79</v>
      </c>
      <c r="E3406" s="16">
        <v>45519</v>
      </c>
      <c r="F3406" s="8">
        <v>0</v>
      </c>
      <c r="G3406" s="10"/>
    </row>
    <row r="3407" spans="1:7" x14ac:dyDescent="0.45">
      <c r="A3407" s="4" t="s">
        <v>394</v>
      </c>
      <c r="B3407" s="5" t="s">
        <v>251</v>
      </c>
      <c r="C3407" s="6" t="s">
        <v>84</v>
      </c>
      <c r="D3407" s="7">
        <v>5599.76</v>
      </c>
      <c r="E3407" s="16">
        <v>45519</v>
      </c>
      <c r="F3407" s="8">
        <v>0</v>
      </c>
      <c r="G3407" s="10"/>
    </row>
    <row r="3408" spans="1:7" x14ac:dyDescent="0.45">
      <c r="A3408" s="4" t="s">
        <v>394</v>
      </c>
      <c r="B3408" s="5" t="s">
        <v>251</v>
      </c>
      <c r="C3408" s="6" t="s">
        <v>86</v>
      </c>
      <c r="D3408" s="7">
        <v>8526.91</v>
      </c>
      <c r="E3408" s="16">
        <v>45519</v>
      </c>
      <c r="F3408" s="8">
        <v>0</v>
      </c>
      <c r="G3408" s="10"/>
    </row>
    <row r="3409" spans="1:7" x14ac:dyDescent="0.45">
      <c r="A3409" s="4" t="s">
        <v>394</v>
      </c>
      <c r="B3409" s="5" t="s">
        <v>251</v>
      </c>
      <c r="C3409" s="6" t="s">
        <v>88</v>
      </c>
      <c r="D3409" s="7">
        <v>5628.33</v>
      </c>
      <c r="E3409" s="16">
        <v>45519</v>
      </c>
      <c r="F3409" s="8">
        <v>0</v>
      </c>
      <c r="G3409" s="10"/>
    </row>
    <row r="3410" spans="1:7" x14ac:dyDescent="0.45">
      <c r="A3410" s="4" t="s">
        <v>394</v>
      </c>
      <c r="B3410" s="5" t="s">
        <v>251</v>
      </c>
      <c r="C3410" s="6" t="s">
        <v>90</v>
      </c>
      <c r="D3410" s="7">
        <v>5628.33</v>
      </c>
      <c r="E3410" s="16">
        <v>45762</v>
      </c>
      <c r="F3410" s="8">
        <v>0</v>
      </c>
      <c r="G3410" s="10"/>
    </row>
    <row r="3411" spans="1:7" x14ac:dyDescent="0.45">
      <c r="A3411" s="4" t="s">
        <v>394</v>
      </c>
      <c r="B3411" s="5" t="s">
        <v>251</v>
      </c>
      <c r="C3411" s="6" t="s">
        <v>92</v>
      </c>
      <c r="D3411" s="7">
        <v>53522.96</v>
      </c>
      <c r="E3411" s="16">
        <v>45519</v>
      </c>
      <c r="F3411" s="8">
        <v>0</v>
      </c>
      <c r="G3411" s="10"/>
    </row>
    <row r="3412" spans="1:7" x14ac:dyDescent="0.45">
      <c r="A3412" s="4" t="s">
        <v>394</v>
      </c>
      <c r="B3412" s="5" t="s">
        <v>252</v>
      </c>
      <c r="C3412" s="6" t="s">
        <v>60</v>
      </c>
      <c r="D3412" s="7">
        <v>6263.93</v>
      </c>
      <c r="E3412" s="16">
        <v>45519</v>
      </c>
      <c r="F3412" s="8">
        <v>0</v>
      </c>
      <c r="G3412" s="10"/>
    </row>
    <row r="3413" spans="1:7" x14ac:dyDescent="0.45">
      <c r="A3413" s="4" t="s">
        <v>394</v>
      </c>
      <c r="B3413" s="5" t="s">
        <v>252</v>
      </c>
      <c r="C3413" s="6" t="s">
        <v>62</v>
      </c>
      <c r="D3413" s="7">
        <v>6057.44</v>
      </c>
      <c r="E3413" s="16">
        <v>45519</v>
      </c>
      <c r="F3413" s="8">
        <v>0</v>
      </c>
      <c r="G3413" s="10"/>
    </row>
    <row r="3414" spans="1:7" x14ac:dyDescent="0.45">
      <c r="A3414" s="4" t="s">
        <v>394</v>
      </c>
      <c r="B3414" s="5" t="s">
        <v>252</v>
      </c>
      <c r="C3414" s="6" t="s">
        <v>64</v>
      </c>
      <c r="D3414" s="7">
        <v>7159.77</v>
      </c>
      <c r="E3414" s="16">
        <v>45519</v>
      </c>
      <c r="F3414" s="8">
        <v>0</v>
      </c>
      <c r="G3414" s="10"/>
    </row>
    <row r="3415" spans="1:7" x14ac:dyDescent="0.45">
      <c r="A3415" s="4" t="s">
        <v>394</v>
      </c>
      <c r="B3415" s="5" t="s">
        <v>252</v>
      </c>
      <c r="C3415" s="6" t="s">
        <v>66</v>
      </c>
      <c r="D3415" s="7">
        <v>5612.84</v>
      </c>
      <c r="E3415" s="16">
        <v>45519</v>
      </c>
      <c r="F3415" s="8">
        <v>0</v>
      </c>
      <c r="G3415" s="10"/>
    </row>
    <row r="3416" spans="1:7" x14ac:dyDescent="0.45">
      <c r="A3416" s="4" t="s">
        <v>394</v>
      </c>
      <c r="B3416" s="5" t="s">
        <v>252</v>
      </c>
      <c r="C3416" s="6" t="s">
        <v>54</v>
      </c>
      <c r="D3416" s="7">
        <v>16755.38</v>
      </c>
      <c r="E3416" s="16">
        <v>44880</v>
      </c>
      <c r="F3416" s="8">
        <v>0</v>
      </c>
      <c r="G3416" s="10"/>
    </row>
    <row r="3417" spans="1:7" x14ac:dyDescent="0.45">
      <c r="A3417" s="4" t="s">
        <v>394</v>
      </c>
      <c r="B3417" s="5" t="s">
        <v>252</v>
      </c>
      <c r="C3417" s="6" t="s">
        <v>55</v>
      </c>
      <c r="D3417" s="7">
        <v>17609.09</v>
      </c>
      <c r="E3417" s="16">
        <v>44925</v>
      </c>
      <c r="F3417" s="8">
        <v>0</v>
      </c>
      <c r="G3417" s="10"/>
    </row>
    <row r="3418" spans="1:7" x14ac:dyDescent="0.45">
      <c r="A3418" s="4" t="s">
        <v>394</v>
      </c>
      <c r="B3418" s="5" t="s">
        <v>252</v>
      </c>
      <c r="C3418" s="6" t="s">
        <v>56</v>
      </c>
      <c r="D3418" s="7">
        <v>14838.76</v>
      </c>
      <c r="E3418" s="16">
        <v>45140</v>
      </c>
      <c r="F3418" s="8">
        <v>0</v>
      </c>
      <c r="G3418" s="10"/>
    </row>
    <row r="3419" spans="1:7" x14ac:dyDescent="0.45">
      <c r="A3419" s="4" t="s">
        <v>394</v>
      </c>
      <c r="B3419" s="5" t="s">
        <v>252</v>
      </c>
      <c r="C3419" s="6" t="s">
        <v>57</v>
      </c>
      <c r="D3419" s="7">
        <v>18768.52</v>
      </c>
      <c r="E3419" s="16">
        <v>45504</v>
      </c>
      <c r="F3419" s="8">
        <v>0</v>
      </c>
      <c r="G3419" s="10"/>
    </row>
    <row r="3420" spans="1:7" x14ac:dyDescent="0.45">
      <c r="A3420" s="4" t="s">
        <v>394</v>
      </c>
      <c r="B3420" s="5" t="s">
        <v>252</v>
      </c>
      <c r="C3420" s="6" t="s">
        <v>58</v>
      </c>
      <c r="D3420" s="7">
        <v>8336.0499999999993</v>
      </c>
      <c r="E3420" s="16">
        <v>45412</v>
      </c>
      <c r="F3420" s="8">
        <v>0</v>
      </c>
      <c r="G3420" s="10"/>
    </row>
    <row r="3421" spans="1:7" x14ac:dyDescent="0.45">
      <c r="A3421" s="4" t="s">
        <v>394</v>
      </c>
      <c r="B3421" s="5" t="s">
        <v>252</v>
      </c>
      <c r="C3421" s="6" t="s">
        <v>74</v>
      </c>
      <c r="D3421" s="7">
        <v>5965.02</v>
      </c>
      <c r="E3421" s="16">
        <v>44985</v>
      </c>
      <c r="F3421" s="8">
        <v>0</v>
      </c>
      <c r="G3421" s="10"/>
    </row>
    <row r="3422" spans="1:7" x14ac:dyDescent="0.45">
      <c r="A3422" s="4" t="s">
        <v>394</v>
      </c>
      <c r="B3422" s="5" t="s">
        <v>252</v>
      </c>
      <c r="C3422" s="6" t="s">
        <v>76</v>
      </c>
      <c r="D3422" s="7">
        <v>13916.52</v>
      </c>
      <c r="E3422" s="16">
        <v>44985</v>
      </c>
      <c r="F3422" s="8">
        <v>0</v>
      </c>
      <c r="G3422" s="10"/>
    </row>
    <row r="3423" spans="1:7" x14ac:dyDescent="0.45">
      <c r="A3423" s="4" t="s">
        <v>394</v>
      </c>
      <c r="B3423" s="5" t="s">
        <v>252</v>
      </c>
      <c r="C3423" s="6" t="s">
        <v>78</v>
      </c>
      <c r="D3423" s="7">
        <v>10470.17</v>
      </c>
      <c r="E3423" s="16">
        <v>45127</v>
      </c>
      <c r="F3423" s="8">
        <v>0</v>
      </c>
      <c r="G3423" s="10"/>
    </row>
    <row r="3424" spans="1:7" x14ac:dyDescent="0.45">
      <c r="A3424" s="4" t="s">
        <v>394</v>
      </c>
      <c r="B3424" s="5" t="s">
        <v>252</v>
      </c>
      <c r="C3424" s="6" t="s">
        <v>80</v>
      </c>
      <c r="D3424" s="7">
        <v>16405.39</v>
      </c>
      <c r="E3424" s="16">
        <v>45488</v>
      </c>
      <c r="F3424" s="8">
        <v>0</v>
      </c>
      <c r="G3424" s="10"/>
    </row>
    <row r="3425" spans="1:7" x14ac:dyDescent="0.45">
      <c r="A3425" s="4" t="s">
        <v>394</v>
      </c>
      <c r="B3425" s="5" t="s">
        <v>252</v>
      </c>
      <c r="C3425" s="6" t="s">
        <v>82</v>
      </c>
      <c r="D3425" s="7">
        <v>5689.87</v>
      </c>
      <c r="E3425" s="16">
        <v>45519</v>
      </c>
      <c r="F3425" s="8">
        <v>0</v>
      </c>
      <c r="G3425" s="10"/>
    </row>
    <row r="3426" spans="1:7" x14ac:dyDescent="0.45">
      <c r="A3426" s="4" t="s">
        <v>394</v>
      </c>
      <c r="B3426" s="5" t="s">
        <v>252</v>
      </c>
      <c r="C3426" s="6" t="s">
        <v>84</v>
      </c>
      <c r="D3426" s="7">
        <v>5516.45</v>
      </c>
      <c r="E3426" s="16">
        <v>45519</v>
      </c>
      <c r="F3426" s="8">
        <v>0</v>
      </c>
      <c r="G3426" s="10"/>
    </row>
    <row r="3427" spans="1:7" x14ac:dyDescent="0.45">
      <c r="A3427" s="4" t="s">
        <v>394</v>
      </c>
      <c r="B3427" s="5" t="s">
        <v>252</v>
      </c>
      <c r="C3427" s="6" t="s">
        <v>86</v>
      </c>
      <c r="D3427" s="7">
        <v>8400.0499999999993</v>
      </c>
      <c r="E3427" s="16">
        <v>45519</v>
      </c>
      <c r="F3427" s="8">
        <v>0</v>
      </c>
      <c r="G3427" s="10"/>
    </row>
    <row r="3428" spans="1:7" x14ac:dyDescent="0.45">
      <c r="A3428" s="4" t="s">
        <v>394</v>
      </c>
      <c r="B3428" s="5" t="s">
        <v>252</v>
      </c>
      <c r="C3428" s="6" t="s">
        <v>88</v>
      </c>
      <c r="D3428" s="7">
        <v>5544.6</v>
      </c>
      <c r="E3428" s="16">
        <v>45519</v>
      </c>
      <c r="F3428" s="8">
        <v>0</v>
      </c>
      <c r="G3428" s="10"/>
    </row>
    <row r="3429" spans="1:7" x14ac:dyDescent="0.45">
      <c r="A3429" s="4" t="s">
        <v>394</v>
      </c>
      <c r="B3429" s="5" t="s">
        <v>252</v>
      </c>
      <c r="C3429" s="6" t="s">
        <v>90</v>
      </c>
      <c r="D3429" s="7">
        <v>5544.6</v>
      </c>
      <c r="E3429" s="16">
        <v>45762</v>
      </c>
      <c r="F3429" s="8">
        <v>0</v>
      </c>
      <c r="G3429" s="10"/>
    </row>
    <row r="3430" spans="1:7" x14ac:dyDescent="0.45">
      <c r="A3430" s="4" t="s">
        <v>394</v>
      </c>
      <c r="B3430" s="5" t="s">
        <v>252</v>
      </c>
      <c r="C3430" s="6" t="s">
        <v>92</v>
      </c>
      <c r="D3430" s="7">
        <v>52726.71</v>
      </c>
      <c r="E3430" s="16">
        <v>45519</v>
      </c>
      <c r="F3430" s="8">
        <v>0</v>
      </c>
      <c r="G3430" s="10"/>
    </row>
    <row r="3431" spans="1:7" x14ac:dyDescent="0.45">
      <c r="A3431" s="4" t="s">
        <v>394</v>
      </c>
      <c r="B3431" s="5" t="s">
        <v>253</v>
      </c>
      <c r="C3431" s="6" t="s">
        <v>60</v>
      </c>
      <c r="D3431" s="7">
        <v>8409.7099999999991</v>
      </c>
      <c r="E3431" s="16">
        <v>45519</v>
      </c>
      <c r="F3431" s="8">
        <v>0</v>
      </c>
      <c r="G3431" s="10"/>
    </row>
    <row r="3432" spans="1:7" x14ac:dyDescent="0.45">
      <c r="A3432" s="4" t="s">
        <v>394</v>
      </c>
      <c r="B3432" s="5" t="s">
        <v>253</v>
      </c>
      <c r="C3432" s="6" t="s">
        <v>62</v>
      </c>
      <c r="D3432" s="7">
        <v>8132.49</v>
      </c>
      <c r="E3432" s="16">
        <v>45519</v>
      </c>
      <c r="F3432" s="8">
        <v>0</v>
      </c>
      <c r="G3432" s="10"/>
    </row>
    <row r="3433" spans="1:7" x14ac:dyDescent="0.45">
      <c r="A3433" s="4" t="s">
        <v>394</v>
      </c>
      <c r="B3433" s="5" t="s">
        <v>253</v>
      </c>
      <c r="C3433" s="6" t="s">
        <v>64</v>
      </c>
      <c r="D3433" s="7">
        <v>9612.44</v>
      </c>
      <c r="E3433" s="16">
        <v>45519</v>
      </c>
      <c r="F3433" s="8">
        <v>0</v>
      </c>
      <c r="G3433" s="10"/>
    </row>
    <row r="3434" spans="1:7" x14ac:dyDescent="0.45">
      <c r="A3434" s="4" t="s">
        <v>394</v>
      </c>
      <c r="B3434" s="5" t="s">
        <v>253</v>
      </c>
      <c r="C3434" s="6" t="s">
        <v>66</v>
      </c>
      <c r="D3434" s="7">
        <v>7535.59</v>
      </c>
      <c r="E3434" s="16">
        <v>45519</v>
      </c>
      <c r="F3434" s="8">
        <v>0</v>
      </c>
      <c r="G3434" s="10"/>
    </row>
    <row r="3435" spans="1:7" x14ac:dyDescent="0.45">
      <c r="A3435" s="4" t="s">
        <v>394</v>
      </c>
      <c r="B3435" s="5" t="s">
        <v>253</v>
      </c>
      <c r="C3435" s="6" t="s">
        <v>54</v>
      </c>
      <c r="D3435" s="7">
        <v>22495.14</v>
      </c>
      <c r="E3435" s="16">
        <v>44880</v>
      </c>
      <c r="F3435" s="8">
        <v>0</v>
      </c>
      <c r="G3435" s="10"/>
    </row>
    <row r="3436" spans="1:7" x14ac:dyDescent="0.45">
      <c r="A3436" s="4" t="s">
        <v>394</v>
      </c>
      <c r="B3436" s="5" t="s">
        <v>253</v>
      </c>
      <c r="C3436" s="6" t="s">
        <v>55</v>
      </c>
      <c r="D3436" s="7">
        <v>23641.3</v>
      </c>
      <c r="E3436" s="16">
        <v>44925</v>
      </c>
      <c r="F3436" s="8">
        <v>0</v>
      </c>
      <c r="G3436" s="10"/>
    </row>
    <row r="3437" spans="1:7" x14ac:dyDescent="0.45">
      <c r="A3437" s="4" t="s">
        <v>394</v>
      </c>
      <c r="B3437" s="5" t="s">
        <v>253</v>
      </c>
      <c r="C3437" s="6" t="s">
        <v>56</v>
      </c>
      <c r="D3437" s="7">
        <v>19921.96</v>
      </c>
      <c r="E3437" s="16">
        <v>45140</v>
      </c>
      <c r="F3437" s="8">
        <v>0</v>
      </c>
      <c r="G3437" s="10"/>
    </row>
    <row r="3438" spans="1:7" x14ac:dyDescent="0.45">
      <c r="A3438" s="4" t="s">
        <v>394</v>
      </c>
      <c r="B3438" s="5" t="s">
        <v>253</v>
      </c>
      <c r="C3438" s="6" t="s">
        <v>57</v>
      </c>
      <c r="D3438" s="7">
        <v>25197.9</v>
      </c>
      <c r="E3438" s="16">
        <v>45504</v>
      </c>
      <c r="F3438" s="8">
        <v>0</v>
      </c>
      <c r="G3438" s="10"/>
    </row>
    <row r="3439" spans="1:7" x14ac:dyDescent="0.45">
      <c r="A3439" s="4" t="s">
        <v>394</v>
      </c>
      <c r="B3439" s="5" t="s">
        <v>253</v>
      </c>
      <c r="C3439" s="6" t="s">
        <v>58</v>
      </c>
      <c r="D3439" s="7">
        <v>11191.67</v>
      </c>
      <c r="E3439" s="16">
        <v>45412</v>
      </c>
      <c r="F3439" s="8">
        <v>0</v>
      </c>
      <c r="G3439" s="10"/>
    </row>
    <row r="3440" spans="1:7" x14ac:dyDescent="0.45">
      <c r="A3440" s="4" t="s">
        <v>394</v>
      </c>
      <c r="B3440" s="5" t="s">
        <v>253</v>
      </c>
      <c r="C3440" s="6" t="s">
        <v>74</v>
      </c>
      <c r="D3440" s="7">
        <v>8008.41</v>
      </c>
      <c r="E3440" s="16">
        <v>44985</v>
      </c>
      <c r="F3440" s="8">
        <v>0</v>
      </c>
      <c r="G3440" s="10"/>
    </row>
    <row r="3441" spans="1:7" x14ac:dyDescent="0.45">
      <c r="A3441" s="4" t="s">
        <v>394</v>
      </c>
      <c r="B3441" s="5" t="s">
        <v>253</v>
      </c>
      <c r="C3441" s="6" t="s">
        <v>76</v>
      </c>
      <c r="D3441" s="7">
        <v>18683.79</v>
      </c>
      <c r="E3441" s="16">
        <v>44985</v>
      </c>
      <c r="F3441" s="8">
        <v>0</v>
      </c>
      <c r="G3441" s="10"/>
    </row>
    <row r="3442" spans="1:7" x14ac:dyDescent="0.45">
      <c r="A3442" s="4" t="s">
        <v>394</v>
      </c>
      <c r="B3442" s="5" t="s">
        <v>253</v>
      </c>
      <c r="C3442" s="6" t="s">
        <v>78</v>
      </c>
      <c r="D3442" s="7">
        <v>14056.85</v>
      </c>
      <c r="E3442" s="16">
        <v>45127</v>
      </c>
      <c r="F3442" s="8">
        <v>0</v>
      </c>
      <c r="G3442" s="10"/>
    </row>
    <row r="3443" spans="1:7" x14ac:dyDescent="0.45">
      <c r="A3443" s="4" t="s">
        <v>394</v>
      </c>
      <c r="B3443" s="5" t="s">
        <v>253</v>
      </c>
      <c r="C3443" s="6" t="s">
        <v>80</v>
      </c>
      <c r="D3443" s="7">
        <v>22025.25</v>
      </c>
      <c r="E3443" s="16">
        <v>45488</v>
      </c>
      <c r="F3443" s="8">
        <v>0</v>
      </c>
      <c r="G3443" s="10"/>
    </row>
    <row r="3444" spans="1:7" x14ac:dyDescent="0.45">
      <c r="A3444" s="4" t="s">
        <v>394</v>
      </c>
      <c r="B3444" s="5" t="s">
        <v>253</v>
      </c>
      <c r="C3444" s="6" t="s">
        <v>82</v>
      </c>
      <c r="D3444" s="7">
        <v>7639</v>
      </c>
      <c r="E3444" s="16">
        <v>45519</v>
      </c>
      <c r="F3444" s="8">
        <v>0</v>
      </c>
      <c r="G3444" s="10"/>
    </row>
    <row r="3445" spans="1:7" x14ac:dyDescent="0.45">
      <c r="A3445" s="4" t="s">
        <v>394</v>
      </c>
      <c r="B3445" s="5" t="s">
        <v>253</v>
      </c>
      <c r="C3445" s="6" t="s">
        <v>84</v>
      </c>
      <c r="D3445" s="7">
        <v>7406.18</v>
      </c>
      <c r="E3445" s="16">
        <v>45519</v>
      </c>
      <c r="F3445" s="8">
        <v>0</v>
      </c>
      <c r="G3445" s="10"/>
    </row>
    <row r="3446" spans="1:7" x14ac:dyDescent="0.45">
      <c r="A3446" s="4" t="s">
        <v>394</v>
      </c>
      <c r="B3446" s="5" t="s">
        <v>253</v>
      </c>
      <c r="C3446" s="6" t="s">
        <v>86</v>
      </c>
      <c r="D3446" s="7">
        <v>11277.59</v>
      </c>
      <c r="E3446" s="16">
        <v>45519</v>
      </c>
      <c r="F3446" s="8">
        <v>0</v>
      </c>
      <c r="G3446" s="10"/>
    </row>
    <row r="3447" spans="1:7" x14ac:dyDescent="0.45">
      <c r="A3447" s="4" t="s">
        <v>394</v>
      </c>
      <c r="B3447" s="5" t="s">
        <v>253</v>
      </c>
      <c r="C3447" s="6" t="s">
        <v>88</v>
      </c>
      <c r="D3447" s="7">
        <v>7443.96</v>
      </c>
      <c r="E3447" s="16">
        <v>45519</v>
      </c>
      <c r="F3447" s="8">
        <v>0</v>
      </c>
      <c r="G3447" s="10"/>
    </row>
    <row r="3448" spans="1:7" x14ac:dyDescent="0.45">
      <c r="A3448" s="4" t="s">
        <v>394</v>
      </c>
      <c r="B3448" s="5" t="s">
        <v>253</v>
      </c>
      <c r="C3448" s="6" t="s">
        <v>90</v>
      </c>
      <c r="D3448" s="7">
        <v>7443.96</v>
      </c>
      <c r="E3448" s="16">
        <v>45762</v>
      </c>
      <c r="F3448" s="8">
        <v>0</v>
      </c>
      <c r="G3448" s="10"/>
    </row>
    <row r="3449" spans="1:7" x14ac:dyDescent="0.45">
      <c r="A3449" s="4" t="s">
        <v>394</v>
      </c>
      <c r="B3449" s="5" t="s">
        <v>253</v>
      </c>
      <c r="C3449" s="6" t="s">
        <v>92</v>
      </c>
      <c r="D3449" s="7">
        <v>70788.88</v>
      </c>
      <c r="E3449" s="16">
        <v>45519</v>
      </c>
      <c r="F3449" s="8">
        <v>0</v>
      </c>
      <c r="G3449" s="10"/>
    </row>
    <row r="3450" spans="1:7" x14ac:dyDescent="0.45">
      <c r="A3450" s="4" t="s">
        <v>394</v>
      </c>
      <c r="B3450" s="5" t="s">
        <v>254</v>
      </c>
      <c r="C3450" s="6" t="s">
        <v>60</v>
      </c>
      <c r="D3450" s="7">
        <v>188712.43</v>
      </c>
      <c r="E3450" s="16">
        <v>45519</v>
      </c>
      <c r="F3450" s="8">
        <v>0</v>
      </c>
      <c r="G3450" s="10"/>
    </row>
    <row r="3451" spans="1:7" x14ac:dyDescent="0.45">
      <c r="A3451" s="4" t="s">
        <v>394</v>
      </c>
      <c r="B3451" s="5" t="s">
        <v>254</v>
      </c>
      <c r="C3451" s="6" t="s">
        <v>61</v>
      </c>
      <c r="D3451" s="7">
        <v>50861.79</v>
      </c>
      <c r="E3451" s="16">
        <v>45519</v>
      </c>
      <c r="F3451" s="8">
        <v>0</v>
      </c>
      <c r="G3451" s="10"/>
    </row>
    <row r="3452" spans="1:7" x14ac:dyDescent="0.45">
      <c r="A3452" s="4" t="s">
        <v>394</v>
      </c>
      <c r="B3452" s="5" t="s">
        <v>254</v>
      </c>
      <c r="C3452" s="6" t="s">
        <v>62</v>
      </c>
      <c r="D3452" s="7">
        <v>182491.59</v>
      </c>
      <c r="E3452" s="16">
        <v>45519</v>
      </c>
      <c r="F3452" s="8">
        <v>0</v>
      </c>
      <c r="G3452" s="10"/>
    </row>
    <row r="3453" spans="1:7" x14ac:dyDescent="0.45">
      <c r="A3453" s="4" t="s">
        <v>394</v>
      </c>
      <c r="B3453" s="5" t="s">
        <v>254</v>
      </c>
      <c r="C3453" s="6" t="s">
        <v>63</v>
      </c>
      <c r="D3453" s="7">
        <v>49185.15</v>
      </c>
      <c r="E3453" s="16">
        <v>45519</v>
      </c>
      <c r="F3453" s="8">
        <v>0</v>
      </c>
      <c r="G3453" s="10"/>
    </row>
    <row r="3454" spans="1:7" x14ac:dyDescent="0.45">
      <c r="A3454" s="4" t="s">
        <v>394</v>
      </c>
      <c r="B3454" s="5" t="s">
        <v>254</v>
      </c>
      <c r="C3454" s="6" t="s">
        <v>64</v>
      </c>
      <c r="D3454" s="7">
        <v>215701.26</v>
      </c>
      <c r="E3454" s="16">
        <v>45519</v>
      </c>
      <c r="F3454" s="8">
        <v>0</v>
      </c>
      <c r="G3454" s="10"/>
    </row>
    <row r="3455" spans="1:7" x14ac:dyDescent="0.45">
      <c r="A3455" s="4" t="s">
        <v>394</v>
      </c>
      <c r="B3455" s="5" t="s">
        <v>254</v>
      </c>
      <c r="C3455" s="6" t="s">
        <v>65</v>
      </c>
      <c r="D3455" s="7">
        <v>55983.45</v>
      </c>
      <c r="E3455" s="16">
        <v>45519</v>
      </c>
      <c r="F3455" s="8">
        <v>0</v>
      </c>
      <c r="G3455" s="10"/>
    </row>
    <row r="3456" spans="1:7" x14ac:dyDescent="0.45">
      <c r="A3456" s="4" t="s">
        <v>394</v>
      </c>
      <c r="B3456" s="5" t="s">
        <v>254</v>
      </c>
      <c r="C3456" s="6" t="s">
        <v>66</v>
      </c>
      <c r="D3456" s="7">
        <v>169097.17</v>
      </c>
      <c r="E3456" s="16">
        <v>45519</v>
      </c>
      <c r="F3456" s="8">
        <v>0</v>
      </c>
      <c r="G3456" s="10"/>
    </row>
    <row r="3457" spans="1:7" x14ac:dyDescent="0.45">
      <c r="A3457" s="4" t="s">
        <v>394</v>
      </c>
      <c r="B3457" s="5" t="s">
        <v>254</v>
      </c>
      <c r="C3457" s="6" t="s">
        <v>67</v>
      </c>
      <c r="D3457" s="7">
        <v>43887.75</v>
      </c>
      <c r="E3457" s="16">
        <v>45519</v>
      </c>
      <c r="F3457" s="8">
        <v>0</v>
      </c>
      <c r="G3457" s="10"/>
    </row>
    <row r="3458" spans="1:7" x14ac:dyDescent="0.45">
      <c r="A3458" s="4" t="s">
        <v>394</v>
      </c>
      <c r="B3458" s="5" t="s">
        <v>254</v>
      </c>
      <c r="C3458" s="6" t="s">
        <v>54</v>
      </c>
      <c r="D3458" s="7">
        <v>503163.15</v>
      </c>
      <c r="E3458" s="16">
        <v>44880</v>
      </c>
      <c r="F3458" s="8">
        <v>0</v>
      </c>
      <c r="G3458" s="10"/>
    </row>
    <row r="3459" spans="1:7" x14ac:dyDescent="0.45">
      <c r="A3459" s="4" t="s">
        <v>394</v>
      </c>
      <c r="B3459" s="5" t="s">
        <v>254</v>
      </c>
      <c r="C3459" s="6" t="s">
        <v>68</v>
      </c>
      <c r="D3459" s="7">
        <v>112089.25</v>
      </c>
      <c r="E3459" s="16">
        <v>44880</v>
      </c>
      <c r="F3459" s="8">
        <v>18923.919999999998</v>
      </c>
      <c r="G3459" s="10"/>
    </row>
    <row r="3460" spans="1:7" x14ac:dyDescent="0.45">
      <c r="A3460" s="4" t="s">
        <v>394</v>
      </c>
      <c r="B3460" s="5" t="s">
        <v>254</v>
      </c>
      <c r="C3460" s="6" t="s">
        <v>55</v>
      </c>
      <c r="D3460" s="7">
        <v>528799.93000000005</v>
      </c>
      <c r="E3460" s="16">
        <v>44925</v>
      </c>
      <c r="F3460" s="8">
        <v>0</v>
      </c>
      <c r="G3460" s="10"/>
    </row>
    <row r="3461" spans="1:7" x14ac:dyDescent="0.45">
      <c r="A3461" s="4" t="s">
        <v>394</v>
      </c>
      <c r="B3461" s="5" t="s">
        <v>254</v>
      </c>
      <c r="C3461" s="6" t="s">
        <v>69</v>
      </c>
      <c r="D3461" s="7">
        <v>117800.34</v>
      </c>
      <c r="E3461" s="16">
        <v>44925</v>
      </c>
      <c r="F3461" s="8">
        <v>19888.12</v>
      </c>
      <c r="G3461" s="10"/>
    </row>
    <row r="3462" spans="1:7" x14ac:dyDescent="0.45">
      <c r="A3462" s="4" t="s">
        <v>394</v>
      </c>
      <c r="B3462" s="5" t="s">
        <v>254</v>
      </c>
      <c r="C3462" s="6" t="s">
        <v>56</v>
      </c>
      <c r="D3462" s="7">
        <v>445607.1</v>
      </c>
      <c r="E3462" s="16">
        <v>45140</v>
      </c>
      <c r="F3462" s="8">
        <v>0</v>
      </c>
      <c r="G3462" s="10"/>
    </row>
    <row r="3463" spans="1:7" x14ac:dyDescent="0.45">
      <c r="A3463" s="4" t="s">
        <v>394</v>
      </c>
      <c r="B3463" s="5" t="s">
        <v>254</v>
      </c>
      <c r="C3463" s="6" t="s">
        <v>70</v>
      </c>
      <c r="D3463" s="7">
        <v>99267.54</v>
      </c>
      <c r="E3463" s="16">
        <v>45140</v>
      </c>
      <c r="F3463" s="8">
        <v>16759.240000000002</v>
      </c>
      <c r="G3463" s="10"/>
    </row>
    <row r="3464" spans="1:7" x14ac:dyDescent="0.45">
      <c r="A3464" s="4" t="s">
        <v>394</v>
      </c>
      <c r="B3464" s="5" t="s">
        <v>254</v>
      </c>
      <c r="C3464" s="6" t="s">
        <v>57</v>
      </c>
      <c r="D3464" s="7">
        <v>563617.48</v>
      </c>
      <c r="E3464" s="16">
        <v>45504</v>
      </c>
      <c r="F3464" s="8">
        <v>0</v>
      </c>
      <c r="G3464" s="10"/>
    </row>
    <row r="3465" spans="1:7" x14ac:dyDescent="0.45">
      <c r="A3465" s="4" t="s">
        <v>394</v>
      </c>
      <c r="B3465" s="5" t="s">
        <v>254</v>
      </c>
      <c r="C3465" s="6" t="s">
        <v>71</v>
      </c>
      <c r="D3465" s="7">
        <v>178242.93</v>
      </c>
      <c r="E3465" s="16">
        <v>45504</v>
      </c>
      <c r="F3465" s="8">
        <v>0</v>
      </c>
      <c r="G3465" s="10" t="s">
        <v>395</v>
      </c>
    </row>
    <row r="3466" spans="1:7" x14ac:dyDescent="0.45">
      <c r="A3466" s="4" t="s">
        <v>394</v>
      </c>
      <c r="B3466" s="5" t="s">
        <v>254</v>
      </c>
      <c r="C3466" s="6" t="s">
        <v>72</v>
      </c>
      <c r="D3466" s="7">
        <v>85549.54</v>
      </c>
      <c r="E3466" s="16">
        <v>45504</v>
      </c>
      <c r="F3466" s="8">
        <v>19960.27</v>
      </c>
      <c r="G3466" s="10"/>
    </row>
    <row r="3467" spans="1:7" x14ac:dyDescent="0.45">
      <c r="A3467" s="4" t="s">
        <v>394</v>
      </c>
      <c r="B3467" s="5" t="s">
        <v>254</v>
      </c>
      <c r="C3467" s="6" t="s">
        <v>58</v>
      </c>
      <c r="D3467" s="7">
        <v>255114.19</v>
      </c>
      <c r="E3467" s="16">
        <v>45412</v>
      </c>
      <c r="F3467" s="8">
        <v>0</v>
      </c>
      <c r="G3467" s="10"/>
    </row>
    <row r="3468" spans="1:7" x14ac:dyDescent="0.45">
      <c r="A3468" s="4" t="s">
        <v>394</v>
      </c>
      <c r="B3468" s="5" t="s">
        <v>254</v>
      </c>
      <c r="C3468" s="6" t="s">
        <v>73</v>
      </c>
      <c r="D3468" s="7">
        <v>55766.07</v>
      </c>
      <c r="E3468" s="16">
        <v>45412</v>
      </c>
      <c r="F3468" s="8">
        <v>9414.93</v>
      </c>
      <c r="G3468" s="10"/>
    </row>
    <row r="3469" spans="1:7" x14ac:dyDescent="0.45">
      <c r="A3469" s="4" t="s">
        <v>394</v>
      </c>
      <c r="B3469" s="5" t="s">
        <v>254</v>
      </c>
      <c r="C3469" s="6" t="s">
        <v>74</v>
      </c>
      <c r="D3469" s="7">
        <v>179129.31</v>
      </c>
      <c r="E3469" s="16">
        <v>44985</v>
      </c>
      <c r="F3469" s="8">
        <v>0</v>
      </c>
      <c r="G3469" s="10"/>
    </row>
    <row r="3470" spans="1:7" x14ac:dyDescent="0.45">
      <c r="A3470" s="4" t="s">
        <v>394</v>
      </c>
      <c r="B3470" s="5" t="s">
        <v>254</v>
      </c>
      <c r="C3470" s="6" t="s">
        <v>75</v>
      </c>
      <c r="D3470" s="7">
        <v>39904.49</v>
      </c>
      <c r="E3470" s="16">
        <v>44985</v>
      </c>
      <c r="F3470" s="8">
        <v>6737.04</v>
      </c>
      <c r="G3470" s="10"/>
    </row>
    <row r="3471" spans="1:7" x14ac:dyDescent="0.45">
      <c r="A3471" s="4" t="s">
        <v>394</v>
      </c>
      <c r="B3471" s="5" t="s">
        <v>254</v>
      </c>
      <c r="C3471" s="6" t="s">
        <v>76</v>
      </c>
      <c r="D3471" s="7">
        <v>417912.31</v>
      </c>
      <c r="E3471" s="16">
        <v>44985</v>
      </c>
      <c r="F3471" s="8">
        <v>0</v>
      </c>
      <c r="G3471" s="10"/>
    </row>
    <row r="3472" spans="1:7" x14ac:dyDescent="0.45">
      <c r="A3472" s="4" t="s">
        <v>394</v>
      </c>
      <c r="B3472" s="5" t="s">
        <v>254</v>
      </c>
      <c r="C3472" s="6" t="s">
        <v>77</v>
      </c>
      <c r="D3472" s="7">
        <v>93098</v>
      </c>
      <c r="E3472" s="16">
        <v>44985</v>
      </c>
      <c r="F3472" s="8">
        <v>15717.64</v>
      </c>
      <c r="G3472" s="10"/>
    </row>
    <row r="3473" spans="1:7" x14ac:dyDescent="0.45">
      <c r="A3473" s="4" t="s">
        <v>394</v>
      </c>
      <c r="B3473" s="5" t="s">
        <v>254</v>
      </c>
      <c r="C3473" s="6" t="s">
        <v>78</v>
      </c>
      <c r="D3473" s="7">
        <v>314418.44</v>
      </c>
      <c r="E3473" s="16">
        <v>45140</v>
      </c>
      <c r="F3473" s="8">
        <v>0</v>
      </c>
      <c r="G3473" s="10"/>
    </row>
    <row r="3474" spans="1:7" x14ac:dyDescent="0.45">
      <c r="A3474" s="4" t="s">
        <v>394</v>
      </c>
      <c r="B3474" s="5" t="s">
        <v>254</v>
      </c>
      <c r="C3474" s="6" t="s">
        <v>79</v>
      </c>
      <c r="D3474" s="7">
        <v>70042.740000000005</v>
      </c>
      <c r="E3474" s="16">
        <v>45140</v>
      </c>
      <c r="F3474" s="8">
        <v>11825.25</v>
      </c>
      <c r="G3474" s="10"/>
    </row>
    <row r="3475" spans="1:7" x14ac:dyDescent="0.45">
      <c r="A3475" s="4" t="s">
        <v>394</v>
      </c>
      <c r="B3475" s="5" t="s">
        <v>254</v>
      </c>
      <c r="C3475" s="6" t="s">
        <v>80</v>
      </c>
      <c r="D3475" s="7">
        <v>502065.9</v>
      </c>
      <c r="E3475" s="16">
        <v>45488</v>
      </c>
      <c r="F3475" s="8">
        <v>0</v>
      </c>
      <c r="G3475" s="10"/>
    </row>
    <row r="3476" spans="1:7" x14ac:dyDescent="0.45">
      <c r="A3476" s="4" t="s">
        <v>394</v>
      </c>
      <c r="B3476" s="5" t="s">
        <v>254</v>
      </c>
      <c r="C3476" s="6" t="s">
        <v>81</v>
      </c>
      <c r="D3476" s="7">
        <v>109747.89</v>
      </c>
      <c r="E3476" s="16">
        <v>45488</v>
      </c>
      <c r="F3476" s="8">
        <v>18528.63</v>
      </c>
      <c r="G3476" s="10"/>
    </row>
    <row r="3477" spans="1:7" x14ac:dyDescent="0.45">
      <c r="A3477" s="4" t="s">
        <v>394</v>
      </c>
      <c r="B3477" s="5" t="s">
        <v>254</v>
      </c>
      <c r="C3477" s="6" t="s">
        <v>82</v>
      </c>
      <c r="D3477" s="7">
        <v>171417.67</v>
      </c>
      <c r="E3477" s="16">
        <v>45519</v>
      </c>
      <c r="F3477" s="8">
        <v>0</v>
      </c>
      <c r="G3477" s="10"/>
    </row>
    <row r="3478" spans="1:7" x14ac:dyDescent="0.45">
      <c r="A3478" s="4" t="s">
        <v>394</v>
      </c>
      <c r="B3478" s="5" t="s">
        <v>254</v>
      </c>
      <c r="C3478" s="6" t="s">
        <v>83</v>
      </c>
      <c r="D3478" s="7">
        <v>46200.5</v>
      </c>
      <c r="E3478" s="16">
        <v>45519</v>
      </c>
      <c r="F3478" s="8">
        <v>0</v>
      </c>
      <c r="G3478" s="10"/>
    </row>
    <row r="3479" spans="1:7" x14ac:dyDescent="0.45">
      <c r="A3479" s="4" t="s">
        <v>394</v>
      </c>
      <c r="B3479" s="5" t="s">
        <v>254</v>
      </c>
      <c r="C3479" s="6" t="s">
        <v>84</v>
      </c>
      <c r="D3479" s="7">
        <v>166193.35</v>
      </c>
      <c r="E3479" s="16">
        <v>45519</v>
      </c>
      <c r="F3479" s="8">
        <v>0</v>
      </c>
      <c r="G3479" s="10"/>
    </row>
    <row r="3480" spans="1:7" x14ac:dyDescent="0.45">
      <c r="A3480" s="4" t="s">
        <v>394</v>
      </c>
      <c r="B3480" s="5" t="s">
        <v>254</v>
      </c>
      <c r="C3480" s="6" t="s">
        <v>85</v>
      </c>
      <c r="D3480" s="7">
        <v>44792.44</v>
      </c>
      <c r="E3480" s="16">
        <v>45519</v>
      </c>
      <c r="F3480" s="8">
        <v>0</v>
      </c>
      <c r="G3480" s="10"/>
    </row>
    <row r="3481" spans="1:7" x14ac:dyDescent="0.45">
      <c r="A3481" s="4" t="s">
        <v>394</v>
      </c>
      <c r="B3481" s="5" t="s">
        <v>254</v>
      </c>
      <c r="C3481" s="6" t="s">
        <v>86</v>
      </c>
      <c r="D3481" s="7">
        <v>253067.07</v>
      </c>
      <c r="E3481" s="16">
        <v>45519</v>
      </c>
      <c r="F3481" s="8">
        <v>0</v>
      </c>
      <c r="G3481" s="10"/>
    </row>
    <row r="3482" spans="1:7" x14ac:dyDescent="0.45">
      <c r="A3482" s="4" t="s">
        <v>394</v>
      </c>
      <c r="B3482" s="5" t="s">
        <v>254</v>
      </c>
      <c r="C3482" s="6" t="s">
        <v>87</v>
      </c>
      <c r="D3482" s="7">
        <v>65681.440000000002</v>
      </c>
      <c r="E3482" s="16">
        <v>45519</v>
      </c>
      <c r="F3482" s="8">
        <v>0</v>
      </c>
      <c r="G3482" s="10"/>
    </row>
    <row r="3483" spans="1:7" x14ac:dyDescent="0.45">
      <c r="A3483" s="4" t="s">
        <v>394</v>
      </c>
      <c r="B3483" s="5" t="s">
        <v>254</v>
      </c>
      <c r="C3483" s="6" t="s">
        <v>88</v>
      </c>
      <c r="D3483" s="7">
        <v>167041.17000000001</v>
      </c>
      <c r="E3483" s="16">
        <v>45519</v>
      </c>
      <c r="F3483" s="8">
        <v>0</v>
      </c>
      <c r="G3483" s="10"/>
    </row>
    <row r="3484" spans="1:7" x14ac:dyDescent="0.45">
      <c r="A3484" s="4" t="s">
        <v>394</v>
      </c>
      <c r="B3484" s="5" t="s">
        <v>254</v>
      </c>
      <c r="C3484" s="6" t="s">
        <v>89</v>
      </c>
      <c r="D3484" s="7">
        <v>43354.14</v>
      </c>
      <c r="E3484" s="16">
        <v>45519</v>
      </c>
      <c r="F3484" s="8">
        <v>0</v>
      </c>
      <c r="G3484" s="10"/>
    </row>
    <row r="3485" spans="1:7" x14ac:dyDescent="0.45">
      <c r="A3485" s="4" t="s">
        <v>394</v>
      </c>
      <c r="B3485" s="5" t="s">
        <v>254</v>
      </c>
      <c r="C3485" s="6" t="s">
        <v>90</v>
      </c>
      <c r="D3485" s="7">
        <v>167041.17000000001</v>
      </c>
      <c r="E3485" s="16">
        <v>45762</v>
      </c>
      <c r="F3485" s="8">
        <v>0</v>
      </c>
      <c r="G3485" s="10"/>
    </row>
    <row r="3486" spans="1:7" x14ac:dyDescent="0.45">
      <c r="A3486" s="4" t="s">
        <v>394</v>
      </c>
      <c r="B3486" s="5" t="s">
        <v>254</v>
      </c>
      <c r="C3486" s="6" t="s">
        <v>91</v>
      </c>
      <c r="D3486" s="7">
        <v>43354.14</v>
      </c>
      <c r="E3486" s="16">
        <v>45762</v>
      </c>
      <c r="F3486" s="8">
        <v>0</v>
      </c>
      <c r="G3486" s="10"/>
    </row>
    <row r="3487" spans="1:7" x14ac:dyDescent="0.45">
      <c r="A3487" s="4" t="s">
        <v>394</v>
      </c>
      <c r="B3487" s="5" t="s">
        <v>254</v>
      </c>
      <c r="C3487" s="6" t="s">
        <v>92</v>
      </c>
      <c r="D3487" s="7">
        <v>1588489.17</v>
      </c>
      <c r="E3487" s="16">
        <v>45519</v>
      </c>
      <c r="F3487" s="8">
        <v>0</v>
      </c>
      <c r="G3487" s="10"/>
    </row>
    <row r="3488" spans="1:7" x14ac:dyDescent="0.45">
      <c r="A3488" s="4" t="s">
        <v>394</v>
      </c>
      <c r="B3488" s="5" t="s">
        <v>254</v>
      </c>
      <c r="C3488" s="6" t="s">
        <v>93</v>
      </c>
      <c r="D3488" s="7">
        <v>412279.05</v>
      </c>
      <c r="E3488" s="16">
        <v>45519</v>
      </c>
      <c r="F3488" s="8">
        <v>0</v>
      </c>
      <c r="G3488" s="10"/>
    </row>
    <row r="3489" spans="1:7" x14ac:dyDescent="0.45">
      <c r="A3489" s="4" t="s">
        <v>394</v>
      </c>
      <c r="B3489" s="5" t="s">
        <v>255</v>
      </c>
      <c r="C3489" s="6" t="s">
        <v>60</v>
      </c>
      <c r="D3489" s="7">
        <v>6414.03</v>
      </c>
      <c r="E3489" s="16">
        <v>45519</v>
      </c>
      <c r="F3489" s="8">
        <v>0</v>
      </c>
      <c r="G3489" s="10"/>
    </row>
    <row r="3490" spans="1:7" x14ac:dyDescent="0.45">
      <c r="A3490" s="4" t="s">
        <v>394</v>
      </c>
      <c r="B3490" s="5" t="s">
        <v>255</v>
      </c>
      <c r="C3490" s="6" t="s">
        <v>62</v>
      </c>
      <c r="D3490" s="7">
        <v>6202.6</v>
      </c>
      <c r="E3490" s="16">
        <v>45519</v>
      </c>
      <c r="F3490" s="8">
        <v>0</v>
      </c>
      <c r="G3490" s="10"/>
    </row>
    <row r="3491" spans="1:7" x14ac:dyDescent="0.45">
      <c r="A3491" s="4" t="s">
        <v>394</v>
      </c>
      <c r="B3491" s="5" t="s">
        <v>255</v>
      </c>
      <c r="C3491" s="6" t="s">
        <v>64</v>
      </c>
      <c r="D3491" s="7">
        <v>7331.34</v>
      </c>
      <c r="E3491" s="16">
        <v>45519</v>
      </c>
      <c r="F3491" s="8">
        <v>0</v>
      </c>
      <c r="G3491" s="10"/>
    </row>
    <row r="3492" spans="1:7" x14ac:dyDescent="0.45">
      <c r="A3492" s="4" t="s">
        <v>394</v>
      </c>
      <c r="B3492" s="5" t="s">
        <v>255</v>
      </c>
      <c r="C3492" s="6" t="s">
        <v>66</v>
      </c>
      <c r="D3492" s="7">
        <v>5747.34</v>
      </c>
      <c r="E3492" s="16">
        <v>45519</v>
      </c>
      <c r="F3492" s="8">
        <v>0</v>
      </c>
      <c r="G3492" s="10"/>
    </row>
    <row r="3493" spans="1:7" x14ac:dyDescent="0.45">
      <c r="A3493" s="4" t="s">
        <v>394</v>
      </c>
      <c r="B3493" s="5" t="s">
        <v>255</v>
      </c>
      <c r="C3493" s="6" t="s">
        <v>54</v>
      </c>
      <c r="D3493" s="7">
        <v>17156.89</v>
      </c>
      <c r="E3493" s="16">
        <v>44880</v>
      </c>
      <c r="F3493" s="8">
        <v>0</v>
      </c>
      <c r="G3493" s="10"/>
    </row>
    <row r="3494" spans="1:7" x14ac:dyDescent="0.45">
      <c r="A3494" s="4" t="s">
        <v>394</v>
      </c>
      <c r="B3494" s="5" t="s">
        <v>255</v>
      </c>
      <c r="C3494" s="6" t="s">
        <v>55</v>
      </c>
      <c r="D3494" s="7">
        <v>18031.060000000001</v>
      </c>
      <c r="E3494" s="16">
        <v>44925</v>
      </c>
      <c r="F3494" s="8">
        <v>0</v>
      </c>
      <c r="G3494" s="10"/>
    </row>
    <row r="3495" spans="1:7" x14ac:dyDescent="0.45">
      <c r="A3495" s="4" t="s">
        <v>394</v>
      </c>
      <c r="B3495" s="5" t="s">
        <v>255</v>
      </c>
      <c r="C3495" s="6" t="s">
        <v>56</v>
      </c>
      <c r="D3495" s="7">
        <v>15194.34</v>
      </c>
      <c r="E3495" s="16">
        <v>45140</v>
      </c>
      <c r="F3495" s="8">
        <v>0</v>
      </c>
      <c r="G3495" s="10"/>
    </row>
    <row r="3496" spans="1:7" x14ac:dyDescent="0.45">
      <c r="A3496" s="4" t="s">
        <v>394</v>
      </c>
      <c r="B3496" s="5" t="s">
        <v>255</v>
      </c>
      <c r="C3496" s="6" t="s">
        <v>57</v>
      </c>
      <c r="D3496" s="7">
        <v>19218.27</v>
      </c>
      <c r="E3496" s="16">
        <v>45504</v>
      </c>
      <c r="F3496" s="8">
        <v>0</v>
      </c>
      <c r="G3496" s="10"/>
    </row>
    <row r="3497" spans="1:7" x14ac:dyDescent="0.45">
      <c r="A3497" s="4" t="s">
        <v>394</v>
      </c>
      <c r="B3497" s="5" t="s">
        <v>255</v>
      </c>
      <c r="C3497" s="6" t="s">
        <v>58</v>
      </c>
      <c r="D3497" s="7">
        <v>8535.81</v>
      </c>
      <c r="E3497" s="16">
        <v>45427</v>
      </c>
      <c r="F3497" s="8">
        <v>0</v>
      </c>
      <c r="G3497" s="10"/>
    </row>
    <row r="3498" spans="1:7" x14ac:dyDescent="0.45">
      <c r="A3498" s="4" t="s">
        <v>394</v>
      </c>
      <c r="B3498" s="5" t="s">
        <v>255</v>
      </c>
      <c r="C3498" s="6" t="s">
        <v>74</v>
      </c>
      <c r="D3498" s="7">
        <v>6107.96</v>
      </c>
      <c r="E3498" s="16">
        <v>44985</v>
      </c>
      <c r="F3498" s="8">
        <v>0</v>
      </c>
      <c r="G3498" s="10"/>
    </row>
    <row r="3499" spans="1:7" x14ac:dyDescent="0.45">
      <c r="A3499" s="4" t="s">
        <v>394</v>
      </c>
      <c r="B3499" s="5" t="s">
        <v>255</v>
      </c>
      <c r="C3499" s="6" t="s">
        <v>76</v>
      </c>
      <c r="D3499" s="7">
        <v>14250</v>
      </c>
      <c r="E3499" s="16">
        <v>44985</v>
      </c>
      <c r="F3499" s="8">
        <v>0</v>
      </c>
      <c r="G3499" s="10"/>
    </row>
    <row r="3500" spans="1:7" x14ac:dyDescent="0.45">
      <c r="A3500" s="4" t="s">
        <v>394</v>
      </c>
      <c r="B3500" s="5" t="s">
        <v>255</v>
      </c>
      <c r="C3500" s="6" t="s">
        <v>78</v>
      </c>
      <c r="D3500" s="7">
        <v>10721.06</v>
      </c>
      <c r="E3500" s="16">
        <v>45127</v>
      </c>
      <c r="F3500" s="8">
        <v>0</v>
      </c>
      <c r="G3500" s="10"/>
    </row>
    <row r="3501" spans="1:7" x14ac:dyDescent="0.45">
      <c r="A3501" s="4" t="s">
        <v>394</v>
      </c>
      <c r="B3501" s="5" t="s">
        <v>255</v>
      </c>
      <c r="C3501" s="6" t="s">
        <v>80</v>
      </c>
      <c r="D3501" s="7">
        <v>16798.509999999998</v>
      </c>
      <c r="E3501" s="16">
        <v>45488</v>
      </c>
      <c r="F3501" s="8">
        <v>0</v>
      </c>
      <c r="G3501" s="10"/>
    </row>
    <row r="3502" spans="1:7" x14ac:dyDescent="0.45">
      <c r="A3502" s="4" t="s">
        <v>394</v>
      </c>
      <c r="B3502" s="5" t="s">
        <v>255</v>
      </c>
      <c r="C3502" s="6" t="s">
        <v>82</v>
      </c>
      <c r="D3502" s="7">
        <v>5826.21</v>
      </c>
      <c r="E3502" s="16">
        <v>45519</v>
      </c>
      <c r="F3502" s="8">
        <v>0</v>
      </c>
      <c r="G3502" s="10"/>
    </row>
    <row r="3503" spans="1:7" x14ac:dyDescent="0.45">
      <c r="A3503" s="4" t="s">
        <v>394</v>
      </c>
      <c r="B3503" s="5" t="s">
        <v>255</v>
      </c>
      <c r="C3503" s="6" t="s">
        <v>84</v>
      </c>
      <c r="D3503" s="7">
        <v>5648.65</v>
      </c>
      <c r="E3503" s="16">
        <v>45519</v>
      </c>
      <c r="F3503" s="8">
        <v>0</v>
      </c>
      <c r="G3503" s="10"/>
    </row>
    <row r="3504" spans="1:7" x14ac:dyDescent="0.45">
      <c r="A3504" s="4" t="s">
        <v>394</v>
      </c>
      <c r="B3504" s="5" t="s">
        <v>255</v>
      </c>
      <c r="C3504" s="6" t="s">
        <v>86</v>
      </c>
      <c r="D3504" s="7">
        <v>8601.34</v>
      </c>
      <c r="E3504" s="16">
        <v>45519</v>
      </c>
      <c r="F3504" s="8">
        <v>0</v>
      </c>
      <c r="G3504" s="10"/>
    </row>
    <row r="3505" spans="1:7" x14ac:dyDescent="0.45">
      <c r="A3505" s="4" t="s">
        <v>394</v>
      </c>
      <c r="B3505" s="5" t="s">
        <v>255</v>
      </c>
      <c r="C3505" s="6" t="s">
        <v>88</v>
      </c>
      <c r="D3505" s="7">
        <v>5677.46</v>
      </c>
      <c r="E3505" s="16">
        <v>45519</v>
      </c>
      <c r="F3505" s="8">
        <v>0</v>
      </c>
      <c r="G3505" s="10"/>
    </row>
    <row r="3506" spans="1:7" x14ac:dyDescent="0.45">
      <c r="A3506" s="4" t="s">
        <v>394</v>
      </c>
      <c r="B3506" s="5" t="s">
        <v>255</v>
      </c>
      <c r="C3506" s="6" t="s">
        <v>90</v>
      </c>
      <c r="D3506" s="7">
        <v>5677.46</v>
      </c>
      <c r="E3506" s="16">
        <v>45762</v>
      </c>
      <c r="F3506" s="8">
        <v>0</v>
      </c>
      <c r="G3506" s="10"/>
    </row>
    <row r="3507" spans="1:7" x14ac:dyDescent="0.45">
      <c r="A3507" s="4" t="s">
        <v>394</v>
      </c>
      <c r="B3507" s="5" t="s">
        <v>255</v>
      </c>
      <c r="C3507" s="6" t="s">
        <v>92</v>
      </c>
      <c r="D3507" s="7">
        <v>53990.2</v>
      </c>
      <c r="E3507" s="16">
        <v>45519</v>
      </c>
      <c r="F3507" s="8">
        <v>0</v>
      </c>
      <c r="G3507" s="10"/>
    </row>
    <row r="3508" spans="1:7" x14ac:dyDescent="0.45">
      <c r="A3508" s="4" t="s">
        <v>394</v>
      </c>
      <c r="B3508" s="5" t="s">
        <v>256</v>
      </c>
      <c r="C3508" s="6" t="s">
        <v>60</v>
      </c>
      <c r="D3508" s="7">
        <v>774.82</v>
      </c>
      <c r="E3508" s="16">
        <v>45519</v>
      </c>
      <c r="F3508" s="8">
        <v>0</v>
      </c>
      <c r="G3508" s="10"/>
    </row>
    <row r="3509" spans="1:7" x14ac:dyDescent="0.45">
      <c r="A3509" s="4" t="s">
        <v>394</v>
      </c>
      <c r="B3509" s="5" t="s">
        <v>256</v>
      </c>
      <c r="C3509" s="6" t="s">
        <v>62</v>
      </c>
      <c r="D3509" s="7">
        <v>749.28</v>
      </c>
      <c r="E3509" s="16">
        <v>45519</v>
      </c>
      <c r="F3509" s="8">
        <v>0</v>
      </c>
      <c r="G3509" s="10"/>
    </row>
    <row r="3510" spans="1:7" x14ac:dyDescent="0.45">
      <c r="A3510" s="4" t="s">
        <v>394</v>
      </c>
      <c r="B3510" s="5" t="s">
        <v>256</v>
      </c>
      <c r="C3510" s="6" t="s">
        <v>64</v>
      </c>
      <c r="D3510" s="7">
        <v>885.63</v>
      </c>
      <c r="E3510" s="16">
        <v>45519</v>
      </c>
      <c r="F3510" s="8">
        <v>0</v>
      </c>
      <c r="G3510" s="10"/>
    </row>
    <row r="3511" spans="1:7" x14ac:dyDescent="0.45">
      <c r="A3511" s="4" t="s">
        <v>394</v>
      </c>
      <c r="B3511" s="5" t="s">
        <v>256</v>
      </c>
      <c r="C3511" s="6" t="s">
        <v>66</v>
      </c>
      <c r="D3511" s="7">
        <v>694.28</v>
      </c>
      <c r="E3511" s="16">
        <v>45519</v>
      </c>
      <c r="F3511" s="8">
        <v>0</v>
      </c>
      <c r="G3511" s="10"/>
    </row>
    <row r="3512" spans="1:7" x14ac:dyDescent="0.45">
      <c r="A3512" s="4" t="s">
        <v>394</v>
      </c>
      <c r="B3512" s="5" t="s">
        <v>256</v>
      </c>
      <c r="C3512" s="6" t="s">
        <v>54</v>
      </c>
      <c r="D3512" s="7">
        <v>2072.5700000000002</v>
      </c>
      <c r="E3512" s="16">
        <v>44880</v>
      </c>
      <c r="F3512" s="8">
        <v>0</v>
      </c>
      <c r="G3512" s="10"/>
    </row>
    <row r="3513" spans="1:7" x14ac:dyDescent="0.45">
      <c r="A3513" s="4" t="s">
        <v>394</v>
      </c>
      <c r="B3513" s="5" t="s">
        <v>256</v>
      </c>
      <c r="C3513" s="6" t="s">
        <v>55</v>
      </c>
      <c r="D3513" s="7">
        <v>2178.17</v>
      </c>
      <c r="E3513" s="16">
        <v>44925</v>
      </c>
      <c r="F3513" s="8">
        <v>0</v>
      </c>
      <c r="G3513" s="10"/>
    </row>
    <row r="3514" spans="1:7" x14ac:dyDescent="0.45">
      <c r="A3514" s="4" t="s">
        <v>394</v>
      </c>
      <c r="B3514" s="5" t="s">
        <v>256</v>
      </c>
      <c r="C3514" s="6" t="s">
        <v>56</v>
      </c>
      <c r="D3514" s="7">
        <v>1835.49</v>
      </c>
      <c r="E3514" s="16">
        <v>45139</v>
      </c>
      <c r="F3514" s="8">
        <v>0</v>
      </c>
      <c r="G3514" s="10"/>
    </row>
    <row r="3515" spans="1:7" x14ac:dyDescent="0.45">
      <c r="A3515" s="4" t="s">
        <v>394</v>
      </c>
      <c r="B3515" s="5" t="s">
        <v>256</v>
      </c>
      <c r="C3515" s="6" t="s">
        <v>57</v>
      </c>
      <c r="D3515" s="7">
        <v>2321.58</v>
      </c>
      <c r="E3515" s="16">
        <v>45504</v>
      </c>
      <c r="F3515" s="8">
        <v>0</v>
      </c>
      <c r="G3515" s="10"/>
    </row>
    <row r="3516" spans="1:7" x14ac:dyDescent="0.45">
      <c r="A3516" s="4" t="s">
        <v>394</v>
      </c>
      <c r="B3516" s="5" t="s">
        <v>256</v>
      </c>
      <c r="C3516" s="6" t="s">
        <v>58</v>
      </c>
      <c r="D3516" s="7">
        <v>1031.1300000000001</v>
      </c>
      <c r="E3516" s="16">
        <v>45412</v>
      </c>
      <c r="F3516" s="8">
        <v>0</v>
      </c>
      <c r="G3516" s="10"/>
    </row>
    <row r="3517" spans="1:7" x14ac:dyDescent="0.45">
      <c r="A3517" s="4" t="s">
        <v>394</v>
      </c>
      <c r="B3517" s="5" t="s">
        <v>256</v>
      </c>
      <c r="C3517" s="6" t="s">
        <v>74</v>
      </c>
      <c r="D3517" s="7">
        <v>737.85</v>
      </c>
      <c r="E3517" s="16">
        <v>44985</v>
      </c>
      <c r="F3517" s="8">
        <v>0</v>
      </c>
      <c r="G3517" s="10"/>
    </row>
    <row r="3518" spans="1:7" x14ac:dyDescent="0.45">
      <c r="A3518" s="4" t="s">
        <v>394</v>
      </c>
      <c r="B3518" s="5" t="s">
        <v>256</v>
      </c>
      <c r="C3518" s="6" t="s">
        <v>76</v>
      </c>
      <c r="D3518" s="7">
        <v>1721.41</v>
      </c>
      <c r="E3518" s="16">
        <v>44985</v>
      </c>
      <c r="F3518" s="8">
        <v>0</v>
      </c>
      <c r="G3518" s="10"/>
    </row>
    <row r="3519" spans="1:7" x14ac:dyDescent="0.45">
      <c r="A3519" s="4" t="s">
        <v>394</v>
      </c>
      <c r="B3519" s="5" t="s">
        <v>256</v>
      </c>
      <c r="C3519" s="6" t="s">
        <v>78</v>
      </c>
      <c r="D3519" s="7">
        <v>1295.1099999999999</v>
      </c>
      <c r="E3519" s="16">
        <v>45127</v>
      </c>
      <c r="F3519" s="8">
        <v>0</v>
      </c>
      <c r="G3519" s="10"/>
    </row>
    <row r="3520" spans="1:7" x14ac:dyDescent="0.45">
      <c r="A3520" s="4" t="s">
        <v>394</v>
      </c>
      <c r="B3520" s="5" t="s">
        <v>256</v>
      </c>
      <c r="C3520" s="6" t="s">
        <v>80</v>
      </c>
      <c r="D3520" s="7">
        <v>2029.28</v>
      </c>
      <c r="E3520" s="16">
        <v>45488</v>
      </c>
      <c r="F3520" s="8">
        <v>0</v>
      </c>
      <c r="G3520" s="10"/>
    </row>
    <row r="3521" spans="1:7" x14ac:dyDescent="0.45">
      <c r="A3521" s="4" t="s">
        <v>394</v>
      </c>
      <c r="B3521" s="5" t="s">
        <v>256</v>
      </c>
      <c r="C3521" s="6" t="s">
        <v>82</v>
      </c>
      <c r="D3521" s="7">
        <v>703.81</v>
      </c>
      <c r="E3521" s="16">
        <v>45519</v>
      </c>
      <c r="F3521" s="8">
        <v>0</v>
      </c>
      <c r="G3521" s="10"/>
    </row>
    <row r="3522" spans="1:7" x14ac:dyDescent="0.45">
      <c r="A3522" s="4" t="s">
        <v>394</v>
      </c>
      <c r="B3522" s="5" t="s">
        <v>256</v>
      </c>
      <c r="C3522" s="6" t="s">
        <v>84</v>
      </c>
      <c r="D3522" s="7">
        <v>682.36</v>
      </c>
      <c r="E3522" s="16">
        <v>45519</v>
      </c>
      <c r="F3522" s="8">
        <v>0</v>
      </c>
      <c r="G3522" s="10"/>
    </row>
    <row r="3523" spans="1:7" x14ac:dyDescent="0.45">
      <c r="A3523" s="4" t="s">
        <v>394</v>
      </c>
      <c r="B3523" s="5" t="s">
        <v>256</v>
      </c>
      <c r="C3523" s="6" t="s">
        <v>86</v>
      </c>
      <c r="D3523" s="7">
        <v>1039.05</v>
      </c>
      <c r="E3523" s="16">
        <v>45519</v>
      </c>
      <c r="F3523" s="8">
        <v>0</v>
      </c>
      <c r="G3523" s="10"/>
    </row>
    <row r="3524" spans="1:7" x14ac:dyDescent="0.45">
      <c r="A3524" s="4" t="s">
        <v>394</v>
      </c>
      <c r="B3524" s="5" t="s">
        <v>256</v>
      </c>
      <c r="C3524" s="6" t="s">
        <v>88</v>
      </c>
      <c r="D3524" s="7">
        <v>685.84</v>
      </c>
      <c r="E3524" s="16">
        <v>45519</v>
      </c>
      <c r="F3524" s="8">
        <v>0</v>
      </c>
      <c r="G3524" s="10"/>
    </row>
    <row r="3525" spans="1:7" x14ac:dyDescent="0.45">
      <c r="A3525" s="4" t="s">
        <v>394</v>
      </c>
      <c r="B3525" s="5" t="s">
        <v>256</v>
      </c>
      <c r="C3525" s="6" t="s">
        <v>90</v>
      </c>
      <c r="D3525" s="7">
        <v>685.84</v>
      </c>
      <c r="E3525" s="16">
        <v>45762</v>
      </c>
      <c r="F3525" s="8">
        <v>0</v>
      </c>
      <c r="G3525" s="10"/>
    </row>
    <row r="3526" spans="1:7" x14ac:dyDescent="0.45">
      <c r="A3526" s="4" t="s">
        <v>394</v>
      </c>
      <c r="B3526" s="5" t="s">
        <v>256</v>
      </c>
      <c r="C3526" s="6" t="s">
        <v>92</v>
      </c>
      <c r="D3526" s="7">
        <v>6522.07</v>
      </c>
      <c r="E3526" s="16">
        <v>45519</v>
      </c>
      <c r="F3526" s="8">
        <v>0</v>
      </c>
      <c r="G3526" s="10"/>
    </row>
    <row r="3527" spans="1:7" x14ac:dyDescent="0.45">
      <c r="A3527" s="4" t="s">
        <v>394</v>
      </c>
      <c r="B3527" s="5" t="s">
        <v>257</v>
      </c>
      <c r="C3527" s="6" t="s">
        <v>60</v>
      </c>
      <c r="D3527" s="7">
        <v>28245.99</v>
      </c>
      <c r="E3527" s="16">
        <v>45519</v>
      </c>
      <c r="F3527" s="8">
        <v>0</v>
      </c>
      <c r="G3527" s="10"/>
    </row>
    <row r="3528" spans="1:7" x14ac:dyDescent="0.45">
      <c r="A3528" s="4" t="s">
        <v>394</v>
      </c>
      <c r="B3528" s="5" t="s">
        <v>257</v>
      </c>
      <c r="C3528" s="6" t="s">
        <v>62</v>
      </c>
      <c r="D3528" s="7">
        <v>27314.87</v>
      </c>
      <c r="E3528" s="16">
        <v>45519</v>
      </c>
      <c r="F3528" s="8">
        <v>0</v>
      </c>
      <c r="G3528" s="10"/>
    </row>
    <row r="3529" spans="1:7" x14ac:dyDescent="0.45">
      <c r="A3529" s="4" t="s">
        <v>394</v>
      </c>
      <c r="B3529" s="5" t="s">
        <v>257</v>
      </c>
      <c r="C3529" s="6" t="s">
        <v>64</v>
      </c>
      <c r="D3529" s="7">
        <v>32285.599999999999</v>
      </c>
      <c r="E3529" s="16">
        <v>45519</v>
      </c>
      <c r="F3529" s="8">
        <v>0</v>
      </c>
      <c r="G3529" s="10"/>
    </row>
    <row r="3530" spans="1:7" x14ac:dyDescent="0.45">
      <c r="A3530" s="4" t="s">
        <v>394</v>
      </c>
      <c r="B3530" s="5" t="s">
        <v>257</v>
      </c>
      <c r="C3530" s="6" t="s">
        <v>66</v>
      </c>
      <c r="D3530" s="7">
        <v>25310.02</v>
      </c>
      <c r="E3530" s="16">
        <v>45519</v>
      </c>
      <c r="F3530" s="8">
        <v>0</v>
      </c>
      <c r="G3530" s="10"/>
    </row>
    <row r="3531" spans="1:7" x14ac:dyDescent="0.45">
      <c r="A3531" s="4" t="s">
        <v>394</v>
      </c>
      <c r="B3531" s="5" t="s">
        <v>257</v>
      </c>
      <c r="C3531" s="6" t="s">
        <v>54</v>
      </c>
      <c r="D3531" s="7">
        <v>75555.17</v>
      </c>
      <c r="E3531" s="16">
        <v>44880</v>
      </c>
      <c r="F3531" s="8">
        <v>0</v>
      </c>
      <c r="G3531" s="10"/>
    </row>
    <row r="3532" spans="1:7" x14ac:dyDescent="0.45">
      <c r="A3532" s="4" t="s">
        <v>394</v>
      </c>
      <c r="B3532" s="5" t="s">
        <v>257</v>
      </c>
      <c r="C3532" s="6" t="s">
        <v>55</v>
      </c>
      <c r="D3532" s="7">
        <v>79404.800000000003</v>
      </c>
      <c r="E3532" s="16">
        <v>44925</v>
      </c>
      <c r="F3532" s="8">
        <v>0</v>
      </c>
      <c r="G3532" s="10"/>
    </row>
    <row r="3533" spans="1:7" x14ac:dyDescent="0.45">
      <c r="A3533" s="4" t="s">
        <v>394</v>
      </c>
      <c r="B3533" s="5" t="s">
        <v>257</v>
      </c>
      <c r="C3533" s="6" t="s">
        <v>56</v>
      </c>
      <c r="D3533" s="7">
        <v>66912.53</v>
      </c>
      <c r="E3533" s="16">
        <v>45139</v>
      </c>
      <c r="F3533" s="8">
        <v>0</v>
      </c>
      <c r="G3533" s="10"/>
    </row>
    <row r="3534" spans="1:7" x14ac:dyDescent="0.45">
      <c r="A3534" s="4" t="s">
        <v>394</v>
      </c>
      <c r="B3534" s="5" t="s">
        <v>257</v>
      </c>
      <c r="C3534" s="6" t="s">
        <v>57</v>
      </c>
      <c r="D3534" s="7">
        <v>84633.02</v>
      </c>
      <c r="E3534" s="16">
        <v>45504</v>
      </c>
      <c r="F3534" s="8">
        <v>0</v>
      </c>
      <c r="G3534" s="10"/>
    </row>
    <row r="3535" spans="1:7" x14ac:dyDescent="0.45">
      <c r="A3535" s="4" t="s">
        <v>394</v>
      </c>
      <c r="B3535" s="5" t="s">
        <v>257</v>
      </c>
      <c r="C3535" s="6" t="s">
        <v>58</v>
      </c>
      <c r="D3535" s="7">
        <v>37589.82</v>
      </c>
      <c r="E3535" s="16">
        <v>45412</v>
      </c>
      <c r="F3535" s="8">
        <v>0</v>
      </c>
      <c r="G3535" s="10"/>
    </row>
    <row r="3536" spans="1:7" x14ac:dyDescent="0.45">
      <c r="A3536" s="4" t="s">
        <v>394</v>
      </c>
      <c r="B3536" s="5" t="s">
        <v>257</v>
      </c>
      <c r="C3536" s="6" t="s">
        <v>74</v>
      </c>
      <c r="D3536" s="7">
        <v>26898.13</v>
      </c>
      <c r="E3536" s="16">
        <v>44985</v>
      </c>
      <c r="F3536" s="8">
        <v>0</v>
      </c>
      <c r="G3536" s="10"/>
    </row>
    <row r="3537" spans="1:7" x14ac:dyDescent="0.45">
      <c r="A3537" s="4" t="s">
        <v>394</v>
      </c>
      <c r="B3537" s="5" t="s">
        <v>257</v>
      </c>
      <c r="C3537" s="6" t="s">
        <v>76</v>
      </c>
      <c r="D3537" s="7">
        <v>62753.87</v>
      </c>
      <c r="E3537" s="16">
        <v>44985</v>
      </c>
      <c r="F3537" s="8">
        <v>0</v>
      </c>
      <c r="G3537" s="10"/>
    </row>
    <row r="3538" spans="1:7" x14ac:dyDescent="0.45">
      <c r="A3538" s="4" t="s">
        <v>394</v>
      </c>
      <c r="B3538" s="5" t="s">
        <v>257</v>
      </c>
      <c r="C3538" s="6" t="s">
        <v>78</v>
      </c>
      <c r="D3538" s="7">
        <v>47213.19</v>
      </c>
      <c r="E3538" s="16">
        <v>45127</v>
      </c>
      <c r="F3538" s="8">
        <v>0</v>
      </c>
      <c r="G3538" s="10"/>
    </row>
    <row r="3539" spans="1:7" x14ac:dyDescent="0.45">
      <c r="A3539" s="4" t="s">
        <v>394</v>
      </c>
      <c r="B3539" s="5" t="s">
        <v>257</v>
      </c>
      <c r="C3539" s="6" t="s">
        <v>80</v>
      </c>
      <c r="D3539" s="7">
        <v>73976.94</v>
      </c>
      <c r="E3539" s="16">
        <v>45488</v>
      </c>
      <c r="F3539" s="8">
        <v>0</v>
      </c>
      <c r="G3539" s="10"/>
    </row>
    <row r="3540" spans="1:7" x14ac:dyDescent="0.45">
      <c r="A3540" s="4" t="s">
        <v>394</v>
      </c>
      <c r="B3540" s="5" t="s">
        <v>257</v>
      </c>
      <c r="C3540" s="6" t="s">
        <v>82</v>
      </c>
      <c r="D3540" s="7">
        <v>25657.35</v>
      </c>
      <c r="E3540" s="16">
        <v>45519</v>
      </c>
      <c r="F3540" s="8">
        <v>0</v>
      </c>
      <c r="G3540" s="10"/>
    </row>
    <row r="3541" spans="1:7" x14ac:dyDescent="0.45">
      <c r="A3541" s="4" t="s">
        <v>394</v>
      </c>
      <c r="B3541" s="5" t="s">
        <v>257</v>
      </c>
      <c r="C3541" s="6" t="s">
        <v>84</v>
      </c>
      <c r="D3541" s="7">
        <v>24875.39</v>
      </c>
      <c r="E3541" s="16">
        <v>45519</v>
      </c>
      <c r="F3541" s="8">
        <v>0</v>
      </c>
      <c r="G3541" s="10"/>
    </row>
    <row r="3542" spans="1:7" x14ac:dyDescent="0.45">
      <c r="A3542" s="4" t="s">
        <v>394</v>
      </c>
      <c r="B3542" s="5" t="s">
        <v>257</v>
      </c>
      <c r="C3542" s="6" t="s">
        <v>86</v>
      </c>
      <c r="D3542" s="7">
        <v>37878.42</v>
      </c>
      <c r="E3542" s="16">
        <v>45519</v>
      </c>
      <c r="F3542" s="8">
        <v>0</v>
      </c>
      <c r="G3542" s="10"/>
    </row>
    <row r="3543" spans="1:7" x14ac:dyDescent="0.45">
      <c r="A3543" s="4" t="s">
        <v>394</v>
      </c>
      <c r="B3543" s="5" t="s">
        <v>257</v>
      </c>
      <c r="C3543" s="6" t="s">
        <v>88</v>
      </c>
      <c r="D3543" s="7">
        <v>25002.29</v>
      </c>
      <c r="E3543" s="16">
        <v>45519</v>
      </c>
      <c r="F3543" s="8">
        <v>0</v>
      </c>
      <c r="G3543" s="10"/>
    </row>
    <row r="3544" spans="1:7" x14ac:dyDescent="0.45">
      <c r="A3544" s="4" t="s">
        <v>394</v>
      </c>
      <c r="B3544" s="5" t="s">
        <v>257</v>
      </c>
      <c r="C3544" s="6" t="s">
        <v>90</v>
      </c>
      <c r="D3544" s="7">
        <v>25002.29</v>
      </c>
      <c r="E3544" s="16">
        <v>45762</v>
      </c>
      <c r="F3544" s="8">
        <v>0</v>
      </c>
      <c r="G3544" s="10"/>
    </row>
    <row r="3545" spans="1:7" x14ac:dyDescent="0.45">
      <c r="A3545" s="4" t="s">
        <v>394</v>
      </c>
      <c r="B3545" s="5" t="s">
        <v>257</v>
      </c>
      <c r="C3545" s="6" t="s">
        <v>92</v>
      </c>
      <c r="D3545" s="7">
        <v>237760.93</v>
      </c>
      <c r="E3545" s="16">
        <v>45519</v>
      </c>
      <c r="F3545" s="8">
        <v>0</v>
      </c>
      <c r="G3545" s="10"/>
    </row>
    <row r="3546" spans="1:7" x14ac:dyDescent="0.45">
      <c r="A3546" s="4" t="s">
        <v>394</v>
      </c>
      <c r="B3546" s="5" t="s">
        <v>258</v>
      </c>
      <c r="C3546" s="6" t="s">
        <v>60</v>
      </c>
      <c r="D3546" s="7">
        <v>9848.34</v>
      </c>
      <c r="E3546" s="16">
        <v>45519</v>
      </c>
      <c r="F3546" s="8">
        <v>0</v>
      </c>
      <c r="G3546" s="10"/>
    </row>
    <row r="3547" spans="1:7" x14ac:dyDescent="0.45">
      <c r="A3547" s="4" t="s">
        <v>394</v>
      </c>
      <c r="B3547" s="5" t="s">
        <v>258</v>
      </c>
      <c r="C3547" s="6" t="s">
        <v>61</v>
      </c>
      <c r="D3547" s="7">
        <v>2680.89</v>
      </c>
      <c r="E3547" s="16">
        <v>45519</v>
      </c>
      <c r="F3547" s="8">
        <v>0</v>
      </c>
      <c r="G3547" s="10"/>
    </row>
    <row r="3548" spans="1:7" x14ac:dyDescent="0.45">
      <c r="A3548" s="4" t="s">
        <v>394</v>
      </c>
      <c r="B3548" s="5" t="s">
        <v>258</v>
      </c>
      <c r="C3548" s="6" t="s">
        <v>62</v>
      </c>
      <c r="D3548" s="7">
        <v>9523.69</v>
      </c>
      <c r="E3548" s="16">
        <v>45519</v>
      </c>
      <c r="F3548" s="8">
        <v>0</v>
      </c>
      <c r="G3548" s="10"/>
    </row>
    <row r="3549" spans="1:7" x14ac:dyDescent="0.45">
      <c r="A3549" s="4" t="s">
        <v>394</v>
      </c>
      <c r="B3549" s="5" t="s">
        <v>258</v>
      </c>
      <c r="C3549" s="6" t="s">
        <v>63</v>
      </c>
      <c r="D3549" s="7">
        <v>2592.52</v>
      </c>
      <c r="E3549" s="16">
        <v>45519</v>
      </c>
      <c r="F3549" s="8">
        <v>0</v>
      </c>
      <c r="G3549" s="10"/>
    </row>
    <row r="3550" spans="1:7" x14ac:dyDescent="0.45">
      <c r="A3550" s="4" t="s">
        <v>394</v>
      </c>
      <c r="B3550" s="5" t="s">
        <v>258</v>
      </c>
      <c r="C3550" s="6" t="s">
        <v>64</v>
      </c>
      <c r="D3550" s="7">
        <v>11256.81</v>
      </c>
      <c r="E3550" s="16">
        <v>45519</v>
      </c>
      <c r="F3550" s="8">
        <v>0</v>
      </c>
      <c r="G3550" s="10"/>
    </row>
    <row r="3551" spans="1:7" x14ac:dyDescent="0.45">
      <c r="A3551" s="4" t="s">
        <v>394</v>
      </c>
      <c r="B3551" s="5" t="s">
        <v>258</v>
      </c>
      <c r="C3551" s="6" t="s">
        <v>65</v>
      </c>
      <c r="D3551" s="7">
        <v>2950.85</v>
      </c>
      <c r="E3551" s="16">
        <v>45519</v>
      </c>
      <c r="F3551" s="8">
        <v>0</v>
      </c>
      <c r="G3551" s="10"/>
    </row>
    <row r="3552" spans="1:7" x14ac:dyDescent="0.45">
      <c r="A3552" s="4" t="s">
        <v>394</v>
      </c>
      <c r="B3552" s="5" t="s">
        <v>258</v>
      </c>
      <c r="C3552" s="6" t="s">
        <v>66</v>
      </c>
      <c r="D3552" s="7">
        <v>8824.68</v>
      </c>
      <c r="E3552" s="16">
        <v>45519</v>
      </c>
      <c r="F3552" s="8">
        <v>0</v>
      </c>
      <c r="G3552" s="10"/>
    </row>
    <row r="3553" spans="1:7" x14ac:dyDescent="0.45">
      <c r="A3553" s="4" t="s">
        <v>394</v>
      </c>
      <c r="B3553" s="5" t="s">
        <v>258</v>
      </c>
      <c r="C3553" s="6" t="s">
        <v>67</v>
      </c>
      <c r="D3553" s="7">
        <v>2313.3000000000002</v>
      </c>
      <c r="E3553" s="16">
        <v>45519</v>
      </c>
      <c r="F3553" s="8">
        <v>0</v>
      </c>
      <c r="G3553" s="10"/>
    </row>
    <row r="3554" spans="1:7" x14ac:dyDescent="0.45">
      <c r="A3554" s="4" t="s">
        <v>394</v>
      </c>
      <c r="B3554" s="5" t="s">
        <v>258</v>
      </c>
      <c r="C3554" s="6" t="s">
        <v>54</v>
      </c>
      <c r="D3554" s="7">
        <v>26343.32</v>
      </c>
      <c r="E3554" s="16">
        <v>44880</v>
      </c>
      <c r="F3554" s="8">
        <v>0</v>
      </c>
      <c r="G3554" s="10"/>
    </row>
    <row r="3555" spans="1:7" x14ac:dyDescent="0.45">
      <c r="A3555" s="4" t="s">
        <v>394</v>
      </c>
      <c r="B3555" s="5" t="s">
        <v>258</v>
      </c>
      <c r="C3555" s="6" t="s">
        <v>68</v>
      </c>
      <c r="D3555" s="7">
        <v>1918.28</v>
      </c>
      <c r="E3555" s="16">
        <v>44880</v>
      </c>
      <c r="F3555" s="8">
        <v>4987.34</v>
      </c>
      <c r="G3555" s="10"/>
    </row>
    <row r="3556" spans="1:7" x14ac:dyDescent="0.45">
      <c r="A3556" s="4" t="s">
        <v>394</v>
      </c>
      <c r="B3556" s="5" t="s">
        <v>258</v>
      </c>
      <c r="C3556" s="6" t="s">
        <v>55</v>
      </c>
      <c r="D3556" s="7">
        <v>27685.54</v>
      </c>
      <c r="E3556" s="16">
        <v>44925</v>
      </c>
      <c r="F3556" s="8">
        <v>0</v>
      </c>
      <c r="G3556" s="10"/>
    </row>
    <row r="3557" spans="1:7" x14ac:dyDescent="0.45">
      <c r="A3557" s="4" t="s">
        <v>394</v>
      </c>
      <c r="B3557" s="5" t="s">
        <v>258</v>
      </c>
      <c r="C3557" s="6" t="s">
        <v>69</v>
      </c>
      <c r="D3557" s="7">
        <v>2016.02</v>
      </c>
      <c r="E3557" s="16">
        <v>44925</v>
      </c>
      <c r="F3557" s="8">
        <v>5241.45</v>
      </c>
      <c r="G3557" s="10"/>
    </row>
    <row r="3558" spans="1:7" x14ac:dyDescent="0.45">
      <c r="A3558" s="4" t="s">
        <v>394</v>
      </c>
      <c r="B3558" s="5" t="s">
        <v>258</v>
      </c>
      <c r="C3558" s="6" t="s">
        <v>56</v>
      </c>
      <c r="D3558" s="7">
        <v>23329.95</v>
      </c>
      <c r="E3558" s="16">
        <v>45139</v>
      </c>
      <c r="F3558" s="8">
        <v>0</v>
      </c>
      <c r="G3558" s="10"/>
    </row>
    <row r="3559" spans="1:7" x14ac:dyDescent="0.45">
      <c r="A3559" s="4" t="s">
        <v>394</v>
      </c>
      <c r="B3559" s="5" t="s">
        <v>258</v>
      </c>
      <c r="C3559" s="6" t="s">
        <v>70</v>
      </c>
      <c r="D3559" s="7">
        <v>1698.85</v>
      </c>
      <c r="E3559" s="16">
        <v>45139</v>
      </c>
      <c r="F3559" s="8">
        <v>4416.8500000000004</v>
      </c>
      <c r="G3559" s="10"/>
    </row>
    <row r="3560" spans="1:7" x14ac:dyDescent="0.45">
      <c r="A3560" s="4" t="s">
        <v>394</v>
      </c>
      <c r="B3560" s="5" t="s">
        <v>258</v>
      </c>
      <c r="C3560" s="6" t="s">
        <v>57</v>
      </c>
      <c r="D3560" s="7">
        <v>29508.43</v>
      </c>
      <c r="E3560" s="16">
        <v>45504</v>
      </c>
      <c r="F3560" s="8">
        <v>0</v>
      </c>
      <c r="G3560" s="10"/>
    </row>
    <row r="3561" spans="1:7" x14ac:dyDescent="0.45">
      <c r="A3561" s="4" t="s">
        <v>394</v>
      </c>
      <c r="B3561" s="5" t="s">
        <v>258</v>
      </c>
      <c r="C3561" s="6" t="s">
        <v>72</v>
      </c>
      <c r="D3561" s="7">
        <v>300.89</v>
      </c>
      <c r="E3561" s="16">
        <v>45504</v>
      </c>
      <c r="F3561" s="8">
        <v>5260.47</v>
      </c>
      <c r="G3561" s="10"/>
    </row>
    <row r="3562" spans="1:7" x14ac:dyDescent="0.45">
      <c r="A3562" s="4" t="s">
        <v>394</v>
      </c>
      <c r="B3562" s="5" t="s">
        <v>258</v>
      </c>
      <c r="C3562" s="6" t="s">
        <v>58</v>
      </c>
      <c r="D3562" s="7">
        <v>13106.19</v>
      </c>
      <c r="E3562" s="16">
        <v>45412</v>
      </c>
      <c r="F3562" s="8">
        <v>0</v>
      </c>
      <c r="G3562" s="10"/>
    </row>
    <row r="3563" spans="1:7" x14ac:dyDescent="0.45">
      <c r="A3563" s="4" t="s">
        <v>394</v>
      </c>
      <c r="B3563" s="5" t="s">
        <v>258</v>
      </c>
      <c r="C3563" s="6" t="s">
        <v>73</v>
      </c>
      <c r="D3563" s="7">
        <v>954.37</v>
      </c>
      <c r="E3563" s="16">
        <v>45412</v>
      </c>
      <c r="F3563" s="8">
        <v>2481.2800000000002</v>
      </c>
      <c r="G3563" s="10"/>
    </row>
    <row r="3564" spans="1:7" x14ac:dyDescent="0.45">
      <c r="A3564" s="4" t="s">
        <v>394</v>
      </c>
      <c r="B3564" s="5" t="s">
        <v>258</v>
      </c>
      <c r="C3564" s="6" t="s">
        <v>74</v>
      </c>
      <c r="D3564" s="7">
        <v>9378.39</v>
      </c>
      <c r="E3564" s="16">
        <v>44985</v>
      </c>
      <c r="F3564" s="8">
        <v>0</v>
      </c>
      <c r="G3564" s="10"/>
    </row>
    <row r="3565" spans="1:7" x14ac:dyDescent="0.45">
      <c r="A3565" s="4" t="s">
        <v>394</v>
      </c>
      <c r="B3565" s="5" t="s">
        <v>258</v>
      </c>
      <c r="C3565" s="6" t="s">
        <v>75</v>
      </c>
      <c r="D3565" s="7">
        <v>682.92</v>
      </c>
      <c r="E3565" s="16">
        <v>44985</v>
      </c>
      <c r="F3565" s="8">
        <v>1775.53</v>
      </c>
      <c r="G3565" s="10"/>
    </row>
    <row r="3566" spans="1:7" x14ac:dyDescent="0.45">
      <c r="A3566" s="4" t="s">
        <v>394</v>
      </c>
      <c r="B3566" s="5" t="s">
        <v>258</v>
      </c>
      <c r="C3566" s="6" t="s">
        <v>76</v>
      </c>
      <c r="D3566" s="7">
        <v>21879.97</v>
      </c>
      <c r="E3566" s="16">
        <v>44985</v>
      </c>
      <c r="F3566" s="8">
        <v>0</v>
      </c>
      <c r="G3566" s="10"/>
    </row>
    <row r="3567" spans="1:7" x14ac:dyDescent="0.45">
      <c r="A3567" s="4" t="s">
        <v>394</v>
      </c>
      <c r="B3567" s="5" t="s">
        <v>258</v>
      </c>
      <c r="C3567" s="6" t="s">
        <v>77</v>
      </c>
      <c r="D3567" s="7">
        <v>1593.27</v>
      </c>
      <c r="E3567" s="16">
        <v>44985</v>
      </c>
      <c r="F3567" s="8">
        <v>4142.34</v>
      </c>
      <c r="G3567" s="10"/>
    </row>
    <row r="3568" spans="1:7" x14ac:dyDescent="0.45">
      <c r="A3568" s="4" t="s">
        <v>394</v>
      </c>
      <c r="B3568" s="5" t="s">
        <v>258</v>
      </c>
      <c r="C3568" s="6" t="s">
        <v>78</v>
      </c>
      <c r="D3568" s="7">
        <v>16461.509999999998</v>
      </c>
      <c r="E3568" s="16">
        <v>45127</v>
      </c>
      <c r="F3568" s="8">
        <v>0</v>
      </c>
      <c r="G3568" s="10"/>
    </row>
    <row r="3569" spans="1:7" x14ac:dyDescent="0.45">
      <c r="A3569" s="4" t="s">
        <v>394</v>
      </c>
      <c r="B3569" s="5" t="s">
        <v>258</v>
      </c>
      <c r="C3569" s="6" t="s">
        <v>79</v>
      </c>
      <c r="D3569" s="7">
        <v>1198.7</v>
      </c>
      <c r="E3569" s="16">
        <v>45127</v>
      </c>
      <c r="F3569" s="8">
        <v>3116.51</v>
      </c>
      <c r="G3569" s="10"/>
    </row>
    <row r="3570" spans="1:7" x14ac:dyDescent="0.45">
      <c r="A3570" s="4" t="s">
        <v>394</v>
      </c>
      <c r="B3570" s="5" t="s">
        <v>258</v>
      </c>
      <c r="C3570" s="6" t="s">
        <v>80</v>
      </c>
      <c r="D3570" s="7">
        <v>25793.05</v>
      </c>
      <c r="E3570" s="16">
        <v>45488</v>
      </c>
      <c r="F3570" s="8">
        <v>0</v>
      </c>
      <c r="G3570" s="10"/>
    </row>
    <row r="3571" spans="1:7" x14ac:dyDescent="0.45">
      <c r="A3571" s="4" t="s">
        <v>394</v>
      </c>
      <c r="B3571" s="5" t="s">
        <v>258</v>
      </c>
      <c r="C3571" s="6" t="s">
        <v>81</v>
      </c>
      <c r="D3571" s="7">
        <v>1878.22</v>
      </c>
      <c r="E3571" s="16">
        <v>45488</v>
      </c>
      <c r="F3571" s="8">
        <v>4883.16</v>
      </c>
      <c r="G3571" s="10"/>
    </row>
    <row r="3572" spans="1:7" x14ac:dyDescent="0.45">
      <c r="A3572" s="4" t="s">
        <v>394</v>
      </c>
      <c r="B3572" s="5" t="s">
        <v>258</v>
      </c>
      <c r="C3572" s="6" t="s">
        <v>82</v>
      </c>
      <c r="D3572" s="7">
        <v>8945.7800000000007</v>
      </c>
      <c r="E3572" s="16">
        <v>45519</v>
      </c>
      <c r="F3572" s="8">
        <v>0</v>
      </c>
      <c r="G3572" s="10"/>
    </row>
    <row r="3573" spans="1:7" x14ac:dyDescent="0.45">
      <c r="A3573" s="4" t="s">
        <v>394</v>
      </c>
      <c r="B3573" s="5" t="s">
        <v>258</v>
      </c>
      <c r="C3573" s="6" t="s">
        <v>83</v>
      </c>
      <c r="D3573" s="7">
        <v>2435.1999999999998</v>
      </c>
      <c r="E3573" s="16">
        <v>45519</v>
      </c>
      <c r="F3573" s="8">
        <v>0</v>
      </c>
      <c r="G3573" s="10"/>
    </row>
    <row r="3574" spans="1:7" x14ac:dyDescent="0.45">
      <c r="A3574" s="4" t="s">
        <v>394</v>
      </c>
      <c r="B3574" s="5" t="s">
        <v>258</v>
      </c>
      <c r="C3574" s="6" t="s">
        <v>84</v>
      </c>
      <c r="D3574" s="7">
        <v>8673.14</v>
      </c>
      <c r="E3574" s="16">
        <v>45519</v>
      </c>
      <c r="F3574" s="8">
        <v>0</v>
      </c>
      <c r="G3574" s="10"/>
    </row>
    <row r="3575" spans="1:7" x14ac:dyDescent="0.45">
      <c r="A3575" s="4" t="s">
        <v>394</v>
      </c>
      <c r="B3575" s="5" t="s">
        <v>258</v>
      </c>
      <c r="C3575" s="6" t="s">
        <v>85</v>
      </c>
      <c r="D3575" s="7">
        <v>2360.98</v>
      </c>
      <c r="E3575" s="16">
        <v>45519</v>
      </c>
      <c r="F3575" s="8">
        <v>0</v>
      </c>
      <c r="G3575" s="10"/>
    </row>
    <row r="3576" spans="1:7" x14ac:dyDescent="0.45">
      <c r="A3576" s="4" t="s">
        <v>394</v>
      </c>
      <c r="B3576" s="5" t="s">
        <v>258</v>
      </c>
      <c r="C3576" s="6" t="s">
        <v>86</v>
      </c>
      <c r="D3576" s="7">
        <v>13206.82</v>
      </c>
      <c r="E3576" s="16">
        <v>45519</v>
      </c>
      <c r="F3576" s="8">
        <v>0</v>
      </c>
      <c r="G3576" s="10"/>
    </row>
    <row r="3577" spans="1:7" x14ac:dyDescent="0.45">
      <c r="A3577" s="4" t="s">
        <v>394</v>
      </c>
      <c r="B3577" s="5" t="s">
        <v>258</v>
      </c>
      <c r="C3577" s="6" t="s">
        <v>87</v>
      </c>
      <c r="D3577" s="7">
        <v>3462.03</v>
      </c>
      <c r="E3577" s="16">
        <v>45519</v>
      </c>
      <c r="F3577" s="8">
        <v>0</v>
      </c>
      <c r="G3577" s="10"/>
    </row>
    <row r="3578" spans="1:7" x14ac:dyDescent="0.45">
      <c r="A3578" s="4" t="s">
        <v>394</v>
      </c>
      <c r="B3578" s="5" t="s">
        <v>258</v>
      </c>
      <c r="C3578" s="6" t="s">
        <v>88</v>
      </c>
      <c r="D3578" s="7">
        <v>8717.3799999999992</v>
      </c>
      <c r="E3578" s="16">
        <v>45519</v>
      </c>
      <c r="F3578" s="8">
        <v>0</v>
      </c>
      <c r="G3578" s="10"/>
    </row>
    <row r="3579" spans="1:7" x14ac:dyDescent="0.45">
      <c r="A3579" s="4" t="s">
        <v>394</v>
      </c>
      <c r="B3579" s="5" t="s">
        <v>258</v>
      </c>
      <c r="C3579" s="6" t="s">
        <v>89</v>
      </c>
      <c r="D3579" s="7">
        <v>2285.17</v>
      </c>
      <c r="E3579" s="16">
        <v>45519</v>
      </c>
      <c r="F3579" s="8">
        <v>0</v>
      </c>
      <c r="G3579" s="10"/>
    </row>
    <row r="3580" spans="1:7" x14ac:dyDescent="0.45">
      <c r="A3580" s="4" t="s">
        <v>394</v>
      </c>
      <c r="B3580" s="5" t="s">
        <v>258</v>
      </c>
      <c r="C3580" s="6" t="s">
        <v>90</v>
      </c>
      <c r="D3580" s="7">
        <v>8717.3799999999992</v>
      </c>
      <c r="E3580" s="16">
        <v>45762</v>
      </c>
      <c r="F3580" s="8">
        <v>0</v>
      </c>
      <c r="G3580" s="10"/>
    </row>
    <row r="3581" spans="1:7" x14ac:dyDescent="0.45">
      <c r="A3581" s="4" t="s">
        <v>394</v>
      </c>
      <c r="B3581" s="5" t="s">
        <v>258</v>
      </c>
      <c r="C3581" s="6" t="s">
        <v>91</v>
      </c>
      <c r="D3581" s="7">
        <v>634.79</v>
      </c>
      <c r="E3581" s="16">
        <v>45762</v>
      </c>
      <c r="F3581" s="8">
        <v>1650.38</v>
      </c>
      <c r="G3581" s="10"/>
    </row>
    <row r="3582" spans="1:7" x14ac:dyDescent="0.45">
      <c r="A3582" s="4" t="s">
        <v>394</v>
      </c>
      <c r="B3582" s="5" t="s">
        <v>258</v>
      </c>
      <c r="C3582" s="6" t="s">
        <v>92</v>
      </c>
      <c r="D3582" s="7">
        <v>82898.509999999995</v>
      </c>
      <c r="E3582" s="16">
        <v>45519</v>
      </c>
      <c r="F3582" s="8">
        <v>0</v>
      </c>
      <c r="G3582" s="10"/>
    </row>
    <row r="3583" spans="1:7" x14ac:dyDescent="0.45">
      <c r="A3583" s="4" t="s">
        <v>394</v>
      </c>
      <c r="B3583" s="5" t="s">
        <v>258</v>
      </c>
      <c r="C3583" s="6" t="s">
        <v>93</v>
      </c>
      <c r="D3583" s="7">
        <v>21730.97</v>
      </c>
      <c r="E3583" s="16">
        <v>45519</v>
      </c>
      <c r="F3583" s="8">
        <v>0</v>
      </c>
      <c r="G3583" s="10"/>
    </row>
    <row r="3584" spans="1:7" x14ac:dyDescent="0.45">
      <c r="A3584" s="4" t="s">
        <v>394</v>
      </c>
      <c r="B3584" s="5" t="s">
        <v>259</v>
      </c>
      <c r="C3584" s="6" t="s">
        <v>60</v>
      </c>
      <c r="D3584" s="7">
        <v>16062.34</v>
      </c>
      <c r="E3584" s="16">
        <v>45519</v>
      </c>
      <c r="F3584" s="8">
        <v>0</v>
      </c>
      <c r="G3584" s="10"/>
    </row>
    <row r="3585" spans="1:7" x14ac:dyDescent="0.45">
      <c r="A3585" s="4" t="s">
        <v>394</v>
      </c>
      <c r="B3585" s="5" t="s">
        <v>259</v>
      </c>
      <c r="C3585" s="6" t="s">
        <v>62</v>
      </c>
      <c r="D3585" s="7">
        <v>15532.85</v>
      </c>
      <c r="E3585" s="16">
        <v>45519</v>
      </c>
      <c r="F3585" s="8">
        <v>0</v>
      </c>
      <c r="G3585" s="10"/>
    </row>
    <row r="3586" spans="1:7" x14ac:dyDescent="0.45">
      <c r="A3586" s="4" t="s">
        <v>394</v>
      </c>
      <c r="B3586" s="5" t="s">
        <v>259</v>
      </c>
      <c r="C3586" s="6" t="s">
        <v>64</v>
      </c>
      <c r="D3586" s="7">
        <v>18359.509999999998</v>
      </c>
      <c r="E3586" s="16">
        <v>45519</v>
      </c>
      <c r="F3586" s="8">
        <v>0</v>
      </c>
      <c r="G3586" s="10"/>
    </row>
    <row r="3587" spans="1:7" x14ac:dyDescent="0.45">
      <c r="A3587" s="4" t="s">
        <v>394</v>
      </c>
      <c r="B3587" s="5" t="s">
        <v>259</v>
      </c>
      <c r="C3587" s="6" t="s">
        <v>66</v>
      </c>
      <c r="D3587" s="7">
        <v>14392.78</v>
      </c>
      <c r="E3587" s="16">
        <v>45519</v>
      </c>
      <c r="F3587" s="8">
        <v>0</v>
      </c>
      <c r="G3587" s="10"/>
    </row>
    <row r="3588" spans="1:7" x14ac:dyDescent="0.45">
      <c r="A3588" s="4" t="s">
        <v>394</v>
      </c>
      <c r="B3588" s="5" t="s">
        <v>259</v>
      </c>
      <c r="C3588" s="6" t="s">
        <v>54</v>
      </c>
      <c r="D3588" s="7">
        <v>42965.15</v>
      </c>
      <c r="E3588" s="16">
        <v>44880</v>
      </c>
      <c r="F3588" s="8">
        <v>0</v>
      </c>
      <c r="G3588" s="10"/>
    </row>
    <row r="3589" spans="1:7" x14ac:dyDescent="0.45">
      <c r="A3589" s="4" t="s">
        <v>394</v>
      </c>
      <c r="B3589" s="5" t="s">
        <v>259</v>
      </c>
      <c r="C3589" s="6" t="s">
        <v>55</v>
      </c>
      <c r="D3589" s="7">
        <v>45154.28</v>
      </c>
      <c r="E3589" s="16">
        <v>44925</v>
      </c>
      <c r="F3589" s="8">
        <v>0</v>
      </c>
      <c r="G3589" s="10"/>
    </row>
    <row r="3590" spans="1:7" x14ac:dyDescent="0.45">
      <c r="A3590" s="4" t="s">
        <v>394</v>
      </c>
      <c r="B3590" s="5" t="s">
        <v>259</v>
      </c>
      <c r="C3590" s="6" t="s">
        <v>56</v>
      </c>
      <c r="D3590" s="7">
        <v>38050.44</v>
      </c>
      <c r="E3590" s="16">
        <v>45140</v>
      </c>
      <c r="F3590" s="8">
        <v>0</v>
      </c>
      <c r="G3590" s="10"/>
    </row>
    <row r="3591" spans="1:7" x14ac:dyDescent="0.45">
      <c r="A3591" s="4" t="s">
        <v>394</v>
      </c>
      <c r="B3591" s="5" t="s">
        <v>259</v>
      </c>
      <c r="C3591" s="6" t="s">
        <v>57</v>
      </c>
      <c r="D3591" s="7">
        <v>48127.360000000001</v>
      </c>
      <c r="E3591" s="16">
        <v>45504</v>
      </c>
      <c r="F3591" s="8">
        <v>0</v>
      </c>
      <c r="G3591" s="10"/>
    </row>
    <row r="3592" spans="1:7" x14ac:dyDescent="0.45">
      <c r="A3592" s="4" t="s">
        <v>394</v>
      </c>
      <c r="B3592" s="5" t="s">
        <v>259</v>
      </c>
      <c r="C3592" s="6" t="s">
        <v>58</v>
      </c>
      <c r="D3592" s="7">
        <v>21375.8</v>
      </c>
      <c r="E3592" s="16">
        <v>45412</v>
      </c>
      <c r="F3592" s="8">
        <v>0</v>
      </c>
      <c r="G3592" s="10"/>
    </row>
    <row r="3593" spans="1:7" x14ac:dyDescent="0.45">
      <c r="A3593" s="4" t="s">
        <v>394</v>
      </c>
      <c r="B3593" s="5" t="s">
        <v>259</v>
      </c>
      <c r="C3593" s="6" t="s">
        <v>74</v>
      </c>
      <c r="D3593" s="7">
        <v>15295.87</v>
      </c>
      <c r="E3593" s="16">
        <v>44985</v>
      </c>
      <c r="F3593" s="8">
        <v>0</v>
      </c>
      <c r="G3593" s="10"/>
    </row>
    <row r="3594" spans="1:7" x14ac:dyDescent="0.45">
      <c r="A3594" s="4" t="s">
        <v>394</v>
      </c>
      <c r="B3594" s="5" t="s">
        <v>259</v>
      </c>
      <c r="C3594" s="6" t="s">
        <v>76</v>
      </c>
      <c r="D3594" s="7">
        <v>35685.58</v>
      </c>
      <c r="E3594" s="16">
        <v>44985</v>
      </c>
      <c r="F3594" s="8">
        <v>0</v>
      </c>
      <c r="G3594" s="10"/>
    </row>
    <row r="3595" spans="1:7" x14ac:dyDescent="0.45">
      <c r="A3595" s="4" t="s">
        <v>394</v>
      </c>
      <c r="B3595" s="5" t="s">
        <v>259</v>
      </c>
      <c r="C3595" s="6" t="s">
        <v>78</v>
      </c>
      <c r="D3595" s="7">
        <v>26848.22</v>
      </c>
      <c r="E3595" s="16">
        <v>45140</v>
      </c>
      <c r="F3595" s="8">
        <v>0</v>
      </c>
      <c r="G3595" s="10"/>
    </row>
    <row r="3596" spans="1:7" x14ac:dyDescent="0.45">
      <c r="A3596" s="4" t="s">
        <v>394</v>
      </c>
      <c r="B3596" s="5" t="s">
        <v>259</v>
      </c>
      <c r="C3596" s="6" t="s">
        <v>80</v>
      </c>
      <c r="D3596" s="7">
        <v>42067.68</v>
      </c>
      <c r="E3596" s="16">
        <v>45488</v>
      </c>
      <c r="F3596" s="8">
        <v>0</v>
      </c>
      <c r="G3596" s="10"/>
    </row>
    <row r="3597" spans="1:7" x14ac:dyDescent="0.45">
      <c r="A3597" s="4" t="s">
        <v>394</v>
      </c>
      <c r="B3597" s="5" t="s">
        <v>259</v>
      </c>
      <c r="C3597" s="6" t="s">
        <v>82</v>
      </c>
      <c r="D3597" s="7">
        <v>14590.29</v>
      </c>
      <c r="E3597" s="16">
        <v>45519</v>
      </c>
      <c r="F3597" s="8">
        <v>0</v>
      </c>
      <c r="G3597" s="10"/>
    </row>
    <row r="3598" spans="1:7" x14ac:dyDescent="0.45">
      <c r="A3598" s="4" t="s">
        <v>394</v>
      </c>
      <c r="B3598" s="5" t="s">
        <v>259</v>
      </c>
      <c r="C3598" s="6" t="s">
        <v>84</v>
      </c>
      <c r="D3598" s="7">
        <v>14145.62</v>
      </c>
      <c r="E3598" s="16">
        <v>45519</v>
      </c>
      <c r="F3598" s="8">
        <v>0</v>
      </c>
      <c r="G3598" s="10"/>
    </row>
    <row r="3599" spans="1:7" x14ac:dyDescent="0.45">
      <c r="A3599" s="4" t="s">
        <v>394</v>
      </c>
      <c r="B3599" s="5" t="s">
        <v>259</v>
      </c>
      <c r="C3599" s="6" t="s">
        <v>86</v>
      </c>
      <c r="D3599" s="7">
        <v>21539.919999999998</v>
      </c>
      <c r="E3599" s="16">
        <v>45519</v>
      </c>
      <c r="F3599" s="8">
        <v>0</v>
      </c>
      <c r="G3599" s="10"/>
    </row>
    <row r="3600" spans="1:7" x14ac:dyDescent="0.45">
      <c r="A3600" s="4" t="s">
        <v>394</v>
      </c>
      <c r="B3600" s="5" t="s">
        <v>259</v>
      </c>
      <c r="C3600" s="6" t="s">
        <v>88</v>
      </c>
      <c r="D3600" s="7">
        <v>14217.79</v>
      </c>
      <c r="E3600" s="16">
        <v>45519</v>
      </c>
      <c r="F3600" s="8">
        <v>0</v>
      </c>
      <c r="G3600" s="10"/>
    </row>
    <row r="3601" spans="1:7" x14ac:dyDescent="0.45">
      <c r="A3601" s="4" t="s">
        <v>394</v>
      </c>
      <c r="B3601" s="5" t="s">
        <v>259</v>
      </c>
      <c r="C3601" s="6" t="s">
        <v>90</v>
      </c>
      <c r="D3601" s="7">
        <v>14217.79</v>
      </c>
      <c r="E3601" s="16">
        <v>45762</v>
      </c>
      <c r="F3601" s="8">
        <v>0</v>
      </c>
      <c r="G3601" s="10"/>
    </row>
    <row r="3602" spans="1:7" x14ac:dyDescent="0.45">
      <c r="A3602" s="4" t="s">
        <v>394</v>
      </c>
      <c r="B3602" s="5" t="s">
        <v>259</v>
      </c>
      <c r="C3602" s="6" t="s">
        <v>92</v>
      </c>
      <c r="D3602" s="7">
        <v>135204.98000000001</v>
      </c>
      <c r="E3602" s="16">
        <v>45519</v>
      </c>
      <c r="F3602" s="8">
        <v>0</v>
      </c>
      <c r="G3602" s="10"/>
    </row>
    <row r="3603" spans="1:7" x14ac:dyDescent="0.45">
      <c r="A3603" s="4" t="s">
        <v>394</v>
      </c>
      <c r="B3603" s="5" t="s">
        <v>260</v>
      </c>
      <c r="C3603" s="6" t="s">
        <v>60</v>
      </c>
      <c r="D3603" s="7">
        <v>59283.82</v>
      </c>
      <c r="E3603" s="16">
        <v>45519</v>
      </c>
      <c r="F3603" s="8">
        <v>0</v>
      </c>
      <c r="G3603" s="10"/>
    </row>
    <row r="3604" spans="1:7" x14ac:dyDescent="0.45">
      <c r="A3604" s="4" t="s">
        <v>394</v>
      </c>
      <c r="B3604" s="5" t="s">
        <v>260</v>
      </c>
      <c r="C3604" s="6" t="s">
        <v>61</v>
      </c>
      <c r="D3604" s="7">
        <v>16138.12</v>
      </c>
      <c r="E3604" s="16">
        <v>45519</v>
      </c>
      <c r="F3604" s="8">
        <v>0</v>
      </c>
      <c r="G3604" s="10"/>
    </row>
    <row r="3605" spans="1:7" x14ac:dyDescent="0.45">
      <c r="A3605" s="4" t="s">
        <v>394</v>
      </c>
      <c r="B3605" s="5" t="s">
        <v>260</v>
      </c>
      <c r="C3605" s="6" t="s">
        <v>62</v>
      </c>
      <c r="D3605" s="7">
        <v>57329.55</v>
      </c>
      <c r="E3605" s="16">
        <v>45519</v>
      </c>
      <c r="F3605" s="8">
        <v>0</v>
      </c>
      <c r="G3605" s="10"/>
    </row>
    <row r="3606" spans="1:7" x14ac:dyDescent="0.45">
      <c r="A3606" s="4" t="s">
        <v>394</v>
      </c>
      <c r="B3606" s="5" t="s">
        <v>260</v>
      </c>
      <c r="C3606" s="6" t="s">
        <v>63</v>
      </c>
      <c r="D3606" s="7">
        <v>15606.13</v>
      </c>
      <c r="E3606" s="16">
        <v>45519</v>
      </c>
      <c r="F3606" s="8">
        <v>0</v>
      </c>
      <c r="G3606" s="10"/>
    </row>
    <row r="3607" spans="1:7" x14ac:dyDescent="0.45">
      <c r="A3607" s="4" t="s">
        <v>394</v>
      </c>
      <c r="B3607" s="5" t="s">
        <v>260</v>
      </c>
      <c r="C3607" s="6" t="s">
        <v>64</v>
      </c>
      <c r="D3607" s="7">
        <v>67762.34</v>
      </c>
      <c r="E3607" s="16">
        <v>45519</v>
      </c>
      <c r="F3607" s="8">
        <v>0</v>
      </c>
      <c r="G3607" s="10"/>
    </row>
    <row r="3608" spans="1:7" x14ac:dyDescent="0.45">
      <c r="A3608" s="4" t="s">
        <v>394</v>
      </c>
      <c r="B3608" s="5" t="s">
        <v>260</v>
      </c>
      <c r="C3608" s="6" t="s">
        <v>65</v>
      </c>
      <c r="D3608" s="7">
        <v>17763.189999999999</v>
      </c>
      <c r="E3608" s="16">
        <v>45519</v>
      </c>
      <c r="F3608" s="8">
        <v>0</v>
      </c>
      <c r="G3608" s="10"/>
    </row>
    <row r="3609" spans="1:7" x14ac:dyDescent="0.45">
      <c r="A3609" s="4" t="s">
        <v>394</v>
      </c>
      <c r="B3609" s="5" t="s">
        <v>260</v>
      </c>
      <c r="C3609" s="6" t="s">
        <v>66</v>
      </c>
      <c r="D3609" s="7">
        <v>53121.71</v>
      </c>
      <c r="E3609" s="16">
        <v>45519</v>
      </c>
      <c r="F3609" s="8">
        <v>0</v>
      </c>
      <c r="G3609" s="10"/>
    </row>
    <row r="3610" spans="1:7" x14ac:dyDescent="0.45">
      <c r="A3610" s="4" t="s">
        <v>394</v>
      </c>
      <c r="B3610" s="5" t="s">
        <v>260</v>
      </c>
      <c r="C3610" s="6" t="s">
        <v>67</v>
      </c>
      <c r="D3610" s="7">
        <v>13925.3</v>
      </c>
      <c r="E3610" s="16">
        <v>45519</v>
      </c>
      <c r="F3610" s="8">
        <v>0</v>
      </c>
      <c r="G3610" s="10"/>
    </row>
    <row r="3611" spans="1:7" x14ac:dyDescent="0.45">
      <c r="A3611" s="4" t="s">
        <v>394</v>
      </c>
      <c r="B3611" s="5" t="s">
        <v>260</v>
      </c>
      <c r="C3611" s="6" t="s">
        <v>54</v>
      </c>
      <c r="D3611" s="7">
        <v>167726.9</v>
      </c>
      <c r="E3611" s="16">
        <v>44880</v>
      </c>
      <c r="F3611" s="8">
        <v>0</v>
      </c>
      <c r="G3611" s="10"/>
    </row>
    <row r="3612" spans="1:7" x14ac:dyDescent="0.45">
      <c r="A3612" s="4" t="s">
        <v>394</v>
      </c>
      <c r="B3612" s="5" t="s">
        <v>260</v>
      </c>
      <c r="C3612" s="6" t="s">
        <v>68</v>
      </c>
      <c r="D3612" s="7">
        <v>41569.629999999997</v>
      </c>
      <c r="E3612" s="16">
        <v>44880</v>
      </c>
      <c r="F3612" s="8">
        <v>0</v>
      </c>
      <c r="G3612" s="10"/>
    </row>
    <row r="3613" spans="1:7" x14ac:dyDescent="0.45">
      <c r="A3613" s="4" t="s">
        <v>394</v>
      </c>
      <c r="B3613" s="5" t="s">
        <v>260</v>
      </c>
      <c r="C3613" s="6" t="s">
        <v>55</v>
      </c>
      <c r="D3613" s="7">
        <v>176272.8</v>
      </c>
      <c r="E3613" s="16">
        <v>44925</v>
      </c>
      <c r="F3613" s="8">
        <v>0</v>
      </c>
      <c r="G3613" s="10"/>
    </row>
    <row r="3614" spans="1:7" x14ac:dyDescent="0.45">
      <c r="A3614" s="4" t="s">
        <v>394</v>
      </c>
      <c r="B3614" s="5" t="s">
        <v>260</v>
      </c>
      <c r="C3614" s="6" t="s">
        <v>69</v>
      </c>
      <c r="D3614" s="7">
        <v>43687.65</v>
      </c>
      <c r="E3614" s="16">
        <v>44925</v>
      </c>
      <c r="F3614" s="8">
        <v>0</v>
      </c>
      <c r="G3614" s="10"/>
    </row>
    <row r="3615" spans="1:7" x14ac:dyDescent="0.45">
      <c r="A3615" s="4" t="s">
        <v>394</v>
      </c>
      <c r="B3615" s="5" t="s">
        <v>260</v>
      </c>
      <c r="C3615" s="6" t="s">
        <v>56</v>
      </c>
      <c r="D3615" s="7">
        <v>140438.74</v>
      </c>
      <c r="E3615" s="16">
        <v>45139</v>
      </c>
      <c r="F3615" s="8">
        <v>0</v>
      </c>
      <c r="G3615" s="10"/>
    </row>
    <row r="3616" spans="1:7" x14ac:dyDescent="0.45">
      <c r="A3616" s="4" t="s">
        <v>394</v>
      </c>
      <c r="B3616" s="5" t="s">
        <v>260</v>
      </c>
      <c r="C3616" s="6" t="s">
        <v>70</v>
      </c>
      <c r="D3616" s="7">
        <v>36814.54</v>
      </c>
      <c r="E3616" s="16">
        <v>45139</v>
      </c>
      <c r="F3616" s="8">
        <v>0</v>
      </c>
      <c r="G3616" s="10"/>
    </row>
    <row r="3617" spans="1:7" x14ac:dyDescent="0.45">
      <c r="A3617" s="4" t="s">
        <v>394</v>
      </c>
      <c r="B3617" s="5" t="s">
        <v>260</v>
      </c>
      <c r="C3617" s="6" t="s">
        <v>57</v>
      </c>
      <c r="D3617" s="7">
        <v>177631.21</v>
      </c>
      <c r="E3617" s="16">
        <v>45504</v>
      </c>
      <c r="F3617" s="8">
        <v>0</v>
      </c>
      <c r="G3617" s="10"/>
    </row>
    <row r="3618" spans="1:7" x14ac:dyDescent="0.45">
      <c r="A3618" s="4" t="s">
        <v>394</v>
      </c>
      <c r="B3618" s="5" t="s">
        <v>260</v>
      </c>
      <c r="C3618" s="6" t="s">
        <v>72</v>
      </c>
      <c r="D3618" s="7">
        <v>33477.58</v>
      </c>
      <c r="E3618" s="16">
        <v>45504</v>
      </c>
      <c r="F3618" s="8">
        <v>0</v>
      </c>
      <c r="G3618" s="10"/>
    </row>
    <row r="3619" spans="1:7" x14ac:dyDescent="0.45">
      <c r="A3619" s="4" t="s">
        <v>394</v>
      </c>
      <c r="B3619" s="5" t="s">
        <v>260</v>
      </c>
      <c r="C3619" s="6" t="s">
        <v>58</v>
      </c>
      <c r="D3619" s="7">
        <v>78895.05</v>
      </c>
      <c r="E3619" s="16">
        <v>45412</v>
      </c>
      <c r="F3619" s="8">
        <v>0</v>
      </c>
      <c r="G3619" s="10"/>
    </row>
    <row r="3620" spans="1:7" x14ac:dyDescent="0.45">
      <c r="A3620" s="4" t="s">
        <v>394</v>
      </c>
      <c r="B3620" s="5" t="s">
        <v>260</v>
      </c>
      <c r="C3620" s="6" t="s">
        <v>73</v>
      </c>
      <c r="D3620" s="7">
        <v>20681.509999999998</v>
      </c>
      <c r="E3620" s="16">
        <v>45412</v>
      </c>
      <c r="F3620" s="8">
        <v>0</v>
      </c>
      <c r="G3620" s="10"/>
    </row>
    <row r="3621" spans="1:7" x14ac:dyDescent="0.45">
      <c r="A3621" s="4" t="s">
        <v>394</v>
      </c>
      <c r="B3621" s="5" t="s">
        <v>260</v>
      </c>
      <c r="C3621" s="6" t="s">
        <v>74</v>
      </c>
      <c r="D3621" s="7">
        <v>56454.879999999997</v>
      </c>
      <c r="E3621" s="16">
        <v>44985</v>
      </c>
      <c r="F3621" s="8">
        <v>0</v>
      </c>
      <c r="G3621" s="10"/>
    </row>
    <row r="3622" spans="1:7" x14ac:dyDescent="0.45">
      <c r="A3622" s="4" t="s">
        <v>394</v>
      </c>
      <c r="B3622" s="5" t="s">
        <v>260</v>
      </c>
      <c r="C3622" s="6" t="s">
        <v>75</v>
      </c>
      <c r="D3622" s="7">
        <v>14799.06</v>
      </c>
      <c r="E3622" s="16">
        <v>44985</v>
      </c>
      <c r="F3622" s="8">
        <v>0</v>
      </c>
      <c r="G3622" s="10"/>
    </row>
    <row r="3623" spans="1:7" x14ac:dyDescent="0.45">
      <c r="A3623" s="4" t="s">
        <v>394</v>
      </c>
      <c r="B3623" s="5" t="s">
        <v>260</v>
      </c>
      <c r="C3623" s="6" t="s">
        <v>76</v>
      </c>
      <c r="D3623" s="7">
        <v>131710.38</v>
      </c>
      <c r="E3623" s="16">
        <v>44985</v>
      </c>
      <c r="F3623" s="8">
        <v>0</v>
      </c>
      <c r="G3623" s="10"/>
    </row>
    <row r="3624" spans="1:7" x14ac:dyDescent="0.45">
      <c r="A3624" s="4" t="s">
        <v>394</v>
      </c>
      <c r="B3624" s="5" t="s">
        <v>260</v>
      </c>
      <c r="C3624" s="6" t="s">
        <v>77</v>
      </c>
      <c r="D3624" s="7">
        <v>34526.49</v>
      </c>
      <c r="E3624" s="16">
        <v>44985</v>
      </c>
      <c r="F3624" s="8">
        <v>0</v>
      </c>
      <c r="G3624" s="10"/>
    </row>
    <row r="3625" spans="1:7" x14ac:dyDescent="0.45">
      <c r="A3625" s="4" t="s">
        <v>394</v>
      </c>
      <c r="B3625" s="5" t="s">
        <v>260</v>
      </c>
      <c r="C3625" s="6" t="s">
        <v>78</v>
      </c>
      <c r="D3625" s="7">
        <v>99092.97</v>
      </c>
      <c r="E3625" s="16">
        <v>45127</v>
      </c>
      <c r="F3625" s="8">
        <v>0</v>
      </c>
      <c r="G3625" s="10"/>
    </row>
    <row r="3626" spans="1:7" x14ac:dyDescent="0.45">
      <c r="A3626" s="4" t="s">
        <v>394</v>
      </c>
      <c r="B3626" s="5" t="s">
        <v>260</v>
      </c>
      <c r="C3626" s="6" t="s">
        <v>79</v>
      </c>
      <c r="D3626" s="7">
        <v>25976.18</v>
      </c>
      <c r="E3626" s="16">
        <v>45127</v>
      </c>
      <c r="F3626" s="8">
        <v>0</v>
      </c>
      <c r="G3626" s="10"/>
    </row>
    <row r="3627" spans="1:7" x14ac:dyDescent="0.45">
      <c r="A3627" s="4" t="s">
        <v>394</v>
      </c>
      <c r="B3627" s="5" t="s">
        <v>260</v>
      </c>
      <c r="C3627" s="6" t="s">
        <v>80</v>
      </c>
      <c r="D3627" s="7">
        <v>155265.82</v>
      </c>
      <c r="E3627" s="16">
        <v>45488</v>
      </c>
      <c r="F3627" s="8">
        <v>0</v>
      </c>
      <c r="G3627" s="10"/>
    </row>
    <row r="3628" spans="1:7" x14ac:dyDescent="0.45">
      <c r="A3628" s="4" t="s">
        <v>394</v>
      </c>
      <c r="B3628" s="5" t="s">
        <v>260</v>
      </c>
      <c r="C3628" s="6" t="s">
        <v>81</v>
      </c>
      <c r="D3628" s="7">
        <v>40701.31</v>
      </c>
      <c r="E3628" s="16">
        <v>45488</v>
      </c>
      <c r="F3628" s="8">
        <v>0</v>
      </c>
      <c r="G3628" s="10"/>
    </row>
    <row r="3629" spans="1:7" x14ac:dyDescent="0.45">
      <c r="A3629" s="4" t="s">
        <v>394</v>
      </c>
      <c r="B3629" s="5" t="s">
        <v>260</v>
      </c>
      <c r="C3629" s="6" t="s">
        <v>82</v>
      </c>
      <c r="D3629" s="7">
        <v>53850.69</v>
      </c>
      <c r="E3629" s="16">
        <v>45519</v>
      </c>
      <c r="F3629" s="8">
        <v>0</v>
      </c>
      <c r="G3629" s="10"/>
    </row>
    <row r="3630" spans="1:7" x14ac:dyDescent="0.45">
      <c r="A3630" s="4" t="s">
        <v>394</v>
      </c>
      <c r="B3630" s="5" t="s">
        <v>260</v>
      </c>
      <c r="C3630" s="6" t="s">
        <v>83</v>
      </c>
      <c r="D3630" s="7">
        <v>14659.12</v>
      </c>
      <c r="E3630" s="16">
        <v>45519</v>
      </c>
      <c r="F3630" s="8">
        <v>0</v>
      </c>
      <c r="G3630" s="10"/>
    </row>
    <row r="3631" spans="1:7" x14ac:dyDescent="0.45">
      <c r="A3631" s="4" t="s">
        <v>394</v>
      </c>
      <c r="B3631" s="5" t="s">
        <v>260</v>
      </c>
      <c r="C3631" s="6" t="s">
        <v>84</v>
      </c>
      <c r="D3631" s="7">
        <v>52209.48</v>
      </c>
      <c r="E3631" s="16">
        <v>45519</v>
      </c>
      <c r="F3631" s="8">
        <v>0</v>
      </c>
      <c r="G3631" s="10"/>
    </row>
    <row r="3632" spans="1:7" x14ac:dyDescent="0.45">
      <c r="A3632" s="4" t="s">
        <v>394</v>
      </c>
      <c r="B3632" s="5" t="s">
        <v>260</v>
      </c>
      <c r="C3632" s="6" t="s">
        <v>85</v>
      </c>
      <c r="D3632" s="7">
        <v>14212.35</v>
      </c>
      <c r="E3632" s="16">
        <v>45519</v>
      </c>
      <c r="F3632" s="8">
        <v>0</v>
      </c>
      <c r="G3632" s="10"/>
    </row>
    <row r="3633" spans="1:7" x14ac:dyDescent="0.45">
      <c r="A3633" s="4" t="s">
        <v>394</v>
      </c>
      <c r="B3633" s="5" t="s">
        <v>260</v>
      </c>
      <c r="C3633" s="6" t="s">
        <v>86</v>
      </c>
      <c r="D3633" s="7">
        <v>79500.77</v>
      </c>
      <c r="E3633" s="16">
        <v>45519</v>
      </c>
      <c r="F3633" s="8">
        <v>0</v>
      </c>
      <c r="G3633" s="10"/>
    </row>
    <row r="3634" spans="1:7" x14ac:dyDescent="0.45">
      <c r="A3634" s="4" t="s">
        <v>394</v>
      </c>
      <c r="B3634" s="5" t="s">
        <v>260</v>
      </c>
      <c r="C3634" s="6" t="s">
        <v>87</v>
      </c>
      <c r="D3634" s="7">
        <v>20840.29</v>
      </c>
      <c r="E3634" s="16">
        <v>45519</v>
      </c>
      <c r="F3634" s="8">
        <v>0</v>
      </c>
      <c r="G3634" s="10"/>
    </row>
    <row r="3635" spans="1:7" x14ac:dyDescent="0.45">
      <c r="A3635" s="4" t="s">
        <v>394</v>
      </c>
      <c r="B3635" s="5" t="s">
        <v>260</v>
      </c>
      <c r="C3635" s="6" t="s">
        <v>88</v>
      </c>
      <c r="D3635" s="7">
        <v>52475.82</v>
      </c>
      <c r="E3635" s="16">
        <v>45519</v>
      </c>
      <c r="F3635" s="8">
        <v>0</v>
      </c>
      <c r="G3635" s="10"/>
    </row>
    <row r="3636" spans="1:7" x14ac:dyDescent="0.45">
      <c r="A3636" s="4" t="s">
        <v>394</v>
      </c>
      <c r="B3636" s="5" t="s">
        <v>260</v>
      </c>
      <c r="C3636" s="6" t="s">
        <v>89</v>
      </c>
      <c r="D3636" s="7">
        <v>13755.99</v>
      </c>
      <c r="E3636" s="16">
        <v>45519</v>
      </c>
      <c r="F3636" s="8">
        <v>0</v>
      </c>
      <c r="G3636" s="10"/>
    </row>
    <row r="3637" spans="1:7" x14ac:dyDescent="0.45">
      <c r="A3637" s="4" t="s">
        <v>394</v>
      </c>
      <c r="B3637" s="5" t="s">
        <v>260</v>
      </c>
      <c r="C3637" s="6" t="s">
        <v>90</v>
      </c>
      <c r="D3637" s="7">
        <v>52475.82</v>
      </c>
      <c r="E3637" s="16">
        <v>45762</v>
      </c>
      <c r="F3637" s="8">
        <v>0</v>
      </c>
      <c r="G3637" s="10"/>
    </row>
    <row r="3638" spans="1:7" x14ac:dyDescent="0.45">
      <c r="A3638" s="4" t="s">
        <v>394</v>
      </c>
      <c r="B3638" s="5" t="s">
        <v>260</v>
      </c>
      <c r="C3638" s="6" t="s">
        <v>91</v>
      </c>
      <c r="D3638" s="7">
        <v>13755.99</v>
      </c>
      <c r="E3638" s="16">
        <v>45762</v>
      </c>
      <c r="F3638" s="8">
        <v>0</v>
      </c>
      <c r="G3638" s="10"/>
    </row>
    <row r="3639" spans="1:7" x14ac:dyDescent="0.45">
      <c r="A3639" s="4" t="s">
        <v>394</v>
      </c>
      <c r="B3639" s="5" t="s">
        <v>260</v>
      </c>
      <c r="C3639" s="6" t="s">
        <v>92</v>
      </c>
      <c r="D3639" s="7">
        <v>499022.31</v>
      </c>
      <c r="E3639" s="16">
        <v>45519</v>
      </c>
      <c r="F3639" s="8">
        <v>0</v>
      </c>
      <c r="G3639" s="10"/>
    </row>
    <row r="3640" spans="1:7" x14ac:dyDescent="0.45">
      <c r="A3640" s="4" t="s">
        <v>394</v>
      </c>
      <c r="B3640" s="5" t="s">
        <v>260</v>
      </c>
      <c r="C3640" s="6" t="s">
        <v>93</v>
      </c>
      <c r="D3640" s="7">
        <v>130813.46</v>
      </c>
      <c r="E3640" s="16">
        <v>45519</v>
      </c>
      <c r="F3640" s="8">
        <v>0</v>
      </c>
      <c r="G3640" s="10"/>
    </row>
    <row r="3641" spans="1:7" x14ac:dyDescent="0.45">
      <c r="A3641" s="4" t="s">
        <v>394</v>
      </c>
      <c r="B3641" s="5" t="s">
        <v>261</v>
      </c>
      <c r="C3641" s="6" t="s">
        <v>60</v>
      </c>
      <c r="D3641" s="7">
        <v>16412.8</v>
      </c>
      <c r="E3641" s="16">
        <v>45519</v>
      </c>
      <c r="F3641" s="8">
        <v>0</v>
      </c>
      <c r="G3641" s="10"/>
    </row>
    <row r="3642" spans="1:7" x14ac:dyDescent="0.45">
      <c r="A3642" s="4" t="s">
        <v>394</v>
      </c>
      <c r="B3642" s="5" t="s">
        <v>261</v>
      </c>
      <c r="C3642" s="6" t="s">
        <v>62</v>
      </c>
      <c r="D3642" s="7">
        <v>15871.76</v>
      </c>
      <c r="E3642" s="16">
        <v>45519</v>
      </c>
      <c r="F3642" s="8">
        <v>0</v>
      </c>
      <c r="G3642" s="10"/>
    </row>
    <row r="3643" spans="1:7" x14ac:dyDescent="0.45">
      <c r="A3643" s="4" t="s">
        <v>394</v>
      </c>
      <c r="B3643" s="5" t="s">
        <v>261</v>
      </c>
      <c r="C3643" s="6" t="s">
        <v>64</v>
      </c>
      <c r="D3643" s="7">
        <v>18760.09</v>
      </c>
      <c r="E3643" s="16">
        <v>45519</v>
      </c>
      <c r="F3643" s="8">
        <v>0</v>
      </c>
      <c r="G3643" s="10"/>
    </row>
    <row r="3644" spans="1:7" x14ac:dyDescent="0.45">
      <c r="A3644" s="4" t="s">
        <v>394</v>
      </c>
      <c r="B3644" s="5" t="s">
        <v>261</v>
      </c>
      <c r="C3644" s="6" t="s">
        <v>66</v>
      </c>
      <c r="D3644" s="7">
        <v>14706.81</v>
      </c>
      <c r="E3644" s="16">
        <v>45519</v>
      </c>
      <c r="F3644" s="8">
        <v>0</v>
      </c>
      <c r="G3644" s="10"/>
    </row>
    <row r="3645" spans="1:7" x14ac:dyDescent="0.45">
      <c r="A3645" s="4" t="s">
        <v>394</v>
      </c>
      <c r="B3645" s="5" t="s">
        <v>261</v>
      </c>
      <c r="C3645" s="6" t="s">
        <v>54</v>
      </c>
      <c r="D3645" s="7">
        <v>43902.6</v>
      </c>
      <c r="E3645" s="16">
        <v>44880</v>
      </c>
      <c r="F3645" s="8">
        <v>0</v>
      </c>
      <c r="G3645" s="10"/>
    </row>
    <row r="3646" spans="1:7" x14ac:dyDescent="0.45">
      <c r="A3646" s="4" t="s">
        <v>394</v>
      </c>
      <c r="B3646" s="5" t="s">
        <v>261</v>
      </c>
      <c r="C3646" s="6" t="s">
        <v>55</v>
      </c>
      <c r="D3646" s="7">
        <v>46139.49</v>
      </c>
      <c r="E3646" s="16">
        <v>44925</v>
      </c>
      <c r="F3646" s="8">
        <v>0</v>
      </c>
      <c r="G3646" s="10"/>
    </row>
    <row r="3647" spans="1:7" x14ac:dyDescent="0.45">
      <c r="A3647" s="4" t="s">
        <v>394</v>
      </c>
      <c r="B3647" s="5" t="s">
        <v>261</v>
      </c>
      <c r="C3647" s="6" t="s">
        <v>56</v>
      </c>
      <c r="D3647" s="7">
        <v>38880.65</v>
      </c>
      <c r="E3647" s="16">
        <v>45169</v>
      </c>
      <c r="F3647" s="8">
        <v>0</v>
      </c>
      <c r="G3647" s="10"/>
    </row>
    <row r="3648" spans="1:7" x14ac:dyDescent="0.45">
      <c r="A3648" s="4" t="s">
        <v>394</v>
      </c>
      <c r="B3648" s="5" t="s">
        <v>261</v>
      </c>
      <c r="C3648" s="6" t="s">
        <v>57</v>
      </c>
      <c r="D3648" s="7">
        <v>49177.43</v>
      </c>
      <c r="E3648" s="16">
        <v>45504</v>
      </c>
      <c r="F3648" s="8">
        <v>0</v>
      </c>
      <c r="G3648" s="10"/>
    </row>
    <row r="3649" spans="1:7" x14ac:dyDescent="0.45">
      <c r="A3649" s="4" t="s">
        <v>394</v>
      </c>
      <c r="B3649" s="5" t="s">
        <v>261</v>
      </c>
      <c r="C3649" s="6" t="s">
        <v>58</v>
      </c>
      <c r="D3649" s="7">
        <v>21842.2</v>
      </c>
      <c r="E3649" s="16">
        <v>45412</v>
      </c>
      <c r="F3649" s="8">
        <v>0</v>
      </c>
      <c r="G3649" s="10"/>
    </row>
    <row r="3650" spans="1:7" x14ac:dyDescent="0.45">
      <c r="A3650" s="4" t="s">
        <v>394</v>
      </c>
      <c r="B3650" s="5" t="s">
        <v>261</v>
      </c>
      <c r="C3650" s="6" t="s">
        <v>82</v>
      </c>
      <c r="D3650" s="7">
        <v>14908.63</v>
      </c>
      <c r="E3650" s="16">
        <v>45519</v>
      </c>
      <c r="F3650" s="8">
        <v>0</v>
      </c>
      <c r="G3650" s="10"/>
    </row>
    <row r="3651" spans="1:7" x14ac:dyDescent="0.45">
      <c r="A3651" s="4" t="s">
        <v>394</v>
      </c>
      <c r="B3651" s="5" t="s">
        <v>261</v>
      </c>
      <c r="C3651" s="6" t="s">
        <v>84</v>
      </c>
      <c r="D3651" s="7">
        <v>14454.26</v>
      </c>
      <c r="E3651" s="16">
        <v>45519</v>
      </c>
      <c r="F3651" s="8">
        <v>0</v>
      </c>
      <c r="G3651" s="10"/>
    </row>
    <row r="3652" spans="1:7" x14ac:dyDescent="0.45">
      <c r="A3652" s="4" t="s">
        <v>394</v>
      </c>
      <c r="B3652" s="5" t="s">
        <v>261</v>
      </c>
      <c r="C3652" s="6" t="s">
        <v>86</v>
      </c>
      <c r="D3652" s="7">
        <v>22009.89</v>
      </c>
      <c r="E3652" s="16">
        <v>45519</v>
      </c>
      <c r="F3652" s="8">
        <v>0</v>
      </c>
      <c r="G3652" s="10"/>
    </row>
    <row r="3653" spans="1:7" x14ac:dyDescent="0.45">
      <c r="A3653" s="4" t="s">
        <v>394</v>
      </c>
      <c r="B3653" s="5" t="s">
        <v>261</v>
      </c>
      <c r="C3653" s="6" t="s">
        <v>88</v>
      </c>
      <c r="D3653" s="7">
        <v>14528</v>
      </c>
      <c r="E3653" s="16">
        <v>45519</v>
      </c>
      <c r="F3653" s="8">
        <v>0</v>
      </c>
      <c r="G3653" s="10"/>
    </row>
    <row r="3654" spans="1:7" x14ac:dyDescent="0.45">
      <c r="A3654" s="4" t="s">
        <v>394</v>
      </c>
      <c r="B3654" s="5" t="s">
        <v>261</v>
      </c>
      <c r="C3654" s="6" t="s">
        <v>90</v>
      </c>
      <c r="D3654" s="7">
        <v>14528</v>
      </c>
      <c r="E3654" s="16">
        <v>45762</v>
      </c>
      <c r="F3654" s="8">
        <v>0</v>
      </c>
      <c r="G3654" s="10"/>
    </row>
    <row r="3655" spans="1:7" x14ac:dyDescent="0.45">
      <c r="A3655" s="4" t="s">
        <v>394</v>
      </c>
      <c r="B3655" s="5" t="s">
        <v>261</v>
      </c>
      <c r="C3655" s="6" t="s">
        <v>92</v>
      </c>
      <c r="D3655" s="7">
        <v>138154.98000000001</v>
      </c>
      <c r="E3655" s="16">
        <v>45519</v>
      </c>
      <c r="F3655" s="8">
        <v>0</v>
      </c>
      <c r="G3655" s="10"/>
    </row>
    <row r="3656" spans="1:7" x14ac:dyDescent="0.45">
      <c r="A3656" s="4" t="s">
        <v>394</v>
      </c>
      <c r="B3656" s="5" t="s">
        <v>262</v>
      </c>
      <c r="C3656" s="6" t="s">
        <v>60</v>
      </c>
      <c r="D3656" s="7">
        <v>96213.45</v>
      </c>
      <c r="E3656" s="16">
        <v>45519</v>
      </c>
      <c r="F3656" s="8">
        <v>0</v>
      </c>
      <c r="G3656" s="10"/>
    </row>
    <row r="3657" spans="1:7" x14ac:dyDescent="0.45">
      <c r="A3657" s="4" t="s">
        <v>394</v>
      </c>
      <c r="B3657" s="5" t="s">
        <v>262</v>
      </c>
      <c r="C3657" s="6" t="s">
        <v>61</v>
      </c>
      <c r="D3657" s="7">
        <v>24683.29</v>
      </c>
      <c r="E3657" s="16">
        <v>45519</v>
      </c>
      <c r="F3657" s="8">
        <v>0</v>
      </c>
      <c r="G3657" s="10"/>
    </row>
    <row r="3658" spans="1:7" x14ac:dyDescent="0.45">
      <c r="A3658" s="4" t="s">
        <v>394</v>
      </c>
      <c r="B3658" s="5" t="s">
        <v>262</v>
      </c>
      <c r="C3658" s="6" t="s">
        <v>62</v>
      </c>
      <c r="D3658" s="7">
        <v>93041.81</v>
      </c>
      <c r="E3658" s="16">
        <v>45519</v>
      </c>
      <c r="F3658" s="8">
        <v>0</v>
      </c>
      <c r="G3658" s="10"/>
    </row>
    <row r="3659" spans="1:7" x14ac:dyDescent="0.45">
      <c r="A3659" s="4" t="s">
        <v>394</v>
      </c>
      <c r="B3659" s="5" t="s">
        <v>262</v>
      </c>
      <c r="C3659" s="6" t="s">
        <v>63</v>
      </c>
      <c r="D3659" s="7">
        <v>23869.61</v>
      </c>
      <c r="E3659" s="16">
        <v>45519</v>
      </c>
      <c r="F3659" s="8">
        <v>0</v>
      </c>
      <c r="G3659" s="10"/>
    </row>
    <row r="3660" spans="1:7" x14ac:dyDescent="0.45">
      <c r="A3660" s="4" t="s">
        <v>394</v>
      </c>
      <c r="B3660" s="5" t="s">
        <v>262</v>
      </c>
      <c r="C3660" s="6" t="s">
        <v>64</v>
      </c>
      <c r="D3660" s="7">
        <v>109973.48</v>
      </c>
      <c r="E3660" s="16">
        <v>45519</v>
      </c>
      <c r="F3660" s="8">
        <v>0</v>
      </c>
      <c r="G3660" s="10"/>
    </row>
    <row r="3661" spans="1:7" x14ac:dyDescent="0.45">
      <c r="A3661" s="4" t="s">
        <v>394</v>
      </c>
      <c r="B3661" s="5" t="s">
        <v>262</v>
      </c>
      <c r="C3661" s="6" t="s">
        <v>65</v>
      </c>
      <c r="D3661" s="7">
        <v>27168.84</v>
      </c>
      <c r="E3661" s="16">
        <v>45519</v>
      </c>
      <c r="F3661" s="8">
        <v>0</v>
      </c>
      <c r="G3661" s="10"/>
    </row>
    <row r="3662" spans="1:7" x14ac:dyDescent="0.45">
      <c r="A3662" s="4" t="s">
        <v>394</v>
      </c>
      <c r="B3662" s="5" t="s">
        <v>262</v>
      </c>
      <c r="C3662" s="6" t="s">
        <v>66</v>
      </c>
      <c r="D3662" s="7">
        <v>86212.77</v>
      </c>
      <c r="E3662" s="16">
        <v>45519</v>
      </c>
      <c r="F3662" s="8">
        <v>0</v>
      </c>
      <c r="G3662" s="10"/>
    </row>
    <row r="3663" spans="1:7" x14ac:dyDescent="0.45">
      <c r="A3663" s="4" t="s">
        <v>394</v>
      </c>
      <c r="B3663" s="5" t="s">
        <v>262</v>
      </c>
      <c r="C3663" s="6" t="s">
        <v>67</v>
      </c>
      <c r="D3663" s="7">
        <v>21298.78</v>
      </c>
      <c r="E3663" s="16">
        <v>45519</v>
      </c>
      <c r="F3663" s="8">
        <v>0</v>
      </c>
      <c r="G3663" s="10"/>
    </row>
    <row r="3664" spans="1:7" x14ac:dyDescent="0.45">
      <c r="A3664" s="4" t="s">
        <v>394</v>
      </c>
      <c r="B3664" s="5" t="s">
        <v>262</v>
      </c>
      <c r="C3664" s="6" t="s">
        <v>54</v>
      </c>
      <c r="D3664" s="7">
        <v>257361.3</v>
      </c>
      <c r="E3664" s="16">
        <v>44880</v>
      </c>
      <c r="F3664" s="8">
        <v>0</v>
      </c>
      <c r="G3664" s="10"/>
    </row>
    <row r="3665" spans="1:7" x14ac:dyDescent="0.45">
      <c r="A3665" s="4" t="s">
        <v>394</v>
      </c>
      <c r="B3665" s="5" t="s">
        <v>262</v>
      </c>
      <c r="C3665" s="6" t="s">
        <v>68</v>
      </c>
      <c r="D3665" s="7">
        <v>54397.05</v>
      </c>
      <c r="E3665" s="16">
        <v>44880</v>
      </c>
      <c r="F3665" s="8">
        <v>9183.7999999999993</v>
      </c>
      <c r="G3665" s="10"/>
    </row>
    <row r="3666" spans="1:7" x14ac:dyDescent="0.45">
      <c r="A3666" s="4" t="s">
        <v>394</v>
      </c>
      <c r="B3666" s="5" t="s">
        <v>262</v>
      </c>
      <c r="C3666" s="6" t="s">
        <v>55</v>
      </c>
      <c r="D3666" s="7">
        <v>270474.19</v>
      </c>
      <c r="E3666" s="16">
        <v>44925</v>
      </c>
      <c r="F3666" s="8">
        <v>0</v>
      </c>
      <c r="G3666" s="10"/>
    </row>
    <row r="3667" spans="1:7" x14ac:dyDescent="0.45">
      <c r="A3667" s="4" t="s">
        <v>394</v>
      </c>
      <c r="B3667" s="5" t="s">
        <v>262</v>
      </c>
      <c r="C3667" s="6" t="s">
        <v>69</v>
      </c>
      <c r="D3667" s="7">
        <v>57168.639999999999</v>
      </c>
      <c r="E3667" s="16">
        <v>44925</v>
      </c>
      <c r="F3667" s="8">
        <v>9651.73</v>
      </c>
      <c r="G3667" s="10"/>
    </row>
    <row r="3668" spans="1:7" x14ac:dyDescent="0.45">
      <c r="A3668" s="4" t="s">
        <v>394</v>
      </c>
      <c r="B3668" s="5" t="s">
        <v>262</v>
      </c>
      <c r="C3668" s="6" t="s">
        <v>56</v>
      </c>
      <c r="D3668" s="7">
        <v>227922.14</v>
      </c>
      <c r="E3668" s="16">
        <v>45139</v>
      </c>
      <c r="F3668" s="8">
        <v>0</v>
      </c>
      <c r="G3668" s="10"/>
    </row>
    <row r="3669" spans="1:7" x14ac:dyDescent="0.45">
      <c r="A3669" s="4" t="s">
        <v>394</v>
      </c>
      <c r="B3669" s="5" t="s">
        <v>262</v>
      </c>
      <c r="C3669" s="6" t="s">
        <v>70</v>
      </c>
      <c r="D3669" s="7">
        <v>48174.65</v>
      </c>
      <c r="E3669" s="16">
        <v>45139</v>
      </c>
      <c r="F3669" s="8">
        <v>8133.28</v>
      </c>
      <c r="G3669" s="10"/>
    </row>
    <row r="3670" spans="1:7" x14ac:dyDescent="0.45">
      <c r="A3670" s="4" t="s">
        <v>394</v>
      </c>
      <c r="B3670" s="5" t="s">
        <v>262</v>
      </c>
      <c r="C3670" s="6" t="s">
        <v>57</v>
      </c>
      <c r="D3670" s="7">
        <v>288282.90000000002</v>
      </c>
      <c r="E3670" s="16">
        <v>45504</v>
      </c>
      <c r="F3670" s="8">
        <v>0</v>
      </c>
      <c r="G3670" s="10"/>
    </row>
    <row r="3671" spans="1:7" x14ac:dyDescent="0.45">
      <c r="A3671" s="4" t="s">
        <v>394</v>
      </c>
      <c r="B3671" s="5" t="s">
        <v>262</v>
      </c>
      <c r="C3671" s="6" t="s">
        <v>71</v>
      </c>
      <c r="D3671" s="7">
        <v>48985.78</v>
      </c>
      <c r="E3671" s="16">
        <v>45504</v>
      </c>
      <c r="F3671" s="8">
        <v>0</v>
      </c>
      <c r="G3671" s="10" t="s">
        <v>395</v>
      </c>
    </row>
    <row r="3672" spans="1:7" x14ac:dyDescent="0.45">
      <c r="A3672" s="4" t="s">
        <v>394</v>
      </c>
      <c r="B3672" s="5" t="s">
        <v>262</v>
      </c>
      <c r="C3672" s="6" t="s">
        <v>72</v>
      </c>
      <c r="D3672" s="7">
        <v>41517.29</v>
      </c>
      <c r="E3672" s="16">
        <v>45504</v>
      </c>
      <c r="F3672" s="8">
        <v>9686.74</v>
      </c>
      <c r="G3672" s="10"/>
    </row>
    <row r="3673" spans="1:7" x14ac:dyDescent="0.45">
      <c r="A3673" s="4" t="s">
        <v>394</v>
      </c>
      <c r="B3673" s="5" t="s">
        <v>262</v>
      </c>
      <c r="C3673" s="6" t="s">
        <v>58</v>
      </c>
      <c r="D3673" s="7">
        <v>128041.08</v>
      </c>
      <c r="E3673" s="16">
        <v>45412</v>
      </c>
      <c r="F3673" s="8">
        <v>0</v>
      </c>
      <c r="G3673" s="10"/>
    </row>
    <row r="3674" spans="1:7" x14ac:dyDescent="0.45">
      <c r="A3674" s="4" t="s">
        <v>394</v>
      </c>
      <c r="B3674" s="5" t="s">
        <v>262</v>
      </c>
      <c r="C3674" s="6" t="s">
        <v>73</v>
      </c>
      <c r="D3674" s="7">
        <v>27063.34</v>
      </c>
      <c r="E3674" s="16">
        <v>45412</v>
      </c>
      <c r="F3674" s="8">
        <v>4569.08</v>
      </c>
      <c r="G3674" s="10"/>
    </row>
    <row r="3675" spans="1:7" x14ac:dyDescent="0.45">
      <c r="A3675" s="4" t="s">
        <v>394</v>
      </c>
      <c r="B3675" s="5" t="s">
        <v>262</v>
      </c>
      <c r="C3675" s="6" t="s">
        <v>74</v>
      </c>
      <c r="D3675" s="7">
        <v>91622.27</v>
      </c>
      <c r="E3675" s="16">
        <v>44985</v>
      </c>
      <c r="F3675" s="8">
        <v>0</v>
      </c>
      <c r="G3675" s="10"/>
    </row>
    <row r="3676" spans="1:7" x14ac:dyDescent="0.45">
      <c r="A3676" s="4" t="s">
        <v>394</v>
      </c>
      <c r="B3676" s="5" t="s">
        <v>262</v>
      </c>
      <c r="C3676" s="6" t="s">
        <v>75</v>
      </c>
      <c r="D3676" s="7">
        <v>22635.19</v>
      </c>
      <c r="E3676" s="16">
        <v>44985</v>
      </c>
      <c r="F3676" s="8">
        <v>0</v>
      </c>
      <c r="G3676" s="10"/>
    </row>
    <row r="3677" spans="1:7" x14ac:dyDescent="0.45">
      <c r="A3677" s="4" t="s">
        <v>394</v>
      </c>
      <c r="B3677" s="5" t="s">
        <v>262</v>
      </c>
      <c r="C3677" s="6" t="s">
        <v>76</v>
      </c>
      <c r="D3677" s="7">
        <v>213756.63</v>
      </c>
      <c r="E3677" s="16">
        <v>44985</v>
      </c>
      <c r="F3677" s="8">
        <v>0</v>
      </c>
      <c r="G3677" s="10"/>
    </row>
    <row r="3678" spans="1:7" x14ac:dyDescent="0.45">
      <c r="A3678" s="4" t="s">
        <v>394</v>
      </c>
      <c r="B3678" s="5" t="s">
        <v>262</v>
      </c>
      <c r="C3678" s="6" t="s">
        <v>77</v>
      </c>
      <c r="D3678" s="7">
        <v>52808.36</v>
      </c>
      <c r="E3678" s="16">
        <v>44985</v>
      </c>
      <c r="F3678" s="8">
        <v>0</v>
      </c>
      <c r="G3678" s="10"/>
    </row>
    <row r="3679" spans="1:7" x14ac:dyDescent="0.45">
      <c r="A3679" s="4" t="s">
        <v>394</v>
      </c>
      <c r="B3679" s="5" t="s">
        <v>262</v>
      </c>
      <c r="C3679" s="6" t="s">
        <v>78</v>
      </c>
      <c r="D3679" s="7">
        <v>160820.88</v>
      </c>
      <c r="E3679" s="16">
        <v>45127</v>
      </c>
      <c r="F3679" s="8">
        <v>0</v>
      </c>
      <c r="G3679" s="10"/>
    </row>
    <row r="3680" spans="1:7" x14ac:dyDescent="0.45">
      <c r="A3680" s="4" t="s">
        <v>394</v>
      </c>
      <c r="B3680" s="5" t="s">
        <v>262</v>
      </c>
      <c r="C3680" s="6" t="s">
        <v>79</v>
      </c>
      <c r="D3680" s="7">
        <v>33991.82</v>
      </c>
      <c r="E3680" s="16">
        <v>45127</v>
      </c>
      <c r="F3680" s="8">
        <v>5738.81</v>
      </c>
      <c r="G3680" s="10"/>
    </row>
    <row r="3681" spans="1:7" x14ac:dyDescent="0.45">
      <c r="A3681" s="4" t="s">
        <v>394</v>
      </c>
      <c r="B3681" s="5" t="s">
        <v>262</v>
      </c>
      <c r="C3681" s="6" t="s">
        <v>80</v>
      </c>
      <c r="D3681" s="7">
        <v>251985.44</v>
      </c>
      <c r="E3681" s="16">
        <v>45488</v>
      </c>
      <c r="F3681" s="8">
        <v>0</v>
      </c>
      <c r="G3681" s="10"/>
    </row>
    <row r="3682" spans="1:7" x14ac:dyDescent="0.45">
      <c r="A3682" s="4" t="s">
        <v>394</v>
      </c>
      <c r="B3682" s="5" t="s">
        <v>262</v>
      </c>
      <c r="C3682" s="6" t="s">
        <v>81</v>
      </c>
      <c r="D3682" s="7">
        <v>53260.77</v>
      </c>
      <c r="E3682" s="16">
        <v>45488</v>
      </c>
      <c r="F3682" s="8">
        <v>8991.9699999999993</v>
      </c>
      <c r="G3682" s="10"/>
    </row>
    <row r="3683" spans="1:7" x14ac:dyDescent="0.45">
      <c r="A3683" s="4" t="s">
        <v>394</v>
      </c>
      <c r="B3683" s="5" t="s">
        <v>262</v>
      </c>
      <c r="C3683" s="6" t="s">
        <v>82</v>
      </c>
      <c r="D3683" s="7">
        <v>87395.86</v>
      </c>
      <c r="E3683" s="16">
        <v>45519</v>
      </c>
      <c r="F3683" s="8">
        <v>0</v>
      </c>
      <c r="G3683" s="10"/>
    </row>
    <row r="3684" spans="1:7" x14ac:dyDescent="0.45">
      <c r="A3684" s="4" t="s">
        <v>394</v>
      </c>
      <c r="B3684" s="5" t="s">
        <v>262</v>
      </c>
      <c r="C3684" s="6" t="s">
        <v>83</v>
      </c>
      <c r="D3684" s="7">
        <v>22421.16</v>
      </c>
      <c r="E3684" s="16">
        <v>45519</v>
      </c>
      <c r="F3684" s="8">
        <v>0</v>
      </c>
      <c r="G3684" s="10"/>
    </row>
    <row r="3685" spans="1:7" x14ac:dyDescent="0.45">
      <c r="A3685" s="4" t="s">
        <v>394</v>
      </c>
      <c r="B3685" s="5" t="s">
        <v>262</v>
      </c>
      <c r="C3685" s="6" t="s">
        <v>84</v>
      </c>
      <c r="D3685" s="7">
        <v>84732.3</v>
      </c>
      <c r="E3685" s="16">
        <v>45519</v>
      </c>
      <c r="F3685" s="8">
        <v>0</v>
      </c>
      <c r="G3685" s="10"/>
    </row>
    <row r="3686" spans="1:7" x14ac:dyDescent="0.45">
      <c r="A3686" s="4" t="s">
        <v>394</v>
      </c>
      <c r="B3686" s="5" t="s">
        <v>262</v>
      </c>
      <c r="C3686" s="6" t="s">
        <v>85</v>
      </c>
      <c r="D3686" s="7">
        <v>21737.83</v>
      </c>
      <c r="E3686" s="16">
        <v>45519</v>
      </c>
      <c r="F3686" s="8">
        <v>0</v>
      </c>
      <c r="G3686" s="10"/>
    </row>
    <row r="3687" spans="1:7" x14ac:dyDescent="0.45">
      <c r="A3687" s="4" t="s">
        <v>394</v>
      </c>
      <c r="B3687" s="5" t="s">
        <v>262</v>
      </c>
      <c r="C3687" s="6" t="s">
        <v>86</v>
      </c>
      <c r="D3687" s="7">
        <v>129024.12</v>
      </c>
      <c r="E3687" s="16">
        <v>45519</v>
      </c>
      <c r="F3687" s="8">
        <v>0</v>
      </c>
      <c r="G3687" s="10"/>
    </row>
    <row r="3688" spans="1:7" x14ac:dyDescent="0.45">
      <c r="A3688" s="4" t="s">
        <v>394</v>
      </c>
      <c r="B3688" s="5" t="s">
        <v>262</v>
      </c>
      <c r="C3688" s="6" t="s">
        <v>87</v>
      </c>
      <c r="D3688" s="7">
        <v>31875.279999999999</v>
      </c>
      <c r="E3688" s="16">
        <v>45519</v>
      </c>
      <c r="F3688" s="8">
        <v>0</v>
      </c>
      <c r="G3688" s="10"/>
    </row>
    <row r="3689" spans="1:7" x14ac:dyDescent="0.45">
      <c r="A3689" s="4" t="s">
        <v>394</v>
      </c>
      <c r="B3689" s="5" t="s">
        <v>262</v>
      </c>
      <c r="C3689" s="6" t="s">
        <v>88</v>
      </c>
      <c r="D3689" s="7">
        <v>85164.54</v>
      </c>
      <c r="E3689" s="16">
        <v>45519</v>
      </c>
      <c r="F3689" s="8">
        <v>0</v>
      </c>
      <c r="G3689" s="10"/>
    </row>
    <row r="3690" spans="1:7" x14ac:dyDescent="0.45">
      <c r="A3690" s="4" t="s">
        <v>394</v>
      </c>
      <c r="B3690" s="5" t="s">
        <v>262</v>
      </c>
      <c r="C3690" s="6" t="s">
        <v>89</v>
      </c>
      <c r="D3690" s="7">
        <v>21039.81</v>
      </c>
      <c r="E3690" s="16">
        <v>45519</v>
      </c>
      <c r="F3690" s="8">
        <v>0</v>
      </c>
      <c r="G3690" s="10"/>
    </row>
    <row r="3691" spans="1:7" x14ac:dyDescent="0.45">
      <c r="A3691" s="4" t="s">
        <v>394</v>
      </c>
      <c r="B3691" s="5" t="s">
        <v>262</v>
      </c>
      <c r="C3691" s="6" t="s">
        <v>90</v>
      </c>
      <c r="D3691" s="7">
        <v>85164.54</v>
      </c>
      <c r="E3691" s="16">
        <v>45762</v>
      </c>
      <c r="F3691" s="8">
        <v>0</v>
      </c>
      <c r="G3691" s="10"/>
    </row>
    <row r="3692" spans="1:7" x14ac:dyDescent="0.45">
      <c r="A3692" s="4" t="s">
        <v>394</v>
      </c>
      <c r="B3692" s="5" t="s">
        <v>262</v>
      </c>
      <c r="C3692" s="6" t="s">
        <v>91</v>
      </c>
      <c r="D3692" s="7">
        <v>21039.81</v>
      </c>
      <c r="E3692" s="16">
        <v>45762</v>
      </c>
      <c r="F3692" s="8">
        <v>0</v>
      </c>
      <c r="G3692" s="10"/>
    </row>
    <row r="3693" spans="1:7" x14ac:dyDescent="0.45">
      <c r="A3693" s="4" t="s">
        <v>394</v>
      </c>
      <c r="B3693" s="5" t="s">
        <v>262</v>
      </c>
      <c r="C3693" s="6" t="s">
        <v>92</v>
      </c>
      <c r="D3693" s="7">
        <v>809877.92</v>
      </c>
      <c r="E3693" s="16">
        <v>45519</v>
      </c>
      <c r="F3693" s="8">
        <v>0</v>
      </c>
      <c r="G3693" s="10"/>
    </row>
    <row r="3694" spans="1:7" x14ac:dyDescent="0.45">
      <c r="A3694" s="4" t="s">
        <v>394</v>
      </c>
      <c r="B3694" s="5" t="s">
        <v>262</v>
      </c>
      <c r="C3694" s="6" t="s">
        <v>93</v>
      </c>
      <c r="D3694" s="7">
        <v>200079.51</v>
      </c>
      <c r="E3694" s="16">
        <v>45519</v>
      </c>
      <c r="F3694" s="8">
        <v>0</v>
      </c>
      <c r="G3694" s="10"/>
    </row>
    <row r="3695" spans="1:7" x14ac:dyDescent="0.45">
      <c r="A3695" s="4" t="s">
        <v>394</v>
      </c>
      <c r="B3695" s="5" t="s">
        <v>263</v>
      </c>
      <c r="C3695" s="6" t="s">
        <v>60</v>
      </c>
      <c r="D3695" s="7">
        <v>36736.83</v>
      </c>
      <c r="E3695" s="16">
        <v>45519</v>
      </c>
      <c r="F3695" s="8">
        <v>0</v>
      </c>
      <c r="G3695" s="10"/>
    </row>
    <row r="3696" spans="1:7" x14ac:dyDescent="0.45">
      <c r="A3696" s="4" t="s">
        <v>394</v>
      </c>
      <c r="B3696" s="5" t="s">
        <v>263</v>
      </c>
      <c r="C3696" s="6" t="s">
        <v>62</v>
      </c>
      <c r="D3696" s="7">
        <v>35525.81</v>
      </c>
      <c r="E3696" s="16">
        <v>45519</v>
      </c>
      <c r="F3696" s="8">
        <v>0</v>
      </c>
      <c r="G3696" s="10"/>
    </row>
    <row r="3697" spans="1:7" x14ac:dyDescent="0.45">
      <c r="A3697" s="4" t="s">
        <v>394</v>
      </c>
      <c r="B3697" s="5" t="s">
        <v>263</v>
      </c>
      <c r="C3697" s="6" t="s">
        <v>64</v>
      </c>
      <c r="D3697" s="7">
        <v>41990.77</v>
      </c>
      <c r="E3697" s="16">
        <v>45519</v>
      </c>
      <c r="F3697" s="8">
        <v>0</v>
      </c>
      <c r="G3697" s="10"/>
    </row>
    <row r="3698" spans="1:7" x14ac:dyDescent="0.45">
      <c r="A3698" s="4" t="s">
        <v>394</v>
      </c>
      <c r="B3698" s="5" t="s">
        <v>263</v>
      </c>
      <c r="C3698" s="6" t="s">
        <v>66</v>
      </c>
      <c r="D3698" s="7">
        <v>32918.31</v>
      </c>
      <c r="E3698" s="16">
        <v>45519</v>
      </c>
      <c r="F3698" s="8">
        <v>0</v>
      </c>
      <c r="G3698" s="10"/>
    </row>
    <row r="3699" spans="1:7" x14ac:dyDescent="0.45">
      <c r="A3699" s="4" t="s">
        <v>394</v>
      </c>
      <c r="B3699" s="5" t="s">
        <v>263</v>
      </c>
      <c r="C3699" s="6" t="s">
        <v>54</v>
      </c>
      <c r="D3699" s="7">
        <v>98267.32</v>
      </c>
      <c r="E3699" s="16">
        <v>44880</v>
      </c>
      <c r="F3699" s="8">
        <v>0</v>
      </c>
      <c r="G3699" s="10"/>
    </row>
    <row r="3700" spans="1:7" x14ac:dyDescent="0.45">
      <c r="A3700" s="4" t="s">
        <v>394</v>
      </c>
      <c r="B3700" s="5" t="s">
        <v>263</v>
      </c>
      <c r="C3700" s="6" t="s">
        <v>55</v>
      </c>
      <c r="D3700" s="7">
        <v>103274.16</v>
      </c>
      <c r="E3700" s="16">
        <v>44925</v>
      </c>
      <c r="F3700" s="8">
        <v>0</v>
      </c>
      <c r="G3700" s="10"/>
    </row>
    <row r="3701" spans="1:7" x14ac:dyDescent="0.45">
      <c r="A3701" s="4" t="s">
        <v>394</v>
      </c>
      <c r="B3701" s="5" t="s">
        <v>263</v>
      </c>
      <c r="C3701" s="6" t="s">
        <v>56</v>
      </c>
      <c r="D3701" s="7">
        <v>87026.67</v>
      </c>
      <c r="E3701" s="16">
        <v>45140</v>
      </c>
      <c r="F3701" s="8">
        <v>0</v>
      </c>
      <c r="G3701" s="10"/>
    </row>
    <row r="3702" spans="1:7" x14ac:dyDescent="0.45">
      <c r="A3702" s="4" t="s">
        <v>394</v>
      </c>
      <c r="B3702" s="5" t="s">
        <v>263</v>
      </c>
      <c r="C3702" s="6" t="s">
        <v>57</v>
      </c>
      <c r="D3702" s="7">
        <v>110074</v>
      </c>
      <c r="E3702" s="16">
        <v>45504</v>
      </c>
      <c r="F3702" s="8">
        <v>0</v>
      </c>
      <c r="G3702" s="10"/>
    </row>
    <row r="3703" spans="1:7" x14ac:dyDescent="0.45">
      <c r="A3703" s="4" t="s">
        <v>394</v>
      </c>
      <c r="B3703" s="5" t="s">
        <v>263</v>
      </c>
      <c r="C3703" s="6" t="s">
        <v>58</v>
      </c>
      <c r="D3703" s="7">
        <v>48889.45</v>
      </c>
      <c r="E3703" s="16">
        <v>45412</v>
      </c>
      <c r="F3703" s="8">
        <v>0</v>
      </c>
      <c r="G3703" s="10"/>
    </row>
    <row r="3704" spans="1:7" x14ac:dyDescent="0.45">
      <c r="A3704" s="4" t="s">
        <v>394</v>
      </c>
      <c r="B3704" s="5" t="s">
        <v>263</v>
      </c>
      <c r="C3704" s="6" t="s">
        <v>74</v>
      </c>
      <c r="D3704" s="7">
        <v>34983.800000000003</v>
      </c>
      <c r="E3704" s="16">
        <v>44985</v>
      </c>
      <c r="F3704" s="8">
        <v>0</v>
      </c>
      <c r="G3704" s="10"/>
    </row>
    <row r="3705" spans="1:7" x14ac:dyDescent="0.45">
      <c r="A3705" s="4" t="s">
        <v>394</v>
      </c>
      <c r="B3705" s="5" t="s">
        <v>263</v>
      </c>
      <c r="C3705" s="6" t="s">
        <v>76</v>
      </c>
      <c r="D3705" s="7">
        <v>81617.91</v>
      </c>
      <c r="E3705" s="16">
        <v>44985</v>
      </c>
      <c r="F3705" s="8">
        <v>0</v>
      </c>
      <c r="G3705" s="10"/>
    </row>
    <row r="3706" spans="1:7" x14ac:dyDescent="0.45">
      <c r="A3706" s="4" t="s">
        <v>394</v>
      </c>
      <c r="B3706" s="5" t="s">
        <v>263</v>
      </c>
      <c r="C3706" s="6" t="s">
        <v>78</v>
      </c>
      <c r="D3706" s="7">
        <v>61405.64</v>
      </c>
      <c r="E3706" s="16">
        <v>45127</v>
      </c>
      <c r="F3706" s="8">
        <v>0</v>
      </c>
      <c r="G3706" s="10"/>
    </row>
    <row r="3707" spans="1:7" x14ac:dyDescent="0.45">
      <c r="A3707" s="4" t="s">
        <v>394</v>
      </c>
      <c r="B3707" s="5" t="s">
        <v>263</v>
      </c>
      <c r="C3707" s="6" t="s">
        <v>80</v>
      </c>
      <c r="D3707" s="7">
        <v>96214.67</v>
      </c>
      <c r="E3707" s="16">
        <v>45488</v>
      </c>
      <c r="F3707" s="8">
        <v>0</v>
      </c>
      <c r="G3707" s="10"/>
    </row>
    <row r="3708" spans="1:7" x14ac:dyDescent="0.45">
      <c r="A3708" s="4" t="s">
        <v>394</v>
      </c>
      <c r="B3708" s="5" t="s">
        <v>263</v>
      </c>
      <c r="C3708" s="6" t="s">
        <v>82</v>
      </c>
      <c r="D3708" s="7">
        <v>33370.04</v>
      </c>
      <c r="E3708" s="16">
        <v>45519</v>
      </c>
      <c r="F3708" s="8">
        <v>0</v>
      </c>
      <c r="G3708" s="10"/>
    </row>
    <row r="3709" spans="1:7" x14ac:dyDescent="0.45">
      <c r="A3709" s="4" t="s">
        <v>394</v>
      </c>
      <c r="B3709" s="5" t="s">
        <v>263</v>
      </c>
      <c r="C3709" s="6" t="s">
        <v>84</v>
      </c>
      <c r="D3709" s="7">
        <v>32353.02</v>
      </c>
      <c r="E3709" s="16">
        <v>45519</v>
      </c>
      <c r="F3709" s="8">
        <v>0</v>
      </c>
      <c r="G3709" s="10"/>
    </row>
    <row r="3710" spans="1:7" x14ac:dyDescent="0.45">
      <c r="A3710" s="4" t="s">
        <v>394</v>
      </c>
      <c r="B3710" s="5" t="s">
        <v>263</v>
      </c>
      <c r="C3710" s="6" t="s">
        <v>86</v>
      </c>
      <c r="D3710" s="7">
        <v>49264.81</v>
      </c>
      <c r="E3710" s="16">
        <v>45519</v>
      </c>
      <c r="F3710" s="8">
        <v>0</v>
      </c>
      <c r="G3710" s="10"/>
    </row>
    <row r="3711" spans="1:7" x14ac:dyDescent="0.45">
      <c r="A3711" s="4" t="s">
        <v>394</v>
      </c>
      <c r="B3711" s="5" t="s">
        <v>263</v>
      </c>
      <c r="C3711" s="6" t="s">
        <v>88</v>
      </c>
      <c r="D3711" s="7">
        <v>32518.06</v>
      </c>
      <c r="E3711" s="16">
        <v>45519</v>
      </c>
      <c r="F3711" s="8">
        <v>0</v>
      </c>
      <c r="G3711" s="10"/>
    </row>
    <row r="3712" spans="1:7" x14ac:dyDescent="0.45">
      <c r="A3712" s="4" t="s">
        <v>394</v>
      </c>
      <c r="B3712" s="5" t="s">
        <v>263</v>
      </c>
      <c r="C3712" s="6" t="s">
        <v>90</v>
      </c>
      <c r="D3712" s="7">
        <v>32518.06</v>
      </c>
      <c r="E3712" s="16">
        <v>45762</v>
      </c>
      <c r="F3712" s="8">
        <v>0</v>
      </c>
      <c r="G3712" s="10"/>
    </row>
    <row r="3713" spans="1:7" x14ac:dyDescent="0.45">
      <c r="A3713" s="4" t="s">
        <v>394</v>
      </c>
      <c r="B3713" s="5" t="s">
        <v>263</v>
      </c>
      <c r="C3713" s="6" t="s">
        <v>92</v>
      </c>
      <c r="D3713" s="7">
        <v>309232.7</v>
      </c>
      <c r="E3713" s="16">
        <v>45519</v>
      </c>
      <c r="F3713" s="8">
        <v>0</v>
      </c>
      <c r="G3713" s="10"/>
    </row>
    <row r="3714" spans="1:7" x14ac:dyDescent="0.45">
      <c r="A3714" s="4" t="s">
        <v>394</v>
      </c>
      <c r="B3714" s="5" t="s">
        <v>264</v>
      </c>
      <c r="C3714" s="6" t="s">
        <v>60</v>
      </c>
      <c r="D3714" s="7">
        <v>3362.05</v>
      </c>
      <c r="E3714" s="16">
        <v>45519</v>
      </c>
      <c r="F3714" s="8">
        <v>0</v>
      </c>
      <c r="G3714" s="10"/>
    </row>
    <row r="3715" spans="1:7" x14ac:dyDescent="0.45">
      <c r="A3715" s="4" t="s">
        <v>394</v>
      </c>
      <c r="B3715" s="5" t="s">
        <v>264</v>
      </c>
      <c r="C3715" s="6" t="s">
        <v>62</v>
      </c>
      <c r="D3715" s="7">
        <v>3251.22</v>
      </c>
      <c r="E3715" s="16">
        <v>45519</v>
      </c>
      <c r="F3715" s="8">
        <v>0</v>
      </c>
      <c r="G3715" s="10"/>
    </row>
    <row r="3716" spans="1:7" x14ac:dyDescent="0.45">
      <c r="A3716" s="4" t="s">
        <v>394</v>
      </c>
      <c r="B3716" s="5" t="s">
        <v>264</v>
      </c>
      <c r="C3716" s="6" t="s">
        <v>64</v>
      </c>
      <c r="D3716" s="7">
        <v>3842.87</v>
      </c>
      <c r="E3716" s="16">
        <v>45519</v>
      </c>
      <c r="F3716" s="8">
        <v>0</v>
      </c>
      <c r="G3716" s="10"/>
    </row>
    <row r="3717" spans="1:7" x14ac:dyDescent="0.45">
      <c r="A3717" s="4" t="s">
        <v>394</v>
      </c>
      <c r="B3717" s="5" t="s">
        <v>264</v>
      </c>
      <c r="C3717" s="6" t="s">
        <v>66</v>
      </c>
      <c r="D3717" s="7">
        <v>3012.59</v>
      </c>
      <c r="E3717" s="16">
        <v>45519</v>
      </c>
      <c r="F3717" s="8">
        <v>0</v>
      </c>
      <c r="G3717" s="10"/>
    </row>
    <row r="3718" spans="1:7" x14ac:dyDescent="0.45">
      <c r="A3718" s="4" t="s">
        <v>394</v>
      </c>
      <c r="B3718" s="5" t="s">
        <v>264</v>
      </c>
      <c r="C3718" s="6" t="s">
        <v>54</v>
      </c>
      <c r="D3718" s="7">
        <v>8993.14</v>
      </c>
      <c r="E3718" s="16">
        <v>44880</v>
      </c>
      <c r="F3718" s="8">
        <v>0</v>
      </c>
      <c r="G3718" s="10"/>
    </row>
    <row r="3719" spans="1:7" x14ac:dyDescent="0.45">
      <c r="A3719" s="4" t="s">
        <v>394</v>
      </c>
      <c r="B3719" s="5" t="s">
        <v>264</v>
      </c>
      <c r="C3719" s="6" t="s">
        <v>55</v>
      </c>
      <c r="D3719" s="7">
        <v>9451.35</v>
      </c>
      <c r="E3719" s="16">
        <v>44925</v>
      </c>
      <c r="F3719" s="8">
        <v>0</v>
      </c>
      <c r="G3719" s="10"/>
    </row>
    <row r="3720" spans="1:7" x14ac:dyDescent="0.45">
      <c r="A3720" s="4" t="s">
        <v>394</v>
      </c>
      <c r="B3720" s="5" t="s">
        <v>264</v>
      </c>
      <c r="C3720" s="6" t="s">
        <v>56</v>
      </c>
      <c r="D3720" s="7">
        <v>7964.43</v>
      </c>
      <c r="E3720" s="16">
        <v>45139</v>
      </c>
      <c r="F3720" s="8">
        <v>0</v>
      </c>
      <c r="G3720" s="10"/>
    </row>
    <row r="3721" spans="1:7" x14ac:dyDescent="0.45">
      <c r="A3721" s="4" t="s">
        <v>394</v>
      </c>
      <c r="B3721" s="5" t="s">
        <v>264</v>
      </c>
      <c r="C3721" s="6" t="s">
        <v>57</v>
      </c>
      <c r="D3721" s="7">
        <v>10073.65</v>
      </c>
      <c r="E3721" s="16">
        <v>45504</v>
      </c>
      <c r="F3721" s="8">
        <v>0</v>
      </c>
      <c r="G3721" s="10"/>
    </row>
    <row r="3722" spans="1:7" x14ac:dyDescent="0.45">
      <c r="A3722" s="4" t="s">
        <v>394</v>
      </c>
      <c r="B3722" s="5" t="s">
        <v>264</v>
      </c>
      <c r="C3722" s="6" t="s">
        <v>58</v>
      </c>
      <c r="D3722" s="7">
        <v>4474.22</v>
      </c>
      <c r="E3722" s="16">
        <v>45412</v>
      </c>
      <c r="F3722" s="8">
        <v>0</v>
      </c>
      <c r="G3722" s="10"/>
    </row>
    <row r="3723" spans="1:7" x14ac:dyDescent="0.45">
      <c r="A3723" s="4" t="s">
        <v>394</v>
      </c>
      <c r="B3723" s="5" t="s">
        <v>264</v>
      </c>
      <c r="C3723" s="6" t="s">
        <v>82</v>
      </c>
      <c r="D3723" s="7">
        <v>3053.93</v>
      </c>
      <c r="E3723" s="16">
        <v>45519</v>
      </c>
      <c r="F3723" s="8">
        <v>0</v>
      </c>
      <c r="G3723" s="10"/>
    </row>
    <row r="3724" spans="1:7" x14ac:dyDescent="0.45">
      <c r="A3724" s="4" t="s">
        <v>394</v>
      </c>
      <c r="B3724" s="5" t="s">
        <v>264</v>
      </c>
      <c r="C3724" s="6" t="s">
        <v>84</v>
      </c>
      <c r="D3724" s="7">
        <v>2960.85</v>
      </c>
      <c r="E3724" s="16">
        <v>45519</v>
      </c>
      <c r="F3724" s="8">
        <v>0</v>
      </c>
      <c r="G3724" s="10"/>
    </row>
    <row r="3725" spans="1:7" x14ac:dyDescent="0.45">
      <c r="A3725" s="4" t="s">
        <v>394</v>
      </c>
      <c r="B3725" s="5" t="s">
        <v>264</v>
      </c>
      <c r="C3725" s="6" t="s">
        <v>86</v>
      </c>
      <c r="D3725" s="7">
        <v>4508.57</v>
      </c>
      <c r="E3725" s="16">
        <v>45519</v>
      </c>
      <c r="F3725" s="8">
        <v>0</v>
      </c>
      <c r="G3725" s="10"/>
    </row>
    <row r="3726" spans="1:7" x14ac:dyDescent="0.45">
      <c r="A3726" s="4" t="s">
        <v>394</v>
      </c>
      <c r="B3726" s="5" t="s">
        <v>264</v>
      </c>
      <c r="C3726" s="6" t="s">
        <v>88</v>
      </c>
      <c r="D3726" s="7">
        <v>2975.96</v>
      </c>
      <c r="E3726" s="16">
        <v>45519</v>
      </c>
      <c r="F3726" s="8">
        <v>0</v>
      </c>
      <c r="G3726" s="10"/>
    </row>
    <row r="3727" spans="1:7" x14ac:dyDescent="0.45">
      <c r="A3727" s="4" t="s">
        <v>394</v>
      </c>
      <c r="B3727" s="5" t="s">
        <v>264</v>
      </c>
      <c r="C3727" s="6" t="s">
        <v>90</v>
      </c>
      <c r="D3727" s="7">
        <v>2975.96</v>
      </c>
      <c r="E3727" s="16">
        <v>45762</v>
      </c>
      <c r="F3727" s="8">
        <v>0</v>
      </c>
      <c r="G3727" s="10"/>
    </row>
    <row r="3728" spans="1:7" x14ac:dyDescent="0.45">
      <c r="A3728" s="4" t="s">
        <v>394</v>
      </c>
      <c r="B3728" s="5" t="s">
        <v>264</v>
      </c>
      <c r="C3728" s="6" t="s">
        <v>92</v>
      </c>
      <c r="D3728" s="7">
        <v>28300.07</v>
      </c>
      <c r="E3728" s="16">
        <v>45519</v>
      </c>
      <c r="F3728" s="8">
        <v>0</v>
      </c>
      <c r="G3728" s="10"/>
    </row>
    <row r="3729" spans="1:7" x14ac:dyDescent="0.45">
      <c r="A3729" s="4" t="s">
        <v>394</v>
      </c>
      <c r="B3729" s="5" t="s">
        <v>265</v>
      </c>
      <c r="C3729" s="6" t="s">
        <v>60</v>
      </c>
      <c r="D3729" s="7">
        <v>100094.46</v>
      </c>
      <c r="E3729" s="16">
        <v>45534</v>
      </c>
      <c r="F3729" s="8">
        <v>0</v>
      </c>
      <c r="G3729" s="10"/>
    </row>
    <row r="3730" spans="1:7" x14ac:dyDescent="0.45">
      <c r="A3730" s="4" t="s">
        <v>394</v>
      </c>
      <c r="B3730" s="5" t="s">
        <v>265</v>
      </c>
      <c r="C3730" s="6" t="s">
        <v>61</v>
      </c>
      <c r="D3730" s="7">
        <v>27247.5</v>
      </c>
      <c r="E3730" s="16">
        <v>45534</v>
      </c>
      <c r="F3730" s="8">
        <v>0</v>
      </c>
      <c r="G3730" s="10"/>
    </row>
    <row r="3731" spans="1:7" x14ac:dyDescent="0.45">
      <c r="A3731" s="4" t="s">
        <v>394</v>
      </c>
      <c r="B3731" s="5" t="s">
        <v>265</v>
      </c>
      <c r="C3731" s="6" t="s">
        <v>62</v>
      </c>
      <c r="D3731" s="7">
        <v>96794.880000000005</v>
      </c>
      <c r="E3731" s="16">
        <v>45534</v>
      </c>
      <c r="F3731" s="8">
        <v>0</v>
      </c>
      <c r="G3731" s="10"/>
    </row>
    <row r="3732" spans="1:7" x14ac:dyDescent="0.45">
      <c r="A3732" s="4" t="s">
        <v>394</v>
      </c>
      <c r="B3732" s="5" t="s">
        <v>265</v>
      </c>
      <c r="C3732" s="6" t="s">
        <v>63</v>
      </c>
      <c r="D3732" s="7">
        <v>26349.29</v>
      </c>
      <c r="E3732" s="16">
        <v>45534</v>
      </c>
      <c r="F3732" s="8">
        <v>0</v>
      </c>
      <c r="G3732" s="10"/>
    </row>
    <row r="3733" spans="1:7" x14ac:dyDescent="0.45">
      <c r="A3733" s="4" t="s">
        <v>394</v>
      </c>
      <c r="B3733" s="5" t="s">
        <v>265</v>
      </c>
      <c r="C3733" s="6" t="s">
        <v>64</v>
      </c>
      <c r="D3733" s="7">
        <v>114409.53</v>
      </c>
      <c r="E3733" s="16">
        <v>45519</v>
      </c>
      <c r="F3733" s="8">
        <v>0</v>
      </c>
      <c r="G3733" s="10"/>
    </row>
    <row r="3734" spans="1:7" x14ac:dyDescent="0.45">
      <c r="A3734" s="4" t="s">
        <v>394</v>
      </c>
      <c r="B3734" s="5" t="s">
        <v>265</v>
      </c>
      <c r="C3734" s="6" t="s">
        <v>65</v>
      </c>
      <c r="D3734" s="7">
        <v>29991.26</v>
      </c>
      <c r="E3734" s="16">
        <v>45519</v>
      </c>
      <c r="F3734" s="8">
        <v>0</v>
      </c>
      <c r="G3734" s="10"/>
    </row>
    <row r="3735" spans="1:7" x14ac:dyDescent="0.45">
      <c r="A3735" s="4" t="s">
        <v>394</v>
      </c>
      <c r="B3735" s="5" t="s">
        <v>265</v>
      </c>
      <c r="C3735" s="6" t="s">
        <v>66</v>
      </c>
      <c r="D3735" s="7">
        <v>89690.38</v>
      </c>
      <c r="E3735" s="16">
        <v>45519</v>
      </c>
      <c r="F3735" s="8">
        <v>0</v>
      </c>
      <c r="G3735" s="10"/>
    </row>
    <row r="3736" spans="1:7" x14ac:dyDescent="0.45">
      <c r="A3736" s="4" t="s">
        <v>394</v>
      </c>
      <c r="B3736" s="5" t="s">
        <v>265</v>
      </c>
      <c r="C3736" s="6" t="s">
        <v>67</v>
      </c>
      <c r="D3736" s="7">
        <v>23511.39</v>
      </c>
      <c r="E3736" s="16">
        <v>45519</v>
      </c>
      <c r="F3736" s="8">
        <v>0</v>
      </c>
      <c r="G3736" s="10"/>
    </row>
    <row r="3737" spans="1:7" x14ac:dyDescent="0.45">
      <c r="A3737" s="4" t="s">
        <v>394</v>
      </c>
      <c r="B3737" s="5" t="s">
        <v>265</v>
      </c>
      <c r="C3737" s="6" t="s">
        <v>54</v>
      </c>
      <c r="D3737" s="7">
        <v>267742.59999999998</v>
      </c>
      <c r="E3737" s="16">
        <v>44880</v>
      </c>
      <c r="F3737" s="8">
        <v>0</v>
      </c>
      <c r="G3737" s="10"/>
    </row>
    <row r="3738" spans="1:7" x14ac:dyDescent="0.45">
      <c r="A3738" s="4" t="s">
        <v>394</v>
      </c>
      <c r="B3738" s="5" t="s">
        <v>265</v>
      </c>
      <c r="C3738" s="6" t="s">
        <v>68</v>
      </c>
      <c r="D3738" s="7">
        <v>70185.919999999998</v>
      </c>
      <c r="E3738" s="16">
        <v>44880</v>
      </c>
      <c r="F3738" s="8">
        <v>0</v>
      </c>
      <c r="G3738" s="10"/>
    </row>
    <row r="3739" spans="1:7" x14ac:dyDescent="0.45">
      <c r="A3739" s="4" t="s">
        <v>394</v>
      </c>
      <c r="B3739" s="5" t="s">
        <v>265</v>
      </c>
      <c r="C3739" s="6" t="s">
        <v>55</v>
      </c>
      <c r="D3739" s="7">
        <v>281384.42</v>
      </c>
      <c r="E3739" s="16">
        <v>44925</v>
      </c>
      <c r="F3739" s="8">
        <v>0</v>
      </c>
      <c r="G3739" s="10"/>
    </row>
    <row r="3740" spans="1:7" x14ac:dyDescent="0.45">
      <c r="A3740" s="4" t="s">
        <v>394</v>
      </c>
      <c r="B3740" s="5" t="s">
        <v>265</v>
      </c>
      <c r="C3740" s="6" t="s">
        <v>69</v>
      </c>
      <c r="D3740" s="7">
        <v>73761.98</v>
      </c>
      <c r="E3740" s="16">
        <v>44925</v>
      </c>
      <c r="F3740" s="8">
        <v>0</v>
      </c>
      <c r="G3740" s="10"/>
    </row>
    <row r="3741" spans="1:7" x14ac:dyDescent="0.45">
      <c r="A3741" s="4" t="s">
        <v>394</v>
      </c>
      <c r="B3741" s="5" t="s">
        <v>265</v>
      </c>
      <c r="C3741" s="6" t="s">
        <v>56</v>
      </c>
      <c r="D3741" s="7">
        <v>237115.94</v>
      </c>
      <c r="E3741" s="16">
        <v>45140</v>
      </c>
      <c r="F3741" s="8">
        <v>0</v>
      </c>
      <c r="G3741" s="10"/>
    </row>
    <row r="3742" spans="1:7" x14ac:dyDescent="0.45">
      <c r="A3742" s="4" t="s">
        <v>394</v>
      </c>
      <c r="B3742" s="5" t="s">
        <v>265</v>
      </c>
      <c r="C3742" s="6" t="s">
        <v>70</v>
      </c>
      <c r="D3742" s="7">
        <v>62157.46</v>
      </c>
      <c r="E3742" s="16">
        <v>45140</v>
      </c>
      <c r="F3742" s="8">
        <v>0</v>
      </c>
      <c r="G3742" s="10"/>
    </row>
    <row r="3743" spans="1:7" x14ac:dyDescent="0.45">
      <c r="A3743" s="4" t="s">
        <v>394</v>
      </c>
      <c r="B3743" s="5" t="s">
        <v>265</v>
      </c>
      <c r="C3743" s="6" t="s">
        <v>57</v>
      </c>
      <c r="D3743" s="7">
        <v>299911.49</v>
      </c>
      <c r="E3743" s="16">
        <v>45504</v>
      </c>
      <c r="F3743" s="8">
        <v>0</v>
      </c>
      <c r="G3743" s="10"/>
    </row>
    <row r="3744" spans="1:7" x14ac:dyDescent="0.45">
      <c r="A3744" s="4" t="s">
        <v>394</v>
      </c>
      <c r="B3744" s="5" t="s">
        <v>265</v>
      </c>
      <c r="C3744" s="6" t="s">
        <v>71</v>
      </c>
      <c r="D3744" s="7">
        <v>10264.43</v>
      </c>
      <c r="E3744" s="16">
        <v>45504</v>
      </c>
      <c r="F3744" s="8">
        <v>0</v>
      </c>
      <c r="G3744" s="10" t="s">
        <v>395</v>
      </c>
    </row>
    <row r="3745" spans="1:7" x14ac:dyDescent="0.45">
      <c r="A3745" s="4" t="s">
        <v>394</v>
      </c>
      <c r="B3745" s="5" t="s">
        <v>265</v>
      </c>
      <c r="C3745" s="6" t="s">
        <v>72</v>
      </c>
      <c r="D3745" s="7">
        <v>56523.34</v>
      </c>
      <c r="E3745" s="16">
        <v>45504</v>
      </c>
      <c r="F3745" s="8">
        <v>0</v>
      </c>
      <c r="G3745" s="10"/>
    </row>
    <row r="3746" spans="1:7" x14ac:dyDescent="0.45">
      <c r="A3746" s="4" t="s">
        <v>394</v>
      </c>
      <c r="B3746" s="5" t="s">
        <v>265</v>
      </c>
      <c r="C3746" s="6" t="s">
        <v>58</v>
      </c>
      <c r="D3746" s="7">
        <v>133205.93</v>
      </c>
      <c r="E3746" s="16">
        <v>45412</v>
      </c>
      <c r="F3746" s="8">
        <v>0</v>
      </c>
      <c r="G3746" s="10"/>
    </row>
    <row r="3747" spans="1:7" x14ac:dyDescent="0.45">
      <c r="A3747" s="4" t="s">
        <v>394</v>
      </c>
      <c r="B3747" s="5" t="s">
        <v>265</v>
      </c>
      <c r="C3747" s="6" t="s">
        <v>73</v>
      </c>
      <c r="D3747" s="7">
        <v>34918.54</v>
      </c>
      <c r="E3747" s="16">
        <v>45412</v>
      </c>
      <c r="F3747" s="8">
        <v>0</v>
      </c>
      <c r="G3747" s="10"/>
    </row>
    <row r="3748" spans="1:7" x14ac:dyDescent="0.45">
      <c r="A3748" s="4" t="s">
        <v>394</v>
      </c>
      <c r="B3748" s="5" t="s">
        <v>265</v>
      </c>
      <c r="C3748" s="6" t="s">
        <v>74</v>
      </c>
      <c r="D3748" s="7">
        <v>95318.080000000002</v>
      </c>
      <c r="E3748" s="16">
        <v>44985</v>
      </c>
      <c r="F3748" s="8">
        <v>0</v>
      </c>
      <c r="G3748" s="10"/>
    </row>
    <row r="3749" spans="1:7" x14ac:dyDescent="0.45">
      <c r="A3749" s="4" t="s">
        <v>394</v>
      </c>
      <c r="B3749" s="5" t="s">
        <v>265</v>
      </c>
      <c r="C3749" s="6" t="s">
        <v>75</v>
      </c>
      <c r="D3749" s="7">
        <v>24986.639999999999</v>
      </c>
      <c r="E3749" s="16">
        <v>44985</v>
      </c>
      <c r="F3749" s="8">
        <v>0</v>
      </c>
      <c r="G3749" s="10"/>
    </row>
    <row r="3750" spans="1:7" x14ac:dyDescent="0.45">
      <c r="A3750" s="4" t="s">
        <v>394</v>
      </c>
      <c r="B3750" s="5" t="s">
        <v>265</v>
      </c>
      <c r="C3750" s="6" t="s">
        <v>76</v>
      </c>
      <c r="D3750" s="7">
        <v>222379.02</v>
      </c>
      <c r="E3750" s="16">
        <v>44985</v>
      </c>
      <c r="F3750" s="8">
        <v>0</v>
      </c>
      <c r="G3750" s="10"/>
    </row>
    <row r="3751" spans="1:7" x14ac:dyDescent="0.45">
      <c r="A3751" s="4" t="s">
        <v>394</v>
      </c>
      <c r="B3751" s="5" t="s">
        <v>265</v>
      </c>
      <c r="C3751" s="6" t="s">
        <v>77</v>
      </c>
      <c r="D3751" s="7">
        <v>58294.33</v>
      </c>
      <c r="E3751" s="16">
        <v>44985</v>
      </c>
      <c r="F3751" s="8">
        <v>0</v>
      </c>
      <c r="G3751" s="10"/>
    </row>
    <row r="3752" spans="1:7" x14ac:dyDescent="0.45">
      <c r="A3752" s="4" t="s">
        <v>394</v>
      </c>
      <c r="B3752" s="5" t="s">
        <v>265</v>
      </c>
      <c r="C3752" s="6" t="s">
        <v>78</v>
      </c>
      <c r="D3752" s="7">
        <v>167307.98000000001</v>
      </c>
      <c r="E3752" s="16">
        <v>45127</v>
      </c>
      <c r="F3752" s="8">
        <v>0</v>
      </c>
      <c r="G3752" s="10"/>
    </row>
    <row r="3753" spans="1:7" x14ac:dyDescent="0.45">
      <c r="A3753" s="4" t="s">
        <v>394</v>
      </c>
      <c r="B3753" s="5" t="s">
        <v>265</v>
      </c>
      <c r="C3753" s="6" t="s">
        <v>79</v>
      </c>
      <c r="D3753" s="7">
        <v>43858.03</v>
      </c>
      <c r="E3753" s="16">
        <v>45127</v>
      </c>
      <c r="F3753" s="8">
        <v>0</v>
      </c>
      <c r="G3753" s="10"/>
    </row>
    <row r="3754" spans="1:7" x14ac:dyDescent="0.45">
      <c r="A3754" s="4" t="s">
        <v>394</v>
      </c>
      <c r="B3754" s="5" t="s">
        <v>265</v>
      </c>
      <c r="C3754" s="6" t="s">
        <v>80</v>
      </c>
      <c r="D3754" s="7">
        <v>262149.88</v>
      </c>
      <c r="E3754" s="16">
        <v>45488</v>
      </c>
      <c r="F3754" s="8">
        <v>0</v>
      </c>
      <c r="G3754" s="10"/>
    </row>
    <row r="3755" spans="1:7" x14ac:dyDescent="0.45">
      <c r="A3755" s="4" t="s">
        <v>394</v>
      </c>
      <c r="B3755" s="5" t="s">
        <v>265</v>
      </c>
      <c r="C3755" s="6" t="s">
        <v>81</v>
      </c>
      <c r="D3755" s="7">
        <v>68719.839999999997</v>
      </c>
      <c r="E3755" s="16">
        <v>45488</v>
      </c>
      <c r="F3755" s="8">
        <v>0</v>
      </c>
      <c r="G3755" s="10"/>
    </row>
    <row r="3756" spans="1:7" x14ac:dyDescent="0.45">
      <c r="A3756" s="4" t="s">
        <v>394</v>
      </c>
      <c r="B3756" s="5" t="s">
        <v>265</v>
      </c>
      <c r="C3756" s="6" t="s">
        <v>82</v>
      </c>
      <c r="D3756" s="7">
        <v>90921.19</v>
      </c>
      <c r="E3756" s="16">
        <v>45534</v>
      </c>
      <c r="F3756" s="8">
        <v>0</v>
      </c>
      <c r="G3756" s="10"/>
    </row>
    <row r="3757" spans="1:7" x14ac:dyDescent="0.45">
      <c r="A3757" s="4" t="s">
        <v>394</v>
      </c>
      <c r="B3757" s="5" t="s">
        <v>265</v>
      </c>
      <c r="C3757" s="6" t="s">
        <v>83</v>
      </c>
      <c r="D3757" s="7">
        <v>24750.37</v>
      </c>
      <c r="E3757" s="16">
        <v>45534</v>
      </c>
      <c r="F3757" s="8">
        <v>0</v>
      </c>
      <c r="G3757" s="10"/>
    </row>
    <row r="3758" spans="1:7" x14ac:dyDescent="0.45">
      <c r="A3758" s="4" t="s">
        <v>394</v>
      </c>
      <c r="B3758" s="5" t="s">
        <v>265</v>
      </c>
      <c r="C3758" s="6" t="s">
        <v>84</v>
      </c>
      <c r="D3758" s="7">
        <v>88150.17</v>
      </c>
      <c r="E3758" s="16">
        <v>45534</v>
      </c>
      <c r="F3758" s="8">
        <v>0</v>
      </c>
      <c r="G3758" s="10"/>
    </row>
    <row r="3759" spans="1:7" x14ac:dyDescent="0.45">
      <c r="A3759" s="4" t="s">
        <v>394</v>
      </c>
      <c r="B3759" s="5" t="s">
        <v>265</v>
      </c>
      <c r="C3759" s="6" t="s">
        <v>85</v>
      </c>
      <c r="D3759" s="7">
        <v>23996.05</v>
      </c>
      <c r="E3759" s="16">
        <v>45534</v>
      </c>
      <c r="F3759" s="8">
        <v>0</v>
      </c>
      <c r="G3759" s="10"/>
    </row>
    <row r="3760" spans="1:7" x14ac:dyDescent="0.45">
      <c r="A3760" s="4" t="s">
        <v>394</v>
      </c>
      <c r="B3760" s="5" t="s">
        <v>265</v>
      </c>
      <c r="C3760" s="6" t="s">
        <v>86</v>
      </c>
      <c r="D3760" s="7">
        <v>134228.63</v>
      </c>
      <c r="E3760" s="16">
        <v>45519</v>
      </c>
      <c r="F3760" s="8">
        <v>0</v>
      </c>
      <c r="G3760" s="10"/>
    </row>
    <row r="3761" spans="1:7" x14ac:dyDescent="0.45">
      <c r="A3761" s="4" t="s">
        <v>394</v>
      </c>
      <c r="B3761" s="5" t="s">
        <v>265</v>
      </c>
      <c r="C3761" s="6" t="s">
        <v>87</v>
      </c>
      <c r="D3761" s="7">
        <v>35186.629999999997</v>
      </c>
      <c r="E3761" s="16">
        <v>45519</v>
      </c>
      <c r="F3761" s="8">
        <v>0</v>
      </c>
      <c r="G3761" s="10"/>
    </row>
    <row r="3762" spans="1:7" x14ac:dyDescent="0.45">
      <c r="A3762" s="4" t="s">
        <v>394</v>
      </c>
      <c r="B3762" s="5" t="s">
        <v>265</v>
      </c>
      <c r="C3762" s="6" t="s">
        <v>88</v>
      </c>
      <c r="D3762" s="7">
        <v>88599.86</v>
      </c>
      <c r="E3762" s="16">
        <v>45519</v>
      </c>
      <c r="F3762" s="8">
        <v>0</v>
      </c>
      <c r="G3762" s="10"/>
    </row>
    <row r="3763" spans="1:7" x14ac:dyDescent="0.45">
      <c r="A3763" s="4" t="s">
        <v>394</v>
      </c>
      <c r="B3763" s="5" t="s">
        <v>265</v>
      </c>
      <c r="C3763" s="6" t="s">
        <v>89</v>
      </c>
      <c r="D3763" s="7">
        <v>23225.53</v>
      </c>
      <c r="E3763" s="16">
        <v>45519</v>
      </c>
      <c r="F3763" s="8">
        <v>0</v>
      </c>
      <c r="G3763" s="10"/>
    </row>
    <row r="3764" spans="1:7" x14ac:dyDescent="0.45">
      <c r="A3764" s="4" t="s">
        <v>394</v>
      </c>
      <c r="B3764" s="5" t="s">
        <v>265</v>
      </c>
      <c r="C3764" s="6" t="s">
        <v>90</v>
      </c>
      <c r="D3764" s="7">
        <v>88599.86</v>
      </c>
      <c r="E3764" s="16">
        <v>45762</v>
      </c>
      <c r="F3764" s="8">
        <v>0</v>
      </c>
      <c r="G3764" s="10"/>
    </row>
    <row r="3765" spans="1:7" x14ac:dyDescent="0.45">
      <c r="A3765" s="4" t="s">
        <v>394</v>
      </c>
      <c r="B3765" s="5" t="s">
        <v>265</v>
      </c>
      <c r="C3765" s="6" t="s">
        <v>91</v>
      </c>
      <c r="D3765" s="7">
        <v>23225.53</v>
      </c>
      <c r="E3765" s="16">
        <v>45762</v>
      </c>
      <c r="F3765" s="8">
        <v>0</v>
      </c>
      <c r="G3765" s="10"/>
    </row>
    <row r="3766" spans="1:7" x14ac:dyDescent="0.45">
      <c r="A3766" s="4" t="s">
        <v>394</v>
      </c>
      <c r="B3766" s="5" t="s">
        <v>265</v>
      </c>
      <c r="C3766" s="6" t="s">
        <v>92</v>
      </c>
      <c r="D3766" s="7">
        <v>842546.3</v>
      </c>
      <c r="E3766" s="16">
        <v>45519</v>
      </c>
      <c r="F3766" s="8">
        <v>0</v>
      </c>
      <c r="G3766" s="10"/>
    </row>
    <row r="3767" spans="1:7" x14ac:dyDescent="0.45">
      <c r="A3767" s="4" t="s">
        <v>394</v>
      </c>
      <c r="B3767" s="5" t="s">
        <v>265</v>
      </c>
      <c r="C3767" s="6" t="s">
        <v>93</v>
      </c>
      <c r="D3767" s="7">
        <v>220864.68</v>
      </c>
      <c r="E3767" s="16">
        <v>45519</v>
      </c>
      <c r="F3767" s="8">
        <v>0</v>
      </c>
      <c r="G3767" s="10"/>
    </row>
    <row r="3768" spans="1:7" x14ac:dyDescent="0.45">
      <c r="A3768" s="4" t="s">
        <v>394</v>
      </c>
      <c r="B3768" s="5" t="s">
        <v>266</v>
      </c>
      <c r="C3768" s="6" t="s">
        <v>54</v>
      </c>
      <c r="D3768" s="7">
        <v>5308.38</v>
      </c>
      <c r="E3768" s="16">
        <v>44880</v>
      </c>
      <c r="F3768" s="8">
        <v>0</v>
      </c>
      <c r="G3768" s="10"/>
    </row>
    <row r="3769" spans="1:7" x14ac:dyDescent="0.45">
      <c r="A3769" s="4" t="s">
        <v>394</v>
      </c>
      <c r="B3769" s="5" t="s">
        <v>266</v>
      </c>
      <c r="C3769" s="6" t="s">
        <v>55</v>
      </c>
      <c r="D3769" s="7">
        <v>5578.84</v>
      </c>
      <c r="E3769" s="16">
        <v>44925</v>
      </c>
      <c r="F3769" s="8">
        <v>0</v>
      </c>
      <c r="G3769" s="10"/>
    </row>
    <row r="3770" spans="1:7" x14ac:dyDescent="0.45">
      <c r="A3770" s="4" t="s">
        <v>394</v>
      </c>
      <c r="B3770" s="5" t="s">
        <v>266</v>
      </c>
      <c r="C3770" s="6" t="s">
        <v>56</v>
      </c>
      <c r="D3770" s="7">
        <v>4701.16</v>
      </c>
      <c r="E3770" s="16">
        <v>45139</v>
      </c>
      <c r="F3770" s="8">
        <v>0</v>
      </c>
      <c r="G3770" s="10"/>
    </row>
    <row r="3771" spans="1:7" x14ac:dyDescent="0.45">
      <c r="A3771" s="4" t="s">
        <v>394</v>
      </c>
      <c r="B3771" s="5" t="s">
        <v>266</v>
      </c>
      <c r="C3771" s="6" t="s">
        <v>74</v>
      </c>
      <c r="D3771" s="7">
        <v>1889.82</v>
      </c>
      <c r="E3771" s="16">
        <v>44985</v>
      </c>
      <c r="F3771" s="8">
        <v>0</v>
      </c>
      <c r="G3771" s="10"/>
    </row>
    <row r="3772" spans="1:7" x14ac:dyDescent="0.45">
      <c r="A3772" s="4" t="s">
        <v>394</v>
      </c>
      <c r="B3772" s="5" t="s">
        <v>266</v>
      </c>
      <c r="C3772" s="6" t="s">
        <v>76</v>
      </c>
      <c r="D3772" s="7">
        <v>4408.9799999999996</v>
      </c>
      <c r="E3772" s="16">
        <v>44985</v>
      </c>
      <c r="F3772" s="8">
        <v>0</v>
      </c>
      <c r="G3772" s="10"/>
    </row>
    <row r="3773" spans="1:7" x14ac:dyDescent="0.45">
      <c r="A3773" s="4" t="s">
        <v>394</v>
      </c>
      <c r="B3773" s="5" t="s">
        <v>266</v>
      </c>
      <c r="C3773" s="6" t="s">
        <v>78</v>
      </c>
      <c r="D3773" s="7">
        <v>3317.12</v>
      </c>
      <c r="E3773" s="16">
        <v>45127</v>
      </c>
      <c r="F3773" s="8">
        <v>0</v>
      </c>
      <c r="G3773" s="10"/>
    </row>
    <row r="3774" spans="1:7" x14ac:dyDescent="0.45">
      <c r="A3774" s="4" t="s">
        <v>394</v>
      </c>
      <c r="B3774" s="5" t="s">
        <v>266</v>
      </c>
      <c r="C3774" s="6" t="s">
        <v>143</v>
      </c>
      <c r="D3774" s="8">
        <v>-3317.12</v>
      </c>
      <c r="E3774" s="16">
        <v>45296</v>
      </c>
      <c r="F3774" s="8">
        <v>0</v>
      </c>
      <c r="G3774" s="10" t="s">
        <v>396</v>
      </c>
    </row>
    <row r="3775" spans="1:7" x14ac:dyDescent="0.45">
      <c r="A3775" s="4" t="s">
        <v>394</v>
      </c>
      <c r="B3775" s="5" t="s">
        <v>267</v>
      </c>
      <c r="C3775" s="6" t="s">
        <v>60</v>
      </c>
      <c r="D3775" s="7">
        <v>43815.98</v>
      </c>
      <c r="E3775" s="16">
        <v>45519</v>
      </c>
      <c r="F3775" s="8">
        <v>0</v>
      </c>
      <c r="G3775" s="10"/>
    </row>
    <row r="3776" spans="1:7" x14ac:dyDescent="0.45">
      <c r="A3776" s="4" t="s">
        <v>394</v>
      </c>
      <c r="B3776" s="5" t="s">
        <v>267</v>
      </c>
      <c r="C3776" s="6" t="s">
        <v>62</v>
      </c>
      <c r="D3776" s="7">
        <v>42371.6</v>
      </c>
      <c r="E3776" s="16">
        <v>45519</v>
      </c>
      <c r="F3776" s="8">
        <v>0</v>
      </c>
      <c r="G3776" s="10"/>
    </row>
    <row r="3777" spans="1:7" x14ac:dyDescent="0.45">
      <c r="A3777" s="4" t="s">
        <v>394</v>
      </c>
      <c r="B3777" s="5" t="s">
        <v>267</v>
      </c>
      <c r="C3777" s="6" t="s">
        <v>64</v>
      </c>
      <c r="D3777" s="7">
        <v>50082.35</v>
      </c>
      <c r="E3777" s="16">
        <v>45519</v>
      </c>
      <c r="F3777" s="8">
        <v>0</v>
      </c>
      <c r="G3777" s="10"/>
    </row>
    <row r="3778" spans="1:7" x14ac:dyDescent="0.45">
      <c r="A3778" s="4" t="s">
        <v>394</v>
      </c>
      <c r="B3778" s="5" t="s">
        <v>267</v>
      </c>
      <c r="C3778" s="6" t="s">
        <v>66</v>
      </c>
      <c r="D3778" s="7">
        <v>39261.629999999997</v>
      </c>
      <c r="E3778" s="16">
        <v>45519</v>
      </c>
      <c r="F3778" s="8">
        <v>0</v>
      </c>
      <c r="G3778" s="10"/>
    </row>
    <row r="3779" spans="1:7" x14ac:dyDescent="0.45">
      <c r="A3779" s="4" t="s">
        <v>394</v>
      </c>
      <c r="B3779" s="5" t="s">
        <v>267</v>
      </c>
      <c r="C3779" s="6" t="s">
        <v>54</v>
      </c>
      <c r="D3779" s="7">
        <v>117203.33</v>
      </c>
      <c r="E3779" s="16">
        <v>44880</v>
      </c>
      <c r="F3779" s="8">
        <v>0</v>
      </c>
      <c r="G3779" s="10"/>
    </row>
    <row r="3780" spans="1:7" x14ac:dyDescent="0.45">
      <c r="A3780" s="4" t="s">
        <v>394</v>
      </c>
      <c r="B3780" s="5" t="s">
        <v>267</v>
      </c>
      <c r="C3780" s="6" t="s">
        <v>55</v>
      </c>
      <c r="D3780" s="7">
        <v>123174.99</v>
      </c>
      <c r="E3780" s="16">
        <v>44925</v>
      </c>
      <c r="F3780" s="8">
        <v>0</v>
      </c>
      <c r="G3780" s="10"/>
    </row>
    <row r="3781" spans="1:7" x14ac:dyDescent="0.45">
      <c r="A3781" s="4" t="s">
        <v>394</v>
      </c>
      <c r="B3781" s="5" t="s">
        <v>267</v>
      </c>
      <c r="C3781" s="6" t="s">
        <v>56</v>
      </c>
      <c r="D3781" s="7">
        <v>103796.63</v>
      </c>
      <c r="E3781" s="16">
        <v>45140</v>
      </c>
      <c r="F3781" s="8">
        <v>0</v>
      </c>
      <c r="G3781" s="10"/>
    </row>
    <row r="3782" spans="1:7" x14ac:dyDescent="0.45">
      <c r="A3782" s="4" t="s">
        <v>394</v>
      </c>
      <c r="B3782" s="5" t="s">
        <v>267</v>
      </c>
      <c r="C3782" s="6" t="s">
        <v>57</v>
      </c>
      <c r="D3782" s="7">
        <v>131285.15</v>
      </c>
      <c r="E3782" s="16">
        <v>45504</v>
      </c>
      <c r="F3782" s="8">
        <v>0</v>
      </c>
      <c r="G3782" s="10"/>
    </row>
    <row r="3783" spans="1:7" x14ac:dyDescent="0.45">
      <c r="A3783" s="4" t="s">
        <v>394</v>
      </c>
      <c r="B3783" s="5" t="s">
        <v>267</v>
      </c>
      <c r="C3783" s="6" t="s">
        <v>58</v>
      </c>
      <c r="D3783" s="7">
        <v>58310.400000000001</v>
      </c>
      <c r="E3783" s="16">
        <v>45412</v>
      </c>
      <c r="F3783" s="8">
        <v>0</v>
      </c>
      <c r="G3783" s="10"/>
    </row>
    <row r="3784" spans="1:7" x14ac:dyDescent="0.45">
      <c r="A3784" s="4" t="s">
        <v>394</v>
      </c>
      <c r="B3784" s="5" t="s">
        <v>267</v>
      </c>
      <c r="C3784" s="6" t="s">
        <v>82</v>
      </c>
      <c r="D3784" s="7">
        <v>39800.42</v>
      </c>
      <c r="E3784" s="16">
        <v>45519</v>
      </c>
      <c r="F3784" s="8">
        <v>0</v>
      </c>
      <c r="G3784" s="10"/>
    </row>
    <row r="3785" spans="1:7" x14ac:dyDescent="0.45">
      <c r="A3785" s="4" t="s">
        <v>394</v>
      </c>
      <c r="B3785" s="5" t="s">
        <v>267</v>
      </c>
      <c r="C3785" s="6" t="s">
        <v>84</v>
      </c>
      <c r="D3785" s="7">
        <v>38587.410000000003</v>
      </c>
      <c r="E3785" s="16">
        <v>45519</v>
      </c>
      <c r="F3785" s="8">
        <v>0</v>
      </c>
      <c r="G3785" s="10"/>
    </row>
    <row r="3786" spans="1:7" x14ac:dyDescent="0.45">
      <c r="A3786" s="4" t="s">
        <v>394</v>
      </c>
      <c r="B3786" s="5" t="s">
        <v>267</v>
      </c>
      <c r="C3786" s="6" t="s">
        <v>86</v>
      </c>
      <c r="D3786" s="7">
        <v>58758.09</v>
      </c>
      <c r="E3786" s="16">
        <v>45519</v>
      </c>
      <c r="F3786" s="8">
        <v>0</v>
      </c>
      <c r="G3786" s="10"/>
    </row>
    <row r="3787" spans="1:7" x14ac:dyDescent="0.45">
      <c r="A3787" s="4" t="s">
        <v>394</v>
      </c>
      <c r="B3787" s="5" t="s">
        <v>267</v>
      </c>
      <c r="C3787" s="6" t="s">
        <v>88</v>
      </c>
      <c r="D3787" s="7">
        <v>38784.26</v>
      </c>
      <c r="E3787" s="16">
        <v>45519</v>
      </c>
      <c r="F3787" s="8">
        <v>0</v>
      </c>
      <c r="G3787" s="10"/>
    </row>
    <row r="3788" spans="1:7" x14ac:dyDescent="0.45">
      <c r="A3788" s="4" t="s">
        <v>394</v>
      </c>
      <c r="B3788" s="5" t="s">
        <v>267</v>
      </c>
      <c r="C3788" s="6" t="s">
        <v>90</v>
      </c>
      <c r="D3788" s="7">
        <v>38784.26</v>
      </c>
      <c r="E3788" s="16">
        <v>45762</v>
      </c>
      <c r="F3788" s="8">
        <v>0</v>
      </c>
      <c r="G3788" s="10"/>
    </row>
    <row r="3789" spans="1:7" x14ac:dyDescent="0.45">
      <c r="A3789" s="4" t="s">
        <v>394</v>
      </c>
      <c r="B3789" s="5" t="s">
        <v>267</v>
      </c>
      <c r="C3789" s="6" t="s">
        <v>92</v>
      </c>
      <c r="D3789" s="7">
        <v>368821.53</v>
      </c>
      <c r="E3789" s="16">
        <v>45519</v>
      </c>
      <c r="F3789" s="8">
        <v>0</v>
      </c>
      <c r="G3789" s="10"/>
    </row>
    <row r="3790" spans="1:7" x14ac:dyDescent="0.45">
      <c r="A3790" s="4" t="s">
        <v>394</v>
      </c>
      <c r="B3790" s="5" t="s">
        <v>268</v>
      </c>
      <c r="C3790" s="6" t="s">
        <v>60</v>
      </c>
      <c r="D3790" s="7">
        <v>36806.79</v>
      </c>
      <c r="E3790" s="16">
        <v>45519</v>
      </c>
      <c r="F3790" s="8">
        <v>0</v>
      </c>
      <c r="G3790" s="10"/>
    </row>
    <row r="3791" spans="1:7" x14ac:dyDescent="0.45">
      <c r="A3791" s="4" t="s">
        <v>394</v>
      </c>
      <c r="B3791" s="5" t="s">
        <v>268</v>
      </c>
      <c r="C3791" s="6" t="s">
        <v>62</v>
      </c>
      <c r="D3791" s="7">
        <v>35593.47</v>
      </c>
      <c r="E3791" s="16">
        <v>45519</v>
      </c>
      <c r="F3791" s="8">
        <v>0</v>
      </c>
      <c r="G3791" s="10"/>
    </row>
    <row r="3792" spans="1:7" x14ac:dyDescent="0.45">
      <c r="A3792" s="4" t="s">
        <v>394</v>
      </c>
      <c r="B3792" s="5" t="s">
        <v>268</v>
      </c>
      <c r="C3792" s="6" t="s">
        <v>64</v>
      </c>
      <c r="D3792" s="7">
        <v>42070.74</v>
      </c>
      <c r="E3792" s="16">
        <v>45519</v>
      </c>
      <c r="F3792" s="8">
        <v>0</v>
      </c>
      <c r="G3792" s="10"/>
    </row>
    <row r="3793" spans="1:7" x14ac:dyDescent="0.45">
      <c r="A3793" s="4" t="s">
        <v>394</v>
      </c>
      <c r="B3793" s="5" t="s">
        <v>268</v>
      </c>
      <c r="C3793" s="6" t="s">
        <v>66</v>
      </c>
      <c r="D3793" s="7">
        <v>32981</v>
      </c>
      <c r="E3793" s="16">
        <v>45519</v>
      </c>
      <c r="F3793" s="8">
        <v>0</v>
      </c>
      <c r="G3793" s="10"/>
    </row>
    <row r="3794" spans="1:7" x14ac:dyDescent="0.45">
      <c r="A3794" s="4" t="s">
        <v>394</v>
      </c>
      <c r="B3794" s="5" t="s">
        <v>268</v>
      </c>
      <c r="C3794" s="6" t="s">
        <v>54</v>
      </c>
      <c r="D3794" s="7">
        <v>98454.46</v>
      </c>
      <c r="E3794" s="16">
        <v>44880</v>
      </c>
      <c r="F3794" s="8">
        <v>0</v>
      </c>
      <c r="G3794" s="10"/>
    </row>
    <row r="3795" spans="1:7" x14ac:dyDescent="0.45">
      <c r="A3795" s="4" t="s">
        <v>394</v>
      </c>
      <c r="B3795" s="5" t="s">
        <v>268</v>
      </c>
      <c r="C3795" s="6" t="s">
        <v>55</v>
      </c>
      <c r="D3795" s="7">
        <v>103470.83</v>
      </c>
      <c r="E3795" s="16">
        <v>44925</v>
      </c>
      <c r="F3795" s="8">
        <v>0</v>
      </c>
      <c r="G3795" s="10"/>
    </row>
    <row r="3796" spans="1:7" x14ac:dyDescent="0.45">
      <c r="A3796" s="4" t="s">
        <v>394</v>
      </c>
      <c r="B3796" s="5" t="s">
        <v>268</v>
      </c>
      <c r="C3796" s="6" t="s">
        <v>56</v>
      </c>
      <c r="D3796" s="7">
        <v>87192.4</v>
      </c>
      <c r="E3796" s="16">
        <v>45140</v>
      </c>
      <c r="F3796" s="8">
        <v>0</v>
      </c>
      <c r="G3796" s="10"/>
    </row>
    <row r="3797" spans="1:7" x14ac:dyDescent="0.45">
      <c r="A3797" s="4" t="s">
        <v>394</v>
      </c>
      <c r="B3797" s="5" t="s">
        <v>268</v>
      </c>
      <c r="C3797" s="6" t="s">
        <v>57</v>
      </c>
      <c r="D3797" s="7">
        <v>110283.62</v>
      </c>
      <c r="E3797" s="16">
        <v>45504</v>
      </c>
      <c r="F3797" s="8">
        <v>0</v>
      </c>
      <c r="G3797" s="10"/>
    </row>
    <row r="3798" spans="1:7" x14ac:dyDescent="0.45">
      <c r="A3798" s="4" t="s">
        <v>394</v>
      </c>
      <c r="B3798" s="5" t="s">
        <v>268</v>
      </c>
      <c r="C3798" s="6" t="s">
        <v>58</v>
      </c>
      <c r="D3798" s="7">
        <v>48982.559999999998</v>
      </c>
      <c r="E3798" s="16">
        <v>45412</v>
      </c>
      <c r="F3798" s="8">
        <v>0</v>
      </c>
      <c r="G3798" s="10"/>
    </row>
    <row r="3799" spans="1:7" x14ac:dyDescent="0.45">
      <c r="A3799" s="4" t="s">
        <v>394</v>
      </c>
      <c r="B3799" s="5" t="s">
        <v>268</v>
      </c>
      <c r="C3799" s="6" t="s">
        <v>74</v>
      </c>
      <c r="D3799" s="7">
        <v>35050.42</v>
      </c>
      <c r="E3799" s="16">
        <v>44985</v>
      </c>
      <c r="F3799" s="8">
        <v>0</v>
      </c>
      <c r="G3799" s="10"/>
    </row>
    <row r="3800" spans="1:7" x14ac:dyDescent="0.45">
      <c r="A3800" s="4" t="s">
        <v>394</v>
      </c>
      <c r="B3800" s="5" t="s">
        <v>268</v>
      </c>
      <c r="C3800" s="6" t="s">
        <v>76</v>
      </c>
      <c r="D3800" s="7">
        <v>81773.34</v>
      </c>
      <c r="E3800" s="16">
        <v>44985</v>
      </c>
      <c r="F3800" s="8">
        <v>0</v>
      </c>
      <c r="G3800" s="10"/>
    </row>
    <row r="3801" spans="1:7" x14ac:dyDescent="0.45">
      <c r="A3801" s="4" t="s">
        <v>394</v>
      </c>
      <c r="B3801" s="5" t="s">
        <v>268</v>
      </c>
      <c r="C3801" s="6" t="s">
        <v>78</v>
      </c>
      <c r="D3801" s="7">
        <v>61522.58</v>
      </c>
      <c r="E3801" s="16">
        <v>45127</v>
      </c>
      <c r="F3801" s="8">
        <v>0</v>
      </c>
      <c r="G3801" s="10"/>
    </row>
    <row r="3802" spans="1:7" x14ac:dyDescent="0.45">
      <c r="A3802" s="4" t="s">
        <v>394</v>
      </c>
      <c r="B3802" s="5" t="s">
        <v>268</v>
      </c>
      <c r="C3802" s="6" t="s">
        <v>80</v>
      </c>
      <c r="D3802" s="7">
        <v>96397.9</v>
      </c>
      <c r="E3802" s="16">
        <v>45488</v>
      </c>
      <c r="F3802" s="8">
        <v>0</v>
      </c>
      <c r="G3802" s="10"/>
    </row>
    <row r="3803" spans="1:7" x14ac:dyDescent="0.45">
      <c r="A3803" s="4" t="s">
        <v>394</v>
      </c>
      <c r="B3803" s="5" t="s">
        <v>268</v>
      </c>
      <c r="C3803" s="6" t="s">
        <v>82</v>
      </c>
      <c r="D3803" s="7">
        <v>33433.589999999997</v>
      </c>
      <c r="E3803" s="16">
        <v>45519</v>
      </c>
      <c r="F3803" s="8">
        <v>0</v>
      </c>
      <c r="G3803" s="10"/>
    </row>
    <row r="3804" spans="1:7" x14ac:dyDescent="0.45">
      <c r="A3804" s="4" t="s">
        <v>394</v>
      </c>
      <c r="B3804" s="5" t="s">
        <v>268</v>
      </c>
      <c r="C3804" s="6" t="s">
        <v>84</v>
      </c>
      <c r="D3804" s="7">
        <v>32414.63</v>
      </c>
      <c r="E3804" s="16">
        <v>45519</v>
      </c>
      <c r="F3804" s="8">
        <v>0</v>
      </c>
      <c r="G3804" s="10"/>
    </row>
    <row r="3805" spans="1:7" x14ac:dyDescent="0.45">
      <c r="A3805" s="4" t="s">
        <v>394</v>
      </c>
      <c r="B3805" s="5" t="s">
        <v>268</v>
      </c>
      <c r="C3805" s="6" t="s">
        <v>86</v>
      </c>
      <c r="D3805" s="7">
        <v>49358.63</v>
      </c>
      <c r="E3805" s="16">
        <v>45519</v>
      </c>
      <c r="F3805" s="8">
        <v>0</v>
      </c>
      <c r="G3805" s="10"/>
    </row>
    <row r="3806" spans="1:7" x14ac:dyDescent="0.45">
      <c r="A3806" s="4" t="s">
        <v>394</v>
      </c>
      <c r="B3806" s="5" t="s">
        <v>268</v>
      </c>
      <c r="C3806" s="6" t="s">
        <v>88</v>
      </c>
      <c r="D3806" s="7">
        <v>32579.99</v>
      </c>
      <c r="E3806" s="16">
        <v>45519</v>
      </c>
      <c r="F3806" s="8">
        <v>0</v>
      </c>
      <c r="G3806" s="10"/>
    </row>
    <row r="3807" spans="1:7" x14ac:dyDescent="0.45">
      <c r="A3807" s="4" t="s">
        <v>394</v>
      </c>
      <c r="B3807" s="5" t="s">
        <v>268</v>
      </c>
      <c r="C3807" s="6" t="s">
        <v>90</v>
      </c>
      <c r="D3807" s="7">
        <v>32579.99</v>
      </c>
      <c r="E3807" s="16">
        <v>45762</v>
      </c>
      <c r="F3807" s="8">
        <v>0</v>
      </c>
      <c r="G3807" s="10"/>
    </row>
    <row r="3808" spans="1:7" x14ac:dyDescent="0.45">
      <c r="A3808" s="4" t="s">
        <v>394</v>
      </c>
      <c r="B3808" s="5" t="s">
        <v>268</v>
      </c>
      <c r="C3808" s="6" t="s">
        <v>92</v>
      </c>
      <c r="D3808" s="7">
        <v>309821.59000000003</v>
      </c>
      <c r="E3808" s="16">
        <v>45519</v>
      </c>
      <c r="F3808" s="8">
        <v>0</v>
      </c>
      <c r="G3808" s="10"/>
    </row>
    <row r="3809" spans="1:7" x14ac:dyDescent="0.45">
      <c r="A3809" s="4" t="s">
        <v>394</v>
      </c>
      <c r="B3809" s="5" t="s">
        <v>269</v>
      </c>
      <c r="C3809" s="6" t="s">
        <v>60</v>
      </c>
      <c r="D3809" s="7">
        <v>30769.16</v>
      </c>
      <c r="E3809" s="16">
        <v>45519</v>
      </c>
      <c r="F3809" s="8">
        <v>0</v>
      </c>
      <c r="G3809" s="10"/>
    </row>
    <row r="3810" spans="1:7" x14ac:dyDescent="0.45">
      <c r="A3810" s="4" t="s">
        <v>394</v>
      </c>
      <c r="B3810" s="5" t="s">
        <v>269</v>
      </c>
      <c r="C3810" s="6" t="s">
        <v>62</v>
      </c>
      <c r="D3810" s="7">
        <v>29754.87</v>
      </c>
      <c r="E3810" s="16">
        <v>45519</v>
      </c>
      <c r="F3810" s="8">
        <v>0</v>
      </c>
      <c r="G3810" s="10"/>
    </row>
    <row r="3811" spans="1:7" x14ac:dyDescent="0.45">
      <c r="A3811" s="4" t="s">
        <v>394</v>
      </c>
      <c r="B3811" s="5" t="s">
        <v>269</v>
      </c>
      <c r="C3811" s="6" t="s">
        <v>64</v>
      </c>
      <c r="D3811" s="7">
        <v>35169.629999999997</v>
      </c>
      <c r="E3811" s="16">
        <v>45519</v>
      </c>
      <c r="F3811" s="8">
        <v>0</v>
      </c>
      <c r="G3811" s="10"/>
    </row>
    <row r="3812" spans="1:7" x14ac:dyDescent="0.45">
      <c r="A3812" s="4" t="s">
        <v>394</v>
      </c>
      <c r="B3812" s="5" t="s">
        <v>269</v>
      </c>
      <c r="C3812" s="6" t="s">
        <v>66</v>
      </c>
      <c r="D3812" s="7">
        <v>27570.94</v>
      </c>
      <c r="E3812" s="16">
        <v>45519</v>
      </c>
      <c r="F3812" s="8">
        <v>0</v>
      </c>
      <c r="G3812" s="10"/>
    </row>
    <row r="3813" spans="1:7" x14ac:dyDescent="0.45">
      <c r="A3813" s="4" t="s">
        <v>394</v>
      </c>
      <c r="B3813" s="5" t="s">
        <v>269</v>
      </c>
      <c r="C3813" s="6" t="s">
        <v>56</v>
      </c>
      <c r="D3813" s="7">
        <v>72889.740000000005</v>
      </c>
      <c r="E3813" s="16">
        <v>45139</v>
      </c>
      <c r="F3813" s="8">
        <v>0</v>
      </c>
      <c r="G3813" s="10"/>
    </row>
    <row r="3814" spans="1:7" x14ac:dyDescent="0.45">
      <c r="A3814" s="4" t="s">
        <v>394</v>
      </c>
      <c r="B3814" s="5" t="s">
        <v>269</v>
      </c>
      <c r="C3814" s="6" t="s">
        <v>57</v>
      </c>
      <c r="D3814" s="7">
        <v>92193.17</v>
      </c>
      <c r="E3814" s="16">
        <v>45504</v>
      </c>
      <c r="F3814" s="8">
        <v>0</v>
      </c>
      <c r="G3814" s="10"/>
    </row>
    <row r="3815" spans="1:7" x14ac:dyDescent="0.45">
      <c r="A3815" s="4" t="s">
        <v>394</v>
      </c>
      <c r="B3815" s="5" t="s">
        <v>269</v>
      </c>
      <c r="C3815" s="6" t="s">
        <v>58</v>
      </c>
      <c r="D3815" s="7">
        <v>40947.67</v>
      </c>
      <c r="E3815" s="16">
        <v>45412</v>
      </c>
      <c r="F3815" s="8">
        <v>0</v>
      </c>
      <c r="G3815" s="10"/>
    </row>
    <row r="3816" spans="1:7" x14ac:dyDescent="0.45">
      <c r="A3816" s="4" t="s">
        <v>394</v>
      </c>
      <c r="B3816" s="5" t="s">
        <v>269</v>
      </c>
      <c r="C3816" s="6" t="s">
        <v>78</v>
      </c>
      <c r="D3816" s="7">
        <v>51430.69</v>
      </c>
      <c r="E3816" s="16">
        <v>45127</v>
      </c>
      <c r="F3816" s="8">
        <v>0</v>
      </c>
      <c r="G3816" s="10"/>
    </row>
    <row r="3817" spans="1:7" x14ac:dyDescent="0.45">
      <c r="A3817" s="4" t="s">
        <v>394</v>
      </c>
      <c r="B3817" s="5" t="s">
        <v>269</v>
      </c>
      <c r="C3817" s="6" t="s">
        <v>80</v>
      </c>
      <c r="D3817" s="7">
        <v>80585.210000000006</v>
      </c>
      <c r="E3817" s="16">
        <v>45488</v>
      </c>
      <c r="F3817" s="8">
        <v>0</v>
      </c>
      <c r="G3817" s="10"/>
    </row>
    <row r="3818" spans="1:7" x14ac:dyDescent="0.45">
      <c r="A3818" s="4" t="s">
        <v>394</v>
      </c>
      <c r="B3818" s="5" t="s">
        <v>269</v>
      </c>
      <c r="C3818" s="6" t="s">
        <v>82</v>
      </c>
      <c r="D3818" s="7">
        <v>27949.29</v>
      </c>
      <c r="E3818" s="16">
        <v>45519</v>
      </c>
      <c r="F3818" s="8">
        <v>0</v>
      </c>
      <c r="G3818" s="10"/>
    </row>
    <row r="3819" spans="1:7" x14ac:dyDescent="0.45">
      <c r="A3819" s="4" t="s">
        <v>394</v>
      </c>
      <c r="B3819" s="5" t="s">
        <v>269</v>
      </c>
      <c r="C3819" s="6" t="s">
        <v>84</v>
      </c>
      <c r="D3819" s="7">
        <v>27097.47</v>
      </c>
      <c r="E3819" s="16">
        <v>45519</v>
      </c>
      <c r="F3819" s="8">
        <v>0</v>
      </c>
      <c r="G3819" s="10"/>
    </row>
    <row r="3820" spans="1:7" x14ac:dyDescent="0.45">
      <c r="A3820" s="4" t="s">
        <v>394</v>
      </c>
      <c r="B3820" s="5" t="s">
        <v>269</v>
      </c>
      <c r="C3820" s="6" t="s">
        <v>86</v>
      </c>
      <c r="D3820" s="7">
        <v>41262.050000000003</v>
      </c>
      <c r="E3820" s="16">
        <v>45519</v>
      </c>
      <c r="F3820" s="8">
        <v>0</v>
      </c>
      <c r="G3820" s="10"/>
    </row>
    <row r="3821" spans="1:7" x14ac:dyDescent="0.45">
      <c r="A3821" s="4" t="s">
        <v>394</v>
      </c>
      <c r="B3821" s="5" t="s">
        <v>269</v>
      </c>
      <c r="C3821" s="6" t="s">
        <v>88</v>
      </c>
      <c r="D3821" s="7">
        <v>27235.71</v>
      </c>
      <c r="E3821" s="16">
        <v>45519</v>
      </c>
      <c r="F3821" s="8">
        <v>0</v>
      </c>
      <c r="G3821" s="10"/>
    </row>
    <row r="3822" spans="1:7" x14ac:dyDescent="0.45">
      <c r="A3822" s="4" t="s">
        <v>394</v>
      </c>
      <c r="B3822" s="5" t="s">
        <v>269</v>
      </c>
      <c r="C3822" s="6" t="s">
        <v>90</v>
      </c>
      <c r="D3822" s="7">
        <v>27235.71</v>
      </c>
      <c r="E3822" s="16">
        <v>45762</v>
      </c>
      <c r="F3822" s="8">
        <v>0</v>
      </c>
      <c r="G3822" s="10"/>
    </row>
    <row r="3823" spans="1:7" x14ac:dyDescent="0.45">
      <c r="A3823" s="4" t="s">
        <v>394</v>
      </c>
      <c r="B3823" s="5" t="s">
        <v>269</v>
      </c>
      <c r="C3823" s="6" t="s">
        <v>92</v>
      </c>
      <c r="D3823" s="7">
        <v>258999.81</v>
      </c>
      <c r="E3823" s="16">
        <v>45519</v>
      </c>
      <c r="F3823" s="8">
        <v>0</v>
      </c>
      <c r="G3823" s="10"/>
    </row>
    <row r="3824" spans="1:7" x14ac:dyDescent="0.45">
      <c r="A3824" s="4" t="s">
        <v>394</v>
      </c>
      <c r="B3824" s="5" t="s">
        <v>270</v>
      </c>
      <c r="C3824" s="6" t="s">
        <v>60</v>
      </c>
      <c r="D3824" s="7">
        <v>961945.67</v>
      </c>
      <c r="E3824" s="16">
        <v>45519</v>
      </c>
      <c r="F3824" s="8">
        <v>0</v>
      </c>
      <c r="G3824" s="10"/>
    </row>
    <row r="3825" spans="1:7" x14ac:dyDescent="0.45">
      <c r="A3825" s="4" t="s">
        <v>394</v>
      </c>
      <c r="B3825" s="5" t="s">
        <v>270</v>
      </c>
      <c r="C3825" s="6" t="s">
        <v>61</v>
      </c>
      <c r="D3825" s="7">
        <v>244490.02</v>
      </c>
      <c r="E3825" s="16">
        <v>45519</v>
      </c>
      <c r="F3825" s="8">
        <v>0</v>
      </c>
      <c r="G3825" s="10"/>
    </row>
    <row r="3826" spans="1:7" x14ac:dyDescent="0.45">
      <c r="A3826" s="4" t="s">
        <v>394</v>
      </c>
      <c r="B3826" s="5" t="s">
        <v>270</v>
      </c>
      <c r="C3826" s="6" t="s">
        <v>62</v>
      </c>
      <c r="D3826" s="7">
        <v>930235.46</v>
      </c>
      <c r="E3826" s="16">
        <v>45519</v>
      </c>
      <c r="F3826" s="8">
        <v>0</v>
      </c>
      <c r="G3826" s="10"/>
    </row>
    <row r="3827" spans="1:7" x14ac:dyDescent="0.45">
      <c r="A3827" s="4" t="s">
        <v>394</v>
      </c>
      <c r="B3827" s="5" t="s">
        <v>270</v>
      </c>
      <c r="C3827" s="6" t="s">
        <v>63</v>
      </c>
      <c r="D3827" s="7">
        <v>236430.49</v>
      </c>
      <c r="E3827" s="16">
        <v>45519</v>
      </c>
      <c r="F3827" s="8">
        <v>0</v>
      </c>
      <c r="G3827" s="10"/>
    </row>
    <row r="3828" spans="1:7" x14ac:dyDescent="0.45">
      <c r="A3828" s="4" t="s">
        <v>394</v>
      </c>
      <c r="B3828" s="5" t="s">
        <v>270</v>
      </c>
      <c r="C3828" s="6" t="s">
        <v>64</v>
      </c>
      <c r="D3828" s="7">
        <v>1099518.96</v>
      </c>
      <c r="E3828" s="16">
        <v>45519</v>
      </c>
      <c r="F3828" s="8">
        <v>0</v>
      </c>
      <c r="G3828" s="10"/>
    </row>
    <row r="3829" spans="1:7" x14ac:dyDescent="0.45">
      <c r="A3829" s="4" t="s">
        <v>394</v>
      </c>
      <c r="B3829" s="5" t="s">
        <v>270</v>
      </c>
      <c r="C3829" s="6" t="s">
        <v>65</v>
      </c>
      <c r="D3829" s="7">
        <v>269109.61</v>
      </c>
      <c r="E3829" s="16">
        <v>45519</v>
      </c>
      <c r="F3829" s="8">
        <v>0</v>
      </c>
      <c r="G3829" s="10"/>
    </row>
    <row r="3830" spans="1:7" x14ac:dyDescent="0.45">
      <c r="A3830" s="4" t="s">
        <v>394</v>
      </c>
      <c r="B3830" s="5" t="s">
        <v>270</v>
      </c>
      <c r="C3830" s="6" t="s">
        <v>66</v>
      </c>
      <c r="D3830" s="7">
        <v>861958.54</v>
      </c>
      <c r="E3830" s="16">
        <v>45519</v>
      </c>
      <c r="F3830" s="8">
        <v>0</v>
      </c>
      <c r="G3830" s="10"/>
    </row>
    <row r="3831" spans="1:7" x14ac:dyDescent="0.45">
      <c r="A3831" s="4" t="s">
        <v>394</v>
      </c>
      <c r="B3831" s="5" t="s">
        <v>270</v>
      </c>
      <c r="C3831" s="6" t="s">
        <v>67</v>
      </c>
      <c r="D3831" s="7">
        <v>210966.19</v>
      </c>
      <c r="E3831" s="16">
        <v>45519</v>
      </c>
      <c r="F3831" s="8">
        <v>0</v>
      </c>
      <c r="G3831" s="10"/>
    </row>
    <row r="3832" spans="1:7" x14ac:dyDescent="0.45">
      <c r="A3832" s="4" t="s">
        <v>394</v>
      </c>
      <c r="B3832" s="5" t="s">
        <v>270</v>
      </c>
      <c r="C3832" s="6" t="s">
        <v>54</v>
      </c>
      <c r="D3832" s="7">
        <v>2734472.98</v>
      </c>
      <c r="E3832" s="16">
        <v>44880</v>
      </c>
      <c r="F3832" s="8">
        <v>0</v>
      </c>
      <c r="G3832" s="10"/>
    </row>
    <row r="3833" spans="1:7" x14ac:dyDescent="0.45">
      <c r="A3833" s="4" t="s">
        <v>394</v>
      </c>
      <c r="B3833" s="5" t="s">
        <v>270</v>
      </c>
      <c r="C3833" s="6" t="s">
        <v>68</v>
      </c>
      <c r="D3833" s="7">
        <v>629773.64</v>
      </c>
      <c r="E3833" s="16">
        <v>44880</v>
      </c>
      <c r="F3833" s="8">
        <v>0</v>
      </c>
      <c r="G3833" s="10"/>
    </row>
    <row r="3834" spans="1:7" x14ac:dyDescent="0.45">
      <c r="A3834" s="4" t="s">
        <v>394</v>
      </c>
      <c r="B3834" s="5" t="s">
        <v>270</v>
      </c>
      <c r="C3834" s="6" t="s">
        <v>230</v>
      </c>
      <c r="D3834" s="7">
        <v>7717.44</v>
      </c>
      <c r="E3834" s="16">
        <v>44972</v>
      </c>
      <c r="F3834" s="8">
        <v>0</v>
      </c>
      <c r="G3834" s="10"/>
    </row>
    <row r="3835" spans="1:7" x14ac:dyDescent="0.45">
      <c r="A3835" s="4" t="s">
        <v>394</v>
      </c>
      <c r="B3835" s="5" t="s">
        <v>270</v>
      </c>
      <c r="C3835" s="6" t="s">
        <v>55</v>
      </c>
      <c r="D3835" s="7">
        <v>2873797.8</v>
      </c>
      <c r="E3835" s="16">
        <v>44925</v>
      </c>
      <c r="F3835" s="8">
        <v>0</v>
      </c>
      <c r="G3835" s="10"/>
    </row>
    <row r="3836" spans="1:7" x14ac:dyDescent="0.45">
      <c r="A3836" s="4" t="s">
        <v>394</v>
      </c>
      <c r="B3836" s="5" t="s">
        <v>270</v>
      </c>
      <c r="C3836" s="6" t="s">
        <v>69</v>
      </c>
      <c r="D3836" s="7">
        <v>661861.39</v>
      </c>
      <c r="E3836" s="16">
        <v>44925</v>
      </c>
      <c r="F3836" s="8">
        <v>0</v>
      </c>
      <c r="G3836" s="10"/>
    </row>
    <row r="3837" spans="1:7" x14ac:dyDescent="0.45">
      <c r="A3837" s="4" t="s">
        <v>394</v>
      </c>
      <c r="B3837" s="5" t="s">
        <v>270</v>
      </c>
      <c r="C3837" s="6" t="s">
        <v>176</v>
      </c>
      <c r="D3837" s="7">
        <v>8110.65</v>
      </c>
      <c r="E3837" s="16">
        <v>44972</v>
      </c>
      <c r="F3837" s="8">
        <v>0</v>
      </c>
      <c r="G3837" s="10"/>
    </row>
    <row r="3838" spans="1:7" x14ac:dyDescent="0.45">
      <c r="A3838" s="4" t="s">
        <v>394</v>
      </c>
      <c r="B3838" s="5" t="s">
        <v>270</v>
      </c>
      <c r="C3838" s="6" t="s">
        <v>56</v>
      </c>
      <c r="D3838" s="7">
        <v>2355625.7799999998</v>
      </c>
      <c r="E3838" s="16">
        <v>45140</v>
      </c>
      <c r="F3838" s="8">
        <v>0</v>
      </c>
      <c r="G3838" s="10"/>
    </row>
    <row r="3839" spans="1:7" x14ac:dyDescent="0.45">
      <c r="A3839" s="4" t="s">
        <v>394</v>
      </c>
      <c r="B3839" s="5" t="s">
        <v>270</v>
      </c>
      <c r="C3839" s="6" t="s">
        <v>70</v>
      </c>
      <c r="D3839" s="7">
        <v>557734.81000000006</v>
      </c>
      <c r="E3839" s="16">
        <v>45140</v>
      </c>
      <c r="F3839" s="8">
        <v>0</v>
      </c>
      <c r="G3839" s="10"/>
    </row>
    <row r="3840" spans="1:7" x14ac:dyDescent="0.45">
      <c r="A3840" s="4" t="s">
        <v>394</v>
      </c>
      <c r="B3840" s="5" t="s">
        <v>270</v>
      </c>
      <c r="C3840" s="6" t="s">
        <v>57</v>
      </c>
      <c r="D3840" s="7">
        <v>2882263.12</v>
      </c>
      <c r="E3840" s="16">
        <v>45504</v>
      </c>
      <c r="F3840" s="8">
        <v>0</v>
      </c>
      <c r="G3840" s="10"/>
    </row>
    <row r="3841" spans="1:7" x14ac:dyDescent="0.45">
      <c r="A3841" s="4" t="s">
        <v>394</v>
      </c>
      <c r="B3841" s="5" t="s">
        <v>270</v>
      </c>
      <c r="C3841" s="6" t="s">
        <v>71</v>
      </c>
      <c r="D3841" s="7">
        <v>244399.37</v>
      </c>
      <c r="E3841" s="16">
        <v>45504</v>
      </c>
      <c r="F3841" s="8">
        <v>0</v>
      </c>
      <c r="G3841" s="10" t="s">
        <v>395</v>
      </c>
    </row>
    <row r="3842" spans="1:7" x14ac:dyDescent="0.45">
      <c r="A3842" s="4" t="s">
        <v>394</v>
      </c>
      <c r="B3842" s="5" t="s">
        <v>270</v>
      </c>
      <c r="C3842" s="6" t="s">
        <v>72</v>
      </c>
      <c r="D3842" s="7">
        <v>507180.28</v>
      </c>
      <c r="E3842" s="16">
        <v>45504</v>
      </c>
      <c r="F3842" s="8">
        <v>0</v>
      </c>
      <c r="G3842" s="10"/>
    </row>
    <row r="3843" spans="1:7" x14ac:dyDescent="0.45">
      <c r="A3843" s="4" t="s">
        <v>394</v>
      </c>
      <c r="B3843" s="5" t="s">
        <v>270</v>
      </c>
      <c r="C3843" s="6" t="s">
        <v>58</v>
      </c>
      <c r="D3843" s="7">
        <v>1280159.49</v>
      </c>
      <c r="E3843" s="16">
        <v>45412</v>
      </c>
      <c r="F3843" s="8">
        <v>0</v>
      </c>
      <c r="G3843" s="10"/>
    </row>
    <row r="3844" spans="1:7" x14ac:dyDescent="0.45">
      <c r="A3844" s="4" t="s">
        <v>394</v>
      </c>
      <c r="B3844" s="5" t="s">
        <v>270</v>
      </c>
      <c r="C3844" s="6" t="s">
        <v>73</v>
      </c>
      <c r="D3844" s="7">
        <v>313321.76</v>
      </c>
      <c r="E3844" s="16">
        <v>45412</v>
      </c>
      <c r="F3844" s="8">
        <v>0</v>
      </c>
      <c r="G3844" s="10"/>
    </row>
    <row r="3845" spans="1:7" x14ac:dyDescent="0.45">
      <c r="A3845" s="4" t="s">
        <v>394</v>
      </c>
      <c r="B3845" s="5" t="s">
        <v>270</v>
      </c>
      <c r="C3845" s="6" t="s">
        <v>74</v>
      </c>
      <c r="D3845" s="7">
        <v>1043177.92</v>
      </c>
      <c r="E3845" s="16">
        <v>44985</v>
      </c>
      <c r="F3845" s="8">
        <v>0</v>
      </c>
      <c r="G3845" s="10"/>
    </row>
    <row r="3846" spans="1:7" x14ac:dyDescent="0.45">
      <c r="A3846" s="4" t="s">
        <v>394</v>
      </c>
      <c r="B3846" s="5" t="s">
        <v>270</v>
      </c>
      <c r="C3846" s="6" t="s">
        <v>75</v>
      </c>
      <c r="D3846" s="7">
        <v>224203.46</v>
      </c>
      <c r="E3846" s="16">
        <v>44985</v>
      </c>
      <c r="F3846" s="8">
        <v>0</v>
      </c>
      <c r="G3846" s="10"/>
    </row>
    <row r="3847" spans="1:7" x14ac:dyDescent="0.45">
      <c r="A3847" s="4" t="s">
        <v>394</v>
      </c>
      <c r="B3847" s="5" t="s">
        <v>270</v>
      </c>
      <c r="C3847" s="6" t="s">
        <v>76</v>
      </c>
      <c r="D3847" s="7">
        <v>2433755.19</v>
      </c>
      <c r="E3847" s="16">
        <v>44985</v>
      </c>
      <c r="F3847" s="8">
        <v>0</v>
      </c>
      <c r="G3847" s="10"/>
    </row>
    <row r="3848" spans="1:7" x14ac:dyDescent="0.45">
      <c r="A3848" s="4" t="s">
        <v>394</v>
      </c>
      <c r="B3848" s="5" t="s">
        <v>270</v>
      </c>
      <c r="C3848" s="6" t="s">
        <v>77</v>
      </c>
      <c r="D3848" s="7">
        <v>523071.21</v>
      </c>
      <c r="E3848" s="16">
        <v>44985</v>
      </c>
      <c r="F3848" s="8">
        <v>0</v>
      </c>
      <c r="G3848" s="10"/>
    </row>
    <row r="3849" spans="1:7" x14ac:dyDescent="0.45">
      <c r="A3849" s="4" t="s">
        <v>394</v>
      </c>
      <c r="B3849" s="5" t="s">
        <v>270</v>
      </c>
      <c r="C3849" s="6" t="s">
        <v>78</v>
      </c>
      <c r="D3849" s="7">
        <v>1694619.12</v>
      </c>
      <c r="E3849" s="16">
        <v>45127</v>
      </c>
      <c r="F3849" s="8">
        <v>0</v>
      </c>
      <c r="G3849" s="10"/>
    </row>
    <row r="3850" spans="1:7" x14ac:dyDescent="0.45">
      <c r="A3850" s="4" t="s">
        <v>394</v>
      </c>
      <c r="B3850" s="5" t="s">
        <v>270</v>
      </c>
      <c r="C3850" s="6" t="s">
        <v>79</v>
      </c>
      <c r="D3850" s="7">
        <v>393535.28</v>
      </c>
      <c r="E3850" s="16">
        <v>45127</v>
      </c>
      <c r="F3850" s="8">
        <v>0</v>
      </c>
      <c r="G3850" s="10"/>
    </row>
    <row r="3851" spans="1:7" x14ac:dyDescent="0.45">
      <c r="A3851" s="4" t="s">
        <v>394</v>
      </c>
      <c r="B3851" s="5" t="s">
        <v>270</v>
      </c>
      <c r="C3851" s="6" t="s">
        <v>80</v>
      </c>
      <c r="D3851" s="7">
        <v>2523888.04</v>
      </c>
      <c r="E3851" s="16">
        <v>45488</v>
      </c>
      <c r="F3851" s="8">
        <v>0</v>
      </c>
      <c r="G3851" s="10"/>
    </row>
    <row r="3852" spans="1:7" x14ac:dyDescent="0.45">
      <c r="A3852" s="4" t="s">
        <v>394</v>
      </c>
      <c r="B3852" s="5" t="s">
        <v>270</v>
      </c>
      <c r="C3852" s="6" t="s">
        <v>81</v>
      </c>
      <c r="D3852" s="7">
        <v>616618.68000000005</v>
      </c>
      <c r="E3852" s="16">
        <v>45488</v>
      </c>
      <c r="F3852" s="8">
        <v>0</v>
      </c>
      <c r="G3852" s="10"/>
    </row>
    <row r="3853" spans="1:7" x14ac:dyDescent="0.45">
      <c r="A3853" s="4" t="s">
        <v>394</v>
      </c>
      <c r="B3853" s="5" t="s">
        <v>270</v>
      </c>
      <c r="C3853" s="6" t="s">
        <v>82</v>
      </c>
      <c r="D3853" s="7">
        <v>873787.09</v>
      </c>
      <c r="E3853" s="16">
        <v>45580</v>
      </c>
      <c r="F3853" s="8">
        <v>0</v>
      </c>
      <c r="G3853" s="10"/>
    </row>
    <row r="3854" spans="1:7" x14ac:dyDescent="0.45">
      <c r="A3854" s="4" t="s">
        <v>394</v>
      </c>
      <c r="B3854" s="5" t="s">
        <v>270</v>
      </c>
      <c r="C3854" s="6" t="s">
        <v>83</v>
      </c>
      <c r="D3854" s="7">
        <v>222083.47</v>
      </c>
      <c r="E3854" s="16">
        <v>45580</v>
      </c>
      <c r="F3854" s="8">
        <v>0</v>
      </c>
      <c r="G3854" s="10"/>
    </row>
    <row r="3855" spans="1:7" x14ac:dyDescent="0.45">
      <c r="A3855" s="4" t="s">
        <v>394</v>
      </c>
      <c r="B3855" s="5" t="s">
        <v>270</v>
      </c>
      <c r="C3855" s="6" t="s">
        <v>84</v>
      </c>
      <c r="D3855" s="7">
        <v>847156.55</v>
      </c>
      <c r="E3855" s="16">
        <v>45580</v>
      </c>
      <c r="F3855" s="8">
        <v>0</v>
      </c>
      <c r="G3855" s="10"/>
    </row>
    <row r="3856" spans="1:7" x14ac:dyDescent="0.45">
      <c r="A3856" s="4" t="s">
        <v>394</v>
      </c>
      <c r="B3856" s="5" t="s">
        <v>270</v>
      </c>
      <c r="C3856" s="6" t="s">
        <v>85</v>
      </c>
      <c r="D3856" s="7">
        <v>215314.99</v>
      </c>
      <c r="E3856" s="16">
        <v>45580</v>
      </c>
      <c r="F3856" s="8">
        <v>0</v>
      </c>
      <c r="G3856" s="10"/>
    </row>
    <row r="3857" spans="1:7" x14ac:dyDescent="0.45">
      <c r="A3857" s="4" t="s">
        <v>394</v>
      </c>
      <c r="B3857" s="5" t="s">
        <v>270</v>
      </c>
      <c r="C3857" s="6" t="s">
        <v>86</v>
      </c>
      <c r="D3857" s="7">
        <v>1289988.01</v>
      </c>
      <c r="E3857" s="16">
        <v>45519</v>
      </c>
      <c r="F3857" s="8">
        <v>0</v>
      </c>
      <c r="G3857" s="10"/>
    </row>
    <row r="3858" spans="1:7" x14ac:dyDescent="0.45">
      <c r="A3858" s="4" t="s">
        <v>394</v>
      </c>
      <c r="B3858" s="5" t="s">
        <v>270</v>
      </c>
      <c r="C3858" s="6" t="s">
        <v>87</v>
      </c>
      <c r="D3858" s="7">
        <v>315727.32</v>
      </c>
      <c r="E3858" s="16">
        <v>45519</v>
      </c>
      <c r="F3858" s="8">
        <v>0</v>
      </c>
      <c r="G3858" s="10"/>
    </row>
    <row r="3859" spans="1:7" x14ac:dyDescent="0.45">
      <c r="A3859" s="4" t="s">
        <v>394</v>
      </c>
      <c r="B3859" s="5" t="s">
        <v>270</v>
      </c>
      <c r="C3859" s="6" t="s">
        <v>88</v>
      </c>
      <c r="D3859" s="7">
        <v>851478.26</v>
      </c>
      <c r="E3859" s="16">
        <v>45519</v>
      </c>
      <c r="F3859" s="8">
        <v>0</v>
      </c>
      <c r="G3859" s="10"/>
    </row>
    <row r="3860" spans="1:7" x14ac:dyDescent="0.45">
      <c r="A3860" s="4" t="s">
        <v>394</v>
      </c>
      <c r="B3860" s="5" t="s">
        <v>270</v>
      </c>
      <c r="C3860" s="6" t="s">
        <v>89</v>
      </c>
      <c r="D3860" s="7">
        <v>208401.12</v>
      </c>
      <c r="E3860" s="16">
        <v>45519</v>
      </c>
      <c r="F3860" s="8">
        <v>0</v>
      </c>
      <c r="G3860" s="10"/>
    </row>
    <row r="3861" spans="1:7" x14ac:dyDescent="0.45">
      <c r="A3861" s="4" t="s">
        <v>394</v>
      </c>
      <c r="B3861" s="5" t="s">
        <v>270</v>
      </c>
      <c r="C3861" s="6" t="s">
        <v>90</v>
      </c>
      <c r="D3861" s="7">
        <v>840594.33</v>
      </c>
      <c r="E3861" s="16">
        <v>45762</v>
      </c>
      <c r="F3861" s="8">
        <v>0</v>
      </c>
      <c r="G3861" s="10"/>
    </row>
    <row r="3862" spans="1:7" x14ac:dyDescent="0.45">
      <c r="A3862" s="4" t="s">
        <v>394</v>
      </c>
      <c r="B3862" s="5" t="s">
        <v>270</v>
      </c>
      <c r="C3862" s="6" t="s">
        <v>91</v>
      </c>
      <c r="D3862" s="7">
        <v>208401.12</v>
      </c>
      <c r="E3862" s="16">
        <v>45762</v>
      </c>
      <c r="F3862" s="8">
        <v>0</v>
      </c>
      <c r="G3862" s="10"/>
    </row>
    <row r="3863" spans="1:7" x14ac:dyDescent="0.45">
      <c r="A3863" s="4" t="s">
        <v>394</v>
      </c>
      <c r="B3863" s="5" t="s">
        <v>270</v>
      </c>
      <c r="C3863" s="6" t="s">
        <v>92</v>
      </c>
      <c r="D3863" s="7">
        <v>8097189.4100000001</v>
      </c>
      <c r="E3863" s="16">
        <v>45519</v>
      </c>
      <c r="F3863" s="8">
        <v>0</v>
      </c>
      <c r="G3863" s="10"/>
    </row>
    <row r="3864" spans="1:7" x14ac:dyDescent="0.45">
      <c r="A3864" s="4" t="s">
        <v>394</v>
      </c>
      <c r="B3864" s="5" t="s">
        <v>270</v>
      </c>
      <c r="C3864" s="6" t="s">
        <v>93</v>
      </c>
      <c r="D3864" s="7">
        <v>1981804.38</v>
      </c>
      <c r="E3864" s="16">
        <v>45519</v>
      </c>
      <c r="F3864" s="8">
        <v>0</v>
      </c>
      <c r="G3864" s="10"/>
    </row>
    <row r="3865" spans="1:7" x14ac:dyDescent="0.45">
      <c r="A3865" s="4" t="s">
        <v>394</v>
      </c>
      <c r="B3865" s="5" t="s">
        <v>271</v>
      </c>
      <c r="C3865" s="6" t="s">
        <v>54</v>
      </c>
      <c r="D3865" s="7">
        <v>2380.0700000000002</v>
      </c>
      <c r="E3865" s="16">
        <v>44880</v>
      </c>
      <c r="F3865" s="8">
        <v>0</v>
      </c>
      <c r="G3865" s="10"/>
    </row>
    <row r="3866" spans="1:7" x14ac:dyDescent="0.45">
      <c r="A3866" s="4" t="s">
        <v>394</v>
      </c>
      <c r="B3866" s="5" t="s">
        <v>271</v>
      </c>
      <c r="C3866" s="6" t="s">
        <v>55</v>
      </c>
      <c r="D3866" s="7">
        <v>2501.34</v>
      </c>
      <c r="E3866" s="16">
        <v>44925</v>
      </c>
      <c r="F3866" s="8">
        <v>0</v>
      </c>
      <c r="G3866" s="10"/>
    </row>
    <row r="3867" spans="1:7" x14ac:dyDescent="0.45">
      <c r="A3867" s="4" t="s">
        <v>394</v>
      </c>
      <c r="B3867" s="5" t="s">
        <v>271</v>
      </c>
      <c r="C3867" s="6" t="s">
        <v>56</v>
      </c>
      <c r="D3867" s="7">
        <v>2107.8200000000002</v>
      </c>
      <c r="E3867" s="16">
        <v>45140</v>
      </c>
      <c r="F3867" s="8">
        <v>0</v>
      </c>
      <c r="G3867" s="10"/>
    </row>
    <row r="3868" spans="1:7" x14ac:dyDescent="0.45">
      <c r="A3868" s="4" t="s">
        <v>394</v>
      </c>
      <c r="B3868" s="5" t="s">
        <v>271</v>
      </c>
      <c r="C3868" s="6" t="s">
        <v>57</v>
      </c>
      <c r="D3868" s="7">
        <v>2666.03</v>
      </c>
      <c r="E3868" s="16">
        <v>45504</v>
      </c>
      <c r="F3868" s="8">
        <v>0</v>
      </c>
      <c r="G3868" s="10"/>
    </row>
    <row r="3869" spans="1:7" x14ac:dyDescent="0.45">
      <c r="A3869" s="4" t="s">
        <v>394</v>
      </c>
      <c r="B3869" s="5" t="s">
        <v>271</v>
      </c>
      <c r="C3869" s="6" t="s">
        <v>58</v>
      </c>
      <c r="D3869" s="7">
        <v>1184.1199999999999</v>
      </c>
      <c r="E3869" s="16">
        <v>45412</v>
      </c>
      <c r="F3869" s="8">
        <v>0</v>
      </c>
      <c r="G3869" s="10"/>
    </row>
    <row r="3870" spans="1:7" x14ac:dyDescent="0.45">
      <c r="A3870" s="4" t="s">
        <v>394</v>
      </c>
      <c r="B3870" s="5" t="s">
        <v>272</v>
      </c>
      <c r="C3870" s="6" t="s">
        <v>60</v>
      </c>
      <c r="D3870" s="7">
        <v>16157.6</v>
      </c>
      <c r="E3870" s="16">
        <v>45519</v>
      </c>
      <c r="F3870" s="8">
        <v>0</v>
      </c>
      <c r="G3870" s="10"/>
    </row>
    <row r="3871" spans="1:7" x14ac:dyDescent="0.45">
      <c r="A3871" s="4" t="s">
        <v>394</v>
      </c>
      <c r="B3871" s="5" t="s">
        <v>272</v>
      </c>
      <c r="C3871" s="6" t="s">
        <v>62</v>
      </c>
      <c r="D3871" s="7">
        <v>15624.97</v>
      </c>
      <c r="E3871" s="16">
        <v>45519</v>
      </c>
      <c r="F3871" s="8">
        <v>0</v>
      </c>
      <c r="G3871" s="10"/>
    </row>
    <row r="3872" spans="1:7" x14ac:dyDescent="0.45">
      <c r="A3872" s="4" t="s">
        <v>394</v>
      </c>
      <c r="B3872" s="5" t="s">
        <v>272</v>
      </c>
      <c r="C3872" s="6" t="s">
        <v>64</v>
      </c>
      <c r="D3872" s="7">
        <v>18468.38</v>
      </c>
      <c r="E3872" s="16">
        <v>45519</v>
      </c>
      <c r="F3872" s="8">
        <v>0</v>
      </c>
      <c r="G3872" s="10"/>
    </row>
    <row r="3873" spans="1:7" x14ac:dyDescent="0.45">
      <c r="A3873" s="4" t="s">
        <v>394</v>
      </c>
      <c r="B3873" s="5" t="s">
        <v>272</v>
      </c>
      <c r="C3873" s="6" t="s">
        <v>66</v>
      </c>
      <c r="D3873" s="7">
        <v>14478.13</v>
      </c>
      <c r="E3873" s="16">
        <v>45519</v>
      </c>
      <c r="F3873" s="8">
        <v>0</v>
      </c>
      <c r="G3873" s="10"/>
    </row>
    <row r="3874" spans="1:7" x14ac:dyDescent="0.45">
      <c r="A3874" s="4" t="s">
        <v>394</v>
      </c>
      <c r="B3874" s="5" t="s">
        <v>272</v>
      </c>
      <c r="C3874" s="6" t="s">
        <v>54</v>
      </c>
      <c r="D3874" s="7">
        <v>43219.94</v>
      </c>
      <c r="E3874" s="16">
        <v>44880</v>
      </c>
      <c r="F3874" s="8">
        <v>0</v>
      </c>
      <c r="G3874" s="10"/>
    </row>
    <row r="3875" spans="1:7" x14ac:dyDescent="0.45">
      <c r="A3875" s="4" t="s">
        <v>394</v>
      </c>
      <c r="B3875" s="5" t="s">
        <v>272</v>
      </c>
      <c r="C3875" s="6" t="s">
        <v>55</v>
      </c>
      <c r="D3875" s="7">
        <v>45422.05</v>
      </c>
      <c r="E3875" s="16">
        <v>44925</v>
      </c>
      <c r="F3875" s="8">
        <v>0</v>
      </c>
      <c r="G3875" s="10"/>
    </row>
    <row r="3876" spans="1:7" x14ac:dyDescent="0.45">
      <c r="A3876" s="4" t="s">
        <v>394</v>
      </c>
      <c r="B3876" s="5" t="s">
        <v>272</v>
      </c>
      <c r="C3876" s="6" t="s">
        <v>56</v>
      </c>
      <c r="D3876" s="7">
        <v>38276.080000000002</v>
      </c>
      <c r="E3876" s="16">
        <v>45140</v>
      </c>
      <c r="F3876" s="8">
        <v>0</v>
      </c>
      <c r="G3876" s="10"/>
    </row>
    <row r="3877" spans="1:7" x14ac:dyDescent="0.45">
      <c r="A3877" s="4" t="s">
        <v>394</v>
      </c>
      <c r="B3877" s="5" t="s">
        <v>272</v>
      </c>
      <c r="C3877" s="6" t="s">
        <v>57</v>
      </c>
      <c r="D3877" s="7">
        <v>48412.76</v>
      </c>
      <c r="E3877" s="16">
        <v>45504</v>
      </c>
      <c r="F3877" s="8">
        <v>0</v>
      </c>
      <c r="G3877" s="10"/>
    </row>
    <row r="3878" spans="1:7" x14ac:dyDescent="0.45">
      <c r="A3878" s="4" t="s">
        <v>394</v>
      </c>
      <c r="B3878" s="5" t="s">
        <v>272</v>
      </c>
      <c r="C3878" s="6" t="s">
        <v>58</v>
      </c>
      <c r="D3878" s="7">
        <v>21502.57</v>
      </c>
      <c r="E3878" s="16">
        <v>45412</v>
      </c>
      <c r="F3878" s="8">
        <v>0</v>
      </c>
      <c r="G3878" s="10"/>
    </row>
    <row r="3879" spans="1:7" x14ac:dyDescent="0.45">
      <c r="A3879" s="4" t="s">
        <v>394</v>
      </c>
      <c r="B3879" s="5" t="s">
        <v>272</v>
      </c>
      <c r="C3879" s="6" t="s">
        <v>78</v>
      </c>
      <c r="D3879" s="7">
        <v>27007.439999999999</v>
      </c>
      <c r="E3879" s="16">
        <v>45127</v>
      </c>
      <c r="F3879" s="8">
        <v>0</v>
      </c>
      <c r="G3879" s="10"/>
    </row>
    <row r="3880" spans="1:7" x14ac:dyDescent="0.45">
      <c r="A3880" s="4" t="s">
        <v>394</v>
      </c>
      <c r="B3880" s="5" t="s">
        <v>272</v>
      </c>
      <c r="C3880" s="6" t="s">
        <v>80</v>
      </c>
      <c r="D3880" s="7">
        <v>42317.15</v>
      </c>
      <c r="E3880" s="16">
        <v>45488</v>
      </c>
      <c r="F3880" s="8">
        <v>0</v>
      </c>
      <c r="G3880" s="10"/>
    </row>
    <row r="3881" spans="1:7" x14ac:dyDescent="0.45">
      <c r="A3881" s="4" t="s">
        <v>394</v>
      </c>
      <c r="B3881" s="5" t="s">
        <v>272</v>
      </c>
      <c r="C3881" s="6" t="s">
        <v>82</v>
      </c>
      <c r="D3881" s="7">
        <v>14676.82</v>
      </c>
      <c r="E3881" s="16">
        <v>45519</v>
      </c>
      <c r="F3881" s="8">
        <v>0</v>
      </c>
      <c r="G3881" s="10"/>
    </row>
    <row r="3882" spans="1:7" x14ac:dyDescent="0.45">
      <c r="A3882" s="4" t="s">
        <v>394</v>
      </c>
      <c r="B3882" s="5" t="s">
        <v>272</v>
      </c>
      <c r="C3882" s="6" t="s">
        <v>84</v>
      </c>
      <c r="D3882" s="7">
        <v>14229.51</v>
      </c>
      <c r="E3882" s="16">
        <v>45519</v>
      </c>
      <c r="F3882" s="8">
        <v>0</v>
      </c>
      <c r="G3882" s="10"/>
    </row>
    <row r="3883" spans="1:7" x14ac:dyDescent="0.45">
      <c r="A3883" s="4" t="s">
        <v>394</v>
      </c>
      <c r="B3883" s="5" t="s">
        <v>272</v>
      </c>
      <c r="C3883" s="6" t="s">
        <v>86</v>
      </c>
      <c r="D3883" s="7">
        <v>21667.65</v>
      </c>
      <c r="E3883" s="16">
        <v>45519</v>
      </c>
      <c r="F3883" s="8">
        <v>0</v>
      </c>
      <c r="G3883" s="10"/>
    </row>
    <row r="3884" spans="1:7" x14ac:dyDescent="0.45">
      <c r="A3884" s="4" t="s">
        <v>394</v>
      </c>
      <c r="B3884" s="5" t="s">
        <v>272</v>
      </c>
      <c r="C3884" s="6" t="s">
        <v>88</v>
      </c>
      <c r="D3884" s="7">
        <v>14302.1</v>
      </c>
      <c r="E3884" s="16">
        <v>45519</v>
      </c>
      <c r="F3884" s="8">
        <v>0</v>
      </c>
      <c r="G3884" s="10"/>
    </row>
    <row r="3885" spans="1:7" x14ac:dyDescent="0.45">
      <c r="A3885" s="4" t="s">
        <v>394</v>
      </c>
      <c r="B3885" s="5" t="s">
        <v>272</v>
      </c>
      <c r="C3885" s="6" t="s">
        <v>90</v>
      </c>
      <c r="D3885" s="7">
        <v>14302.1</v>
      </c>
      <c r="E3885" s="16">
        <v>45762</v>
      </c>
      <c r="F3885" s="8">
        <v>0</v>
      </c>
      <c r="G3885" s="10"/>
    </row>
    <row r="3886" spans="1:7" x14ac:dyDescent="0.45">
      <c r="A3886" s="4" t="s">
        <v>394</v>
      </c>
      <c r="B3886" s="5" t="s">
        <v>272</v>
      </c>
      <c r="C3886" s="6" t="s">
        <v>92</v>
      </c>
      <c r="D3886" s="7">
        <v>136006.76</v>
      </c>
      <c r="E3886" s="16">
        <v>45519</v>
      </c>
      <c r="F3886" s="8">
        <v>0</v>
      </c>
      <c r="G3886" s="10"/>
    </row>
    <row r="3887" spans="1:7" x14ac:dyDescent="0.45">
      <c r="A3887" s="4" t="s">
        <v>394</v>
      </c>
      <c r="B3887" s="5" t="s">
        <v>273</v>
      </c>
      <c r="C3887" s="6" t="s">
        <v>61</v>
      </c>
      <c r="D3887" s="7">
        <v>8716.75</v>
      </c>
      <c r="E3887" s="16">
        <v>45519</v>
      </c>
      <c r="F3887" s="8">
        <v>0</v>
      </c>
      <c r="G3887" s="10"/>
    </row>
    <row r="3888" spans="1:7" x14ac:dyDescent="0.45">
      <c r="A3888" s="4" t="s">
        <v>394</v>
      </c>
      <c r="B3888" s="5" t="s">
        <v>273</v>
      </c>
      <c r="C3888" s="6" t="s">
        <v>63</v>
      </c>
      <c r="D3888" s="7">
        <v>8429.4</v>
      </c>
      <c r="E3888" s="16">
        <v>45519</v>
      </c>
      <c r="F3888" s="8">
        <v>0</v>
      </c>
      <c r="G3888" s="10"/>
    </row>
    <row r="3889" spans="1:7" x14ac:dyDescent="0.45">
      <c r="A3889" s="4" t="s">
        <v>394</v>
      </c>
      <c r="B3889" s="5" t="s">
        <v>273</v>
      </c>
      <c r="C3889" s="6" t="s">
        <v>65</v>
      </c>
      <c r="D3889" s="7">
        <v>9594.51</v>
      </c>
      <c r="E3889" s="16">
        <v>45519</v>
      </c>
      <c r="F3889" s="8">
        <v>0</v>
      </c>
      <c r="G3889" s="10"/>
    </row>
    <row r="3890" spans="1:7" x14ac:dyDescent="0.45">
      <c r="A3890" s="4" t="s">
        <v>394</v>
      </c>
      <c r="B3890" s="5" t="s">
        <v>273</v>
      </c>
      <c r="C3890" s="6" t="s">
        <v>67</v>
      </c>
      <c r="D3890" s="7">
        <v>7521.53</v>
      </c>
      <c r="E3890" s="16">
        <v>45519</v>
      </c>
      <c r="F3890" s="8">
        <v>0</v>
      </c>
      <c r="G3890" s="10"/>
    </row>
    <row r="3891" spans="1:7" x14ac:dyDescent="0.45">
      <c r="A3891" s="4" t="s">
        <v>394</v>
      </c>
      <c r="B3891" s="5" t="s">
        <v>273</v>
      </c>
      <c r="C3891" s="6" t="s">
        <v>68</v>
      </c>
      <c r="D3891" s="7">
        <v>6237.17</v>
      </c>
      <c r="E3891" s="16">
        <v>45127</v>
      </c>
      <c r="F3891" s="8">
        <v>16216.01</v>
      </c>
      <c r="G3891" s="10"/>
    </row>
    <row r="3892" spans="1:7" x14ac:dyDescent="0.45">
      <c r="A3892" s="4" t="s">
        <v>394</v>
      </c>
      <c r="B3892" s="5" t="s">
        <v>273</v>
      </c>
      <c r="C3892" s="6" t="s">
        <v>69</v>
      </c>
      <c r="D3892" s="7">
        <v>6554.96</v>
      </c>
      <c r="E3892" s="16">
        <v>45127</v>
      </c>
      <c r="F3892" s="8">
        <v>17042.240000000002</v>
      </c>
      <c r="G3892" s="10"/>
    </row>
    <row r="3893" spans="1:7" x14ac:dyDescent="0.45">
      <c r="A3893" s="4" t="s">
        <v>394</v>
      </c>
      <c r="B3893" s="5" t="s">
        <v>273</v>
      </c>
      <c r="C3893" s="6" t="s">
        <v>70</v>
      </c>
      <c r="D3893" s="7">
        <v>19884.8</v>
      </c>
      <c r="E3893" s="16">
        <v>45140</v>
      </c>
      <c r="F3893" s="8">
        <v>0</v>
      </c>
      <c r="G3893" s="10"/>
    </row>
    <row r="3894" spans="1:7" x14ac:dyDescent="0.45">
      <c r="A3894" s="4" t="s">
        <v>394</v>
      </c>
      <c r="B3894" s="5" t="s">
        <v>273</v>
      </c>
      <c r="C3894" s="6" t="s">
        <v>72</v>
      </c>
      <c r="D3894" s="7">
        <v>18082.39</v>
      </c>
      <c r="E3894" s="16">
        <v>45504</v>
      </c>
      <c r="F3894" s="8">
        <v>0</v>
      </c>
      <c r="G3894" s="10"/>
    </row>
    <row r="3895" spans="1:7" x14ac:dyDescent="0.45">
      <c r="A3895" s="4" t="s">
        <v>394</v>
      </c>
      <c r="B3895" s="5" t="s">
        <v>273</v>
      </c>
      <c r="C3895" s="6" t="s">
        <v>73</v>
      </c>
      <c r="D3895" s="7">
        <v>11170.79</v>
      </c>
      <c r="E3895" s="16">
        <v>45412</v>
      </c>
      <c r="F3895" s="8">
        <v>0</v>
      </c>
      <c r="G3895" s="10"/>
    </row>
    <row r="3896" spans="1:7" x14ac:dyDescent="0.45">
      <c r="A3896" s="4" t="s">
        <v>394</v>
      </c>
      <c r="B3896" s="5" t="s">
        <v>273</v>
      </c>
      <c r="C3896" s="6" t="s">
        <v>75</v>
      </c>
      <c r="D3896" s="7">
        <v>7993.48</v>
      </c>
      <c r="E3896" s="16">
        <v>45127</v>
      </c>
      <c r="F3896" s="8">
        <v>0</v>
      </c>
      <c r="G3896" s="10"/>
    </row>
    <row r="3897" spans="1:7" x14ac:dyDescent="0.45">
      <c r="A3897" s="4" t="s">
        <v>394</v>
      </c>
      <c r="B3897" s="5" t="s">
        <v>273</v>
      </c>
      <c r="C3897" s="6" t="s">
        <v>77</v>
      </c>
      <c r="D3897" s="7">
        <v>18648.939999999999</v>
      </c>
      <c r="E3897" s="16">
        <v>45127</v>
      </c>
      <c r="F3897" s="8">
        <v>0</v>
      </c>
      <c r="G3897" s="10"/>
    </row>
    <row r="3898" spans="1:7" x14ac:dyDescent="0.45">
      <c r="A3898" s="4" t="s">
        <v>394</v>
      </c>
      <c r="B3898" s="5" t="s">
        <v>273</v>
      </c>
      <c r="C3898" s="6" t="s">
        <v>79</v>
      </c>
      <c r="D3898" s="7">
        <v>14030.63</v>
      </c>
      <c r="E3898" s="16">
        <v>45127</v>
      </c>
      <c r="F3898" s="8">
        <v>0</v>
      </c>
      <c r="G3898" s="10"/>
    </row>
    <row r="3899" spans="1:7" x14ac:dyDescent="0.45">
      <c r="A3899" s="4" t="s">
        <v>394</v>
      </c>
      <c r="B3899" s="5" t="s">
        <v>273</v>
      </c>
      <c r="C3899" s="6" t="s">
        <v>81</v>
      </c>
      <c r="D3899" s="7">
        <v>21984.17</v>
      </c>
      <c r="E3899" s="16">
        <v>45488</v>
      </c>
      <c r="F3899" s="8">
        <v>0</v>
      </c>
      <c r="G3899" s="10"/>
    </row>
    <row r="3900" spans="1:7" x14ac:dyDescent="0.45">
      <c r="A3900" s="4" t="s">
        <v>394</v>
      </c>
      <c r="B3900" s="5" t="s">
        <v>273</v>
      </c>
      <c r="C3900" s="6" t="s">
        <v>83</v>
      </c>
      <c r="D3900" s="7">
        <v>7917.89</v>
      </c>
      <c r="E3900" s="16">
        <v>45519</v>
      </c>
      <c r="F3900" s="8">
        <v>0</v>
      </c>
      <c r="G3900" s="10"/>
    </row>
    <row r="3901" spans="1:7" x14ac:dyDescent="0.45">
      <c r="A3901" s="4" t="s">
        <v>394</v>
      </c>
      <c r="B3901" s="5" t="s">
        <v>273</v>
      </c>
      <c r="C3901" s="6" t="s">
        <v>85</v>
      </c>
      <c r="D3901" s="7">
        <v>7676.58</v>
      </c>
      <c r="E3901" s="16">
        <v>45519</v>
      </c>
      <c r="F3901" s="8">
        <v>0</v>
      </c>
      <c r="G3901" s="10"/>
    </row>
    <row r="3902" spans="1:7" x14ac:dyDescent="0.45">
      <c r="A3902" s="4" t="s">
        <v>394</v>
      </c>
      <c r="B3902" s="5" t="s">
        <v>273</v>
      </c>
      <c r="C3902" s="6" t="s">
        <v>87</v>
      </c>
      <c r="D3902" s="7">
        <v>11256.56</v>
      </c>
      <c r="E3902" s="16">
        <v>45519</v>
      </c>
      <c r="F3902" s="8">
        <v>0</v>
      </c>
      <c r="G3902" s="10"/>
    </row>
    <row r="3903" spans="1:7" x14ac:dyDescent="0.45">
      <c r="A3903" s="4" t="s">
        <v>394</v>
      </c>
      <c r="B3903" s="5" t="s">
        <v>273</v>
      </c>
      <c r="C3903" s="6" t="s">
        <v>89</v>
      </c>
      <c r="D3903" s="7">
        <v>7430.08</v>
      </c>
      <c r="E3903" s="16">
        <v>45519</v>
      </c>
      <c r="F3903" s="8">
        <v>0</v>
      </c>
      <c r="G3903" s="10"/>
    </row>
    <row r="3904" spans="1:7" x14ac:dyDescent="0.45">
      <c r="A3904" s="4" t="s">
        <v>394</v>
      </c>
      <c r="B3904" s="5" t="s">
        <v>273</v>
      </c>
      <c r="C3904" s="6" t="s">
        <v>91</v>
      </c>
      <c r="D3904" s="7">
        <v>2063.9699999999998</v>
      </c>
      <c r="E3904" s="16">
        <v>45762</v>
      </c>
      <c r="F3904" s="8">
        <v>5366.11</v>
      </c>
      <c r="G3904" s="10"/>
    </row>
    <row r="3905" spans="1:7" x14ac:dyDescent="0.45">
      <c r="A3905" s="4" t="s">
        <v>394</v>
      </c>
      <c r="B3905" s="5" t="s">
        <v>273</v>
      </c>
      <c r="C3905" s="6" t="s">
        <v>93</v>
      </c>
      <c r="D3905" s="7">
        <v>70656.84</v>
      </c>
      <c r="E3905" s="16">
        <v>45519</v>
      </c>
      <c r="F3905" s="8">
        <v>0</v>
      </c>
      <c r="G3905" s="10"/>
    </row>
    <row r="3906" spans="1:7" x14ac:dyDescent="0.45">
      <c r="A3906" s="4" t="s">
        <v>394</v>
      </c>
      <c r="B3906" s="5" t="s">
        <v>274</v>
      </c>
      <c r="C3906" s="6" t="s">
        <v>60</v>
      </c>
      <c r="D3906" s="7">
        <v>3264.17</v>
      </c>
      <c r="E3906" s="16">
        <v>45519</v>
      </c>
      <c r="F3906" s="8">
        <v>0</v>
      </c>
      <c r="G3906" s="10"/>
    </row>
    <row r="3907" spans="1:7" x14ac:dyDescent="0.45">
      <c r="A3907" s="4" t="s">
        <v>394</v>
      </c>
      <c r="B3907" s="5" t="s">
        <v>274</v>
      </c>
      <c r="C3907" s="6" t="s">
        <v>62</v>
      </c>
      <c r="D3907" s="7">
        <v>3156.57</v>
      </c>
      <c r="E3907" s="16">
        <v>45519</v>
      </c>
      <c r="F3907" s="8">
        <v>0</v>
      </c>
      <c r="G3907" s="10"/>
    </row>
    <row r="3908" spans="1:7" x14ac:dyDescent="0.45">
      <c r="A3908" s="4" t="s">
        <v>394</v>
      </c>
      <c r="B3908" s="5" t="s">
        <v>274</v>
      </c>
      <c r="C3908" s="6" t="s">
        <v>64</v>
      </c>
      <c r="D3908" s="7">
        <v>3730.99</v>
      </c>
      <c r="E3908" s="16">
        <v>45519</v>
      </c>
      <c r="F3908" s="8">
        <v>0</v>
      </c>
      <c r="G3908" s="10"/>
    </row>
    <row r="3909" spans="1:7" x14ac:dyDescent="0.45">
      <c r="A3909" s="4" t="s">
        <v>394</v>
      </c>
      <c r="B3909" s="5" t="s">
        <v>274</v>
      </c>
      <c r="C3909" s="6" t="s">
        <v>66</v>
      </c>
      <c r="D3909" s="7">
        <v>2924.88</v>
      </c>
      <c r="E3909" s="16">
        <v>45519</v>
      </c>
      <c r="F3909" s="8">
        <v>0</v>
      </c>
      <c r="G3909" s="10"/>
    </row>
    <row r="3910" spans="1:7" x14ac:dyDescent="0.45">
      <c r="A3910" s="4" t="s">
        <v>394</v>
      </c>
      <c r="B3910" s="5" t="s">
        <v>274</v>
      </c>
      <c r="C3910" s="6" t="s">
        <v>54</v>
      </c>
      <c r="D3910" s="7">
        <v>8731.32</v>
      </c>
      <c r="E3910" s="16">
        <v>44880</v>
      </c>
      <c r="F3910" s="8">
        <v>0</v>
      </c>
      <c r="G3910" s="10"/>
    </row>
    <row r="3911" spans="1:7" x14ac:dyDescent="0.45">
      <c r="A3911" s="4" t="s">
        <v>394</v>
      </c>
      <c r="B3911" s="5" t="s">
        <v>274</v>
      </c>
      <c r="C3911" s="6" t="s">
        <v>55</v>
      </c>
      <c r="D3911" s="7">
        <v>9176.19</v>
      </c>
      <c r="E3911" s="16">
        <v>44925</v>
      </c>
      <c r="F3911" s="8">
        <v>0</v>
      </c>
      <c r="G3911" s="10"/>
    </row>
    <row r="3912" spans="1:7" x14ac:dyDescent="0.45">
      <c r="A3912" s="4" t="s">
        <v>394</v>
      </c>
      <c r="B3912" s="5" t="s">
        <v>274</v>
      </c>
      <c r="C3912" s="6" t="s">
        <v>56</v>
      </c>
      <c r="D3912" s="7">
        <v>7732.56</v>
      </c>
      <c r="E3912" s="16">
        <v>45139</v>
      </c>
      <c r="F3912" s="8">
        <v>0</v>
      </c>
      <c r="G3912" s="10"/>
    </row>
    <row r="3913" spans="1:7" x14ac:dyDescent="0.45">
      <c r="A3913" s="4" t="s">
        <v>394</v>
      </c>
      <c r="B3913" s="5" t="s">
        <v>274</v>
      </c>
      <c r="C3913" s="6" t="s">
        <v>57</v>
      </c>
      <c r="D3913" s="7">
        <v>9780.3700000000008</v>
      </c>
      <c r="E3913" s="16">
        <v>45504</v>
      </c>
      <c r="F3913" s="8">
        <v>0</v>
      </c>
      <c r="G3913" s="10"/>
    </row>
    <row r="3914" spans="1:7" x14ac:dyDescent="0.45">
      <c r="A3914" s="4" t="s">
        <v>394</v>
      </c>
      <c r="B3914" s="5" t="s">
        <v>274</v>
      </c>
      <c r="C3914" s="6" t="s">
        <v>58</v>
      </c>
      <c r="D3914" s="7">
        <v>4343.96</v>
      </c>
      <c r="E3914" s="16">
        <v>45412</v>
      </c>
      <c r="F3914" s="8">
        <v>0</v>
      </c>
      <c r="G3914" s="10"/>
    </row>
    <row r="3915" spans="1:7" x14ac:dyDescent="0.45">
      <c r="A3915" s="4" t="s">
        <v>394</v>
      </c>
      <c r="B3915" s="5" t="s">
        <v>274</v>
      </c>
      <c r="C3915" s="6" t="s">
        <v>78</v>
      </c>
      <c r="D3915" s="7">
        <v>5456.06</v>
      </c>
      <c r="E3915" s="16">
        <v>45139</v>
      </c>
      <c r="F3915" s="8">
        <v>0</v>
      </c>
      <c r="G3915" s="10"/>
    </row>
    <row r="3916" spans="1:7" x14ac:dyDescent="0.45">
      <c r="A3916" s="4" t="s">
        <v>394</v>
      </c>
      <c r="B3916" s="5" t="s">
        <v>274</v>
      </c>
      <c r="C3916" s="6" t="s">
        <v>80</v>
      </c>
      <c r="D3916" s="7">
        <v>8548.94</v>
      </c>
      <c r="E3916" s="16">
        <v>45488</v>
      </c>
      <c r="F3916" s="8">
        <v>0</v>
      </c>
      <c r="G3916" s="10"/>
    </row>
    <row r="3917" spans="1:7" x14ac:dyDescent="0.45">
      <c r="A3917" s="4" t="s">
        <v>394</v>
      </c>
      <c r="B3917" s="5" t="s">
        <v>274</v>
      </c>
      <c r="C3917" s="6" t="s">
        <v>82</v>
      </c>
      <c r="D3917" s="7">
        <v>2965.02</v>
      </c>
      <c r="E3917" s="16">
        <v>45519</v>
      </c>
      <c r="F3917" s="8">
        <v>0</v>
      </c>
      <c r="G3917" s="10"/>
    </row>
    <row r="3918" spans="1:7" x14ac:dyDescent="0.45">
      <c r="A3918" s="4" t="s">
        <v>394</v>
      </c>
      <c r="B3918" s="5" t="s">
        <v>274</v>
      </c>
      <c r="C3918" s="6" t="s">
        <v>84</v>
      </c>
      <c r="D3918" s="7">
        <v>2874.65</v>
      </c>
      <c r="E3918" s="16">
        <v>45519</v>
      </c>
      <c r="F3918" s="8">
        <v>0</v>
      </c>
      <c r="G3918" s="10"/>
    </row>
    <row r="3919" spans="1:7" x14ac:dyDescent="0.45">
      <c r="A3919" s="4" t="s">
        <v>394</v>
      </c>
      <c r="B3919" s="5" t="s">
        <v>274</v>
      </c>
      <c r="C3919" s="6" t="s">
        <v>86</v>
      </c>
      <c r="D3919" s="7">
        <v>4377.3100000000004</v>
      </c>
      <c r="E3919" s="16">
        <v>45519</v>
      </c>
      <c r="F3919" s="8">
        <v>0</v>
      </c>
      <c r="G3919" s="10"/>
    </row>
    <row r="3920" spans="1:7" x14ac:dyDescent="0.45">
      <c r="A3920" s="4" t="s">
        <v>394</v>
      </c>
      <c r="B3920" s="5" t="s">
        <v>274</v>
      </c>
      <c r="C3920" s="6" t="s">
        <v>88</v>
      </c>
      <c r="D3920" s="7">
        <v>2889.32</v>
      </c>
      <c r="E3920" s="16">
        <v>45519</v>
      </c>
      <c r="F3920" s="8">
        <v>0</v>
      </c>
      <c r="G3920" s="10"/>
    </row>
    <row r="3921" spans="1:7" x14ac:dyDescent="0.45">
      <c r="A3921" s="4" t="s">
        <v>394</v>
      </c>
      <c r="B3921" s="5" t="s">
        <v>274</v>
      </c>
      <c r="C3921" s="6" t="s">
        <v>90</v>
      </c>
      <c r="D3921" s="7">
        <v>2889.32</v>
      </c>
      <c r="E3921" s="16">
        <v>45762</v>
      </c>
      <c r="F3921" s="8">
        <v>0</v>
      </c>
      <c r="G3921" s="10"/>
    </row>
    <row r="3922" spans="1:7" x14ac:dyDescent="0.45">
      <c r="A3922" s="4" t="s">
        <v>394</v>
      </c>
      <c r="B3922" s="5" t="s">
        <v>274</v>
      </c>
      <c r="C3922" s="6" t="s">
        <v>92</v>
      </c>
      <c r="D3922" s="7">
        <v>27476.17</v>
      </c>
      <c r="E3922" s="16">
        <v>45519</v>
      </c>
      <c r="F3922" s="8">
        <v>0</v>
      </c>
      <c r="G3922" s="10"/>
    </row>
    <row r="3923" spans="1:7" x14ac:dyDescent="0.45">
      <c r="A3923" s="4" t="s">
        <v>394</v>
      </c>
      <c r="B3923" s="5" t="s">
        <v>275</v>
      </c>
      <c r="C3923" s="6" t="s">
        <v>60</v>
      </c>
      <c r="D3923" s="7">
        <v>17053.939999999999</v>
      </c>
      <c r="E3923" s="16">
        <v>45519</v>
      </c>
      <c r="F3923" s="8">
        <v>0</v>
      </c>
      <c r="G3923" s="10"/>
    </row>
    <row r="3924" spans="1:7" x14ac:dyDescent="0.45">
      <c r="A3924" s="4" t="s">
        <v>394</v>
      </c>
      <c r="B3924" s="5" t="s">
        <v>275</v>
      </c>
      <c r="C3924" s="6" t="s">
        <v>62</v>
      </c>
      <c r="D3924" s="7">
        <v>16491.77</v>
      </c>
      <c r="E3924" s="16">
        <v>45519</v>
      </c>
      <c r="F3924" s="8">
        <v>0</v>
      </c>
      <c r="G3924" s="10"/>
    </row>
    <row r="3925" spans="1:7" x14ac:dyDescent="0.45">
      <c r="A3925" s="4" t="s">
        <v>394</v>
      </c>
      <c r="B3925" s="5" t="s">
        <v>275</v>
      </c>
      <c r="C3925" s="6" t="s">
        <v>64</v>
      </c>
      <c r="D3925" s="7">
        <v>19492.93</v>
      </c>
      <c r="E3925" s="16">
        <v>45519</v>
      </c>
      <c r="F3925" s="8">
        <v>0</v>
      </c>
      <c r="G3925" s="10"/>
    </row>
    <row r="3926" spans="1:7" x14ac:dyDescent="0.45">
      <c r="A3926" s="4" t="s">
        <v>394</v>
      </c>
      <c r="B3926" s="5" t="s">
        <v>275</v>
      </c>
      <c r="C3926" s="6" t="s">
        <v>66</v>
      </c>
      <c r="D3926" s="7">
        <v>15281.31</v>
      </c>
      <c r="E3926" s="16">
        <v>45519</v>
      </c>
      <c r="F3926" s="8">
        <v>0</v>
      </c>
      <c r="G3926" s="10"/>
    </row>
    <row r="3927" spans="1:7" x14ac:dyDescent="0.45">
      <c r="A3927" s="4" t="s">
        <v>394</v>
      </c>
      <c r="B3927" s="5" t="s">
        <v>275</v>
      </c>
      <c r="C3927" s="6" t="s">
        <v>54</v>
      </c>
      <c r="D3927" s="7">
        <v>45617.59</v>
      </c>
      <c r="E3927" s="16">
        <v>44880</v>
      </c>
      <c r="F3927" s="8">
        <v>0</v>
      </c>
      <c r="G3927" s="10"/>
    </row>
    <row r="3928" spans="1:7" x14ac:dyDescent="0.45">
      <c r="A3928" s="4" t="s">
        <v>394</v>
      </c>
      <c r="B3928" s="5" t="s">
        <v>275</v>
      </c>
      <c r="C3928" s="6" t="s">
        <v>55</v>
      </c>
      <c r="D3928" s="7">
        <v>47941.86</v>
      </c>
      <c r="E3928" s="16">
        <v>44925</v>
      </c>
      <c r="F3928" s="8">
        <v>0</v>
      </c>
      <c r="G3928" s="10"/>
    </row>
    <row r="3929" spans="1:7" x14ac:dyDescent="0.45">
      <c r="A3929" s="4" t="s">
        <v>394</v>
      </c>
      <c r="B3929" s="5" t="s">
        <v>275</v>
      </c>
      <c r="C3929" s="6" t="s">
        <v>56</v>
      </c>
      <c r="D3929" s="7">
        <v>40399.46</v>
      </c>
      <c r="E3929" s="16">
        <v>45139</v>
      </c>
      <c r="F3929" s="8">
        <v>0</v>
      </c>
      <c r="G3929" s="10"/>
    </row>
    <row r="3930" spans="1:7" x14ac:dyDescent="0.45">
      <c r="A3930" s="4" t="s">
        <v>394</v>
      </c>
      <c r="B3930" s="5" t="s">
        <v>275</v>
      </c>
      <c r="C3930" s="6" t="s">
        <v>57</v>
      </c>
      <c r="D3930" s="7">
        <v>51098.47</v>
      </c>
      <c r="E3930" s="16">
        <v>45504</v>
      </c>
      <c r="F3930" s="8">
        <v>0</v>
      </c>
      <c r="G3930" s="10"/>
    </row>
    <row r="3931" spans="1:7" x14ac:dyDescent="0.45">
      <c r="A3931" s="4" t="s">
        <v>394</v>
      </c>
      <c r="B3931" s="5" t="s">
        <v>275</v>
      </c>
      <c r="C3931" s="6" t="s">
        <v>58</v>
      </c>
      <c r="D3931" s="7">
        <v>22695.43</v>
      </c>
      <c r="E3931" s="16">
        <v>45412</v>
      </c>
      <c r="F3931" s="8">
        <v>0</v>
      </c>
      <c r="G3931" s="10"/>
    </row>
    <row r="3932" spans="1:7" x14ac:dyDescent="0.45">
      <c r="A3932" s="4" t="s">
        <v>394</v>
      </c>
      <c r="B3932" s="5" t="s">
        <v>275</v>
      </c>
      <c r="C3932" s="6" t="s">
        <v>78</v>
      </c>
      <c r="D3932" s="7">
        <v>28505.69</v>
      </c>
      <c r="E3932" s="16">
        <v>45127</v>
      </c>
      <c r="F3932" s="8">
        <v>0</v>
      </c>
      <c r="G3932" s="10"/>
    </row>
    <row r="3933" spans="1:7" x14ac:dyDescent="0.45">
      <c r="A3933" s="4" t="s">
        <v>394</v>
      </c>
      <c r="B3933" s="5" t="s">
        <v>275</v>
      </c>
      <c r="C3933" s="6" t="s">
        <v>80</v>
      </c>
      <c r="D3933" s="7">
        <v>44664.71</v>
      </c>
      <c r="E3933" s="16">
        <v>45488</v>
      </c>
      <c r="F3933" s="8">
        <v>0</v>
      </c>
      <c r="G3933" s="10"/>
    </row>
    <row r="3934" spans="1:7" x14ac:dyDescent="0.45">
      <c r="A3934" s="4" t="s">
        <v>394</v>
      </c>
      <c r="B3934" s="5" t="s">
        <v>275</v>
      </c>
      <c r="C3934" s="6" t="s">
        <v>82</v>
      </c>
      <c r="D3934" s="7">
        <v>15491.02</v>
      </c>
      <c r="E3934" s="16">
        <v>45519</v>
      </c>
      <c r="F3934" s="8">
        <v>0</v>
      </c>
      <c r="G3934" s="10"/>
    </row>
    <row r="3935" spans="1:7" x14ac:dyDescent="0.45">
      <c r="A3935" s="4" t="s">
        <v>394</v>
      </c>
      <c r="B3935" s="5" t="s">
        <v>275</v>
      </c>
      <c r="C3935" s="6" t="s">
        <v>84</v>
      </c>
      <c r="D3935" s="7">
        <v>15018.89</v>
      </c>
      <c r="E3935" s="16">
        <v>45519</v>
      </c>
      <c r="F3935" s="8">
        <v>0</v>
      </c>
      <c r="G3935" s="10"/>
    </row>
    <row r="3936" spans="1:7" x14ac:dyDescent="0.45">
      <c r="A3936" s="4" t="s">
        <v>394</v>
      </c>
      <c r="B3936" s="5" t="s">
        <v>275</v>
      </c>
      <c r="C3936" s="6" t="s">
        <v>86</v>
      </c>
      <c r="D3936" s="7">
        <v>22869.67</v>
      </c>
      <c r="E3936" s="16">
        <v>45519</v>
      </c>
      <c r="F3936" s="8">
        <v>0</v>
      </c>
      <c r="G3936" s="10"/>
    </row>
    <row r="3937" spans="1:7" x14ac:dyDescent="0.45">
      <c r="A3937" s="4" t="s">
        <v>394</v>
      </c>
      <c r="B3937" s="5" t="s">
        <v>275</v>
      </c>
      <c r="C3937" s="6" t="s">
        <v>88</v>
      </c>
      <c r="D3937" s="7">
        <v>15095.51</v>
      </c>
      <c r="E3937" s="16">
        <v>45519</v>
      </c>
      <c r="F3937" s="8">
        <v>0</v>
      </c>
      <c r="G3937" s="10"/>
    </row>
    <row r="3938" spans="1:7" x14ac:dyDescent="0.45">
      <c r="A3938" s="4" t="s">
        <v>394</v>
      </c>
      <c r="B3938" s="5" t="s">
        <v>275</v>
      </c>
      <c r="C3938" s="6" t="s">
        <v>90</v>
      </c>
      <c r="D3938" s="7">
        <v>15095.51</v>
      </c>
      <c r="E3938" s="16">
        <v>45762</v>
      </c>
      <c r="F3938" s="8">
        <v>0</v>
      </c>
      <c r="G3938" s="10"/>
    </row>
    <row r="3939" spans="1:7" x14ac:dyDescent="0.45">
      <c r="A3939" s="4" t="s">
        <v>394</v>
      </c>
      <c r="B3939" s="5" t="s">
        <v>275</v>
      </c>
      <c r="C3939" s="6" t="s">
        <v>92</v>
      </c>
      <c r="D3939" s="7">
        <v>143551.79</v>
      </c>
      <c r="E3939" s="16">
        <v>45519</v>
      </c>
      <c r="F3939" s="8">
        <v>0</v>
      </c>
      <c r="G3939" s="10"/>
    </row>
    <row r="3940" spans="1:7" x14ac:dyDescent="0.45">
      <c r="A3940" s="4" t="s">
        <v>394</v>
      </c>
      <c r="B3940" s="5" t="s">
        <v>276</v>
      </c>
      <c r="C3940" s="6" t="s">
        <v>60</v>
      </c>
      <c r="D3940" s="7">
        <v>15739.48</v>
      </c>
      <c r="E3940" s="16">
        <v>45519</v>
      </c>
      <c r="F3940" s="8">
        <v>0</v>
      </c>
      <c r="G3940" s="10"/>
    </row>
    <row r="3941" spans="1:7" x14ac:dyDescent="0.45">
      <c r="A3941" s="4" t="s">
        <v>394</v>
      </c>
      <c r="B3941" s="5" t="s">
        <v>276</v>
      </c>
      <c r="C3941" s="6" t="s">
        <v>62</v>
      </c>
      <c r="D3941" s="7">
        <v>15220.63</v>
      </c>
      <c r="E3941" s="16">
        <v>45519</v>
      </c>
      <c r="F3941" s="8">
        <v>0</v>
      </c>
      <c r="G3941" s="10"/>
    </row>
    <row r="3942" spans="1:7" x14ac:dyDescent="0.45">
      <c r="A3942" s="4" t="s">
        <v>394</v>
      </c>
      <c r="B3942" s="5" t="s">
        <v>276</v>
      </c>
      <c r="C3942" s="6" t="s">
        <v>64</v>
      </c>
      <c r="D3942" s="7">
        <v>17990.47</v>
      </c>
      <c r="E3942" s="16">
        <v>45519</v>
      </c>
      <c r="F3942" s="8">
        <v>0</v>
      </c>
      <c r="G3942" s="10"/>
    </row>
    <row r="3943" spans="1:7" x14ac:dyDescent="0.45">
      <c r="A3943" s="4" t="s">
        <v>394</v>
      </c>
      <c r="B3943" s="5" t="s">
        <v>276</v>
      </c>
      <c r="C3943" s="6" t="s">
        <v>66</v>
      </c>
      <c r="D3943" s="7">
        <v>14103.47</v>
      </c>
      <c r="E3943" s="16">
        <v>45519</v>
      </c>
      <c r="F3943" s="8">
        <v>0</v>
      </c>
      <c r="G3943" s="10"/>
    </row>
    <row r="3944" spans="1:7" x14ac:dyDescent="0.45">
      <c r="A3944" s="4" t="s">
        <v>394</v>
      </c>
      <c r="B3944" s="5" t="s">
        <v>276</v>
      </c>
      <c r="C3944" s="6" t="s">
        <v>54</v>
      </c>
      <c r="D3944" s="7">
        <v>42101.51</v>
      </c>
      <c r="E3944" s="16">
        <v>44880</v>
      </c>
      <c r="F3944" s="8">
        <v>0</v>
      </c>
      <c r="G3944" s="10"/>
    </row>
    <row r="3945" spans="1:7" x14ac:dyDescent="0.45">
      <c r="A3945" s="4" t="s">
        <v>394</v>
      </c>
      <c r="B3945" s="5" t="s">
        <v>276</v>
      </c>
      <c r="C3945" s="6" t="s">
        <v>55</v>
      </c>
      <c r="D3945" s="7">
        <v>44246.64</v>
      </c>
      <c r="E3945" s="16">
        <v>44925</v>
      </c>
      <c r="F3945" s="8">
        <v>0</v>
      </c>
      <c r="G3945" s="10"/>
    </row>
    <row r="3946" spans="1:7" x14ac:dyDescent="0.45">
      <c r="A3946" s="4" t="s">
        <v>394</v>
      </c>
      <c r="B3946" s="5" t="s">
        <v>276</v>
      </c>
      <c r="C3946" s="6" t="s">
        <v>56</v>
      </c>
      <c r="D3946" s="7">
        <v>37285.589999999997</v>
      </c>
      <c r="E3946" s="16">
        <v>45140</v>
      </c>
      <c r="F3946" s="8">
        <v>0</v>
      </c>
      <c r="G3946" s="10"/>
    </row>
    <row r="3947" spans="1:7" x14ac:dyDescent="0.45">
      <c r="A3947" s="4" t="s">
        <v>394</v>
      </c>
      <c r="B3947" s="5" t="s">
        <v>276</v>
      </c>
      <c r="C3947" s="6" t="s">
        <v>57</v>
      </c>
      <c r="D3947" s="7">
        <v>47159.95</v>
      </c>
      <c r="E3947" s="16">
        <v>45504</v>
      </c>
      <c r="F3947" s="8">
        <v>0</v>
      </c>
      <c r="G3947" s="10"/>
    </row>
    <row r="3948" spans="1:7" x14ac:dyDescent="0.45">
      <c r="A3948" s="4" t="s">
        <v>394</v>
      </c>
      <c r="B3948" s="5" t="s">
        <v>276</v>
      </c>
      <c r="C3948" s="6" t="s">
        <v>58</v>
      </c>
      <c r="D3948" s="7">
        <v>20946.13</v>
      </c>
      <c r="E3948" s="16">
        <v>45412</v>
      </c>
      <c r="F3948" s="8">
        <v>0</v>
      </c>
      <c r="G3948" s="10"/>
    </row>
    <row r="3949" spans="1:7" x14ac:dyDescent="0.45">
      <c r="A3949" s="4" t="s">
        <v>394</v>
      </c>
      <c r="B3949" s="5" t="s">
        <v>276</v>
      </c>
      <c r="C3949" s="6" t="s">
        <v>74</v>
      </c>
      <c r="D3949" s="7">
        <v>14988.41</v>
      </c>
      <c r="E3949" s="16">
        <v>44985</v>
      </c>
      <c r="F3949" s="8">
        <v>0</v>
      </c>
      <c r="G3949" s="10"/>
    </row>
    <row r="3950" spans="1:7" x14ac:dyDescent="0.45">
      <c r="A3950" s="4" t="s">
        <v>394</v>
      </c>
      <c r="B3950" s="5" t="s">
        <v>276</v>
      </c>
      <c r="C3950" s="6" t="s">
        <v>76</v>
      </c>
      <c r="D3950" s="7">
        <v>34968.26</v>
      </c>
      <c r="E3950" s="16">
        <v>44985</v>
      </c>
      <c r="F3950" s="8">
        <v>0</v>
      </c>
      <c r="G3950" s="10"/>
    </row>
    <row r="3951" spans="1:7" x14ac:dyDescent="0.45">
      <c r="A3951" s="4" t="s">
        <v>394</v>
      </c>
      <c r="B3951" s="5" t="s">
        <v>276</v>
      </c>
      <c r="C3951" s="6" t="s">
        <v>78</v>
      </c>
      <c r="D3951" s="7">
        <v>26308.55</v>
      </c>
      <c r="E3951" s="16">
        <v>45127</v>
      </c>
      <c r="F3951" s="8">
        <v>0</v>
      </c>
      <c r="G3951" s="10"/>
    </row>
    <row r="3952" spans="1:7" x14ac:dyDescent="0.45">
      <c r="A3952" s="4" t="s">
        <v>394</v>
      </c>
      <c r="B3952" s="5" t="s">
        <v>276</v>
      </c>
      <c r="C3952" s="6" t="s">
        <v>80</v>
      </c>
      <c r="D3952" s="7">
        <v>41222.080000000002</v>
      </c>
      <c r="E3952" s="16">
        <v>45488</v>
      </c>
      <c r="F3952" s="8">
        <v>0</v>
      </c>
      <c r="G3952" s="10"/>
    </row>
    <row r="3953" spans="1:7" x14ac:dyDescent="0.45">
      <c r="A3953" s="4" t="s">
        <v>394</v>
      </c>
      <c r="B3953" s="5" t="s">
        <v>276</v>
      </c>
      <c r="C3953" s="6" t="s">
        <v>82</v>
      </c>
      <c r="D3953" s="7">
        <v>14297.01</v>
      </c>
      <c r="E3953" s="16">
        <v>45519</v>
      </c>
      <c r="F3953" s="8">
        <v>0</v>
      </c>
      <c r="G3953" s="10"/>
    </row>
    <row r="3954" spans="1:7" x14ac:dyDescent="0.45">
      <c r="A3954" s="4" t="s">
        <v>394</v>
      </c>
      <c r="B3954" s="5" t="s">
        <v>276</v>
      </c>
      <c r="C3954" s="6" t="s">
        <v>84</v>
      </c>
      <c r="D3954" s="7">
        <v>13861.28</v>
      </c>
      <c r="E3954" s="16">
        <v>45519</v>
      </c>
      <c r="F3954" s="8">
        <v>0</v>
      </c>
      <c r="G3954" s="10"/>
    </row>
    <row r="3955" spans="1:7" x14ac:dyDescent="0.45">
      <c r="A3955" s="4" t="s">
        <v>394</v>
      </c>
      <c r="B3955" s="5" t="s">
        <v>276</v>
      </c>
      <c r="C3955" s="6" t="s">
        <v>86</v>
      </c>
      <c r="D3955" s="7">
        <v>21106.94</v>
      </c>
      <c r="E3955" s="16">
        <v>45519</v>
      </c>
      <c r="F3955" s="8">
        <v>0</v>
      </c>
      <c r="G3955" s="10"/>
    </row>
    <row r="3956" spans="1:7" x14ac:dyDescent="0.45">
      <c r="A3956" s="4" t="s">
        <v>394</v>
      </c>
      <c r="B3956" s="5" t="s">
        <v>276</v>
      </c>
      <c r="C3956" s="6" t="s">
        <v>88</v>
      </c>
      <c r="D3956" s="7">
        <v>13931.99</v>
      </c>
      <c r="E3956" s="16">
        <v>45519</v>
      </c>
      <c r="F3956" s="8">
        <v>0</v>
      </c>
      <c r="G3956" s="10"/>
    </row>
    <row r="3957" spans="1:7" x14ac:dyDescent="0.45">
      <c r="A3957" s="4" t="s">
        <v>394</v>
      </c>
      <c r="B3957" s="5" t="s">
        <v>276</v>
      </c>
      <c r="C3957" s="6" t="s">
        <v>90</v>
      </c>
      <c r="D3957" s="7">
        <v>13931.99</v>
      </c>
      <c r="E3957" s="16">
        <v>45762</v>
      </c>
      <c r="F3957" s="8">
        <v>0</v>
      </c>
      <c r="G3957" s="10"/>
    </row>
    <row r="3958" spans="1:7" x14ac:dyDescent="0.45">
      <c r="A3958" s="4" t="s">
        <v>394</v>
      </c>
      <c r="B3958" s="5" t="s">
        <v>276</v>
      </c>
      <c r="C3958" s="6" t="s">
        <v>92</v>
      </c>
      <c r="D3958" s="7">
        <v>132487.22</v>
      </c>
      <c r="E3958" s="16">
        <v>45519</v>
      </c>
      <c r="F3958" s="8">
        <v>0</v>
      </c>
      <c r="G3958" s="10"/>
    </row>
    <row r="3959" spans="1:7" x14ac:dyDescent="0.45">
      <c r="A3959" s="4" t="s">
        <v>394</v>
      </c>
      <c r="B3959" s="5" t="s">
        <v>277</v>
      </c>
      <c r="C3959" s="6" t="s">
        <v>60</v>
      </c>
      <c r="D3959" s="7">
        <v>9391.4599999999991</v>
      </c>
      <c r="E3959" s="16">
        <v>45519</v>
      </c>
      <c r="F3959" s="8">
        <v>0</v>
      </c>
      <c r="G3959" s="10"/>
    </row>
    <row r="3960" spans="1:7" x14ac:dyDescent="0.45">
      <c r="A3960" s="4" t="s">
        <v>394</v>
      </c>
      <c r="B3960" s="5" t="s">
        <v>277</v>
      </c>
      <c r="C3960" s="6" t="s">
        <v>62</v>
      </c>
      <c r="D3960" s="7">
        <v>9081.8700000000008</v>
      </c>
      <c r="E3960" s="16">
        <v>45519</v>
      </c>
      <c r="F3960" s="8">
        <v>0</v>
      </c>
      <c r="G3960" s="10"/>
    </row>
    <row r="3961" spans="1:7" x14ac:dyDescent="0.45">
      <c r="A3961" s="4" t="s">
        <v>394</v>
      </c>
      <c r="B3961" s="5" t="s">
        <v>277</v>
      </c>
      <c r="C3961" s="6" t="s">
        <v>64</v>
      </c>
      <c r="D3961" s="7">
        <v>10734.59</v>
      </c>
      <c r="E3961" s="16">
        <v>45519</v>
      </c>
      <c r="F3961" s="8">
        <v>0</v>
      </c>
      <c r="G3961" s="10"/>
    </row>
    <row r="3962" spans="1:7" x14ac:dyDescent="0.45">
      <c r="A3962" s="4" t="s">
        <v>394</v>
      </c>
      <c r="B3962" s="5" t="s">
        <v>277</v>
      </c>
      <c r="C3962" s="6" t="s">
        <v>66</v>
      </c>
      <c r="D3962" s="7">
        <v>8415.2900000000009</v>
      </c>
      <c r="E3962" s="16">
        <v>45519</v>
      </c>
      <c r="F3962" s="8">
        <v>0</v>
      </c>
      <c r="G3962" s="10"/>
    </row>
    <row r="3963" spans="1:7" x14ac:dyDescent="0.45">
      <c r="A3963" s="4" t="s">
        <v>394</v>
      </c>
      <c r="B3963" s="5" t="s">
        <v>277</v>
      </c>
      <c r="C3963" s="6" t="s">
        <v>54</v>
      </c>
      <c r="D3963" s="7">
        <v>25121.21</v>
      </c>
      <c r="E3963" s="16">
        <v>44880</v>
      </c>
      <c r="F3963" s="8">
        <v>0</v>
      </c>
      <c r="G3963" s="10"/>
    </row>
    <row r="3964" spans="1:7" x14ac:dyDescent="0.45">
      <c r="A3964" s="4" t="s">
        <v>394</v>
      </c>
      <c r="B3964" s="5" t="s">
        <v>277</v>
      </c>
      <c r="C3964" s="6" t="s">
        <v>55</v>
      </c>
      <c r="D3964" s="7">
        <v>26401.17</v>
      </c>
      <c r="E3964" s="16">
        <v>44925</v>
      </c>
      <c r="F3964" s="8">
        <v>0</v>
      </c>
      <c r="G3964" s="10"/>
    </row>
    <row r="3965" spans="1:7" x14ac:dyDescent="0.45">
      <c r="A3965" s="4" t="s">
        <v>394</v>
      </c>
      <c r="B3965" s="5" t="s">
        <v>277</v>
      </c>
      <c r="C3965" s="6" t="s">
        <v>56</v>
      </c>
      <c r="D3965" s="7">
        <v>22247.64</v>
      </c>
      <c r="E3965" s="16">
        <v>45140</v>
      </c>
      <c r="F3965" s="8">
        <v>0</v>
      </c>
      <c r="G3965" s="10"/>
    </row>
    <row r="3966" spans="1:7" x14ac:dyDescent="0.45">
      <c r="A3966" s="4" t="s">
        <v>394</v>
      </c>
      <c r="B3966" s="5" t="s">
        <v>277</v>
      </c>
      <c r="C3966" s="6" t="s">
        <v>57</v>
      </c>
      <c r="D3966" s="7">
        <v>28139.49</v>
      </c>
      <c r="E3966" s="16">
        <v>45504</v>
      </c>
      <c r="F3966" s="8">
        <v>0</v>
      </c>
      <c r="G3966" s="10"/>
    </row>
    <row r="3967" spans="1:7" x14ac:dyDescent="0.45">
      <c r="A3967" s="4" t="s">
        <v>394</v>
      </c>
      <c r="B3967" s="5" t="s">
        <v>277</v>
      </c>
      <c r="C3967" s="6" t="s">
        <v>58</v>
      </c>
      <c r="D3967" s="7">
        <v>12498.18</v>
      </c>
      <c r="E3967" s="16">
        <v>45412</v>
      </c>
      <c r="F3967" s="8">
        <v>0</v>
      </c>
      <c r="G3967" s="10"/>
    </row>
    <row r="3968" spans="1:7" x14ac:dyDescent="0.45">
      <c r="A3968" s="4" t="s">
        <v>394</v>
      </c>
      <c r="B3968" s="5" t="s">
        <v>277</v>
      </c>
      <c r="C3968" s="6" t="s">
        <v>74</v>
      </c>
      <c r="D3968" s="7">
        <v>8943.31</v>
      </c>
      <c r="E3968" s="16">
        <v>44985</v>
      </c>
      <c r="F3968" s="8">
        <v>0</v>
      </c>
      <c r="G3968" s="10"/>
    </row>
    <row r="3969" spans="1:7" x14ac:dyDescent="0.45">
      <c r="A3969" s="4" t="s">
        <v>394</v>
      </c>
      <c r="B3969" s="5" t="s">
        <v>277</v>
      </c>
      <c r="C3969" s="6" t="s">
        <v>76</v>
      </c>
      <c r="D3969" s="7">
        <v>20864.93</v>
      </c>
      <c r="E3969" s="16">
        <v>44985</v>
      </c>
      <c r="F3969" s="8">
        <v>0</v>
      </c>
      <c r="G3969" s="10"/>
    </row>
    <row r="3970" spans="1:7" x14ac:dyDescent="0.45">
      <c r="A3970" s="4" t="s">
        <v>394</v>
      </c>
      <c r="B3970" s="5" t="s">
        <v>277</v>
      </c>
      <c r="C3970" s="6" t="s">
        <v>78</v>
      </c>
      <c r="D3970" s="7">
        <v>15697.84</v>
      </c>
      <c r="E3970" s="16">
        <v>45127</v>
      </c>
      <c r="F3970" s="8">
        <v>0</v>
      </c>
      <c r="G3970" s="10"/>
    </row>
    <row r="3971" spans="1:7" x14ac:dyDescent="0.45">
      <c r="A3971" s="4" t="s">
        <v>394</v>
      </c>
      <c r="B3971" s="5" t="s">
        <v>277</v>
      </c>
      <c r="C3971" s="6" t="s">
        <v>80</v>
      </c>
      <c r="D3971" s="7">
        <v>24596.47</v>
      </c>
      <c r="E3971" s="16">
        <v>45488</v>
      </c>
      <c r="F3971" s="8">
        <v>0</v>
      </c>
      <c r="G3971" s="10"/>
    </row>
    <row r="3972" spans="1:7" x14ac:dyDescent="0.45">
      <c r="A3972" s="4" t="s">
        <v>394</v>
      </c>
      <c r="B3972" s="5" t="s">
        <v>277</v>
      </c>
      <c r="C3972" s="6" t="s">
        <v>82</v>
      </c>
      <c r="D3972" s="7">
        <v>8530.77</v>
      </c>
      <c r="E3972" s="16">
        <v>45519</v>
      </c>
      <c r="F3972" s="8">
        <v>0</v>
      </c>
      <c r="G3972" s="10"/>
    </row>
    <row r="3973" spans="1:7" x14ac:dyDescent="0.45">
      <c r="A3973" s="4" t="s">
        <v>394</v>
      </c>
      <c r="B3973" s="5" t="s">
        <v>277</v>
      </c>
      <c r="C3973" s="6" t="s">
        <v>84</v>
      </c>
      <c r="D3973" s="7">
        <v>8270.7800000000007</v>
      </c>
      <c r="E3973" s="16">
        <v>45519</v>
      </c>
      <c r="F3973" s="8">
        <v>0</v>
      </c>
      <c r="G3973" s="10"/>
    </row>
    <row r="3974" spans="1:7" x14ac:dyDescent="0.45">
      <c r="A3974" s="4" t="s">
        <v>394</v>
      </c>
      <c r="B3974" s="5" t="s">
        <v>277</v>
      </c>
      <c r="C3974" s="6" t="s">
        <v>86</v>
      </c>
      <c r="D3974" s="7">
        <v>12594.13</v>
      </c>
      <c r="E3974" s="16">
        <v>45519</v>
      </c>
      <c r="F3974" s="8">
        <v>0</v>
      </c>
      <c r="G3974" s="10"/>
    </row>
    <row r="3975" spans="1:7" x14ac:dyDescent="0.45">
      <c r="A3975" s="4" t="s">
        <v>394</v>
      </c>
      <c r="B3975" s="5" t="s">
        <v>277</v>
      </c>
      <c r="C3975" s="6" t="s">
        <v>88</v>
      </c>
      <c r="D3975" s="7">
        <v>8312.9699999999993</v>
      </c>
      <c r="E3975" s="16">
        <v>45519</v>
      </c>
      <c r="F3975" s="8">
        <v>0</v>
      </c>
      <c r="G3975" s="10"/>
    </row>
    <row r="3976" spans="1:7" x14ac:dyDescent="0.45">
      <c r="A3976" s="4" t="s">
        <v>394</v>
      </c>
      <c r="B3976" s="5" t="s">
        <v>277</v>
      </c>
      <c r="C3976" s="6" t="s">
        <v>90</v>
      </c>
      <c r="D3976" s="7">
        <v>8312.9699999999993</v>
      </c>
      <c r="E3976" s="16">
        <v>45762</v>
      </c>
      <c r="F3976" s="8">
        <v>0</v>
      </c>
      <c r="G3976" s="10"/>
    </row>
    <row r="3977" spans="1:7" x14ac:dyDescent="0.45">
      <c r="A3977" s="4" t="s">
        <v>394</v>
      </c>
      <c r="B3977" s="5" t="s">
        <v>277</v>
      </c>
      <c r="C3977" s="6" t="s">
        <v>92</v>
      </c>
      <c r="D3977" s="7">
        <v>79052.740000000005</v>
      </c>
      <c r="E3977" s="16">
        <v>45519</v>
      </c>
      <c r="F3977" s="8">
        <v>0</v>
      </c>
      <c r="G3977" s="10"/>
    </row>
    <row r="3978" spans="1:7" x14ac:dyDescent="0.45">
      <c r="A3978" s="4" t="s">
        <v>394</v>
      </c>
      <c r="B3978" s="5" t="s">
        <v>278</v>
      </c>
      <c r="C3978" s="6" t="s">
        <v>60</v>
      </c>
      <c r="D3978" s="7">
        <v>8073.38</v>
      </c>
      <c r="E3978" s="16">
        <v>45519</v>
      </c>
      <c r="F3978" s="8">
        <v>0</v>
      </c>
      <c r="G3978" s="10"/>
    </row>
    <row r="3979" spans="1:7" x14ac:dyDescent="0.45">
      <c r="A3979" s="4" t="s">
        <v>394</v>
      </c>
      <c r="B3979" s="5" t="s">
        <v>278</v>
      </c>
      <c r="C3979" s="6" t="s">
        <v>62</v>
      </c>
      <c r="D3979" s="7">
        <v>7807.24</v>
      </c>
      <c r="E3979" s="16">
        <v>45519</v>
      </c>
      <c r="F3979" s="8">
        <v>0</v>
      </c>
      <c r="G3979" s="10"/>
    </row>
    <row r="3980" spans="1:7" x14ac:dyDescent="0.45">
      <c r="A3980" s="4" t="s">
        <v>394</v>
      </c>
      <c r="B3980" s="5" t="s">
        <v>278</v>
      </c>
      <c r="C3980" s="6" t="s">
        <v>64</v>
      </c>
      <c r="D3980" s="7">
        <v>9228</v>
      </c>
      <c r="E3980" s="16">
        <v>45519</v>
      </c>
      <c r="F3980" s="8">
        <v>0</v>
      </c>
      <c r="G3980" s="10"/>
    </row>
    <row r="3981" spans="1:7" x14ac:dyDescent="0.45">
      <c r="A3981" s="4" t="s">
        <v>394</v>
      </c>
      <c r="B3981" s="5" t="s">
        <v>278</v>
      </c>
      <c r="C3981" s="6" t="s">
        <v>66</v>
      </c>
      <c r="D3981" s="7">
        <v>7234.21</v>
      </c>
      <c r="E3981" s="16">
        <v>45519</v>
      </c>
      <c r="F3981" s="8">
        <v>0</v>
      </c>
      <c r="G3981" s="10"/>
    </row>
    <row r="3982" spans="1:7" x14ac:dyDescent="0.45">
      <c r="A3982" s="4" t="s">
        <v>394</v>
      </c>
      <c r="B3982" s="5" t="s">
        <v>278</v>
      </c>
      <c r="C3982" s="6" t="s">
        <v>54</v>
      </c>
      <c r="D3982" s="7">
        <v>21595.47</v>
      </c>
      <c r="E3982" s="16">
        <v>44880</v>
      </c>
      <c r="F3982" s="8">
        <v>0</v>
      </c>
      <c r="G3982" s="10"/>
    </row>
    <row r="3983" spans="1:7" x14ac:dyDescent="0.45">
      <c r="A3983" s="4" t="s">
        <v>394</v>
      </c>
      <c r="B3983" s="5" t="s">
        <v>278</v>
      </c>
      <c r="C3983" s="6" t="s">
        <v>55</v>
      </c>
      <c r="D3983" s="7">
        <v>22695.79</v>
      </c>
      <c r="E3983" s="16">
        <v>44925</v>
      </c>
      <c r="F3983" s="8">
        <v>0</v>
      </c>
      <c r="G3983" s="10"/>
    </row>
    <row r="3984" spans="1:7" x14ac:dyDescent="0.45">
      <c r="A3984" s="4" t="s">
        <v>394</v>
      </c>
      <c r="B3984" s="5" t="s">
        <v>278</v>
      </c>
      <c r="C3984" s="6" t="s">
        <v>56</v>
      </c>
      <c r="D3984" s="7">
        <v>19125.2</v>
      </c>
      <c r="E3984" s="16">
        <v>45140</v>
      </c>
      <c r="F3984" s="8">
        <v>0</v>
      </c>
      <c r="G3984" s="10"/>
    </row>
    <row r="3985" spans="1:7" x14ac:dyDescent="0.45">
      <c r="A3985" s="4" t="s">
        <v>394</v>
      </c>
      <c r="B3985" s="5" t="s">
        <v>278</v>
      </c>
      <c r="C3985" s="6" t="s">
        <v>57</v>
      </c>
      <c r="D3985" s="7">
        <v>24190.14</v>
      </c>
      <c r="E3985" s="16">
        <v>45504</v>
      </c>
      <c r="F3985" s="8">
        <v>0</v>
      </c>
      <c r="G3985" s="10"/>
    </row>
    <row r="3986" spans="1:7" x14ac:dyDescent="0.45">
      <c r="A3986" s="4" t="s">
        <v>394</v>
      </c>
      <c r="B3986" s="5" t="s">
        <v>278</v>
      </c>
      <c r="C3986" s="6" t="s">
        <v>58</v>
      </c>
      <c r="D3986" s="7">
        <v>10744.07</v>
      </c>
      <c r="E3986" s="16">
        <v>45412</v>
      </c>
      <c r="F3986" s="8">
        <v>0</v>
      </c>
      <c r="G3986" s="10"/>
    </row>
    <row r="3987" spans="1:7" x14ac:dyDescent="0.45">
      <c r="A3987" s="4" t="s">
        <v>394</v>
      </c>
      <c r="B3987" s="5" t="s">
        <v>278</v>
      </c>
      <c r="C3987" s="6" t="s">
        <v>82</v>
      </c>
      <c r="D3987" s="7">
        <v>7333.48</v>
      </c>
      <c r="E3987" s="16">
        <v>45519</v>
      </c>
      <c r="F3987" s="8">
        <v>0</v>
      </c>
      <c r="G3987" s="10"/>
    </row>
    <row r="3988" spans="1:7" x14ac:dyDescent="0.45">
      <c r="A3988" s="4" t="s">
        <v>394</v>
      </c>
      <c r="B3988" s="5" t="s">
        <v>278</v>
      </c>
      <c r="C3988" s="6" t="s">
        <v>84</v>
      </c>
      <c r="D3988" s="7">
        <v>7109.98</v>
      </c>
      <c r="E3988" s="16">
        <v>45519</v>
      </c>
      <c r="F3988" s="8">
        <v>0</v>
      </c>
      <c r="G3988" s="10"/>
    </row>
    <row r="3989" spans="1:7" x14ac:dyDescent="0.45">
      <c r="A3989" s="4" t="s">
        <v>394</v>
      </c>
      <c r="B3989" s="5" t="s">
        <v>278</v>
      </c>
      <c r="C3989" s="6" t="s">
        <v>86</v>
      </c>
      <c r="D3989" s="7">
        <v>10826.56</v>
      </c>
      <c r="E3989" s="16">
        <v>45519</v>
      </c>
      <c r="F3989" s="8">
        <v>0</v>
      </c>
      <c r="G3989" s="10"/>
    </row>
    <row r="3990" spans="1:7" x14ac:dyDescent="0.45">
      <c r="A3990" s="4" t="s">
        <v>394</v>
      </c>
      <c r="B3990" s="5" t="s">
        <v>278</v>
      </c>
      <c r="C3990" s="6" t="s">
        <v>88</v>
      </c>
      <c r="D3990" s="7">
        <v>7146.25</v>
      </c>
      <c r="E3990" s="16">
        <v>45519</v>
      </c>
      <c r="F3990" s="8">
        <v>0</v>
      </c>
      <c r="G3990" s="10"/>
    </row>
    <row r="3991" spans="1:7" x14ac:dyDescent="0.45">
      <c r="A3991" s="4" t="s">
        <v>394</v>
      </c>
      <c r="B3991" s="5" t="s">
        <v>278</v>
      </c>
      <c r="C3991" s="6" t="s">
        <v>90</v>
      </c>
      <c r="D3991" s="7">
        <v>7146.25</v>
      </c>
      <c r="E3991" s="16">
        <v>45762</v>
      </c>
      <c r="F3991" s="8">
        <v>0</v>
      </c>
      <c r="G3991" s="10"/>
    </row>
    <row r="3992" spans="1:7" x14ac:dyDescent="0.45">
      <c r="A3992" s="4" t="s">
        <v>394</v>
      </c>
      <c r="B3992" s="5" t="s">
        <v>278</v>
      </c>
      <c r="C3992" s="6" t="s">
        <v>92</v>
      </c>
      <c r="D3992" s="7">
        <v>67957.759999999995</v>
      </c>
      <c r="E3992" s="16">
        <v>45519</v>
      </c>
      <c r="F3992" s="8">
        <v>0</v>
      </c>
      <c r="G3992" s="10"/>
    </row>
    <row r="3993" spans="1:7" x14ac:dyDescent="0.45">
      <c r="A3993" s="4" t="s">
        <v>394</v>
      </c>
      <c r="B3993" s="5" t="s">
        <v>279</v>
      </c>
      <c r="C3993" s="6" t="s">
        <v>60</v>
      </c>
      <c r="D3993" s="7">
        <v>2286.0300000000002</v>
      </c>
      <c r="E3993" s="16">
        <v>45519</v>
      </c>
      <c r="F3993" s="8">
        <v>0</v>
      </c>
      <c r="G3993" s="10"/>
    </row>
    <row r="3994" spans="1:7" x14ac:dyDescent="0.45">
      <c r="A3994" s="4" t="s">
        <v>394</v>
      </c>
      <c r="B3994" s="5" t="s">
        <v>279</v>
      </c>
      <c r="C3994" s="6" t="s">
        <v>62</v>
      </c>
      <c r="D3994" s="7">
        <v>2210.6799999999998</v>
      </c>
      <c r="E3994" s="16">
        <v>45519</v>
      </c>
      <c r="F3994" s="8">
        <v>0</v>
      </c>
      <c r="G3994" s="10"/>
    </row>
    <row r="3995" spans="1:7" x14ac:dyDescent="0.45">
      <c r="A3995" s="4" t="s">
        <v>394</v>
      </c>
      <c r="B3995" s="5" t="s">
        <v>279</v>
      </c>
      <c r="C3995" s="6" t="s">
        <v>64</v>
      </c>
      <c r="D3995" s="7">
        <v>2612.9699999999998</v>
      </c>
      <c r="E3995" s="16">
        <v>45519</v>
      </c>
      <c r="F3995" s="8">
        <v>0</v>
      </c>
      <c r="G3995" s="10"/>
    </row>
    <row r="3996" spans="1:7" x14ac:dyDescent="0.45">
      <c r="A3996" s="4" t="s">
        <v>394</v>
      </c>
      <c r="B3996" s="5" t="s">
        <v>279</v>
      </c>
      <c r="C3996" s="6" t="s">
        <v>66</v>
      </c>
      <c r="D3996" s="7">
        <v>2048.42</v>
      </c>
      <c r="E3996" s="16">
        <v>45519</v>
      </c>
      <c r="F3996" s="8">
        <v>0</v>
      </c>
      <c r="G3996" s="10"/>
    </row>
    <row r="3997" spans="1:7" x14ac:dyDescent="0.45">
      <c r="A3997" s="4" t="s">
        <v>394</v>
      </c>
      <c r="B3997" s="5" t="s">
        <v>279</v>
      </c>
      <c r="C3997" s="6" t="s">
        <v>55</v>
      </c>
      <c r="D3997" s="7">
        <v>6426.47</v>
      </c>
      <c r="E3997" s="16">
        <v>44957</v>
      </c>
      <c r="F3997" s="8">
        <v>0</v>
      </c>
      <c r="G3997" s="10"/>
    </row>
    <row r="3998" spans="1:7" x14ac:dyDescent="0.45">
      <c r="A3998" s="4" t="s">
        <v>394</v>
      </c>
      <c r="B3998" s="5" t="s">
        <v>279</v>
      </c>
      <c r="C3998" s="6" t="s">
        <v>57</v>
      </c>
      <c r="D3998" s="7">
        <v>6849.61</v>
      </c>
      <c r="E3998" s="16">
        <v>45504</v>
      </c>
      <c r="F3998" s="8">
        <v>0</v>
      </c>
      <c r="G3998" s="10"/>
    </row>
    <row r="3999" spans="1:7" x14ac:dyDescent="0.45">
      <c r="A3999" s="4" t="s">
        <v>394</v>
      </c>
      <c r="B3999" s="5" t="s">
        <v>279</v>
      </c>
      <c r="C3999" s="6" t="s">
        <v>58</v>
      </c>
      <c r="D3999" s="7">
        <v>3042.26</v>
      </c>
      <c r="E3999" s="16">
        <v>45412</v>
      </c>
      <c r="F3999" s="8">
        <v>0</v>
      </c>
      <c r="G3999" s="10"/>
    </row>
    <row r="4000" spans="1:7" x14ac:dyDescent="0.45">
      <c r="A4000" s="4" t="s">
        <v>394</v>
      </c>
      <c r="B4000" s="5" t="s">
        <v>279</v>
      </c>
      <c r="C4000" s="6" t="s">
        <v>74</v>
      </c>
      <c r="D4000" s="7">
        <v>2176.9499999999998</v>
      </c>
      <c r="E4000" s="16">
        <v>44985</v>
      </c>
      <c r="F4000" s="8">
        <v>0</v>
      </c>
      <c r="G4000" s="10"/>
    </row>
    <row r="4001" spans="1:7" x14ac:dyDescent="0.45">
      <c r="A4001" s="4" t="s">
        <v>394</v>
      </c>
      <c r="B4001" s="5" t="s">
        <v>279</v>
      </c>
      <c r="C4001" s="6" t="s">
        <v>76</v>
      </c>
      <c r="D4001" s="7">
        <v>5078.8599999999997</v>
      </c>
      <c r="E4001" s="16">
        <v>44985</v>
      </c>
      <c r="F4001" s="8">
        <v>0</v>
      </c>
      <c r="G4001" s="10"/>
    </row>
    <row r="4002" spans="1:7" x14ac:dyDescent="0.45">
      <c r="A4002" s="4" t="s">
        <v>394</v>
      </c>
      <c r="B4002" s="5" t="s">
        <v>279</v>
      </c>
      <c r="C4002" s="6" t="s">
        <v>78</v>
      </c>
      <c r="D4002" s="7">
        <v>3821.11</v>
      </c>
      <c r="E4002" s="16">
        <v>45127</v>
      </c>
      <c r="F4002" s="8">
        <v>0</v>
      </c>
      <c r="G4002" s="10"/>
    </row>
    <row r="4003" spans="1:7" x14ac:dyDescent="0.45">
      <c r="A4003" s="4" t="s">
        <v>394</v>
      </c>
      <c r="B4003" s="5" t="s">
        <v>279</v>
      </c>
      <c r="C4003" s="6" t="s">
        <v>80</v>
      </c>
      <c r="D4003" s="7">
        <v>5987.18</v>
      </c>
      <c r="E4003" s="16">
        <v>45488</v>
      </c>
      <c r="F4003" s="8">
        <v>0</v>
      </c>
      <c r="G4003" s="10"/>
    </row>
    <row r="4004" spans="1:7" x14ac:dyDescent="0.45">
      <c r="A4004" s="4" t="s">
        <v>394</v>
      </c>
      <c r="B4004" s="5" t="s">
        <v>279</v>
      </c>
      <c r="C4004" s="6" t="s">
        <v>82</v>
      </c>
      <c r="D4004" s="7">
        <v>2076.5300000000002</v>
      </c>
      <c r="E4004" s="16">
        <v>45519</v>
      </c>
      <c r="F4004" s="8">
        <v>0</v>
      </c>
      <c r="G4004" s="10"/>
    </row>
    <row r="4005" spans="1:7" x14ac:dyDescent="0.45">
      <c r="A4005" s="4" t="s">
        <v>394</v>
      </c>
      <c r="B4005" s="5" t="s">
        <v>279</v>
      </c>
      <c r="C4005" s="6" t="s">
        <v>84</v>
      </c>
      <c r="D4005" s="7">
        <v>2013.24</v>
      </c>
      <c r="E4005" s="16">
        <v>45519</v>
      </c>
      <c r="F4005" s="8">
        <v>0</v>
      </c>
      <c r="G4005" s="10"/>
    </row>
    <row r="4006" spans="1:7" x14ac:dyDescent="0.45">
      <c r="A4006" s="4" t="s">
        <v>394</v>
      </c>
      <c r="B4006" s="5" t="s">
        <v>279</v>
      </c>
      <c r="C4006" s="6" t="s">
        <v>86</v>
      </c>
      <c r="D4006" s="7">
        <v>3065.62</v>
      </c>
      <c r="E4006" s="16">
        <v>45519</v>
      </c>
      <c r="F4006" s="8">
        <v>0</v>
      </c>
      <c r="G4006" s="10"/>
    </row>
    <row r="4007" spans="1:7" x14ac:dyDescent="0.45">
      <c r="A4007" s="4" t="s">
        <v>394</v>
      </c>
      <c r="B4007" s="5" t="s">
        <v>279</v>
      </c>
      <c r="C4007" s="6" t="s">
        <v>88</v>
      </c>
      <c r="D4007" s="7">
        <v>2023.51</v>
      </c>
      <c r="E4007" s="16">
        <v>45519</v>
      </c>
      <c r="F4007" s="8">
        <v>0</v>
      </c>
      <c r="G4007" s="10"/>
    </row>
    <row r="4008" spans="1:7" x14ac:dyDescent="0.45">
      <c r="A4008" s="4" t="s">
        <v>394</v>
      </c>
      <c r="B4008" s="5" t="s">
        <v>279</v>
      </c>
      <c r="C4008" s="6" t="s">
        <v>90</v>
      </c>
      <c r="D4008" s="7">
        <v>2023.51</v>
      </c>
      <c r="E4008" s="16">
        <v>45762</v>
      </c>
      <c r="F4008" s="8">
        <v>0</v>
      </c>
      <c r="G4008" s="10"/>
    </row>
    <row r="4009" spans="1:7" x14ac:dyDescent="0.45">
      <c r="A4009" s="4" t="s">
        <v>394</v>
      </c>
      <c r="B4009" s="5" t="s">
        <v>279</v>
      </c>
      <c r="C4009" s="6" t="s">
        <v>92</v>
      </c>
      <c r="D4009" s="7">
        <v>19242.72</v>
      </c>
      <c r="E4009" s="16">
        <v>45519</v>
      </c>
      <c r="F4009" s="8">
        <v>0</v>
      </c>
      <c r="G4009" s="10"/>
    </row>
    <row r="4010" spans="1:7" x14ac:dyDescent="0.45">
      <c r="A4010" s="4" t="s">
        <v>394</v>
      </c>
      <c r="B4010" s="5" t="s">
        <v>280</v>
      </c>
      <c r="C4010" s="6" t="s">
        <v>60</v>
      </c>
      <c r="D4010" s="7">
        <v>1743.1</v>
      </c>
      <c r="E4010" s="16">
        <v>45519</v>
      </c>
      <c r="F4010" s="8">
        <v>0</v>
      </c>
      <c r="G4010" s="10"/>
    </row>
    <row r="4011" spans="1:7" x14ac:dyDescent="0.45">
      <c r="A4011" s="4" t="s">
        <v>394</v>
      </c>
      <c r="B4011" s="5" t="s">
        <v>280</v>
      </c>
      <c r="C4011" s="6" t="s">
        <v>62</v>
      </c>
      <c r="D4011" s="7">
        <v>1685.64</v>
      </c>
      <c r="E4011" s="16">
        <v>45519</v>
      </c>
      <c r="F4011" s="8">
        <v>0</v>
      </c>
      <c r="G4011" s="10"/>
    </row>
    <row r="4012" spans="1:7" x14ac:dyDescent="0.45">
      <c r="A4012" s="4" t="s">
        <v>394</v>
      </c>
      <c r="B4012" s="5" t="s">
        <v>280</v>
      </c>
      <c r="C4012" s="6" t="s">
        <v>64</v>
      </c>
      <c r="D4012" s="7">
        <v>1992.39</v>
      </c>
      <c r="E4012" s="16">
        <v>45519</v>
      </c>
      <c r="F4012" s="8">
        <v>0</v>
      </c>
      <c r="G4012" s="10"/>
    </row>
    <row r="4013" spans="1:7" x14ac:dyDescent="0.45">
      <c r="A4013" s="4" t="s">
        <v>394</v>
      </c>
      <c r="B4013" s="5" t="s">
        <v>280</v>
      </c>
      <c r="C4013" s="6" t="s">
        <v>66</v>
      </c>
      <c r="D4013" s="7">
        <v>1561.92</v>
      </c>
      <c r="E4013" s="16">
        <v>45519</v>
      </c>
      <c r="F4013" s="8">
        <v>0</v>
      </c>
      <c r="G4013" s="10"/>
    </row>
    <row r="4014" spans="1:7" x14ac:dyDescent="0.45">
      <c r="A4014" s="4" t="s">
        <v>394</v>
      </c>
      <c r="B4014" s="5" t="s">
        <v>280</v>
      </c>
      <c r="C4014" s="6" t="s">
        <v>54</v>
      </c>
      <c r="D4014" s="7">
        <v>4662.62</v>
      </c>
      <c r="E4014" s="16">
        <v>44880</v>
      </c>
      <c r="F4014" s="8">
        <v>0</v>
      </c>
      <c r="G4014" s="10"/>
    </row>
    <row r="4015" spans="1:7" x14ac:dyDescent="0.45">
      <c r="A4015" s="4" t="s">
        <v>394</v>
      </c>
      <c r="B4015" s="5" t="s">
        <v>280</v>
      </c>
      <c r="C4015" s="6" t="s">
        <v>55</v>
      </c>
      <c r="D4015" s="7">
        <v>4900.1899999999996</v>
      </c>
      <c r="E4015" s="16">
        <v>44925</v>
      </c>
      <c r="F4015" s="8">
        <v>0</v>
      </c>
      <c r="G4015" s="10"/>
    </row>
    <row r="4016" spans="1:7" x14ac:dyDescent="0.45">
      <c r="A4016" s="4" t="s">
        <v>394</v>
      </c>
      <c r="B4016" s="5" t="s">
        <v>280</v>
      </c>
      <c r="C4016" s="6" t="s">
        <v>56</v>
      </c>
      <c r="D4016" s="7">
        <v>4129.2700000000004</v>
      </c>
      <c r="E4016" s="16">
        <v>45140</v>
      </c>
      <c r="F4016" s="8">
        <v>0</v>
      </c>
      <c r="G4016" s="10"/>
    </row>
    <row r="4017" spans="1:7" x14ac:dyDescent="0.45">
      <c r="A4017" s="4" t="s">
        <v>394</v>
      </c>
      <c r="B4017" s="5" t="s">
        <v>280</v>
      </c>
      <c r="C4017" s="6" t="s">
        <v>57</v>
      </c>
      <c r="D4017" s="7">
        <v>5222.83</v>
      </c>
      <c r="E4017" s="16">
        <v>45504</v>
      </c>
      <c r="F4017" s="8">
        <v>0</v>
      </c>
      <c r="G4017" s="10"/>
    </row>
    <row r="4018" spans="1:7" x14ac:dyDescent="0.45">
      <c r="A4018" s="4" t="s">
        <v>394</v>
      </c>
      <c r="B4018" s="5" t="s">
        <v>280</v>
      </c>
      <c r="C4018" s="6" t="s">
        <v>58</v>
      </c>
      <c r="D4018" s="7">
        <v>2319.7199999999998</v>
      </c>
      <c r="E4018" s="16">
        <v>45412</v>
      </c>
      <c r="F4018" s="8">
        <v>0</v>
      </c>
      <c r="G4018" s="10"/>
    </row>
    <row r="4019" spans="1:7" x14ac:dyDescent="0.45">
      <c r="A4019" s="4" t="s">
        <v>394</v>
      </c>
      <c r="B4019" s="5" t="s">
        <v>280</v>
      </c>
      <c r="C4019" s="6" t="s">
        <v>80</v>
      </c>
      <c r="D4019" s="7">
        <v>4565.22</v>
      </c>
      <c r="E4019" s="16">
        <v>45488</v>
      </c>
      <c r="F4019" s="8">
        <v>0</v>
      </c>
      <c r="G4019" s="10"/>
    </row>
    <row r="4020" spans="1:7" x14ac:dyDescent="0.45">
      <c r="A4020" s="4" t="s">
        <v>394</v>
      </c>
      <c r="B4020" s="5" t="s">
        <v>280</v>
      </c>
      <c r="C4020" s="6" t="s">
        <v>82</v>
      </c>
      <c r="D4020" s="7">
        <v>1583.35</v>
      </c>
      <c r="E4020" s="16">
        <v>45519</v>
      </c>
      <c r="F4020" s="8">
        <v>0</v>
      </c>
      <c r="G4020" s="10"/>
    </row>
    <row r="4021" spans="1:7" x14ac:dyDescent="0.45">
      <c r="A4021" s="4" t="s">
        <v>394</v>
      </c>
      <c r="B4021" s="5" t="s">
        <v>280</v>
      </c>
      <c r="C4021" s="6" t="s">
        <v>84</v>
      </c>
      <c r="D4021" s="7">
        <v>1535.1</v>
      </c>
      <c r="E4021" s="16">
        <v>45519</v>
      </c>
      <c r="F4021" s="8">
        <v>0</v>
      </c>
      <c r="G4021" s="10"/>
    </row>
    <row r="4022" spans="1:7" x14ac:dyDescent="0.45">
      <c r="A4022" s="4" t="s">
        <v>394</v>
      </c>
      <c r="B4022" s="5" t="s">
        <v>280</v>
      </c>
      <c r="C4022" s="6" t="s">
        <v>86</v>
      </c>
      <c r="D4022" s="7">
        <v>2337.5300000000002</v>
      </c>
      <c r="E4022" s="16">
        <v>45519</v>
      </c>
      <c r="F4022" s="8">
        <v>0</v>
      </c>
      <c r="G4022" s="10"/>
    </row>
    <row r="4023" spans="1:7" x14ac:dyDescent="0.45">
      <c r="A4023" s="4" t="s">
        <v>394</v>
      </c>
      <c r="B4023" s="5" t="s">
        <v>280</v>
      </c>
      <c r="C4023" s="6" t="s">
        <v>88</v>
      </c>
      <c r="D4023" s="7">
        <v>1542.93</v>
      </c>
      <c r="E4023" s="16">
        <v>45519</v>
      </c>
      <c r="F4023" s="8">
        <v>0</v>
      </c>
      <c r="G4023" s="10"/>
    </row>
    <row r="4024" spans="1:7" x14ac:dyDescent="0.45">
      <c r="A4024" s="4" t="s">
        <v>394</v>
      </c>
      <c r="B4024" s="5" t="s">
        <v>280</v>
      </c>
      <c r="C4024" s="6" t="s">
        <v>90</v>
      </c>
      <c r="D4024" s="7">
        <v>1542.93</v>
      </c>
      <c r="E4024" s="16">
        <v>45762</v>
      </c>
      <c r="F4024" s="8">
        <v>0</v>
      </c>
      <c r="G4024" s="10"/>
    </row>
    <row r="4025" spans="1:7" x14ac:dyDescent="0.45">
      <c r="A4025" s="4" t="s">
        <v>394</v>
      </c>
      <c r="B4025" s="5" t="s">
        <v>280</v>
      </c>
      <c r="C4025" s="6" t="s">
        <v>92</v>
      </c>
      <c r="D4025" s="7">
        <v>14672.57</v>
      </c>
      <c r="E4025" s="16">
        <v>45519</v>
      </c>
      <c r="F4025" s="8">
        <v>0</v>
      </c>
      <c r="G4025" s="10"/>
    </row>
    <row r="4026" spans="1:7" x14ac:dyDescent="0.45">
      <c r="A4026" s="4" t="s">
        <v>394</v>
      </c>
      <c r="B4026" s="5" t="s">
        <v>281</v>
      </c>
      <c r="C4026" s="6" t="s">
        <v>60</v>
      </c>
      <c r="D4026" s="7">
        <v>29999.599999999999</v>
      </c>
      <c r="E4026" s="16">
        <v>45519</v>
      </c>
      <c r="F4026" s="8">
        <v>0</v>
      </c>
      <c r="G4026" s="10"/>
    </row>
    <row r="4027" spans="1:7" x14ac:dyDescent="0.45">
      <c r="A4027" s="4" t="s">
        <v>394</v>
      </c>
      <c r="B4027" s="5" t="s">
        <v>281</v>
      </c>
      <c r="C4027" s="6" t="s">
        <v>62</v>
      </c>
      <c r="D4027" s="7">
        <v>29010.67</v>
      </c>
      <c r="E4027" s="16">
        <v>45519</v>
      </c>
      <c r="F4027" s="8">
        <v>0</v>
      </c>
      <c r="G4027" s="10"/>
    </row>
    <row r="4028" spans="1:7" x14ac:dyDescent="0.45">
      <c r="A4028" s="4" t="s">
        <v>394</v>
      </c>
      <c r="B4028" s="5" t="s">
        <v>281</v>
      </c>
      <c r="C4028" s="6" t="s">
        <v>64</v>
      </c>
      <c r="D4028" s="7">
        <v>34290.01</v>
      </c>
      <c r="E4028" s="16">
        <v>45519</v>
      </c>
      <c r="F4028" s="8">
        <v>0</v>
      </c>
      <c r="G4028" s="10"/>
    </row>
    <row r="4029" spans="1:7" x14ac:dyDescent="0.45">
      <c r="A4029" s="4" t="s">
        <v>394</v>
      </c>
      <c r="B4029" s="5" t="s">
        <v>281</v>
      </c>
      <c r="C4029" s="6" t="s">
        <v>66</v>
      </c>
      <c r="D4029" s="7">
        <v>26881.360000000001</v>
      </c>
      <c r="E4029" s="16">
        <v>45519</v>
      </c>
      <c r="F4029" s="8">
        <v>0</v>
      </c>
      <c r="G4029" s="10"/>
    </row>
    <row r="4030" spans="1:7" x14ac:dyDescent="0.45">
      <c r="A4030" s="4" t="s">
        <v>394</v>
      </c>
      <c r="B4030" s="5" t="s">
        <v>281</v>
      </c>
      <c r="C4030" s="6" t="s">
        <v>54</v>
      </c>
      <c r="D4030" s="7">
        <v>80245.899999999994</v>
      </c>
      <c r="E4030" s="16">
        <v>44880</v>
      </c>
      <c r="F4030" s="8">
        <v>0</v>
      </c>
      <c r="G4030" s="10"/>
    </row>
    <row r="4031" spans="1:7" x14ac:dyDescent="0.45">
      <c r="A4031" s="4" t="s">
        <v>394</v>
      </c>
      <c r="B4031" s="5" t="s">
        <v>281</v>
      </c>
      <c r="C4031" s="6" t="s">
        <v>55</v>
      </c>
      <c r="D4031" s="7">
        <v>84334.53</v>
      </c>
      <c r="E4031" s="16">
        <v>44925</v>
      </c>
      <c r="F4031" s="8">
        <v>0</v>
      </c>
      <c r="G4031" s="10"/>
    </row>
    <row r="4032" spans="1:7" x14ac:dyDescent="0.45">
      <c r="A4032" s="4" t="s">
        <v>394</v>
      </c>
      <c r="B4032" s="5" t="s">
        <v>281</v>
      </c>
      <c r="C4032" s="6" t="s">
        <v>56</v>
      </c>
      <c r="D4032" s="7">
        <v>71066.7</v>
      </c>
      <c r="E4032" s="16">
        <v>45140</v>
      </c>
      <c r="F4032" s="8">
        <v>0</v>
      </c>
      <c r="G4032" s="10"/>
    </row>
    <row r="4033" spans="1:7" x14ac:dyDescent="0.45">
      <c r="A4033" s="4" t="s">
        <v>394</v>
      </c>
      <c r="B4033" s="5" t="s">
        <v>281</v>
      </c>
      <c r="C4033" s="6" t="s">
        <v>57</v>
      </c>
      <c r="D4033" s="7">
        <v>89887.33</v>
      </c>
      <c r="E4033" s="16">
        <v>45504</v>
      </c>
      <c r="F4033" s="8">
        <v>0</v>
      </c>
      <c r="G4033" s="10"/>
    </row>
    <row r="4034" spans="1:7" x14ac:dyDescent="0.45">
      <c r="A4034" s="4" t="s">
        <v>394</v>
      </c>
      <c r="B4034" s="5" t="s">
        <v>281</v>
      </c>
      <c r="C4034" s="6" t="s">
        <v>58</v>
      </c>
      <c r="D4034" s="7">
        <v>39923.53</v>
      </c>
      <c r="E4034" s="16">
        <v>45412</v>
      </c>
      <c r="F4034" s="8">
        <v>0</v>
      </c>
      <c r="G4034" s="10"/>
    </row>
    <row r="4035" spans="1:7" x14ac:dyDescent="0.45">
      <c r="A4035" s="4" t="s">
        <v>394</v>
      </c>
      <c r="B4035" s="5" t="s">
        <v>281</v>
      </c>
      <c r="C4035" s="6" t="s">
        <v>74</v>
      </c>
      <c r="D4035" s="7">
        <v>28568.06</v>
      </c>
      <c r="E4035" s="16">
        <v>44985</v>
      </c>
      <c r="F4035" s="8">
        <v>0</v>
      </c>
      <c r="G4035" s="10"/>
    </row>
    <row r="4036" spans="1:7" x14ac:dyDescent="0.45">
      <c r="A4036" s="4" t="s">
        <v>394</v>
      </c>
      <c r="B4036" s="5" t="s">
        <v>281</v>
      </c>
      <c r="C4036" s="6" t="s">
        <v>76</v>
      </c>
      <c r="D4036" s="7">
        <v>66649.86</v>
      </c>
      <c r="E4036" s="16">
        <v>44985</v>
      </c>
      <c r="F4036" s="8">
        <v>0</v>
      </c>
      <c r="G4036" s="10"/>
    </row>
    <row r="4037" spans="1:7" x14ac:dyDescent="0.45">
      <c r="A4037" s="4" t="s">
        <v>394</v>
      </c>
      <c r="B4037" s="5" t="s">
        <v>281</v>
      </c>
      <c r="C4037" s="6" t="s">
        <v>78</v>
      </c>
      <c r="D4037" s="7">
        <v>50144.36</v>
      </c>
      <c r="E4037" s="16">
        <v>45127</v>
      </c>
      <c r="F4037" s="8">
        <v>0</v>
      </c>
      <c r="G4037" s="10"/>
    </row>
    <row r="4038" spans="1:7" x14ac:dyDescent="0.45">
      <c r="A4038" s="4" t="s">
        <v>394</v>
      </c>
      <c r="B4038" s="5" t="s">
        <v>281</v>
      </c>
      <c r="C4038" s="6" t="s">
        <v>80</v>
      </c>
      <c r="D4038" s="7">
        <v>78569.7</v>
      </c>
      <c r="E4038" s="16">
        <v>45488</v>
      </c>
      <c r="F4038" s="8">
        <v>0</v>
      </c>
      <c r="G4038" s="10"/>
    </row>
    <row r="4039" spans="1:7" x14ac:dyDescent="0.45">
      <c r="A4039" s="4" t="s">
        <v>394</v>
      </c>
      <c r="B4039" s="5" t="s">
        <v>281</v>
      </c>
      <c r="C4039" s="6" t="s">
        <v>82</v>
      </c>
      <c r="D4039" s="7">
        <v>27250.25</v>
      </c>
      <c r="E4039" s="16">
        <v>45519</v>
      </c>
      <c r="F4039" s="8">
        <v>0</v>
      </c>
      <c r="G4039" s="10"/>
    </row>
    <row r="4040" spans="1:7" x14ac:dyDescent="0.45">
      <c r="A4040" s="4" t="s">
        <v>394</v>
      </c>
      <c r="B4040" s="5" t="s">
        <v>281</v>
      </c>
      <c r="C4040" s="6" t="s">
        <v>84</v>
      </c>
      <c r="D4040" s="7">
        <v>26419.74</v>
      </c>
      <c r="E4040" s="16">
        <v>45519</v>
      </c>
      <c r="F4040" s="8">
        <v>0</v>
      </c>
      <c r="G4040" s="10"/>
    </row>
    <row r="4041" spans="1:7" x14ac:dyDescent="0.45">
      <c r="A4041" s="4" t="s">
        <v>394</v>
      </c>
      <c r="B4041" s="5" t="s">
        <v>281</v>
      </c>
      <c r="C4041" s="6" t="s">
        <v>86</v>
      </c>
      <c r="D4041" s="7">
        <v>40230.050000000003</v>
      </c>
      <c r="E4041" s="16">
        <v>45519</v>
      </c>
      <c r="F4041" s="8">
        <v>0</v>
      </c>
      <c r="G4041" s="10"/>
    </row>
    <row r="4042" spans="1:7" x14ac:dyDescent="0.45">
      <c r="A4042" s="4" t="s">
        <v>394</v>
      </c>
      <c r="B4042" s="5" t="s">
        <v>281</v>
      </c>
      <c r="C4042" s="6" t="s">
        <v>88</v>
      </c>
      <c r="D4042" s="7">
        <v>26554.52</v>
      </c>
      <c r="E4042" s="16">
        <v>45519</v>
      </c>
      <c r="F4042" s="8">
        <v>0</v>
      </c>
      <c r="G4042" s="10"/>
    </row>
    <row r="4043" spans="1:7" x14ac:dyDescent="0.45">
      <c r="A4043" s="4" t="s">
        <v>394</v>
      </c>
      <c r="B4043" s="5" t="s">
        <v>281</v>
      </c>
      <c r="C4043" s="6" t="s">
        <v>90</v>
      </c>
      <c r="D4043" s="7">
        <v>26554.52</v>
      </c>
      <c r="E4043" s="16">
        <v>45762</v>
      </c>
      <c r="F4043" s="8">
        <v>0</v>
      </c>
      <c r="G4043" s="10"/>
    </row>
    <row r="4044" spans="1:7" x14ac:dyDescent="0.45">
      <c r="A4044" s="4" t="s">
        <v>394</v>
      </c>
      <c r="B4044" s="5" t="s">
        <v>281</v>
      </c>
      <c r="C4044" s="6" t="s">
        <v>92</v>
      </c>
      <c r="D4044" s="7">
        <v>252521.97</v>
      </c>
      <c r="E4044" s="16">
        <v>45519</v>
      </c>
      <c r="F4044" s="8">
        <v>0</v>
      </c>
      <c r="G4044" s="10"/>
    </row>
    <row r="4045" spans="1:7" x14ac:dyDescent="0.45">
      <c r="A4045" s="4" t="s">
        <v>394</v>
      </c>
      <c r="B4045" s="5" t="s">
        <v>282</v>
      </c>
      <c r="C4045" s="6" t="s">
        <v>60</v>
      </c>
      <c r="D4045" s="7">
        <v>16680.16</v>
      </c>
      <c r="E4045" s="16">
        <v>45519</v>
      </c>
      <c r="F4045" s="8">
        <v>0</v>
      </c>
      <c r="G4045" s="10"/>
    </row>
    <row r="4046" spans="1:7" x14ac:dyDescent="0.45">
      <c r="A4046" s="4" t="s">
        <v>394</v>
      </c>
      <c r="B4046" s="5" t="s">
        <v>282</v>
      </c>
      <c r="C4046" s="6" t="s">
        <v>62</v>
      </c>
      <c r="D4046" s="7">
        <v>16130.31</v>
      </c>
      <c r="E4046" s="16">
        <v>45519</v>
      </c>
      <c r="F4046" s="8">
        <v>0</v>
      </c>
      <c r="G4046" s="10"/>
    </row>
    <row r="4047" spans="1:7" x14ac:dyDescent="0.45">
      <c r="A4047" s="4" t="s">
        <v>394</v>
      </c>
      <c r="B4047" s="5" t="s">
        <v>282</v>
      </c>
      <c r="C4047" s="6" t="s">
        <v>64</v>
      </c>
      <c r="D4047" s="7">
        <v>19065.689999999999</v>
      </c>
      <c r="E4047" s="16">
        <v>45519</v>
      </c>
      <c r="F4047" s="8">
        <v>0</v>
      </c>
      <c r="G4047" s="10"/>
    </row>
    <row r="4048" spans="1:7" x14ac:dyDescent="0.45">
      <c r="A4048" s="4" t="s">
        <v>394</v>
      </c>
      <c r="B4048" s="5" t="s">
        <v>282</v>
      </c>
      <c r="C4048" s="6" t="s">
        <v>66</v>
      </c>
      <c r="D4048" s="7">
        <v>14946.39</v>
      </c>
      <c r="E4048" s="16">
        <v>45519</v>
      </c>
      <c r="F4048" s="8">
        <v>0</v>
      </c>
      <c r="G4048" s="10"/>
    </row>
    <row r="4049" spans="1:7" x14ac:dyDescent="0.45">
      <c r="A4049" s="4" t="s">
        <v>394</v>
      </c>
      <c r="B4049" s="5" t="s">
        <v>282</v>
      </c>
      <c r="C4049" s="6" t="s">
        <v>54</v>
      </c>
      <c r="D4049" s="7">
        <v>44617.760000000002</v>
      </c>
      <c r="E4049" s="16">
        <v>44880</v>
      </c>
      <c r="F4049" s="8">
        <v>0</v>
      </c>
      <c r="G4049" s="10"/>
    </row>
    <row r="4050" spans="1:7" x14ac:dyDescent="0.45">
      <c r="A4050" s="4" t="s">
        <v>394</v>
      </c>
      <c r="B4050" s="5" t="s">
        <v>282</v>
      </c>
      <c r="C4050" s="6" t="s">
        <v>55</v>
      </c>
      <c r="D4050" s="7">
        <v>46891.09</v>
      </c>
      <c r="E4050" s="16">
        <v>44925</v>
      </c>
      <c r="F4050" s="8">
        <v>0</v>
      </c>
      <c r="G4050" s="10"/>
    </row>
    <row r="4051" spans="1:7" x14ac:dyDescent="0.45">
      <c r="A4051" s="4" t="s">
        <v>394</v>
      </c>
      <c r="B4051" s="5" t="s">
        <v>282</v>
      </c>
      <c r="C4051" s="6" t="s">
        <v>56</v>
      </c>
      <c r="D4051" s="7">
        <v>39514.01</v>
      </c>
      <c r="E4051" s="16">
        <v>45140</v>
      </c>
      <c r="F4051" s="8">
        <v>0</v>
      </c>
      <c r="G4051" s="10"/>
    </row>
    <row r="4052" spans="1:7" x14ac:dyDescent="0.45">
      <c r="A4052" s="4" t="s">
        <v>394</v>
      </c>
      <c r="B4052" s="5" t="s">
        <v>282</v>
      </c>
      <c r="C4052" s="6" t="s">
        <v>57</v>
      </c>
      <c r="D4052" s="7">
        <v>49978.52</v>
      </c>
      <c r="E4052" s="16">
        <v>45504</v>
      </c>
      <c r="F4052" s="8">
        <v>0</v>
      </c>
      <c r="G4052" s="10"/>
    </row>
    <row r="4053" spans="1:7" x14ac:dyDescent="0.45">
      <c r="A4053" s="4" t="s">
        <v>394</v>
      </c>
      <c r="B4053" s="5" t="s">
        <v>282</v>
      </c>
      <c r="C4053" s="6" t="s">
        <v>58</v>
      </c>
      <c r="D4053" s="7">
        <v>22198</v>
      </c>
      <c r="E4053" s="16">
        <v>45412</v>
      </c>
      <c r="F4053" s="8">
        <v>0</v>
      </c>
      <c r="G4053" s="10"/>
    </row>
    <row r="4054" spans="1:7" x14ac:dyDescent="0.45">
      <c r="A4054" s="4" t="s">
        <v>394</v>
      </c>
      <c r="B4054" s="5" t="s">
        <v>282</v>
      </c>
      <c r="C4054" s="6" t="s">
        <v>74</v>
      </c>
      <c r="D4054" s="7">
        <v>15884.21</v>
      </c>
      <c r="E4054" s="16">
        <v>44985</v>
      </c>
      <c r="F4054" s="8">
        <v>0</v>
      </c>
      <c r="G4054" s="10"/>
    </row>
    <row r="4055" spans="1:7" x14ac:dyDescent="0.45">
      <c r="A4055" s="4" t="s">
        <v>394</v>
      </c>
      <c r="B4055" s="5" t="s">
        <v>282</v>
      </c>
      <c r="C4055" s="6" t="s">
        <v>76</v>
      </c>
      <c r="D4055" s="7">
        <v>37058.18</v>
      </c>
      <c r="E4055" s="16">
        <v>44985</v>
      </c>
      <c r="F4055" s="8">
        <v>0</v>
      </c>
      <c r="G4055" s="10"/>
    </row>
    <row r="4056" spans="1:7" x14ac:dyDescent="0.45">
      <c r="A4056" s="4" t="s">
        <v>394</v>
      </c>
      <c r="B4056" s="5" t="s">
        <v>282</v>
      </c>
      <c r="C4056" s="6" t="s">
        <v>78</v>
      </c>
      <c r="D4056" s="7">
        <v>27880.91</v>
      </c>
      <c r="E4056" s="16">
        <v>45127</v>
      </c>
      <c r="F4056" s="8">
        <v>0</v>
      </c>
      <c r="G4056" s="10"/>
    </row>
    <row r="4057" spans="1:7" x14ac:dyDescent="0.45">
      <c r="A4057" s="4" t="s">
        <v>394</v>
      </c>
      <c r="B4057" s="5" t="s">
        <v>282</v>
      </c>
      <c r="C4057" s="6" t="s">
        <v>80</v>
      </c>
      <c r="D4057" s="7">
        <v>43685.77</v>
      </c>
      <c r="E4057" s="16">
        <v>45488</v>
      </c>
      <c r="F4057" s="8">
        <v>0</v>
      </c>
      <c r="G4057" s="10"/>
    </row>
    <row r="4058" spans="1:7" x14ac:dyDescent="0.45">
      <c r="A4058" s="4" t="s">
        <v>394</v>
      </c>
      <c r="B4058" s="5" t="s">
        <v>282</v>
      </c>
      <c r="C4058" s="6" t="s">
        <v>82</v>
      </c>
      <c r="D4058" s="7">
        <v>15151.49</v>
      </c>
      <c r="E4058" s="16">
        <v>45519</v>
      </c>
      <c r="F4058" s="8">
        <v>0</v>
      </c>
      <c r="G4058" s="10"/>
    </row>
    <row r="4059" spans="1:7" x14ac:dyDescent="0.45">
      <c r="A4059" s="4" t="s">
        <v>394</v>
      </c>
      <c r="B4059" s="5" t="s">
        <v>282</v>
      </c>
      <c r="C4059" s="6" t="s">
        <v>84</v>
      </c>
      <c r="D4059" s="7">
        <v>14689.72</v>
      </c>
      <c r="E4059" s="16">
        <v>45519</v>
      </c>
      <c r="F4059" s="8">
        <v>0</v>
      </c>
      <c r="G4059" s="10"/>
    </row>
    <row r="4060" spans="1:7" x14ac:dyDescent="0.45">
      <c r="A4060" s="4" t="s">
        <v>394</v>
      </c>
      <c r="B4060" s="5" t="s">
        <v>282</v>
      </c>
      <c r="C4060" s="6" t="s">
        <v>86</v>
      </c>
      <c r="D4060" s="7">
        <v>22368.43</v>
      </c>
      <c r="E4060" s="16">
        <v>45519</v>
      </c>
      <c r="F4060" s="8">
        <v>0</v>
      </c>
      <c r="G4060" s="10"/>
    </row>
    <row r="4061" spans="1:7" x14ac:dyDescent="0.45">
      <c r="A4061" s="4" t="s">
        <v>394</v>
      </c>
      <c r="B4061" s="5" t="s">
        <v>282</v>
      </c>
      <c r="C4061" s="6" t="s">
        <v>88</v>
      </c>
      <c r="D4061" s="7">
        <v>14764.66</v>
      </c>
      <c r="E4061" s="16">
        <v>45519</v>
      </c>
      <c r="F4061" s="8">
        <v>0</v>
      </c>
      <c r="G4061" s="10"/>
    </row>
    <row r="4062" spans="1:7" x14ac:dyDescent="0.45">
      <c r="A4062" s="4" t="s">
        <v>394</v>
      </c>
      <c r="B4062" s="5" t="s">
        <v>282</v>
      </c>
      <c r="C4062" s="6" t="s">
        <v>90</v>
      </c>
      <c r="D4062" s="7">
        <v>14764.66</v>
      </c>
      <c r="E4062" s="16">
        <v>45762</v>
      </c>
      <c r="F4062" s="8">
        <v>0</v>
      </c>
      <c r="G4062" s="10"/>
    </row>
    <row r="4063" spans="1:7" x14ac:dyDescent="0.45">
      <c r="A4063" s="4" t="s">
        <v>394</v>
      </c>
      <c r="B4063" s="5" t="s">
        <v>282</v>
      </c>
      <c r="C4063" s="6" t="s">
        <v>92</v>
      </c>
      <c r="D4063" s="7">
        <v>140405.5</v>
      </c>
      <c r="E4063" s="16">
        <v>45519</v>
      </c>
      <c r="F4063" s="8">
        <v>0</v>
      </c>
      <c r="G4063" s="10"/>
    </row>
    <row r="4064" spans="1:7" x14ac:dyDescent="0.45">
      <c r="A4064" s="4" t="s">
        <v>394</v>
      </c>
      <c r="B4064" s="5" t="s">
        <v>283</v>
      </c>
      <c r="C4064" s="6" t="s">
        <v>60</v>
      </c>
      <c r="D4064" s="7">
        <v>2771.49</v>
      </c>
      <c r="E4064" s="16">
        <v>45519</v>
      </c>
      <c r="F4064" s="8">
        <v>0</v>
      </c>
      <c r="G4064" s="10"/>
    </row>
    <row r="4065" spans="1:7" x14ac:dyDescent="0.45">
      <c r="A4065" s="4" t="s">
        <v>394</v>
      </c>
      <c r="B4065" s="5" t="s">
        <v>283</v>
      </c>
      <c r="C4065" s="6" t="s">
        <v>62</v>
      </c>
      <c r="D4065" s="7">
        <v>2680.13</v>
      </c>
      <c r="E4065" s="16">
        <v>45519</v>
      </c>
      <c r="F4065" s="8">
        <v>0</v>
      </c>
      <c r="G4065" s="10"/>
    </row>
    <row r="4066" spans="1:7" x14ac:dyDescent="0.45">
      <c r="A4066" s="4" t="s">
        <v>394</v>
      </c>
      <c r="B4066" s="5" t="s">
        <v>283</v>
      </c>
      <c r="C4066" s="6" t="s">
        <v>64</v>
      </c>
      <c r="D4066" s="7">
        <v>3167.85</v>
      </c>
      <c r="E4066" s="16">
        <v>45519</v>
      </c>
      <c r="F4066" s="8">
        <v>0</v>
      </c>
      <c r="G4066" s="10"/>
    </row>
    <row r="4067" spans="1:7" x14ac:dyDescent="0.45">
      <c r="A4067" s="4" t="s">
        <v>394</v>
      </c>
      <c r="B4067" s="5" t="s">
        <v>283</v>
      </c>
      <c r="C4067" s="6" t="s">
        <v>66</v>
      </c>
      <c r="D4067" s="7">
        <v>2483.41</v>
      </c>
      <c r="E4067" s="16">
        <v>45519</v>
      </c>
      <c r="F4067" s="8">
        <v>0</v>
      </c>
      <c r="G4067" s="10"/>
    </row>
    <row r="4068" spans="1:7" x14ac:dyDescent="0.45">
      <c r="A4068" s="4" t="s">
        <v>394</v>
      </c>
      <c r="B4068" s="5" t="s">
        <v>283</v>
      </c>
      <c r="C4068" s="6" t="s">
        <v>54</v>
      </c>
      <c r="D4068" s="7">
        <v>7413.45</v>
      </c>
      <c r="E4068" s="16">
        <v>44880</v>
      </c>
      <c r="F4068" s="8">
        <v>0</v>
      </c>
      <c r="G4068" s="10"/>
    </row>
    <row r="4069" spans="1:7" x14ac:dyDescent="0.45">
      <c r="A4069" s="4" t="s">
        <v>394</v>
      </c>
      <c r="B4069" s="5" t="s">
        <v>283</v>
      </c>
      <c r="C4069" s="6" t="s">
        <v>55</v>
      </c>
      <c r="D4069" s="7">
        <v>7791.18</v>
      </c>
      <c r="E4069" s="16">
        <v>44925</v>
      </c>
      <c r="F4069" s="8">
        <v>0</v>
      </c>
      <c r="G4069" s="10"/>
    </row>
    <row r="4070" spans="1:7" x14ac:dyDescent="0.45">
      <c r="A4070" s="4" t="s">
        <v>394</v>
      </c>
      <c r="B4070" s="5" t="s">
        <v>283</v>
      </c>
      <c r="C4070" s="6" t="s">
        <v>56</v>
      </c>
      <c r="D4070" s="7">
        <v>6565.44</v>
      </c>
      <c r="E4070" s="16">
        <v>45139</v>
      </c>
      <c r="F4070" s="8">
        <v>0</v>
      </c>
      <c r="G4070" s="10"/>
    </row>
    <row r="4071" spans="1:7" x14ac:dyDescent="0.45">
      <c r="A4071" s="4" t="s">
        <v>394</v>
      </c>
      <c r="B4071" s="5" t="s">
        <v>283</v>
      </c>
      <c r="C4071" s="6" t="s">
        <v>57</v>
      </c>
      <c r="D4071" s="7">
        <v>8304.17</v>
      </c>
      <c r="E4071" s="16">
        <v>45504</v>
      </c>
      <c r="F4071" s="8">
        <v>0</v>
      </c>
      <c r="G4071" s="10"/>
    </row>
    <row r="4072" spans="1:7" x14ac:dyDescent="0.45">
      <c r="A4072" s="4" t="s">
        <v>394</v>
      </c>
      <c r="B4072" s="5" t="s">
        <v>283</v>
      </c>
      <c r="C4072" s="6" t="s">
        <v>58</v>
      </c>
      <c r="D4072" s="7">
        <v>3688.3</v>
      </c>
      <c r="E4072" s="16">
        <v>45412</v>
      </c>
      <c r="F4072" s="8">
        <v>0</v>
      </c>
      <c r="G4072" s="10"/>
    </row>
    <row r="4073" spans="1:7" x14ac:dyDescent="0.45">
      <c r="A4073" s="4" t="s">
        <v>394</v>
      </c>
      <c r="B4073" s="5" t="s">
        <v>283</v>
      </c>
      <c r="C4073" s="6" t="s">
        <v>82</v>
      </c>
      <c r="D4073" s="7">
        <v>2517.4899999999998</v>
      </c>
      <c r="E4073" s="16">
        <v>45519</v>
      </c>
      <c r="F4073" s="8">
        <v>0</v>
      </c>
      <c r="G4073" s="10"/>
    </row>
    <row r="4074" spans="1:7" x14ac:dyDescent="0.45">
      <c r="A4074" s="4" t="s">
        <v>394</v>
      </c>
      <c r="B4074" s="5" t="s">
        <v>283</v>
      </c>
      <c r="C4074" s="6" t="s">
        <v>84</v>
      </c>
      <c r="D4074" s="7">
        <v>2440.77</v>
      </c>
      <c r="E4074" s="16">
        <v>45519</v>
      </c>
      <c r="F4074" s="8">
        <v>0</v>
      </c>
      <c r="G4074" s="10"/>
    </row>
    <row r="4075" spans="1:7" x14ac:dyDescent="0.45">
      <c r="A4075" s="4" t="s">
        <v>394</v>
      </c>
      <c r="B4075" s="5" t="s">
        <v>283</v>
      </c>
      <c r="C4075" s="6" t="s">
        <v>86</v>
      </c>
      <c r="D4075" s="7">
        <v>3716.62</v>
      </c>
      <c r="E4075" s="16">
        <v>45519</v>
      </c>
      <c r="F4075" s="8">
        <v>0</v>
      </c>
      <c r="G4075" s="10"/>
    </row>
    <row r="4076" spans="1:7" x14ac:dyDescent="0.45">
      <c r="A4076" s="4" t="s">
        <v>394</v>
      </c>
      <c r="B4076" s="5" t="s">
        <v>283</v>
      </c>
      <c r="C4076" s="6" t="s">
        <v>88</v>
      </c>
      <c r="D4076" s="7">
        <v>2453.2199999999998</v>
      </c>
      <c r="E4076" s="16">
        <v>45519</v>
      </c>
      <c r="F4076" s="8">
        <v>0</v>
      </c>
      <c r="G4076" s="10"/>
    </row>
    <row r="4077" spans="1:7" x14ac:dyDescent="0.45">
      <c r="A4077" s="4" t="s">
        <v>394</v>
      </c>
      <c r="B4077" s="5" t="s">
        <v>283</v>
      </c>
      <c r="C4077" s="6" t="s">
        <v>90</v>
      </c>
      <c r="D4077" s="7">
        <v>2453.2199999999998</v>
      </c>
      <c r="E4077" s="16">
        <v>45762</v>
      </c>
      <c r="F4077" s="8">
        <v>0</v>
      </c>
      <c r="G4077" s="10"/>
    </row>
    <row r="4078" spans="1:7" x14ac:dyDescent="0.45">
      <c r="A4078" s="4" t="s">
        <v>394</v>
      </c>
      <c r="B4078" s="5" t="s">
        <v>283</v>
      </c>
      <c r="C4078" s="6" t="s">
        <v>92</v>
      </c>
      <c r="D4078" s="7">
        <v>23329.03</v>
      </c>
      <c r="E4078" s="16">
        <v>45519</v>
      </c>
      <c r="F4078" s="8">
        <v>0</v>
      </c>
      <c r="G4078" s="10"/>
    </row>
    <row r="4079" spans="1:7" x14ac:dyDescent="0.45">
      <c r="A4079" s="4" t="s">
        <v>394</v>
      </c>
      <c r="B4079" s="5" t="s">
        <v>284</v>
      </c>
      <c r="C4079" s="6" t="s">
        <v>60</v>
      </c>
      <c r="D4079" s="7">
        <v>10904.32</v>
      </c>
      <c r="E4079" s="16">
        <v>45519</v>
      </c>
      <c r="F4079" s="8">
        <v>0</v>
      </c>
      <c r="G4079" s="10"/>
    </row>
    <row r="4080" spans="1:7" x14ac:dyDescent="0.45">
      <c r="A4080" s="4" t="s">
        <v>394</v>
      </c>
      <c r="B4080" s="5" t="s">
        <v>284</v>
      </c>
      <c r="C4080" s="6" t="s">
        <v>62</v>
      </c>
      <c r="D4080" s="7">
        <v>10544.86</v>
      </c>
      <c r="E4080" s="16">
        <v>45519</v>
      </c>
      <c r="F4080" s="8">
        <v>0</v>
      </c>
      <c r="G4080" s="10"/>
    </row>
    <row r="4081" spans="1:7" x14ac:dyDescent="0.45">
      <c r="A4081" s="4" t="s">
        <v>394</v>
      </c>
      <c r="B4081" s="5" t="s">
        <v>284</v>
      </c>
      <c r="C4081" s="6" t="s">
        <v>64</v>
      </c>
      <c r="D4081" s="7">
        <v>12463.8</v>
      </c>
      <c r="E4081" s="16">
        <v>45519</v>
      </c>
      <c r="F4081" s="8">
        <v>0</v>
      </c>
      <c r="G4081" s="10"/>
    </row>
    <row r="4082" spans="1:7" x14ac:dyDescent="0.45">
      <c r="A4082" s="4" t="s">
        <v>394</v>
      </c>
      <c r="B4082" s="5" t="s">
        <v>284</v>
      </c>
      <c r="C4082" s="6" t="s">
        <v>66</v>
      </c>
      <c r="D4082" s="7">
        <v>9770.89</v>
      </c>
      <c r="E4082" s="16">
        <v>45519</v>
      </c>
      <c r="F4082" s="8">
        <v>0</v>
      </c>
      <c r="G4082" s="10"/>
    </row>
    <row r="4083" spans="1:7" x14ac:dyDescent="0.45">
      <c r="A4083" s="4" t="s">
        <v>394</v>
      </c>
      <c r="B4083" s="5" t="s">
        <v>284</v>
      </c>
      <c r="C4083" s="6" t="s">
        <v>54</v>
      </c>
      <c r="D4083" s="7">
        <v>29167.95</v>
      </c>
      <c r="E4083" s="16">
        <v>44880</v>
      </c>
      <c r="F4083" s="8">
        <v>0</v>
      </c>
      <c r="G4083" s="10"/>
    </row>
    <row r="4084" spans="1:7" x14ac:dyDescent="0.45">
      <c r="A4084" s="4" t="s">
        <v>394</v>
      </c>
      <c r="B4084" s="5" t="s">
        <v>284</v>
      </c>
      <c r="C4084" s="6" t="s">
        <v>55</v>
      </c>
      <c r="D4084" s="7">
        <v>30654.09</v>
      </c>
      <c r="E4084" s="16">
        <v>44925</v>
      </c>
      <c r="F4084" s="8">
        <v>0</v>
      </c>
      <c r="G4084" s="10"/>
    </row>
    <row r="4085" spans="1:7" x14ac:dyDescent="0.45">
      <c r="A4085" s="4" t="s">
        <v>394</v>
      </c>
      <c r="B4085" s="5" t="s">
        <v>284</v>
      </c>
      <c r="C4085" s="6" t="s">
        <v>56</v>
      </c>
      <c r="D4085" s="7">
        <v>25831.47</v>
      </c>
      <c r="E4085" s="16">
        <v>45139</v>
      </c>
      <c r="F4085" s="8">
        <v>0</v>
      </c>
      <c r="G4085" s="10"/>
    </row>
    <row r="4086" spans="1:7" x14ac:dyDescent="0.45">
      <c r="A4086" s="4" t="s">
        <v>394</v>
      </c>
      <c r="B4086" s="5" t="s">
        <v>284</v>
      </c>
      <c r="C4086" s="6" t="s">
        <v>57</v>
      </c>
      <c r="D4086" s="7">
        <v>32672.44</v>
      </c>
      <c r="E4086" s="16">
        <v>45504</v>
      </c>
      <c r="F4086" s="8">
        <v>0</v>
      </c>
      <c r="G4086" s="10"/>
    </row>
    <row r="4087" spans="1:7" x14ac:dyDescent="0.45">
      <c r="A4087" s="4" t="s">
        <v>394</v>
      </c>
      <c r="B4087" s="5" t="s">
        <v>284</v>
      </c>
      <c r="C4087" s="6" t="s">
        <v>58</v>
      </c>
      <c r="D4087" s="7">
        <v>14511.49</v>
      </c>
      <c r="E4087" s="16">
        <v>45412</v>
      </c>
      <c r="F4087" s="8">
        <v>0</v>
      </c>
      <c r="G4087" s="10"/>
    </row>
    <row r="4088" spans="1:7" x14ac:dyDescent="0.45">
      <c r="A4088" s="4" t="s">
        <v>394</v>
      </c>
      <c r="B4088" s="5" t="s">
        <v>284</v>
      </c>
      <c r="C4088" s="6" t="s">
        <v>74</v>
      </c>
      <c r="D4088" s="7">
        <v>10383.98</v>
      </c>
      <c r="E4088" s="16">
        <v>44985</v>
      </c>
      <c r="F4088" s="8">
        <v>0</v>
      </c>
      <c r="G4088" s="10"/>
    </row>
    <row r="4089" spans="1:7" x14ac:dyDescent="0.45">
      <c r="A4089" s="4" t="s">
        <v>394</v>
      </c>
      <c r="B4089" s="5" t="s">
        <v>284</v>
      </c>
      <c r="C4089" s="6" t="s">
        <v>76</v>
      </c>
      <c r="D4089" s="7">
        <v>24226.03</v>
      </c>
      <c r="E4089" s="16">
        <v>44985</v>
      </c>
      <c r="F4089" s="8">
        <v>0</v>
      </c>
      <c r="G4089" s="10"/>
    </row>
    <row r="4090" spans="1:7" x14ac:dyDescent="0.45">
      <c r="A4090" s="4" t="s">
        <v>394</v>
      </c>
      <c r="B4090" s="5" t="s">
        <v>284</v>
      </c>
      <c r="C4090" s="6" t="s">
        <v>78</v>
      </c>
      <c r="D4090" s="7">
        <v>18226.580000000002</v>
      </c>
      <c r="E4090" s="16">
        <v>45127</v>
      </c>
      <c r="F4090" s="8">
        <v>0</v>
      </c>
      <c r="G4090" s="10"/>
    </row>
    <row r="4091" spans="1:7" x14ac:dyDescent="0.45">
      <c r="A4091" s="4" t="s">
        <v>394</v>
      </c>
      <c r="B4091" s="5" t="s">
        <v>284</v>
      </c>
      <c r="C4091" s="6" t="s">
        <v>80</v>
      </c>
      <c r="D4091" s="7">
        <v>28558.68</v>
      </c>
      <c r="E4091" s="16">
        <v>45488</v>
      </c>
      <c r="F4091" s="8">
        <v>0</v>
      </c>
      <c r="G4091" s="10"/>
    </row>
    <row r="4092" spans="1:7" x14ac:dyDescent="0.45">
      <c r="A4092" s="4" t="s">
        <v>394</v>
      </c>
      <c r="B4092" s="5" t="s">
        <v>284</v>
      </c>
      <c r="C4092" s="6" t="s">
        <v>82</v>
      </c>
      <c r="D4092" s="7">
        <v>9904.98</v>
      </c>
      <c r="E4092" s="16">
        <v>45519</v>
      </c>
      <c r="F4092" s="8">
        <v>0</v>
      </c>
      <c r="G4092" s="10"/>
    </row>
    <row r="4093" spans="1:7" x14ac:dyDescent="0.45">
      <c r="A4093" s="4" t="s">
        <v>394</v>
      </c>
      <c r="B4093" s="5" t="s">
        <v>284</v>
      </c>
      <c r="C4093" s="6" t="s">
        <v>84</v>
      </c>
      <c r="D4093" s="7">
        <v>9603.1</v>
      </c>
      <c r="E4093" s="16">
        <v>45519</v>
      </c>
      <c r="F4093" s="8">
        <v>0</v>
      </c>
      <c r="G4093" s="10"/>
    </row>
    <row r="4094" spans="1:7" x14ac:dyDescent="0.45">
      <c r="A4094" s="4" t="s">
        <v>394</v>
      </c>
      <c r="B4094" s="5" t="s">
        <v>284</v>
      </c>
      <c r="C4094" s="6" t="s">
        <v>86</v>
      </c>
      <c r="D4094" s="7">
        <v>14622.9</v>
      </c>
      <c r="E4094" s="16">
        <v>45519</v>
      </c>
      <c r="F4094" s="8">
        <v>0</v>
      </c>
      <c r="G4094" s="10"/>
    </row>
    <row r="4095" spans="1:7" x14ac:dyDescent="0.45">
      <c r="A4095" s="4" t="s">
        <v>394</v>
      </c>
      <c r="B4095" s="5" t="s">
        <v>284</v>
      </c>
      <c r="C4095" s="6" t="s">
        <v>88</v>
      </c>
      <c r="D4095" s="7">
        <v>9652.09</v>
      </c>
      <c r="E4095" s="16">
        <v>45519</v>
      </c>
      <c r="F4095" s="8">
        <v>0</v>
      </c>
      <c r="G4095" s="10"/>
    </row>
    <row r="4096" spans="1:7" x14ac:dyDescent="0.45">
      <c r="A4096" s="4" t="s">
        <v>394</v>
      </c>
      <c r="B4096" s="5" t="s">
        <v>284</v>
      </c>
      <c r="C4096" s="6" t="s">
        <v>90</v>
      </c>
      <c r="D4096" s="7">
        <v>9652.09</v>
      </c>
      <c r="E4096" s="16">
        <v>45807</v>
      </c>
      <c r="F4096" s="8">
        <v>0</v>
      </c>
      <c r="G4096" s="10"/>
    </row>
    <row r="4097" spans="1:7" x14ac:dyDescent="0.45">
      <c r="A4097" s="4" t="s">
        <v>394</v>
      </c>
      <c r="B4097" s="5" t="s">
        <v>284</v>
      </c>
      <c r="C4097" s="6" t="s">
        <v>92</v>
      </c>
      <c r="D4097" s="7">
        <v>91787.21</v>
      </c>
      <c r="E4097" s="16">
        <v>45519</v>
      </c>
      <c r="F4097" s="8">
        <v>0</v>
      </c>
      <c r="G4097" s="10"/>
    </row>
    <row r="4098" spans="1:7" x14ac:dyDescent="0.45">
      <c r="A4098" s="4" t="s">
        <v>394</v>
      </c>
      <c r="B4098" s="5" t="s">
        <v>285</v>
      </c>
      <c r="C4098" s="6" t="s">
        <v>60</v>
      </c>
      <c r="D4098" s="7">
        <v>5918.07</v>
      </c>
      <c r="E4098" s="16">
        <v>45519</v>
      </c>
      <c r="F4098" s="8">
        <v>0</v>
      </c>
      <c r="G4098" s="10"/>
    </row>
    <row r="4099" spans="1:7" x14ac:dyDescent="0.45">
      <c r="A4099" s="4" t="s">
        <v>394</v>
      </c>
      <c r="B4099" s="5" t="s">
        <v>285</v>
      </c>
      <c r="C4099" s="6" t="s">
        <v>61</v>
      </c>
      <c r="D4099" s="7">
        <v>1611</v>
      </c>
      <c r="E4099" s="16">
        <v>45519</v>
      </c>
      <c r="F4099" s="8">
        <v>0</v>
      </c>
      <c r="G4099" s="10"/>
    </row>
    <row r="4100" spans="1:7" x14ac:dyDescent="0.45">
      <c r="A4100" s="4" t="s">
        <v>394</v>
      </c>
      <c r="B4100" s="5" t="s">
        <v>285</v>
      </c>
      <c r="C4100" s="6" t="s">
        <v>62</v>
      </c>
      <c r="D4100" s="7">
        <v>5722.98</v>
      </c>
      <c r="E4100" s="16">
        <v>45519</v>
      </c>
      <c r="F4100" s="8">
        <v>0</v>
      </c>
      <c r="G4100" s="10"/>
    </row>
    <row r="4101" spans="1:7" x14ac:dyDescent="0.45">
      <c r="A4101" s="4" t="s">
        <v>394</v>
      </c>
      <c r="B4101" s="5" t="s">
        <v>285</v>
      </c>
      <c r="C4101" s="6" t="s">
        <v>63</v>
      </c>
      <c r="D4101" s="7">
        <v>1557.9</v>
      </c>
      <c r="E4101" s="16">
        <v>45519</v>
      </c>
      <c r="F4101" s="8">
        <v>0</v>
      </c>
      <c r="G4101" s="10"/>
    </row>
    <row r="4102" spans="1:7" x14ac:dyDescent="0.45">
      <c r="A4102" s="4" t="s">
        <v>394</v>
      </c>
      <c r="B4102" s="5" t="s">
        <v>285</v>
      </c>
      <c r="C4102" s="6" t="s">
        <v>64</v>
      </c>
      <c r="D4102" s="7">
        <v>6764.45</v>
      </c>
      <c r="E4102" s="16">
        <v>45519</v>
      </c>
      <c r="F4102" s="8">
        <v>0</v>
      </c>
      <c r="G4102" s="10"/>
    </row>
    <row r="4103" spans="1:7" x14ac:dyDescent="0.45">
      <c r="A4103" s="4" t="s">
        <v>394</v>
      </c>
      <c r="B4103" s="5" t="s">
        <v>285</v>
      </c>
      <c r="C4103" s="6" t="s">
        <v>65</v>
      </c>
      <c r="D4103" s="7">
        <v>1773.23</v>
      </c>
      <c r="E4103" s="16">
        <v>45519</v>
      </c>
      <c r="F4103" s="8">
        <v>0</v>
      </c>
      <c r="G4103" s="10"/>
    </row>
    <row r="4104" spans="1:7" x14ac:dyDescent="0.45">
      <c r="A4104" s="4" t="s">
        <v>394</v>
      </c>
      <c r="B4104" s="5" t="s">
        <v>285</v>
      </c>
      <c r="C4104" s="6" t="s">
        <v>66</v>
      </c>
      <c r="D4104" s="7">
        <v>5302.93</v>
      </c>
      <c r="E4104" s="16">
        <v>45519</v>
      </c>
      <c r="F4104" s="8">
        <v>0</v>
      </c>
      <c r="G4104" s="10"/>
    </row>
    <row r="4105" spans="1:7" x14ac:dyDescent="0.45">
      <c r="A4105" s="4" t="s">
        <v>394</v>
      </c>
      <c r="B4105" s="5" t="s">
        <v>285</v>
      </c>
      <c r="C4105" s="6" t="s">
        <v>67</v>
      </c>
      <c r="D4105" s="7">
        <v>1390.11</v>
      </c>
      <c r="E4105" s="16">
        <v>45519</v>
      </c>
      <c r="F4105" s="8">
        <v>0</v>
      </c>
      <c r="G4105" s="10"/>
    </row>
    <row r="4106" spans="1:7" x14ac:dyDescent="0.45">
      <c r="A4106" s="4" t="s">
        <v>394</v>
      </c>
      <c r="B4106" s="5" t="s">
        <v>285</v>
      </c>
      <c r="C4106" s="6" t="s">
        <v>68</v>
      </c>
      <c r="D4106" s="7">
        <v>4149.7299999999996</v>
      </c>
      <c r="E4106" s="16">
        <v>45077</v>
      </c>
      <c r="F4106" s="8">
        <v>0</v>
      </c>
      <c r="G4106" s="10"/>
    </row>
    <row r="4107" spans="1:7" x14ac:dyDescent="0.45">
      <c r="A4107" s="4" t="s">
        <v>394</v>
      </c>
      <c r="B4107" s="5" t="s">
        <v>285</v>
      </c>
      <c r="C4107" s="6" t="s">
        <v>69</v>
      </c>
      <c r="D4107" s="7">
        <v>4361.17</v>
      </c>
      <c r="E4107" s="16">
        <v>45077</v>
      </c>
      <c r="F4107" s="8">
        <v>0</v>
      </c>
      <c r="G4107" s="10"/>
    </row>
    <row r="4108" spans="1:7" x14ac:dyDescent="0.45">
      <c r="A4108" s="4" t="s">
        <v>394</v>
      </c>
      <c r="B4108" s="5" t="s">
        <v>285</v>
      </c>
      <c r="C4108" s="6" t="s">
        <v>70</v>
      </c>
      <c r="D4108" s="7">
        <v>3675.05</v>
      </c>
      <c r="E4108" s="16">
        <v>45140</v>
      </c>
      <c r="F4108" s="8">
        <v>0</v>
      </c>
      <c r="G4108" s="10"/>
    </row>
    <row r="4109" spans="1:7" x14ac:dyDescent="0.45">
      <c r="A4109" s="4" t="s">
        <v>394</v>
      </c>
      <c r="B4109" s="5" t="s">
        <v>285</v>
      </c>
      <c r="C4109" s="6" t="s">
        <v>57</v>
      </c>
      <c r="D4109" s="7">
        <v>17732.22</v>
      </c>
      <c r="E4109" s="16">
        <v>45504</v>
      </c>
      <c r="F4109" s="8">
        <v>0</v>
      </c>
      <c r="G4109" s="10"/>
    </row>
    <row r="4110" spans="1:7" x14ac:dyDescent="0.45">
      <c r="A4110" s="4" t="s">
        <v>394</v>
      </c>
      <c r="B4110" s="5" t="s">
        <v>285</v>
      </c>
      <c r="C4110" s="6" t="s">
        <v>72</v>
      </c>
      <c r="D4110" s="7">
        <v>3341.93</v>
      </c>
      <c r="E4110" s="16">
        <v>45504</v>
      </c>
      <c r="F4110" s="8">
        <v>0</v>
      </c>
      <c r="G4110" s="10"/>
    </row>
    <row r="4111" spans="1:7" x14ac:dyDescent="0.45">
      <c r="A4111" s="4" t="s">
        <v>394</v>
      </c>
      <c r="B4111" s="5" t="s">
        <v>285</v>
      </c>
      <c r="C4111" s="6" t="s">
        <v>58</v>
      </c>
      <c r="D4111" s="7">
        <v>7875.78</v>
      </c>
      <c r="E4111" s="16">
        <v>45412</v>
      </c>
      <c r="F4111" s="8">
        <v>0</v>
      </c>
      <c r="G4111" s="10"/>
    </row>
    <row r="4112" spans="1:7" x14ac:dyDescent="0.45">
      <c r="A4112" s="4" t="s">
        <v>394</v>
      </c>
      <c r="B4112" s="5" t="s">
        <v>285</v>
      </c>
      <c r="C4112" s="6" t="s">
        <v>73</v>
      </c>
      <c r="D4112" s="7">
        <v>2064.5500000000002</v>
      </c>
      <c r="E4112" s="16">
        <v>45412</v>
      </c>
      <c r="F4112" s="8">
        <v>0</v>
      </c>
      <c r="G4112" s="10"/>
    </row>
    <row r="4113" spans="1:7" x14ac:dyDescent="0.45">
      <c r="A4113" s="4" t="s">
        <v>394</v>
      </c>
      <c r="B4113" s="5" t="s">
        <v>285</v>
      </c>
      <c r="C4113" s="6" t="s">
        <v>75</v>
      </c>
      <c r="D4113" s="7">
        <v>1477.33</v>
      </c>
      <c r="E4113" s="16">
        <v>45077</v>
      </c>
      <c r="F4113" s="8">
        <v>0</v>
      </c>
      <c r="G4113" s="10"/>
    </row>
    <row r="4114" spans="1:7" x14ac:dyDescent="0.45">
      <c r="A4114" s="4" t="s">
        <v>394</v>
      </c>
      <c r="B4114" s="5" t="s">
        <v>285</v>
      </c>
      <c r="C4114" s="6" t="s">
        <v>77</v>
      </c>
      <c r="D4114" s="7">
        <v>3446.64</v>
      </c>
      <c r="E4114" s="16">
        <v>45077</v>
      </c>
      <c r="F4114" s="8">
        <v>0</v>
      </c>
      <c r="G4114" s="10"/>
    </row>
    <row r="4115" spans="1:7" x14ac:dyDescent="0.45">
      <c r="A4115" s="4" t="s">
        <v>394</v>
      </c>
      <c r="B4115" s="5" t="s">
        <v>285</v>
      </c>
      <c r="C4115" s="6" t="s">
        <v>79</v>
      </c>
      <c r="D4115" s="7">
        <v>2593.1</v>
      </c>
      <c r="E4115" s="16">
        <v>45127</v>
      </c>
      <c r="F4115" s="8">
        <v>0</v>
      </c>
      <c r="G4115" s="10"/>
    </row>
    <row r="4116" spans="1:7" x14ac:dyDescent="0.45">
      <c r="A4116" s="4" t="s">
        <v>394</v>
      </c>
      <c r="B4116" s="5" t="s">
        <v>285</v>
      </c>
      <c r="C4116" s="6" t="s">
        <v>80</v>
      </c>
      <c r="D4116" s="7">
        <v>15499.57</v>
      </c>
      <c r="E4116" s="16">
        <v>45488</v>
      </c>
      <c r="F4116" s="8">
        <v>0</v>
      </c>
      <c r="G4116" s="10"/>
    </row>
    <row r="4117" spans="1:7" x14ac:dyDescent="0.45">
      <c r="A4117" s="4" t="s">
        <v>394</v>
      </c>
      <c r="B4117" s="5" t="s">
        <v>285</v>
      </c>
      <c r="C4117" s="6" t="s">
        <v>81</v>
      </c>
      <c r="D4117" s="7">
        <v>4063.05</v>
      </c>
      <c r="E4117" s="16">
        <v>45488</v>
      </c>
      <c r="F4117" s="8">
        <v>0</v>
      </c>
      <c r="G4117" s="10"/>
    </row>
    <row r="4118" spans="1:7" x14ac:dyDescent="0.45">
      <c r="A4118" s="4" t="s">
        <v>394</v>
      </c>
      <c r="B4118" s="5" t="s">
        <v>285</v>
      </c>
      <c r="C4118" s="6" t="s">
        <v>82</v>
      </c>
      <c r="D4118" s="7">
        <v>5375.7</v>
      </c>
      <c r="E4118" s="16">
        <v>45519</v>
      </c>
      <c r="F4118" s="8">
        <v>0</v>
      </c>
      <c r="G4118" s="10"/>
    </row>
    <row r="4119" spans="1:7" x14ac:dyDescent="0.45">
      <c r="A4119" s="4" t="s">
        <v>394</v>
      </c>
      <c r="B4119" s="5" t="s">
        <v>285</v>
      </c>
      <c r="C4119" s="6" t="s">
        <v>83</v>
      </c>
      <c r="D4119" s="7">
        <v>1463.36</v>
      </c>
      <c r="E4119" s="16">
        <v>45519</v>
      </c>
      <c r="F4119" s="8">
        <v>0</v>
      </c>
      <c r="G4119" s="10"/>
    </row>
    <row r="4120" spans="1:7" x14ac:dyDescent="0.45">
      <c r="A4120" s="4" t="s">
        <v>394</v>
      </c>
      <c r="B4120" s="5" t="s">
        <v>285</v>
      </c>
      <c r="C4120" s="6" t="s">
        <v>84</v>
      </c>
      <c r="D4120" s="7">
        <v>5211.8599999999997</v>
      </c>
      <c r="E4120" s="16">
        <v>45519</v>
      </c>
      <c r="F4120" s="8">
        <v>0</v>
      </c>
      <c r="G4120" s="10"/>
    </row>
    <row r="4121" spans="1:7" x14ac:dyDescent="0.45">
      <c r="A4121" s="4" t="s">
        <v>394</v>
      </c>
      <c r="B4121" s="5" t="s">
        <v>285</v>
      </c>
      <c r="C4121" s="6" t="s">
        <v>85</v>
      </c>
      <c r="D4121" s="7">
        <v>1418.76</v>
      </c>
      <c r="E4121" s="16">
        <v>45519</v>
      </c>
      <c r="F4121" s="8">
        <v>0</v>
      </c>
      <c r="G4121" s="10"/>
    </row>
    <row r="4122" spans="1:7" x14ac:dyDescent="0.45">
      <c r="A4122" s="4" t="s">
        <v>394</v>
      </c>
      <c r="B4122" s="5" t="s">
        <v>285</v>
      </c>
      <c r="C4122" s="6" t="s">
        <v>86</v>
      </c>
      <c r="D4122" s="7">
        <v>7936.25</v>
      </c>
      <c r="E4122" s="16">
        <v>45519</v>
      </c>
      <c r="F4122" s="8">
        <v>0</v>
      </c>
      <c r="G4122" s="10"/>
    </row>
    <row r="4123" spans="1:7" x14ac:dyDescent="0.45">
      <c r="A4123" s="4" t="s">
        <v>394</v>
      </c>
      <c r="B4123" s="5" t="s">
        <v>285</v>
      </c>
      <c r="C4123" s="6" t="s">
        <v>87</v>
      </c>
      <c r="D4123" s="7">
        <v>2080.4</v>
      </c>
      <c r="E4123" s="16">
        <v>45519</v>
      </c>
      <c r="F4123" s="8">
        <v>0</v>
      </c>
      <c r="G4123" s="10"/>
    </row>
    <row r="4124" spans="1:7" x14ac:dyDescent="0.45">
      <c r="A4124" s="4" t="s">
        <v>394</v>
      </c>
      <c r="B4124" s="5" t="s">
        <v>285</v>
      </c>
      <c r="C4124" s="6" t="s">
        <v>88</v>
      </c>
      <c r="D4124" s="7">
        <v>5238.45</v>
      </c>
      <c r="E4124" s="16">
        <v>45519</v>
      </c>
      <c r="F4124" s="8">
        <v>0</v>
      </c>
      <c r="G4124" s="10"/>
    </row>
    <row r="4125" spans="1:7" x14ac:dyDescent="0.45">
      <c r="A4125" s="4" t="s">
        <v>394</v>
      </c>
      <c r="B4125" s="5" t="s">
        <v>285</v>
      </c>
      <c r="C4125" s="6" t="s">
        <v>89</v>
      </c>
      <c r="D4125" s="7">
        <v>1373.21</v>
      </c>
      <c r="E4125" s="16">
        <v>45519</v>
      </c>
      <c r="F4125" s="8">
        <v>0</v>
      </c>
      <c r="G4125" s="10"/>
    </row>
    <row r="4126" spans="1:7" x14ac:dyDescent="0.45">
      <c r="A4126" s="4" t="s">
        <v>394</v>
      </c>
      <c r="B4126" s="5" t="s">
        <v>285</v>
      </c>
      <c r="C4126" s="6" t="s">
        <v>90</v>
      </c>
      <c r="D4126" s="7">
        <v>5238.45</v>
      </c>
      <c r="E4126" s="16">
        <v>45762</v>
      </c>
      <c r="F4126" s="8">
        <v>0</v>
      </c>
      <c r="G4126" s="10"/>
    </row>
    <row r="4127" spans="1:7" x14ac:dyDescent="0.45">
      <c r="A4127" s="4" t="s">
        <v>394</v>
      </c>
      <c r="B4127" s="5" t="s">
        <v>285</v>
      </c>
      <c r="C4127" s="6" t="s">
        <v>91</v>
      </c>
      <c r="D4127" s="7">
        <v>1373.21</v>
      </c>
      <c r="E4127" s="16">
        <v>45762</v>
      </c>
      <c r="F4127" s="8">
        <v>0</v>
      </c>
      <c r="G4127" s="10"/>
    </row>
    <row r="4128" spans="1:7" x14ac:dyDescent="0.45">
      <c r="A4128" s="4" t="s">
        <v>394</v>
      </c>
      <c r="B4128" s="5" t="s">
        <v>285</v>
      </c>
      <c r="C4128" s="6" t="s">
        <v>92</v>
      </c>
      <c r="D4128" s="7">
        <v>49815.42</v>
      </c>
      <c r="E4128" s="16">
        <v>45519</v>
      </c>
      <c r="F4128" s="8">
        <v>0</v>
      </c>
      <c r="G4128" s="10"/>
    </row>
    <row r="4129" spans="1:7" x14ac:dyDescent="0.45">
      <c r="A4129" s="4" t="s">
        <v>394</v>
      </c>
      <c r="B4129" s="5" t="s">
        <v>285</v>
      </c>
      <c r="C4129" s="6" t="s">
        <v>93</v>
      </c>
      <c r="D4129" s="7">
        <v>13058.59</v>
      </c>
      <c r="E4129" s="16">
        <v>45519</v>
      </c>
      <c r="F4129" s="8">
        <v>0</v>
      </c>
      <c r="G4129" s="10"/>
    </row>
    <row r="4130" spans="1:7" x14ac:dyDescent="0.45">
      <c r="A4130" s="4" t="s">
        <v>394</v>
      </c>
      <c r="B4130" s="5" t="s">
        <v>286</v>
      </c>
      <c r="C4130" s="6" t="s">
        <v>60</v>
      </c>
      <c r="D4130" s="7">
        <v>221421.11</v>
      </c>
      <c r="E4130" s="16">
        <v>45519</v>
      </c>
      <c r="F4130" s="8">
        <v>0</v>
      </c>
      <c r="G4130" s="10"/>
    </row>
    <row r="4131" spans="1:7" x14ac:dyDescent="0.45">
      <c r="A4131" s="4" t="s">
        <v>394</v>
      </c>
      <c r="B4131" s="5" t="s">
        <v>286</v>
      </c>
      <c r="C4131" s="6" t="s">
        <v>61</v>
      </c>
      <c r="D4131" s="7">
        <v>58536.1</v>
      </c>
      <c r="E4131" s="16">
        <v>45519</v>
      </c>
      <c r="F4131" s="8">
        <v>0</v>
      </c>
      <c r="G4131" s="10"/>
    </row>
    <row r="4132" spans="1:7" x14ac:dyDescent="0.45">
      <c r="A4132" s="4" t="s">
        <v>394</v>
      </c>
      <c r="B4132" s="5" t="s">
        <v>286</v>
      </c>
      <c r="C4132" s="6" t="s">
        <v>287</v>
      </c>
      <c r="D4132" s="7">
        <v>3526.27</v>
      </c>
      <c r="E4132" s="16">
        <v>45596</v>
      </c>
      <c r="F4132" s="8">
        <v>0</v>
      </c>
      <c r="G4132" s="10"/>
    </row>
    <row r="4133" spans="1:7" x14ac:dyDescent="0.45">
      <c r="A4133" s="4" t="s">
        <v>394</v>
      </c>
      <c r="B4133" s="5" t="s">
        <v>286</v>
      </c>
      <c r="C4133" s="6" t="s">
        <v>62</v>
      </c>
      <c r="D4133" s="7">
        <v>214122.03</v>
      </c>
      <c r="E4133" s="16">
        <v>45519</v>
      </c>
      <c r="F4133" s="8">
        <v>0</v>
      </c>
      <c r="G4133" s="10"/>
    </row>
    <row r="4134" spans="1:7" x14ac:dyDescent="0.45">
      <c r="A4134" s="4" t="s">
        <v>394</v>
      </c>
      <c r="B4134" s="5" t="s">
        <v>286</v>
      </c>
      <c r="C4134" s="6" t="s">
        <v>63</v>
      </c>
      <c r="D4134" s="7">
        <v>56606.47</v>
      </c>
      <c r="E4134" s="16">
        <v>45519</v>
      </c>
      <c r="F4134" s="8">
        <v>0</v>
      </c>
      <c r="G4134" s="10"/>
    </row>
    <row r="4135" spans="1:7" x14ac:dyDescent="0.45">
      <c r="A4135" s="4" t="s">
        <v>394</v>
      </c>
      <c r="B4135" s="5" t="s">
        <v>286</v>
      </c>
      <c r="C4135" s="6" t="s">
        <v>288</v>
      </c>
      <c r="D4135" s="7">
        <v>3410.03</v>
      </c>
      <c r="E4135" s="16">
        <v>45596</v>
      </c>
      <c r="F4135" s="8">
        <v>0</v>
      </c>
      <c r="G4135" s="10"/>
    </row>
    <row r="4136" spans="1:7" x14ac:dyDescent="0.45">
      <c r="A4136" s="4" t="s">
        <v>394</v>
      </c>
      <c r="B4136" s="5" t="s">
        <v>286</v>
      </c>
      <c r="C4136" s="6" t="s">
        <v>64</v>
      </c>
      <c r="D4136" s="7">
        <v>253087.8</v>
      </c>
      <c r="E4136" s="16">
        <v>45519</v>
      </c>
      <c r="F4136" s="8">
        <v>0</v>
      </c>
      <c r="G4136" s="10"/>
    </row>
    <row r="4137" spans="1:7" x14ac:dyDescent="0.45">
      <c r="A4137" s="4" t="s">
        <v>394</v>
      </c>
      <c r="B4137" s="5" t="s">
        <v>286</v>
      </c>
      <c r="C4137" s="6" t="s">
        <v>65</v>
      </c>
      <c r="D4137" s="7">
        <v>64430.55</v>
      </c>
      <c r="E4137" s="16">
        <v>45519</v>
      </c>
      <c r="F4137" s="8">
        <v>0</v>
      </c>
      <c r="G4137" s="10"/>
    </row>
    <row r="4138" spans="1:7" x14ac:dyDescent="0.45">
      <c r="A4138" s="4" t="s">
        <v>394</v>
      </c>
      <c r="B4138" s="5" t="s">
        <v>286</v>
      </c>
      <c r="C4138" s="6" t="s">
        <v>289</v>
      </c>
      <c r="D4138" s="7">
        <v>4030.59</v>
      </c>
      <c r="E4138" s="16">
        <v>45596</v>
      </c>
      <c r="F4138" s="8">
        <v>0</v>
      </c>
      <c r="G4138" s="10"/>
    </row>
    <row r="4139" spans="1:7" x14ac:dyDescent="0.45">
      <c r="A4139" s="4" t="s">
        <v>394</v>
      </c>
      <c r="B4139" s="5" t="s">
        <v>286</v>
      </c>
      <c r="C4139" s="6" t="s">
        <v>66</v>
      </c>
      <c r="D4139" s="7">
        <v>198406.02</v>
      </c>
      <c r="E4139" s="16">
        <v>45519</v>
      </c>
      <c r="F4139" s="8">
        <v>0</v>
      </c>
      <c r="G4139" s="10"/>
    </row>
    <row r="4140" spans="1:7" x14ac:dyDescent="0.45">
      <c r="A4140" s="4" t="s">
        <v>394</v>
      </c>
      <c r="B4140" s="5" t="s">
        <v>286</v>
      </c>
      <c r="C4140" s="6" t="s">
        <v>67</v>
      </c>
      <c r="D4140" s="7">
        <v>50509.78</v>
      </c>
      <c r="E4140" s="16">
        <v>45519</v>
      </c>
      <c r="F4140" s="8">
        <v>0</v>
      </c>
      <c r="G4140" s="10"/>
    </row>
    <row r="4141" spans="1:7" x14ac:dyDescent="0.45">
      <c r="A4141" s="4" t="s">
        <v>394</v>
      </c>
      <c r="B4141" s="5" t="s">
        <v>286</v>
      </c>
      <c r="C4141" s="6" t="s">
        <v>290</v>
      </c>
      <c r="D4141" s="7">
        <v>3159.74</v>
      </c>
      <c r="E4141" s="16">
        <v>45596</v>
      </c>
      <c r="F4141" s="8">
        <v>0</v>
      </c>
      <c r="G4141" s="10"/>
    </row>
    <row r="4142" spans="1:7" x14ac:dyDescent="0.45">
      <c r="A4142" s="4" t="s">
        <v>394</v>
      </c>
      <c r="B4142" s="5" t="s">
        <v>286</v>
      </c>
      <c r="C4142" s="6" t="s">
        <v>54</v>
      </c>
      <c r="D4142" s="7">
        <v>601711.61</v>
      </c>
      <c r="E4142" s="16">
        <v>44880</v>
      </c>
      <c r="F4142" s="8">
        <v>0</v>
      </c>
      <c r="G4142" s="10"/>
    </row>
    <row r="4143" spans="1:7" x14ac:dyDescent="0.45">
      <c r="A4143" s="4" t="s">
        <v>394</v>
      </c>
      <c r="B4143" s="5" t="s">
        <v>286</v>
      </c>
      <c r="C4143" s="6" t="s">
        <v>68</v>
      </c>
      <c r="D4143" s="7">
        <v>129001.91</v>
      </c>
      <c r="E4143" s="16">
        <v>44880</v>
      </c>
      <c r="F4143" s="8">
        <v>21779.26</v>
      </c>
      <c r="G4143" s="10"/>
    </row>
    <row r="4144" spans="1:7" x14ac:dyDescent="0.45">
      <c r="A4144" s="4" t="s">
        <v>394</v>
      </c>
      <c r="B4144" s="5" t="s">
        <v>286</v>
      </c>
      <c r="C4144" s="6" t="s">
        <v>55</v>
      </c>
      <c r="D4144" s="7">
        <v>632369.56000000006</v>
      </c>
      <c r="E4144" s="16">
        <v>44925</v>
      </c>
      <c r="F4144" s="8">
        <v>0</v>
      </c>
      <c r="G4144" s="10"/>
    </row>
    <row r="4145" spans="1:7" x14ac:dyDescent="0.45">
      <c r="A4145" s="4" t="s">
        <v>394</v>
      </c>
      <c r="B4145" s="5" t="s">
        <v>286</v>
      </c>
      <c r="C4145" s="6" t="s">
        <v>69</v>
      </c>
      <c r="D4145" s="7">
        <v>135574.70000000001</v>
      </c>
      <c r="E4145" s="16">
        <v>44925</v>
      </c>
      <c r="F4145" s="8">
        <v>22888.95</v>
      </c>
      <c r="G4145" s="10"/>
    </row>
    <row r="4146" spans="1:7" x14ac:dyDescent="0.45">
      <c r="A4146" s="4" t="s">
        <v>394</v>
      </c>
      <c r="B4146" s="5" t="s">
        <v>286</v>
      </c>
      <c r="C4146" s="6" t="s">
        <v>56</v>
      </c>
      <c r="D4146" s="7">
        <v>532882.75</v>
      </c>
      <c r="E4146" s="16">
        <v>45140</v>
      </c>
      <c r="F4146" s="8">
        <v>0</v>
      </c>
      <c r="G4146" s="10"/>
    </row>
    <row r="4147" spans="1:7" x14ac:dyDescent="0.45">
      <c r="A4147" s="4" t="s">
        <v>394</v>
      </c>
      <c r="B4147" s="5" t="s">
        <v>286</v>
      </c>
      <c r="C4147" s="6" t="s">
        <v>70</v>
      </c>
      <c r="D4147" s="7">
        <v>114245.57</v>
      </c>
      <c r="E4147" s="16">
        <v>45140</v>
      </c>
      <c r="F4147" s="8">
        <v>19287.97</v>
      </c>
      <c r="G4147" s="10"/>
    </row>
    <row r="4148" spans="1:7" x14ac:dyDescent="0.45">
      <c r="A4148" s="4" t="s">
        <v>394</v>
      </c>
      <c r="B4148" s="5" t="s">
        <v>286</v>
      </c>
      <c r="C4148" s="6" t="s">
        <v>57</v>
      </c>
      <c r="D4148" s="7">
        <v>674006.4</v>
      </c>
      <c r="E4148" s="16">
        <v>45504</v>
      </c>
      <c r="F4148" s="8">
        <v>0</v>
      </c>
      <c r="G4148" s="10"/>
    </row>
    <row r="4149" spans="1:7" x14ac:dyDescent="0.45">
      <c r="A4149" s="4" t="s">
        <v>394</v>
      </c>
      <c r="B4149" s="5" t="s">
        <v>286</v>
      </c>
      <c r="C4149" s="6" t="s">
        <v>71</v>
      </c>
      <c r="D4149" s="7">
        <v>180350</v>
      </c>
      <c r="E4149" s="16">
        <v>45504</v>
      </c>
      <c r="F4149" s="8">
        <v>0</v>
      </c>
      <c r="G4149" s="10" t="s">
        <v>395</v>
      </c>
    </row>
    <row r="4150" spans="1:7" x14ac:dyDescent="0.45">
      <c r="A4150" s="4" t="s">
        <v>394</v>
      </c>
      <c r="B4150" s="5" t="s">
        <v>286</v>
      </c>
      <c r="C4150" s="6" t="s">
        <v>72</v>
      </c>
      <c r="D4150" s="7">
        <v>98457.73</v>
      </c>
      <c r="E4150" s="16">
        <v>45504</v>
      </c>
      <c r="F4150" s="8">
        <v>22971.98</v>
      </c>
      <c r="G4150" s="10"/>
    </row>
    <row r="4151" spans="1:7" x14ac:dyDescent="0.45">
      <c r="A4151" s="4" t="s">
        <v>394</v>
      </c>
      <c r="B4151" s="5" t="s">
        <v>286</v>
      </c>
      <c r="C4151" s="6" t="s">
        <v>58</v>
      </c>
      <c r="D4151" s="7">
        <v>299360.49</v>
      </c>
      <c r="E4151" s="16">
        <v>45412</v>
      </c>
      <c r="F4151" s="8">
        <v>0</v>
      </c>
      <c r="G4151" s="10"/>
    </row>
    <row r="4152" spans="1:7" x14ac:dyDescent="0.45">
      <c r="A4152" s="4" t="s">
        <v>394</v>
      </c>
      <c r="B4152" s="5" t="s">
        <v>286</v>
      </c>
      <c r="C4152" s="6" t="s">
        <v>73</v>
      </c>
      <c r="D4152" s="7">
        <v>64180.37</v>
      </c>
      <c r="E4152" s="16">
        <v>45412</v>
      </c>
      <c r="F4152" s="8">
        <v>10835.51</v>
      </c>
      <c r="G4152" s="10"/>
    </row>
    <row r="4153" spans="1:7" x14ac:dyDescent="0.45">
      <c r="A4153" s="4" t="s">
        <v>394</v>
      </c>
      <c r="B4153" s="5" t="s">
        <v>286</v>
      </c>
      <c r="C4153" s="6" t="s">
        <v>74</v>
      </c>
      <c r="D4153" s="7">
        <v>214213.2</v>
      </c>
      <c r="E4153" s="16">
        <v>44985</v>
      </c>
      <c r="F4153" s="8">
        <v>0</v>
      </c>
      <c r="G4153" s="10"/>
    </row>
    <row r="4154" spans="1:7" x14ac:dyDescent="0.45">
      <c r="A4154" s="4" t="s">
        <v>394</v>
      </c>
      <c r="B4154" s="5" t="s">
        <v>286</v>
      </c>
      <c r="C4154" s="6" t="s">
        <v>75</v>
      </c>
      <c r="D4154" s="7">
        <v>45925.5</v>
      </c>
      <c r="E4154" s="16">
        <v>44985</v>
      </c>
      <c r="F4154" s="8">
        <v>7753.56</v>
      </c>
      <c r="G4154" s="10"/>
    </row>
    <row r="4155" spans="1:7" x14ac:dyDescent="0.45">
      <c r="A4155" s="4" t="s">
        <v>394</v>
      </c>
      <c r="B4155" s="5" t="s">
        <v>286</v>
      </c>
      <c r="C4155" s="6" t="s">
        <v>76</v>
      </c>
      <c r="D4155" s="7">
        <v>499763.73</v>
      </c>
      <c r="E4155" s="16">
        <v>44985</v>
      </c>
      <c r="F4155" s="8">
        <v>0</v>
      </c>
      <c r="G4155" s="10"/>
    </row>
    <row r="4156" spans="1:7" x14ac:dyDescent="0.45">
      <c r="A4156" s="4" t="s">
        <v>394</v>
      </c>
      <c r="B4156" s="5" t="s">
        <v>286</v>
      </c>
      <c r="C4156" s="6" t="s">
        <v>77</v>
      </c>
      <c r="D4156" s="7">
        <v>107145.13</v>
      </c>
      <c r="E4156" s="16">
        <v>44985</v>
      </c>
      <c r="F4156" s="8">
        <v>18089.21</v>
      </c>
      <c r="G4156" s="10"/>
    </row>
    <row r="4157" spans="1:7" x14ac:dyDescent="0.45">
      <c r="A4157" s="4" t="s">
        <v>394</v>
      </c>
      <c r="B4157" s="5" t="s">
        <v>286</v>
      </c>
      <c r="C4157" s="6" t="s">
        <v>78</v>
      </c>
      <c r="D4157" s="7">
        <v>370105.59999999998</v>
      </c>
      <c r="E4157" s="16">
        <v>45127</v>
      </c>
      <c r="F4157" s="8">
        <v>0</v>
      </c>
      <c r="G4157" s="10"/>
    </row>
    <row r="4158" spans="1:7" x14ac:dyDescent="0.45">
      <c r="A4158" s="4" t="s">
        <v>394</v>
      </c>
      <c r="B4158" s="5" t="s">
        <v>286</v>
      </c>
      <c r="C4158" s="6" t="s">
        <v>79</v>
      </c>
      <c r="D4158" s="7">
        <v>80611.179999999993</v>
      </c>
      <c r="E4158" s="16">
        <v>45127</v>
      </c>
      <c r="F4158" s="8">
        <v>13609.51</v>
      </c>
      <c r="G4158" s="10"/>
    </row>
    <row r="4159" spans="1:7" x14ac:dyDescent="0.45">
      <c r="A4159" s="4" t="s">
        <v>394</v>
      </c>
      <c r="B4159" s="5" t="s">
        <v>286</v>
      </c>
      <c r="C4159" s="6" t="s">
        <v>80</v>
      </c>
      <c r="D4159" s="7">
        <v>579907.42000000004</v>
      </c>
      <c r="E4159" s="16">
        <v>45488</v>
      </c>
      <c r="F4159" s="8">
        <v>0</v>
      </c>
      <c r="G4159" s="10"/>
    </row>
    <row r="4160" spans="1:7" x14ac:dyDescent="0.45">
      <c r="A4160" s="4" t="s">
        <v>394</v>
      </c>
      <c r="B4160" s="5" t="s">
        <v>286</v>
      </c>
      <c r="C4160" s="6" t="s">
        <v>81</v>
      </c>
      <c r="D4160" s="7">
        <v>126307.26</v>
      </c>
      <c r="E4160" s="16">
        <v>45488</v>
      </c>
      <c r="F4160" s="8">
        <v>21324.33</v>
      </c>
      <c r="G4160" s="10"/>
    </row>
    <row r="4161" spans="1:7" x14ac:dyDescent="0.45">
      <c r="A4161" s="4" t="s">
        <v>394</v>
      </c>
      <c r="B4161" s="5" t="s">
        <v>286</v>
      </c>
      <c r="C4161" s="6" t="s">
        <v>82</v>
      </c>
      <c r="D4161" s="7">
        <v>201128.73</v>
      </c>
      <c r="E4161" s="16">
        <v>45519</v>
      </c>
      <c r="F4161" s="8">
        <v>0</v>
      </c>
      <c r="G4161" s="10"/>
    </row>
    <row r="4162" spans="1:7" x14ac:dyDescent="0.45">
      <c r="A4162" s="4" t="s">
        <v>394</v>
      </c>
      <c r="B4162" s="5" t="s">
        <v>286</v>
      </c>
      <c r="C4162" s="6" t="s">
        <v>83</v>
      </c>
      <c r="D4162" s="7">
        <v>53171.49</v>
      </c>
      <c r="E4162" s="16">
        <v>45519</v>
      </c>
      <c r="F4162" s="8">
        <v>0</v>
      </c>
      <c r="G4162" s="10"/>
    </row>
    <row r="4163" spans="1:7" x14ac:dyDescent="0.45">
      <c r="A4163" s="4" t="s">
        <v>394</v>
      </c>
      <c r="B4163" s="5" t="s">
        <v>286</v>
      </c>
      <c r="C4163" s="6" t="s">
        <v>291</v>
      </c>
      <c r="D4163" s="7">
        <v>3203.1</v>
      </c>
      <c r="E4163" s="16">
        <v>45596</v>
      </c>
      <c r="F4163" s="8">
        <v>0</v>
      </c>
      <c r="G4163" s="10"/>
    </row>
    <row r="4164" spans="1:7" x14ac:dyDescent="0.45">
      <c r="A4164" s="4" t="s">
        <v>394</v>
      </c>
      <c r="B4164" s="5" t="s">
        <v>286</v>
      </c>
      <c r="C4164" s="6" t="s">
        <v>84</v>
      </c>
      <c r="D4164" s="7">
        <v>194998.9</v>
      </c>
      <c r="E4164" s="16">
        <v>45519</v>
      </c>
      <c r="F4164" s="8">
        <v>0</v>
      </c>
      <c r="G4164" s="10"/>
    </row>
    <row r="4165" spans="1:7" x14ac:dyDescent="0.45">
      <c r="A4165" s="4" t="s">
        <v>394</v>
      </c>
      <c r="B4165" s="5" t="s">
        <v>286</v>
      </c>
      <c r="C4165" s="6" t="s">
        <v>85</v>
      </c>
      <c r="D4165" s="7">
        <v>51550.98</v>
      </c>
      <c r="E4165" s="16">
        <v>45519</v>
      </c>
      <c r="F4165" s="8">
        <v>0</v>
      </c>
      <c r="G4165" s="10"/>
    </row>
    <row r="4166" spans="1:7" x14ac:dyDescent="0.45">
      <c r="A4166" s="4" t="s">
        <v>394</v>
      </c>
      <c r="B4166" s="5" t="s">
        <v>286</v>
      </c>
      <c r="C4166" s="6" t="s">
        <v>292</v>
      </c>
      <c r="D4166" s="7">
        <v>3105.48</v>
      </c>
      <c r="E4166" s="16">
        <v>45596</v>
      </c>
      <c r="F4166" s="8">
        <v>0</v>
      </c>
      <c r="G4166" s="10"/>
    </row>
    <row r="4167" spans="1:7" x14ac:dyDescent="0.45">
      <c r="A4167" s="4" t="s">
        <v>394</v>
      </c>
      <c r="B4167" s="5" t="s">
        <v>286</v>
      </c>
      <c r="C4167" s="6" t="s">
        <v>86</v>
      </c>
      <c r="D4167" s="7">
        <v>296930.05</v>
      </c>
      <c r="E4167" s="16">
        <v>45519</v>
      </c>
      <c r="F4167" s="8">
        <v>0</v>
      </c>
      <c r="G4167" s="10"/>
    </row>
    <row r="4168" spans="1:7" x14ac:dyDescent="0.45">
      <c r="A4168" s="4" t="s">
        <v>394</v>
      </c>
      <c r="B4168" s="5" t="s">
        <v>286</v>
      </c>
      <c r="C4168" s="6" t="s">
        <v>87</v>
      </c>
      <c r="D4168" s="7">
        <v>75591.820000000007</v>
      </c>
      <c r="E4168" s="16">
        <v>45519</v>
      </c>
      <c r="F4168" s="8">
        <v>0</v>
      </c>
      <c r="G4168" s="10"/>
    </row>
    <row r="4169" spans="1:7" x14ac:dyDescent="0.45">
      <c r="A4169" s="4" t="s">
        <v>394</v>
      </c>
      <c r="B4169" s="5" t="s">
        <v>286</v>
      </c>
      <c r="C4169" s="6" t="s">
        <v>293</v>
      </c>
      <c r="D4169" s="7">
        <v>4728.8</v>
      </c>
      <c r="E4169" s="16">
        <v>45596</v>
      </c>
      <c r="F4169" s="8">
        <v>0</v>
      </c>
      <c r="G4169" s="10"/>
    </row>
    <row r="4170" spans="1:7" x14ac:dyDescent="0.45">
      <c r="A4170" s="4" t="s">
        <v>394</v>
      </c>
      <c r="B4170" s="5" t="s">
        <v>286</v>
      </c>
      <c r="C4170" s="6" t="s">
        <v>88</v>
      </c>
      <c r="D4170" s="7">
        <v>195993.67</v>
      </c>
      <c r="E4170" s="16">
        <v>45519</v>
      </c>
      <c r="F4170" s="8">
        <v>0</v>
      </c>
      <c r="G4170" s="10"/>
    </row>
    <row r="4171" spans="1:7" x14ac:dyDescent="0.45">
      <c r="A4171" s="4" t="s">
        <v>394</v>
      </c>
      <c r="B4171" s="5" t="s">
        <v>286</v>
      </c>
      <c r="C4171" s="6" t="s">
        <v>89</v>
      </c>
      <c r="D4171" s="7">
        <v>49895.65</v>
      </c>
      <c r="E4171" s="16">
        <v>45519</v>
      </c>
      <c r="F4171" s="8">
        <v>0</v>
      </c>
      <c r="G4171" s="10"/>
    </row>
    <row r="4172" spans="1:7" x14ac:dyDescent="0.45">
      <c r="A4172" s="4" t="s">
        <v>394</v>
      </c>
      <c r="B4172" s="5" t="s">
        <v>286</v>
      </c>
      <c r="C4172" s="6" t="s">
        <v>294</v>
      </c>
      <c r="D4172" s="7">
        <v>3121.32</v>
      </c>
      <c r="E4172" s="16">
        <v>45596</v>
      </c>
      <c r="F4172" s="8">
        <v>0</v>
      </c>
      <c r="G4172" s="10"/>
    </row>
    <row r="4173" spans="1:7" x14ac:dyDescent="0.45">
      <c r="A4173" s="4" t="s">
        <v>394</v>
      </c>
      <c r="B4173" s="5" t="s">
        <v>286</v>
      </c>
      <c r="C4173" s="6" t="s">
        <v>90</v>
      </c>
      <c r="D4173" s="7">
        <v>199114.99</v>
      </c>
      <c r="E4173" s="16">
        <v>45762</v>
      </c>
      <c r="F4173" s="8">
        <v>0</v>
      </c>
      <c r="G4173" s="10"/>
    </row>
    <row r="4174" spans="1:7" x14ac:dyDescent="0.45">
      <c r="A4174" s="4" t="s">
        <v>394</v>
      </c>
      <c r="B4174" s="5" t="s">
        <v>286</v>
      </c>
      <c r="C4174" s="6" t="s">
        <v>91</v>
      </c>
      <c r="D4174" s="7">
        <v>49895.65</v>
      </c>
      <c r="E4174" s="16">
        <v>45762</v>
      </c>
      <c r="F4174" s="8">
        <v>0</v>
      </c>
      <c r="G4174" s="10"/>
    </row>
    <row r="4175" spans="1:7" x14ac:dyDescent="0.45">
      <c r="A4175" s="4" t="s">
        <v>394</v>
      </c>
      <c r="B4175" s="5" t="s">
        <v>286</v>
      </c>
      <c r="C4175" s="6" t="s">
        <v>92</v>
      </c>
      <c r="D4175" s="7">
        <v>1863814.88</v>
      </c>
      <c r="E4175" s="16">
        <v>45519</v>
      </c>
      <c r="F4175" s="8">
        <v>0</v>
      </c>
      <c r="G4175" s="10"/>
    </row>
    <row r="4176" spans="1:7" x14ac:dyDescent="0.45">
      <c r="A4176" s="4" t="s">
        <v>394</v>
      </c>
      <c r="B4176" s="5" t="s">
        <v>286</v>
      </c>
      <c r="C4176" s="6" t="s">
        <v>93</v>
      </c>
      <c r="D4176" s="7">
        <v>474486</v>
      </c>
      <c r="E4176" s="16">
        <v>45519</v>
      </c>
      <c r="F4176" s="8">
        <v>0</v>
      </c>
      <c r="G4176" s="10"/>
    </row>
    <row r="4177" spans="1:7" x14ac:dyDescent="0.45">
      <c r="A4177" s="4" t="s">
        <v>394</v>
      </c>
      <c r="B4177" s="5" t="s">
        <v>286</v>
      </c>
      <c r="C4177" s="6" t="s">
        <v>295</v>
      </c>
      <c r="D4177" s="7">
        <v>29682.44</v>
      </c>
      <c r="E4177" s="16">
        <v>45596</v>
      </c>
      <c r="F4177" s="8">
        <v>0</v>
      </c>
      <c r="G4177" s="10"/>
    </row>
    <row r="4178" spans="1:7" x14ac:dyDescent="0.45">
      <c r="A4178" s="4" t="s">
        <v>394</v>
      </c>
      <c r="B4178" s="5" t="s">
        <v>296</v>
      </c>
      <c r="C4178" s="6" t="s">
        <v>60</v>
      </c>
      <c r="D4178" s="7">
        <v>3189.61</v>
      </c>
      <c r="E4178" s="16">
        <v>45519</v>
      </c>
      <c r="F4178" s="8">
        <v>0</v>
      </c>
      <c r="G4178" s="10"/>
    </row>
    <row r="4179" spans="1:7" x14ac:dyDescent="0.45">
      <c r="A4179" s="4" t="s">
        <v>394</v>
      </c>
      <c r="B4179" s="5" t="s">
        <v>296</v>
      </c>
      <c r="C4179" s="6" t="s">
        <v>62</v>
      </c>
      <c r="D4179" s="7">
        <v>3084.46</v>
      </c>
      <c r="E4179" s="16">
        <v>45519</v>
      </c>
      <c r="F4179" s="8">
        <v>0</v>
      </c>
      <c r="G4179" s="10"/>
    </row>
    <row r="4180" spans="1:7" x14ac:dyDescent="0.45">
      <c r="A4180" s="4" t="s">
        <v>394</v>
      </c>
      <c r="B4180" s="5" t="s">
        <v>296</v>
      </c>
      <c r="C4180" s="6" t="s">
        <v>64</v>
      </c>
      <c r="D4180" s="7">
        <v>3645.77</v>
      </c>
      <c r="E4180" s="16">
        <v>45519</v>
      </c>
      <c r="F4180" s="8">
        <v>0</v>
      </c>
      <c r="G4180" s="10"/>
    </row>
    <row r="4181" spans="1:7" x14ac:dyDescent="0.45">
      <c r="A4181" s="4" t="s">
        <v>394</v>
      </c>
      <c r="B4181" s="5" t="s">
        <v>296</v>
      </c>
      <c r="C4181" s="6" t="s">
        <v>66</v>
      </c>
      <c r="D4181" s="7">
        <v>2858.07</v>
      </c>
      <c r="E4181" s="16">
        <v>45519</v>
      </c>
      <c r="F4181" s="8">
        <v>0</v>
      </c>
      <c r="G4181" s="10"/>
    </row>
    <row r="4182" spans="1:7" x14ac:dyDescent="0.45">
      <c r="A4182" s="4" t="s">
        <v>394</v>
      </c>
      <c r="B4182" s="5" t="s">
        <v>296</v>
      </c>
      <c r="C4182" s="6" t="s">
        <v>54</v>
      </c>
      <c r="D4182" s="7">
        <v>8531.8799999999992</v>
      </c>
      <c r="E4182" s="16">
        <v>44880</v>
      </c>
      <c r="F4182" s="8">
        <v>0</v>
      </c>
      <c r="G4182" s="10"/>
    </row>
    <row r="4183" spans="1:7" x14ac:dyDescent="0.45">
      <c r="A4183" s="4" t="s">
        <v>394</v>
      </c>
      <c r="B4183" s="5" t="s">
        <v>296</v>
      </c>
      <c r="C4183" s="6" t="s">
        <v>55</v>
      </c>
      <c r="D4183" s="7">
        <v>8966.59</v>
      </c>
      <c r="E4183" s="16">
        <v>44925</v>
      </c>
      <c r="F4183" s="8">
        <v>0</v>
      </c>
      <c r="G4183" s="10"/>
    </row>
    <row r="4184" spans="1:7" x14ac:dyDescent="0.45">
      <c r="A4184" s="4" t="s">
        <v>394</v>
      </c>
      <c r="B4184" s="5" t="s">
        <v>296</v>
      </c>
      <c r="C4184" s="6" t="s">
        <v>56</v>
      </c>
      <c r="D4184" s="7">
        <v>7555.93</v>
      </c>
      <c r="E4184" s="16">
        <v>45139</v>
      </c>
      <c r="F4184" s="8">
        <v>0</v>
      </c>
      <c r="G4184" s="10"/>
    </row>
    <row r="4185" spans="1:7" x14ac:dyDescent="0.45">
      <c r="A4185" s="4" t="s">
        <v>394</v>
      </c>
      <c r="B4185" s="5" t="s">
        <v>296</v>
      </c>
      <c r="C4185" s="6" t="s">
        <v>57</v>
      </c>
      <c r="D4185" s="7">
        <v>9556.98</v>
      </c>
      <c r="E4185" s="16">
        <v>45504</v>
      </c>
      <c r="F4185" s="8">
        <v>0</v>
      </c>
      <c r="G4185" s="10"/>
    </row>
    <row r="4186" spans="1:7" x14ac:dyDescent="0.45">
      <c r="A4186" s="4" t="s">
        <v>394</v>
      </c>
      <c r="B4186" s="5" t="s">
        <v>296</v>
      </c>
      <c r="C4186" s="6" t="s">
        <v>58</v>
      </c>
      <c r="D4186" s="7">
        <v>4244.74</v>
      </c>
      <c r="E4186" s="16">
        <v>45412</v>
      </c>
      <c r="F4186" s="8">
        <v>0</v>
      </c>
      <c r="G4186" s="10"/>
    </row>
    <row r="4187" spans="1:7" x14ac:dyDescent="0.45">
      <c r="A4187" s="4" t="s">
        <v>394</v>
      </c>
      <c r="B4187" s="5" t="s">
        <v>296</v>
      </c>
      <c r="C4187" s="6" t="s">
        <v>74</v>
      </c>
      <c r="D4187" s="7">
        <v>3037.4</v>
      </c>
      <c r="E4187" s="16">
        <v>44985</v>
      </c>
      <c r="F4187" s="8">
        <v>0</v>
      </c>
      <c r="G4187" s="10"/>
    </row>
    <row r="4188" spans="1:7" x14ac:dyDescent="0.45">
      <c r="A4188" s="4" t="s">
        <v>394</v>
      </c>
      <c r="B4188" s="5" t="s">
        <v>296</v>
      </c>
      <c r="C4188" s="6" t="s">
        <v>76</v>
      </c>
      <c r="D4188" s="7">
        <v>7086.33</v>
      </c>
      <c r="E4188" s="16">
        <v>44985</v>
      </c>
      <c r="F4188" s="8">
        <v>0</v>
      </c>
      <c r="G4188" s="10"/>
    </row>
    <row r="4189" spans="1:7" x14ac:dyDescent="0.45">
      <c r="A4189" s="4" t="s">
        <v>394</v>
      </c>
      <c r="B4189" s="5" t="s">
        <v>296</v>
      </c>
      <c r="C4189" s="6" t="s">
        <v>78</v>
      </c>
      <c r="D4189" s="7">
        <v>5331.43</v>
      </c>
      <c r="E4189" s="16">
        <v>45127</v>
      </c>
      <c r="F4189" s="8">
        <v>0</v>
      </c>
      <c r="G4189" s="10"/>
    </row>
    <row r="4190" spans="1:7" x14ac:dyDescent="0.45">
      <c r="A4190" s="4" t="s">
        <v>394</v>
      </c>
      <c r="B4190" s="5" t="s">
        <v>296</v>
      </c>
      <c r="C4190" s="6" t="s">
        <v>80</v>
      </c>
      <c r="D4190" s="7">
        <v>8353.66</v>
      </c>
      <c r="E4190" s="16">
        <v>45488</v>
      </c>
      <c r="F4190" s="8">
        <v>0</v>
      </c>
      <c r="G4190" s="10"/>
    </row>
    <row r="4191" spans="1:7" x14ac:dyDescent="0.45">
      <c r="A4191" s="4" t="s">
        <v>394</v>
      </c>
      <c r="B4191" s="5" t="s">
        <v>296</v>
      </c>
      <c r="C4191" s="6" t="s">
        <v>82</v>
      </c>
      <c r="D4191" s="7">
        <v>2897.29</v>
      </c>
      <c r="E4191" s="16">
        <v>45519</v>
      </c>
      <c r="F4191" s="8">
        <v>0</v>
      </c>
      <c r="G4191" s="10"/>
    </row>
    <row r="4192" spans="1:7" x14ac:dyDescent="0.45">
      <c r="A4192" s="4" t="s">
        <v>394</v>
      </c>
      <c r="B4192" s="5" t="s">
        <v>296</v>
      </c>
      <c r="C4192" s="6" t="s">
        <v>84</v>
      </c>
      <c r="D4192" s="7">
        <v>2808.99</v>
      </c>
      <c r="E4192" s="16">
        <v>45519</v>
      </c>
      <c r="F4192" s="8">
        <v>0</v>
      </c>
      <c r="G4192" s="10"/>
    </row>
    <row r="4193" spans="1:7" x14ac:dyDescent="0.45">
      <c r="A4193" s="4" t="s">
        <v>394</v>
      </c>
      <c r="B4193" s="5" t="s">
        <v>296</v>
      </c>
      <c r="C4193" s="6" t="s">
        <v>86</v>
      </c>
      <c r="D4193" s="7">
        <v>4277.33</v>
      </c>
      <c r="E4193" s="16">
        <v>45519</v>
      </c>
      <c r="F4193" s="8">
        <v>0</v>
      </c>
      <c r="G4193" s="10"/>
    </row>
    <row r="4194" spans="1:7" x14ac:dyDescent="0.45">
      <c r="A4194" s="4" t="s">
        <v>394</v>
      </c>
      <c r="B4194" s="5" t="s">
        <v>296</v>
      </c>
      <c r="C4194" s="6" t="s">
        <v>88</v>
      </c>
      <c r="D4194" s="7">
        <v>2823.32</v>
      </c>
      <c r="E4194" s="16">
        <v>45519</v>
      </c>
      <c r="F4194" s="8">
        <v>0</v>
      </c>
      <c r="G4194" s="10"/>
    </row>
    <row r="4195" spans="1:7" x14ac:dyDescent="0.45">
      <c r="A4195" s="4" t="s">
        <v>394</v>
      </c>
      <c r="B4195" s="5" t="s">
        <v>296</v>
      </c>
      <c r="C4195" s="6" t="s">
        <v>90</v>
      </c>
      <c r="D4195" s="7">
        <v>2823.32</v>
      </c>
      <c r="E4195" s="16">
        <v>45762</v>
      </c>
      <c r="F4195" s="8">
        <v>0</v>
      </c>
      <c r="G4195" s="10"/>
    </row>
    <row r="4196" spans="1:7" x14ac:dyDescent="0.45">
      <c r="A4196" s="4" t="s">
        <v>394</v>
      </c>
      <c r="B4196" s="5" t="s">
        <v>296</v>
      </c>
      <c r="C4196" s="6" t="s">
        <v>92</v>
      </c>
      <c r="D4196" s="7">
        <v>26848.57</v>
      </c>
      <c r="E4196" s="16">
        <v>45519</v>
      </c>
      <c r="F4196" s="8">
        <v>0</v>
      </c>
      <c r="G4196" s="10"/>
    </row>
    <row r="4197" spans="1:7" x14ac:dyDescent="0.45">
      <c r="A4197" s="4" t="s">
        <v>394</v>
      </c>
      <c r="B4197" s="5" t="s">
        <v>297</v>
      </c>
      <c r="C4197" s="6" t="s">
        <v>60</v>
      </c>
      <c r="D4197" s="7">
        <v>13857.44</v>
      </c>
      <c r="E4197" s="16">
        <v>45519</v>
      </c>
      <c r="F4197" s="8">
        <v>0</v>
      </c>
      <c r="G4197" s="10"/>
    </row>
    <row r="4198" spans="1:7" x14ac:dyDescent="0.45">
      <c r="A4198" s="4" t="s">
        <v>394</v>
      </c>
      <c r="B4198" s="5" t="s">
        <v>297</v>
      </c>
      <c r="C4198" s="6" t="s">
        <v>62</v>
      </c>
      <c r="D4198" s="7">
        <v>13400.63</v>
      </c>
      <c r="E4198" s="16">
        <v>45519</v>
      </c>
      <c r="F4198" s="8">
        <v>0</v>
      </c>
      <c r="G4198" s="10"/>
    </row>
    <row r="4199" spans="1:7" x14ac:dyDescent="0.45">
      <c r="A4199" s="4" t="s">
        <v>394</v>
      </c>
      <c r="B4199" s="5" t="s">
        <v>297</v>
      </c>
      <c r="C4199" s="6" t="s">
        <v>64</v>
      </c>
      <c r="D4199" s="7">
        <v>15839.27</v>
      </c>
      <c r="E4199" s="16">
        <v>45519</v>
      </c>
      <c r="F4199" s="8">
        <v>0</v>
      </c>
      <c r="G4199" s="10"/>
    </row>
    <row r="4200" spans="1:7" x14ac:dyDescent="0.45">
      <c r="A4200" s="4" t="s">
        <v>394</v>
      </c>
      <c r="B4200" s="5" t="s">
        <v>297</v>
      </c>
      <c r="C4200" s="6" t="s">
        <v>66</v>
      </c>
      <c r="D4200" s="7">
        <v>12417.06</v>
      </c>
      <c r="E4200" s="16">
        <v>45519</v>
      </c>
      <c r="F4200" s="8">
        <v>0</v>
      </c>
      <c r="G4200" s="10"/>
    </row>
    <row r="4201" spans="1:7" x14ac:dyDescent="0.45">
      <c r="A4201" s="4" t="s">
        <v>394</v>
      </c>
      <c r="B4201" s="5" t="s">
        <v>297</v>
      </c>
      <c r="C4201" s="6" t="s">
        <v>54</v>
      </c>
      <c r="D4201" s="7">
        <v>37067.25</v>
      </c>
      <c r="E4201" s="16">
        <v>44880</v>
      </c>
      <c r="F4201" s="8">
        <v>0</v>
      </c>
      <c r="G4201" s="10"/>
    </row>
    <row r="4202" spans="1:7" x14ac:dyDescent="0.45">
      <c r="A4202" s="4" t="s">
        <v>394</v>
      </c>
      <c r="B4202" s="5" t="s">
        <v>297</v>
      </c>
      <c r="C4202" s="6" t="s">
        <v>55</v>
      </c>
      <c r="D4202" s="7">
        <v>38955.879999999997</v>
      </c>
      <c r="E4202" s="16">
        <v>44925</v>
      </c>
      <c r="F4202" s="8">
        <v>0</v>
      </c>
      <c r="G4202" s="10"/>
    </row>
    <row r="4203" spans="1:7" x14ac:dyDescent="0.45">
      <c r="A4203" s="4" t="s">
        <v>394</v>
      </c>
      <c r="B4203" s="5" t="s">
        <v>297</v>
      </c>
      <c r="C4203" s="6" t="s">
        <v>56</v>
      </c>
      <c r="D4203" s="7">
        <v>32827.19</v>
      </c>
      <c r="E4203" s="16">
        <v>45139</v>
      </c>
      <c r="F4203" s="8">
        <v>0</v>
      </c>
      <c r="G4203" s="10"/>
    </row>
    <row r="4204" spans="1:7" x14ac:dyDescent="0.45">
      <c r="A4204" s="4" t="s">
        <v>394</v>
      </c>
      <c r="B4204" s="5" t="s">
        <v>297</v>
      </c>
      <c r="C4204" s="6" t="s">
        <v>57</v>
      </c>
      <c r="D4204" s="7">
        <v>41520.83</v>
      </c>
      <c r="E4204" s="16">
        <v>45504</v>
      </c>
      <c r="F4204" s="8">
        <v>0</v>
      </c>
      <c r="G4204" s="10"/>
    </row>
    <row r="4205" spans="1:7" x14ac:dyDescent="0.45">
      <c r="A4205" s="4" t="s">
        <v>394</v>
      </c>
      <c r="B4205" s="5" t="s">
        <v>297</v>
      </c>
      <c r="C4205" s="6" t="s">
        <v>58</v>
      </c>
      <c r="D4205" s="7">
        <v>18441.509999999998</v>
      </c>
      <c r="E4205" s="16">
        <v>45412</v>
      </c>
      <c r="F4205" s="8">
        <v>0</v>
      </c>
      <c r="G4205" s="10"/>
    </row>
    <row r="4206" spans="1:7" x14ac:dyDescent="0.45">
      <c r="A4206" s="4" t="s">
        <v>394</v>
      </c>
      <c r="B4206" s="5" t="s">
        <v>297</v>
      </c>
      <c r="C4206" s="6" t="s">
        <v>80</v>
      </c>
      <c r="D4206" s="7">
        <v>36292.980000000003</v>
      </c>
      <c r="E4206" s="16">
        <v>45488</v>
      </c>
      <c r="F4206" s="8">
        <v>0</v>
      </c>
      <c r="G4206" s="10"/>
    </row>
    <row r="4207" spans="1:7" x14ac:dyDescent="0.45">
      <c r="A4207" s="4" t="s">
        <v>394</v>
      </c>
      <c r="B4207" s="5" t="s">
        <v>297</v>
      </c>
      <c r="C4207" s="6" t="s">
        <v>82</v>
      </c>
      <c r="D4207" s="7">
        <v>12587.46</v>
      </c>
      <c r="E4207" s="16">
        <v>45519</v>
      </c>
      <c r="F4207" s="8">
        <v>0</v>
      </c>
      <c r="G4207" s="10"/>
    </row>
    <row r="4208" spans="1:7" x14ac:dyDescent="0.45">
      <c r="A4208" s="4" t="s">
        <v>394</v>
      </c>
      <c r="B4208" s="5" t="s">
        <v>297</v>
      </c>
      <c r="C4208" s="6" t="s">
        <v>84</v>
      </c>
      <c r="D4208" s="7">
        <v>12203.83</v>
      </c>
      <c r="E4208" s="16">
        <v>45519</v>
      </c>
      <c r="F4208" s="8">
        <v>0</v>
      </c>
      <c r="G4208" s="10"/>
    </row>
    <row r="4209" spans="1:7" x14ac:dyDescent="0.45">
      <c r="A4209" s="4" t="s">
        <v>394</v>
      </c>
      <c r="B4209" s="5" t="s">
        <v>297</v>
      </c>
      <c r="C4209" s="6" t="s">
        <v>86</v>
      </c>
      <c r="D4209" s="7">
        <v>18583.099999999999</v>
      </c>
      <c r="E4209" s="16">
        <v>45519</v>
      </c>
      <c r="F4209" s="8">
        <v>0</v>
      </c>
      <c r="G4209" s="10"/>
    </row>
    <row r="4210" spans="1:7" x14ac:dyDescent="0.45">
      <c r="A4210" s="4" t="s">
        <v>394</v>
      </c>
      <c r="B4210" s="5" t="s">
        <v>297</v>
      </c>
      <c r="C4210" s="6" t="s">
        <v>88</v>
      </c>
      <c r="D4210" s="7">
        <v>12266.09</v>
      </c>
      <c r="E4210" s="16">
        <v>45519</v>
      </c>
      <c r="F4210" s="8">
        <v>0</v>
      </c>
      <c r="G4210" s="10"/>
    </row>
    <row r="4211" spans="1:7" x14ac:dyDescent="0.45">
      <c r="A4211" s="4" t="s">
        <v>394</v>
      </c>
      <c r="B4211" s="5" t="s">
        <v>297</v>
      </c>
      <c r="C4211" s="6" t="s">
        <v>90</v>
      </c>
      <c r="D4211" s="7">
        <v>12266.09</v>
      </c>
      <c r="E4211" s="16">
        <v>45762</v>
      </c>
      <c r="F4211" s="8">
        <v>0</v>
      </c>
      <c r="G4211" s="10"/>
    </row>
    <row r="4212" spans="1:7" x14ac:dyDescent="0.45">
      <c r="A4212" s="4" t="s">
        <v>394</v>
      </c>
      <c r="B4212" s="5" t="s">
        <v>297</v>
      </c>
      <c r="C4212" s="6" t="s">
        <v>92</v>
      </c>
      <c r="D4212" s="7">
        <v>116645.16</v>
      </c>
      <c r="E4212" s="16">
        <v>45519</v>
      </c>
      <c r="F4212" s="8">
        <v>0</v>
      </c>
      <c r="G4212" s="10"/>
    </row>
    <row r="4213" spans="1:7" x14ac:dyDescent="0.45">
      <c r="A4213" s="4" t="s">
        <v>394</v>
      </c>
      <c r="B4213" s="5" t="s">
        <v>298</v>
      </c>
      <c r="C4213" s="6" t="s">
        <v>60</v>
      </c>
      <c r="D4213" s="7">
        <v>42146.12</v>
      </c>
      <c r="E4213" s="16">
        <v>45519</v>
      </c>
      <c r="F4213" s="8">
        <v>0</v>
      </c>
      <c r="G4213" s="10"/>
    </row>
    <row r="4214" spans="1:7" x14ac:dyDescent="0.45">
      <c r="A4214" s="4" t="s">
        <v>394</v>
      </c>
      <c r="B4214" s="5" t="s">
        <v>298</v>
      </c>
      <c r="C4214" s="6" t="s">
        <v>61</v>
      </c>
      <c r="D4214" s="7">
        <v>11472.93</v>
      </c>
      <c r="E4214" s="16">
        <v>45519</v>
      </c>
      <c r="F4214" s="8">
        <v>0</v>
      </c>
      <c r="G4214" s="10"/>
    </row>
    <row r="4215" spans="1:7" x14ac:dyDescent="0.45">
      <c r="A4215" s="4" t="s">
        <v>394</v>
      </c>
      <c r="B4215" s="5" t="s">
        <v>298</v>
      </c>
      <c r="C4215" s="6" t="s">
        <v>62</v>
      </c>
      <c r="D4215" s="7">
        <v>40756.79</v>
      </c>
      <c r="E4215" s="16">
        <v>45519</v>
      </c>
      <c r="F4215" s="8">
        <v>0</v>
      </c>
      <c r="G4215" s="10"/>
    </row>
    <row r="4216" spans="1:7" x14ac:dyDescent="0.45">
      <c r="A4216" s="4" t="s">
        <v>394</v>
      </c>
      <c r="B4216" s="5" t="s">
        <v>298</v>
      </c>
      <c r="C4216" s="6" t="s">
        <v>63</v>
      </c>
      <c r="D4216" s="7">
        <v>11094.73</v>
      </c>
      <c r="E4216" s="16">
        <v>45519</v>
      </c>
      <c r="F4216" s="8">
        <v>0</v>
      </c>
      <c r="G4216" s="10"/>
    </row>
    <row r="4217" spans="1:7" x14ac:dyDescent="0.45">
      <c r="A4217" s="4" t="s">
        <v>394</v>
      </c>
      <c r="B4217" s="5" t="s">
        <v>298</v>
      </c>
      <c r="C4217" s="6" t="s">
        <v>64</v>
      </c>
      <c r="D4217" s="7">
        <v>48173.68</v>
      </c>
      <c r="E4217" s="16">
        <v>45519</v>
      </c>
      <c r="F4217" s="8">
        <v>0</v>
      </c>
      <c r="G4217" s="10"/>
    </row>
    <row r="4218" spans="1:7" x14ac:dyDescent="0.45">
      <c r="A4218" s="4" t="s">
        <v>394</v>
      </c>
      <c r="B4218" s="5" t="s">
        <v>298</v>
      </c>
      <c r="C4218" s="6" t="s">
        <v>65</v>
      </c>
      <c r="D4218" s="7">
        <v>12628.22</v>
      </c>
      <c r="E4218" s="16">
        <v>45519</v>
      </c>
      <c r="F4218" s="8">
        <v>0</v>
      </c>
      <c r="G4218" s="10"/>
    </row>
    <row r="4219" spans="1:7" x14ac:dyDescent="0.45">
      <c r="A4219" s="4" t="s">
        <v>394</v>
      </c>
      <c r="B4219" s="5" t="s">
        <v>298</v>
      </c>
      <c r="C4219" s="6" t="s">
        <v>66</v>
      </c>
      <c r="D4219" s="7">
        <v>37765.35</v>
      </c>
      <c r="E4219" s="16">
        <v>45519</v>
      </c>
      <c r="F4219" s="8">
        <v>0</v>
      </c>
      <c r="G4219" s="10"/>
    </row>
    <row r="4220" spans="1:7" x14ac:dyDescent="0.45">
      <c r="A4220" s="4" t="s">
        <v>394</v>
      </c>
      <c r="B4220" s="5" t="s">
        <v>298</v>
      </c>
      <c r="C4220" s="6" t="s">
        <v>67</v>
      </c>
      <c r="D4220" s="7">
        <v>9899.7900000000009</v>
      </c>
      <c r="E4220" s="16">
        <v>45519</v>
      </c>
      <c r="F4220" s="8">
        <v>0</v>
      </c>
      <c r="G4220" s="10"/>
    </row>
    <row r="4221" spans="1:7" x14ac:dyDescent="0.45">
      <c r="A4221" s="4" t="s">
        <v>394</v>
      </c>
      <c r="B4221" s="5" t="s">
        <v>298</v>
      </c>
      <c r="C4221" s="6" t="s">
        <v>54</v>
      </c>
      <c r="D4221" s="7">
        <v>112736.64</v>
      </c>
      <c r="E4221" s="16">
        <v>44880</v>
      </c>
      <c r="F4221" s="8">
        <v>0</v>
      </c>
      <c r="G4221" s="10"/>
    </row>
    <row r="4222" spans="1:7" x14ac:dyDescent="0.45">
      <c r="A4222" s="4" t="s">
        <v>394</v>
      </c>
      <c r="B4222" s="5" t="s">
        <v>298</v>
      </c>
      <c r="C4222" s="6" t="s">
        <v>68</v>
      </c>
      <c r="D4222" s="7">
        <v>25284.05</v>
      </c>
      <c r="E4222" s="16">
        <v>44880</v>
      </c>
      <c r="F4222" s="8">
        <v>4268.68</v>
      </c>
      <c r="G4222" s="10"/>
    </row>
    <row r="4223" spans="1:7" x14ac:dyDescent="0.45">
      <c r="A4223" s="4" t="s">
        <v>394</v>
      </c>
      <c r="B4223" s="5" t="s">
        <v>298</v>
      </c>
      <c r="C4223" s="6" t="s">
        <v>55</v>
      </c>
      <c r="D4223" s="7">
        <v>118480.71</v>
      </c>
      <c r="E4223" s="16">
        <v>44925</v>
      </c>
      <c r="F4223" s="8">
        <v>0</v>
      </c>
      <c r="G4223" s="10"/>
    </row>
    <row r="4224" spans="1:7" x14ac:dyDescent="0.45">
      <c r="A4224" s="4" t="s">
        <v>394</v>
      </c>
      <c r="B4224" s="5" t="s">
        <v>298</v>
      </c>
      <c r="C4224" s="6" t="s">
        <v>69</v>
      </c>
      <c r="D4224" s="7">
        <v>26572.3</v>
      </c>
      <c r="E4224" s="16">
        <v>44925</v>
      </c>
      <c r="F4224" s="8">
        <v>4486.18</v>
      </c>
      <c r="G4224" s="10"/>
    </row>
    <row r="4225" spans="1:7" x14ac:dyDescent="0.45">
      <c r="A4225" s="4" t="s">
        <v>394</v>
      </c>
      <c r="B4225" s="5" t="s">
        <v>298</v>
      </c>
      <c r="C4225" s="6" t="s">
        <v>56</v>
      </c>
      <c r="D4225" s="7">
        <v>99840.87</v>
      </c>
      <c r="E4225" s="16">
        <v>45140</v>
      </c>
      <c r="F4225" s="8">
        <v>0</v>
      </c>
      <c r="G4225" s="10"/>
    </row>
    <row r="4226" spans="1:7" x14ac:dyDescent="0.45">
      <c r="A4226" s="4" t="s">
        <v>394</v>
      </c>
      <c r="B4226" s="5" t="s">
        <v>298</v>
      </c>
      <c r="C4226" s="6" t="s">
        <v>70</v>
      </c>
      <c r="D4226" s="7">
        <v>22391.85</v>
      </c>
      <c r="E4226" s="16">
        <v>45140</v>
      </c>
      <c r="F4226" s="8">
        <v>3780.39</v>
      </c>
      <c r="G4226" s="10"/>
    </row>
    <row r="4227" spans="1:7" x14ac:dyDescent="0.45">
      <c r="A4227" s="4" t="s">
        <v>394</v>
      </c>
      <c r="B4227" s="5" t="s">
        <v>298</v>
      </c>
      <c r="C4227" s="6" t="s">
        <v>57</v>
      </c>
      <c r="D4227" s="7">
        <v>126281.78</v>
      </c>
      <c r="E4227" s="16">
        <v>45504</v>
      </c>
      <c r="F4227" s="8">
        <v>0</v>
      </c>
      <c r="G4227" s="10"/>
    </row>
    <row r="4228" spans="1:7" x14ac:dyDescent="0.45">
      <c r="A4228" s="4" t="s">
        <v>394</v>
      </c>
      <c r="B4228" s="5" t="s">
        <v>298</v>
      </c>
      <c r="C4228" s="6" t="s">
        <v>71</v>
      </c>
      <c r="D4228" s="7">
        <v>1973.06</v>
      </c>
      <c r="E4228" s="16">
        <v>45504</v>
      </c>
      <c r="F4228" s="8">
        <v>0</v>
      </c>
      <c r="G4228" s="10" t="s">
        <v>395</v>
      </c>
    </row>
    <row r="4229" spans="1:7" x14ac:dyDescent="0.45">
      <c r="A4229" s="4" t="s">
        <v>394</v>
      </c>
      <c r="B4229" s="5" t="s">
        <v>298</v>
      </c>
      <c r="C4229" s="6" t="s">
        <v>72</v>
      </c>
      <c r="D4229" s="7">
        <v>19297.47</v>
      </c>
      <c r="E4229" s="16">
        <v>45504</v>
      </c>
      <c r="F4229" s="8">
        <v>4502.45</v>
      </c>
      <c r="G4229" s="10"/>
    </row>
    <row r="4230" spans="1:7" x14ac:dyDescent="0.45">
      <c r="A4230" s="4" t="s">
        <v>394</v>
      </c>
      <c r="B4230" s="5" t="s">
        <v>298</v>
      </c>
      <c r="C4230" s="6" t="s">
        <v>58</v>
      </c>
      <c r="D4230" s="7">
        <v>56088.160000000003</v>
      </c>
      <c r="E4230" s="16">
        <v>45412</v>
      </c>
      <c r="F4230" s="8">
        <v>0</v>
      </c>
      <c r="G4230" s="10"/>
    </row>
    <row r="4231" spans="1:7" x14ac:dyDescent="0.45">
      <c r="A4231" s="4" t="s">
        <v>394</v>
      </c>
      <c r="B4231" s="5" t="s">
        <v>298</v>
      </c>
      <c r="C4231" s="6" t="s">
        <v>73</v>
      </c>
      <c r="D4231" s="7">
        <v>12579.19</v>
      </c>
      <c r="E4231" s="16">
        <v>45412</v>
      </c>
      <c r="F4231" s="8">
        <v>2123.73</v>
      </c>
      <c r="G4231" s="10"/>
    </row>
    <row r="4232" spans="1:7" x14ac:dyDescent="0.45">
      <c r="A4232" s="4" t="s">
        <v>394</v>
      </c>
      <c r="B4232" s="5" t="s">
        <v>298</v>
      </c>
      <c r="C4232" s="6" t="s">
        <v>74</v>
      </c>
      <c r="D4232" s="7">
        <v>40134.97</v>
      </c>
      <c r="E4232" s="16">
        <v>44985</v>
      </c>
      <c r="F4232" s="8">
        <v>0</v>
      </c>
      <c r="G4232" s="10"/>
    </row>
    <row r="4233" spans="1:7" x14ac:dyDescent="0.45">
      <c r="A4233" s="4" t="s">
        <v>394</v>
      </c>
      <c r="B4233" s="5" t="s">
        <v>298</v>
      </c>
      <c r="C4233" s="6" t="s">
        <v>75</v>
      </c>
      <c r="D4233" s="7">
        <v>9001.2800000000007</v>
      </c>
      <c r="E4233" s="16">
        <v>44985</v>
      </c>
      <c r="F4233" s="8">
        <v>1519.68</v>
      </c>
      <c r="G4233" s="10"/>
    </row>
    <row r="4234" spans="1:7" x14ac:dyDescent="0.45">
      <c r="A4234" s="4" t="s">
        <v>394</v>
      </c>
      <c r="B4234" s="5" t="s">
        <v>298</v>
      </c>
      <c r="C4234" s="6" t="s">
        <v>76</v>
      </c>
      <c r="D4234" s="7">
        <v>93635.69</v>
      </c>
      <c r="E4234" s="16">
        <v>44985</v>
      </c>
      <c r="F4234" s="8">
        <v>0</v>
      </c>
      <c r="G4234" s="10"/>
    </row>
    <row r="4235" spans="1:7" x14ac:dyDescent="0.45">
      <c r="A4235" s="4" t="s">
        <v>394</v>
      </c>
      <c r="B4235" s="5" t="s">
        <v>298</v>
      </c>
      <c r="C4235" s="6" t="s">
        <v>77</v>
      </c>
      <c r="D4235" s="7">
        <v>21000.18</v>
      </c>
      <c r="E4235" s="16">
        <v>44985</v>
      </c>
      <c r="F4235" s="8">
        <v>3545.44</v>
      </c>
      <c r="G4235" s="10"/>
    </row>
    <row r="4236" spans="1:7" x14ac:dyDescent="0.45">
      <c r="A4236" s="4" t="s">
        <v>394</v>
      </c>
      <c r="B4236" s="5" t="s">
        <v>298</v>
      </c>
      <c r="C4236" s="6" t="s">
        <v>78</v>
      </c>
      <c r="D4236" s="7">
        <v>70447.289999999994</v>
      </c>
      <c r="E4236" s="16">
        <v>45127</v>
      </c>
      <c r="F4236" s="8">
        <v>0</v>
      </c>
      <c r="G4236" s="10"/>
    </row>
    <row r="4237" spans="1:7" x14ac:dyDescent="0.45">
      <c r="A4237" s="4" t="s">
        <v>394</v>
      </c>
      <c r="B4237" s="5" t="s">
        <v>298</v>
      </c>
      <c r="C4237" s="6" t="s">
        <v>79</v>
      </c>
      <c r="D4237" s="7">
        <v>15799.59</v>
      </c>
      <c r="E4237" s="16">
        <v>45127</v>
      </c>
      <c r="F4237" s="8">
        <v>2667.43</v>
      </c>
      <c r="G4237" s="10"/>
    </row>
    <row r="4238" spans="1:7" x14ac:dyDescent="0.45">
      <c r="A4238" s="4" t="s">
        <v>394</v>
      </c>
      <c r="B4238" s="5" t="s">
        <v>298</v>
      </c>
      <c r="C4238" s="6" t="s">
        <v>80</v>
      </c>
      <c r="D4238" s="7">
        <v>110381.75</v>
      </c>
      <c r="E4238" s="16">
        <v>45488</v>
      </c>
      <c r="F4238" s="8">
        <v>0</v>
      </c>
      <c r="G4238" s="10"/>
    </row>
    <row r="4239" spans="1:7" x14ac:dyDescent="0.45">
      <c r="A4239" s="4" t="s">
        <v>394</v>
      </c>
      <c r="B4239" s="5" t="s">
        <v>298</v>
      </c>
      <c r="C4239" s="6" t="s">
        <v>81</v>
      </c>
      <c r="D4239" s="7">
        <v>24755.9</v>
      </c>
      <c r="E4239" s="16">
        <v>45488</v>
      </c>
      <c r="F4239" s="8">
        <v>4179.5200000000004</v>
      </c>
      <c r="G4239" s="10"/>
    </row>
    <row r="4240" spans="1:7" x14ac:dyDescent="0.45">
      <c r="A4240" s="4" t="s">
        <v>394</v>
      </c>
      <c r="B4240" s="5" t="s">
        <v>298</v>
      </c>
      <c r="C4240" s="6" t="s">
        <v>82</v>
      </c>
      <c r="D4240" s="7">
        <v>38283.599999999999</v>
      </c>
      <c r="E4240" s="16">
        <v>45519</v>
      </c>
      <c r="F4240" s="8">
        <v>0</v>
      </c>
      <c r="G4240" s="10"/>
    </row>
    <row r="4241" spans="1:7" x14ac:dyDescent="0.45">
      <c r="A4241" s="4" t="s">
        <v>394</v>
      </c>
      <c r="B4241" s="5" t="s">
        <v>298</v>
      </c>
      <c r="C4241" s="6" t="s">
        <v>83</v>
      </c>
      <c r="D4241" s="7">
        <v>10421.48</v>
      </c>
      <c r="E4241" s="16">
        <v>45519</v>
      </c>
      <c r="F4241" s="8">
        <v>0</v>
      </c>
      <c r="G4241" s="10"/>
    </row>
    <row r="4242" spans="1:7" x14ac:dyDescent="0.45">
      <c r="A4242" s="4" t="s">
        <v>394</v>
      </c>
      <c r="B4242" s="5" t="s">
        <v>298</v>
      </c>
      <c r="C4242" s="6" t="s">
        <v>84</v>
      </c>
      <c r="D4242" s="7">
        <v>37116.82</v>
      </c>
      <c r="E4242" s="16">
        <v>45519</v>
      </c>
      <c r="F4242" s="8">
        <v>0</v>
      </c>
      <c r="G4242" s="10"/>
    </row>
    <row r="4243" spans="1:7" x14ac:dyDescent="0.45">
      <c r="A4243" s="4" t="s">
        <v>394</v>
      </c>
      <c r="B4243" s="5" t="s">
        <v>298</v>
      </c>
      <c r="C4243" s="6" t="s">
        <v>85</v>
      </c>
      <c r="D4243" s="7">
        <v>10103.86</v>
      </c>
      <c r="E4243" s="16">
        <v>45519</v>
      </c>
      <c r="F4243" s="8">
        <v>0</v>
      </c>
      <c r="G4243" s="10"/>
    </row>
    <row r="4244" spans="1:7" x14ac:dyDescent="0.45">
      <c r="A4244" s="4" t="s">
        <v>394</v>
      </c>
      <c r="B4244" s="5" t="s">
        <v>298</v>
      </c>
      <c r="C4244" s="6" t="s">
        <v>86</v>
      </c>
      <c r="D4244" s="7">
        <v>56518.78</v>
      </c>
      <c r="E4244" s="16">
        <v>45519</v>
      </c>
      <c r="F4244" s="8">
        <v>0</v>
      </c>
      <c r="G4244" s="10"/>
    </row>
    <row r="4245" spans="1:7" x14ac:dyDescent="0.45">
      <c r="A4245" s="4" t="s">
        <v>394</v>
      </c>
      <c r="B4245" s="5" t="s">
        <v>298</v>
      </c>
      <c r="C4245" s="6" t="s">
        <v>87</v>
      </c>
      <c r="D4245" s="7">
        <v>14815.81</v>
      </c>
      <c r="E4245" s="16">
        <v>45519</v>
      </c>
      <c r="F4245" s="8">
        <v>0</v>
      </c>
      <c r="G4245" s="10"/>
    </row>
    <row r="4246" spans="1:7" x14ac:dyDescent="0.45">
      <c r="A4246" s="4" t="s">
        <v>394</v>
      </c>
      <c r="B4246" s="5" t="s">
        <v>298</v>
      </c>
      <c r="C4246" s="6" t="s">
        <v>88</v>
      </c>
      <c r="D4246" s="7">
        <v>37306.17</v>
      </c>
      <c r="E4246" s="16">
        <v>45519</v>
      </c>
      <c r="F4246" s="8">
        <v>0</v>
      </c>
      <c r="G4246" s="10"/>
    </row>
    <row r="4247" spans="1:7" x14ac:dyDescent="0.45">
      <c r="A4247" s="4" t="s">
        <v>394</v>
      </c>
      <c r="B4247" s="5" t="s">
        <v>298</v>
      </c>
      <c r="C4247" s="6" t="s">
        <v>89</v>
      </c>
      <c r="D4247" s="7">
        <v>9779.42</v>
      </c>
      <c r="E4247" s="16">
        <v>45519</v>
      </c>
      <c r="F4247" s="8">
        <v>0</v>
      </c>
      <c r="G4247" s="10"/>
    </row>
    <row r="4248" spans="1:7" x14ac:dyDescent="0.45">
      <c r="A4248" s="4" t="s">
        <v>394</v>
      </c>
      <c r="B4248" s="5" t="s">
        <v>298</v>
      </c>
      <c r="C4248" s="6" t="s">
        <v>90</v>
      </c>
      <c r="D4248" s="7">
        <v>37306.17</v>
      </c>
      <c r="E4248" s="16">
        <v>45762</v>
      </c>
      <c r="F4248" s="8">
        <v>0</v>
      </c>
      <c r="G4248" s="10"/>
    </row>
    <row r="4249" spans="1:7" x14ac:dyDescent="0.45">
      <c r="A4249" s="4" t="s">
        <v>394</v>
      </c>
      <c r="B4249" s="5" t="s">
        <v>298</v>
      </c>
      <c r="C4249" s="6" t="s">
        <v>91</v>
      </c>
      <c r="D4249" s="7">
        <v>9779.42</v>
      </c>
      <c r="E4249" s="16">
        <v>45762</v>
      </c>
      <c r="F4249" s="8">
        <v>0</v>
      </c>
      <c r="G4249" s="10"/>
    </row>
    <row r="4250" spans="1:7" x14ac:dyDescent="0.45">
      <c r="A4250" s="4" t="s">
        <v>394</v>
      </c>
      <c r="B4250" s="5" t="s">
        <v>298</v>
      </c>
      <c r="C4250" s="6" t="s">
        <v>92</v>
      </c>
      <c r="D4250" s="7">
        <v>354765.51</v>
      </c>
      <c r="E4250" s="16">
        <v>45519</v>
      </c>
      <c r="F4250" s="8">
        <v>0</v>
      </c>
      <c r="G4250" s="10"/>
    </row>
    <row r="4251" spans="1:7" x14ac:dyDescent="0.45">
      <c r="A4251" s="4" t="s">
        <v>394</v>
      </c>
      <c r="B4251" s="5" t="s">
        <v>298</v>
      </c>
      <c r="C4251" s="6" t="s">
        <v>93</v>
      </c>
      <c r="D4251" s="7">
        <v>92998.06</v>
      </c>
      <c r="E4251" s="16">
        <v>45519</v>
      </c>
      <c r="F4251" s="8">
        <v>0</v>
      </c>
      <c r="G4251" s="10"/>
    </row>
    <row r="4252" spans="1:7" x14ac:dyDescent="0.45">
      <c r="A4252" s="4" t="s">
        <v>394</v>
      </c>
      <c r="B4252" s="5" t="s">
        <v>299</v>
      </c>
      <c r="C4252" s="6" t="s">
        <v>60</v>
      </c>
      <c r="D4252" s="7">
        <v>22788.080000000002</v>
      </c>
      <c r="E4252" s="16">
        <v>45519</v>
      </c>
      <c r="F4252" s="8">
        <v>0</v>
      </c>
      <c r="G4252" s="10"/>
    </row>
    <row r="4253" spans="1:7" x14ac:dyDescent="0.45">
      <c r="A4253" s="4" t="s">
        <v>394</v>
      </c>
      <c r="B4253" s="5" t="s">
        <v>299</v>
      </c>
      <c r="C4253" s="6" t="s">
        <v>62</v>
      </c>
      <c r="D4253" s="7">
        <v>22036.880000000001</v>
      </c>
      <c r="E4253" s="16">
        <v>45519</v>
      </c>
      <c r="F4253" s="8">
        <v>0</v>
      </c>
      <c r="G4253" s="10"/>
    </row>
    <row r="4254" spans="1:7" x14ac:dyDescent="0.45">
      <c r="A4254" s="4" t="s">
        <v>394</v>
      </c>
      <c r="B4254" s="5" t="s">
        <v>299</v>
      </c>
      <c r="C4254" s="6" t="s">
        <v>64</v>
      </c>
      <c r="D4254" s="7">
        <v>26047.13</v>
      </c>
      <c r="E4254" s="16">
        <v>45519</v>
      </c>
      <c r="F4254" s="8">
        <v>0</v>
      </c>
      <c r="G4254" s="10"/>
    </row>
    <row r="4255" spans="1:7" x14ac:dyDescent="0.45">
      <c r="A4255" s="4" t="s">
        <v>394</v>
      </c>
      <c r="B4255" s="5" t="s">
        <v>299</v>
      </c>
      <c r="C4255" s="6" t="s">
        <v>66</v>
      </c>
      <c r="D4255" s="7">
        <v>20419.43</v>
      </c>
      <c r="E4255" s="16">
        <v>45519</v>
      </c>
      <c r="F4255" s="8">
        <v>0</v>
      </c>
      <c r="G4255" s="10"/>
    </row>
    <row r="4256" spans="1:7" x14ac:dyDescent="0.45">
      <c r="A4256" s="4" t="s">
        <v>394</v>
      </c>
      <c r="B4256" s="5" t="s">
        <v>299</v>
      </c>
      <c r="C4256" s="6" t="s">
        <v>54</v>
      </c>
      <c r="D4256" s="7">
        <v>60955.82</v>
      </c>
      <c r="E4256" s="16">
        <v>44880</v>
      </c>
      <c r="F4256" s="8">
        <v>0</v>
      </c>
      <c r="G4256" s="10"/>
    </row>
    <row r="4257" spans="1:7" x14ac:dyDescent="0.45">
      <c r="A4257" s="4" t="s">
        <v>394</v>
      </c>
      <c r="B4257" s="5" t="s">
        <v>299</v>
      </c>
      <c r="C4257" s="6" t="s">
        <v>55</v>
      </c>
      <c r="D4257" s="7">
        <v>64061.59</v>
      </c>
      <c r="E4257" s="16">
        <v>44925</v>
      </c>
      <c r="F4257" s="8">
        <v>0</v>
      </c>
      <c r="G4257" s="10"/>
    </row>
    <row r="4258" spans="1:7" x14ac:dyDescent="0.45">
      <c r="A4258" s="4" t="s">
        <v>394</v>
      </c>
      <c r="B4258" s="5" t="s">
        <v>299</v>
      </c>
      <c r="C4258" s="6" t="s">
        <v>56</v>
      </c>
      <c r="D4258" s="7">
        <v>53983.18</v>
      </c>
      <c r="E4258" s="16">
        <v>45140</v>
      </c>
      <c r="F4258" s="8">
        <v>0</v>
      </c>
      <c r="G4258" s="10"/>
    </row>
    <row r="4259" spans="1:7" x14ac:dyDescent="0.45">
      <c r="A4259" s="4" t="s">
        <v>394</v>
      </c>
      <c r="B4259" s="5" t="s">
        <v>299</v>
      </c>
      <c r="C4259" s="6" t="s">
        <v>57</v>
      </c>
      <c r="D4259" s="7">
        <v>68279.570000000007</v>
      </c>
      <c r="E4259" s="16">
        <v>45504</v>
      </c>
      <c r="F4259" s="8">
        <v>0</v>
      </c>
      <c r="G4259" s="10"/>
    </row>
    <row r="4260" spans="1:7" x14ac:dyDescent="0.45">
      <c r="A4260" s="4" t="s">
        <v>394</v>
      </c>
      <c r="B4260" s="5" t="s">
        <v>299</v>
      </c>
      <c r="C4260" s="6" t="s">
        <v>58</v>
      </c>
      <c r="D4260" s="7">
        <v>30326.43</v>
      </c>
      <c r="E4260" s="16">
        <v>45412</v>
      </c>
      <c r="F4260" s="8">
        <v>0</v>
      </c>
      <c r="G4260" s="10"/>
    </row>
    <row r="4261" spans="1:7" x14ac:dyDescent="0.45">
      <c r="A4261" s="4" t="s">
        <v>394</v>
      </c>
      <c r="B4261" s="5" t="s">
        <v>299</v>
      </c>
      <c r="C4261" s="6" t="s">
        <v>74</v>
      </c>
      <c r="D4261" s="7">
        <v>21700.66</v>
      </c>
      <c r="E4261" s="16">
        <v>44985</v>
      </c>
      <c r="F4261" s="8">
        <v>0</v>
      </c>
      <c r="G4261" s="10"/>
    </row>
    <row r="4262" spans="1:7" x14ac:dyDescent="0.45">
      <c r="A4262" s="4" t="s">
        <v>394</v>
      </c>
      <c r="B4262" s="5" t="s">
        <v>299</v>
      </c>
      <c r="C4262" s="6" t="s">
        <v>76</v>
      </c>
      <c r="D4262" s="7">
        <v>50628.09</v>
      </c>
      <c r="E4262" s="16">
        <v>44985</v>
      </c>
      <c r="F4262" s="8">
        <v>0</v>
      </c>
      <c r="G4262" s="10"/>
    </row>
    <row r="4263" spans="1:7" x14ac:dyDescent="0.45">
      <c r="A4263" s="4" t="s">
        <v>394</v>
      </c>
      <c r="B4263" s="5" t="s">
        <v>299</v>
      </c>
      <c r="C4263" s="6" t="s">
        <v>78</v>
      </c>
      <c r="D4263" s="7">
        <v>38090.300000000003</v>
      </c>
      <c r="E4263" s="16">
        <v>45127</v>
      </c>
      <c r="F4263" s="8">
        <v>0</v>
      </c>
      <c r="G4263" s="10"/>
    </row>
    <row r="4264" spans="1:7" x14ac:dyDescent="0.45">
      <c r="A4264" s="4" t="s">
        <v>394</v>
      </c>
      <c r="B4264" s="5" t="s">
        <v>299</v>
      </c>
      <c r="C4264" s="6" t="s">
        <v>80</v>
      </c>
      <c r="D4264" s="7">
        <v>59682.55</v>
      </c>
      <c r="E4264" s="16">
        <v>45488</v>
      </c>
      <c r="F4264" s="8">
        <v>0</v>
      </c>
      <c r="G4264" s="10"/>
    </row>
    <row r="4265" spans="1:7" x14ac:dyDescent="0.45">
      <c r="A4265" s="4" t="s">
        <v>394</v>
      </c>
      <c r="B4265" s="5" t="s">
        <v>299</v>
      </c>
      <c r="C4265" s="6" t="s">
        <v>82</v>
      </c>
      <c r="D4265" s="7">
        <v>20699.64</v>
      </c>
      <c r="E4265" s="16">
        <v>45519</v>
      </c>
      <c r="F4265" s="8">
        <v>0</v>
      </c>
      <c r="G4265" s="10"/>
    </row>
    <row r="4266" spans="1:7" x14ac:dyDescent="0.45">
      <c r="A4266" s="4" t="s">
        <v>394</v>
      </c>
      <c r="B4266" s="5" t="s">
        <v>299</v>
      </c>
      <c r="C4266" s="6" t="s">
        <v>84</v>
      </c>
      <c r="D4266" s="7">
        <v>20068.77</v>
      </c>
      <c r="E4266" s="16">
        <v>45519</v>
      </c>
      <c r="F4266" s="8">
        <v>0</v>
      </c>
      <c r="G4266" s="10"/>
    </row>
    <row r="4267" spans="1:7" x14ac:dyDescent="0.45">
      <c r="A4267" s="4" t="s">
        <v>394</v>
      </c>
      <c r="B4267" s="5" t="s">
        <v>299</v>
      </c>
      <c r="C4267" s="6" t="s">
        <v>86</v>
      </c>
      <c r="D4267" s="7">
        <v>30559.26</v>
      </c>
      <c r="E4267" s="16">
        <v>45519</v>
      </c>
      <c r="F4267" s="8">
        <v>0</v>
      </c>
      <c r="G4267" s="10"/>
    </row>
    <row r="4268" spans="1:7" x14ac:dyDescent="0.45">
      <c r="A4268" s="4" t="s">
        <v>394</v>
      </c>
      <c r="B4268" s="5" t="s">
        <v>299</v>
      </c>
      <c r="C4268" s="6" t="s">
        <v>88</v>
      </c>
      <c r="D4268" s="7">
        <v>20171.150000000001</v>
      </c>
      <c r="E4268" s="16">
        <v>45519</v>
      </c>
      <c r="F4268" s="8">
        <v>0</v>
      </c>
      <c r="G4268" s="10"/>
    </row>
    <row r="4269" spans="1:7" x14ac:dyDescent="0.45">
      <c r="A4269" s="4" t="s">
        <v>394</v>
      </c>
      <c r="B4269" s="5" t="s">
        <v>299</v>
      </c>
      <c r="C4269" s="6" t="s">
        <v>90</v>
      </c>
      <c r="D4269" s="7">
        <v>20171.150000000001</v>
      </c>
      <c r="E4269" s="16">
        <v>45762</v>
      </c>
      <c r="F4269" s="8">
        <v>0</v>
      </c>
      <c r="G4269" s="10"/>
    </row>
    <row r="4270" spans="1:7" x14ac:dyDescent="0.45">
      <c r="A4270" s="4" t="s">
        <v>394</v>
      </c>
      <c r="B4270" s="5" t="s">
        <v>299</v>
      </c>
      <c r="C4270" s="6" t="s">
        <v>92</v>
      </c>
      <c r="D4270" s="7">
        <v>191818.94</v>
      </c>
      <c r="E4270" s="16">
        <v>45519</v>
      </c>
      <c r="F4270" s="8">
        <v>0</v>
      </c>
      <c r="G4270" s="10"/>
    </row>
    <row r="4271" spans="1:7" x14ac:dyDescent="0.45">
      <c r="A4271" s="4" t="s">
        <v>394</v>
      </c>
      <c r="B4271" s="5" t="s">
        <v>300</v>
      </c>
      <c r="C4271" s="6" t="s">
        <v>60</v>
      </c>
      <c r="D4271" s="7">
        <v>17228.02</v>
      </c>
      <c r="E4271" s="16">
        <v>45519</v>
      </c>
      <c r="F4271" s="8">
        <v>0</v>
      </c>
      <c r="G4271" s="10"/>
    </row>
    <row r="4272" spans="1:7" x14ac:dyDescent="0.45">
      <c r="A4272" s="4" t="s">
        <v>394</v>
      </c>
      <c r="B4272" s="5" t="s">
        <v>300</v>
      </c>
      <c r="C4272" s="6" t="s">
        <v>62</v>
      </c>
      <c r="D4272" s="7">
        <v>16660.11</v>
      </c>
      <c r="E4272" s="16">
        <v>45519</v>
      </c>
      <c r="F4272" s="8">
        <v>0</v>
      </c>
      <c r="G4272" s="10"/>
    </row>
    <row r="4273" spans="1:7" x14ac:dyDescent="0.45">
      <c r="A4273" s="4" t="s">
        <v>394</v>
      </c>
      <c r="B4273" s="5" t="s">
        <v>300</v>
      </c>
      <c r="C4273" s="6" t="s">
        <v>64</v>
      </c>
      <c r="D4273" s="7">
        <v>19691.900000000001</v>
      </c>
      <c r="E4273" s="16">
        <v>45519</v>
      </c>
      <c r="F4273" s="8">
        <v>0</v>
      </c>
      <c r="G4273" s="10"/>
    </row>
    <row r="4274" spans="1:7" x14ac:dyDescent="0.45">
      <c r="A4274" s="4" t="s">
        <v>394</v>
      </c>
      <c r="B4274" s="5" t="s">
        <v>300</v>
      </c>
      <c r="C4274" s="6" t="s">
        <v>66</v>
      </c>
      <c r="D4274" s="7">
        <v>15437.3</v>
      </c>
      <c r="E4274" s="16">
        <v>45519</v>
      </c>
      <c r="F4274" s="8">
        <v>0</v>
      </c>
      <c r="G4274" s="10"/>
    </row>
    <row r="4275" spans="1:7" x14ac:dyDescent="0.45">
      <c r="A4275" s="4" t="s">
        <v>394</v>
      </c>
      <c r="B4275" s="5" t="s">
        <v>300</v>
      </c>
      <c r="C4275" s="6" t="s">
        <v>54</v>
      </c>
      <c r="D4275" s="7">
        <v>46083.23</v>
      </c>
      <c r="E4275" s="16">
        <v>44880</v>
      </c>
      <c r="F4275" s="8">
        <v>0</v>
      </c>
      <c r="G4275" s="10"/>
    </row>
    <row r="4276" spans="1:7" x14ac:dyDescent="0.45">
      <c r="A4276" s="4" t="s">
        <v>394</v>
      </c>
      <c r="B4276" s="5" t="s">
        <v>300</v>
      </c>
      <c r="C4276" s="6" t="s">
        <v>55</v>
      </c>
      <c r="D4276" s="7">
        <v>48431.23</v>
      </c>
      <c r="E4276" s="16">
        <v>44925</v>
      </c>
      <c r="F4276" s="8">
        <v>0</v>
      </c>
      <c r="G4276" s="10"/>
    </row>
    <row r="4277" spans="1:7" x14ac:dyDescent="0.45">
      <c r="A4277" s="4" t="s">
        <v>394</v>
      </c>
      <c r="B4277" s="5" t="s">
        <v>300</v>
      </c>
      <c r="C4277" s="6" t="s">
        <v>56</v>
      </c>
      <c r="D4277" s="7">
        <v>40811.839999999997</v>
      </c>
      <c r="E4277" s="16">
        <v>45139</v>
      </c>
      <c r="F4277" s="8">
        <v>0</v>
      </c>
      <c r="G4277" s="10"/>
    </row>
    <row r="4278" spans="1:7" x14ac:dyDescent="0.45">
      <c r="A4278" s="4" t="s">
        <v>394</v>
      </c>
      <c r="B4278" s="5" t="s">
        <v>300</v>
      </c>
      <c r="C4278" s="6" t="s">
        <v>57</v>
      </c>
      <c r="D4278" s="7">
        <v>51620.07</v>
      </c>
      <c r="E4278" s="16">
        <v>45504</v>
      </c>
      <c r="F4278" s="8">
        <v>0</v>
      </c>
      <c r="G4278" s="10"/>
    </row>
    <row r="4279" spans="1:7" x14ac:dyDescent="0.45">
      <c r="A4279" s="4" t="s">
        <v>394</v>
      </c>
      <c r="B4279" s="5" t="s">
        <v>300</v>
      </c>
      <c r="C4279" s="6" t="s">
        <v>58</v>
      </c>
      <c r="D4279" s="7">
        <v>22927.09</v>
      </c>
      <c r="E4279" s="16">
        <v>45412</v>
      </c>
      <c r="F4279" s="8">
        <v>0</v>
      </c>
      <c r="G4279" s="10"/>
    </row>
    <row r="4280" spans="1:7" x14ac:dyDescent="0.45">
      <c r="A4280" s="4" t="s">
        <v>394</v>
      </c>
      <c r="B4280" s="5" t="s">
        <v>300</v>
      </c>
      <c r="C4280" s="6" t="s">
        <v>74</v>
      </c>
      <c r="D4280" s="7">
        <v>16405.93</v>
      </c>
      <c r="E4280" s="16">
        <v>44985</v>
      </c>
      <c r="F4280" s="8">
        <v>0</v>
      </c>
      <c r="G4280" s="10"/>
    </row>
    <row r="4281" spans="1:7" x14ac:dyDescent="0.45">
      <c r="A4281" s="4" t="s">
        <v>394</v>
      </c>
      <c r="B4281" s="5" t="s">
        <v>300</v>
      </c>
      <c r="C4281" s="6" t="s">
        <v>76</v>
      </c>
      <c r="D4281" s="7">
        <v>38275.360000000001</v>
      </c>
      <c r="E4281" s="16">
        <v>44985</v>
      </c>
      <c r="F4281" s="8">
        <v>0</v>
      </c>
      <c r="G4281" s="10"/>
    </row>
    <row r="4282" spans="1:7" x14ac:dyDescent="0.45">
      <c r="A4282" s="4" t="s">
        <v>394</v>
      </c>
      <c r="B4282" s="5" t="s">
        <v>300</v>
      </c>
      <c r="C4282" s="6" t="s">
        <v>78</v>
      </c>
      <c r="D4282" s="7">
        <v>28796.66</v>
      </c>
      <c r="E4282" s="16">
        <v>45127</v>
      </c>
      <c r="F4282" s="8">
        <v>0</v>
      </c>
      <c r="G4282" s="10"/>
    </row>
    <row r="4283" spans="1:7" x14ac:dyDescent="0.45">
      <c r="A4283" s="4" t="s">
        <v>394</v>
      </c>
      <c r="B4283" s="5" t="s">
        <v>300</v>
      </c>
      <c r="C4283" s="6" t="s">
        <v>80</v>
      </c>
      <c r="D4283" s="7">
        <v>45120.63</v>
      </c>
      <c r="E4283" s="16">
        <v>45488</v>
      </c>
      <c r="F4283" s="8">
        <v>0</v>
      </c>
      <c r="G4283" s="10"/>
    </row>
    <row r="4284" spans="1:7" x14ac:dyDescent="0.45">
      <c r="A4284" s="4" t="s">
        <v>394</v>
      </c>
      <c r="B4284" s="5" t="s">
        <v>300</v>
      </c>
      <c r="C4284" s="6" t="s">
        <v>82</v>
      </c>
      <c r="D4284" s="7">
        <v>15649.14</v>
      </c>
      <c r="E4284" s="16">
        <v>45519</v>
      </c>
      <c r="F4284" s="8">
        <v>0</v>
      </c>
      <c r="G4284" s="10"/>
    </row>
    <row r="4285" spans="1:7" x14ac:dyDescent="0.45">
      <c r="A4285" s="4" t="s">
        <v>394</v>
      </c>
      <c r="B4285" s="5" t="s">
        <v>300</v>
      </c>
      <c r="C4285" s="6" t="s">
        <v>84</v>
      </c>
      <c r="D4285" s="7">
        <v>15172.2</v>
      </c>
      <c r="E4285" s="16">
        <v>45519</v>
      </c>
      <c r="F4285" s="8">
        <v>0</v>
      </c>
      <c r="G4285" s="10"/>
    </row>
    <row r="4286" spans="1:7" x14ac:dyDescent="0.45">
      <c r="A4286" s="4" t="s">
        <v>394</v>
      </c>
      <c r="B4286" s="5" t="s">
        <v>300</v>
      </c>
      <c r="C4286" s="6" t="s">
        <v>86</v>
      </c>
      <c r="D4286" s="7">
        <v>23103.119999999999</v>
      </c>
      <c r="E4286" s="16">
        <v>45519</v>
      </c>
      <c r="F4286" s="8">
        <v>0</v>
      </c>
      <c r="G4286" s="10"/>
    </row>
    <row r="4287" spans="1:7" x14ac:dyDescent="0.45">
      <c r="A4287" s="4" t="s">
        <v>394</v>
      </c>
      <c r="B4287" s="5" t="s">
        <v>300</v>
      </c>
      <c r="C4287" s="6" t="s">
        <v>88</v>
      </c>
      <c r="D4287" s="7">
        <v>15249.6</v>
      </c>
      <c r="E4287" s="16">
        <v>45519</v>
      </c>
      <c r="F4287" s="8">
        <v>0</v>
      </c>
      <c r="G4287" s="10"/>
    </row>
    <row r="4288" spans="1:7" x14ac:dyDescent="0.45">
      <c r="A4288" s="4" t="s">
        <v>394</v>
      </c>
      <c r="B4288" s="5" t="s">
        <v>300</v>
      </c>
      <c r="C4288" s="6" t="s">
        <v>90</v>
      </c>
      <c r="D4288" s="7">
        <v>15249.6</v>
      </c>
      <c r="E4288" s="16">
        <v>45762</v>
      </c>
      <c r="F4288" s="8">
        <v>0</v>
      </c>
      <c r="G4288" s="10"/>
    </row>
    <row r="4289" spans="1:7" x14ac:dyDescent="0.45">
      <c r="A4289" s="4" t="s">
        <v>394</v>
      </c>
      <c r="B4289" s="5" t="s">
        <v>300</v>
      </c>
      <c r="C4289" s="6" t="s">
        <v>92</v>
      </c>
      <c r="D4289" s="7">
        <v>145017.10999999999</v>
      </c>
      <c r="E4289" s="16">
        <v>45519</v>
      </c>
      <c r="F4289" s="8">
        <v>0</v>
      </c>
      <c r="G4289" s="10"/>
    </row>
    <row r="4290" spans="1:7" x14ac:dyDescent="0.45">
      <c r="A4290" s="4" t="s">
        <v>394</v>
      </c>
      <c r="B4290" s="5" t="s">
        <v>301</v>
      </c>
      <c r="C4290" s="6" t="s">
        <v>60</v>
      </c>
      <c r="D4290" s="7">
        <v>10772.61</v>
      </c>
      <c r="E4290" s="16">
        <v>45519</v>
      </c>
      <c r="F4290" s="8">
        <v>0</v>
      </c>
      <c r="G4290" s="10"/>
    </row>
    <row r="4291" spans="1:7" x14ac:dyDescent="0.45">
      <c r="A4291" s="4" t="s">
        <v>394</v>
      </c>
      <c r="B4291" s="5" t="s">
        <v>301</v>
      </c>
      <c r="C4291" s="6" t="s">
        <v>62</v>
      </c>
      <c r="D4291" s="7">
        <v>10417.49</v>
      </c>
      <c r="E4291" s="16">
        <v>45519</v>
      </c>
      <c r="F4291" s="8">
        <v>0</v>
      </c>
      <c r="G4291" s="10"/>
    </row>
    <row r="4292" spans="1:7" x14ac:dyDescent="0.45">
      <c r="A4292" s="4" t="s">
        <v>394</v>
      </c>
      <c r="B4292" s="5" t="s">
        <v>301</v>
      </c>
      <c r="C4292" s="6" t="s">
        <v>64</v>
      </c>
      <c r="D4292" s="7">
        <v>12313.26</v>
      </c>
      <c r="E4292" s="16">
        <v>45519</v>
      </c>
      <c r="F4292" s="8">
        <v>0</v>
      </c>
      <c r="G4292" s="10"/>
    </row>
    <row r="4293" spans="1:7" x14ac:dyDescent="0.45">
      <c r="A4293" s="4" t="s">
        <v>394</v>
      </c>
      <c r="B4293" s="5" t="s">
        <v>301</v>
      </c>
      <c r="C4293" s="6" t="s">
        <v>66</v>
      </c>
      <c r="D4293" s="7">
        <v>9652.8700000000008</v>
      </c>
      <c r="E4293" s="16">
        <v>45519</v>
      </c>
      <c r="F4293" s="8">
        <v>0</v>
      </c>
      <c r="G4293" s="10"/>
    </row>
    <row r="4294" spans="1:7" x14ac:dyDescent="0.45">
      <c r="A4294" s="4" t="s">
        <v>394</v>
      </c>
      <c r="B4294" s="5" t="s">
        <v>301</v>
      </c>
      <c r="C4294" s="6" t="s">
        <v>54</v>
      </c>
      <c r="D4294" s="7">
        <v>28815.64</v>
      </c>
      <c r="E4294" s="16">
        <v>44880</v>
      </c>
      <c r="F4294" s="8">
        <v>0</v>
      </c>
      <c r="G4294" s="10"/>
    </row>
    <row r="4295" spans="1:7" x14ac:dyDescent="0.45">
      <c r="A4295" s="4" t="s">
        <v>394</v>
      </c>
      <c r="B4295" s="5" t="s">
        <v>301</v>
      </c>
      <c r="C4295" s="6" t="s">
        <v>55</v>
      </c>
      <c r="D4295" s="7">
        <v>30283.83</v>
      </c>
      <c r="E4295" s="16">
        <v>44925</v>
      </c>
      <c r="F4295" s="8">
        <v>0</v>
      </c>
      <c r="G4295" s="10"/>
    </row>
    <row r="4296" spans="1:7" x14ac:dyDescent="0.45">
      <c r="A4296" s="4" t="s">
        <v>394</v>
      </c>
      <c r="B4296" s="5" t="s">
        <v>301</v>
      </c>
      <c r="C4296" s="6" t="s">
        <v>56</v>
      </c>
      <c r="D4296" s="7">
        <v>25519.46</v>
      </c>
      <c r="E4296" s="16">
        <v>45139</v>
      </c>
      <c r="F4296" s="8">
        <v>0</v>
      </c>
      <c r="G4296" s="10"/>
    </row>
    <row r="4297" spans="1:7" x14ac:dyDescent="0.45">
      <c r="A4297" s="4" t="s">
        <v>394</v>
      </c>
      <c r="B4297" s="5" t="s">
        <v>301</v>
      </c>
      <c r="C4297" s="6" t="s">
        <v>57</v>
      </c>
      <c r="D4297" s="7">
        <v>32277.8</v>
      </c>
      <c r="E4297" s="16">
        <v>45504</v>
      </c>
      <c r="F4297" s="8">
        <v>0</v>
      </c>
      <c r="G4297" s="10"/>
    </row>
    <row r="4298" spans="1:7" x14ac:dyDescent="0.45">
      <c r="A4298" s="4" t="s">
        <v>394</v>
      </c>
      <c r="B4298" s="5" t="s">
        <v>301</v>
      </c>
      <c r="C4298" s="6" t="s">
        <v>58</v>
      </c>
      <c r="D4298" s="7">
        <v>14336.21</v>
      </c>
      <c r="E4298" s="16">
        <v>45412</v>
      </c>
      <c r="F4298" s="8">
        <v>0</v>
      </c>
      <c r="G4298" s="10"/>
    </row>
    <row r="4299" spans="1:7" x14ac:dyDescent="0.45">
      <c r="A4299" s="4" t="s">
        <v>394</v>
      </c>
      <c r="B4299" s="5" t="s">
        <v>301</v>
      </c>
      <c r="C4299" s="6" t="s">
        <v>74</v>
      </c>
      <c r="D4299" s="7">
        <v>10258.549999999999</v>
      </c>
      <c r="E4299" s="16">
        <v>44985</v>
      </c>
      <c r="F4299" s="8">
        <v>0</v>
      </c>
      <c r="G4299" s="10"/>
    </row>
    <row r="4300" spans="1:7" x14ac:dyDescent="0.45">
      <c r="A4300" s="4" t="s">
        <v>394</v>
      </c>
      <c r="B4300" s="5" t="s">
        <v>301</v>
      </c>
      <c r="C4300" s="6" t="s">
        <v>76</v>
      </c>
      <c r="D4300" s="7">
        <v>23933.41</v>
      </c>
      <c r="E4300" s="16">
        <v>44985</v>
      </c>
      <c r="F4300" s="8">
        <v>0</v>
      </c>
      <c r="G4300" s="10"/>
    </row>
    <row r="4301" spans="1:7" x14ac:dyDescent="0.45">
      <c r="A4301" s="4" t="s">
        <v>394</v>
      </c>
      <c r="B4301" s="5" t="s">
        <v>301</v>
      </c>
      <c r="C4301" s="6" t="s">
        <v>78</v>
      </c>
      <c r="D4301" s="7">
        <v>18006.419999999998</v>
      </c>
      <c r="E4301" s="16">
        <v>45127</v>
      </c>
      <c r="F4301" s="8">
        <v>0</v>
      </c>
      <c r="G4301" s="10"/>
    </row>
    <row r="4302" spans="1:7" x14ac:dyDescent="0.45">
      <c r="A4302" s="4" t="s">
        <v>394</v>
      </c>
      <c r="B4302" s="5" t="s">
        <v>301</v>
      </c>
      <c r="C4302" s="6" t="s">
        <v>80</v>
      </c>
      <c r="D4302" s="7">
        <v>28213.73</v>
      </c>
      <c r="E4302" s="16">
        <v>45488</v>
      </c>
      <c r="F4302" s="8">
        <v>0</v>
      </c>
      <c r="G4302" s="10"/>
    </row>
    <row r="4303" spans="1:7" x14ac:dyDescent="0.45">
      <c r="A4303" s="4" t="s">
        <v>394</v>
      </c>
      <c r="B4303" s="5" t="s">
        <v>301</v>
      </c>
      <c r="C4303" s="6" t="s">
        <v>82</v>
      </c>
      <c r="D4303" s="7">
        <v>9785.34</v>
      </c>
      <c r="E4303" s="16">
        <v>45519</v>
      </c>
      <c r="F4303" s="8">
        <v>0</v>
      </c>
      <c r="G4303" s="10"/>
    </row>
    <row r="4304" spans="1:7" x14ac:dyDescent="0.45">
      <c r="A4304" s="4" t="s">
        <v>394</v>
      </c>
      <c r="B4304" s="5" t="s">
        <v>301</v>
      </c>
      <c r="C4304" s="6" t="s">
        <v>84</v>
      </c>
      <c r="D4304" s="7">
        <v>9487.11</v>
      </c>
      <c r="E4304" s="16">
        <v>45519</v>
      </c>
      <c r="F4304" s="8">
        <v>0</v>
      </c>
      <c r="G4304" s="10"/>
    </row>
    <row r="4305" spans="1:7" x14ac:dyDescent="0.45">
      <c r="A4305" s="4" t="s">
        <v>394</v>
      </c>
      <c r="B4305" s="5" t="s">
        <v>301</v>
      </c>
      <c r="C4305" s="6" t="s">
        <v>86</v>
      </c>
      <c r="D4305" s="7">
        <v>14446.28</v>
      </c>
      <c r="E4305" s="16">
        <v>45519</v>
      </c>
      <c r="F4305" s="8">
        <v>0</v>
      </c>
      <c r="G4305" s="10"/>
    </row>
    <row r="4306" spans="1:7" x14ac:dyDescent="0.45">
      <c r="A4306" s="4" t="s">
        <v>394</v>
      </c>
      <c r="B4306" s="5" t="s">
        <v>301</v>
      </c>
      <c r="C4306" s="6" t="s">
        <v>88</v>
      </c>
      <c r="D4306" s="7">
        <v>9535.51</v>
      </c>
      <c r="E4306" s="16">
        <v>45519</v>
      </c>
      <c r="F4306" s="8">
        <v>0</v>
      </c>
      <c r="G4306" s="10"/>
    </row>
    <row r="4307" spans="1:7" x14ac:dyDescent="0.45">
      <c r="A4307" s="4" t="s">
        <v>394</v>
      </c>
      <c r="B4307" s="5" t="s">
        <v>301</v>
      </c>
      <c r="C4307" s="6" t="s">
        <v>90</v>
      </c>
      <c r="D4307" s="7">
        <v>9535.51</v>
      </c>
      <c r="E4307" s="16">
        <v>45762</v>
      </c>
      <c r="F4307" s="8">
        <v>0</v>
      </c>
      <c r="G4307" s="10"/>
    </row>
    <row r="4308" spans="1:7" x14ac:dyDescent="0.45">
      <c r="A4308" s="4" t="s">
        <v>394</v>
      </c>
      <c r="B4308" s="5" t="s">
        <v>301</v>
      </c>
      <c r="C4308" s="6" t="s">
        <v>92</v>
      </c>
      <c r="D4308" s="7">
        <v>90678.55</v>
      </c>
      <c r="E4308" s="16">
        <v>45519</v>
      </c>
      <c r="F4308" s="8">
        <v>0</v>
      </c>
      <c r="G4308" s="10"/>
    </row>
    <row r="4309" spans="1:7" x14ac:dyDescent="0.45">
      <c r="A4309" s="4" t="s">
        <v>394</v>
      </c>
      <c r="B4309" s="5" t="s">
        <v>302</v>
      </c>
      <c r="C4309" s="6" t="s">
        <v>60</v>
      </c>
      <c r="D4309" s="7">
        <v>2942.94</v>
      </c>
      <c r="E4309" s="16">
        <v>45519</v>
      </c>
      <c r="F4309" s="8">
        <v>0</v>
      </c>
      <c r="G4309" s="10"/>
    </row>
    <row r="4310" spans="1:7" x14ac:dyDescent="0.45">
      <c r="A4310" s="4" t="s">
        <v>394</v>
      </c>
      <c r="B4310" s="5" t="s">
        <v>302</v>
      </c>
      <c r="C4310" s="6" t="s">
        <v>62</v>
      </c>
      <c r="D4310" s="7">
        <v>2845.93</v>
      </c>
      <c r="E4310" s="16">
        <v>45519</v>
      </c>
      <c r="F4310" s="8">
        <v>0</v>
      </c>
      <c r="G4310" s="10"/>
    </row>
    <row r="4311" spans="1:7" x14ac:dyDescent="0.45">
      <c r="A4311" s="4" t="s">
        <v>394</v>
      </c>
      <c r="B4311" s="5" t="s">
        <v>302</v>
      </c>
      <c r="C4311" s="6" t="s">
        <v>64</v>
      </c>
      <c r="D4311" s="7">
        <v>3363.83</v>
      </c>
      <c r="E4311" s="16">
        <v>45519</v>
      </c>
      <c r="F4311" s="8">
        <v>0</v>
      </c>
      <c r="G4311" s="10"/>
    </row>
    <row r="4312" spans="1:7" x14ac:dyDescent="0.45">
      <c r="A4312" s="4" t="s">
        <v>394</v>
      </c>
      <c r="B4312" s="5" t="s">
        <v>302</v>
      </c>
      <c r="C4312" s="6" t="s">
        <v>66</v>
      </c>
      <c r="D4312" s="7">
        <v>2637.04</v>
      </c>
      <c r="E4312" s="16">
        <v>45519</v>
      </c>
      <c r="F4312" s="8">
        <v>0</v>
      </c>
      <c r="G4312" s="10"/>
    </row>
    <row r="4313" spans="1:7" x14ac:dyDescent="0.45">
      <c r="A4313" s="4" t="s">
        <v>394</v>
      </c>
      <c r="B4313" s="5" t="s">
        <v>302</v>
      </c>
      <c r="C4313" s="6" t="s">
        <v>54</v>
      </c>
      <c r="D4313" s="7">
        <v>7872.07</v>
      </c>
      <c r="E4313" s="16">
        <v>44880</v>
      </c>
      <c r="F4313" s="8">
        <v>0</v>
      </c>
      <c r="G4313" s="10"/>
    </row>
    <row r="4314" spans="1:7" x14ac:dyDescent="0.45">
      <c r="A4314" s="4" t="s">
        <v>394</v>
      </c>
      <c r="B4314" s="5" t="s">
        <v>302</v>
      </c>
      <c r="C4314" s="6" t="s">
        <v>55</v>
      </c>
      <c r="D4314" s="7">
        <v>8273.16</v>
      </c>
      <c r="E4314" s="16">
        <v>44925</v>
      </c>
      <c r="F4314" s="8">
        <v>0</v>
      </c>
      <c r="G4314" s="10"/>
    </row>
    <row r="4315" spans="1:7" x14ac:dyDescent="0.45">
      <c r="A4315" s="4" t="s">
        <v>394</v>
      </c>
      <c r="B4315" s="5" t="s">
        <v>302</v>
      </c>
      <c r="C4315" s="6" t="s">
        <v>56</v>
      </c>
      <c r="D4315" s="7">
        <v>6971.6</v>
      </c>
      <c r="E4315" s="16">
        <v>45139</v>
      </c>
      <c r="F4315" s="8">
        <v>0</v>
      </c>
      <c r="G4315" s="10"/>
    </row>
    <row r="4316" spans="1:7" x14ac:dyDescent="0.45">
      <c r="A4316" s="4" t="s">
        <v>394</v>
      </c>
      <c r="B4316" s="5" t="s">
        <v>302</v>
      </c>
      <c r="C4316" s="6" t="s">
        <v>57</v>
      </c>
      <c r="D4316" s="7">
        <v>8817.89</v>
      </c>
      <c r="E4316" s="16">
        <v>45504</v>
      </c>
      <c r="F4316" s="8">
        <v>0</v>
      </c>
      <c r="G4316" s="10"/>
    </row>
    <row r="4317" spans="1:7" x14ac:dyDescent="0.45">
      <c r="A4317" s="4" t="s">
        <v>394</v>
      </c>
      <c r="B4317" s="5" t="s">
        <v>302</v>
      </c>
      <c r="C4317" s="6" t="s">
        <v>58</v>
      </c>
      <c r="D4317" s="7">
        <v>3916.47</v>
      </c>
      <c r="E4317" s="16">
        <v>45412</v>
      </c>
      <c r="F4317" s="8">
        <v>0</v>
      </c>
      <c r="G4317" s="10"/>
    </row>
    <row r="4318" spans="1:7" x14ac:dyDescent="0.45">
      <c r="A4318" s="4" t="s">
        <v>394</v>
      </c>
      <c r="B4318" s="5" t="s">
        <v>302</v>
      </c>
      <c r="C4318" s="6" t="s">
        <v>82</v>
      </c>
      <c r="D4318" s="7">
        <v>2673.23</v>
      </c>
      <c r="E4318" s="16">
        <v>45519</v>
      </c>
      <c r="F4318" s="8">
        <v>0</v>
      </c>
      <c r="G4318" s="10"/>
    </row>
    <row r="4319" spans="1:7" x14ac:dyDescent="0.45">
      <c r="A4319" s="4" t="s">
        <v>394</v>
      </c>
      <c r="B4319" s="5" t="s">
        <v>302</v>
      </c>
      <c r="C4319" s="6" t="s">
        <v>84</v>
      </c>
      <c r="D4319" s="7">
        <v>2591.7600000000002</v>
      </c>
      <c r="E4319" s="16">
        <v>45519</v>
      </c>
      <c r="F4319" s="8">
        <v>0</v>
      </c>
      <c r="G4319" s="10"/>
    </row>
    <row r="4320" spans="1:7" x14ac:dyDescent="0.45">
      <c r="A4320" s="4" t="s">
        <v>394</v>
      </c>
      <c r="B4320" s="5" t="s">
        <v>302</v>
      </c>
      <c r="C4320" s="6" t="s">
        <v>86</v>
      </c>
      <c r="D4320" s="7">
        <v>3946.54</v>
      </c>
      <c r="E4320" s="16">
        <v>45519</v>
      </c>
      <c r="F4320" s="8">
        <v>0</v>
      </c>
      <c r="G4320" s="10"/>
    </row>
    <row r="4321" spans="1:7" x14ac:dyDescent="0.45">
      <c r="A4321" s="4" t="s">
        <v>394</v>
      </c>
      <c r="B4321" s="5" t="s">
        <v>302</v>
      </c>
      <c r="C4321" s="6" t="s">
        <v>88</v>
      </c>
      <c r="D4321" s="7">
        <v>2604.98</v>
      </c>
      <c r="E4321" s="16">
        <v>45519</v>
      </c>
      <c r="F4321" s="8">
        <v>0</v>
      </c>
      <c r="G4321" s="10"/>
    </row>
    <row r="4322" spans="1:7" x14ac:dyDescent="0.45">
      <c r="A4322" s="4" t="s">
        <v>394</v>
      </c>
      <c r="B4322" s="5" t="s">
        <v>302</v>
      </c>
      <c r="C4322" s="6" t="s">
        <v>90</v>
      </c>
      <c r="D4322" s="7">
        <v>2604.98</v>
      </c>
      <c r="E4322" s="16">
        <v>45762</v>
      </c>
      <c r="F4322" s="8">
        <v>0</v>
      </c>
      <c r="G4322" s="10"/>
    </row>
    <row r="4323" spans="1:7" x14ac:dyDescent="0.45">
      <c r="A4323" s="4" t="s">
        <v>394</v>
      </c>
      <c r="B4323" s="5" t="s">
        <v>302</v>
      </c>
      <c r="C4323" s="6" t="s">
        <v>92</v>
      </c>
      <c r="D4323" s="7">
        <v>24772.240000000002</v>
      </c>
      <c r="E4323" s="16">
        <v>45519</v>
      </c>
      <c r="F4323" s="8">
        <v>0</v>
      </c>
      <c r="G4323" s="10"/>
    </row>
    <row r="4324" spans="1:7" x14ac:dyDescent="0.45">
      <c r="A4324" s="4" t="s">
        <v>394</v>
      </c>
      <c r="B4324" s="5" t="s">
        <v>303</v>
      </c>
      <c r="C4324" s="6" t="s">
        <v>60</v>
      </c>
      <c r="D4324" s="7">
        <v>58344.78</v>
      </c>
      <c r="E4324" s="16">
        <v>45519</v>
      </c>
      <c r="F4324" s="8">
        <v>0</v>
      </c>
      <c r="G4324" s="10"/>
    </row>
    <row r="4325" spans="1:7" x14ac:dyDescent="0.45">
      <c r="A4325" s="4" t="s">
        <v>394</v>
      </c>
      <c r="B4325" s="5" t="s">
        <v>303</v>
      </c>
      <c r="C4325" s="6" t="s">
        <v>62</v>
      </c>
      <c r="D4325" s="7">
        <v>56421.46</v>
      </c>
      <c r="E4325" s="16">
        <v>45519</v>
      </c>
      <c r="F4325" s="8">
        <v>0</v>
      </c>
      <c r="G4325" s="10"/>
    </row>
    <row r="4326" spans="1:7" x14ac:dyDescent="0.45">
      <c r="A4326" s="4" t="s">
        <v>394</v>
      </c>
      <c r="B4326" s="5" t="s">
        <v>303</v>
      </c>
      <c r="C4326" s="6" t="s">
        <v>64</v>
      </c>
      <c r="D4326" s="7">
        <v>66688.990000000005</v>
      </c>
      <c r="E4326" s="16">
        <v>45519</v>
      </c>
      <c r="F4326" s="8">
        <v>0</v>
      </c>
      <c r="G4326" s="10"/>
    </row>
    <row r="4327" spans="1:7" x14ac:dyDescent="0.45">
      <c r="A4327" s="4" t="s">
        <v>394</v>
      </c>
      <c r="B4327" s="5" t="s">
        <v>303</v>
      </c>
      <c r="C4327" s="6" t="s">
        <v>66</v>
      </c>
      <c r="D4327" s="7">
        <v>52280.27</v>
      </c>
      <c r="E4327" s="16">
        <v>45519</v>
      </c>
      <c r="F4327" s="8">
        <v>0</v>
      </c>
      <c r="G4327" s="10"/>
    </row>
    <row r="4328" spans="1:7" x14ac:dyDescent="0.45">
      <c r="A4328" s="4" t="s">
        <v>394</v>
      </c>
      <c r="B4328" s="5" t="s">
        <v>303</v>
      </c>
      <c r="C4328" s="6" t="s">
        <v>54</v>
      </c>
      <c r="D4328" s="7">
        <v>156066.4</v>
      </c>
      <c r="E4328" s="16">
        <v>44880</v>
      </c>
      <c r="F4328" s="8">
        <v>0</v>
      </c>
      <c r="G4328" s="10"/>
    </row>
    <row r="4329" spans="1:7" x14ac:dyDescent="0.45">
      <c r="A4329" s="4" t="s">
        <v>394</v>
      </c>
      <c r="B4329" s="5" t="s">
        <v>303</v>
      </c>
      <c r="C4329" s="6" t="s">
        <v>55</v>
      </c>
      <c r="D4329" s="7">
        <v>164018.18</v>
      </c>
      <c r="E4329" s="16">
        <v>44925</v>
      </c>
      <c r="F4329" s="8">
        <v>0</v>
      </c>
      <c r="G4329" s="10"/>
    </row>
    <row r="4330" spans="1:7" x14ac:dyDescent="0.45">
      <c r="A4330" s="4" t="s">
        <v>394</v>
      </c>
      <c r="B4330" s="5" t="s">
        <v>303</v>
      </c>
      <c r="C4330" s="6" t="s">
        <v>56</v>
      </c>
      <c r="D4330" s="7">
        <v>138214.21</v>
      </c>
      <c r="E4330" s="16">
        <v>45140</v>
      </c>
      <c r="F4330" s="8">
        <v>0</v>
      </c>
      <c r="G4330" s="10"/>
    </row>
    <row r="4331" spans="1:7" x14ac:dyDescent="0.45">
      <c r="A4331" s="4" t="s">
        <v>394</v>
      </c>
      <c r="B4331" s="5" t="s">
        <v>303</v>
      </c>
      <c r="C4331" s="6" t="s">
        <v>57</v>
      </c>
      <c r="D4331" s="7">
        <v>174817.56</v>
      </c>
      <c r="E4331" s="16">
        <v>45504</v>
      </c>
      <c r="F4331" s="8">
        <v>0</v>
      </c>
      <c r="G4331" s="10"/>
    </row>
    <row r="4332" spans="1:7" x14ac:dyDescent="0.45">
      <c r="A4332" s="4" t="s">
        <v>394</v>
      </c>
      <c r="B4332" s="5" t="s">
        <v>303</v>
      </c>
      <c r="C4332" s="6" t="s">
        <v>58</v>
      </c>
      <c r="D4332" s="7">
        <v>77645.36</v>
      </c>
      <c r="E4332" s="16">
        <v>45412</v>
      </c>
      <c r="F4332" s="8">
        <v>0</v>
      </c>
      <c r="G4332" s="10"/>
    </row>
    <row r="4333" spans="1:7" x14ac:dyDescent="0.45">
      <c r="A4333" s="4" t="s">
        <v>394</v>
      </c>
      <c r="B4333" s="5" t="s">
        <v>303</v>
      </c>
      <c r="C4333" s="6" t="s">
        <v>74</v>
      </c>
      <c r="D4333" s="7">
        <v>55560.639999999999</v>
      </c>
      <c r="E4333" s="16">
        <v>44985</v>
      </c>
      <c r="F4333" s="8">
        <v>0</v>
      </c>
      <c r="G4333" s="10"/>
    </row>
    <row r="4334" spans="1:7" x14ac:dyDescent="0.45">
      <c r="A4334" s="4" t="s">
        <v>394</v>
      </c>
      <c r="B4334" s="5" t="s">
        <v>303</v>
      </c>
      <c r="C4334" s="6" t="s">
        <v>76</v>
      </c>
      <c r="D4334" s="7">
        <v>129624.1</v>
      </c>
      <c r="E4334" s="16">
        <v>44985</v>
      </c>
      <c r="F4334" s="8">
        <v>0</v>
      </c>
      <c r="G4334" s="10"/>
    </row>
    <row r="4335" spans="1:7" x14ac:dyDescent="0.45">
      <c r="A4335" s="4" t="s">
        <v>394</v>
      </c>
      <c r="B4335" s="5" t="s">
        <v>303</v>
      </c>
      <c r="C4335" s="6" t="s">
        <v>78</v>
      </c>
      <c r="D4335" s="7">
        <v>97523.35</v>
      </c>
      <c r="E4335" s="16">
        <v>45127</v>
      </c>
      <c r="F4335" s="8">
        <v>0</v>
      </c>
      <c r="G4335" s="10"/>
    </row>
    <row r="4336" spans="1:7" x14ac:dyDescent="0.45">
      <c r="A4336" s="4" t="s">
        <v>394</v>
      </c>
      <c r="B4336" s="5" t="s">
        <v>303</v>
      </c>
      <c r="C4336" s="6" t="s">
        <v>80</v>
      </c>
      <c r="D4336" s="7">
        <v>152806.43</v>
      </c>
      <c r="E4336" s="16">
        <v>45488</v>
      </c>
      <c r="F4336" s="8">
        <v>0</v>
      </c>
      <c r="G4336" s="10"/>
    </row>
    <row r="4337" spans="1:7" x14ac:dyDescent="0.45">
      <c r="A4337" s="4" t="s">
        <v>394</v>
      </c>
      <c r="B4337" s="5" t="s">
        <v>303</v>
      </c>
      <c r="C4337" s="6" t="s">
        <v>82</v>
      </c>
      <c r="D4337" s="7">
        <v>52997.7</v>
      </c>
      <c r="E4337" s="16">
        <v>45519</v>
      </c>
      <c r="F4337" s="8">
        <v>0</v>
      </c>
      <c r="G4337" s="10"/>
    </row>
    <row r="4338" spans="1:7" x14ac:dyDescent="0.45">
      <c r="A4338" s="4" t="s">
        <v>394</v>
      </c>
      <c r="B4338" s="5" t="s">
        <v>303</v>
      </c>
      <c r="C4338" s="6" t="s">
        <v>84</v>
      </c>
      <c r="D4338" s="7">
        <v>51382.48</v>
      </c>
      <c r="E4338" s="16">
        <v>45519</v>
      </c>
      <c r="F4338" s="8">
        <v>0</v>
      </c>
      <c r="G4338" s="10"/>
    </row>
    <row r="4339" spans="1:7" x14ac:dyDescent="0.45">
      <c r="A4339" s="4" t="s">
        <v>394</v>
      </c>
      <c r="B4339" s="5" t="s">
        <v>303</v>
      </c>
      <c r="C4339" s="6" t="s">
        <v>86</v>
      </c>
      <c r="D4339" s="7">
        <v>78241.490000000005</v>
      </c>
      <c r="E4339" s="16">
        <v>45519</v>
      </c>
      <c r="F4339" s="8">
        <v>0</v>
      </c>
      <c r="G4339" s="10"/>
    </row>
    <row r="4340" spans="1:7" x14ac:dyDescent="0.45">
      <c r="A4340" s="4" t="s">
        <v>394</v>
      </c>
      <c r="B4340" s="5" t="s">
        <v>303</v>
      </c>
      <c r="C4340" s="6" t="s">
        <v>88</v>
      </c>
      <c r="D4340" s="7">
        <v>51644.61</v>
      </c>
      <c r="E4340" s="16">
        <v>45519</v>
      </c>
      <c r="F4340" s="8">
        <v>0</v>
      </c>
      <c r="G4340" s="10"/>
    </row>
    <row r="4341" spans="1:7" x14ac:dyDescent="0.45">
      <c r="A4341" s="4" t="s">
        <v>394</v>
      </c>
      <c r="B4341" s="5" t="s">
        <v>303</v>
      </c>
      <c r="C4341" s="6" t="s">
        <v>90</v>
      </c>
      <c r="D4341" s="7">
        <v>51644.61</v>
      </c>
      <c r="E4341" s="16">
        <v>45762</v>
      </c>
      <c r="F4341" s="8">
        <v>0</v>
      </c>
      <c r="G4341" s="10"/>
    </row>
    <row r="4342" spans="1:7" x14ac:dyDescent="0.45">
      <c r="A4342" s="4" t="s">
        <v>394</v>
      </c>
      <c r="B4342" s="5" t="s">
        <v>303</v>
      </c>
      <c r="C4342" s="6" t="s">
        <v>92</v>
      </c>
      <c r="D4342" s="7">
        <v>491117.86</v>
      </c>
      <c r="E4342" s="16">
        <v>45519</v>
      </c>
      <c r="F4342" s="8">
        <v>0</v>
      </c>
      <c r="G4342" s="10"/>
    </row>
    <row r="4343" spans="1:7" x14ac:dyDescent="0.45">
      <c r="A4343" s="4" t="s">
        <v>394</v>
      </c>
      <c r="B4343" s="5" t="s">
        <v>304</v>
      </c>
      <c r="C4343" s="6" t="s">
        <v>60</v>
      </c>
      <c r="D4343" s="7">
        <v>11723.48</v>
      </c>
      <c r="E4343" s="16">
        <v>45519</v>
      </c>
      <c r="F4343" s="8">
        <v>0</v>
      </c>
      <c r="G4343" s="10"/>
    </row>
    <row r="4344" spans="1:7" x14ac:dyDescent="0.45">
      <c r="A4344" s="4" t="s">
        <v>394</v>
      </c>
      <c r="B4344" s="5" t="s">
        <v>304</v>
      </c>
      <c r="C4344" s="6" t="s">
        <v>62</v>
      </c>
      <c r="D4344" s="7">
        <v>11337.02</v>
      </c>
      <c r="E4344" s="16">
        <v>45519</v>
      </c>
      <c r="F4344" s="8">
        <v>0</v>
      </c>
      <c r="G4344" s="10"/>
    </row>
    <row r="4345" spans="1:7" x14ac:dyDescent="0.45">
      <c r="A4345" s="4" t="s">
        <v>394</v>
      </c>
      <c r="B4345" s="5" t="s">
        <v>304</v>
      </c>
      <c r="C4345" s="6" t="s">
        <v>64</v>
      </c>
      <c r="D4345" s="7">
        <v>13400.12</v>
      </c>
      <c r="E4345" s="16">
        <v>45519</v>
      </c>
      <c r="F4345" s="8">
        <v>0</v>
      </c>
      <c r="G4345" s="10"/>
    </row>
    <row r="4346" spans="1:7" x14ac:dyDescent="0.45">
      <c r="A4346" s="4" t="s">
        <v>394</v>
      </c>
      <c r="B4346" s="5" t="s">
        <v>304</v>
      </c>
      <c r="C4346" s="6" t="s">
        <v>66</v>
      </c>
      <c r="D4346" s="7">
        <v>10504.91</v>
      </c>
      <c r="E4346" s="16">
        <v>45519</v>
      </c>
      <c r="F4346" s="8">
        <v>0</v>
      </c>
      <c r="G4346" s="10"/>
    </row>
    <row r="4347" spans="1:7" x14ac:dyDescent="0.45">
      <c r="A4347" s="4" t="s">
        <v>394</v>
      </c>
      <c r="B4347" s="5" t="s">
        <v>304</v>
      </c>
      <c r="C4347" s="6" t="s">
        <v>82</v>
      </c>
      <c r="D4347" s="7">
        <v>10649.07</v>
      </c>
      <c r="E4347" s="16">
        <v>45519</v>
      </c>
      <c r="F4347" s="8">
        <v>0</v>
      </c>
      <c r="G4347" s="10"/>
    </row>
    <row r="4348" spans="1:7" x14ac:dyDescent="0.45">
      <c r="A4348" s="4" t="s">
        <v>394</v>
      </c>
      <c r="B4348" s="5" t="s">
        <v>304</v>
      </c>
      <c r="C4348" s="6" t="s">
        <v>84</v>
      </c>
      <c r="D4348" s="7">
        <v>10324.51</v>
      </c>
      <c r="E4348" s="16">
        <v>45519</v>
      </c>
      <c r="F4348" s="8">
        <v>0</v>
      </c>
      <c r="G4348" s="10"/>
    </row>
    <row r="4349" spans="1:7" x14ac:dyDescent="0.45">
      <c r="A4349" s="4" t="s">
        <v>394</v>
      </c>
      <c r="B4349" s="5" t="s">
        <v>304</v>
      </c>
      <c r="C4349" s="6" t="s">
        <v>86</v>
      </c>
      <c r="D4349" s="7">
        <v>15721.41</v>
      </c>
      <c r="E4349" s="16">
        <v>45519</v>
      </c>
      <c r="F4349" s="8">
        <v>0</v>
      </c>
      <c r="G4349" s="10"/>
    </row>
    <row r="4350" spans="1:7" x14ac:dyDescent="0.45">
      <c r="A4350" s="4" t="s">
        <v>394</v>
      </c>
      <c r="B4350" s="5" t="s">
        <v>304</v>
      </c>
      <c r="C4350" s="6" t="s">
        <v>88</v>
      </c>
      <c r="D4350" s="7">
        <v>10377.18</v>
      </c>
      <c r="E4350" s="16">
        <v>45519</v>
      </c>
      <c r="F4350" s="8">
        <v>0</v>
      </c>
      <c r="G4350" s="10"/>
    </row>
    <row r="4351" spans="1:7" x14ac:dyDescent="0.45">
      <c r="A4351" s="4" t="s">
        <v>394</v>
      </c>
      <c r="B4351" s="5" t="s">
        <v>304</v>
      </c>
      <c r="C4351" s="6" t="s">
        <v>90</v>
      </c>
      <c r="D4351" s="7">
        <v>10377.18</v>
      </c>
      <c r="E4351" s="16">
        <v>45762</v>
      </c>
      <c r="F4351" s="8">
        <v>0</v>
      </c>
      <c r="G4351" s="10"/>
    </row>
    <row r="4352" spans="1:7" x14ac:dyDescent="0.45">
      <c r="A4352" s="4" t="s">
        <v>394</v>
      </c>
      <c r="B4352" s="5" t="s">
        <v>304</v>
      </c>
      <c r="C4352" s="6" t="s">
        <v>92</v>
      </c>
      <c r="D4352" s="7">
        <v>98682.52</v>
      </c>
      <c r="E4352" s="16">
        <v>45519</v>
      </c>
      <c r="F4352" s="8">
        <v>0</v>
      </c>
      <c r="G4352" s="10"/>
    </row>
    <row r="4353" spans="1:7" x14ac:dyDescent="0.45">
      <c r="A4353" s="4" t="s">
        <v>394</v>
      </c>
      <c r="B4353" s="5" t="s">
        <v>305</v>
      </c>
      <c r="C4353" s="6" t="s">
        <v>60</v>
      </c>
      <c r="D4353" s="7">
        <v>12669.1</v>
      </c>
      <c r="E4353" s="16">
        <v>45519</v>
      </c>
      <c r="F4353" s="8">
        <v>0</v>
      </c>
      <c r="G4353" s="10"/>
    </row>
    <row r="4354" spans="1:7" x14ac:dyDescent="0.45">
      <c r="A4354" s="4" t="s">
        <v>394</v>
      </c>
      <c r="B4354" s="5" t="s">
        <v>305</v>
      </c>
      <c r="C4354" s="6" t="s">
        <v>62</v>
      </c>
      <c r="D4354" s="7">
        <v>12251.46</v>
      </c>
      <c r="E4354" s="16">
        <v>45519</v>
      </c>
      <c r="F4354" s="8">
        <v>0</v>
      </c>
      <c r="G4354" s="10"/>
    </row>
    <row r="4355" spans="1:7" x14ac:dyDescent="0.45">
      <c r="A4355" s="4" t="s">
        <v>394</v>
      </c>
      <c r="B4355" s="5" t="s">
        <v>305</v>
      </c>
      <c r="C4355" s="6" t="s">
        <v>64</v>
      </c>
      <c r="D4355" s="7">
        <v>14480.97</v>
      </c>
      <c r="E4355" s="16">
        <v>45519</v>
      </c>
      <c r="F4355" s="8">
        <v>0</v>
      </c>
      <c r="G4355" s="10"/>
    </row>
    <row r="4356" spans="1:7" x14ac:dyDescent="0.45">
      <c r="A4356" s="4" t="s">
        <v>394</v>
      </c>
      <c r="B4356" s="5" t="s">
        <v>305</v>
      </c>
      <c r="C4356" s="6" t="s">
        <v>66</v>
      </c>
      <c r="D4356" s="7">
        <v>11352.24</v>
      </c>
      <c r="E4356" s="16">
        <v>45519</v>
      </c>
      <c r="F4356" s="8">
        <v>0</v>
      </c>
      <c r="G4356" s="10"/>
    </row>
    <row r="4357" spans="1:7" x14ac:dyDescent="0.45">
      <c r="A4357" s="4" t="s">
        <v>394</v>
      </c>
      <c r="B4357" s="5" t="s">
        <v>305</v>
      </c>
      <c r="C4357" s="6" t="s">
        <v>54</v>
      </c>
      <c r="D4357" s="7">
        <v>33888.550000000003</v>
      </c>
      <c r="E4357" s="16">
        <v>44939</v>
      </c>
      <c r="F4357" s="8">
        <v>0</v>
      </c>
      <c r="G4357" s="10"/>
    </row>
    <row r="4358" spans="1:7" x14ac:dyDescent="0.45">
      <c r="A4358" s="4" t="s">
        <v>394</v>
      </c>
      <c r="B4358" s="5" t="s">
        <v>305</v>
      </c>
      <c r="C4358" s="6" t="s">
        <v>55</v>
      </c>
      <c r="D4358" s="7">
        <v>35615.22</v>
      </c>
      <c r="E4358" s="16">
        <v>44939</v>
      </c>
      <c r="F4358" s="8">
        <v>0</v>
      </c>
      <c r="G4358" s="10"/>
    </row>
    <row r="4359" spans="1:7" x14ac:dyDescent="0.45">
      <c r="A4359" s="4" t="s">
        <v>394</v>
      </c>
      <c r="B4359" s="5" t="s">
        <v>305</v>
      </c>
      <c r="C4359" s="6" t="s">
        <v>56</v>
      </c>
      <c r="D4359" s="7">
        <v>30012.09</v>
      </c>
      <c r="E4359" s="16">
        <v>45139</v>
      </c>
      <c r="F4359" s="8">
        <v>0</v>
      </c>
      <c r="G4359" s="10"/>
    </row>
    <row r="4360" spans="1:7" x14ac:dyDescent="0.45">
      <c r="A4360" s="4" t="s">
        <v>394</v>
      </c>
      <c r="B4360" s="5" t="s">
        <v>305</v>
      </c>
      <c r="C4360" s="6" t="s">
        <v>57</v>
      </c>
      <c r="D4360" s="7">
        <v>37960.22</v>
      </c>
      <c r="E4360" s="16">
        <v>45504</v>
      </c>
      <c r="F4360" s="8">
        <v>0</v>
      </c>
      <c r="G4360" s="10"/>
    </row>
    <row r="4361" spans="1:7" x14ac:dyDescent="0.45">
      <c r="A4361" s="4" t="s">
        <v>394</v>
      </c>
      <c r="B4361" s="5" t="s">
        <v>305</v>
      </c>
      <c r="C4361" s="6" t="s">
        <v>58</v>
      </c>
      <c r="D4361" s="7">
        <v>16860.060000000001</v>
      </c>
      <c r="E4361" s="16">
        <v>45412</v>
      </c>
      <c r="F4361" s="8">
        <v>0</v>
      </c>
      <c r="G4361" s="10"/>
    </row>
    <row r="4362" spans="1:7" x14ac:dyDescent="0.45">
      <c r="A4362" s="4" t="s">
        <v>394</v>
      </c>
      <c r="B4362" s="5" t="s">
        <v>305</v>
      </c>
      <c r="C4362" s="6" t="s">
        <v>74</v>
      </c>
      <c r="D4362" s="7">
        <v>12064.54</v>
      </c>
      <c r="E4362" s="16">
        <v>44985</v>
      </c>
      <c r="F4362" s="8">
        <v>0</v>
      </c>
      <c r="G4362" s="10"/>
    </row>
    <row r="4363" spans="1:7" x14ac:dyDescent="0.45">
      <c r="A4363" s="4" t="s">
        <v>394</v>
      </c>
      <c r="B4363" s="5" t="s">
        <v>305</v>
      </c>
      <c r="C4363" s="6" t="s">
        <v>76</v>
      </c>
      <c r="D4363" s="7">
        <v>28146.82</v>
      </c>
      <c r="E4363" s="16">
        <v>44985</v>
      </c>
      <c r="F4363" s="8">
        <v>0</v>
      </c>
      <c r="G4363" s="10"/>
    </row>
    <row r="4364" spans="1:7" x14ac:dyDescent="0.45">
      <c r="A4364" s="4" t="s">
        <v>394</v>
      </c>
      <c r="B4364" s="5" t="s">
        <v>305</v>
      </c>
      <c r="C4364" s="6" t="s">
        <v>78</v>
      </c>
      <c r="D4364" s="7">
        <v>21176.400000000001</v>
      </c>
      <c r="E4364" s="16">
        <v>45127</v>
      </c>
      <c r="F4364" s="8">
        <v>0</v>
      </c>
      <c r="G4364" s="10"/>
    </row>
    <row r="4365" spans="1:7" x14ac:dyDescent="0.45">
      <c r="A4365" s="4" t="s">
        <v>394</v>
      </c>
      <c r="B4365" s="5" t="s">
        <v>305</v>
      </c>
      <c r="C4365" s="6" t="s">
        <v>80</v>
      </c>
      <c r="D4365" s="7">
        <v>33180.68</v>
      </c>
      <c r="E4365" s="16">
        <v>45488</v>
      </c>
      <c r="F4365" s="8">
        <v>0</v>
      </c>
      <c r="G4365" s="10"/>
    </row>
    <row r="4366" spans="1:7" x14ac:dyDescent="0.45">
      <c r="A4366" s="4" t="s">
        <v>394</v>
      </c>
      <c r="B4366" s="5" t="s">
        <v>305</v>
      </c>
      <c r="C4366" s="6" t="s">
        <v>82</v>
      </c>
      <c r="D4366" s="7">
        <v>11508.02</v>
      </c>
      <c r="E4366" s="16">
        <v>45519</v>
      </c>
      <c r="F4366" s="8">
        <v>0</v>
      </c>
      <c r="G4366" s="10"/>
    </row>
    <row r="4367" spans="1:7" x14ac:dyDescent="0.45">
      <c r="A4367" s="4" t="s">
        <v>394</v>
      </c>
      <c r="B4367" s="5" t="s">
        <v>305</v>
      </c>
      <c r="C4367" s="6" t="s">
        <v>84</v>
      </c>
      <c r="D4367" s="7">
        <v>11157.29</v>
      </c>
      <c r="E4367" s="16">
        <v>45519</v>
      </c>
      <c r="F4367" s="8">
        <v>0</v>
      </c>
      <c r="G4367" s="10"/>
    </row>
    <row r="4368" spans="1:7" x14ac:dyDescent="0.45">
      <c r="A4368" s="4" t="s">
        <v>394</v>
      </c>
      <c r="B4368" s="5" t="s">
        <v>305</v>
      </c>
      <c r="C4368" s="6" t="s">
        <v>86</v>
      </c>
      <c r="D4368" s="7">
        <v>16989.5</v>
      </c>
      <c r="E4368" s="16">
        <v>45519</v>
      </c>
      <c r="F4368" s="8">
        <v>0</v>
      </c>
      <c r="G4368" s="10"/>
    </row>
    <row r="4369" spans="1:7" x14ac:dyDescent="0.45">
      <c r="A4369" s="4" t="s">
        <v>394</v>
      </c>
      <c r="B4369" s="5" t="s">
        <v>305</v>
      </c>
      <c r="C4369" s="6" t="s">
        <v>88</v>
      </c>
      <c r="D4369" s="7">
        <v>11214.21</v>
      </c>
      <c r="E4369" s="16">
        <v>45519</v>
      </c>
      <c r="F4369" s="8">
        <v>0</v>
      </c>
      <c r="G4369" s="10"/>
    </row>
    <row r="4370" spans="1:7" x14ac:dyDescent="0.45">
      <c r="A4370" s="4" t="s">
        <v>394</v>
      </c>
      <c r="B4370" s="5" t="s">
        <v>305</v>
      </c>
      <c r="C4370" s="6" t="s">
        <v>90</v>
      </c>
      <c r="D4370" s="7">
        <v>11214.21</v>
      </c>
      <c r="E4370" s="16">
        <v>45762</v>
      </c>
      <c r="F4370" s="8">
        <v>0</v>
      </c>
      <c r="G4370" s="10"/>
    </row>
    <row r="4371" spans="1:7" x14ac:dyDescent="0.45">
      <c r="A4371" s="4" t="s">
        <v>394</v>
      </c>
      <c r="B4371" s="5" t="s">
        <v>305</v>
      </c>
      <c r="C4371" s="6" t="s">
        <v>92</v>
      </c>
      <c r="D4371" s="7">
        <v>106642.26</v>
      </c>
      <c r="E4371" s="16">
        <v>45519</v>
      </c>
      <c r="F4371" s="8">
        <v>0</v>
      </c>
      <c r="G4371" s="10"/>
    </row>
    <row r="4372" spans="1:7" x14ac:dyDescent="0.45">
      <c r="A4372" s="4" t="s">
        <v>394</v>
      </c>
      <c r="B4372" s="5" t="s">
        <v>306</v>
      </c>
      <c r="C4372" s="6" t="s">
        <v>54</v>
      </c>
      <c r="D4372" s="7">
        <v>40319.75</v>
      </c>
      <c r="E4372" s="16">
        <v>44880</v>
      </c>
      <c r="F4372" s="8">
        <v>0</v>
      </c>
      <c r="G4372" s="10"/>
    </row>
    <row r="4373" spans="1:7" x14ac:dyDescent="0.45">
      <c r="A4373" s="4" t="s">
        <v>394</v>
      </c>
      <c r="B4373" s="5" t="s">
        <v>307</v>
      </c>
      <c r="C4373" s="6" t="s">
        <v>60</v>
      </c>
      <c r="D4373" s="7">
        <v>30022.59</v>
      </c>
      <c r="E4373" s="16">
        <v>45519</v>
      </c>
      <c r="F4373" s="8">
        <v>0</v>
      </c>
      <c r="G4373" s="10"/>
    </row>
    <row r="4374" spans="1:7" x14ac:dyDescent="0.45">
      <c r="A4374" s="4" t="s">
        <v>394</v>
      </c>
      <c r="B4374" s="5" t="s">
        <v>307</v>
      </c>
      <c r="C4374" s="6" t="s">
        <v>62</v>
      </c>
      <c r="D4374" s="7">
        <v>29032.9</v>
      </c>
      <c r="E4374" s="16">
        <v>45519</v>
      </c>
      <c r="F4374" s="8">
        <v>0</v>
      </c>
      <c r="G4374" s="10"/>
    </row>
    <row r="4375" spans="1:7" x14ac:dyDescent="0.45">
      <c r="A4375" s="4" t="s">
        <v>394</v>
      </c>
      <c r="B4375" s="5" t="s">
        <v>307</v>
      </c>
      <c r="C4375" s="6" t="s">
        <v>64</v>
      </c>
      <c r="D4375" s="7">
        <v>34316.29</v>
      </c>
      <c r="E4375" s="16">
        <v>45519</v>
      </c>
      <c r="F4375" s="8">
        <v>0</v>
      </c>
      <c r="G4375" s="10"/>
    </row>
    <row r="4376" spans="1:7" x14ac:dyDescent="0.45">
      <c r="A4376" s="4" t="s">
        <v>394</v>
      </c>
      <c r="B4376" s="5" t="s">
        <v>307</v>
      </c>
      <c r="C4376" s="6" t="s">
        <v>66</v>
      </c>
      <c r="D4376" s="7">
        <v>26901.96</v>
      </c>
      <c r="E4376" s="16">
        <v>45519</v>
      </c>
      <c r="F4376" s="8">
        <v>0</v>
      </c>
      <c r="G4376" s="10"/>
    </row>
    <row r="4377" spans="1:7" x14ac:dyDescent="0.45">
      <c r="A4377" s="4" t="s">
        <v>394</v>
      </c>
      <c r="B4377" s="5" t="s">
        <v>307</v>
      </c>
      <c r="C4377" s="6" t="s">
        <v>54</v>
      </c>
      <c r="D4377" s="7">
        <v>80307.399999999994</v>
      </c>
      <c r="E4377" s="16">
        <v>44880</v>
      </c>
      <c r="F4377" s="8">
        <v>0</v>
      </c>
      <c r="G4377" s="10"/>
    </row>
    <row r="4378" spans="1:7" x14ac:dyDescent="0.45">
      <c r="A4378" s="4" t="s">
        <v>394</v>
      </c>
      <c r="B4378" s="5" t="s">
        <v>307</v>
      </c>
      <c r="C4378" s="6" t="s">
        <v>55</v>
      </c>
      <c r="D4378" s="7">
        <v>84399.17</v>
      </c>
      <c r="E4378" s="16">
        <v>44925</v>
      </c>
      <c r="F4378" s="8">
        <v>0</v>
      </c>
      <c r="G4378" s="10"/>
    </row>
    <row r="4379" spans="1:7" x14ac:dyDescent="0.45">
      <c r="A4379" s="4" t="s">
        <v>394</v>
      </c>
      <c r="B4379" s="5" t="s">
        <v>307</v>
      </c>
      <c r="C4379" s="6" t="s">
        <v>56</v>
      </c>
      <c r="D4379" s="7">
        <v>71121.16</v>
      </c>
      <c r="E4379" s="16">
        <v>45140</v>
      </c>
      <c r="F4379" s="8">
        <v>0</v>
      </c>
      <c r="G4379" s="10"/>
    </row>
    <row r="4380" spans="1:7" x14ac:dyDescent="0.45">
      <c r="A4380" s="4" t="s">
        <v>394</v>
      </c>
      <c r="B4380" s="5" t="s">
        <v>307</v>
      </c>
      <c r="C4380" s="6" t="s">
        <v>57</v>
      </c>
      <c r="D4380" s="7">
        <v>89956.22</v>
      </c>
      <c r="E4380" s="16">
        <v>45504</v>
      </c>
      <c r="F4380" s="8">
        <v>0</v>
      </c>
      <c r="G4380" s="10"/>
    </row>
    <row r="4381" spans="1:7" x14ac:dyDescent="0.45">
      <c r="A4381" s="4" t="s">
        <v>394</v>
      </c>
      <c r="B4381" s="5" t="s">
        <v>307</v>
      </c>
      <c r="C4381" s="6" t="s">
        <v>58</v>
      </c>
      <c r="D4381" s="7">
        <v>39954.129999999997</v>
      </c>
      <c r="E4381" s="16">
        <v>45412</v>
      </c>
      <c r="F4381" s="8">
        <v>0</v>
      </c>
      <c r="G4381" s="10"/>
    </row>
    <row r="4382" spans="1:7" x14ac:dyDescent="0.45">
      <c r="A4382" s="4" t="s">
        <v>394</v>
      </c>
      <c r="B4382" s="5" t="s">
        <v>307</v>
      </c>
      <c r="C4382" s="6" t="s">
        <v>82</v>
      </c>
      <c r="D4382" s="7">
        <v>27271.14</v>
      </c>
      <c r="E4382" s="16">
        <v>45519</v>
      </c>
      <c r="F4382" s="8">
        <v>0</v>
      </c>
      <c r="G4382" s="10"/>
    </row>
    <row r="4383" spans="1:7" x14ac:dyDescent="0.45">
      <c r="A4383" s="4" t="s">
        <v>394</v>
      </c>
      <c r="B4383" s="5" t="s">
        <v>307</v>
      </c>
      <c r="C4383" s="6" t="s">
        <v>84</v>
      </c>
      <c r="D4383" s="7">
        <v>26439.99</v>
      </c>
      <c r="E4383" s="16">
        <v>45519</v>
      </c>
      <c r="F4383" s="8">
        <v>0</v>
      </c>
      <c r="G4383" s="10"/>
    </row>
    <row r="4384" spans="1:7" x14ac:dyDescent="0.45">
      <c r="A4384" s="4" t="s">
        <v>394</v>
      </c>
      <c r="B4384" s="5" t="s">
        <v>307</v>
      </c>
      <c r="C4384" s="6" t="s">
        <v>86</v>
      </c>
      <c r="D4384" s="7">
        <v>40260.879999999997</v>
      </c>
      <c r="E4384" s="16">
        <v>45519</v>
      </c>
      <c r="F4384" s="8">
        <v>0</v>
      </c>
      <c r="G4384" s="10"/>
    </row>
    <row r="4385" spans="1:7" x14ac:dyDescent="0.45">
      <c r="A4385" s="4" t="s">
        <v>394</v>
      </c>
      <c r="B4385" s="5" t="s">
        <v>307</v>
      </c>
      <c r="C4385" s="6" t="s">
        <v>88</v>
      </c>
      <c r="D4385" s="7">
        <v>26574.87</v>
      </c>
      <c r="E4385" s="16">
        <v>45519</v>
      </c>
      <c r="F4385" s="8">
        <v>0</v>
      </c>
      <c r="G4385" s="10"/>
    </row>
    <row r="4386" spans="1:7" x14ac:dyDescent="0.45">
      <c r="A4386" s="4" t="s">
        <v>394</v>
      </c>
      <c r="B4386" s="5" t="s">
        <v>307</v>
      </c>
      <c r="C4386" s="6" t="s">
        <v>90</v>
      </c>
      <c r="D4386" s="7">
        <v>26574.87</v>
      </c>
      <c r="E4386" s="16">
        <v>45762</v>
      </c>
      <c r="F4386" s="8">
        <v>0</v>
      </c>
      <c r="G4386" s="10"/>
    </row>
    <row r="4387" spans="1:7" x14ac:dyDescent="0.45">
      <c r="A4387" s="4" t="s">
        <v>394</v>
      </c>
      <c r="B4387" s="5" t="s">
        <v>307</v>
      </c>
      <c r="C4387" s="6" t="s">
        <v>92</v>
      </c>
      <c r="D4387" s="7">
        <v>252715.51</v>
      </c>
      <c r="E4387" s="16">
        <v>45519</v>
      </c>
      <c r="F4387" s="8">
        <v>0</v>
      </c>
      <c r="G4387" s="10"/>
    </row>
    <row r="4388" spans="1:7" x14ac:dyDescent="0.45">
      <c r="A4388" s="4" t="s">
        <v>394</v>
      </c>
      <c r="B4388" s="5" t="s">
        <v>308</v>
      </c>
      <c r="C4388" s="6" t="s">
        <v>60</v>
      </c>
      <c r="D4388" s="7">
        <v>3022.1</v>
      </c>
      <c r="E4388" s="16">
        <v>45519</v>
      </c>
      <c r="F4388" s="8">
        <v>0</v>
      </c>
      <c r="G4388" s="10"/>
    </row>
    <row r="4389" spans="1:7" x14ac:dyDescent="0.45">
      <c r="A4389" s="4" t="s">
        <v>394</v>
      </c>
      <c r="B4389" s="5" t="s">
        <v>308</v>
      </c>
      <c r="C4389" s="6" t="s">
        <v>62</v>
      </c>
      <c r="D4389" s="7">
        <v>2922.48</v>
      </c>
      <c r="E4389" s="16">
        <v>45519</v>
      </c>
      <c r="F4389" s="8">
        <v>0</v>
      </c>
      <c r="G4389" s="10"/>
    </row>
    <row r="4390" spans="1:7" x14ac:dyDescent="0.45">
      <c r="A4390" s="4" t="s">
        <v>394</v>
      </c>
      <c r="B4390" s="5" t="s">
        <v>308</v>
      </c>
      <c r="C4390" s="6" t="s">
        <v>64</v>
      </c>
      <c r="D4390" s="7">
        <v>3454.3</v>
      </c>
      <c r="E4390" s="16">
        <v>45519</v>
      </c>
      <c r="F4390" s="8">
        <v>0</v>
      </c>
      <c r="G4390" s="10"/>
    </row>
    <row r="4391" spans="1:7" x14ac:dyDescent="0.45">
      <c r="A4391" s="4" t="s">
        <v>394</v>
      </c>
      <c r="B4391" s="5" t="s">
        <v>308</v>
      </c>
      <c r="C4391" s="6" t="s">
        <v>66</v>
      </c>
      <c r="D4391" s="7">
        <v>2707.97</v>
      </c>
      <c r="E4391" s="16">
        <v>45519</v>
      </c>
      <c r="F4391" s="8">
        <v>0</v>
      </c>
      <c r="G4391" s="10"/>
    </row>
    <row r="4392" spans="1:7" x14ac:dyDescent="0.45">
      <c r="A4392" s="4" t="s">
        <v>394</v>
      </c>
      <c r="B4392" s="5" t="s">
        <v>308</v>
      </c>
      <c r="C4392" s="6" t="s">
        <v>54</v>
      </c>
      <c r="D4392" s="7">
        <v>8083.81</v>
      </c>
      <c r="E4392" s="16">
        <v>44880</v>
      </c>
      <c r="F4392" s="8">
        <v>0</v>
      </c>
      <c r="G4392" s="10"/>
    </row>
    <row r="4393" spans="1:7" x14ac:dyDescent="0.45">
      <c r="A4393" s="4" t="s">
        <v>394</v>
      </c>
      <c r="B4393" s="5" t="s">
        <v>308</v>
      </c>
      <c r="C4393" s="6" t="s">
        <v>55</v>
      </c>
      <c r="D4393" s="7">
        <v>8495.69</v>
      </c>
      <c r="E4393" s="16">
        <v>44925</v>
      </c>
      <c r="F4393" s="8">
        <v>0</v>
      </c>
      <c r="G4393" s="10"/>
    </row>
    <row r="4394" spans="1:7" x14ac:dyDescent="0.45">
      <c r="A4394" s="4" t="s">
        <v>394</v>
      </c>
      <c r="B4394" s="5" t="s">
        <v>308</v>
      </c>
      <c r="C4394" s="6" t="s">
        <v>56</v>
      </c>
      <c r="D4394" s="7">
        <v>7159.11</v>
      </c>
      <c r="E4394" s="16">
        <v>45139</v>
      </c>
      <c r="F4394" s="8">
        <v>0</v>
      </c>
      <c r="G4394" s="10"/>
    </row>
    <row r="4395" spans="1:7" x14ac:dyDescent="0.45">
      <c r="A4395" s="4" t="s">
        <v>394</v>
      </c>
      <c r="B4395" s="5" t="s">
        <v>308</v>
      </c>
      <c r="C4395" s="6" t="s">
        <v>57</v>
      </c>
      <c r="D4395" s="7">
        <v>9055.06</v>
      </c>
      <c r="E4395" s="16">
        <v>45504</v>
      </c>
      <c r="F4395" s="8">
        <v>0</v>
      </c>
      <c r="G4395" s="10"/>
    </row>
    <row r="4396" spans="1:7" x14ac:dyDescent="0.45">
      <c r="A4396" s="4" t="s">
        <v>394</v>
      </c>
      <c r="B4396" s="5" t="s">
        <v>308</v>
      </c>
      <c r="C4396" s="6" t="s">
        <v>58</v>
      </c>
      <c r="D4396" s="7">
        <v>4021.81</v>
      </c>
      <c r="E4396" s="16">
        <v>45412</v>
      </c>
      <c r="F4396" s="8">
        <v>0</v>
      </c>
      <c r="G4396" s="10"/>
    </row>
    <row r="4397" spans="1:7" x14ac:dyDescent="0.45">
      <c r="A4397" s="4" t="s">
        <v>394</v>
      </c>
      <c r="B4397" s="5" t="s">
        <v>308</v>
      </c>
      <c r="C4397" s="6" t="s">
        <v>74</v>
      </c>
      <c r="D4397" s="7">
        <v>2877.89</v>
      </c>
      <c r="E4397" s="16">
        <v>44985</v>
      </c>
      <c r="F4397" s="8">
        <v>0</v>
      </c>
      <c r="G4397" s="10"/>
    </row>
    <row r="4398" spans="1:7" x14ac:dyDescent="0.45">
      <c r="A4398" s="4" t="s">
        <v>394</v>
      </c>
      <c r="B4398" s="5" t="s">
        <v>308</v>
      </c>
      <c r="C4398" s="6" t="s">
        <v>76</v>
      </c>
      <c r="D4398" s="7">
        <v>6714.17</v>
      </c>
      <c r="E4398" s="16">
        <v>44985</v>
      </c>
      <c r="F4398" s="8">
        <v>0</v>
      </c>
      <c r="G4398" s="10"/>
    </row>
    <row r="4399" spans="1:7" x14ac:dyDescent="0.45">
      <c r="A4399" s="4" t="s">
        <v>394</v>
      </c>
      <c r="B4399" s="5" t="s">
        <v>308</v>
      </c>
      <c r="C4399" s="6" t="s">
        <v>78</v>
      </c>
      <c r="D4399" s="7">
        <v>5051.4399999999996</v>
      </c>
      <c r="E4399" s="16">
        <v>45127</v>
      </c>
      <c r="F4399" s="8">
        <v>0</v>
      </c>
      <c r="G4399" s="10"/>
    </row>
    <row r="4400" spans="1:7" x14ac:dyDescent="0.45">
      <c r="A4400" s="4" t="s">
        <v>394</v>
      </c>
      <c r="B4400" s="5" t="s">
        <v>308</v>
      </c>
      <c r="C4400" s="6" t="s">
        <v>80</v>
      </c>
      <c r="D4400" s="7">
        <v>7914.95</v>
      </c>
      <c r="E4400" s="16">
        <v>45488</v>
      </c>
      <c r="F4400" s="8">
        <v>0</v>
      </c>
      <c r="G4400" s="10"/>
    </row>
    <row r="4401" spans="1:7" x14ac:dyDescent="0.45">
      <c r="A4401" s="4" t="s">
        <v>394</v>
      </c>
      <c r="B4401" s="5" t="s">
        <v>308</v>
      </c>
      <c r="C4401" s="6" t="s">
        <v>82</v>
      </c>
      <c r="D4401" s="7">
        <v>2745.13</v>
      </c>
      <c r="E4401" s="16">
        <v>45519</v>
      </c>
      <c r="F4401" s="8">
        <v>0</v>
      </c>
      <c r="G4401" s="10"/>
    </row>
    <row r="4402" spans="1:7" x14ac:dyDescent="0.45">
      <c r="A4402" s="4" t="s">
        <v>394</v>
      </c>
      <c r="B4402" s="5" t="s">
        <v>308</v>
      </c>
      <c r="C4402" s="6" t="s">
        <v>84</v>
      </c>
      <c r="D4402" s="7">
        <v>2661.47</v>
      </c>
      <c r="E4402" s="16">
        <v>45519</v>
      </c>
      <c r="F4402" s="8">
        <v>0</v>
      </c>
      <c r="G4402" s="10"/>
    </row>
    <row r="4403" spans="1:7" x14ac:dyDescent="0.45">
      <c r="A4403" s="4" t="s">
        <v>394</v>
      </c>
      <c r="B4403" s="5" t="s">
        <v>308</v>
      </c>
      <c r="C4403" s="6" t="s">
        <v>86</v>
      </c>
      <c r="D4403" s="7">
        <v>4052.69</v>
      </c>
      <c r="E4403" s="16">
        <v>45519</v>
      </c>
      <c r="F4403" s="8">
        <v>0</v>
      </c>
      <c r="G4403" s="10"/>
    </row>
    <row r="4404" spans="1:7" x14ac:dyDescent="0.45">
      <c r="A4404" s="4" t="s">
        <v>394</v>
      </c>
      <c r="B4404" s="5" t="s">
        <v>308</v>
      </c>
      <c r="C4404" s="6" t="s">
        <v>88</v>
      </c>
      <c r="D4404" s="7">
        <v>2675.05</v>
      </c>
      <c r="E4404" s="16">
        <v>45519</v>
      </c>
      <c r="F4404" s="8">
        <v>0</v>
      </c>
      <c r="G4404" s="10"/>
    </row>
    <row r="4405" spans="1:7" x14ac:dyDescent="0.45">
      <c r="A4405" s="4" t="s">
        <v>394</v>
      </c>
      <c r="B4405" s="5" t="s">
        <v>308</v>
      </c>
      <c r="C4405" s="6" t="s">
        <v>90</v>
      </c>
      <c r="D4405" s="7">
        <v>2675.05</v>
      </c>
      <c r="E4405" s="16">
        <v>45762</v>
      </c>
      <c r="F4405" s="8">
        <v>0</v>
      </c>
      <c r="G4405" s="10"/>
    </row>
    <row r="4406" spans="1:7" x14ac:dyDescent="0.45">
      <c r="A4406" s="4" t="s">
        <v>394</v>
      </c>
      <c r="B4406" s="5" t="s">
        <v>308</v>
      </c>
      <c r="C4406" s="6" t="s">
        <v>92</v>
      </c>
      <c r="D4406" s="7">
        <v>25438.54</v>
      </c>
      <c r="E4406" s="16">
        <v>45519</v>
      </c>
      <c r="F4406" s="8">
        <v>0</v>
      </c>
      <c r="G4406" s="10"/>
    </row>
    <row r="4407" spans="1:7" x14ac:dyDescent="0.45">
      <c r="A4407" s="4" t="s">
        <v>394</v>
      </c>
      <c r="B4407" s="5" t="s">
        <v>309</v>
      </c>
      <c r="C4407" s="6" t="s">
        <v>60</v>
      </c>
      <c r="D4407" s="7">
        <v>55132.18</v>
      </c>
      <c r="E4407" s="16">
        <v>45519</v>
      </c>
      <c r="F4407" s="8">
        <v>0</v>
      </c>
      <c r="G4407" s="10"/>
    </row>
    <row r="4408" spans="1:7" x14ac:dyDescent="0.45">
      <c r="A4408" s="4" t="s">
        <v>394</v>
      </c>
      <c r="B4408" s="5" t="s">
        <v>309</v>
      </c>
      <c r="C4408" s="6" t="s">
        <v>62</v>
      </c>
      <c r="D4408" s="7">
        <v>53314.76</v>
      </c>
      <c r="E4408" s="16">
        <v>45519</v>
      </c>
      <c r="F4408" s="8">
        <v>0</v>
      </c>
      <c r="G4408" s="10"/>
    </row>
    <row r="4409" spans="1:7" x14ac:dyDescent="0.45">
      <c r="A4409" s="4" t="s">
        <v>394</v>
      </c>
      <c r="B4409" s="5" t="s">
        <v>309</v>
      </c>
      <c r="C4409" s="6" t="s">
        <v>64</v>
      </c>
      <c r="D4409" s="7">
        <v>63016.94</v>
      </c>
      <c r="E4409" s="16">
        <v>45519</v>
      </c>
      <c r="F4409" s="8">
        <v>0</v>
      </c>
      <c r="G4409" s="10"/>
    </row>
    <row r="4410" spans="1:7" x14ac:dyDescent="0.45">
      <c r="A4410" s="4" t="s">
        <v>394</v>
      </c>
      <c r="B4410" s="5" t="s">
        <v>309</v>
      </c>
      <c r="C4410" s="6" t="s">
        <v>66</v>
      </c>
      <c r="D4410" s="7">
        <v>49401.59</v>
      </c>
      <c r="E4410" s="16">
        <v>45519</v>
      </c>
      <c r="F4410" s="8">
        <v>0</v>
      </c>
      <c r="G4410" s="10"/>
    </row>
    <row r="4411" spans="1:7" x14ac:dyDescent="0.45">
      <c r="A4411" s="4" t="s">
        <v>394</v>
      </c>
      <c r="B4411" s="5" t="s">
        <v>309</v>
      </c>
      <c r="C4411" s="6" t="s">
        <v>54</v>
      </c>
      <c r="D4411" s="7">
        <v>147473.01999999999</v>
      </c>
      <c r="E4411" s="16">
        <v>44880</v>
      </c>
      <c r="F4411" s="8">
        <v>0</v>
      </c>
      <c r="G4411" s="10"/>
    </row>
    <row r="4412" spans="1:7" x14ac:dyDescent="0.45">
      <c r="A4412" s="4" t="s">
        <v>394</v>
      </c>
      <c r="B4412" s="5" t="s">
        <v>309</v>
      </c>
      <c r="C4412" s="6" t="s">
        <v>55</v>
      </c>
      <c r="D4412" s="7">
        <v>154986.96</v>
      </c>
      <c r="E4412" s="16">
        <v>44925</v>
      </c>
      <c r="F4412" s="8">
        <v>0</v>
      </c>
      <c r="G4412" s="10"/>
    </row>
    <row r="4413" spans="1:7" x14ac:dyDescent="0.45">
      <c r="A4413" s="4" t="s">
        <v>394</v>
      </c>
      <c r="B4413" s="5" t="s">
        <v>309</v>
      </c>
      <c r="C4413" s="6" t="s">
        <v>56</v>
      </c>
      <c r="D4413" s="7">
        <v>130603.81</v>
      </c>
      <c r="E4413" s="16">
        <v>45140</v>
      </c>
      <c r="F4413" s="8">
        <v>0</v>
      </c>
      <c r="G4413" s="10"/>
    </row>
    <row r="4414" spans="1:7" x14ac:dyDescent="0.45">
      <c r="A4414" s="4" t="s">
        <v>394</v>
      </c>
      <c r="B4414" s="5" t="s">
        <v>309</v>
      </c>
      <c r="C4414" s="6" t="s">
        <v>57</v>
      </c>
      <c r="D4414" s="7">
        <v>165191.69</v>
      </c>
      <c r="E4414" s="16">
        <v>45504</v>
      </c>
      <c r="F4414" s="8">
        <v>0</v>
      </c>
      <c r="G4414" s="10"/>
    </row>
    <row r="4415" spans="1:7" x14ac:dyDescent="0.45">
      <c r="A4415" s="4" t="s">
        <v>394</v>
      </c>
      <c r="B4415" s="5" t="s">
        <v>309</v>
      </c>
      <c r="C4415" s="6" t="s">
        <v>58</v>
      </c>
      <c r="D4415" s="7">
        <v>73370.02</v>
      </c>
      <c r="E4415" s="16">
        <v>45412</v>
      </c>
      <c r="F4415" s="8">
        <v>0</v>
      </c>
      <c r="G4415" s="10"/>
    </row>
    <row r="4416" spans="1:7" x14ac:dyDescent="0.45">
      <c r="A4416" s="4" t="s">
        <v>394</v>
      </c>
      <c r="B4416" s="5" t="s">
        <v>309</v>
      </c>
      <c r="C4416" s="6" t="s">
        <v>74</v>
      </c>
      <c r="D4416" s="7">
        <v>52501.34</v>
      </c>
      <c r="E4416" s="16">
        <v>44985</v>
      </c>
      <c r="F4416" s="8">
        <v>0</v>
      </c>
      <c r="G4416" s="10"/>
    </row>
    <row r="4417" spans="1:7" x14ac:dyDescent="0.45">
      <c r="A4417" s="4" t="s">
        <v>394</v>
      </c>
      <c r="B4417" s="5" t="s">
        <v>309</v>
      </c>
      <c r="C4417" s="6" t="s">
        <v>76</v>
      </c>
      <c r="D4417" s="7">
        <v>122486.7</v>
      </c>
      <c r="E4417" s="16">
        <v>44985</v>
      </c>
      <c r="F4417" s="8">
        <v>0</v>
      </c>
      <c r="G4417" s="10"/>
    </row>
    <row r="4418" spans="1:7" x14ac:dyDescent="0.45">
      <c r="A4418" s="4" t="s">
        <v>394</v>
      </c>
      <c r="B4418" s="5" t="s">
        <v>309</v>
      </c>
      <c r="C4418" s="6" t="s">
        <v>78</v>
      </c>
      <c r="D4418" s="7">
        <v>92153.49</v>
      </c>
      <c r="E4418" s="16">
        <v>45140</v>
      </c>
      <c r="F4418" s="8">
        <v>0</v>
      </c>
      <c r="G4418" s="10"/>
    </row>
    <row r="4419" spans="1:7" x14ac:dyDescent="0.45">
      <c r="A4419" s="4" t="s">
        <v>394</v>
      </c>
      <c r="B4419" s="5" t="s">
        <v>309</v>
      </c>
      <c r="C4419" s="6" t="s">
        <v>80</v>
      </c>
      <c r="D4419" s="7">
        <v>144392.54999999999</v>
      </c>
      <c r="E4419" s="16">
        <v>45488</v>
      </c>
      <c r="F4419" s="8">
        <v>0</v>
      </c>
      <c r="G4419" s="10"/>
    </row>
    <row r="4420" spans="1:7" x14ac:dyDescent="0.45">
      <c r="A4420" s="4" t="s">
        <v>394</v>
      </c>
      <c r="B4420" s="5" t="s">
        <v>309</v>
      </c>
      <c r="C4420" s="6" t="s">
        <v>82</v>
      </c>
      <c r="D4420" s="7">
        <v>50079.53</v>
      </c>
      <c r="E4420" s="16">
        <v>45519</v>
      </c>
      <c r="F4420" s="8">
        <v>0</v>
      </c>
      <c r="G4420" s="10"/>
    </row>
    <row r="4421" spans="1:7" x14ac:dyDescent="0.45">
      <c r="A4421" s="4" t="s">
        <v>394</v>
      </c>
      <c r="B4421" s="5" t="s">
        <v>309</v>
      </c>
      <c r="C4421" s="6" t="s">
        <v>84</v>
      </c>
      <c r="D4421" s="7">
        <v>48553.24</v>
      </c>
      <c r="E4421" s="16">
        <v>45519</v>
      </c>
      <c r="F4421" s="8">
        <v>0</v>
      </c>
      <c r="G4421" s="10"/>
    </row>
    <row r="4422" spans="1:7" x14ac:dyDescent="0.45">
      <c r="A4422" s="4" t="s">
        <v>394</v>
      </c>
      <c r="B4422" s="5" t="s">
        <v>309</v>
      </c>
      <c r="C4422" s="6" t="s">
        <v>86</v>
      </c>
      <c r="D4422" s="7">
        <v>73933.33</v>
      </c>
      <c r="E4422" s="16">
        <v>45519</v>
      </c>
      <c r="F4422" s="8">
        <v>0</v>
      </c>
      <c r="G4422" s="10"/>
    </row>
    <row r="4423" spans="1:7" x14ac:dyDescent="0.45">
      <c r="A4423" s="4" t="s">
        <v>394</v>
      </c>
      <c r="B4423" s="5" t="s">
        <v>309</v>
      </c>
      <c r="C4423" s="6" t="s">
        <v>88</v>
      </c>
      <c r="D4423" s="7">
        <v>48800.94</v>
      </c>
      <c r="E4423" s="16">
        <v>45519</v>
      </c>
      <c r="F4423" s="8">
        <v>0</v>
      </c>
      <c r="G4423" s="10"/>
    </row>
    <row r="4424" spans="1:7" x14ac:dyDescent="0.45">
      <c r="A4424" s="4" t="s">
        <v>394</v>
      </c>
      <c r="B4424" s="5" t="s">
        <v>309</v>
      </c>
      <c r="C4424" s="6" t="s">
        <v>90</v>
      </c>
      <c r="D4424" s="7">
        <v>48800.94</v>
      </c>
      <c r="E4424" s="16">
        <v>45762</v>
      </c>
      <c r="F4424" s="8">
        <v>0</v>
      </c>
      <c r="G4424" s="10"/>
    </row>
    <row r="4425" spans="1:7" x14ac:dyDescent="0.45">
      <c r="A4425" s="4" t="s">
        <v>394</v>
      </c>
      <c r="B4425" s="5" t="s">
        <v>309</v>
      </c>
      <c r="C4425" s="6" t="s">
        <v>92</v>
      </c>
      <c r="D4425" s="7">
        <v>464075.75</v>
      </c>
      <c r="E4425" s="16">
        <v>45519</v>
      </c>
      <c r="F4425" s="8">
        <v>0</v>
      </c>
      <c r="G4425" s="10"/>
    </row>
    <row r="4426" spans="1:7" x14ac:dyDescent="0.45">
      <c r="A4426" s="4" t="s">
        <v>394</v>
      </c>
      <c r="B4426" s="5" t="s">
        <v>310</v>
      </c>
      <c r="C4426" s="6" t="s">
        <v>60</v>
      </c>
      <c r="D4426" s="7">
        <v>946915.33</v>
      </c>
      <c r="E4426" s="16">
        <v>45519</v>
      </c>
      <c r="F4426" s="8">
        <v>0</v>
      </c>
      <c r="G4426" s="10"/>
    </row>
    <row r="4427" spans="1:7" x14ac:dyDescent="0.45">
      <c r="A4427" s="4" t="s">
        <v>394</v>
      </c>
      <c r="B4427" s="5" t="s">
        <v>310</v>
      </c>
      <c r="C4427" s="6" t="s">
        <v>61</v>
      </c>
      <c r="D4427" s="7">
        <v>254001.1</v>
      </c>
      <c r="E4427" s="16">
        <v>45519</v>
      </c>
      <c r="F4427" s="8">
        <v>0</v>
      </c>
      <c r="G4427" s="10"/>
    </row>
    <row r="4428" spans="1:7" x14ac:dyDescent="0.45">
      <c r="A4428" s="4" t="s">
        <v>394</v>
      </c>
      <c r="B4428" s="5" t="s">
        <v>310</v>
      </c>
      <c r="C4428" s="6" t="s">
        <v>62</v>
      </c>
      <c r="D4428" s="7">
        <v>915700.58</v>
      </c>
      <c r="E4428" s="16">
        <v>45519</v>
      </c>
      <c r="F4428" s="8">
        <v>0</v>
      </c>
      <c r="G4428" s="10"/>
    </row>
    <row r="4429" spans="1:7" x14ac:dyDescent="0.45">
      <c r="A4429" s="4" t="s">
        <v>394</v>
      </c>
      <c r="B4429" s="5" t="s">
        <v>310</v>
      </c>
      <c r="C4429" s="6" t="s">
        <v>63</v>
      </c>
      <c r="D4429" s="7">
        <v>245628.04</v>
      </c>
      <c r="E4429" s="16">
        <v>45519</v>
      </c>
      <c r="F4429" s="8">
        <v>0</v>
      </c>
      <c r="G4429" s="10"/>
    </row>
    <row r="4430" spans="1:7" x14ac:dyDescent="0.45">
      <c r="A4430" s="4" t="s">
        <v>394</v>
      </c>
      <c r="B4430" s="5" t="s">
        <v>310</v>
      </c>
      <c r="C4430" s="6" t="s">
        <v>64</v>
      </c>
      <c r="D4430" s="7">
        <v>1082339.03</v>
      </c>
      <c r="E4430" s="16">
        <v>45519</v>
      </c>
      <c r="F4430" s="8">
        <v>0</v>
      </c>
      <c r="G4430" s="10"/>
    </row>
    <row r="4431" spans="1:7" x14ac:dyDescent="0.45">
      <c r="A4431" s="4" t="s">
        <v>394</v>
      </c>
      <c r="B4431" s="5" t="s">
        <v>310</v>
      </c>
      <c r="C4431" s="6" t="s">
        <v>65</v>
      </c>
      <c r="D4431" s="7">
        <v>279578.43</v>
      </c>
      <c r="E4431" s="16">
        <v>45519</v>
      </c>
      <c r="F4431" s="8">
        <v>0</v>
      </c>
      <c r="G4431" s="10"/>
    </row>
    <row r="4432" spans="1:7" x14ac:dyDescent="0.45">
      <c r="A4432" s="4" t="s">
        <v>394</v>
      </c>
      <c r="B4432" s="5" t="s">
        <v>310</v>
      </c>
      <c r="C4432" s="6" t="s">
        <v>66</v>
      </c>
      <c r="D4432" s="7">
        <v>848490.49</v>
      </c>
      <c r="E4432" s="16">
        <v>45519</v>
      </c>
      <c r="F4432" s="8">
        <v>0</v>
      </c>
      <c r="G4432" s="10"/>
    </row>
    <row r="4433" spans="1:7" x14ac:dyDescent="0.45">
      <c r="A4433" s="4" t="s">
        <v>394</v>
      </c>
      <c r="B4433" s="5" t="s">
        <v>310</v>
      </c>
      <c r="C4433" s="6" t="s">
        <v>67</v>
      </c>
      <c r="D4433" s="7">
        <v>219173.13</v>
      </c>
      <c r="E4433" s="16">
        <v>45519</v>
      </c>
      <c r="F4433" s="8">
        <v>0</v>
      </c>
      <c r="G4433" s="10"/>
    </row>
    <row r="4434" spans="1:7" x14ac:dyDescent="0.45">
      <c r="A4434" s="4" t="s">
        <v>394</v>
      </c>
      <c r="B4434" s="5" t="s">
        <v>310</v>
      </c>
      <c r="C4434" s="6" t="s">
        <v>54</v>
      </c>
      <c r="D4434" s="7">
        <v>2527159.04</v>
      </c>
      <c r="E4434" s="16">
        <v>44880</v>
      </c>
      <c r="F4434" s="8">
        <v>0</v>
      </c>
      <c r="G4434" s="10"/>
    </row>
    <row r="4435" spans="1:7" x14ac:dyDescent="0.45">
      <c r="A4435" s="4" t="s">
        <v>394</v>
      </c>
      <c r="B4435" s="5" t="s">
        <v>310</v>
      </c>
      <c r="C4435" s="6" t="s">
        <v>68</v>
      </c>
      <c r="D4435" s="7">
        <v>559767.84</v>
      </c>
      <c r="E4435" s="16">
        <v>44880</v>
      </c>
      <c r="F4435" s="8">
        <v>94505.06</v>
      </c>
      <c r="G4435" s="10"/>
    </row>
    <row r="4436" spans="1:7" x14ac:dyDescent="0.45">
      <c r="A4436" s="4" t="s">
        <v>394</v>
      </c>
      <c r="B4436" s="5" t="s">
        <v>310</v>
      </c>
      <c r="C4436" s="6" t="s">
        <v>55</v>
      </c>
      <c r="D4436" s="7">
        <v>2655920.96</v>
      </c>
      <c r="E4436" s="16">
        <v>44925</v>
      </c>
      <c r="F4436" s="8">
        <v>0</v>
      </c>
      <c r="G4436" s="10"/>
    </row>
    <row r="4437" spans="1:7" x14ac:dyDescent="0.45">
      <c r="A4437" s="4" t="s">
        <v>394</v>
      </c>
      <c r="B4437" s="5" t="s">
        <v>310</v>
      </c>
      <c r="C4437" s="6" t="s">
        <v>69</v>
      </c>
      <c r="D4437" s="7">
        <v>588288.71</v>
      </c>
      <c r="E4437" s="16">
        <v>44925</v>
      </c>
      <c r="F4437" s="8">
        <v>99320.21</v>
      </c>
      <c r="G4437" s="10"/>
    </row>
    <row r="4438" spans="1:7" x14ac:dyDescent="0.45">
      <c r="A4438" s="4" t="s">
        <v>394</v>
      </c>
      <c r="B4438" s="5" t="s">
        <v>310</v>
      </c>
      <c r="C4438" s="6" t="s">
        <v>56</v>
      </c>
      <c r="D4438" s="7">
        <v>2243168.34</v>
      </c>
      <c r="E4438" s="16">
        <v>45140</v>
      </c>
      <c r="F4438" s="8">
        <v>0</v>
      </c>
      <c r="G4438" s="10"/>
    </row>
    <row r="4439" spans="1:7" x14ac:dyDescent="0.45">
      <c r="A4439" s="4" t="s">
        <v>394</v>
      </c>
      <c r="B4439" s="5" t="s">
        <v>310</v>
      </c>
      <c r="C4439" s="6" t="s">
        <v>70</v>
      </c>
      <c r="D4439" s="7">
        <v>495736.87</v>
      </c>
      <c r="E4439" s="16">
        <v>45140</v>
      </c>
      <c r="F4439" s="8">
        <v>83694.77</v>
      </c>
      <c r="G4439" s="10"/>
    </row>
    <row r="4440" spans="1:7" x14ac:dyDescent="0.45">
      <c r="A4440" s="4" t="s">
        <v>394</v>
      </c>
      <c r="B4440" s="5" t="s">
        <v>310</v>
      </c>
      <c r="C4440" s="6" t="s">
        <v>57</v>
      </c>
      <c r="D4440" s="7">
        <v>2837227.92</v>
      </c>
      <c r="E4440" s="16">
        <v>45504</v>
      </c>
      <c r="F4440" s="8">
        <v>0</v>
      </c>
      <c r="G4440" s="10"/>
    </row>
    <row r="4441" spans="1:7" x14ac:dyDescent="0.45">
      <c r="A4441" s="4" t="s">
        <v>394</v>
      </c>
      <c r="B4441" s="5" t="s">
        <v>310</v>
      </c>
      <c r="C4441" s="6" t="s">
        <v>71</v>
      </c>
      <c r="D4441" s="7">
        <v>88623.42</v>
      </c>
      <c r="E4441" s="16">
        <v>45504</v>
      </c>
      <c r="F4441" s="8">
        <v>0</v>
      </c>
      <c r="G4441" s="10" t="s">
        <v>395</v>
      </c>
    </row>
    <row r="4442" spans="1:7" x14ac:dyDescent="0.45">
      <c r="A4442" s="4" t="s">
        <v>394</v>
      </c>
      <c r="B4442" s="5" t="s">
        <v>310</v>
      </c>
      <c r="C4442" s="6" t="s">
        <v>72</v>
      </c>
      <c r="D4442" s="7">
        <v>427229.92</v>
      </c>
      <c r="E4442" s="16">
        <v>45504</v>
      </c>
      <c r="F4442" s="8">
        <v>99680.53</v>
      </c>
      <c r="G4442" s="10"/>
    </row>
    <row r="4443" spans="1:7" x14ac:dyDescent="0.45">
      <c r="A4443" s="4" t="s">
        <v>394</v>
      </c>
      <c r="B4443" s="5" t="s">
        <v>310</v>
      </c>
      <c r="C4443" s="6" t="s">
        <v>58</v>
      </c>
      <c r="D4443" s="7">
        <v>1260157.07</v>
      </c>
      <c r="E4443" s="16">
        <v>45412</v>
      </c>
      <c r="F4443" s="8">
        <v>0</v>
      </c>
      <c r="G4443" s="10"/>
    </row>
    <row r="4444" spans="1:7" x14ac:dyDescent="0.45">
      <c r="A4444" s="4" t="s">
        <v>394</v>
      </c>
      <c r="B4444" s="5" t="s">
        <v>310</v>
      </c>
      <c r="C4444" s="6" t="s">
        <v>73</v>
      </c>
      <c r="D4444" s="7">
        <v>278492.84000000003</v>
      </c>
      <c r="E4444" s="16">
        <v>45412</v>
      </c>
      <c r="F4444" s="8">
        <v>47017.67</v>
      </c>
      <c r="G4444" s="10"/>
    </row>
    <row r="4445" spans="1:7" x14ac:dyDescent="0.45">
      <c r="A4445" s="4" t="s">
        <v>394</v>
      </c>
      <c r="B4445" s="5" t="s">
        <v>310</v>
      </c>
      <c r="C4445" s="6" t="s">
        <v>74</v>
      </c>
      <c r="D4445" s="7">
        <v>950735.52</v>
      </c>
      <c r="E4445" s="16">
        <v>44985</v>
      </c>
      <c r="F4445" s="8">
        <v>0</v>
      </c>
      <c r="G4445" s="10"/>
    </row>
    <row r="4446" spans="1:7" x14ac:dyDescent="0.45">
      <c r="A4446" s="4" t="s">
        <v>394</v>
      </c>
      <c r="B4446" s="5" t="s">
        <v>310</v>
      </c>
      <c r="C4446" s="6" t="s">
        <v>75</v>
      </c>
      <c r="D4446" s="7">
        <v>232925.36</v>
      </c>
      <c r="E4446" s="16">
        <v>44985</v>
      </c>
      <c r="F4446" s="8">
        <v>0</v>
      </c>
      <c r="G4446" s="10"/>
    </row>
    <row r="4447" spans="1:7" x14ac:dyDescent="0.45">
      <c r="A4447" s="4" t="s">
        <v>394</v>
      </c>
      <c r="B4447" s="5" t="s">
        <v>310</v>
      </c>
      <c r="C4447" s="6" t="s">
        <v>76</v>
      </c>
      <c r="D4447" s="7">
        <v>2218085.23</v>
      </c>
      <c r="E4447" s="16">
        <v>44985</v>
      </c>
      <c r="F4447" s="8">
        <v>0</v>
      </c>
      <c r="G4447" s="10"/>
    </row>
    <row r="4448" spans="1:7" x14ac:dyDescent="0.45">
      <c r="A4448" s="4" t="s">
        <v>394</v>
      </c>
      <c r="B4448" s="5" t="s">
        <v>310</v>
      </c>
      <c r="C4448" s="6" t="s">
        <v>77</v>
      </c>
      <c r="D4448" s="7">
        <v>543419.56999999995</v>
      </c>
      <c r="E4448" s="16">
        <v>44985</v>
      </c>
      <c r="F4448" s="8">
        <v>0</v>
      </c>
      <c r="G4448" s="10"/>
    </row>
    <row r="4449" spans="1:7" x14ac:dyDescent="0.45">
      <c r="A4449" s="4" t="s">
        <v>394</v>
      </c>
      <c r="B4449" s="5" t="s">
        <v>310</v>
      </c>
      <c r="C4449" s="6" t="s">
        <v>78</v>
      </c>
      <c r="D4449" s="7">
        <v>1640281.97</v>
      </c>
      <c r="E4449" s="16">
        <v>45127</v>
      </c>
      <c r="F4449" s="8">
        <v>0</v>
      </c>
      <c r="G4449" s="10"/>
    </row>
    <row r="4450" spans="1:7" x14ac:dyDescent="0.45">
      <c r="A4450" s="4" t="s">
        <v>394</v>
      </c>
      <c r="B4450" s="5" t="s">
        <v>310</v>
      </c>
      <c r="C4450" s="6" t="s">
        <v>79</v>
      </c>
      <c r="D4450" s="7">
        <v>349789.8</v>
      </c>
      <c r="E4450" s="16">
        <v>45127</v>
      </c>
      <c r="F4450" s="8">
        <v>59054.67</v>
      </c>
      <c r="G4450" s="10"/>
    </row>
    <row r="4451" spans="1:7" x14ac:dyDescent="0.45">
      <c r="A4451" s="4" t="s">
        <v>394</v>
      </c>
      <c r="B4451" s="5" t="s">
        <v>310</v>
      </c>
      <c r="C4451" s="6" t="s">
        <v>80</v>
      </c>
      <c r="D4451" s="7">
        <v>2540148.02</v>
      </c>
      <c r="E4451" s="16">
        <v>45488</v>
      </c>
      <c r="F4451" s="8">
        <v>0</v>
      </c>
      <c r="G4451" s="10"/>
    </row>
    <row r="4452" spans="1:7" x14ac:dyDescent="0.45">
      <c r="A4452" s="4" t="s">
        <v>394</v>
      </c>
      <c r="B4452" s="5" t="s">
        <v>310</v>
      </c>
      <c r="C4452" s="6" t="s">
        <v>81</v>
      </c>
      <c r="D4452" s="7">
        <v>548075.18999999994</v>
      </c>
      <c r="E4452" s="16">
        <v>45488</v>
      </c>
      <c r="F4452" s="8">
        <v>92531</v>
      </c>
      <c r="G4452" s="10"/>
    </row>
    <row r="4453" spans="1:7" x14ac:dyDescent="0.45">
      <c r="A4453" s="4" t="s">
        <v>394</v>
      </c>
      <c r="B4453" s="5" t="s">
        <v>310</v>
      </c>
      <c r="C4453" s="6" t="s">
        <v>82</v>
      </c>
      <c r="D4453" s="7">
        <v>860134.24</v>
      </c>
      <c r="E4453" s="16">
        <v>45519</v>
      </c>
      <c r="F4453" s="8">
        <v>0</v>
      </c>
      <c r="G4453" s="10"/>
    </row>
    <row r="4454" spans="1:7" x14ac:dyDescent="0.45">
      <c r="A4454" s="4" t="s">
        <v>394</v>
      </c>
      <c r="B4454" s="5" t="s">
        <v>310</v>
      </c>
      <c r="C4454" s="6" t="s">
        <v>83</v>
      </c>
      <c r="D4454" s="7">
        <v>230722.89</v>
      </c>
      <c r="E4454" s="16">
        <v>45519</v>
      </c>
      <c r="F4454" s="8">
        <v>0</v>
      </c>
      <c r="G4454" s="10"/>
    </row>
    <row r="4455" spans="1:7" x14ac:dyDescent="0.45">
      <c r="A4455" s="4" t="s">
        <v>394</v>
      </c>
      <c r="B4455" s="5" t="s">
        <v>310</v>
      </c>
      <c r="C4455" s="6" t="s">
        <v>84</v>
      </c>
      <c r="D4455" s="7">
        <v>833919.78</v>
      </c>
      <c r="E4455" s="16">
        <v>45519</v>
      </c>
      <c r="F4455" s="8">
        <v>0</v>
      </c>
      <c r="G4455" s="10"/>
    </row>
    <row r="4456" spans="1:7" x14ac:dyDescent="0.45">
      <c r="A4456" s="4" t="s">
        <v>394</v>
      </c>
      <c r="B4456" s="5" t="s">
        <v>310</v>
      </c>
      <c r="C4456" s="6" t="s">
        <v>85</v>
      </c>
      <c r="D4456" s="7">
        <v>223691.11</v>
      </c>
      <c r="E4456" s="16">
        <v>45519</v>
      </c>
      <c r="F4456" s="8">
        <v>0</v>
      </c>
      <c r="G4456" s="10"/>
    </row>
    <row r="4457" spans="1:7" x14ac:dyDescent="0.45">
      <c r="A4457" s="4" t="s">
        <v>394</v>
      </c>
      <c r="B4457" s="5" t="s">
        <v>310</v>
      </c>
      <c r="C4457" s="6" t="s">
        <v>86</v>
      </c>
      <c r="D4457" s="7">
        <v>1269832.03</v>
      </c>
      <c r="E4457" s="16">
        <v>45519</v>
      </c>
      <c r="F4457" s="8">
        <v>0</v>
      </c>
      <c r="G4457" s="10"/>
    </row>
    <row r="4458" spans="1:7" x14ac:dyDescent="0.45">
      <c r="A4458" s="4" t="s">
        <v>394</v>
      </c>
      <c r="B4458" s="5" t="s">
        <v>310</v>
      </c>
      <c r="C4458" s="6" t="s">
        <v>87</v>
      </c>
      <c r="D4458" s="7">
        <v>328009.64</v>
      </c>
      <c r="E4458" s="16">
        <v>45519</v>
      </c>
      <c r="F4458" s="8">
        <v>0</v>
      </c>
      <c r="G4458" s="10"/>
    </row>
    <row r="4459" spans="1:7" x14ac:dyDescent="0.45">
      <c r="A4459" s="4" t="s">
        <v>394</v>
      </c>
      <c r="B4459" s="5" t="s">
        <v>310</v>
      </c>
      <c r="C4459" s="6" t="s">
        <v>88</v>
      </c>
      <c r="D4459" s="7">
        <v>838173.97</v>
      </c>
      <c r="E4459" s="16">
        <v>45519</v>
      </c>
      <c r="F4459" s="8">
        <v>0</v>
      </c>
      <c r="G4459" s="10"/>
    </row>
    <row r="4460" spans="1:7" x14ac:dyDescent="0.45">
      <c r="A4460" s="4" t="s">
        <v>394</v>
      </c>
      <c r="B4460" s="5" t="s">
        <v>310</v>
      </c>
      <c r="C4460" s="6" t="s">
        <v>89</v>
      </c>
      <c r="D4460" s="7">
        <v>216508.28</v>
      </c>
      <c r="E4460" s="16">
        <v>45519</v>
      </c>
      <c r="F4460" s="8">
        <v>0</v>
      </c>
      <c r="G4460" s="10"/>
    </row>
    <row r="4461" spans="1:7" x14ac:dyDescent="0.45">
      <c r="A4461" s="4" t="s">
        <v>394</v>
      </c>
      <c r="B4461" s="5" t="s">
        <v>310</v>
      </c>
      <c r="C4461" s="6" t="s">
        <v>90</v>
      </c>
      <c r="D4461" s="7">
        <v>838173.97</v>
      </c>
      <c r="E4461" s="16">
        <v>45762</v>
      </c>
      <c r="F4461" s="8">
        <v>0</v>
      </c>
      <c r="G4461" s="10"/>
    </row>
    <row r="4462" spans="1:7" x14ac:dyDescent="0.45">
      <c r="A4462" s="4" t="s">
        <v>394</v>
      </c>
      <c r="B4462" s="5" t="s">
        <v>310</v>
      </c>
      <c r="C4462" s="6" t="s">
        <v>91</v>
      </c>
      <c r="D4462" s="7">
        <v>216508.28</v>
      </c>
      <c r="E4462" s="16">
        <v>45762</v>
      </c>
      <c r="F4462" s="8">
        <v>0</v>
      </c>
      <c r="G4462" s="10"/>
    </row>
    <row r="4463" spans="1:7" x14ac:dyDescent="0.45">
      <c r="A4463" s="4" t="s">
        <v>394</v>
      </c>
      <c r="B4463" s="5" t="s">
        <v>310</v>
      </c>
      <c r="C4463" s="6" t="s">
        <v>92</v>
      </c>
      <c r="D4463" s="7">
        <v>7970671.3099999996</v>
      </c>
      <c r="E4463" s="16">
        <v>45519</v>
      </c>
      <c r="F4463" s="8">
        <v>0</v>
      </c>
      <c r="G4463" s="10"/>
    </row>
    <row r="4464" spans="1:7" x14ac:dyDescent="0.45">
      <c r="A4464" s="4" t="s">
        <v>394</v>
      </c>
      <c r="B4464" s="5" t="s">
        <v>310</v>
      </c>
      <c r="C4464" s="6" t="s">
        <v>93</v>
      </c>
      <c r="D4464" s="7">
        <v>2058899.93</v>
      </c>
      <c r="E4464" s="16">
        <v>45519</v>
      </c>
      <c r="F4464" s="8">
        <v>0</v>
      </c>
      <c r="G4464" s="10"/>
    </row>
    <row r="4465" spans="1:7" x14ac:dyDescent="0.45">
      <c r="A4465" s="4" t="s">
        <v>394</v>
      </c>
      <c r="B4465" s="5" t="s">
        <v>311</v>
      </c>
      <c r="C4465" s="6" t="s">
        <v>60</v>
      </c>
      <c r="D4465" s="7">
        <v>15630.1</v>
      </c>
      <c r="E4465" s="16">
        <v>45519</v>
      </c>
      <c r="F4465" s="8">
        <v>0</v>
      </c>
      <c r="G4465" s="10"/>
    </row>
    <row r="4466" spans="1:7" x14ac:dyDescent="0.45">
      <c r="A4466" s="4" t="s">
        <v>394</v>
      </c>
      <c r="B4466" s="5" t="s">
        <v>311</v>
      </c>
      <c r="C4466" s="6" t="s">
        <v>62</v>
      </c>
      <c r="D4466" s="7">
        <v>15114.86</v>
      </c>
      <c r="E4466" s="16">
        <v>45519</v>
      </c>
      <c r="F4466" s="8">
        <v>0</v>
      </c>
      <c r="G4466" s="10"/>
    </row>
    <row r="4467" spans="1:7" x14ac:dyDescent="0.45">
      <c r="A4467" s="4" t="s">
        <v>394</v>
      </c>
      <c r="B4467" s="5" t="s">
        <v>311</v>
      </c>
      <c r="C4467" s="6" t="s">
        <v>64</v>
      </c>
      <c r="D4467" s="7">
        <v>17865.45</v>
      </c>
      <c r="E4467" s="16">
        <v>45519</v>
      </c>
      <c r="F4467" s="8">
        <v>0</v>
      </c>
      <c r="G4467" s="10"/>
    </row>
    <row r="4468" spans="1:7" x14ac:dyDescent="0.45">
      <c r="A4468" s="4" t="s">
        <v>394</v>
      </c>
      <c r="B4468" s="5" t="s">
        <v>311</v>
      </c>
      <c r="C4468" s="6" t="s">
        <v>66</v>
      </c>
      <c r="D4468" s="7">
        <v>14005.47</v>
      </c>
      <c r="E4468" s="16">
        <v>45519</v>
      </c>
      <c r="F4468" s="8">
        <v>0</v>
      </c>
      <c r="G4468" s="10"/>
    </row>
    <row r="4469" spans="1:7" x14ac:dyDescent="0.45">
      <c r="A4469" s="4" t="s">
        <v>394</v>
      </c>
      <c r="B4469" s="5" t="s">
        <v>311</v>
      </c>
      <c r="C4469" s="6" t="s">
        <v>54</v>
      </c>
      <c r="D4469" s="7">
        <v>41808.94</v>
      </c>
      <c r="E4469" s="16">
        <v>44880</v>
      </c>
      <c r="F4469" s="8">
        <v>0</v>
      </c>
      <c r="G4469" s="10"/>
    </row>
    <row r="4470" spans="1:7" x14ac:dyDescent="0.45">
      <c r="A4470" s="4" t="s">
        <v>394</v>
      </c>
      <c r="B4470" s="5" t="s">
        <v>311</v>
      </c>
      <c r="C4470" s="6" t="s">
        <v>55</v>
      </c>
      <c r="D4470" s="7">
        <v>43939.16</v>
      </c>
      <c r="E4470" s="16">
        <v>44925</v>
      </c>
      <c r="F4470" s="8">
        <v>0</v>
      </c>
      <c r="G4470" s="10"/>
    </row>
    <row r="4471" spans="1:7" x14ac:dyDescent="0.45">
      <c r="A4471" s="4" t="s">
        <v>394</v>
      </c>
      <c r="B4471" s="5" t="s">
        <v>311</v>
      </c>
      <c r="C4471" s="6" t="s">
        <v>56</v>
      </c>
      <c r="D4471" s="7">
        <v>37026.480000000003</v>
      </c>
      <c r="E4471" s="16">
        <v>45140</v>
      </c>
      <c r="F4471" s="8">
        <v>0</v>
      </c>
      <c r="G4471" s="10"/>
    </row>
    <row r="4472" spans="1:7" x14ac:dyDescent="0.45">
      <c r="A4472" s="4" t="s">
        <v>394</v>
      </c>
      <c r="B4472" s="5" t="s">
        <v>311</v>
      </c>
      <c r="C4472" s="6" t="s">
        <v>57</v>
      </c>
      <c r="D4472" s="7">
        <v>46832.23</v>
      </c>
      <c r="E4472" s="16">
        <v>45504</v>
      </c>
      <c r="F4472" s="8">
        <v>0</v>
      </c>
      <c r="G4472" s="10"/>
    </row>
    <row r="4473" spans="1:7" x14ac:dyDescent="0.45">
      <c r="A4473" s="4" t="s">
        <v>394</v>
      </c>
      <c r="B4473" s="5" t="s">
        <v>311</v>
      </c>
      <c r="C4473" s="6" t="s">
        <v>58</v>
      </c>
      <c r="D4473" s="7">
        <v>20800.57</v>
      </c>
      <c r="E4473" s="16">
        <v>45412</v>
      </c>
      <c r="F4473" s="8">
        <v>0</v>
      </c>
      <c r="G4473" s="10"/>
    </row>
    <row r="4474" spans="1:7" x14ac:dyDescent="0.45">
      <c r="A4474" s="4" t="s">
        <v>394</v>
      </c>
      <c r="B4474" s="5" t="s">
        <v>311</v>
      </c>
      <c r="C4474" s="6" t="s">
        <v>74</v>
      </c>
      <c r="D4474" s="7">
        <v>14884.25</v>
      </c>
      <c r="E4474" s="16">
        <v>44985</v>
      </c>
      <c r="F4474" s="8">
        <v>0</v>
      </c>
      <c r="G4474" s="10"/>
    </row>
    <row r="4475" spans="1:7" x14ac:dyDescent="0.45">
      <c r="A4475" s="4" t="s">
        <v>394</v>
      </c>
      <c r="B4475" s="5" t="s">
        <v>311</v>
      </c>
      <c r="C4475" s="6" t="s">
        <v>76</v>
      </c>
      <c r="D4475" s="7">
        <v>34725.26</v>
      </c>
      <c r="E4475" s="16">
        <v>44985</v>
      </c>
      <c r="F4475" s="8">
        <v>0</v>
      </c>
      <c r="G4475" s="10"/>
    </row>
    <row r="4476" spans="1:7" x14ac:dyDescent="0.45">
      <c r="A4476" s="4" t="s">
        <v>394</v>
      </c>
      <c r="B4476" s="5" t="s">
        <v>311</v>
      </c>
      <c r="C4476" s="6" t="s">
        <v>78</v>
      </c>
      <c r="D4476" s="7">
        <v>26125.73</v>
      </c>
      <c r="E4476" s="16">
        <v>45127</v>
      </c>
      <c r="F4476" s="8">
        <v>0</v>
      </c>
      <c r="G4476" s="10"/>
    </row>
    <row r="4477" spans="1:7" x14ac:dyDescent="0.45">
      <c r="A4477" s="4" t="s">
        <v>394</v>
      </c>
      <c r="B4477" s="5" t="s">
        <v>311</v>
      </c>
      <c r="C4477" s="6" t="s">
        <v>80</v>
      </c>
      <c r="D4477" s="7">
        <v>40935.620000000003</v>
      </c>
      <c r="E4477" s="16">
        <v>45488</v>
      </c>
      <c r="F4477" s="8">
        <v>0</v>
      </c>
      <c r="G4477" s="10"/>
    </row>
    <row r="4478" spans="1:7" x14ac:dyDescent="0.45">
      <c r="A4478" s="4" t="s">
        <v>394</v>
      </c>
      <c r="B4478" s="5" t="s">
        <v>311</v>
      </c>
      <c r="C4478" s="6" t="s">
        <v>82</v>
      </c>
      <c r="D4478" s="7">
        <v>14197.66</v>
      </c>
      <c r="E4478" s="16">
        <v>45519</v>
      </c>
      <c r="F4478" s="8">
        <v>0</v>
      </c>
      <c r="G4478" s="10"/>
    </row>
    <row r="4479" spans="1:7" x14ac:dyDescent="0.45">
      <c r="A4479" s="4" t="s">
        <v>394</v>
      </c>
      <c r="B4479" s="5" t="s">
        <v>311</v>
      </c>
      <c r="C4479" s="6" t="s">
        <v>84</v>
      </c>
      <c r="D4479" s="7">
        <v>13764.96</v>
      </c>
      <c r="E4479" s="16">
        <v>45519</v>
      </c>
      <c r="F4479" s="8">
        <v>0</v>
      </c>
      <c r="G4479" s="10"/>
    </row>
    <row r="4480" spans="1:7" x14ac:dyDescent="0.45">
      <c r="A4480" s="4" t="s">
        <v>394</v>
      </c>
      <c r="B4480" s="5" t="s">
        <v>311</v>
      </c>
      <c r="C4480" s="6" t="s">
        <v>86</v>
      </c>
      <c r="D4480" s="7">
        <v>20960.27</v>
      </c>
      <c r="E4480" s="16">
        <v>45519</v>
      </c>
      <c r="F4480" s="8">
        <v>0</v>
      </c>
      <c r="G4480" s="10"/>
    </row>
    <row r="4481" spans="1:7" x14ac:dyDescent="0.45">
      <c r="A4481" s="4" t="s">
        <v>394</v>
      </c>
      <c r="B4481" s="5" t="s">
        <v>311</v>
      </c>
      <c r="C4481" s="6" t="s">
        <v>88</v>
      </c>
      <c r="D4481" s="7">
        <v>13835.18</v>
      </c>
      <c r="E4481" s="16">
        <v>45519</v>
      </c>
      <c r="F4481" s="8">
        <v>0</v>
      </c>
      <c r="G4481" s="10"/>
    </row>
    <row r="4482" spans="1:7" x14ac:dyDescent="0.45">
      <c r="A4482" s="4" t="s">
        <v>394</v>
      </c>
      <c r="B4482" s="5" t="s">
        <v>311</v>
      </c>
      <c r="C4482" s="6" t="s">
        <v>90</v>
      </c>
      <c r="D4482" s="7">
        <v>13835.18</v>
      </c>
      <c r="E4482" s="16">
        <v>45762</v>
      </c>
      <c r="F4482" s="8">
        <v>0</v>
      </c>
      <c r="G4482" s="10"/>
    </row>
    <row r="4483" spans="1:7" x14ac:dyDescent="0.45">
      <c r="A4483" s="4" t="s">
        <v>394</v>
      </c>
      <c r="B4483" s="5" t="s">
        <v>311</v>
      </c>
      <c r="C4483" s="6" t="s">
        <v>92</v>
      </c>
      <c r="D4483" s="7">
        <v>131566.56</v>
      </c>
      <c r="E4483" s="16">
        <v>45519</v>
      </c>
      <c r="F4483" s="8">
        <v>0</v>
      </c>
      <c r="G4483" s="10"/>
    </row>
    <row r="4484" spans="1:7" x14ac:dyDescent="0.45">
      <c r="A4484" s="4" t="s">
        <v>394</v>
      </c>
      <c r="B4484" s="5" t="s">
        <v>312</v>
      </c>
      <c r="C4484" s="6" t="s">
        <v>60</v>
      </c>
      <c r="D4484" s="7">
        <v>8515.15</v>
      </c>
      <c r="E4484" s="16">
        <v>45519</v>
      </c>
      <c r="F4484" s="8">
        <v>0</v>
      </c>
      <c r="G4484" s="10"/>
    </row>
    <row r="4485" spans="1:7" x14ac:dyDescent="0.45">
      <c r="A4485" s="4" t="s">
        <v>394</v>
      </c>
      <c r="B4485" s="5" t="s">
        <v>312</v>
      </c>
      <c r="C4485" s="6" t="s">
        <v>62</v>
      </c>
      <c r="D4485" s="7">
        <v>8234.4500000000007</v>
      </c>
      <c r="E4485" s="16">
        <v>45519</v>
      </c>
      <c r="F4485" s="8">
        <v>0</v>
      </c>
      <c r="G4485" s="10"/>
    </row>
    <row r="4486" spans="1:7" x14ac:dyDescent="0.45">
      <c r="A4486" s="4" t="s">
        <v>394</v>
      </c>
      <c r="B4486" s="5" t="s">
        <v>312</v>
      </c>
      <c r="C4486" s="6" t="s">
        <v>64</v>
      </c>
      <c r="D4486" s="7">
        <v>9732.9500000000007</v>
      </c>
      <c r="E4486" s="16">
        <v>45519</v>
      </c>
      <c r="F4486" s="8">
        <v>0</v>
      </c>
      <c r="G4486" s="10"/>
    </row>
    <row r="4487" spans="1:7" x14ac:dyDescent="0.45">
      <c r="A4487" s="4" t="s">
        <v>394</v>
      </c>
      <c r="B4487" s="5" t="s">
        <v>312</v>
      </c>
      <c r="C4487" s="6" t="s">
        <v>66</v>
      </c>
      <c r="D4487" s="7">
        <v>7630.06</v>
      </c>
      <c r="E4487" s="16">
        <v>45519</v>
      </c>
      <c r="F4487" s="8">
        <v>0</v>
      </c>
      <c r="G4487" s="10"/>
    </row>
    <row r="4488" spans="1:7" x14ac:dyDescent="0.45">
      <c r="A4488" s="4" t="s">
        <v>394</v>
      </c>
      <c r="B4488" s="5" t="s">
        <v>312</v>
      </c>
      <c r="C4488" s="6" t="s">
        <v>54</v>
      </c>
      <c r="D4488" s="7">
        <v>22777.16</v>
      </c>
      <c r="E4488" s="16">
        <v>44880</v>
      </c>
      <c r="F4488" s="8">
        <v>0</v>
      </c>
      <c r="G4488" s="10"/>
    </row>
    <row r="4489" spans="1:7" x14ac:dyDescent="0.45">
      <c r="A4489" s="4" t="s">
        <v>394</v>
      </c>
      <c r="B4489" s="5" t="s">
        <v>312</v>
      </c>
      <c r="C4489" s="6" t="s">
        <v>55</v>
      </c>
      <c r="D4489" s="7">
        <v>23937.69</v>
      </c>
      <c r="E4489" s="16">
        <v>44925</v>
      </c>
      <c r="F4489" s="8">
        <v>0</v>
      </c>
      <c r="G4489" s="10"/>
    </row>
    <row r="4490" spans="1:7" x14ac:dyDescent="0.45">
      <c r="A4490" s="4" t="s">
        <v>394</v>
      </c>
      <c r="B4490" s="5" t="s">
        <v>312</v>
      </c>
      <c r="C4490" s="6" t="s">
        <v>56</v>
      </c>
      <c r="D4490" s="7">
        <v>20171.72</v>
      </c>
      <c r="E4490" s="16">
        <v>45140</v>
      </c>
      <c r="F4490" s="8">
        <v>0</v>
      </c>
      <c r="G4490" s="10"/>
    </row>
    <row r="4491" spans="1:7" x14ac:dyDescent="0.45">
      <c r="A4491" s="4" t="s">
        <v>394</v>
      </c>
      <c r="B4491" s="5" t="s">
        <v>312</v>
      </c>
      <c r="C4491" s="6" t="s">
        <v>57</v>
      </c>
      <c r="D4491" s="7">
        <v>25513.81</v>
      </c>
      <c r="E4491" s="16">
        <v>45504</v>
      </c>
      <c r="F4491" s="8">
        <v>0</v>
      </c>
      <c r="G4491" s="10"/>
    </row>
    <row r="4492" spans="1:7" x14ac:dyDescent="0.45">
      <c r="A4492" s="4" t="s">
        <v>394</v>
      </c>
      <c r="B4492" s="5" t="s">
        <v>312</v>
      </c>
      <c r="C4492" s="6" t="s">
        <v>58</v>
      </c>
      <c r="D4492" s="7">
        <v>11331.98</v>
      </c>
      <c r="E4492" s="16">
        <v>45412</v>
      </c>
      <c r="F4492" s="8">
        <v>0</v>
      </c>
      <c r="G4492" s="10"/>
    </row>
    <row r="4493" spans="1:7" x14ac:dyDescent="0.45">
      <c r="A4493" s="4" t="s">
        <v>394</v>
      </c>
      <c r="B4493" s="5" t="s">
        <v>312</v>
      </c>
      <c r="C4493" s="6" t="s">
        <v>82</v>
      </c>
      <c r="D4493" s="7">
        <v>7734.77</v>
      </c>
      <c r="E4493" s="16">
        <v>45519</v>
      </c>
      <c r="F4493" s="8">
        <v>0</v>
      </c>
      <c r="G4493" s="10"/>
    </row>
    <row r="4494" spans="1:7" x14ac:dyDescent="0.45">
      <c r="A4494" s="4" t="s">
        <v>394</v>
      </c>
      <c r="B4494" s="5" t="s">
        <v>312</v>
      </c>
      <c r="C4494" s="6" t="s">
        <v>84</v>
      </c>
      <c r="D4494" s="7">
        <v>7499.03</v>
      </c>
      <c r="E4494" s="16">
        <v>45519</v>
      </c>
      <c r="F4494" s="8">
        <v>0</v>
      </c>
      <c r="G4494" s="10"/>
    </row>
    <row r="4495" spans="1:7" x14ac:dyDescent="0.45">
      <c r="A4495" s="4" t="s">
        <v>394</v>
      </c>
      <c r="B4495" s="5" t="s">
        <v>312</v>
      </c>
      <c r="C4495" s="6" t="s">
        <v>86</v>
      </c>
      <c r="D4495" s="7">
        <v>11418.98</v>
      </c>
      <c r="E4495" s="16">
        <v>45519</v>
      </c>
      <c r="F4495" s="8">
        <v>0</v>
      </c>
      <c r="G4495" s="10"/>
    </row>
    <row r="4496" spans="1:7" x14ac:dyDescent="0.45">
      <c r="A4496" s="4" t="s">
        <v>394</v>
      </c>
      <c r="B4496" s="5" t="s">
        <v>312</v>
      </c>
      <c r="C4496" s="6" t="s">
        <v>88</v>
      </c>
      <c r="D4496" s="7">
        <v>7537.29</v>
      </c>
      <c r="E4496" s="16">
        <v>45519</v>
      </c>
      <c r="F4496" s="8">
        <v>0</v>
      </c>
      <c r="G4496" s="10"/>
    </row>
    <row r="4497" spans="1:7" x14ac:dyDescent="0.45">
      <c r="A4497" s="4" t="s">
        <v>394</v>
      </c>
      <c r="B4497" s="5" t="s">
        <v>312</v>
      </c>
      <c r="C4497" s="6" t="s">
        <v>90</v>
      </c>
      <c r="D4497" s="7">
        <v>7537.29</v>
      </c>
      <c r="E4497" s="16">
        <v>45762</v>
      </c>
      <c r="F4497" s="8">
        <v>0</v>
      </c>
      <c r="G4497" s="10"/>
    </row>
    <row r="4498" spans="1:7" x14ac:dyDescent="0.45">
      <c r="A4498" s="4" t="s">
        <v>394</v>
      </c>
      <c r="B4498" s="5" t="s">
        <v>312</v>
      </c>
      <c r="C4498" s="6" t="s">
        <v>92</v>
      </c>
      <c r="D4498" s="7">
        <v>71676.37</v>
      </c>
      <c r="E4498" s="16">
        <v>45519</v>
      </c>
      <c r="F4498" s="8">
        <v>0</v>
      </c>
      <c r="G4498" s="10"/>
    </row>
    <row r="4499" spans="1:7" x14ac:dyDescent="0.45">
      <c r="A4499" s="4" t="s">
        <v>394</v>
      </c>
      <c r="B4499" s="5" t="s">
        <v>313</v>
      </c>
      <c r="C4499" s="6" t="s">
        <v>60</v>
      </c>
      <c r="D4499" s="7">
        <v>40395.800000000003</v>
      </c>
      <c r="E4499" s="16">
        <v>45519</v>
      </c>
      <c r="F4499" s="8">
        <v>0</v>
      </c>
      <c r="G4499" s="10"/>
    </row>
    <row r="4500" spans="1:7" x14ac:dyDescent="0.45">
      <c r="A4500" s="4" t="s">
        <v>394</v>
      </c>
      <c r="B4500" s="5" t="s">
        <v>313</v>
      </c>
      <c r="C4500" s="6" t="s">
        <v>62</v>
      </c>
      <c r="D4500" s="7">
        <v>39064.160000000003</v>
      </c>
      <c r="E4500" s="16">
        <v>45519</v>
      </c>
      <c r="F4500" s="8">
        <v>0</v>
      </c>
      <c r="G4500" s="10"/>
    </row>
    <row r="4501" spans="1:7" x14ac:dyDescent="0.45">
      <c r="A4501" s="4" t="s">
        <v>394</v>
      </c>
      <c r="B4501" s="5" t="s">
        <v>313</v>
      </c>
      <c r="C4501" s="6" t="s">
        <v>64</v>
      </c>
      <c r="D4501" s="7">
        <v>46173.03</v>
      </c>
      <c r="E4501" s="16">
        <v>45519</v>
      </c>
      <c r="F4501" s="8">
        <v>0</v>
      </c>
      <c r="G4501" s="10"/>
    </row>
    <row r="4502" spans="1:7" x14ac:dyDescent="0.45">
      <c r="A4502" s="4" t="s">
        <v>394</v>
      </c>
      <c r="B4502" s="5" t="s">
        <v>313</v>
      </c>
      <c r="C4502" s="6" t="s">
        <v>66</v>
      </c>
      <c r="D4502" s="7">
        <v>36196.949999999997</v>
      </c>
      <c r="E4502" s="16">
        <v>45519</v>
      </c>
      <c r="F4502" s="8">
        <v>0</v>
      </c>
      <c r="G4502" s="10"/>
    </row>
    <row r="4503" spans="1:7" x14ac:dyDescent="0.45">
      <c r="A4503" s="4" t="s">
        <v>394</v>
      </c>
      <c r="B4503" s="5" t="s">
        <v>313</v>
      </c>
      <c r="C4503" s="6" t="s">
        <v>54</v>
      </c>
      <c r="D4503" s="7">
        <v>108054.69</v>
      </c>
      <c r="E4503" s="16">
        <v>44880</v>
      </c>
      <c r="F4503" s="8">
        <v>0</v>
      </c>
      <c r="G4503" s="10"/>
    </row>
    <row r="4504" spans="1:7" x14ac:dyDescent="0.45">
      <c r="A4504" s="4" t="s">
        <v>394</v>
      </c>
      <c r="B4504" s="5" t="s">
        <v>313</v>
      </c>
      <c r="C4504" s="6" t="s">
        <v>55</v>
      </c>
      <c r="D4504" s="7">
        <v>113560.21</v>
      </c>
      <c r="E4504" s="16">
        <v>44925</v>
      </c>
      <c r="F4504" s="8">
        <v>0</v>
      </c>
      <c r="G4504" s="10"/>
    </row>
    <row r="4505" spans="1:7" x14ac:dyDescent="0.45">
      <c r="A4505" s="4" t="s">
        <v>394</v>
      </c>
      <c r="B4505" s="5" t="s">
        <v>313</v>
      </c>
      <c r="C4505" s="6" t="s">
        <v>56</v>
      </c>
      <c r="D4505" s="7">
        <v>95694.48</v>
      </c>
      <c r="E4505" s="16">
        <v>45140</v>
      </c>
      <c r="F4505" s="8">
        <v>0</v>
      </c>
      <c r="G4505" s="10"/>
    </row>
    <row r="4506" spans="1:7" x14ac:dyDescent="0.45">
      <c r="A4506" s="4" t="s">
        <v>394</v>
      </c>
      <c r="B4506" s="5" t="s">
        <v>313</v>
      </c>
      <c r="C4506" s="6" t="s">
        <v>57</v>
      </c>
      <c r="D4506" s="7">
        <v>121037.31</v>
      </c>
      <c r="E4506" s="16">
        <v>45504</v>
      </c>
      <c r="F4506" s="8">
        <v>0</v>
      </c>
      <c r="G4506" s="10"/>
    </row>
    <row r="4507" spans="1:7" x14ac:dyDescent="0.45">
      <c r="A4507" s="4" t="s">
        <v>394</v>
      </c>
      <c r="B4507" s="5" t="s">
        <v>313</v>
      </c>
      <c r="C4507" s="6" t="s">
        <v>58</v>
      </c>
      <c r="D4507" s="7">
        <v>53758.82</v>
      </c>
      <c r="E4507" s="16">
        <v>45412</v>
      </c>
      <c r="F4507" s="8">
        <v>0</v>
      </c>
      <c r="G4507" s="10"/>
    </row>
    <row r="4508" spans="1:7" x14ac:dyDescent="0.45">
      <c r="A4508" s="4" t="s">
        <v>394</v>
      </c>
      <c r="B4508" s="5" t="s">
        <v>313</v>
      </c>
      <c r="C4508" s="6" t="s">
        <v>74</v>
      </c>
      <c r="D4508" s="7">
        <v>38468.160000000003</v>
      </c>
      <c r="E4508" s="16">
        <v>44985</v>
      </c>
      <c r="F4508" s="8">
        <v>0</v>
      </c>
      <c r="G4508" s="10"/>
    </row>
    <row r="4509" spans="1:7" x14ac:dyDescent="0.45">
      <c r="A4509" s="4" t="s">
        <v>394</v>
      </c>
      <c r="B4509" s="5" t="s">
        <v>313</v>
      </c>
      <c r="C4509" s="6" t="s">
        <v>76</v>
      </c>
      <c r="D4509" s="7">
        <v>89747</v>
      </c>
      <c r="E4509" s="16">
        <v>44985</v>
      </c>
      <c r="F4509" s="8">
        <v>0</v>
      </c>
      <c r="G4509" s="10"/>
    </row>
    <row r="4510" spans="1:7" x14ac:dyDescent="0.45">
      <c r="A4510" s="4" t="s">
        <v>394</v>
      </c>
      <c r="B4510" s="5" t="s">
        <v>313</v>
      </c>
      <c r="C4510" s="6" t="s">
        <v>78</v>
      </c>
      <c r="D4510" s="7">
        <v>67521.61</v>
      </c>
      <c r="E4510" s="16">
        <v>45127</v>
      </c>
      <c r="F4510" s="8">
        <v>0</v>
      </c>
      <c r="G4510" s="10"/>
    </row>
    <row r="4511" spans="1:7" x14ac:dyDescent="0.45">
      <c r="A4511" s="4" t="s">
        <v>394</v>
      </c>
      <c r="B4511" s="5" t="s">
        <v>313</v>
      </c>
      <c r="C4511" s="6" t="s">
        <v>80</v>
      </c>
      <c r="D4511" s="7">
        <v>105797.6</v>
      </c>
      <c r="E4511" s="16">
        <v>45488</v>
      </c>
      <c r="F4511" s="8">
        <v>0</v>
      </c>
      <c r="G4511" s="10"/>
    </row>
    <row r="4512" spans="1:7" x14ac:dyDescent="0.45">
      <c r="A4512" s="4" t="s">
        <v>394</v>
      </c>
      <c r="B4512" s="5" t="s">
        <v>313</v>
      </c>
      <c r="C4512" s="6" t="s">
        <v>82</v>
      </c>
      <c r="D4512" s="7">
        <v>36693.68</v>
      </c>
      <c r="E4512" s="16">
        <v>45519</v>
      </c>
      <c r="F4512" s="8">
        <v>0</v>
      </c>
      <c r="G4512" s="10"/>
    </row>
    <row r="4513" spans="1:7" x14ac:dyDescent="0.45">
      <c r="A4513" s="4" t="s">
        <v>394</v>
      </c>
      <c r="B4513" s="5" t="s">
        <v>313</v>
      </c>
      <c r="C4513" s="6" t="s">
        <v>84</v>
      </c>
      <c r="D4513" s="7">
        <v>35575.360000000001</v>
      </c>
      <c r="E4513" s="16">
        <v>45519</v>
      </c>
      <c r="F4513" s="8">
        <v>0</v>
      </c>
      <c r="G4513" s="10"/>
    </row>
    <row r="4514" spans="1:7" x14ac:dyDescent="0.45">
      <c r="A4514" s="4" t="s">
        <v>394</v>
      </c>
      <c r="B4514" s="5" t="s">
        <v>313</v>
      </c>
      <c r="C4514" s="6" t="s">
        <v>86</v>
      </c>
      <c r="D4514" s="7">
        <v>54171.55</v>
      </c>
      <c r="E4514" s="16">
        <v>45519</v>
      </c>
      <c r="F4514" s="8">
        <v>0</v>
      </c>
      <c r="G4514" s="10"/>
    </row>
    <row r="4515" spans="1:7" x14ac:dyDescent="0.45">
      <c r="A4515" s="4" t="s">
        <v>394</v>
      </c>
      <c r="B4515" s="5" t="s">
        <v>313</v>
      </c>
      <c r="C4515" s="6" t="s">
        <v>88</v>
      </c>
      <c r="D4515" s="7">
        <v>35756.85</v>
      </c>
      <c r="E4515" s="16">
        <v>45519</v>
      </c>
      <c r="F4515" s="8">
        <v>0</v>
      </c>
      <c r="G4515" s="10"/>
    </row>
    <row r="4516" spans="1:7" x14ac:dyDescent="0.45">
      <c r="A4516" s="4" t="s">
        <v>394</v>
      </c>
      <c r="B4516" s="5" t="s">
        <v>313</v>
      </c>
      <c r="C4516" s="6" t="s">
        <v>90</v>
      </c>
      <c r="D4516" s="7">
        <v>35756.85</v>
      </c>
      <c r="E4516" s="16">
        <v>45762</v>
      </c>
      <c r="F4516" s="8">
        <v>0</v>
      </c>
      <c r="G4516" s="10"/>
    </row>
    <row r="4517" spans="1:7" x14ac:dyDescent="0.45">
      <c r="A4517" s="4" t="s">
        <v>394</v>
      </c>
      <c r="B4517" s="5" t="s">
        <v>313</v>
      </c>
      <c r="C4517" s="6" t="s">
        <v>92</v>
      </c>
      <c r="D4517" s="7">
        <v>340032.11</v>
      </c>
      <c r="E4517" s="16">
        <v>45519</v>
      </c>
      <c r="F4517" s="8">
        <v>0</v>
      </c>
      <c r="G4517" s="10"/>
    </row>
    <row r="4518" spans="1:7" x14ac:dyDescent="0.45">
      <c r="A4518" s="4" t="s">
        <v>394</v>
      </c>
      <c r="B4518" s="5" t="s">
        <v>314</v>
      </c>
      <c r="C4518" s="6" t="s">
        <v>60</v>
      </c>
      <c r="D4518" s="7">
        <v>148421.74</v>
      </c>
      <c r="E4518" s="16">
        <v>45519</v>
      </c>
      <c r="F4518" s="8">
        <v>0</v>
      </c>
      <c r="G4518" s="10"/>
    </row>
    <row r="4519" spans="1:7" x14ac:dyDescent="0.45">
      <c r="A4519" s="4" t="s">
        <v>394</v>
      </c>
      <c r="B4519" s="5" t="s">
        <v>314</v>
      </c>
      <c r="C4519" s="6" t="s">
        <v>61</v>
      </c>
      <c r="D4519" s="7">
        <v>40403.050000000003</v>
      </c>
      <c r="E4519" s="16">
        <v>45519</v>
      </c>
      <c r="F4519" s="8">
        <v>0</v>
      </c>
      <c r="G4519" s="10"/>
    </row>
    <row r="4520" spans="1:7" x14ac:dyDescent="0.45">
      <c r="A4520" s="4" t="s">
        <v>394</v>
      </c>
      <c r="B4520" s="5" t="s">
        <v>314</v>
      </c>
      <c r="C4520" s="6" t="s">
        <v>62</v>
      </c>
      <c r="D4520" s="7">
        <v>143529.07</v>
      </c>
      <c r="E4520" s="16">
        <v>45519</v>
      </c>
      <c r="F4520" s="8">
        <v>0</v>
      </c>
      <c r="G4520" s="10"/>
    </row>
    <row r="4521" spans="1:7" x14ac:dyDescent="0.45">
      <c r="A4521" s="4" t="s">
        <v>394</v>
      </c>
      <c r="B4521" s="5" t="s">
        <v>314</v>
      </c>
      <c r="C4521" s="6" t="s">
        <v>63</v>
      </c>
      <c r="D4521" s="7">
        <v>39071.17</v>
      </c>
      <c r="E4521" s="16">
        <v>45519</v>
      </c>
      <c r="F4521" s="8">
        <v>0</v>
      </c>
      <c r="G4521" s="10"/>
    </row>
    <row r="4522" spans="1:7" x14ac:dyDescent="0.45">
      <c r="A4522" s="4" t="s">
        <v>394</v>
      </c>
      <c r="B4522" s="5" t="s">
        <v>314</v>
      </c>
      <c r="C4522" s="6" t="s">
        <v>64</v>
      </c>
      <c r="D4522" s="7">
        <v>169648.37</v>
      </c>
      <c r="E4522" s="16">
        <v>45519</v>
      </c>
      <c r="F4522" s="8">
        <v>0</v>
      </c>
      <c r="G4522" s="10"/>
    </row>
    <row r="4523" spans="1:7" x14ac:dyDescent="0.45">
      <c r="A4523" s="4" t="s">
        <v>394</v>
      </c>
      <c r="B4523" s="5" t="s">
        <v>314</v>
      </c>
      <c r="C4523" s="6" t="s">
        <v>65</v>
      </c>
      <c r="D4523" s="7">
        <v>44471.54</v>
      </c>
      <c r="E4523" s="16">
        <v>45519</v>
      </c>
      <c r="F4523" s="8">
        <v>0</v>
      </c>
      <c r="G4523" s="10"/>
    </row>
    <row r="4524" spans="1:7" x14ac:dyDescent="0.45">
      <c r="A4524" s="4" t="s">
        <v>394</v>
      </c>
      <c r="B4524" s="5" t="s">
        <v>314</v>
      </c>
      <c r="C4524" s="6" t="s">
        <v>66</v>
      </c>
      <c r="D4524" s="7">
        <v>132994.4</v>
      </c>
      <c r="E4524" s="16">
        <v>45519</v>
      </c>
      <c r="F4524" s="8">
        <v>0</v>
      </c>
      <c r="G4524" s="10"/>
    </row>
    <row r="4525" spans="1:7" x14ac:dyDescent="0.45">
      <c r="A4525" s="4" t="s">
        <v>394</v>
      </c>
      <c r="B4525" s="5" t="s">
        <v>314</v>
      </c>
      <c r="C4525" s="6" t="s">
        <v>67</v>
      </c>
      <c r="D4525" s="7">
        <v>34863.089999999997</v>
      </c>
      <c r="E4525" s="16">
        <v>45519</v>
      </c>
      <c r="F4525" s="8">
        <v>0</v>
      </c>
      <c r="G4525" s="10"/>
    </row>
    <row r="4526" spans="1:7" x14ac:dyDescent="0.45">
      <c r="A4526" s="4" t="s">
        <v>394</v>
      </c>
      <c r="B4526" s="5" t="s">
        <v>314</v>
      </c>
      <c r="C4526" s="6" t="s">
        <v>54</v>
      </c>
      <c r="D4526" s="7">
        <v>397013.21</v>
      </c>
      <c r="E4526" s="16">
        <v>44880</v>
      </c>
      <c r="F4526" s="8">
        <v>0</v>
      </c>
      <c r="G4526" s="10"/>
    </row>
    <row r="4527" spans="1:7" x14ac:dyDescent="0.45">
      <c r="A4527" s="4" t="s">
        <v>394</v>
      </c>
      <c r="B4527" s="5" t="s">
        <v>314</v>
      </c>
      <c r="C4527" s="6" t="s">
        <v>68</v>
      </c>
      <c r="D4527" s="7">
        <v>104072.85</v>
      </c>
      <c r="E4527" s="16">
        <v>44880</v>
      </c>
      <c r="F4527" s="8">
        <v>0</v>
      </c>
      <c r="G4527" s="10"/>
    </row>
    <row r="4528" spans="1:7" x14ac:dyDescent="0.45">
      <c r="A4528" s="4" t="s">
        <v>394</v>
      </c>
      <c r="B4528" s="5" t="s">
        <v>314</v>
      </c>
      <c r="C4528" s="6" t="s">
        <v>55</v>
      </c>
      <c r="D4528" s="7">
        <v>417241.53</v>
      </c>
      <c r="E4528" s="16">
        <v>44925</v>
      </c>
      <c r="F4528" s="8">
        <v>0</v>
      </c>
      <c r="G4528" s="10"/>
    </row>
    <row r="4529" spans="1:7" x14ac:dyDescent="0.45">
      <c r="A4529" s="4" t="s">
        <v>394</v>
      </c>
      <c r="B4529" s="5" t="s">
        <v>314</v>
      </c>
      <c r="C4529" s="6" t="s">
        <v>69</v>
      </c>
      <c r="D4529" s="7">
        <v>109375.5</v>
      </c>
      <c r="E4529" s="16">
        <v>44925</v>
      </c>
      <c r="F4529" s="8">
        <v>0</v>
      </c>
      <c r="G4529" s="10"/>
    </row>
    <row r="4530" spans="1:7" x14ac:dyDescent="0.45">
      <c r="A4530" s="4" t="s">
        <v>394</v>
      </c>
      <c r="B4530" s="5" t="s">
        <v>314</v>
      </c>
      <c r="C4530" s="6" t="s">
        <v>56</v>
      </c>
      <c r="D4530" s="7">
        <v>351599.49</v>
      </c>
      <c r="E4530" s="16">
        <v>45140</v>
      </c>
      <c r="F4530" s="8">
        <v>0</v>
      </c>
      <c r="G4530" s="10"/>
    </row>
    <row r="4531" spans="1:7" x14ac:dyDescent="0.45">
      <c r="A4531" s="4" t="s">
        <v>394</v>
      </c>
      <c r="B4531" s="5" t="s">
        <v>314</v>
      </c>
      <c r="C4531" s="6" t="s">
        <v>70</v>
      </c>
      <c r="D4531" s="7">
        <v>92168.12</v>
      </c>
      <c r="E4531" s="16">
        <v>45140</v>
      </c>
      <c r="F4531" s="8">
        <v>0</v>
      </c>
      <c r="G4531" s="10"/>
    </row>
    <row r="4532" spans="1:7" x14ac:dyDescent="0.45">
      <c r="A4532" s="4" t="s">
        <v>394</v>
      </c>
      <c r="B4532" s="5" t="s">
        <v>314</v>
      </c>
      <c r="C4532" s="6" t="s">
        <v>57</v>
      </c>
      <c r="D4532" s="7">
        <v>444713.79</v>
      </c>
      <c r="E4532" s="16">
        <v>45504</v>
      </c>
      <c r="F4532" s="8">
        <v>0</v>
      </c>
      <c r="G4532" s="10"/>
    </row>
    <row r="4533" spans="1:7" x14ac:dyDescent="0.45">
      <c r="A4533" s="4" t="s">
        <v>394</v>
      </c>
      <c r="B4533" s="5" t="s">
        <v>314</v>
      </c>
      <c r="C4533" s="6" t="s">
        <v>72</v>
      </c>
      <c r="D4533" s="7">
        <v>83813.759999999995</v>
      </c>
      <c r="E4533" s="16">
        <v>45504</v>
      </c>
      <c r="F4533" s="8">
        <v>0</v>
      </c>
      <c r="G4533" s="10"/>
    </row>
    <row r="4534" spans="1:7" x14ac:dyDescent="0.45">
      <c r="A4534" s="4" t="s">
        <v>394</v>
      </c>
      <c r="B4534" s="5" t="s">
        <v>314</v>
      </c>
      <c r="C4534" s="6" t="s">
        <v>58</v>
      </c>
      <c r="D4534" s="7">
        <v>197519.99</v>
      </c>
      <c r="E4534" s="16">
        <v>45412</v>
      </c>
      <c r="F4534" s="8">
        <v>0</v>
      </c>
      <c r="G4534" s="10"/>
    </row>
    <row r="4535" spans="1:7" x14ac:dyDescent="0.45">
      <c r="A4535" s="4" t="s">
        <v>394</v>
      </c>
      <c r="B4535" s="5" t="s">
        <v>314</v>
      </c>
      <c r="C4535" s="6" t="s">
        <v>73</v>
      </c>
      <c r="D4535" s="7">
        <v>51777.79</v>
      </c>
      <c r="E4535" s="16">
        <v>45412</v>
      </c>
      <c r="F4535" s="8">
        <v>0</v>
      </c>
      <c r="G4535" s="10"/>
    </row>
    <row r="4536" spans="1:7" x14ac:dyDescent="0.45">
      <c r="A4536" s="4" t="s">
        <v>394</v>
      </c>
      <c r="B4536" s="5" t="s">
        <v>314</v>
      </c>
      <c r="C4536" s="6" t="s">
        <v>74</v>
      </c>
      <c r="D4536" s="7">
        <v>141339.26</v>
      </c>
      <c r="E4536" s="16">
        <v>44985</v>
      </c>
      <c r="F4536" s="8">
        <v>0</v>
      </c>
      <c r="G4536" s="10"/>
    </row>
    <row r="4537" spans="1:7" x14ac:dyDescent="0.45">
      <c r="A4537" s="4" t="s">
        <v>394</v>
      </c>
      <c r="B4537" s="5" t="s">
        <v>314</v>
      </c>
      <c r="C4537" s="6" t="s">
        <v>75</v>
      </c>
      <c r="D4537" s="7">
        <v>37050.6</v>
      </c>
      <c r="E4537" s="16">
        <v>44985</v>
      </c>
      <c r="F4537" s="8">
        <v>0</v>
      </c>
      <c r="G4537" s="10"/>
    </row>
    <row r="4538" spans="1:7" x14ac:dyDescent="0.45">
      <c r="A4538" s="4" t="s">
        <v>394</v>
      </c>
      <c r="B4538" s="5" t="s">
        <v>314</v>
      </c>
      <c r="C4538" s="6" t="s">
        <v>76</v>
      </c>
      <c r="D4538" s="7">
        <v>329747.34000000003</v>
      </c>
      <c r="E4538" s="16">
        <v>44985</v>
      </c>
      <c r="F4538" s="8">
        <v>0</v>
      </c>
      <c r="G4538" s="10"/>
    </row>
    <row r="4539" spans="1:7" x14ac:dyDescent="0.45">
      <c r="A4539" s="4" t="s">
        <v>394</v>
      </c>
      <c r="B4539" s="5" t="s">
        <v>314</v>
      </c>
      <c r="C4539" s="6" t="s">
        <v>77</v>
      </c>
      <c r="D4539" s="7">
        <v>86439.81</v>
      </c>
      <c r="E4539" s="16">
        <v>44985</v>
      </c>
      <c r="F4539" s="8">
        <v>0</v>
      </c>
      <c r="G4539" s="10"/>
    </row>
    <row r="4540" spans="1:7" x14ac:dyDescent="0.45">
      <c r="A4540" s="4" t="s">
        <v>394</v>
      </c>
      <c r="B4540" s="5" t="s">
        <v>314</v>
      </c>
      <c r="C4540" s="6" t="s">
        <v>78</v>
      </c>
      <c r="D4540" s="7">
        <v>248087.08</v>
      </c>
      <c r="E4540" s="16">
        <v>45127</v>
      </c>
      <c r="F4540" s="8">
        <v>0</v>
      </c>
      <c r="G4540" s="10"/>
    </row>
    <row r="4541" spans="1:7" x14ac:dyDescent="0.45">
      <c r="A4541" s="4" t="s">
        <v>394</v>
      </c>
      <c r="B4541" s="5" t="s">
        <v>314</v>
      </c>
      <c r="C4541" s="6" t="s">
        <v>79</v>
      </c>
      <c r="D4541" s="7">
        <v>65033.43</v>
      </c>
      <c r="E4541" s="16">
        <v>45127</v>
      </c>
      <c r="F4541" s="8">
        <v>0</v>
      </c>
      <c r="G4541" s="10"/>
    </row>
    <row r="4542" spans="1:7" x14ac:dyDescent="0.45">
      <c r="A4542" s="4" t="s">
        <v>394</v>
      </c>
      <c r="B4542" s="5" t="s">
        <v>314</v>
      </c>
      <c r="C4542" s="6" t="s">
        <v>80</v>
      </c>
      <c r="D4542" s="7">
        <v>388720.25</v>
      </c>
      <c r="E4542" s="16">
        <v>45488</v>
      </c>
      <c r="F4542" s="8">
        <v>0</v>
      </c>
      <c r="G4542" s="10"/>
    </row>
    <row r="4543" spans="1:7" x14ac:dyDescent="0.45">
      <c r="A4543" s="4" t="s">
        <v>394</v>
      </c>
      <c r="B4543" s="5" t="s">
        <v>314</v>
      </c>
      <c r="C4543" s="6" t="s">
        <v>81</v>
      </c>
      <c r="D4543" s="7">
        <v>101898.94</v>
      </c>
      <c r="E4543" s="16">
        <v>45488</v>
      </c>
      <c r="F4543" s="8">
        <v>0</v>
      </c>
      <c r="G4543" s="10"/>
    </row>
    <row r="4544" spans="1:7" x14ac:dyDescent="0.45">
      <c r="A4544" s="4" t="s">
        <v>394</v>
      </c>
      <c r="B4544" s="5" t="s">
        <v>314</v>
      </c>
      <c r="C4544" s="6" t="s">
        <v>82</v>
      </c>
      <c r="D4544" s="7">
        <v>134819.47</v>
      </c>
      <c r="E4544" s="16">
        <v>45519</v>
      </c>
      <c r="F4544" s="8">
        <v>0</v>
      </c>
      <c r="G4544" s="10"/>
    </row>
    <row r="4545" spans="1:7" x14ac:dyDescent="0.45">
      <c r="A4545" s="4" t="s">
        <v>394</v>
      </c>
      <c r="B4545" s="5" t="s">
        <v>314</v>
      </c>
      <c r="C4545" s="6" t="s">
        <v>83</v>
      </c>
      <c r="D4545" s="7">
        <v>36700.269999999997</v>
      </c>
      <c r="E4545" s="16">
        <v>45519</v>
      </c>
      <c r="F4545" s="8">
        <v>0</v>
      </c>
      <c r="G4545" s="10"/>
    </row>
    <row r="4546" spans="1:7" x14ac:dyDescent="0.45">
      <c r="A4546" s="4" t="s">
        <v>394</v>
      </c>
      <c r="B4546" s="5" t="s">
        <v>314</v>
      </c>
      <c r="C4546" s="6" t="s">
        <v>84</v>
      </c>
      <c r="D4546" s="7">
        <v>130710.55</v>
      </c>
      <c r="E4546" s="16">
        <v>45519</v>
      </c>
      <c r="F4546" s="8">
        <v>0</v>
      </c>
      <c r="G4546" s="10"/>
    </row>
    <row r="4547" spans="1:7" x14ac:dyDescent="0.45">
      <c r="A4547" s="4" t="s">
        <v>394</v>
      </c>
      <c r="B4547" s="5" t="s">
        <v>314</v>
      </c>
      <c r="C4547" s="6" t="s">
        <v>85</v>
      </c>
      <c r="D4547" s="7">
        <v>35581.75</v>
      </c>
      <c r="E4547" s="16">
        <v>45519</v>
      </c>
      <c r="F4547" s="8">
        <v>0</v>
      </c>
      <c r="G4547" s="10"/>
    </row>
    <row r="4548" spans="1:7" x14ac:dyDescent="0.45">
      <c r="A4548" s="4" t="s">
        <v>394</v>
      </c>
      <c r="B4548" s="5" t="s">
        <v>314</v>
      </c>
      <c r="C4548" s="6" t="s">
        <v>86</v>
      </c>
      <c r="D4548" s="7">
        <v>199036.46</v>
      </c>
      <c r="E4548" s="16">
        <v>45519</v>
      </c>
      <c r="F4548" s="8">
        <v>0</v>
      </c>
      <c r="G4548" s="10"/>
    </row>
    <row r="4549" spans="1:7" x14ac:dyDescent="0.45">
      <c r="A4549" s="4" t="s">
        <v>394</v>
      </c>
      <c r="B4549" s="5" t="s">
        <v>314</v>
      </c>
      <c r="C4549" s="6" t="s">
        <v>87</v>
      </c>
      <c r="D4549" s="7">
        <v>52175.32</v>
      </c>
      <c r="E4549" s="16">
        <v>45519</v>
      </c>
      <c r="F4549" s="8">
        <v>0</v>
      </c>
      <c r="G4549" s="10"/>
    </row>
    <row r="4550" spans="1:7" x14ac:dyDescent="0.45">
      <c r="A4550" s="4" t="s">
        <v>394</v>
      </c>
      <c r="B4550" s="5" t="s">
        <v>314</v>
      </c>
      <c r="C4550" s="6" t="s">
        <v>88</v>
      </c>
      <c r="D4550" s="7">
        <v>131377.35999999999</v>
      </c>
      <c r="E4550" s="16">
        <v>45519</v>
      </c>
      <c r="F4550" s="8">
        <v>0</v>
      </c>
      <c r="G4550" s="10"/>
    </row>
    <row r="4551" spans="1:7" x14ac:dyDescent="0.45">
      <c r="A4551" s="4" t="s">
        <v>394</v>
      </c>
      <c r="B4551" s="5" t="s">
        <v>314</v>
      </c>
      <c r="C4551" s="6" t="s">
        <v>89</v>
      </c>
      <c r="D4551" s="7">
        <v>34439.199999999997</v>
      </c>
      <c r="E4551" s="16">
        <v>45519</v>
      </c>
      <c r="F4551" s="8">
        <v>0</v>
      </c>
      <c r="G4551" s="10"/>
    </row>
    <row r="4552" spans="1:7" x14ac:dyDescent="0.45">
      <c r="A4552" s="4" t="s">
        <v>394</v>
      </c>
      <c r="B4552" s="5" t="s">
        <v>314</v>
      </c>
      <c r="C4552" s="6" t="s">
        <v>90</v>
      </c>
      <c r="D4552" s="7">
        <v>131377.35999999999</v>
      </c>
      <c r="E4552" s="16">
        <v>45762</v>
      </c>
      <c r="F4552" s="8">
        <v>0</v>
      </c>
      <c r="G4552" s="10"/>
    </row>
    <row r="4553" spans="1:7" x14ac:dyDescent="0.45">
      <c r="A4553" s="4" t="s">
        <v>394</v>
      </c>
      <c r="B4553" s="5" t="s">
        <v>314</v>
      </c>
      <c r="C4553" s="6" t="s">
        <v>91</v>
      </c>
      <c r="D4553" s="7">
        <v>34439.199999999997</v>
      </c>
      <c r="E4553" s="16">
        <v>45762</v>
      </c>
      <c r="F4553" s="8">
        <v>0</v>
      </c>
      <c r="G4553" s="10"/>
    </row>
    <row r="4554" spans="1:7" x14ac:dyDescent="0.45">
      <c r="A4554" s="4" t="s">
        <v>394</v>
      </c>
      <c r="B4554" s="5" t="s">
        <v>314</v>
      </c>
      <c r="C4554" s="6" t="s">
        <v>92</v>
      </c>
      <c r="D4554" s="7">
        <v>1249341.79</v>
      </c>
      <c r="E4554" s="16">
        <v>45519</v>
      </c>
      <c r="F4554" s="8">
        <v>0</v>
      </c>
      <c r="G4554" s="10"/>
    </row>
    <row r="4555" spans="1:7" x14ac:dyDescent="0.45">
      <c r="A4555" s="4" t="s">
        <v>394</v>
      </c>
      <c r="B4555" s="5" t="s">
        <v>314</v>
      </c>
      <c r="C4555" s="6" t="s">
        <v>93</v>
      </c>
      <c r="D4555" s="7">
        <v>327501.84999999998</v>
      </c>
      <c r="E4555" s="16">
        <v>45519</v>
      </c>
      <c r="F4555" s="8">
        <v>0</v>
      </c>
      <c r="G4555" s="10"/>
    </row>
    <row r="4556" spans="1:7" x14ac:dyDescent="0.45">
      <c r="A4556" s="4" t="s">
        <v>394</v>
      </c>
      <c r="B4556" s="5" t="s">
        <v>315</v>
      </c>
      <c r="C4556" s="6" t="s">
        <v>60</v>
      </c>
      <c r="D4556" s="7">
        <v>786656.48</v>
      </c>
      <c r="E4556" s="16">
        <v>45519</v>
      </c>
      <c r="F4556" s="8">
        <v>0</v>
      </c>
      <c r="G4556" s="10"/>
    </row>
    <row r="4557" spans="1:7" x14ac:dyDescent="0.45">
      <c r="A4557" s="4" t="s">
        <v>394</v>
      </c>
      <c r="B4557" s="5" t="s">
        <v>315</v>
      </c>
      <c r="C4557" s="6" t="s">
        <v>61</v>
      </c>
      <c r="D4557" s="7">
        <v>212704.03</v>
      </c>
      <c r="E4557" s="16">
        <v>45519</v>
      </c>
      <c r="F4557" s="8">
        <v>0</v>
      </c>
      <c r="G4557" s="10"/>
    </row>
    <row r="4558" spans="1:7" x14ac:dyDescent="0.45">
      <c r="A4558" s="4" t="s">
        <v>394</v>
      </c>
      <c r="B4558" s="5" t="s">
        <v>315</v>
      </c>
      <c r="C4558" s="6" t="s">
        <v>62</v>
      </c>
      <c r="D4558" s="7">
        <v>760724.6</v>
      </c>
      <c r="E4558" s="16">
        <v>45519</v>
      </c>
      <c r="F4558" s="8">
        <v>0</v>
      </c>
      <c r="G4558" s="10"/>
    </row>
    <row r="4559" spans="1:7" x14ac:dyDescent="0.45">
      <c r="A4559" s="4" t="s">
        <v>394</v>
      </c>
      <c r="B4559" s="5" t="s">
        <v>315</v>
      </c>
      <c r="C4559" s="6" t="s">
        <v>63</v>
      </c>
      <c r="D4559" s="7">
        <v>205692.31</v>
      </c>
      <c r="E4559" s="16">
        <v>45519</v>
      </c>
      <c r="F4559" s="8">
        <v>0</v>
      </c>
      <c r="G4559" s="10"/>
    </row>
    <row r="4560" spans="1:7" x14ac:dyDescent="0.45">
      <c r="A4560" s="4" t="s">
        <v>394</v>
      </c>
      <c r="B4560" s="5" t="s">
        <v>315</v>
      </c>
      <c r="C4560" s="6" t="s">
        <v>64</v>
      </c>
      <c r="D4560" s="7">
        <v>899160.64</v>
      </c>
      <c r="E4560" s="16">
        <v>45519</v>
      </c>
      <c r="F4560" s="8">
        <v>0</v>
      </c>
      <c r="G4560" s="10"/>
    </row>
    <row r="4561" spans="1:7" x14ac:dyDescent="0.45">
      <c r="A4561" s="4" t="s">
        <v>394</v>
      </c>
      <c r="B4561" s="5" t="s">
        <v>315</v>
      </c>
      <c r="C4561" s="6" t="s">
        <v>65</v>
      </c>
      <c r="D4561" s="7">
        <v>234122.84</v>
      </c>
      <c r="E4561" s="16">
        <v>45519</v>
      </c>
      <c r="F4561" s="8">
        <v>0</v>
      </c>
      <c r="G4561" s="10"/>
    </row>
    <row r="4562" spans="1:7" x14ac:dyDescent="0.45">
      <c r="A4562" s="4" t="s">
        <v>394</v>
      </c>
      <c r="B4562" s="5" t="s">
        <v>315</v>
      </c>
      <c r="C4562" s="6" t="s">
        <v>66</v>
      </c>
      <c r="D4562" s="7">
        <v>704889.35</v>
      </c>
      <c r="E4562" s="16">
        <v>45519</v>
      </c>
      <c r="F4562" s="8">
        <v>0</v>
      </c>
      <c r="G4562" s="10"/>
    </row>
    <row r="4563" spans="1:7" x14ac:dyDescent="0.45">
      <c r="A4563" s="4" t="s">
        <v>394</v>
      </c>
      <c r="B4563" s="5" t="s">
        <v>315</v>
      </c>
      <c r="C4563" s="6" t="s">
        <v>67</v>
      </c>
      <c r="D4563" s="7">
        <v>183538.61</v>
      </c>
      <c r="E4563" s="16">
        <v>45519</v>
      </c>
      <c r="F4563" s="8">
        <v>0</v>
      </c>
      <c r="G4563" s="10"/>
    </row>
    <row r="4564" spans="1:7" x14ac:dyDescent="0.45">
      <c r="A4564" s="4" t="s">
        <v>394</v>
      </c>
      <c r="B4564" s="5" t="s">
        <v>315</v>
      </c>
      <c r="C4564" s="6" t="s">
        <v>54</v>
      </c>
      <c r="D4564" s="7">
        <v>2104226.88</v>
      </c>
      <c r="E4564" s="16">
        <v>44880</v>
      </c>
      <c r="F4564" s="8">
        <v>0</v>
      </c>
      <c r="G4564" s="10"/>
    </row>
    <row r="4565" spans="1:7" x14ac:dyDescent="0.45">
      <c r="A4565" s="4" t="s">
        <v>394</v>
      </c>
      <c r="B4565" s="5" t="s">
        <v>315</v>
      </c>
      <c r="C4565" s="6" t="s">
        <v>68</v>
      </c>
      <c r="D4565" s="7">
        <v>468757.33</v>
      </c>
      <c r="E4565" s="16">
        <v>44880</v>
      </c>
      <c r="F4565" s="8">
        <v>79139.839999999997</v>
      </c>
      <c r="G4565" s="10"/>
    </row>
    <row r="4566" spans="1:7" x14ac:dyDescent="0.45">
      <c r="A4566" s="4" t="s">
        <v>394</v>
      </c>
      <c r="B4566" s="5" t="s">
        <v>315</v>
      </c>
      <c r="C4566" s="6" t="s">
        <v>55</v>
      </c>
      <c r="D4566" s="7">
        <v>2211439.87</v>
      </c>
      <c r="E4566" s="16">
        <v>44925</v>
      </c>
      <c r="F4566" s="8">
        <v>0</v>
      </c>
      <c r="G4566" s="10"/>
    </row>
    <row r="4567" spans="1:7" x14ac:dyDescent="0.45">
      <c r="A4567" s="4" t="s">
        <v>394</v>
      </c>
      <c r="B4567" s="5" t="s">
        <v>315</v>
      </c>
      <c r="C4567" s="6" t="s">
        <v>69</v>
      </c>
      <c r="D4567" s="7">
        <v>492641.1</v>
      </c>
      <c r="E4567" s="16">
        <v>44925</v>
      </c>
      <c r="F4567" s="8">
        <v>83172.12</v>
      </c>
      <c r="G4567" s="10"/>
    </row>
    <row r="4568" spans="1:7" x14ac:dyDescent="0.45">
      <c r="A4568" s="4" t="s">
        <v>394</v>
      </c>
      <c r="B4568" s="5" t="s">
        <v>315</v>
      </c>
      <c r="C4568" s="6" t="s">
        <v>56</v>
      </c>
      <c r="D4568" s="7">
        <v>1863527.63</v>
      </c>
      <c r="E4568" s="16">
        <v>45140</v>
      </c>
      <c r="F4568" s="8">
        <v>0</v>
      </c>
      <c r="G4568" s="10"/>
    </row>
    <row r="4569" spans="1:7" x14ac:dyDescent="0.45">
      <c r="A4569" s="4" t="s">
        <v>394</v>
      </c>
      <c r="B4569" s="5" t="s">
        <v>315</v>
      </c>
      <c r="C4569" s="6" t="s">
        <v>70</v>
      </c>
      <c r="D4569" s="7">
        <v>415136.91</v>
      </c>
      <c r="E4569" s="16">
        <v>45140</v>
      </c>
      <c r="F4569" s="8">
        <v>70087.16</v>
      </c>
      <c r="G4569" s="10"/>
    </row>
    <row r="4570" spans="1:7" x14ac:dyDescent="0.45">
      <c r="A4570" s="4" t="s">
        <v>394</v>
      </c>
      <c r="B4570" s="5" t="s">
        <v>315</v>
      </c>
      <c r="C4570" s="6" t="s">
        <v>57</v>
      </c>
      <c r="D4570" s="7">
        <v>2357046.7400000002</v>
      </c>
      <c r="E4570" s="16">
        <v>45504</v>
      </c>
      <c r="F4570" s="8">
        <v>0</v>
      </c>
      <c r="G4570" s="10"/>
    </row>
    <row r="4571" spans="1:7" x14ac:dyDescent="0.45">
      <c r="A4571" s="4" t="s">
        <v>394</v>
      </c>
      <c r="B4571" s="5" t="s">
        <v>315</v>
      </c>
      <c r="C4571" s="6" t="s">
        <v>71</v>
      </c>
      <c r="D4571" s="7">
        <v>141434.01</v>
      </c>
      <c r="E4571" s="16">
        <v>45504</v>
      </c>
      <c r="F4571" s="8">
        <v>0</v>
      </c>
      <c r="G4571" s="10" t="s">
        <v>395</v>
      </c>
    </row>
    <row r="4572" spans="1:7" x14ac:dyDescent="0.45">
      <c r="A4572" s="4" t="s">
        <v>394</v>
      </c>
      <c r="B4572" s="5" t="s">
        <v>315</v>
      </c>
      <c r="C4572" s="6" t="s">
        <v>72</v>
      </c>
      <c r="D4572" s="7">
        <v>357768.23</v>
      </c>
      <c r="E4572" s="16">
        <v>45504</v>
      </c>
      <c r="F4572" s="8">
        <v>83473.86</v>
      </c>
      <c r="G4572" s="10"/>
    </row>
    <row r="4573" spans="1:7" x14ac:dyDescent="0.45">
      <c r="A4573" s="4" t="s">
        <v>394</v>
      </c>
      <c r="B4573" s="5" t="s">
        <v>315</v>
      </c>
      <c r="C4573" s="6" t="s">
        <v>58</v>
      </c>
      <c r="D4573" s="7">
        <v>1046884.21</v>
      </c>
      <c r="E4573" s="16">
        <v>45412</v>
      </c>
      <c r="F4573" s="8">
        <v>0</v>
      </c>
      <c r="G4573" s="10"/>
    </row>
    <row r="4574" spans="1:7" x14ac:dyDescent="0.45">
      <c r="A4574" s="4" t="s">
        <v>394</v>
      </c>
      <c r="B4574" s="5" t="s">
        <v>315</v>
      </c>
      <c r="C4574" s="6" t="s">
        <v>73</v>
      </c>
      <c r="D4574" s="7">
        <v>233213.75</v>
      </c>
      <c r="E4574" s="16">
        <v>45412</v>
      </c>
      <c r="F4574" s="8">
        <v>39373.25</v>
      </c>
      <c r="G4574" s="10"/>
    </row>
    <row r="4575" spans="1:7" x14ac:dyDescent="0.45">
      <c r="A4575" s="4" t="s">
        <v>394</v>
      </c>
      <c r="B4575" s="5" t="s">
        <v>315</v>
      </c>
      <c r="C4575" s="6" t="s">
        <v>74</v>
      </c>
      <c r="D4575" s="7">
        <v>749118.29</v>
      </c>
      <c r="E4575" s="16">
        <v>44985</v>
      </c>
      <c r="F4575" s="8">
        <v>0</v>
      </c>
      <c r="G4575" s="10"/>
    </row>
    <row r="4576" spans="1:7" x14ac:dyDescent="0.45">
      <c r="A4576" s="4" t="s">
        <v>394</v>
      </c>
      <c r="B4576" s="5" t="s">
        <v>315</v>
      </c>
      <c r="C4576" s="6" t="s">
        <v>75</v>
      </c>
      <c r="D4576" s="7">
        <v>166880.62</v>
      </c>
      <c r="E4576" s="16">
        <v>44985</v>
      </c>
      <c r="F4576" s="8">
        <v>28174.29</v>
      </c>
      <c r="G4576" s="10"/>
    </row>
    <row r="4577" spans="1:7" x14ac:dyDescent="0.45">
      <c r="A4577" s="4" t="s">
        <v>394</v>
      </c>
      <c r="B4577" s="5" t="s">
        <v>315</v>
      </c>
      <c r="C4577" s="6" t="s">
        <v>76</v>
      </c>
      <c r="D4577" s="7">
        <v>1747708.13</v>
      </c>
      <c r="E4577" s="16">
        <v>44985</v>
      </c>
      <c r="F4577" s="8">
        <v>0</v>
      </c>
      <c r="G4577" s="10"/>
    </row>
    <row r="4578" spans="1:7" x14ac:dyDescent="0.45">
      <c r="A4578" s="4" t="s">
        <v>394</v>
      </c>
      <c r="B4578" s="5" t="s">
        <v>315</v>
      </c>
      <c r="C4578" s="6" t="s">
        <v>77</v>
      </c>
      <c r="D4578" s="7">
        <v>389335.87</v>
      </c>
      <c r="E4578" s="16">
        <v>44985</v>
      </c>
      <c r="F4578" s="8">
        <v>65731.19</v>
      </c>
      <c r="G4578" s="10"/>
    </row>
    <row r="4579" spans="1:7" x14ac:dyDescent="0.45">
      <c r="A4579" s="4" t="s">
        <v>394</v>
      </c>
      <c r="B4579" s="5" t="s">
        <v>315</v>
      </c>
      <c r="C4579" s="6" t="s">
        <v>78</v>
      </c>
      <c r="D4579" s="7">
        <v>1314897.06</v>
      </c>
      <c r="E4579" s="16">
        <v>45127</v>
      </c>
      <c r="F4579" s="8">
        <v>0</v>
      </c>
      <c r="G4579" s="10"/>
    </row>
    <row r="4580" spans="1:7" x14ac:dyDescent="0.45">
      <c r="A4580" s="4" t="s">
        <v>394</v>
      </c>
      <c r="B4580" s="5" t="s">
        <v>315</v>
      </c>
      <c r="C4580" s="6" t="s">
        <v>79</v>
      </c>
      <c r="D4580" s="7">
        <v>292918.81</v>
      </c>
      <c r="E4580" s="16">
        <v>45127</v>
      </c>
      <c r="F4580" s="8">
        <v>49453.2</v>
      </c>
      <c r="G4580" s="10"/>
    </row>
    <row r="4581" spans="1:7" x14ac:dyDescent="0.45">
      <c r="A4581" s="4" t="s">
        <v>394</v>
      </c>
      <c r="B4581" s="5" t="s">
        <v>315</v>
      </c>
      <c r="C4581" s="6" t="s">
        <v>80</v>
      </c>
      <c r="D4581" s="7">
        <v>2060272.97</v>
      </c>
      <c r="E4581" s="16">
        <v>45488</v>
      </c>
      <c r="F4581" s="8">
        <v>0</v>
      </c>
      <c r="G4581" s="10"/>
    </row>
    <row r="4582" spans="1:7" x14ac:dyDescent="0.45">
      <c r="A4582" s="4" t="s">
        <v>394</v>
      </c>
      <c r="B4582" s="5" t="s">
        <v>315</v>
      </c>
      <c r="C4582" s="6" t="s">
        <v>81</v>
      </c>
      <c r="D4582" s="7">
        <v>458965.74</v>
      </c>
      <c r="E4582" s="16">
        <v>45488</v>
      </c>
      <c r="F4582" s="8">
        <v>77486.740000000005</v>
      </c>
      <c r="G4582" s="10"/>
    </row>
    <row r="4583" spans="1:7" x14ac:dyDescent="0.45">
      <c r="A4583" s="4" t="s">
        <v>394</v>
      </c>
      <c r="B4583" s="5" t="s">
        <v>315</v>
      </c>
      <c r="C4583" s="6" t="s">
        <v>82</v>
      </c>
      <c r="D4583" s="7">
        <v>714562.47</v>
      </c>
      <c r="E4583" s="16">
        <v>45519</v>
      </c>
      <c r="F4583" s="8">
        <v>0</v>
      </c>
      <c r="G4583" s="10"/>
    </row>
    <row r="4584" spans="1:7" x14ac:dyDescent="0.45">
      <c r="A4584" s="4" t="s">
        <v>394</v>
      </c>
      <c r="B4584" s="5" t="s">
        <v>315</v>
      </c>
      <c r="C4584" s="6" t="s">
        <v>83</v>
      </c>
      <c r="D4584" s="7">
        <v>193210.54</v>
      </c>
      <c r="E4584" s="16">
        <v>45519</v>
      </c>
      <c r="F4584" s="8">
        <v>0</v>
      </c>
      <c r="G4584" s="10"/>
    </row>
    <row r="4585" spans="1:7" x14ac:dyDescent="0.45">
      <c r="A4585" s="4" t="s">
        <v>394</v>
      </c>
      <c r="B4585" s="5" t="s">
        <v>315</v>
      </c>
      <c r="C4585" s="6" t="s">
        <v>84</v>
      </c>
      <c r="D4585" s="7">
        <v>692784.63</v>
      </c>
      <c r="E4585" s="16">
        <v>45519</v>
      </c>
      <c r="F4585" s="8">
        <v>0</v>
      </c>
      <c r="G4585" s="10"/>
    </row>
    <row r="4586" spans="1:7" x14ac:dyDescent="0.45">
      <c r="A4586" s="4" t="s">
        <v>394</v>
      </c>
      <c r="B4586" s="5" t="s">
        <v>315</v>
      </c>
      <c r="C4586" s="6" t="s">
        <v>85</v>
      </c>
      <c r="D4586" s="7">
        <v>187322.03</v>
      </c>
      <c r="E4586" s="16">
        <v>45519</v>
      </c>
      <c r="F4586" s="8">
        <v>0</v>
      </c>
      <c r="G4586" s="10"/>
    </row>
    <row r="4587" spans="1:7" x14ac:dyDescent="0.45">
      <c r="A4587" s="4" t="s">
        <v>394</v>
      </c>
      <c r="B4587" s="5" t="s">
        <v>315</v>
      </c>
      <c r="C4587" s="6" t="s">
        <v>86</v>
      </c>
      <c r="D4587" s="7">
        <v>1054921.74</v>
      </c>
      <c r="E4587" s="16">
        <v>45519</v>
      </c>
      <c r="F4587" s="8">
        <v>0</v>
      </c>
      <c r="G4587" s="10"/>
    </row>
    <row r="4588" spans="1:7" x14ac:dyDescent="0.45">
      <c r="A4588" s="4" t="s">
        <v>394</v>
      </c>
      <c r="B4588" s="5" t="s">
        <v>315</v>
      </c>
      <c r="C4588" s="6" t="s">
        <v>87</v>
      </c>
      <c r="D4588" s="7">
        <v>274679.81</v>
      </c>
      <c r="E4588" s="16">
        <v>45519</v>
      </c>
      <c r="F4588" s="8">
        <v>0</v>
      </c>
      <c r="G4588" s="10"/>
    </row>
    <row r="4589" spans="1:7" x14ac:dyDescent="0.45">
      <c r="A4589" s="4" t="s">
        <v>394</v>
      </c>
      <c r="B4589" s="5" t="s">
        <v>315</v>
      </c>
      <c r="C4589" s="6" t="s">
        <v>88</v>
      </c>
      <c r="D4589" s="7">
        <v>696318.83</v>
      </c>
      <c r="E4589" s="16">
        <v>45519</v>
      </c>
      <c r="F4589" s="8">
        <v>0</v>
      </c>
      <c r="G4589" s="10"/>
    </row>
    <row r="4590" spans="1:7" x14ac:dyDescent="0.45">
      <c r="A4590" s="4" t="s">
        <v>394</v>
      </c>
      <c r="B4590" s="5" t="s">
        <v>315</v>
      </c>
      <c r="C4590" s="6" t="s">
        <v>89</v>
      </c>
      <c r="D4590" s="7">
        <v>181307.03</v>
      </c>
      <c r="E4590" s="16">
        <v>45519</v>
      </c>
      <c r="F4590" s="8">
        <v>0</v>
      </c>
      <c r="G4590" s="10"/>
    </row>
    <row r="4591" spans="1:7" x14ac:dyDescent="0.45">
      <c r="A4591" s="4" t="s">
        <v>394</v>
      </c>
      <c r="B4591" s="5" t="s">
        <v>315</v>
      </c>
      <c r="C4591" s="6" t="s">
        <v>90</v>
      </c>
      <c r="D4591" s="7">
        <v>696318.83</v>
      </c>
      <c r="E4591" s="16">
        <v>45762</v>
      </c>
      <c r="F4591" s="8">
        <v>0</v>
      </c>
      <c r="G4591" s="10"/>
    </row>
    <row r="4592" spans="1:7" x14ac:dyDescent="0.45">
      <c r="A4592" s="4" t="s">
        <v>394</v>
      </c>
      <c r="B4592" s="5" t="s">
        <v>315</v>
      </c>
      <c r="C4592" s="6" t="s">
        <v>91</v>
      </c>
      <c r="D4592" s="7">
        <v>181307.03</v>
      </c>
      <c r="E4592" s="16">
        <v>45762</v>
      </c>
      <c r="F4592" s="8">
        <v>0</v>
      </c>
      <c r="G4592" s="10"/>
    </row>
    <row r="4593" spans="1:7" x14ac:dyDescent="0.45">
      <c r="A4593" s="4" t="s">
        <v>394</v>
      </c>
      <c r="B4593" s="5" t="s">
        <v>315</v>
      </c>
      <c r="C4593" s="6" t="s">
        <v>92</v>
      </c>
      <c r="D4593" s="7">
        <v>6621690.3799999999</v>
      </c>
      <c r="E4593" s="16">
        <v>45519</v>
      </c>
      <c r="F4593" s="8">
        <v>0</v>
      </c>
      <c r="G4593" s="10"/>
    </row>
    <row r="4594" spans="1:7" x14ac:dyDescent="0.45">
      <c r="A4594" s="4" t="s">
        <v>394</v>
      </c>
      <c r="B4594" s="5" t="s">
        <v>315</v>
      </c>
      <c r="C4594" s="6" t="s">
        <v>93</v>
      </c>
      <c r="D4594" s="7">
        <v>1724151.27</v>
      </c>
      <c r="E4594" s="16">
        <v>45519</v>
      </c>
      <c r="F4594" s="8">
        <v>0</v>
      </c>
      <c r="G4594" s="10"/>
    </row>
    <row r="4595" spans="1:7" x14ac:dyDescent="0.45">
      <c r="A4595" s="4" t="s">
        <v>394</v>
      </c>
      <c r="B4595" s="5" t="s">
        <v>316</v>
      </c>
      <c r="C4595" s="6" t="s">
        <v>60</v>
      </c>
      <c r="D4595" s="7">
        <v>19405.669999999998</v>
      </c>
      <c r="E4595" s="16">
        <v>45519</v>
      </c>
      <c r="F4595" s="8">
        <v>0</v>
      </c>
      <c r="G4595" s="10"/>
    </row>
    <row r="4596" spans="1:7" x14ac:dyDescent="0.45">
      <c r="A4596" s="4" t="s">
        <v>394</v>
      </c>
      <c r="B4596" s="5" t="s">
        <v>316</v>
      </c>
      <c r="C4596" s="6" t="s">
        <v>62</v>
      </c>
      <c r="D4596" s="7">
        <v>18765.97</v>
      </c>
      <c r="E4596" s="16">
        <v>45519</v>
      </c>
      <c r="F4596" s="8">
        <v>0</v>
      </c>
      <c r="G4596" s="10"/>
    </row>
    <row r="4597" spans="1:7" x14ac:dyDescent="0.45">
      <c r="A4597" s="4" t="s">
        <v>394</v>
      </c>
      <c r="B4597" s="5" t="s">
        <v>316</v>
      </c>
      <c r="C4597" s="6" t="s">
        <v>64</v>
      </c>
      <c r="D4597" s="7">
        <v>22180.98</v>
      </c>
      <c r="E4597" s="16">
        <v>45519</v>
      </c>
      <c r="F4597" s="8">
        <v>0</v>
      </c>
      <c r="G4597" s="10"/>
    </row>
    <row r="4598" spans="1:7" x14ac:dyDescent="0.45">
      <c r="A4598" s="4" t="s">
        <v>394</v>
      </c>
      <c r="B4598" s="5" t="s">
        <v>316</v>
      </c>
      <c r="C4598" s="6" t="s">
        <v>66</v>
      </c>
      <c r="D4598" s="7">
        <v>17388.59</v>
      </c>
      <c r="E4598" s="16">
        <v>45519</v>
      </c>
      <c r="F4598" s="8">
        <v>0</v>
      </c>
      <c r="G4598" s="10"/>
    </row>
    <row r="4599" spans="1:7" x14ac:dyDescent="0.45">
      <c r="A4599" s="4" t="s">
        <v>394</v>
      </c>
      <c r="B4599" s="5" t="s">
        <v>316</v>
      </c>
      <c r="C4599" s="6" t="s">
        <v>54</v>
      </c>
      <c r="D4599" s="7">
        <v>51908.21</v>
      </c>
      <c r="E4599" s="16">
        <v>44880</v>
      </c>
      <c r="F4599" s="8">
        <v>0</v>
      </c>
      <c r="G4599" s="10"/>
    </row>
    <row r="4600" spans="1:7" x14ac:dyDescent="0.45">
      <c r="A4600" s="4" t="s">
        <v>394</v>
      </c>
      <c r="B4600" s="5" t="s">
        <v>316</v>
      </c>
      <c r="C4600" s="6" t="s">
        <v>55</v>
      </c>
      <c r="D4600" s="7">
        <v>54553</v>
      </c>
      <c r="E4600" s="16">
        <v>44925</v>
      </c>
      <c r="F4600" s="8">
        <v>0</v>
      </c>
      <c r="G4600" s="10"/>
    </row>
    <row r="4601" spans="1:7" x14ac:dyDescent="0.45">
      <c r="A4601" s="4" t="s">
        <v>394</v>
      </c>
      <c r="B4601" s="5" t="s">
        <v>316</v>
      </c>
      <c r="C4601" s="6" t="s">
        <v>56</v>
      </c>
      <c r="D4601" s="7">
        <v>45970.51</v>
      </c>
      <c r="E4601" s="16">
        <v>45140</v>
      </c>
      <c r="F4601" s="8">
        <v>0</v>
      </c>
      <c r="G4601" s="10"/>
    </row>
    <row r="4602" spans="1:7" x14ac:dyDescent="0.45">
      <c r="A4602" s="4" t="s">
        <v>394</v>
      </c>
      <c r="B4602" s="5" t="s">
        <v>316</v>
      </c>
      <c r="C4602" s="6" t="s">
        <v>57</v>
      </c>
      <c r="D4602" s="7">
        <v>58144.91</v>
      </c>
      <c r="E4602" s="16">
        <v>45504</v>
      </c>
      <c r="F4602" s="8">
        <v>0</v>
      </c>
      <c r="G4602" s="10"/>
    </row>
    <row r="4603" spans="1:7" x14ac:dyDescent="0.45">
      <c r="A4603" s="4" t="s">
        <v>394</v>
      </c>
      <c r="B4603" s="5" t="s">
        <v>316</v>
      </c>
      <c r="C4603" s="6" t="s">
        <v>58</v>
      </c>
      <c r="D4603" s="7">
        <v>25825.11</v>
      </c>
      <c r="E4603" s="16">
        <v>45412</v>
      </c>
      <c r="F4603" s="8">
        <v>0</v>
      </c>
      <c r="G4603" s="10"/>
    </row>
    <row r="4604" spans="1:7" x14ac:dyDescent="0.45">
      <c r="A4604" s="4" t="s">
        <v>394</v>
      </c>
      <c r="B4604" s="5" t="s">
        <v>316</v>
      </c>
      <c r="C4604" s="6" t="s">
        <v>74</v>
      </c>
      <c r="D4604" s="7">
        <v>18479.66</v>
      </c>
      <c r="E4604" s="16">
        <v>44985</v>
      </c>
      <c r="F4604" s="8">
        <v>0</v>
      </c>
      <c r="G4604" s="10"/>
    </row>
    <row r="4605" spans="1:7" x14ac:dyDescent="0.45">
      <c r="A4605" s="4" t="s">
        <v>394</v>
      </c>
      <c r="B4605" s="5" t="s">
        <v>316</v>
      </c>
      <c r="C4605" s="6" t="s">
        <v>76</v>
      </c>
      <c r="D4605" s="7">
        <v>43113.41</v>
      </c>
      <c r="E4605" s="16">
        <v>44985</v>
      </c>
      <c r="F4605" s="8">
        <v>0</v>
      </c>
      <c r="G4605" s="10"/>
    </row>
    <row r="4606" spans="1:7" x14ac:dyDescent="0.45">
      <c r="A4606" s="4" t="s">
        <v>394</v>
      </c>
      <c r="B4606" s="5" t="s">
        <v>316</v>
      </c>
      <c r="C4606" s="6" t="s">
        <v>78</v>
      </c>
      <c r="D4606" s="7">
        <v>32436.6</v>
      </c>
      <c r="E4606" s="16">
        <v>45127</v>
      </c>
      <c r="F4606" s="8">
        <v>0</v>
      </c>
      <c r="G4606" s="10"/>
    </row>
    <row r="4607" spans="1:7" x14ac:dyDescent="0.45">
      <c r="A4607" s="4" t="s">
        <v>394</v>
      </c>
      <c r="B4607" s="5" t="s">
        <v>316</v>
      </c>
      <c r="C4607" s="6" t="s">
        <v>80</v>
      </c>
      <c r="D4607" s="7">
        <v>50823.93</v>
      </c>
      <c r="E4607" s="16">
        <v>45488</v>
      </c>
      <c r="F4607" s="8">
        <v>0</v>
      </c>
      <c r="G4607" s="10"/>
    </row>
    <row r="4608" spans="1:7" x14ac:dyDescent="0.45">
      <c r="A4608" s="4" t="s">
        <v>394</v>
      </c>
      <c r="B4608" s="5" t="s">
        <v>316</v>
      </c>
      <c r="C4608" s="6" t="s">
        <v>82</v>
      </c>
      <c r="D4608" s="7">
        <v>17627.22</v>
      </c>
      <c r="E4608" s="16">
        <v>45519</v>
      </c>
      <c r="F4608" s="8">
        <v>0</v>
      </c>
      <c r="G4608" s="10"/>
    </row>
    <row r="4609" spans="1:7" x14ac:dyDescent="0.45">
      <c r="A4609" s="4" t="s">
        <v>394</v>
      </c>
      <c r="B4609" s="5" t="s">
        <v>316</v>
      </c>
      <c r="C4609" s="6" t="s">
        <v>84</v>
      </c>
      <c r="D4609" s="7">
        <v>17089.990000000002</v>
      </c>
      <c r="E4609" s="16">
        <v>45519</v>
      </c>
      <c r="F4609" s="8">
        <v>0</v>
      </c>
      <c r="G4609" s="10"/>
    </row>
    <row r="4610" spans="1:7" x14ac:dyDescent="0.45">
      <c r="A4610" s="4" t="s">
        <v>394</v>
      </c>
      <c r="B4610" s="5" t="s">
        <v>316</v>
      </c>
      <c r="C4610" s="6" t="s">
        <v>86</v>
      </c>
      <c r="D4610" s="7">
        <v>26023.38</v>
      </c>
      <c r="E4610" s="16">
        <v>45519</v>
      </c>
      <c r="F4610" s="8">
        <v>0</v>
      </c>
      <c r="G4610" s="10"/>
    </row>
    <row r="4611" spans="1:7" x14ac:dyDescent="0.45">
      <c r="A4611" s="4" t="s">
        <v>394</v>
      </c>
      <c r="B4611" s="5" t="s">
        <v>316</v>
      </c>
      <c r="C4611" s="6" t="s">
        <v>88</v>
      </c>
      <c r="D4611" s="7">
        <v>17177.169999999998</v>
      </c>
      <c r="E4611" s="16">
        <v>45519</v>
      </c>
      <c r="F4611" s="8">
        <v>0</v>
      </c>
      <c r="G4611" s="10"/>
    </row>
    <row r="4612" spans="1:7" x14ac:dyDescent="0.45">
      <c r="A4612" s="4" t="s">
        <v>394</v>
      </c>
      <c r="B4612" s="5" t="s">
        <v>316</v>
      </c>
      <c r="C4612" s="6" t="s">
        <v>90</v>
      </c>
      <c r="D4612" s="7">
        <v>17177.169999999998</v>
      </c>
      <c r="E4612" s="16">
        <v>45762</v>
      </c>
      <c r="F4612" s="8">
        <v>0</v>
      </c>
      <c r="G4612" s="10"/>
    </row>
    <row r="4613" spans="1:7" x14ac:dyDescent="0.45">
      <c r="A4613" s="4" t="s">
        <v>394</v>
      </c>
      <c r="B4613" s="5" t="s">
        <v>316</v>
      </c>
      <c r="C4613" s="6" t="s">
        <v>92</v>
      </c>
      <c r="D4613" s="7">
        <v>163347.45000000001</v>
      </c>
      <c r="E4613" s="16">
        <v>45519</v>
      </c>
      <c r="F4613" s="8">
        <v>0</v>
      </c>
      <c r="G4613" s="10"/>
    </row>
    <row r="4614" spans="1:7" x14ac:dyDescent="0.45">
      <c r="A4614" s="4" t="s">
        <v>394</v>
      </c>
      <c r="B4614" s="5" t="s">
        <v>317</v>
      </c>
      <c r="C4614" s="6" t="s">
        <v>60</v>
      </c>
      <c r="D4614" s="7">
        <v>21806.66</v>
      </c>
      <c r="E4614" s="16">
        <v>45519</v>
      </c>
      <c r="F4614" s="8">
        <v>0</v>
      </c>
      <c r="G4614" s="10"/>
    </row>
    <row r="4615" spans="1:7" x14ac:dyDescent="0.45">
      <c r="A4615" s="4" t="s">
        <v>394</v>
      </c>
      <c r="B4615" s="5" t="s">
        <v>317</v>
      </c>
      <c r="C4615" s="6" t="s">
        <v>61</v>
      </c>
      <c r="D4615" s="7">
        <v>5936.16</v>
      </c>
      <c r="E4615" s="16">
        <v>45519</v>
      </c>
      <c r="F4615" s="8">
        <v>0</v>
      </c>
      <c r="G4615" s="10"/>
    </row>
    <row r="4616" spans="1:7" x14ac:dyDescent="0.45">
      <c r="A4616" s="4" t="s">
        <v>394</v>
      </c>
      <c r="B4616" s="5" t="s">
        <v>317</v>
      </c>
      <c r="C4616" s="6" t="s">
        <v>62</v>
      </c>
      <c r="D4616" s="7">
        <v>21087.81</v>
      </c>
      <c r="E4616" s="16">
        <v>45519</v>
      </c>
      <c r="F4616" s="8">
        <v>0</v>
      </c>
      <c r="G4616" s="10"/>
    </row>
    <row r="4617" spans="1:7" x14ac:dyDescent="0.45">
      <c r="A4617" s="4" t="s">
        <v>394</v>
      </c>
      <c r="B4617" s="5" t="s">
        <v>317</v>
      </c>
      <c r="C4617" s="6" t="s">
        <v>63</v>
      </c>
      <c r="D4617" s="7">
        <v>5740.48</v>
      </c>
      <c r="E4617" s="16">
        <v>45519</v>
      </c>
      <c r="F4617" s="8">
        <v>0</v>
      </c>
      <c r="G4617" s="10"/>
    </row>
    <row r="4618" spans="1:7" x14ac:dyDescent="0.45">
      <c r="A4618" s="4" t="s">
        <v>394</v>
      </c>
      <c r="B4618" s="5" t="s">
        <v>317</v>
      </c>
      <c r="C4618" s="6" t="s">
        <v>64</v>
      </c>
      <c r="D4618" s="7">
        <v>24925.360000000001</v>
      </c>
      <c r="E4618" s="16">
        <v>45519</v>
      </c>
      <c r="F4618" s="8">
        <v>0</v>
      </c>
      <c r="G4618" s="10"/>
    </row>
    <row r="4619" spans="1:7" x14ac:dyDescent="0.45">
      <c r="A4619" s="4" t="s">
        <v>394</v>
      </c>
      <c r="B4619" s="5" t="s">
        <v>317</v>
      </c>
      <c r="C4619" s="6" t="s">
        <v>65</v>
      </c>
      <c r="D4619" s="7">
        <v>6533.92</v>
      </c>
      <c r="E4619" s="16">
        <v>45519</v>
      </c>
      <c r="F4619" s="8">
        <v>0</v>
      </c>
      <c r="G4619" s="10"/>
    </row>
    <row r="4620" spans="1:7" x14ac:dyDescent="0.45">
      <c r="A4620" s="4" t="s">
        <v>394</v>
      </c>
      <c r="B4620" s="5" t="s">
        <v>317</v>
      </c>
      <c r="C4620" s="6" t="s">
        <v>66</v>
      </c>
      <c r="D4620" s="7">
        <v>19540.02</v>
      </c>
      <c r="E4620" s="16">
        <v>45519</v>
      </c>
      <c r="F4620" s="8">
        <v>0</v>
      </c>
      <c r="G4620" s="10"/>
    </row>
    <row r="4621" spans="1:7" x14ac:dyDescent="0.45">
      <c r="A4621" s="4" t="s">
        <v>394</v>
      </c>
      <c r="B4621" s="5" t="s">
        <v>317</v>
      </c>
      <c r="C4621" s="6" t="s">
        <v>67</v>
      </c>
      <c r="D4621" s="7">
        <v>5122.21</v>
      </c>
      <c r="E4621" s="16">
        <v>45519</v>
      </c>
      <c r="F4621" s="8">
        <v>0</v>
      </c>
      <c r="G4621" s="10"/>
    </row>
    <row r="4622" spans="1:7" x14ac:dyDescent="0.45">
      <c r="A4622" s="4" t="s">
        <v>394</v>
      </c>
      <c r="B4622" s="5" t="s">
        <v>317</v>
      </c>
      <c r="C4622" s="6" t="s">
        <v>54</v>
      </c>
      <c r="D4622" s="7">
        <v>58330.63</v>
      </c>
      <c r="E4622" s="16">
        <v>44895</v>
      </c>
      <c r="F4622" s="8">
        <v>0</v>
      </c>
      <c r="G4622" s="10"/>
    </row>
    <row r="4623" spans="1:7" x14ac:dyDescent="0.45">
      <c r="A4623" s="4" t="s">
        <v>394</v>
      </c>
      <c r="B4623" s="5" t="s">
        <v>317</v>
      </c>
      <c r="C4623" s="6" t="s">
        <v>68</v>
      </c>
      <c r="D4623" s="7">
        <v>13082.12</v>
      </c>
      <c r="E4623" s="16">
        <v>44895</v>
      </c>
      <c r="F4623" s="8">
        <v>2208.64</v>
      </c>
      <c r="G4623" s="10"/>
    </row>
    <row r="4624" spans="1:7" x14ac:dyDescent="0.45">
      <c r="A4624" s="4" t="s">
        <v>394</v>
      </c>
      <c r="B4624" s="5" t="s">
        <v>317</v>
      </c>
      <c r="C4624" s="6" t="s">
        <v>55</v>
      </c>
      <c r="D4624" s="7">
        <v>61302.64</v>
      </c>
      <c r="E4624" s="16">
        <v>44925</v>
      </c>
      <c r="F4624" s="8">
        <v>0</v>
      </c>
      <c r="G4624" s="10"/>
    </row>
    <row r="4625" spans="1:7" x14ac:dyDescent="0.45">
      <c r="A4625" s="4" t="s">
        <v>394</v>
      </c>
      <c r="B4625" s="5" t="s">
        <v>317</v>
      </c>
      <c r="C4625" s="6" t="s">
        <v>69</v>
      </c>
      <c r="D4625" s="7">
        <v>13748.68</v>
      </c>
      <c r="E4625" s="16">
        <v>44925</v>
      </c>
      <c r="F4625" s="8">
        <v>2321.17</v>
      </c>
      <c r="G4625" s="10"/>
    </row>
    <row r="4626" spans="1:7" x14ac:dyDescent="0.45">
      <c r="A4626" s="4" t="s">
        <v>394</v>
      </c>
      <c r="B4626" s="5" t="s">
        <v>317</v>
      </c>
      <c r="C4626" s="6" t="s">
        <v>56</v>
      </c>
      <c r="D4626" s="7">
        <v>51658.28</v>
      </c>
      <c r="E4626" s="16">
        <v>45140</v>
      </c>
      <c r="F4626" s="8">
        <v>0</v>
      </c>
      <c r="G4626" s="10"/>
    </row>
    <row r="4627" spans="1:7" x14ac:dyDescent="0.45">
      <c r="A4627" s="4" t="s">
        <v>394</v>
      </c>
      <c r="B4627" s="5" t="s">
        <v>317</v>
      </c>
      <c r="C4627" s="6" t="s">
        <v>70</v>
      </c>
      <c r="D4627" s="7">
        <v>11585.68</v>
      </c>
      <c r="E4627" s="16">
        <v>45140</v>
      </c>
      <c r="F4627" s="8">
        <v>1956</v>
      </c>
      <c r="G4627" s="10"/>
    </row>
    <row r="4628" spans="1:7" x14ac:dyDescent="0.45">
      <c r="A4628" s="4" t="s">
        <v>394</v>
      </c>
      <c r="B4628" s="5" t="s">
        <v>317</v>
      </c>
      <c r="C4628" s="6" t="s">
        <v>57</v>
      </c>
      <c r="D4628" s="7">
        <v>65338.97</v>
      </c>
      <c r="E4628" s="16">
        <v>45504</v>
      </c>
      <c r="F4628" s="8">
        <v>0</v>
      </c>
      <c r="G4628" s="10"/>
    </row>
    <row r="4629" spans="1:7" x14ac:dyDescent="0.45">
      <c r="A4629" s="4" t="s">
        <v>394</v>
      </c>
      <c r="B4629" s="5" t="s">
        <v>317</v>
      </c>
      <c r="C4629" s="6" t="s">
        <v>71</v>
      </c>
      <c r="D4629" s="7">
        <v>17176.849999999999</v>
      </c>
      <c r="E4629" s="16">
        <v>45504</v>
      </c>
      <c r="F4629" s="8">
        <v>0</v>
      </c>
      <c r="G4629" s="10" t="s">
        <v>395</v>
      </c>
    </row>
    <row r="4630" spans="1:7" x14ac:dyDescent="0.45">
      <c r="A4630" s="4" t="s">
        <v>394</v>
      </c>
      <c r="B4630" s="5" t="s">
        <v>317</v>
      </c>
      <c r="C4630" s="6" t="s">
        <v>72</v>
      </c>
      <c r="D4630" s="7">
        <v>9984.6200000000008</v>
      </c>
      <c r="E4630" s="16">
        <v>45504</v>
      </c>
      <c r="F4630" s="8">
        <v>2329.6</v>
      </c>
      <c r="G4630" s="10"/>
    </row>
    <row r="4631" spans="1:7" x14ac:dyDescent="0.45">
      <c r="A4631" s="4" t="s">
        <v>394</v>
      </c>
      <c r="B4631" s="5" t="s">
        <v>317</v>
      </c>
      <c r="C4631" s="6" t="s">
        <v>58</v>
      </c>
      <c r="D4631" s="7">
        <v>29020.35</v>
      </c>
      <c r="E4631" s="16">
        <v>45427</v>
      </c>
      <c r="F4631" s="8">
        <v>0</v>
      </c>
      <c r="G4631" s="10"/>
    </row>
    <row r="4632" spans="1:7" x14ac:dyDescent="0.45">
      <c r="A4632" s="4" t="s">
        <v>394</v>
      </c>
      <c r="B4632" s="5" t="s">
        <v>317</v>
      </c>
      <c r="C4632" s="6" t="s">
        <v>73</v>
      </c>
      <c r="D4632" s="7">
        <v>6508.55</v>
      </c>
      <c r="E4632" s="16">
        <v>45427</v>
      </c>
      <c r="F4632" s="8">
        <v>1098.83</v>
      </c>
      <c r="G4632" s="10"/>
    </row>
    <row r="4633" spans="1:7" x14ac:dyDescent="0.45">
      <c r="A4633" s="4" t="s">
        <v>394</v>
      </c>
      <c r="B4633" s="5" t="s">
        <v>317</v>
      </c>
      <c r="C4633" s="6" t="s">
        <v>74</v>
      </c>
      <c r="D4633" s="7">
        <v>20766.080000000002</v>
      </c>
      <c r="E4633" s="16">
        <v>44985</v>
      </c>
      <c r="F4633" s="8">
        <v>0</v>
      </c>
      <c r="G4633" s="10"/>
    </row>
    <row r="4634" spans="1:7" x14ac:dyDescent="0.45">
      <c r="A4634" s="4" t="s">
        <v>394</v>
      </c>
      <c r="B4634" s="5" t="s">
        <v>317</v>
      </c>
      <c r="C4634" s="6" t="s">
        <v>75</v>
      </c>
      <c r="D4634" s="7">
        <v>4657.32</v>
      </c>
      <c r="E4634" s="16">
        <v>44985</v>
      </c>
      <c r="F4634" s="8">
        <v>786.29</v>
      </c>
      <c r="G4634" s="10"/>
    </row>
    <row r="4635" spans="1:7" x14ac:dyDescent="0.45">
      <c r="A4635" s="4" t="s">
        <v>394</v>
      </c>
      <c r="B4635" s="5" t="s">
        <v>317</v>
      </c>
      <c r="C4635" s="6" t="s">
        <v>76</v>
      </c>
      <c r="D4635" s="7">
        <v>48447.68</v>
      </c>
      <c r="E4635" s="16">
        <v>44985</v>
      </c>
      <c r="F4635" s="8">
        <v>0</v>
      </c>
      <c r="G4635" s="10"/>
    </row>
    <row r="4636" spans="1:7" x14ac:dyDescent="0.45">
      <c r="A4636" s="4" t="s">
        <v>394</v>
      </c>
      <c r="B4636" s="5" t="s">
        <v>317</v>
      </c>
      <c r="C4636" s="6" t="s">
        <v>77</v>
      </c>
      <c r="D4636" s="7">
        <v>10865.62</v>
      </c>
      <c r="E4636" s="16">
        <v>44985</v>
      </c>
      <c r="F4636" s="8">
        <v>1834.43</v>
      </c>
      <c r="G4636" s="10"/>
    </row>
    <row r="4637" spans="1:7" x14ac:dyDescent="0.45">
      <c r="A4637" s="4" t="s">
        <v>394</v>
      </c>
      <c r="B4637" s="5" t="s">
        <v>317</v>
      </c>
      <c r="C4637" s="6" t="s">
        <v>78</v>
      </c>
      <c r="D4637" s="7">
        <v>36449.86</v>
      </c>
      <c r="E4637" s="16">
        <v>45127</v>
      </c>
      <c r="F4637" s="8">
        <v>0</v>
      </c>
      <c r="G4637" s="10"/>
    </row>
    <row r="4638" spans="1:7" x14ac:dyDescent="0.45">
      <c r="A4638" s="4" t="s">
        <v>394</v>
      </c>
      <c r="B4638" s="5" t="s">
        <v>317</v>
      </c>
      <c r="C4638" s="6" t="s">
        <v>79</v>
      </c>
      <c r="D4638" s="7">
        <v>8174.81</v>
      </c>
      <c r="E4638" s="16">
        <v>45127</v>
      </c>
      <c r="F4638" s="8">
        <v>1380.14</v>
      </c>
      <c r="G4638" s="10"/>
    </row>
    <row r="4639" spans="1:7" x14ac:dyDescent="0.45">
      <c r="A4639" s="4" t="s">
        <v>394</v>
      </c>
      <c r="B4639" s="5" t="s">
        <v>317</v>
      </c>
      <c r="C4639" s="6" t="s">
        <v>80</v>
      </c>
      <c r="D4639" s="7">
        <v>57112.19</v>
      </c>
      <c r="E4639" s="16">
        <v>45488</v>
      </c>
      <c r="F4639" s="8">
        <v>0</v>
      </c>
      <c r="G4639" s="10"/>
    </row>
    <row r="4640" spans="1:7" x14ac:dyDescent="0.45">
      <c r="A4640" s="4" t="s">
        <v>394</v>
      </c>
      <c r="B4640" s="5" t="s">
        <v>317</v>
      </c>
      <c r="C4640" s="6" t="s">
        <v>81</v>
      </c>
      <c r="D4640" s="7">
        <v>12808.85</v>
      </c>
      <c r="E4640" s="16">
        <v>45488</v>
      </c>
      <c r="F4640" s="8">
        <v>2162.5100000000002</v>
      </c>
      <c r="G4640" s="10"/>
    </row>
    <row r="4641" spans="1:7" x14ac:dyDescent="0.45">
      <c r="A4641" s="4" t="s">
        <v>394</v>
      </c>
      <c r="B4641" s="5" t="s">
        <v>317</v>
      </c>
      <c r="C4641" s="6" t="s">
        <v>82</v>
      </c>
      <c r="D4641" s="7">
        <v>19808.169999999998</v>
      </c>
      <c r="E4641" s="16">
        <v>45519</v>
      </c>
      <c r="F4641" s="8">
        <v>0</v>
      </c>
      <c r="G4641" s="10"/>
    </row>
    <row r="4642" spans="1:7" x14ac:dyDescent="0.45">
      <c r="A4642" s="4" t="s">
        <v>394</v>
      </c>
      <c r="B4642" s="5" t="s">
        <v>317</v>
      </c>
      <c r="C4642" s="6" t="s">
        <v>83</v>
      </c>
      <c r="D4642" s="7">
        <v>5392.14</v>
      </c>
      <c r="E4642" s="16">
        <v>45519</v>
      </c>
      <c r="F4642" s="8">
        <v>0</v>
      </c>
      <c r="G4642" s="10"/>
    </row>
    <row r="4643" spans="1:7" x14ac:dyDescent="0.45">
      <c r="A4643" s="4" t="s">
        <v>394</v>
      </c>
      <c r="B4643" s="5" t="s">
        <v>317</v>
      </c>
      <c r="C4643" s="6" t="s">
        <v>84</v>
      </c>
      <c r="D4643" s="7">
        <v>19204.47</v>
      </c>
      <c r="E4643" s="16">
        <v>45519</v>
      </c>
      <c r="F4643" s="8">
        <v>0</v>
      </c>
      <c r="G4643" s="10"/>
    </row>
    <row r="4644" spans="1:7" x14ac:dyDescent="0.45">
      <c r="A4644" s="4" t="s">
        <v>394</v>
      </c>
      <c r="B4644" s="5" t="s">
        <v>317</v>
      </c>
      <c r="C4644" s="6" t="s">
        <v>85</v>
      </c>
      <c r="D4644" s="7">
        <v>5227.8</v>
      </c>
      <c r="E4644" s="16">
        <v>45519</v>
      </c>
      <c r="F4644" s="8">
        <v>0</v>
      </c>
      <c r="G4644" s="10"/>
    </row>
    <row r="4645" spans="1:7" x14ac:dyDescent="0.45">
      <c r="A4645" s="4" t="s">
        <v>394</v>
      </c>
      <c r="B4645" s="5" t="s">
        <v>317</v>
      </c>
      <c r="C4645" s="6" t="s">
        <v>86</v>
      </c>
      <c r="D4645" s="7">
        <v>29243.16</v>
      </c>
      <c r="E4645" s="16">
        <v>45519</v>
      </c>
      <c r="F4645" s="8">
        <v>0</v>
      </c>
      <c r="G4645" s="10"/>
    </row>
    <row r="4646" spans="1:7" x14ac:dyDescent="0.45">
      <c r="A4646" s="4" t="s">
        <v>394</v>
      </c>
      <c r="B4646" s="5" t="s">
        <v>317</v>
      </c>
      <c r="C4646" s="6" t="s">
        <v>87</v>
      </c>
      <c r="D4646" s="7">
        <v>7665.79</v>
      </c>
      <c r="E4646" s="16">
        <v>45519</v>
      </c>
      <c r="F4646" s="8">
        <v>0</v>
      </c>
      <c r="G4646" s="10"/>
    </row>
    <row r="4647" spans="1:7" x14ac:dyDescent="0.45">
      <c r="A4647" s="4" t="s">
        <v>394</v>
      </c>
      <c r="B4647" s="5" t="s">
        <v>317</v>
      </c>
      <c r="C4647" s="6" t="s">
        <v>88</v>
      </c>
      <c r="D4647" s="7">
        <v>19302.439999999999</v>
      </c>
      <c r="E4647" s="16">
        <v>45519</v>
      </c>
      <c r="F4647" s="8">
        <v>0</v>
      </c>
      <c r="G4647" s="10"/>
    </row>
    <row r="4648" spans="1:7" x14ac:dyDescent="0.45">
      <c r="A4648" s="4" t="s">
        <v>394</v>
      </c>
      <c r="B4648" s="5" t="s">
        <v>317</v>
      </c>
      <c r="C4648" s="6" t="s">
        <v>89</v>
      </c>
      <c r="D4648" s="7">
        <v>5059.93</v>
      </c>
      <c r="E4648" s="16">
        <v>45519</v>
      </c>
      <c r="F4648" s="8">
        <v>0</v>
      </c>
      <c r="G4648" s="10"/>
    </row>
    <row r="4649" spans="1:7" x14ac:dyDescent="0.45">
      <c r="A4649" s="4" t="s">
        <v>394</v>
      </c>
      <c r="B4649" s="5" t="s">
        <v>317</v>
      </c>
      <c r="C4649" s="6" t="s">
        <v>90</v>
      </c>
      <c r="D4649" s="7">
        <v>19302.439999999999</v>
      </c>
      <c r="E4649" s="16">
        <v>45762</v>
      </c>
      <c r="F4649" s="8">
        <v>0</v>
      </c>
      <c r="G4649" s="10"/>
    </row>
    <row r="4650" spans="1:7" x14ac:dyDescent="0.45">
      <c r="A4650" s="4" t="s">
        <v>394</v>
      </c>
      <c r="B4650" s="5" t="s">
        <v>317</v>
      </c>
      <c r="C4650" s="6" t="s">
        <v>91</v>
      </c>
      <c r="D4650" s="7">
        <v>5059.93</v>
      </c>
      <c r="E4650" s="16">
        <v>45762</v>
      </c>
      <c r="F4650" s="8">
        <v>0</v>
      </c>
      <c r="G4650" s="10"/>
    </row>
    <row r="4651" spans="1:7" x14ac:dyDescent="0.45">
      <c r="A4651" s="4" t="s">
        <v>394</v>
      </c>
      <c r="B4651" s="5" t="s">
        <v>317</v>
      </c>
      <c r="C4651" s="6" t="s">
        <v>92</v>
      </c>
      <c r="D4651" s="7">
        <v>183557.84</v>
      </c>
      <c r="E4651" s="16">
        <v>45519</v>
      </c>
      <c r="F4651" s="8">
        <v>0</v>
      </c>
      <c r="G4651" s="10"/>
    </row>
    <row r="4652" spans="1:7" x14ac:dyDescent="0.45">
      <c r="A4652" s="4" t="s">
        <v>394</v>
      </c>
      <c r="B4652" s="5" t="s">
        <v>317</v>
      </c>
      <c r="C4652" s="6" t="s">
        <v>93</v>
      </c>
      <c r="D4652" s="7">
        <v>48117.760000000002</v>
      </c>
      <c r="E4652" s="16">
        <v>45519</v>
      </c>
      <c r="F4652" s="8">
        <v>0</v>
      </c>
      <c r="G4652" s="10"/>
    </row>
    <row r="4653" spans="1:7" x14ac:dyDescent="0.45">
      <c r="A4653" s="4" t="s">
        <v>394</v>
      </c>
      <c r="B4653" s="5" t="s">
        <v>318</v>
      </c>
      <c r="C4653" s="6" t="s">
        <v>60</v>
      </c>
      <c r="D4653" s="7">
        <v>36530.559999999998</v>
      </c>
      <c r="E4653" s="16">
        <v>45519</v>
      </c>
      <c r="F4653" s="8">
        <v>0</v>
      </c>
      <c r="G4653" s="10"/>
    </row>
    <row r="4654" spans="1:7" x14ac:dyDescent="0.45">
      <c r="A4654" s="4" t="s">
        <v>394</v>
      </c>
      <c r="B4654" s="5" t="s">
        <v>318</v>
      </c>
      <c r="C4654" s="6" t="s">
        <v>62</v>
      </c>
      <c r="D4654" s="7">
        <v>35326.339999999997</v>
      </c>
      <c r="E4654" s="16">
        <v>45519</v>
      </c>
      <c r="F4654" s="8">
        <v>0</v>
      </c>
      <c r="G4654" s="10"/>
    </row>
    <row r="4655" spans="1:7" x14ac:dyDescent="0.45">
      <c r="A4655" s="4" t="s">
        <v>394</v>
      </c>
      <c r="B4655" s="5" t="s">
        <v>318</v>
      </c>
      <c r="C4655" s="6" t="s">
        <v>64</v>
      </c>
      <c r="D4655" s="7">
        <v>41755</v>
      </c>
      <c r="E4655" s="16">
        <v>45519</v>
      </c>
      <c r="F4655" s="8">
        <v>0</v>
      </c>
      <c r="G4655" s="10"/>
    </row>
    <row r="4656" spans="1:7" x14ac:dyDescent="0.45">
      <c r="A4656" s="4" t="s">
        <v>394</v>
      </c>
      <c r="B4656" s="5" t="s">
        <v>318</v>
      </c>
      <c r="C4656" s="6" t="s">
        <v>66</v>
      </c>
      <c r="D4656" s="7">
        <v>32733.48</v>
      </c>
      <c r="E4656" s="16">
        <v>45519</v>
      </c>
      <c r="F4656" s="8">
        <v>0</v>
      </c>
      <c r="G4656" s="10"/>
    </row>
    <row r="4657" spans="1:7" x14ac:dyDescent="0.45">
      <c r="A4657" s="4" t="s">
        <v>394</v>
      </c>
      <c r="B4657" s="5" t="s">
        <v>318</v>
      </c>
      <c r="C4657" s="6" t="s">
        <v>54</v>
      </c>
      <c r="D4657" s="7">
        <v>97715.57</v>
      </c>
      <c r="E4657" s="16">
        <v>44880</v>
      </c>
      <c r="F4657" s="8">
        <v>0</v>
      </c>
      <c r="G4657" s="10"/>
    </row>
    <row r="4658" spans="1:7" x14ac:dyDescent="0.45">
      <c r="A4658" s="4" t="s">
        <v>394</v>
      </c>
      <c r="B4658" s="5" t="s">
        <v>318</v>
      </c>
      <c r="C4658" s="6" t="s">
        <v>55</v>
      </c>
      <c r="D4658" s="7">
        <v>102694.3</v>
      </c>
      <c r="E4658" s="16">
        <v>44925</v>
      </c>
      <c r="F4658" s="8">
        <v>0</v>
      </c>
      <c r="G4658" s="10"/>
    </row>
    <row r="4659" spans="1:7" x14ac:dyDescent="0.45">
      <c r="A4659" s="4" t="s">
        <v>394</v>
      </c>
      <c r="B4659" s="5" t="s">
        <v>318</v>
      </c>
      <c r="C4659" s="6" t="s">
        <v>56</v>
      </c>
      <c r="D4659" s="7">
        <v>86538.04</v>
      </c>
      <c r="E4659" s="16">
        <v>45140</v>
      </c>
      <c r="F4659" s="8">
        <v>0</v>
      </c>
      <c r="G4659" s="10"/>
    </row>
    <row r="4660" spans="1:7" x14ac:dyDescent="0.45">
      <c r="A4660" s="4" t="s">
        <v>394</v>
      </c>
      <c r="B4660" s="5" t="s">
        <v>318</v>
      </c>
      <c r="C4660" s="6" t="s">
        <v>57</v>
      </c>
      <c r="D4660" s="7">
        <v>109455.96</v>
      </c>
      <c r="E4660" s="16">
        <v>45504</v>
      </c>
      <c r="F4660" s="8">
        <v>0</v>
      </c>
      <c r="G4660" s="10"/>
    </row>
    <row r="4661" spans="1:7" x14ac:dyDescent="0.45">
      <c r="A4661" s="4" t="s">
        <v>394</v>
      </c>
      <c r="B4661" s="5" t="s">
        <v>318</v>
      </c>
      <c r="C4661" s="6" t="s">
        <v>58</v>
      </c>
      <c r="D4661" s="7">
        <v>48614.95</v>
      </c>
      <c r="E4661" s="16">
        <v>45412</v>
      </c>
      <c r="F4661" s="8">
        <v>0</v>
      </c>
      <c r="G4661" s="10"/>
    </row>
    <row r="4662" spans="1:7" x14ac:dyDescent="0.45">
      <c r="A4662" s="4" t="s">
        <v>394</v>
      </c>
      <c r="B4662" s="5" t="s">
        <v>318</v>
      </c>
      <c r="C4662" s="6" t="s">
        <v>74</v>
      </c>
      <c r="D4662" s="7">
        <v>34787.370000000003</v>
      </c>
      <c r="E4662" s="16">
        <v>44985</v>
      </c>
      <c r="F4662" s="8">
        <v>0</v>
      </c>
      <c r="G4662" s="10"/>
    </row>
    <row r="4663" spans="1:7" x14ac:dyDescent="0.45">
      <c r="A4663" s="4" t="s">
        <v>394</v>
      </c>
      <c r="B4663" s="5" t="s">
        <v>318</v>
      </c>
      <c r="C4663" s="6" t="s">
        <v>76</v>
      </c>
      <c r="D4663" s="7">
        <v>81159.64</v>
      </c>
      <c r="E4663" s="16">
        <v>44985</v>
      </c>
      <c r="F4663" s="8">
        <v>0</v>
      </c>
      <c r="G4663" s="10"/>
    </row>
    <row r="4664" spans="1:7" x14ac:dyDescent="0.45">
      <c r="A4664" s="4" t="s">
        <v>394</v>
      </c>
      <c r="B4664" s="5" t="s">
        <v>318</v>
      </c>
      <c r="C4664" s="6" t="s">
        <v>78</v>
      </c>
      <c r="D4664" s="7">
        <v>61060.87</v>
      </c>
      <c r="E4664" s="16">
        <v>45127</v>
      </c>
      <c r="F4664" s="8">
        <v>0</v>
      </c>
      <c r="G4664" s="10"/>
    </row>
    <row r="4665" spans="1:7" x14ac:dyDescent="0.45">
      <c r="A4665" s="4" t="s">
        <v>394</v>
      </c>
      <c r="B4665" s="5" t="s">
        <v>318</v>
      </c>
      <c r="C4665" s="6" t="s">
        <v>80</v>
      </c>
      <c r="D4665" s="7">
        <v>95674.45</v>
      </c>
      <c r="E4665" s="16">
        <v>45488</v>
      </c>
      <c r="F4665" s="8">
        <v>0</v>
      </c>
      <c r="G4665" s="10"/>
    </row>
    <row r="4666" spans="1:7" x14ac:dyDescent="0.45">
      <c r="A4666" s="4" t="s">
        <v>394</v>
      </c>
      <c r="B4666" s="5" t="s">
        <v>318</v>
      </c>
      <c r="C4666" s="6" t="s">
        <v>82</v>
      </c>
      <c r="D4666" s="7">
        <v>33182.68</v>
      </c>
      <c r="E4666" s="16">
        <v>45519</v>
      </c>
      <c r="F4666" s="8">
        <v>0</v>
      </c>
      <c r="G4666" s="10"/>
    </row>
    <row r="4667" spans="1:7" x14ac:dyDescent="0.45">
      <c r="A4667" s="4" t="s">
        <v>394</v>
      </c>
      <c r="B4667" s="5" t="s">
        <v>318</v>
      </c>
      <c r="C4667" s="6" t="s">
        <v>84</v>
      </c>
      <c r="D4667" s="7">
        <v>32171.360000000001</v>
      </c>
      <c r="E4667" s="16">
        <v>45519</v>
      </c>
      <c r="F4667" s="8">
        <v>0</v>
      </c>
      <c r="G4667" s="10"/>
    </row>
    <row r="4668" spans="1:7" x14ac:dyDescent="0.45">
      <c r="A4668" s="4" t="s">
        <v>394</v>
      </c>
      <c r="B4668" s="5" t="s">
        <v>318</v>
      </c>
      <c r="C4668" s="6" t="s">
        <v>86</v>
      </c>
      <c r="D4668" s="7">
        <v>48988.2</v>
      </c>
      <c r="E4668" s="16">
        <v>45519</v>
      </c>
      <c r="F4668" s="8">
        <v>0</v>
      </c>
      <c r="G4668" s="10"/>
    </row>
    <row r="4669" spans="1:7" x14ac:dyDescent="0.45">
      <c r="A4669" s="4" t="s">
        <v>394</v>
      </c>
      <c r="B4669" s="5" t="s">
        <v>318</v>
      </c>
      <c r="C4669" s="6" t="s">
        <v>88</v>
      </c>
      <c r="D4669" s="7">
        <v>32335.48</v>
      </c>
      <c r="E4669" s="16">
        <v>45519</v>
      </c>
      <c r="F4669" s="8">
        <v>0</v>
      </c>
      <c r="G4669" s="10"/>
    </row>
    <row r="4670" spans="1:7" x14ac:dyDescent="0.45">
      <c r="A4670" s="4" t="s">
        <v>394</v>
      </c>
      <c r="B4670" s="5" t="s">
        <v>318</v>
      </c>
      <c r="C4670" s="6" t="s">
        <v>90</v>
      </c>
      <c r="D4670" s="7">
        <v>32335.48</v>
      </c>
      <c r="E4670" s="16">
        <v>45762</v>
      </c>
      <c r="F4670" s="8">
        <v>0</v>
      </c>
      <c r="G4670" s="10"/>
    </row>
    <row r="4671" spans="1:7" x14ac:dyDescent="0.45">
      <c r="A4671" s="4" t="s">
        <v>394</v>
      </c>
      <c r="B4671" s="5" t="s">
        <v>318</v>
      </c>
      <c r="C4671" s="6" t="s">
        <v>92</v>
      </c>
      <c r="D4671" s="7">
        <v>307496.43</v>
      </c>
      <c r="E4671" s="16">
        <v>45519</v>
      </c>
      <c r="F4671" s="8">
        <v>0</v>
      </c>
      <c r="G4671" s="10"/>
    </row>
    <row r="4672" spans="1:7" x14ac:dyDescent="0.45">
      <c r="A4672" s="4" t="s">
        <v>394</v>
      </c>
      <c r="B4672" s="5" t="s">
        <v>319</v>
      </c>
      <c r="C4672" s="6" t="s">
        <v>60</v>
      </c>
      <c r="D4672" s="7">
        <v>718516.23</v>
      </c>
      <c r="E4672" s="16">
        <v>45519</v>
      </c>
      <c r="F4672" s="8">
        <v>0</v>
      </c>
      <c r="G4672" s="10"/>
    </row>
    <row r="4673" spans="1:7" x14ac:dyDescent="0.45">
      <c r="A4673" s="4" t="s">
        <v>394</v>
      </c>
      <c r="B4673" s="5" t="s">
        <v>319</v>
      </c>
      <c r="C4673" s="6" t="s">
        <v>61</v>
      </c>
      <c r="D4673" s="7">
        <v>182588.41</v>
      </c>
      <c r="E4673" s="16">
        <v>45519</v>
      </c>
      <c r="F4673" s="8">
        <v>0</v>
      </c>
      <c r="G4673" s="10"/>
    </row>
    <row r="4674" spans="1:7" x14ac:dyDescent="0.45">
      <c r="A4674" s="4" t="s">
        <v>394</v>
      </c>
      <c r="B4674" s="5" t="s">
        <v>319</v>
      </c>
      <c r="C4674" s="6" t="s">
        <v>62</v>
      </c>
      <c r="D4674" s="7">
        <v>694830.59</v>
      </c>
      <c r="E4674" s="16">
        <v>45519</v>
      </c>
      <c r="F4674" s="8">
        <v>0</v>
      </c>
      <c r="G4674" s="10"/>
    </row>
    <row r="4675" spans="1:7" x14ac:dyDescent="0.45">
      <c r="A4675" s="4" t="s">
        <v>394</v>
      </c>
      <c r="B4675" s="5" t="s">
        <v>319</v>
      </c>
      <c r="C4675" s="6" t="s">
        <v>63</v>
      </c>
      <c r="D4675" s="7">
        <v>176569.45</v>
      </c>
      <c r="E4675" s="16">
        <v>45519</v>
      </c>
      <c r="F4675" s="8">
        <v>0</v>
      </c>
      <c r="G4675" s="10"/>
    </row>
    <row r="4676" spans="1:7" x14ac:dyDescent="0.45">
      <c r="A4676" s="4" t="s">
        <v>394</v>
      </c>
      <c r="B4676" s="5" t="s">
        <v>319</v>
      </c>
      <c r="C4676" s="6" t="s">
        <v>64</v>
      </c>
      <c r="D4676" s="7">
        <v>821275.3</v>
      </c>
      <c r="E4676" s="16">
        <v>45519</v>
      </c>
      <c r="F4676" s="8">
        <v>0</v>
      </c>
      <c r="G4676" s="10"/>
    </row>
    <row r="4677" spans="1:7" x14ac:dyDescent="0.45">
      <c r="A4677" s="4" t="s">
        <v>394</v>
      </c>
      <c r="B4677" s="5" t="s">
        <v>319</v>
      </c>
      <c r="C4677" s="6" t="s">
        <v>65</v>
      </c>
      <c r="D4677" s="7">
        <v>200974.65</v>
      </c>
      <c r="E4677" s="16">
        <v>45519</v>
      </c>
      <c r="F4677" s="8">
        <v>0</v>
      </c>
      <c r="G4677" s="10"/>
    </row>
    <row r="4678" spans="1:7" x14ac:dyDescent="0.45">
      <c r="A4678" s="4" t="s">
        <v>394</v>
      </c>
      <c r="B4678" s="5" t="s">
        <v>319</v>
      </c>
      <c r="C4678" s="6" t="s">
        <v>66</v>
      </c>
      <c r="D4678" s="7">
        <v>643831.81000000006</v>
      </c>
      <c r="E4678" s="16">
        <v>45519</v>
      </c>
      <c r="F4678" s="8">
        <v>0</v>
      </c>
      <c r="G4678" s="10"/>
    </row>
    <row r="4679" spans="1:7" x14ac:dyDescent="0.45">
      <c r="A4679" s="4" t="s">
        <v>394</v>
      </c>
      <c r="B4679" s="5" t="s">
        <v>319</v>
      </c>
      <c r="C4679" s="6" t="s">
        <v>67</v>
      </c>
      <c r="D4679" s="7">
        <v>157552.37</v>
      </c>
      <c r="E4679" s="16">
        <v>45519</v>
      </c>
      <c r="F4679" s="8">
        <v>0</v>
      </c>
      <c r="G4679" s="10"/>
    </row>
    <row r="4680" spans="1:7" x14ac:dyDescent="0.45">
      <c r="A4680" s="4" t="s">
        <v>394</v>
      </c>
      <c r="B4680" s="5" t="s">
        <v>319</v>
      </c>
      <c r="C4680" s="6" t="s">
        <v>54</v>
      </c>
      <c r="D4680" s="7">
        <v>1877846.03</v>
      </c>
      <c r="E4680" s="16">
        <v>44880</v>
      </c>
      <c r="F4680" s="8">
        <v>0</v>
      </c>
      <c r="G4680" s="10"/>
    </row>
    <row r="4681" spans="1:7" x14ac:dyDescent="0.45">
      <c r="A4681" s="4" t="s">
        <v>394</v>
      </c>
      <c r="B4681" s="5" t="s">
        <v>319</v>
      </c>
      <c r="C4681" s="6" t="s">
        <v>68</v>
      </c>
      <c r="D4681" s="7">
        <v>401323.36</v>
      </c>
      <c r="E4681" s="16">
        <v>44880</v>
      </c>
      <c r="F4681" s="8">
        <v>69000</v>
      </c>
      <c r="G4681" s="10"/>
    </row>
    <row r="4682" spans="1:7" x14ac:dyDescent="0.45">
      <c r="A4682" s="4" t="s">
        <v>394</v>
      </c>
      <c r="B4682" s="5" t="s">
        <v>319</v>
      </c>
      <c r="C4682" s="6" t="s">
        <v>55</v>
      </c>
      <c r="D4682" s="7">
        <v>2015898.73</v>
      </c>
      <c r="E4682" s="16">
        <v>44925</v>
      </c>
      <c r="F4682" s="8">
        <v>0</v>
      </c>
      <c r="G4682" s="10"/>
    </row>
    <row r="4683" spans="1:7" x14ac:dyDescent="0.45">
      <c r="A4683" s="4" t="s">
        <v>394</v>
      </c>
      <c r="B4683" s="5" t="s">
        <v>319</v>
      </c>
      <c r="C4683" s="6" t="s">
        <v>69</v>
      </c>
      <c r="D4683" s="7">
        <v>422890.71</v>
      </c>
      <c r="E4683" s="16">
        <v>44925</v>
      </c>
      <c r="F4683" s="8">
        <v>71396.22</v>
      </c>
      <c r="G4683" s="10"/>
    </row>
    <row r="4684" spans="1:7" x14ac:dyDescent="0.45">
      <c r="A4684" s="4" t="s">
        <v>394</v>
      </c>
      <c r="B4684" s="5" t="s">
        <v>319</v>
      </c>
      <c r="C4684" s="6" t="s">
        <v>56</v>
      </c>
      <c r="D4684" s="7">
        <v>1698749.77</v>
      </c>
      <c r="E4684" s="16">
        <v>45140</v>
      </c>
      <c r="F4684" s="8">
        <v>0</v>
      </c>
      <c r="G4684" s="10"/>
    </row>
    <row r="4685" spans="1:7" x14ac:dyDescent="0.45">
      <c r="A4685" s="4" t="s">
        <v>394</v>
      </c>
      <c r="B4685" s="5" t="s">
        <v>319</v>
      </c>
      <c r="C4685" s="6" t="s">
        <v>70</v>
      </c>
      <c r="D4685" s="7">
        <v>356359.9</v>
      </c>
      <c r="E4685" s="16">
        <v>45140</v>
      </c>
      <c r="F4685" s="8">
        <v>60163.9</v>
      </c>
      <c r="G4685" s="10"/>
    </row>
    <row r="4686" spans="1:7" x14ac:dyDescent="0.45">
      <c r="A4686" s="4" t="s">
        <v>394</v>
      </c>
      <c r="B4686" s="5" t="s">
        <v>319</v>
      </c>
      <c r="C4686" s="6" t="s">
        <v>57</v>
      </c>
      <c r="D4686" s="7">
        <v>2148630.66</v>
      </c>
      <c r="E4686" s="16">
        <v>45504</v>
      </c>
      <c r="F4686" s="8">
        <v>0</v>
      </c>
      <c r="G4686" s="10"/>
    </row>
    <row r="4687" spans="1:7" x14ac:dyDescent="0.45">
      <c r="A4687" s="4" t="s">
        <v>394</v>
      </c>
      <c r="B4687" s="5" t="s">
        <v>319</v>
      </c>
      <c r="C4687" s="6" t="s">
        <v>71</v>
      </c>
      <c r="D4687" s="7">
        <v>77900.25</v>
      </c>
      <c r="E4687" s="16">
        <v>45504</v>
      </c>
      <c r="F4687" s="8">
        <v>0</v>
      </c>
      <c r="G4687" s="10" t="s">
        <v>395</v>
      </c>
    </row>
    <row r="4688" spans="1:7" x14ac:dyDescent="0.45">
      <c r="A4688" s="4" t="s">
        <v>394</v>
      </c>
      <c r="B4688" s="5" t="s">
        <v>319</v>
      </c>
      <c r="C4688" s="6" t="s">
        <v>72</v>
      </c>
      <c r="D4688" s="7">
        <v>307113.76</v>
      </c>
      <c r="E4688" s="16">
        <v>45504</v>
      </c>
      <c r="F4688" s="8">
        <v>71655.240000000005</v>
      </c>
      <c r="G4688" s="10"/>
    </row>
    <row r="4689" spans="1:7" x14ac:dyDescent="0.45">
      <c r="A4689" s="4" t="s">
        <v>394</v>
      </c>
      <c r="B4689" s="5" t="s">
        <v>319</v>
      </c>
      <c r="C4689" s="6" t="s">
        <v>58</v>
      </c>
      <c r="D4689" s="7">
        <v>954316.04</v>
      </c>
      <c r="E4689" s="16">
        <v>45412</v>
      </c>
      <c r="F4689" s="8">
        <v>0</v>
      </c>
      <c r="G4689" s="10"/>
    </row>
    <row r="4690" spans="1:7" x14ac:dyDescent="0.45">
      <c r="A4690" s="4" t="s">
        <v>394</v>
      </c>
      <c r="B4690" s="5" t="s">
        <v>319</v>
      </c>
      <c r="C4690" s="6" t="s">
        <v>73</v>
      </c>
      <c r="D4690" s="7">
        <v>200194.28</v>
      </c>
      <c r="E4690" s="16">
        <v>45412</v>
      </c>
      <c r="F4690" s="8">
        <v>33798.6</v>
      </c>
      <c r="G4690" s="10"/>
    </row>
    <row r="4691" spans="1:7" x14ac:dyDescent="0.45">
      <c r="A4691" s="4" t="s">
        <v>394</v>
      </c>
      <c r="B4691" s="5" t="s">
        <v>319</v>
      </c>
      <c r="C4691" s="6" t="s">
        <v>74</v>
      </c>
      <c r="D4691" s="7">
        <v>691031.33</v>
      </c>
      <c r="E4691" s="16">
        <v>44985</v>
      </c>
      <c r="F4691" s="8">
        <v>0</v>
      </c>
      <c r="G4691" s="10"/>
    </row>
    <row r="4692" spans="1:7" x14ac:dyDescent="0.45">
      <c r="A4692" s="4" t="s">
        <v>394</v>
      </c>
      <c r="B4692" s="5" t="s">
        <v>319</v>
      </c>
      <c r="C4692" s="6" t="s">
        <v>75</v>
      </c>
      <c r="D4692" s="7">
        <v>143252.89000000001</v>
      </c>
      <c r="E4692" s="16">
        <v>44985</v>
      </c>
      <c r="F4692" s="8">
        <v>24185.25</v>
      </c>
      <c r="G4692" s="10"/>
    </row>
    <row r="4693" spans="1:7" x14ac:dyDescent="0.45">
      <c r="A4693" s="4" t="s">
        <v>394</v>
      </c>
      <c r="B4693" s="5" t="s">
        <v>319</v>
      </c>
      <c r="C4693" s="6" t="s">
        <v>76</v>
      </c>
      <c r="D4693" s="7">
        <v>1612190.05</v>
      </c>
      <c r="E4693" s="16">
        <v>44985</v>
      </c>
      <c r="F4693" s="8">
        <v>0</v>
      </c>
      <c r="G4693" s="10"/>
    </row>
    <row r="4694" spans="1:7" x14ac:dyDescent="0.45">
      <c r="A4694" s="4" t="s">
        <v>394</v>
      </c>
      <c r="B4694" s="5" t="s">
        <v>319</v>
      </c>
      <c r="C4694" s="6" t="s">
        <v>77</v>
      </c>
      <c r="D4694" s="7">
        <v>334211.90000000002</v>
      </c>
      <c r="E4694" s="16">
        <v>44985</v>
      </c>
      <c r="F4694" s="8">
        <v>56424.67</v>
      </c>
      <c r="G4694" s="10"/>
    </row>
    <row r="4695" spans="1:7" x14ac:dyDescent="0.45">
      <c r="A4695" s="4" t="s">
        <v>394</v>
      </c>
      <c r="B4695" s="5" t="s">
        <v>319</v>
      </c>
      <c r="C4695" s="6" t="s">
        <v>78</v>
      </c>
      <c r="D4695" s="7">
        <v>1212939.3700000001</v>
      </c>
      <c r="E4695" s="16">
        <v>45127</v>
      </c>
      <c r="F4695" s="8">
        <v>0</v>
      </c>
      <c r="G4695" s="10"/>
    </row>
    <row r="4696" spans="1:7" x14ac:dyDescent="0.45">
      <c r="A4696" s="4" t="s">
        <v>394</v>
      </c>
      <c r="B4696" s="5" t="s">
        <v>319</v>
      </c>
      <c r="C4696" s="6" t="s">
        <v>79</v>
      </c>
      <c r="D4696" s="7">
        <v>251446.01</v>
      </c>
      <c r="E4696" s="16">
        <v>45127</v>
      </c>
      <c r="F4696" s="8">
        <v>42451.39</v>
      </c>
      <c r="G4696" s="10"/>
    </row>
    <row r="4697" spans="1:7" x14ac:dyDescent="0.45">
      <c r="A4697" s="4" t="s">
        <v>394</v>
      </c>
      <c r="B4697" s="5" t="s">
        <v>319</v>
      </c>
      <c r="C4697" s="6" t="s">
        <v>80</v>
      </c>
      <c r="D4697" s="7">
        <v>1900518.49</v>
      </c>
      <c r="E4697" s="16">
        <v>45488</v>
      </c>
      <c r="F4697" s="8">
        <v>0</v>
      </c>
      <c r="G4697" s="10"/>
    </row>
    <row r="4698" spans="1:7" x14ac:dyDescent="0.45">
      <c r="A4698" s="4" t="s">
        <v>394</v>
      </c>
      <c r="B4698" s="5" t="s">
        <v>319</v>
      </c>
      <c r="C4698" s="6" t="s">
        <v>81</v>
      </c>
      <c r="D4698" s="7">
        <v>393983.26</v>
      </c>
      <c r="E4698" s="16">
        <v>45488</v>
      </c>
      <c r="F4698" s="8">
        <v>66515.81</v>
      </c>
      <c r="G4698" s="10"/>
    </row>
    <row r="4699" spans="1:7" x14ac:dyDescent="0.45">
      <c r="A4699" s="4" t="s">
        <v>394</v>
      </c>
      <c r="B4699" s="5" t="s">
        <v>319</v>
      </c>
      <c r="C4699" s="6" t="s">
        <v>82</v>
      </c>
      <c r="D4699" s="7">
        <v>652667.04</v>
      </c>
      <c r="E4699" s="16">
        <v>45519</v>
      </c>
      <c r="F4699" s="8">
        <v>0</v>
      </c>
      <c r="G4699" s="10"/>
    </row>
    <row r="4700" spans="1:7" x14ac:dyDescent="0.45">
      <c r="A4700" s="4" t="s">
        <v>394</v>
      </c>
      <c r="B4700" s="5" t="s">
        <v>319</v>
      </c>
      <c r="C4700" s="6" t="s">
        <v>83</v>
      </c>
      <c r="D4700" s="7">
        <v>165854.9</v>
      </c>
      <c r="E4700" s="16">
        <v>45519</v>
      </c>
      <c r="F4700" s="8">
        <v>0</v>
      </c>
      <c r="G4700" s="10"/>
    </row>
    <row r="4701" spans="1:7" x14ac:dyDescent="0.45">
      <c r="A4701" s="4" t="s">
        <v>394</v>
      </c>
      <c r="B4701" s="5" t="s">
        <v>319</v>
      </c>
      <c r="C4701" s="6" t="s">
        <v>84</v>
      </c>
      <c r="D4701" s="7">
        <v>632775.57999999996</v>
      </c>
      <c r="E4701" s="16">
        <v>45519</v>
      </c>
      <c r="F4701" s="8">
        <v>0</v>
      </c>
      <c r="G4701" s="10"/>
    </row>
    <row r="4702" spans="1:7" x14ac:dyDescent="0.45">
      <c r="A4702" s="4" t="s">
        <v>394</v>
      </c>
      <c r="B4702" s="5" t="s">
        <v>319</v>
      </c>
      <c r="C4702" s="6" t="s">
        <v>85</v>
      </c>
      <c r="D4702" s="7">
        <v>160800.10999999999</v>
      </c>
      <c r="E4702" s="16">
        <v>45519</v>
      </c>
      <c r="F4702" s="8">
        <v>0</v>
      </c>
      <c r="G4702" s="10"/>
    </row>
    <row r="4703" spans="1:7" x14ac:dyDescent="0.45">
      <c r="A4703" s="4" t="s">
        <v>394</v>
      </c>
      <c r="B4703" s="5" t="s">
        <v>319</v>
      </c>
      <c r="C4703" s="6" t="s">
        <v>86</v>
      </c>
      <c r="D4703" s="7">
        <v>963544.34</v>
      </c>
      <c r="E4703" s="16">
        <v>45519</v>
      </c>
      <c r="F4703" s="8">
        <v>0</v>
      </c>
      <c r="G4703" s="10"/>
    </row>
    <row r="4704" spans="1:7" x14ac:dyDescent="0.45">
      <c r="A4704" s="4" t="s">
        <v>394</v>
      </c>
      <c r="B4704" s="5" t="s">
        <v>319</v>
      </c>
      <c r="C4704" s="6" t="s">
        <v>87</v>
      </c>
      <c r="D4704" s="7">
        <v>235789.38</v>
      </c>
      <c r="E4704" s="16">
        <v>45519</v>
      </c>
      <c r="F4704" s="8">
        <v>0</v>
      </c>
      <c r="G4704" s="10"/>
    </row>
    <row r="4705" spans="1:7" x14ac:dyDescent="0.45">
      <c r="A4705" s="4" t="s">
        <v>394</v>
      </c>
      <c r="B4705" s="5" t="s">
        <v>319</v>
      </c>
      <c r="C4705" s="6" t="s">
        <v>88</v>
      </c>
      <c r="D4705" s="7">
        <v>636003.64</v>
      </c>
      <c r="E4705" s="16">
        <v>45519</v>
      </c>
      <c r="F4705" s="8">
        <v>0</v>
      </c>
      <c r="G4705" s="10"/>
    </row>
    <row r="4706" spans="1:7" x14ac:dyDescent="0.45">
      <c r="A4706" s="4" t="s">
        <v>394</v>
      </c>
      <c r="B4706" s="5" t="s">
        <v>319</v>
      </c>
      <c r="C4706" s="6" t="s">
        <v>89</v>
      </c>
      <c r="D4706" s="7">
        <v>155636.74</v>
      </c>
      <c r="E4706" s="16">
        <v>45519</v>
      </c>
      <c r="F4706" s="8">
        <v>0</v>
      </c>
      <c r="G4706" s="10"/>
    </row>
    <row r="4707" spans="1:7" x14ac:dyDescent="0.45">
      <c r="A4707" s="4" t="s">
        <v>394</v>
      </c>
      <c r="B4707" s="5" t="s">
        <v>319</v>
      </c>
      <c r="C4707" s="6" t="s">
        <v>90</v>
      </c>
      <c r="D4707" s="7">
        <v>636003.64</v>
      </c>
      <c r="E4707" s="16">
        <v>45762</v>
      </c>
      <c r="F4707" s="8">
        <v>0</v>
      </c>
      <c r="G4707" s="10"/>
    </row>
    <row r="4708" spans="1:7" x14ac:dyDescent="0.45">
      <c r="A4708" s="4" t="s">
        <v>394</v>
      </c>
      <c r="B4708" s="5" t="s">
        <v>319</v>
      </c>
      <c r="C4708" s="6" t="s">
        <v>91</v>
      </c>
      <c r="D4708" s="7">
        <v>155636.74</v>
      </c>
      <c r="E4708" s="16">
        <v>45762</v>
      </c>
      <c r="F4708" s="8">
        <v>0</v>
      </c>
      <c r="G4708" s="10"/>
    </row>
    <row r="4709" spans="1:7" x14ac:dyDescent="0.45">
      <c r="A4709" s="4" t="s">
        <v>394</v>
      </c>
      <c r="B4709" s="5" t="s">
        <v>319</v>
      </c>
      <c r="C4709" s="6" t="s">
        <v>92</v>
      </c>
      <c r="D4709" s="7">
        <v>6048119.1399999997</v>
      </c>
      <c r="E4709" s="16">
        <v>45519</v>
      </c>
      <c r="F4709" s="8">
        <v>0</v>
      </c>
      <c r="G4709" s="10"/>
    </row>
    <row r="4710" spans="1:7" x14ac:dyDescent="0.45">
      <c r="A4710" s="4" t="s">
        <v>394</v>
      </c>
      <c r="B4710" s="5" t="s">
        <v>319</v>
      </c>
      <c r="C4710" s="6" t="s">
        <v>93</v>
      </c>
      <c r="D4710" s="7">
        <v>1480037.98</v>
      </c>
      <c r="E4710" s="16">
        <v>45519</v>
      </c>
      <c r="F4710" s="8">
        <v>0</v>
      </c>
      <c r="G4710" s="10"/>
    </row>
    <row r="4711" spans="1:7" x14ac:dyDescent="0.45">
      <c r="A4711" s="4" t="s">
        <v>394</v>
      </c>
      <c r="B4711" s="5" t="s">
        <v>320</v>
      </c>
      <c r="C4711" s="6" t="s">
        <v>60</v>
      </c>
      <c r="D4711" s="7">
        <v>4302.08</v>
      </c>
      <c r="E4711" s="16">
        <v>45519</v>
      </c>
      <c r="F4711" s="8">
        <v>0</v>
      </c>
      <c r="G4711" s="10"/>
    </row>
    <row r="4712" spans="1:7" x14ac:dyDescent="0.45">
      <c r="A4712" s="4" t="s">
        <v>394</v>
      </c>
      <c r="B4712" s="5" t="s">
        <v>320</v>
      </c>
      <c r="C4712" s="6" t="s">
        <v>62</v>
      </c>
      <c r="D4712" s="7">
        <v>4160.26</v>
      </c>
      <c r="E4712" s="16">
        <v>45519</v>
      </c>
      <c r="F4712" s="8">
        <v>0</v>
      </c>
      <c r="G4712" s="10"/>
    </row>
    <row r="4713" spans="1:7" x14ac:dyDescent="0.45">
      <c r="A4713" s="4" t="s">
        <v>394</v>
      </c>
      <c r="B4713" s="5" t="s">
        <v>320</v>
      </c>
      <c r="C4713" s="6" t="s">
        <v>64</v>
      </c>
      <c r="D4713" s="7">
        <v>4917.34</v>
      </c>
      <c r="E4713" s="16">
        <v>45519</v>
      </c>
      <c r="F4713" s="8">
        <v>0</v>
      </c>
      <c r="G4713" s="10"/>
    </row>
    <row r="4714" spans="1:7" x14ac:dyDescent="0.45">
      <c r="A4714" s="4" t="s">
        <v>394</v>
      </c>
      <c r="B4714" s="5" t="s">
        <v>320</v>
      </c>
      <c r="C4714" s="6" t="s">
        <v>66</v>
      </c>
      <c r="D4714" s="7">
        <v>3854.91</v>
      </c>
      <c r="E4714" s="16">
        <v>45519</v>
      </c>
      <c r="F4714" s="8">
        <v>0</v>
      </c>
      <c r="G4714" s="10"/>
    </row>
    <row r="4715" spans="1:7" x14ac:dyDescent="0.45">
      <c r="A4715" s="4" t="s">
        <v>394</v>
      </c>
      <c r="B4715" s="5" t="s">
        <v>320</v>
      </c>
      <c r="C4715" s="6" t="s">
        <v>54</v>
      </c>
      <c r="D4715" s="7">
        <v>11507.63</v>
      </c>
      <c r="E4715" s="16">
        <v>44880</v>
      </c>
      <c r="F4715" s="8">
        <v>0</v>
      </c>
      <c r="G4715" s="10"/>
    </row>
    <row r="4716" spans="1:7" x14ac:dyDescent="0.45">
      <c r="A4716" s="4" t="s">
        <v>394</v>
      </c>
      <c r="B4716" s="5" t="s">
        <v>320</v>
      </c>
      <c r="C4716" s="6" t="s">
        <v>55</v>
      </c>
      <c r="D4716" s="7">
        <v>12093.96</v>
      </c>
      <c r="E4716" s="16">
        <v>44925</v>
      </c>
      <c r="F4716" s="8">
        <v>0</v>
      </c>
      <c r="G4716" s="10"/>
    </row>
    <row r="4717" spans="1:7" x14ac:dyDescent="0.45">
      <c r="A4717" s="4" t="s">
        <v>394</v>
      </c>
      <c r="B4717" s="5" t="s">
        <v>320</v>
      </c>
      <c r="C4717" s="6" t="s">
        <v>56</v>
      </c>
      <c r="D4717" s="7">
        <v>10191.290000000001</v>
      </c>
      <c r="E4717" s="16">
        <v>45140</v>
      </c>
      <c r="F4717" s="8">
        <v>0</v>
      </c>
      <c r="G4717" s="10"/>
    </row>
    <row r="4718" spans="1:7" x14ac:dyDescent="0.45">
      <c r="A4718" s="4" t="s">
        <v>394</v>
      </c>
      <c r="B4718" s="5" t="s">
        <v>320</v>
      </c>
      <c r="C4718" s="6" t="s">
        <v>57</v>
      </c>
      <c r="D4718" s="7">
        <v>12890.25</v>
      </c>
      <c r="E4718" s="16">
        <v>45504</v>
      </c>
      <c r="F4718" s="8">
        <v>0</v>
      </c>
      <c r="G4718" s="10"/>
    </row>
    <row r="4719" spans="1:7" x14ac:dyDescent="0.45">
      <c r="A4719" s="4" t="s">
        <v>394</v>
      </c>
      <c r="B4719" s="5" t="s">
        <v>320</v>
      </c>
      <c r="C4719" s="6" t="s">
        <v>58</v>
      </c>
      <c r="D4719" s="7">
        <v>5725.22</v>
      </c>
      <c r="E4719" s="16">
        <v>45412</v>
      </c>
      <c r="F4719" s="8">
        <v>0</v>
      </c>
      <c r="G4719" s="10"/>
    </row>
    <row r="4720" spans="1:7" x14ac:dyDescent="0.45">
      <c r="A4720" s="4" t="s">
        <v>394</v>
      </c>
      <c r="B4720" s="5" t="s">
        <v>320</v>
      </c>
      <c r="C4720" s="6" t="s">
        <v>74</v>
      </c>
      <c r="D4720" s="7">
        <v>4096.79</v>
      </c>
      <c r="E4720" s="16">
        <v>44985</v>
      </c>
      <c r="F4720" s="8">
        <v>0</v>
      </c>
      <c r="G4720" s="10"/>
    </row>
    <row r="4721" spans="1:7" x14ac:dyDescent="0.45">
      <c r="A4721" s="4" t="s">
        <v>394</v>
      </c>
      <c r="B4721" s="5" t="s">
        <v>320</v>
      </c>
      <c r="C4721" s="6" t="s">
        <v>76</v>
      </c>
      <c r="D4721" s="7">
        <v>9557.89</v>
      </c>
      <c r="E4721" s="16">
        <v>44985</v>
      </c>
      <c r="F4721" s="8">
        <v>0</v>
      </c>
      <c r="G4721" s="10"/>
    </row>
    <row r="4722" spans="1:7" x14ac:dyDescent="0.45">
      <c r="A4722" s="4" t="s">
        <v>394</v>
      </c>
      <c r="B4722" s="5" t="s">
        <v>320</v>
      </c>
      <c r="C4722" s="6" t="s">
        <v>78</v>
      </c>
      <c r="D4722" s="7">
        <v>7190.93</v>
      </c>
      <c r="E4722" s="16">
        <v>45127</v>
      </c>
      <c r="F4722" s="8">
        <v>0</v>
      </c>
      <c r="G4722" s="10"/>
    </row>
    <row r="4723" spans="1:7" x14ac:dyDescent="0.45">
      <c r="A4723" s="4" t="s">
        <v>394</v>
      </c>
      <c r="B4723" s="5" t="s">
        <v>320</v>
      </c>
      <c r="C4723" s="6" t="s">
        <v>80</v>
      </c>
      <c r="D4723" s="7">
        <v>11267.25</v>
      </c>
      <c r="E4723" s="16">
        <v>45488</v>
      </c>
      <c r="F4723" s="8">
        <v>0</v>
      </c>
      <c r="G4723" s="10"/>
    </row>
    <row r="4724" spans="1:7" x14ac:dyDescent="0.45">
      <c r="A4724" s="4" t="s">
        <v>394</v>
      </c>
      <c r="B4724" s="5" t="s">
        <v>320</v>
      </c>
      <c r="C4724" s="6" t="s">
        <v>82</v>
      </c>
      <c r="D4724" s="7">
        <v>3907.81</v>
      </c>
      <c r="E4724" s="16">
        <v>45519</v>
      </c>
      <c r="F4724" s="8">
        <v>0</v>
      </c>
      <c r="G4724" s="10"/>
    </row>
    <row r="4725" spans="1:7" x14ac:dyDescent="0.45">
      <c r="A4725" s="4" t="s">
        <v>394</v>
      </c>
      <c r="B4725" s="5" t="s">
        <v>320</v>
      </c>
      <c r="C4725" s="6" t="s">
        <v>84</v>
      </c>
      <c r="D4725" s="7">
        <v>3788.71</v>
      </c>
      <c r="E4725" s="16">
        <v>45519</v>
      </c>
      <c r="F4725" s="8">
        <v>0</v>
      </c>
      <c r="G4725" s="10"/>
    </row>
    <row r="4726" spans="1:7" x14ac:dyDescent="0.45">
      <c r="A4726" s="4" t="s">
        <v>394</v>
      </c>
      <c r="B4726" s="5" t="s">
        <v>320</v>
      </c>
      <c r="C4726" s="6" t="s">
        <v>86</v>
      </c>
      <c r="D4726" s="7">
        <v>5769.17</v>
      </c>
      <c r="E4726" s="16">
        <v>45519</v>
      </c>
      <c r="F4726" s="8">
        <v>0</v>
      </c>
      <c r="G4726" s="10"/>
    </row>
    <row r="4727" spans="1:7" x14ac:dyDescent="0.45">
      <c r="A4727" s="4" t="s">
        <v>394</v>
      </c>
      <c r="B4727" s="5" t="s">
        <v>320</v>
      </c>
      <c r="C4727" s="6" t="s">
        <v>88</v>
      </c>
      <c r="D4727" s="7">
        <v>3808.04</v>
      </c>
      <c r="E4727" s="16">
        <v>45519</v>
      </c>
      <c r="F4727" s="8">
        <v>0</v>
      </c>
      <c r="G4727" s="10"/>
    </row>
    <row r="4728" spans="1:7" x14ac:dyDescent="0.45">
      <c r="A4728" s="4" t="s">
        <v>394</v>
      </c>
      <c r="B4728" s="5" t="s">
        <v>320</v>
      </c>
      <c r="C4728" s="6" t="s">
        <v>90</v>
      </c>
      <c r="D4728" s="7">
        <v>3808.04</v>
      </c>
      <c r="E4728" s="16">
        <v>45762</v>
      </c>
      <c r="F4728" s="8">
        <v>0</v>
      </c>
      <c r="G4728" s="10"/>
    </row>
    <row r="4729" spans="1:7" x14ac:dyDescent="0.45">
      <c r="A4729" s="4" t="s">
        <v>394</v>
      </c>
      <c r="B4729" s="5" t="s">
        <v>320</v>
      </c>
      <c r="C4729" s="6" t="s">
        <v>92</v>
      </c>
      <c r="D4729" s="7">
        <v>36212.81</v>
      </c>
      <c r="E4729" s="16">
        <v>45519</v>
      </c>
      <c r="F4729" s="8">
        <v>0</v>
      </c>
      <c r="G4729" s="10"/>
    </row>
    <row r="4730" spans="1:7" x14ac:dyDescent="0.45">
      <c r="A4730" s="4" t="s">
        <v>394</v>
      </c>
      <c r="B4730" s="5" t="s">
        <v>321</v>
      </c>
      <c r="C4730" s="6" t="s">
        <v>54</v>
      </c>
      <c r="D4730" s="7">
        <v>7278.15</v>
      </c>
      <c r="E4730" s="16">
        <v>44910</v>
      </c>
      <c r="F4730" s="8">
        <v>0</v>
      </c>
      <c r="G4730" s="10"/>
    </row>
    <row r="4731" spans="1:7" x14ac:dyDescent="0.45">
      <c r="A4731" s="4" t="s">
        <v>394</v>
      </c>
      <c r="B4731" s="5" t="s">
        <v>321</v>
      </c>
      <c r="C4731" s="6" t="s">
        <v>55</v>
      </c>
      <c r="D4731" s="7">
        <v>7648.98</v>
      </c>
      <c r="E4731" s="16">
        <v>44925</v>
      </c>
      <c r="F4731" s="8">
        <v>0</v>
      </c>
      <c r="G4731" s="10"/>
    </row>
    <row r="4732" spans="1:7" x14ac:dyDescent="0.45">
      <c r="A4732" s="4" t="s">
        <v>394</v>
      </c>
      <c r="B4732" s="5" t="s">
        <v>321</v>
      </c>
      <c r="C4732" s="6" t="s">
        <v>74</v>
      </c>
      <c r="D4732" s="7">
        <v>2591.0700000000002</v>
      </c>
      <c r="E4732" s="16">
        <v>44985</v>
      </c>
      <c r="F4732" s="8">
        <v>0</v>
      </c>
      <c r="G4732" s="10"/>
    </row>
    <row r="4733" spans="1:7" x14ac:dyDescent="0.45">
      <c r="A4733" s="4" t="s">
        <v>394</v>
      </c>
      <c r="B4733" s="5" t="s">
        <v>321</v>
      </c>
      <c r="C4733" s="6" t="s">
        <v>76</v>
      </c>
      <c r="D4733" s="7">
        <v>6045.01</v>
      </c>
      <c r="E4733" s="16">
        <v>44985</v>
      </c>
      <c r="F4733" s="8">
        <v>0</v>
      </c>
      <c r="G4733" s="10"/>
    </row>
    <row r="4734" spans="1:7" x14ac:dyDescent="0.45">
      <c r="A4734" s="4" t="s">
        <v>394</v>
      </c>
      <c r="B4734" s="5" t="s">
        <v>322</v>
      </c>
      <c r="C4734" s="6" t="s">
        <v>54</v>
      </c>
      <c r="D4734" s="7">
        <v>4558.95</v>
      </c>
      <c r="E4734" s="16">
        <v>44880</v>
      </c>
      <c r="F4734" s="8">
        <v>0</v>
      </c>
      <c r="G4734" s="10"/>
    </row>
    <row r="4735" spans="1:7" x14ac:dyDescent="0.45">
      <c r="A4735" s="4" t="s">
        <v>394</v>
      </c>
      <c r="B4735" s="5" t="s">
        <v>322</v>
      </c>
      <c r="C4735" s="6" t="s">
        <v>68</v>
      </c>
      <c r="D4735" s="7">
        <v>1195.08</v>
      </c>
      <c r="E4735" s="16">
        <v>44880</v>
      </c>
      <c r="F4735" s="8">
        <v>0</v>
      </c>
      <c r="G4735" s="10"/>
    </row>
    <row r="4736" spans="1:7" x14ac:dyDescent="0.45">
      <c r="A4736" s="4" t="s">
        <v>394</v>
      </c>
      <c r="B4736" s="5" t="s">
        <v>322</v>
      </c>
      <c r="C4736" s="6" t="s">
        <v>55</v>
      </c>
      <c r="D4736" s="7">
        <v>4791.2299999999996</v>
      </c>
      <c r="E4736" s="16">
        <v>44925</v>
      </c>
      <c r="F4736" s="8">
        <v>0</v>
      </c>
      <c r="G4736" s="10"/>
    </row>
    <row r="4737" spans="1:7" x14ac:dyDescent="0.45">
      <c r="A4737" s="4" t="s">
        <v>394</v>
      </c>
      <c r="B4737" s="5" t="s">
        <v>322</v>
      </c>
      <c r="C4737" s="6" t="s">
        <v>69</v>
      </c>
      <c r="D4737" s="7">
        <v>1255.97</v>
      </c>
      <c r="E4737" s="16">
        <v>44925</v>
      </c>
      <c r="F4737" s="8">
        <v>0</v>
      </c>
      <c r="G4737" s="10"/>
    </row>
    <row r="4738" spans="1:7" x14ac:dyDescent="0.45">
      <c r="A4738" s="4" t="s">
        <v>394</v>
      </c>
      <c r="B4738" s="5" t="s">
        <v>322</v>
      </c>
      <c r="C4738" s="6" t="s">
        <v>56</v>
      </c>
      <c r="D4738" s="7">
        <v>4037.46</v>
      </c>
      <c r="E4738" s="16">
        <v>45140</v>
      </c>
      <c r="F4738" s="8">
        <v>0</v>
      </c>
      <c r="G4738" s="10"/>
    </row>
    <row r="4739" spans="1:7" x14ac:dyDescent="0.45">
      <c r="A4739" s="4" t="s">
        <v>394</v>
      </c>
      <c r="B4739" s="5" t="s">
        <v>322</v>
      </c>
      <c r="C4739" s="6" t="s">
        <v>70</v>
      </c>
      <c r="D4739" s="7">
        <v>1058.3800000000001</v>
      </c>
      <c r="E4739" s="16">
        <v>45140</v>
      </c>
      <c r="F4739" s="8">
        <v>0</v>
      </c>
      <c r="G4739" s="10"/>
    </row>
    <row r="4740" spans="1:7" x14ac:dyDescent="0.45">
      <c r="A4740" s="4" t="s">
        <v>394</v>
      </c>
      <c r="B4740" s="5" t="s">
        <v>322</v>
      </c>
      <c r="C4740" s="6" t="s">
        <v>74</v>
      </c>
      <c r="D4740" s="7">
        <v>1623.01</v>
      </c>
      <c r="E4740" s="16">
        <v>44985</v>
      </c>
      <c r="F4740" s="8">
        <v>0</v>
      </c>
      <c r="G4740" s="10"/>
    </row>
    <row r="4741" spans="1:7" x14ac:dyDescent="0.45">
      <c r="A4741" s="4" t="s">
        <v>394</v>
      </c>
      <c r="B4741" s="5" t="s">
        <v>322</v>
      </c>
      <c r="C4741" s="6" t="s">
        <v>75</v>
      </c>
      <c r="D4741" s="7">
        <v>425.46</v>
      </c>
      <c r="E4741" s="16">
        <v>44985</v>
      </c>
      <c r="F4741" s="8">
        <v>0</v>
      </c>
      <c r="G4741" s="10"/>
    </row>
    <row r="4742" spans="1:7" x14ac:dyDescent="0.45">
      <c r="A4742" s="4" t="s">
        <v>394</v>
      </c>
      <c r="B4742" s="5" t="s">
        <v>322</v>
      </c>
      <c r="C4742" s="6" t="s">
        <v>76</v>
      </c>
      <c r="D4742" s="7">
        <v>3786.53</v>
      </c>
      <c r="E4742" s="16">
        <v>44985</v>
      </c>
      <c r="F4742" s="8">
        <v>0</v>
      </c>
      <c r="G4742" s="10"/>
    </row>
    <row r="4743" spans="1:7" x14ac:dyDescent="0.45">
      <c r="A4743" s="4" t="s">
        <v>394</v>
      </c>
      <c r="B4743" s="5" t="s">
        <v>322</v>
      </c>
      <c r="C4743" s="6" t="s">
        <v>77</v>
      </c>
      <c r="D4743" s="7">
        <v>992.6</v>
      </c>
      <c r="E4743" s="16">
        <v>44985</v>
      </c>
      <c r="F4743" s="8">
        <v>0</v>
      </c>
      <c r="G4743" s="10"/>
    </row>
    <row r="4744" spans="1:7" x14ac:dyDescent="0.45">
      <c r="A4744" s="4" t="s">
        <v>394</v>
      </c>
      <c r="B4744" s="5" t="s">
        <v>322</v>
      </c>
      <c r="C4744" s="6" t="s">
        <v>78</v>
      </c>
      <c r="D4744" s="7">
        <v>2848.81</v>
      </c>
      <c r="E4744" s="16">
        <v>45127</v>
      </c>
      <c r="F4744" s="8">
        <v>0</v>
      </c>
      <c r="G4744" s="10"/>
    </row>
    <row r="4745" spans="1:7" x14ac:dyDescent="0.45">
      <c r="A4745" s="4" t="s">
        <v>394</v>
      </c>
      <c r="B4745" s="5" t="s">
        <v>322</v>
      </c>
      <c r="C4745" s="6" t="s">
        <v>79</v>
      </c>
      <c r="D4745" s="7">
        <v>746.79</v>
      </c>
      <c r="E4745" s="16">
        <v>45127</v>
      </c>
      <c r="F4745" s="8">
        <v>0</v>
      </c>
      <c r="G4745" s="10"/>
    </row>
    <row r="4746" spans="1:7" x14ac:dyDescent="0.45">
      <c r="A4746" s="4" t="s">
        <v>394</v>
      </c>
      <c r="B4746" s="5" t="s">
        <v>322</v>
      </c>
      <c r="C4746" s="6" t="s">
        <v>91</v>
      </c>
      <c r="D4746" s="7">
        <v>109.86</v>
      </c>
      <c r="E4746" s="16">
        <v>45762</v>
      </c>
      <c r="F4746" s="8">
        <v>285.61</v>
      </c>
      <c r="G4746" s="10"/>
    </row>
    <row r="4747" spans="1:7" x14ac:dyDescent="0.45">
      <c r="A4747" s="4" t="s">
        <v>394</v>
      </c>
      <c r="B4747" s="5" t="s">
        <v>323</v>
      </c>
      <c r="C4747" s="6" t="s">
        <v>60</v>
      </c>
      <c r="D4747" s="7">
        <v>406490.99</v>
      </c>
      <c r="E4747" s="16">
        <v>45519</v>
      </c>
      <c r="F4747" s="8">
        <v>0</v>
      </c>
      <c r="G4747" s="10"/>
    </row>
    <row r="4748" spans="1:7" x14ac:dyDescent="0.45">
      <c r="A4748" s="4" t="s">
        <v>394</v>
      </c>
      <c r="B4748" s="5" t="s">
        <v>323</v>
      </c>
      <c r="C4748" s="6" t="s">
        <v>61</v>
      </c>
      <c r="D4748" s="7">
        <v>110654.11</v>
      </c>
      <c r="E4748" s="16">
        <v>45519</v>
      </c>
      <c r="F4748" s="8">
        <v>0</v>
      </c>
      <c r="G4748" s="10"/>
    </row>
    <row r="4749" spans="1:7" x14ac:dyDescent="0.45">
      <c r="A4749" s="4" t="s">
        <v>394</v>
      </c>
      <c r="B4749" s="5" t="s">
        <v>323</v>
      </c>
      <c r="C4749" s="6" t="s">
        <v>62</v>
      </c>
      <c r="D4749" s="7">
        <v>393091.15</v>
      </c>
      <c r="E4749" s="16">
        <v>45519</v>
      </c>
      <c r="F4749" s="8">
        <v>0</v>
      </c>
      <c r="G4749" s="10"/>
    </row>
    <row r="4750" spans="1:7" x14ac:dyDescent="0.45">
      <c r="A4750" s="4" t="s">
        <v>394</v>
      </c>
      <c r="B4750" s="5" t="s">
        <v>323</v>
      </c>
      <c r="C4750" s="6" t="s">
        <v>63</v>
      </c>
      <c r="D4750" s="7">
        <v>107006.43</v>
      </c>
      <c r="E4750" s="16">
        <v>45519</v>
      </c>
      <c r="F4750" s="8">
        <v>0</v>
      </c>
      <c r="G4750" s="10"/>
    </row>
    <row r="4751" spans="1:7" x14ac:dyDescent="0.45">
      <c r="A4751" s="4" t="s">
        <v>394</v>
      </c>
      <c r="B4751" s="5" t="s">
        <v>323</v>
      </c>
      <c r="C4751" s="6" t="s">
        <v>64</v>
      </c>
      <c r="D4751" s="7">
        <v>464625.56</v>
      </c>
      <c r="E4751" s="16">
        <v>45519</v>
      </c>
      <c r="F4751" s="8">
        <v>0</v>
      </c>
      <c r="G4751" s="10"/>
    </row>
    <row r="4752" spans="1:7" x14ac:dyDescent="0.45">
      <c r="A4752" s="4" t="s">
        <v>394</v>
      </c>
      <c r="B4752" s="5" t="s">
        <v>323</v>
      </c>
      <c r="C4752" s="6" t="s">
        <v>65</v>
      </c>
      <c r="D4752" s="7">
        <v>121796.72</v>
      </c>
      <c r="E4752" s="16">
        <v>45519</v>
      </c>
      <c r="F4752" s="8">
        <v>0</v>
      </c>
      <c r="G4752" s="10"/>
    </row>
    <row r="4753" spans="1:7" x14ac:dyDescent="0.45">
      <c r="A4753" s="4" t="s">
        <v>394</v>
      </c>
      <c r="B4753" s="5" t="s">
        <v>323</v>
      </c>
      <c r="C4753" s="6" t="s">
        <v>66</v>
      </c>
      <c r="D4753" s="7">
        <v>364239.26</v>
      </c>
      <c r="E4753" s="16">
        <v>45519</v>
      </c>
      <c r="F4753" s="8">
        <v>0</v>
      </c>
      <c r="G4753" s="10"/>
    </row>
    <row r="4754" spans="1:7" x14ac:dyDescent="0.45">
      <c r="A4754" s="4" t="s">
        <v>394</v>
      </c>
      <c r="B4754" s="5" t="s">
        <v>323</v>
      </c>
      <c r="C4754" s="6" t="s">
        <v>67</v>
      </c>
      <c r="D4754" s="7">
        <v>95481.51</v>
      </c>
      <c r="E4754" s="16">
        <v>45519</v>
      </c>
      <c r="F4754" s="8">
        <v>0</v>
      </c>
      <c r="G4754" s="10"/>
    </row>
    <row r="4755" spans="1:7" x14ac:dyDescent="0.45">
      <c r="A4755" s="4" t="s">
        <v>394</v>
      </c>
      <c r="B4755" s="5" t="s">
        <v>323</v>
      </c>
      <c r="C4755" s="6" t="s">
        <v>54</v>
      </c>
      <c r="D4755" s="7">
        <v>1087322.5</v>
      </c>
      <c r="E4755" s="16">
        <v>44880</v>
      </c>
      <c r="F4755" s="8">
        <v>0</v>
      </c>
      <c r="G4755" s="10"/>
    </row>
    <row r="4756" spans="1:7" x14ac:dyDescent="0.45">
      <c r="A4756" s="4" t="s">
        <v>394</v>
      </c>
      <c r="B4756" s="5" t="s">
        <v>323</v>
      </c>
      <c r="C4756" s="6" t="s">
        <v>68</v>
      </c>
      <c r="D4756" s="7">
        <v>285030.2</v>
      </c>
      <c r="E4756" s="16">
        <v>44880</v>
      </c>
      <c r="F4756" s="8">
        <v>0</v>
      </c>
      <c r="G4756" s="10"/>
    </row>
    <row r="4757" spans="1:7" x14ac:dyDescent="0.45">
      <c r="A4757" s="4" t="s">
        <v>394</v>
      </c>
      <c r="B4757" s="5" t="s">
        <v>323</v>
      </c>
      <c r="C4757" s="6" t="s">
        <v>55</v>
      </c>
      <c r="D4757" s="7">
        <v>1142722.94</v>
      </c>
      <c r="E4757" s="16">
        <v>44925</v>
      </c>
      <c r="F4757" s="8">
        <v>0</v>
      </c>
      <c r="G4757" s="10"/>
    </row>
    <row r="4758" spans="1:7" x14ac:dyDescent="0.45">
      <c r="A4758" s="4" t="s">
        <v>394</v>
      </c>
      <c r="B4758" s="5" t="s">
        <v>323</v>
      </c>
      <c r="C4758" s="6" t="s">
        <v>69</v>
      </c>
      <c r="D4758" s="7">
        <v>299552.84000000003</v>
      </c>
      <c r="E4758" s="16">
        <v>44925</v>
      </c>
      <c r="F4758" s="8">
        <v>0</v>
      </c>
      <c r="G4758" s="10"/>
    </row>
    <row r="4759" spans="1:7" x14ac:dyDescent="0.45">
      <c r="A4759" s="4" t="s">
        <v>394</v>
      </c>
      <c r="B4759" s="5" t="s">
        <v>323</v>
      </c>
      <c r="C4759" s="6" t="s">
        <v>56</v>
      </c>
      <c r="D4759" s="7">
        <v>962945.37</v>
      </c>
      <c r="E4759" s="16">
        <v>45140</v>
      </c>
      <c r="F4759" s="8">
        <v>0</v>
      </c>
      <c r="G4759" s="10"/>
    </row>
    <row r="4760" spans="1:7" x14ac:dyDescent="0.45">
      <c r="A4760" s="4" t="s">
        <v>394</v>
      </c>
      <c r="B4760" s="5" t="s">
        <v>323</v>
      </c>
      <c r="C4760" s="6" t="s">
        <v>70</v>
      </c>
      <c r="D4760" s="7">
        <v>252426.04</v>
      </c>
      <c r="E4760" s="16">
        <v>45140</v>
      </c>
      <c r="F4760" s="8">
        <v>0</v>
      </c>
      <c r="G4760" s="10"/>
    </row>
    <row r="4761" spans="1:7" x14ac:dyDescent="0.45">
      <c r="A4761" s="4" t="s">
        <v>394</v>
      </c>
      <c r="B4761" s="5" t="s">
        <v>323</v>
      </c>
      <c r="C4761" s="6" t="s">
        <v>57</v>
      </c>
      <c r="D4761" s="7">
        <v>1217962.75</v>
      </c>
      <c r="E4761" s="16">
        <v>45504</v>
      </c>
      <c r="F4761" s="8">
        <v>0</v>
      </c>
      <c r="G4761" s="10"/>
    </row>
    <row r="4762" spans="1:7" x14ac:dyDescent="0.45">
      <c r="A4762" s="4" t="s">
        <v>394</v>
      </c>
      <c r="B4762" s="5" t="s">
        <v>323</v>
      </c>
      <c r="C4762" s="6" t="s">
        <v>71</v>
      </c>
      <c r="D4762" s="7">
        <v>191807.43</v>
      </c>
      <c r="E4762" s="16">
        <v>45504</v>
      </c>
      <c r="F4762" s="8">
        <v>0</v>
      </c>
      <c r="G4762" s="10" t="s">
        <v>395</v>
      </c>
    </row>
    <row r="4763" spans="1:7" x14ac:dyDescent="0.45">
      <c r="A4763" s="4" t="s">
        <v>394</v>
      </c>
      <c r="B4763" s="5" t="s">
        <v>323</v>
      </c>
      <c r="C4763" s="6" t="s">
        <v>72</v>
      </c>
      <c r="D4763" s="7">
        <v>229545.48</v>
      </c>
      <c r="E4763" s="16">
        <v>45504</v>
      </c>
      <c r="F4763" s="8">
        <v>0</v>
      </c>
      <c r="G4763" s="10"/>
    </row>
    <row r="4764" spans="1:7" x14ac:dyDescent="0.45">
      <c r="A4764" s="4" t="s">
        <v>394</v>
      </c>
      <c r="B4764" s="5" t="s">
        <v>323</v>
      </c>
      <c r="C4764" s="6" t="s">
        <v>58</v>
      </c>
      <c r="D4764" s="7">
        <v>540959.14</v>
      </c>
      <c r="E4764" s="16">
        <v>45412</v>
      </c>
      <c r="F4764" s="8">
        <v>0</v>
      </c>
      <c r="G4764" s="10"/>
    </row>
    <row r="4765" spans="1:7" x14ac:dyDescent="0.45">
      <c r="A4765" s="4" t="s">
        <v>394</v>
      </c>
      <c r="B4765" s="5" t="s">
        <v>323</v>
      </c>
      <c r="C4765" s="6" t="s">
        <v>73</v>
      </c>
      <c r="D4765" s="7">
        <v>141806.76999999999</v>
      </c>
      <c r="E4765" s="16">
        <v>45412</v>
      </c>
      <c r="F4765" s="8">
        <v>0</v>
      </c>
      <c r="G4765" s="10"/>
    </row>
    <row r="4766" spans="1:7" x14ac:dyDescent="0.45">
      <c r="A4766" s="4" t="s">
        <v>394</v>
      </c>
      <c r="B4766" s="5" t="s">
        <v>323</v>
      </c>
      <c r="C4766" s="6" t="s">
        <v>74</v>
      </c>
      <c r="D4766" s="7">
        <v>387093.8</v>
      </c>
      <c r="E4766" s="16">
        <v>44985</v>
      </c>
      <c r="F4766" s="8">
        <v>0</v>
      </c>
      <c r="G4766" s="10"/>
    </row>
    <row r="4767" spans="1:7" x14ac:dyDescent="0.45">
      <c r="A4767" s="4" t="s">
        <v>394</v>
      </c>
      <c r="B4767" s="5" t="s">
        <v>323</v>
      </c>
      <c r="C4767" s="6" t="s">
        <v>75</v>
      </c>
      <c r="D4767" s="7">
        <v>101472.58</v>
      </c>
      <c r="E4767" s="16">
        <v>44985</v>
      </c>
      <c r="F4767" s="8">
        <v>0</v>
      </c>
      <c r="G4767" s="10"/>
    </row>
    <row r="4768" spans="1:7" x14ac:dyDescent="0.45">
      <c r="A4768" s="4" t="s">
        <v>394</v>
      </c>
      <c r="B4768" s="5" t="s">
        <v>323</v>
      </c>
      <c r="C4768" s="6" t="s">
        <v>76</v>
      </c>
      <c r="D4768" s="7">
        <v>903097.66</v>
      </c>
      <c r="E4768" s="16">
        <v>44985</v>
      </c>
      <c r="F4768" s="8">
        <v>0</v>
      </c>
      <c r="G4768" s="10"/>
    </row>
    <row r="4769" spans="1:7" x14ac:dyDescent="0.45">
      <c r="A4769" s="4" t="s">
        <v>394</v>
      </c>
      <c r="B4769" s="5" t="s">
        <v>323</v>
      </c>
      <c r="C4769" s="6" t="s">
        <v>77</v>
      </c>
      <c r="D4769" s="7">
        <v>236737.59</v>
      </c>
      <c r="E4769" s="16">
        <v>44985</v>
      </c>
      <c r="F4769" s="8">
        <v>0</v>
      </c>
      <c r="G4769" s="10"/>
    </row>
    <row r="4770" spans="1:7" x14ac:dyDescent="0.45">
      <c r="A4770" s="4" t="s">
        <v>394</v>
      </c>
      <c r="B4770" s="5" t="s">
        <v>323</v>
      </c>
      <c r="C4770" s="6" t="s">
        <v>78</v>
      </c>
      <c r="D4770" s="7">
        <v>679450.1</v>
      </c>
      <c r="E4770" s="16">
        <v>45127</v>
      </c>
      <c r="F4770" s="8">
        <v>0</v>
      </c>
      <c r="G4770" s="10"/>
    </row>
    <row r="4771" spans="1:7" x14ac:dyDescent="0.45">
      <c r="A4771" s="4" t="s">
        <v>394</v>
      </c>
      <c r="B4771" s="5" t="s">
        <v>323</v>
      </c>
      <c r="C4771" s="6" t="s">
        <v>79</v>
      </c>
      <c r="D4771" s="7">
        <v>178110.72</v>
      </c>
      <c r="E4771" s="16">
        <v>45127</v>
      </c>
      <c r="F4771" s="8">
        <v>0</v>
      </c>
      <c r="G4771" s="10"/>
    </row>
    <row r="4772" spans="1:7" x14ac:dyDescent="0.45">
      <c r="A4772" s="4" t="s">
        <v>394</v>
      </c>
      <c r="B4772" s="5" t="s">
        <v>323</v>
      </c>
      <c r="C4772" s="6" t="s">
        <v>80</v>
      </c>
      <c r="D4772" s="7">
        <v>1064610.08</v>
      </c>
      <c r="E4772" s="16">
        <v>45488</v>
      </c>
      <c r="F4772" s="8">
        <v>0</v>
      </c>
      <c r="G4772" s="10"/>
    </row>
    <row r="4773" spans="1:7" x14ac:dyDescent="0.45">
      <c r="A4773" s="4" t="s">
        <v>394</v>
      </c>
      <c r="B4773" s="5" t="s">
        <v>323</v>
      </c>
      <c r="C4773" s="6" t="s">
        <v>81</v>
      </c>
      <c r="D4773" s="7">
        <v>279076.38</v>
      </c>
      <c r="E4773" s="16">
        <v>45488</v>
      </c>
      <c r="F4773" s="8">
        <v>0</v>
      </c>
      <c r="G4773" s="10"/>
    </row>
    <row r="4774" spans="1:7" x14ac:dyDescent="0.45">
      <c r="A4774" s="4" t="s">
        <v>394</v>
      </c>
      <c r="B4774" s="5" t="s">
        <v>323</v>
      </c>
      <c r="C4774" s="6" t="s">
        <v>82</v>
      </c>
      <c r="D4774" s="7">
        <v>369237.68</v>
      </c>
      <c r="E4774" s="16">
        <v>45519</v>
      </c>
      <c r="F4774" s="8">
        <v>0</v>
      </c>
      <c r="G4774" s="10"/>
    </row>
    <row r="4775" spans="1:7" x14ac:dyDescent="0.45">
      <c r="A4775" s="4" t="s">
        <v>394</v>
      </c>
      <c r="B4775" s="5" t="s">
        <v>323</v>
      </c>
      <c r="C4775" s="6" t="s">
        <v>83</v>
      </c>
      <c r="D4775" s="7">
        <v>100513.09</v>
      </c>
      <c r="E4775" s="16">
        <v>45519</v>
      </c>
      <c r="F4775" s="8">
        <v>0</v>
      </c>
      <c r="G4775" s="10"/>
    </row>
    <row r="4776" spans="1:7" x14ac:dyDescent="0.45">
      <c r="A4776" s="4" t="s">
        <v>394</v>
      </c>
      <c r="B4776" s="5" t="s">
        <v>323</v>
      </c>
      <c r="C4776" s="6" t="s">
        <v>84</v>
      </c>
      <c r="D4776" s="7">
        <v>357984.36</v>
      </c>
      <c r="E4776" s="16">
        <v>45519</v>
      </c>
      <c r="F4776" s="8">
        <v>0</v>
      </c>
      <c r="G4776" s="10"/>
    </row>
    <row r="4777" spans="1:7" x14ac:dyDescent="0.45">
      <c r="A4777" s="4" t="s">
        <v>394</v>
      </c>
      <c r="B4777" s="5" t="s">
        <v>323</v>
      </c>
      <c r="C4777" s="6" t="s">
        <v>85</v>
      </c>
      <c r="D4777" s="7">
        <v>97449.74</v>
      </c>
      <c r="E4777" s="16">
        <v>45519</v>
      </c>
      <c r="F4777" s="8">
        <v>0</v>
      </c>
      <c r="G4777" s="10"/>
    </row>
    <row r="4778" spans="1:7" x14ac:dyDescent="0.45">
      <c r="A4778" s="4" t="s">
        <v>394</v>
      </c>
      <c r="B4778" s="5" t="s">
        <v>323</v>
      </c>
      <c r="C4778" s="6" t="s">
        <v>86</v>
      </c>
      <c r="D4778" s="7">
        <v>545112.39</v>
      </c>
      <c r="E4778" s="16">
        <v>45519</v>
      </c>
      <c r="F4778" s="8">
        <v>0</v>
      </c>
      <c r="G4778" s="10"/>
    </row>
    <row r="4779" spans="1:7" x14ac:dyDescent="0.45">
      <c r="A4779" s="4" t="s">
        <v>394</v>
      </c>
      <c r="B4779" s="5" t="s">
        <v>323</v>
      </c>
      <c r="C4779" s="6" t="s">
        <v>87</v>
      </c>
      <c r="D4779" s="7">
        <v>142895.5</v>
      </c>
      <c r="E4779" s="16">
        <v>45519</v>
      </c>
      <c r="F4779" s="8">
        <v>0</v>
      </c>
      <c r="G4779" s="10"/>
    </row>
    <row r="4780" spans="1:7" x14ac:dyDescent="0.45">
      <c r="A4780" s="4" t="s">
        <v>394</v>
      </c>
      <c r="B4780" s="5" t="s">
        <v>323</v>
      </c>
      <c r="C4780" s="6" t="s">
        <v>88</v>
      </c>
      <c r="D4780" s="7">
        <v>359810.6</v>
      </c>
      <c r="E4780" s="16">
        <v>45519</v>
      </c>
      <c r="F4780" s="8">
        <v>0</v>
      </c>
      <c r="G4780" s="10"/>
    </row>
    <row r="4781" spans="1:7" x14ac:dyDescent="0.45">
      <c r="A4781" s="4" t="s">
        <v>394</v>
      </c>
      <c r="B4781" s="5" t="s">
        <v>323</v>
      </c>
      <c r="C4781" s="6" t="s">
        <v>89</v>
      </c>
      <c r="D4781" s="7">
        <v>94320.58</v>
      </c>
      <c r="E4781" s="16">
        <v>45519</v>
      </c>
      <c r="F4781" s="8">
        <v>0</v>
      </c>
      <c r="G4781" s="10"/>
    </row>
    <row r="4782" spans="1:7" x14ac:dyDescent="0.45">
      <c r="A4782" s="4" t="s">
        <v>394</v>
      </c>
      <c r="B4782" s="5" t="s">
        <v>323</v>
      </c>
      <c r="C4782" s="6" t="s">
        <v>90</v>
      </c>
      <c r="D4782" s="7">
        <v>359810.6</v>
      </c>
      <c r="E4782" s="16">
        <v>45762</v>
      </c>
      <c r="F4782" s="8">
        <v>0</v>
      </c>
      <c r="G4782" s="10"/>
    </row>
    <row r="4783" spans="1:7" x14ac:dyDescent="0.45">
      <c r="A4783" s="4" t="s">
        <v>394</v>
      </c>
      <c r="B4783" s="5" t="s">
        <v>323</v>
      </c>
      <c r="C4783" s="6" t="s">
        <v>91</v>
      </c>
      <c r="D4783" s="7">
        <v>94320.58</v>
      </c>
      <c r="E4783" s="16">
        <v>45762</v>
      </c>
      <c r="F4783" s="8">
        <v>0</v>
      </c>
      <c r="G4783" s="10"/>
    </row>
    <row r="4784" spans="1:7" x14ac:dyDescent="0.45">
      <c r="A4784" s="4" t="s">
        <v>394</v>
      </c>
      <c r="B4784" s="5" t="s">
        <v>323</v>
      </c>
      <c r="C4784" s="6" t="s">
        <v>92</v>
      </c>
      <c r="D4784" s="7">
        <v>3421642.88</v>
      </c>
      <c r="E4784" s="16">
        <v>45519</v>
      </c>
      <c r="F4784" s="8">
        <v>0</v>
      </c>
      <c r="G4784" s="10"/>
    </row>
    <row r="4785" spans="1:7" x14ac:dyDescent="0.45">
      <c r="A4785" s="4" t="s">
        <v>394</v>
      </c>
      <c r="B4785" s="5" t="s">
        <v>323</v>
      </c>
      <c r="C4785" s="6" t="s">
        <v>93</v>
      </c>
      <c r="D4785" s="7">
        <v>896947.82</v>
      </c>
      <c r="E4785" s="16">
        <v>45519</v>
      </c>
      <c r="F4785" s="8">
        <v>0</v>
      </c>
      <c r="G4785" s="10"/>
    </row>
    <row r="4786" spans="1:7" x14ac:dyDescent="0.45">
      <c r="A4786" s="4" t="s">
        <v>394</v>
      </c>
      <c r="B4786" s="5" t="s">
        <v>324</v>
      </c>
      <c r="C4786" s="6" t="s">
        <v>60</v>
      </c>
      <c r="D4786" s="7">
        <v>1259810.97</v>
      </c>
      <c r="E4786" s="16">
        <v>45519</v>
      </c>
      <c r="F4786" s="8">
        <v>0</v>
      </c>
      <c r="G4786" s="10"/>
    </row>
    <row r="4787" spans="1:7" x14ac:dyDescent="0.45">
      <c r="A4787" s="4" t="s">
        <v>394</v>
      </c>
      <c r="B4787" s="5" t="s">
        <v>324</v>
      </c>
      <c r="C4787" s="6" t="s">
        <v>61</v>
      </c>
      <c r="D4787" s="7">
        <v>319653.84999999998</v>
      </c>
      <c r="E4787" s="16">
        <v>45519</v>
      </c>
      <c r="F4787" s="8">
        <v>0</v>
      </c>
      <c r="G4787" s="10"/>
    </row>
    <row r="4788" spans="1:7" x14ac:dyDescent="0.45">
      <c r="A4788" s="4" t="s">
        <v>394</v>
      </c>
      <c r="B4788" s="5" t="s">
        <v>324</v>
      </c>
      <c r="C4788" s="6" t="s">
        <v>287</v>
      </c>
      <c r="D4788" s="7">
        <v>3462.55</v>
      </c>
      <c r="E4788" s="16">
        <v>45596</v>
      </c>
      <c r="F4788" s="8">
        <v>0</v>
      </c>
      <c r="G4788" s="10"/>
    </row>
    <row r="4789" spans="1:7" x14ac:dyDescent="0.45">
      <c r="A4789" s="4" t="s">
        <v>394</v>
      </c>
      <c r="B4789" s="5" t="s">
        <v>324</v>
      </c>
      <c r="C4789" s="6" t="s">
        <v>62</v>
      </c>
      <c r="D4789" s="7">
        <v>1218281.73</v>
      </c>
      <c r="E4789" s="16">
        <v>45519</v>
      </c>
      <c r="F4789" s="8">
        <v>0</v>
      </c>
      <c r="G4789" s="10"/>
    </row>
    <row r="4790" spans="1:7" x14ac:dyDescent="0.45">
      <c r="A4790" s="4" t="s">
        <v>394</v>
      </c>
      <c r="B4790" s="5" t="s">
        <v>324</v>
      </c>
      <c r="C4790" s="6" t="s">
        <v>63</v>
      </c>
      <c r="D4790" s="7">
        <v>309116.57</v>
      </c>
      <c r="E4790" s="16">
        <v>45519</v>
      </c>
      <c r="F4790" s="8">
        <v>0</v>
      </c>
      <c r="G4790" s="10"/>
    </row>
    <row r="4791" spans="1:7" x14ac:dyDescent="0.45">
      <c r="A4791" s="4" t="s">
        <v>394</v>
      </c>
      <c r="B4791" s="5" t="s">
        <v>324</v>
      </c>
      <c r="C4791" s="6" t="s">
        <v>288</v>
      </c>
      <c r="D4791" s="7">
        <v>3348.41</v>
      </c>
      <c r="E4791" s="16">
        <v>45596</v>
      </c>
      <c r="F4791" s="8">
        <v>0</v>
      </c>
      <c r="G4791" s="10"/>
    </row>
    <row r="4792" spans="1:7" x14ac:dyDescent="0.45">
      <c r="A4792" s="4" t="s">
        <v>394</v>
      </c>
      <c r="B4792" s="5" t="s">
        <v>324</v>
      </c>
      <c r="C4792" s="6" t="s">
        <v>64</v>
      </c>
      <c r="D4792" s="7">
        <v>1443941.4</v>
      </c>
      <c r="E4792" s="16">
        <v>45519</v>
      </c>
      <c r="F4792" s="8">
        <v>0</v>
      </c>
      <c r="G4792" s="10"/>
    </row>
    <row r="4793" spans="1:7" x14ac:dyDescent="0.45">
      <c r="A4793" s="4" t="s">
        <v>394</v>
      </c>
      <c r="B4793" s="5" t="s">
        <v>324</v>
      </c>
      <c r="C4793" s="6" t="s">
        <v>65</v>
      </c>
      <c r="D4793" s="7">
        <v>351842.26</v>
      </c>
      <c r="E4793" s="16">
        <v>45519</v>
      </c>
      <c r="F4793" s="8">
        <v>0</v>
      </c>
      <c r="G4793" s="10"/>
    </row>
    <row r="4794" spans="1:7" x14ac:dyDescent="0.45">
      <c r="A4794" s="4" t="s">
        <v>394</v>
      </c>
      <c r="B4794" s="5" t="s">
        <v>324</v>
      </c>
      <c r="C4794" s="6" t="s">
        <v>66</v>
      </c>
      <c r="D4794" s="7">
        <v>1131965.5900000001</v>
      </c>
      <c r="E4794" s="16">
        <v>45519</v>
      </c>
      <c r="F4794" s="8">
        <v>0</v>
      </c>
      <c r="G4794" s="10"/>
    </row>
    <row r="4795" spans="1:7" x14ac:dyDescent="0.45">
      <c r="A4795" s="4" t="s">
        <v>394</v>
      </c>
      <c r="B4795" s="5" t="s">
        <v>324</v>
      </c>
      <c r="C4795" s="6" t="s">
        <v>67</v>
      </c>
      <c r="D4795" s="7">
        <v>275823.75</v>
      </c>
      <c r="E4795" s="16">
        <v>45519</v>
      </c>
      <c r="F4795" s="8">
        <v>0</v>
      </c>
      <c r="G4795" s="10"/>
    </row>
    <row r="4796" spans="1:7" x14ac:dyDescent="0.45">
      <c r="A4796" s="4" t="s">
        <v>394</v>
      </c>
      <c r="B4796" s="5" t="s">
        <v>324</v>
      </c>
      <c r="C4796" s="6" t="s">
        <v>54</v>
      </c>
      <c r="D4796" s="7">
        <v>3379129.54</v>
      </c>
      <c r="E4796" s="16">
        <v>44880</v>
      </c>
      <c r="F4796" s="8">
        <v>0</v>
      </c>
      <c r="G4796" s="10"/>
    </row>
    <row r="4797" spans="1:7" x14ac:dyDescent="0.45">
      <c r="A4797" s="4" t="s">
        <v>394</v>
      </c>
      <c r="B4797" s="5" t="s">
        <v>324</v>
      </c>
      <c r="C4797" s="6" t="s">
        <v>68</v>
      </c>
      <c r="D4797" s="7">
        <v>704453.43</v>
      </c>
      <c r="E4797" s="16">
        <v>44880</v>
      </c>
      <c r="F4797" s="8">
        <v>118932.18</v>
      </c>
      <c r="G4797" s="10"/>
    </row>
    <row r="4798" spans="1:7" x14ac:dyDescent="0.45">
      <c r="A4798" s="4" t="s">
        <v>394</v>
      </c>
      <c r="B4798" s="5" t="s">
        <v>324</v>
      </c>
      <c r="C4798" s="6" t="s">
        <v>55</v>
      </c>
      <c r="D4798" s="7">
        <v>3551300.39</v>
      </c>
      <c r="E4798" s="16">
        <v>44925</v>
      </c>
      <c r="F4798" s="8">
        <v>0</v>
      </c>
      <c r="G4798" s="10"/>
    </row>
    <row r="4799" spans="1:7" x14ac:dyDescent="0.45">
      <c r="A4799" s="4" t="s">
        <v>394</v>
      </c>
      <c r="B4799" s="5" t="s">
        <v>324</v>
      </c>
      <c r="C4799" s="6" t="s">
        <v>69</v>
      </c>
      <c r="D4799" s="7">
        <v>740346.21</v>
      </c>
      <c r="E4799" s="16">
        <v>44925</v>
      </c>
      <c r="F4799" s="8">
        <v>124991.93</v>
      </c>
      <c r="G4799" s="10"/>
    </row>
    <row r="4800" spans="1:7" x14ac:dyDescent="0.45">
      <c r="A4800" s="4" t="s">
        <v>394</v>
      </c>
      <c r="B4800" s="5" t="s">
        <v>324</v>
      </c>
      <c r="C4800" s="6" t="s">
        <v>56</v>
      </c>
      <c r="D4800" s="7">
        <v>2992596.16</v>
      </c>
      <c r="E4800" s="16">
        <v>45140</v>
      </c>
      <c r="F4800" s="8">
        <v>0</v>
      </c>
      <c r="G4800" s="10"/>
    </row>
    <row r="4801" spans="1:7" x14ac:dyDescent="0.45">
      <c r="A4801" s="4" t="s">
        <v>394</v>
      </c>
      <c r="B4801" s="5" t="s">
        <v>324</v>
      </c>
      <c r="C4801" s="6" t="s">
        <v>70</v>
      </c>
      <c r="D4801" s="7">
        <v>623872.09</v>
      </c>
      <c r="E4801" s="16">
        <v>45140</v>
      </c>
      <c r="F4801" s="8">
        <v>105327.72</v>
      </c>
      <c r="G4801" s="10"/>
    </row>
    <row r="4802" spans="1:7" x14ac:dyDescent="0.45">
      <c r="A4802" s="4" t="s">
        <v>394</v>
      </c>
      <c r="B4802" s="5" t="s">
        <v>324</v>
      </c>
      <c r="C4802" s="6" t="s">
        <v>57</v>
      </c>
      <c r="D4802" s="7">
        <v>3747736.73</v>
      </c>
      <c r="E4802" s="16">
        <v>45504</v>
      </c>
      <c r="F4802" s="8">
        <v>0</v>
      </c>
      <c r="G4802" s="10"/>
    </row>
    <row r="4803" spans="1:7" x14ac:dyDescent="0.45">
      <c r="A4803" s="4" t="s">
        <v>394</v>
      </c>
      <c r="B4803" s="5" t="s">
        <v>324</v>
      </c>
      <c r="C4803" s="6" t="s">
        <v>72</v>
      </c>
      <c r="D4803" s="7">
        <v>636296.85</v>
      </c>
      <c r="E4803" s="16">
        <v>45504</v>
      </c>
      <c r="F4803" s="8">
        <v>125445.39</v>
      </c>
      <c r="G4803" s="10"/>
    </row>
    <row r="4804" spans="1:7" x14ac:dyDescent="0.45">
      <c r="A4804" s="4" t="s">
        <v>394</v>
      </c>
      <c r="B4804" s="5" t="s">
        <v>324</v>
      </c>
      <c r="C4804" s="6" t="s">
        <v>58</v>
      </c>
      <c r="D4804" s="7">
        <v>1681167.26</v>
      </c>
      <c r="E4804" s="16">
        <v>45412</v>
      </c>
      <c r="F4804" s="8">
        <v>0</v>
      </c>
      <c r="G4804" s="10"/>
    </row>
    <row r="4805" spans="1:7" x14ac:dyDescent="0.45">
      <c r="A4805" s="4" t="s">
        <v>394</v>
      </c>
      <c r="B4805" s="5" t="s">
        <v>324</v>
      </c>
      <c r="C4805" s="6" t="s">
        <v>73</v>
      </c>
      <c r="D4805" s="7">
        <v>350476.08</v>
      </c>
      <c r="E4805" s="16">
        <v>45412</v>
      </c>
      <c r="F4805" s="8">
        <v>59170.53</v>
      </c>
      <c r="G4805" s="10"/>
    </row>
    <row r="4806" spans="1:7" x14ac:dyDescent="0.45">
      <c r="A4806" s="4" t="s">
        <v>394</v>
      </c>
      <c r="B4806" s="5" t="s">
        <v>324</v>
      </c>
      <c r="C4806" s="6" t="s">
        <v>74</v>
      </c>
      <c r="D4806" s="7">
        <v>1322673.26</v>
      </c>
      <c r="E4806" s="16">
        <v>44985</v>
      </c>
      <c r="F4806" s="8">
        <v>0</v>
      </c>
      <c r="G4806" s="10"/>
    </row>
    <row r="4807" spans="1:7" x14ac:dyDescent="0.45">
      <c r="A4807" s="4" t="s">
        <v>394</v>
      </c>
      <c r="B4807" s="5" t="s">
        <v>324</v>
      </c>
      <c r="C4807" s="6" t="s">
        <v>75</v>
      </c>
      <c r="D4807" s="7">
        <v>250789.95</v>
      </c>
      <c r="E4807" s="16">
        <v>44985</v>
      </c>
      <c r="F4807" s="8">
        <v>42340.62</v>
      </c>
      <c r="G4807" s="10"/>
    </row>
    <row r="4808" spans="1:7" x14ac:dyDescent="0.45">
      <c r="A4808" s="4" t="s">
        <v>394</v>
      </c>
      <c r="B4808" s="5" t="s">
        <v>324</v>
      </c>
      <c r="C4808" s="6" t="s">
        <v>76</v>
      </c>
      <c r="D4808" s="7">
        <v>3085823.52</v>
      </c>
      <c r="E4808" s="16">
        <v>44985</v>
      </c>
      <c r="F4808" s="8">
        <v>0</v>
      </c>
      <c r="G4808" s="10"/>
    </row>
    <row r="4809" spans="1:7" x14ac:dyDescent="0.45">
      <c r="A4809" s="4" t="s">
        <v>394</v>
      </c>
      <c r="B4809" s="5" t="s">
        <v>324</v>
      </c>
      <c r="C4809" s="6" t="s">
        <v>77</v>
      </c>
      <c r="D4809" s="7">
        <v>585098.02</v>
      </c>
      <c r="E4809" s="16">
        <v>44985</v>
      </c>
      <c r="F4809" s="8">
        <v>98781.53</v>
      </c>
      <c r="G4809" s="10"/>
    </row>
    <row r="4810" spans="1:7" x14ac:dyDescent="0.45">
      <c r="A4810" s="4" t="s">
        <v>394</v>
      </c>
      <c r="B4810" s="5" t="s">
        <v>324</v>
      </c>
      <c r="C4810" s="6" t="s">
        <v>78</v>
      </c>
      <c r="D4810" s="7">
        <v>2302586.5</v>
      </c>
      <c r="E4810" s="16">
        <v>45127</v>
      </c>
      <c r="F4810" s="8">
        <v>0</v>
      </c>
      <c r="G4810" s="10"/>
    </row>
    <row r="4811" spans="1:7" x14ac:dyDescent="0.45">
      <c r="A4811" s="4" t="s">
        <v>394</v>
      </c>
      <c r="B4811" s="5" t="s">
        <v>324</v>
      </c>
      <c r="C4811" s="6" t="s">
        <v>79</v>
      </c>
      <c r="D4811" s="7">
        <v>440201.46</v>
      </c>
      <c r="E4811" s="16">
        <v>45127</v>
      </c>
      <c r="F4811" s="8">
        <v>74318.78</v>
      </c>
      <c r="G4811" s="10"/>
    </row>
    <row r="4812" spans="1:7" x14ac:dyDescent="0.45">
      <c r="A4812" s="4" t="s">
        <v>394</v>
      </c>
      <c r="B4812" s="5" t="s">
        <v>324</v>
      </c>
      <c r="C4812" s="6" t="s">
        <v>80</v>
      </c>
      <c r="D4812" s="7">
        <v>3607854.07</v>
      </c>
      <c r="E4812" s="16">
        <v>45488</v>
      </c>
      <c r="F4812" s="8">
        <v>0</v>
      </c>
      <c r="G4812" s="10"/>
    </row>
    <row r="4813" spans="1:7" x14ac:dyDescent="0.45">
      <c r="A4813" s="4" t="s">
        <v>394</v>
      </c>
      <c r="B4813" s="5" t="s">
        <v>324</v>
      </c>
      <c r="C4813" s="6" t="s">
        <v>81</v>
      </c>
      <c r="D4813" s="7">
        <v>689738.53</v>
      </c>
      <c r="E4813" s="16">
        <v>45488</v>
      </c>
      <c r="F4813" s="8">
        <v>116447.88</v>
      </c>
      <c r="G4813" s="10"/>
    </row>
    <row r="4814" spans="1:7" x14ac:dyDescent="0.45">
      <c r="A4814" s="4" t="s">
        <v>394</v>
      </c>
      <c r="B4814" s="5" t="s">
        <v>324</v>
      </c>
      <c r="C4814" s="6" t="s">
        <v>82</v>
      </c>
      <c r="D4814" s="7">
        <v>1144354.22</v>
      </c>
      <c r="E4814" s="16">
        <v>45519</v>
      </c>
      <c r="F4814" s="8">
        <v>0</v>
      </c>
      <c r="G4814" s="10"/>
    </row>
    <row r="4815" spans="1:7" x14ac:dyDescent="0.45">
      <c r="A4815" s="4" t="s">
        <v>394</v>
      </c>
      <c r="B4815" s="5" t="s">
        <v>324</v>
      </c>
      <c r="C4815" s="6" t="s">
        <v>83</v>
      </c>
      <c r="D4815" s="7">
        <v>290358.82</v>
      </c>
      <c r="E4815" s="16">
        <v>45519</v>
      </c>
      <c r="F4815" s="8">
        <v>0</v>
      </c>
      <c r="G4815" s="10"/>
    </row>
    <row r="4816" spans="1:7" x14ac:dyDescent="0.45">
      <c r="A4816" s="4" t="s">
        <v>394</v>
      </c>
      <c r="B4816" s="5" t="s">
        <v>324</v>
      </c>
      <c r="C4816" s="6" t="s">
        <v>291</v>
      </c>
      <c r="D4816" s="7">
        <v>3145.22</v>
      </c>
      <c r="E4816" s="16">
        <v>45596</v>
      </c>
      <c r="F4816" s="8">
        <v>0</v>
      </c>
      <c r="G4816" s="10"/>
    </row>
    <row r="4817" spans="1:7" x14ac:dyDescent="0.45">
      <c r="A4817" s="4" t="s">
        <v>394</v>
      </c>
      <c r="B4817" s="5" t="s">
        <v>324</v>
      </c>
      <c r="C4817" s="6" t="s">
        <v>84</v>
      </c>
      <c r="D4817" s="7">
        <v>1109477.52</v>
      </c>
      <c r="E4817" s="16">
        <v>45519</v>
      </c>
      <c r="F4817" s="8">
        <v>0</v>
      </c>
      <c r="G4817" s="10"/>
    </row>
    <row r="4818" spans="1:7" x14ac:dyDescent="0.45">
      <c r="A4818" s="4" t="s">
        <v>394</v>
      </c>
      <c r="B4818" s="5" t="s">
        <v>324</v>
      </c>
      <c r="C4818" s="6" t="s">
        <v>85</v>
      </c>
      <c r="D4818" s="7">
        <v>281509.51</v>
      </c>
      <c r="E4818" s="16">
        <v>45519</v>
      </c>
      <c r="F4818" s="8">
        <v>0</v>
      </c>
      <c r="G4818" s="10"/>
    </row>
    <row r="4819" spans="1:7" x14ac:dyDescent="0.45">
      <c r="A4819" s="4" t="s">
        <v>394</v>
      </c>
      <c r="B4819" s="5" t="s">
        <v>324</v>
      </c>
      <c r="C4819" s="6" t="s">
        <v>292</v>
      </c>
      <c r="D4819" s="7">
        <v>3049.37</v>
      </c>
      <c r="E4819" s="16">
        <v>45596</v>
      </c>
      <c r="F4819" s="8">
        <v>0</v>
      </c>
      <c r="G4819" s="10"/>
    </row>
    <row r="4820" spans="1:7" x14ac:dyDescent="0.45">
      <c r="A4820" s="4" t="s">
        <v>394</v>
      </c>
      <c r="B4820" s="5" t="s">
        <v>324</v>
      </c>
      <c r="C4820" s="6" t="s">
        <v>86</v>
      </c>
      <c r="D4820" s="7">
        <v>1694074.57</v>
      </c>
      <c r="E4820" s="16">
        <v>45519</v>
      </c>
      <c r="F4820" s="8">
        <v>0</v>
      </c>
      <c r="G4820" s="10"/>
    </row>
    <row r="4821" spans="1:7" x14ac:dyDescent="0.45">
      <c r="A4821" s="4" t="s">
        <v>394</v>
      </c>
      <c r="B4821" s="5" t="s">
        <v>324</v>
      </c>
      <c r="C4821" s="6" t="s">
        <v>87</v>
      </c>
      <c r="D4821" s="7">
        <v>412791.7</v>
      </c>
      <c r="E4821" s="16">
        <v>45519</v>
      </c>
      <c r="F4821" s="8">
        <v>0</v>
      </c>
      <c r="G4821" s="10"/>
    </row>
    <row r="4822" spans="1:7" x14ac:dyDescent="0.45">
      <c r="A4822" s="4" t="s">
        <v>394</v>
      </c>
      <c r="B4822" s="5" t="s">
        <v>324</v>
      </c>
      <c r="C4822" s="6" t="s">
        <v>88</v>
      </c>
      <c r="D4822" s="7">
        <v>1118202.3799999999</v>
      </c>
      <c r="E4822" s="16">
        <v>45519</v>
      </c>
      <c r="F4822" s="8">
        <v>0</v>
      </c>
      <c r="G4822" s="10"/>
    </row>
    <row r="4823" spans="1:7" x14ac:dyDescent="0.45">
      <c r="A4823" s="4" t="s">
        <v>394</v>
      </c>
      <c r="B4823" s="5" t="s">
        <v>324</v>
      </c>
      <c r="C4823" s="6" t="s">
        <v>89</v>
      </c>
      <c r="D4823" s="7">
        <v>272470.09999999998</v>
      </c>
      <c r="E4823" s="16">
        <v>45519</v>
      </c>
      <c r="F4823" s="8">
        <v>0</v>
      </c>
      <c r="G4823" s="10"/>
    </row>
    <row r="4824" spans="1:7" x14ac:dyDescent="0.45">
      <c r="A4824" s="4" t="s">
        <v>394</v>
      </c>
      <c r="B4824" s="5" t="s">
        <v>324</v>
      </c>
      <c r="C4824" s="6" t="s">
        <v>90</v>
      </c>
      <c r="D4824" s="7">
        <v>1107156.51</v>
      </c>
      <c r="E4824" s="16">
        <v>45762</v>
      </c>
      <c r="F4824" s="8">
        <v>0</v>
      </c>
      <c r="G4824" s="10"/>
    </row>
    <row r="4825" spans="1:7" x14ac:dyDescent="0.45">
      <c r="A4825" s="4" t="s">
        <v>394</v>
      </c>
      <c r="B4825" s="5" t="s">
        <v>324</v>
      </c>
      <c r="C4825" s="6" t="s">
        <v>91</v>
      </c>
      <c r="D4825" s="7">
        <v>272470.09999999998</v>
      </c>
      <c r="E4825" s="16">
        <v>45762</v>
      </c>
      <c r="F4825" s="8">
        <v>0</v>
      </c>
      <c r="G4825" s="10"/>
    </row>
    <row r="4826" spans="1:7" x14ac:dyDescent="0.45">
      <c r="A4826" s="4" t="s">
        <v>394</v>
      </c>
      <c r="B4826" s="5" t="s">
        <v>324</v>
      </c>
      <c r="C4826" s="6" t="s">
        <v>92</v>
      </c>
      <c r="D4826" s="7">
        <v>10633620.24</v>
      </c>
      <c r="E4826" s="16">
        <v>45519</v>
      </c>
      <c r="F4826" s="8">
        <v>0</v>
      </c>
      <c r="G4826" s="10"/>
    </row>
    <row r="4827" spans="1:7" x14ac:dyDescent="0.45">
      <c r="A4827" s="4" t="s">
        <v>394</v>
      </c>
      <c r="B4827" s="5" t="s">
        <v>324</v>
      </c>
      <c r="C4827" s="6" t="s">
        <v>93</v>
      </c>
      <c r="D4827" s="7">
        <v>2591072.6</v>
      </c>
      <c r="E4827" s="16">
        <v>45519</v>
      </c>
      <c r="F4827" s="8">
        <v>0</v>
      </c>
      <c r="G4827" s="10"/>
    </row>
    <row r="4828" spans="1:7" x14ac:dyDescent="0.45">
      <c r="A4828" s="4" t="s">
        <v>394</v>
      </c>
      <c r="B4828" s="5" t="s">
        <v>325</v>
      </c>
      <c r="C4828" s="6" t="s">
        <v>60</v>
      </c>
      <c r="D4828" s="7">
        <v>2619.7399999999998</v>
      </c>
      <c r="E4828" s="16">
        <v>45519</v>
      </c>
      <c r="F4828" s="8">
        <v>0</v>
      </c>
      <c r="G4828" s="10"/>
    </row>
    <row r="4829" spans="1:7" x14ac:dyDescent="0.45">
      <c r="A4829" s="4" t="s">
        <v>394</v>
      </c>
      <c r="B4829" s="5" t="s">
        <v>325</v>
      </c>
      <c r="C4829" s="6" t="s">
        <v>62</v>
      </c>
      <c r="D4829" s="7">
        <v>2533.38</v>
      </c>
      <c r="E4829" s="16">
        <v>45519</v>
      </c>
      <c r="F4829" s="8">
        <v>0</v>
      </c>
      <c r="G4829" s="10"/>
    </row>
    <row r="4830" spans="1:7" x14ac:dyDescent="0.45">
      <c r="A4830" s="4" t="s">
        <v>394</v>
      </c>
      <c r="B4830" s="5" t="s">
        <v>325</v>
      </c>
      <c r="C4830" s="6" t="s">
        <v>64</v>
      </c>
      <c r="D4830" s="7">
        <v>2994.41</v>
      </c>
      <c r="E4830" s="16">
        <v>45519</v>
      </c>
      <c r="F4830" s="8">
        <v>0</v>
      </c>
      <c r="G4830" s="10"/>
    </row>
    <row r="4831" spans="1:7" x14ac:dyDescent="0.45">
      <c r="A4831" s="4" t="s">
        <v>394</v>
      </c>
      <c r="B4831" s="5" t="s">
        <v>325</v>
      </c>
      <c r="C4831" s="6" t="s">
        <v>66</v>
      </c>
      <c r="D4831" s="7">
        <v>2347.44</v>
      </c>
      <c r="E4831" s="16">
        <v>45519</v>
      </c>
      <c r="F4831" s="8">
        <v>0</v>
      </c>
      <c r="G4831" s="10"/>
    </row>
    <row r="4832" spans="1:7" x14ac:dyDescent="0.45">
      <c r="A4832" s="4" t="s">
        <v>394</v>
      </c>
      <c r="B4832" s="5" t="s">
        <v>325</v>
      </c>
      <c r="C4832" s="6" t="s">
        <v>54</v>
      </c>
      <c r="D4832" s="7">
        <v>7007.55</v>
      </c>
      <c r="E4832" s="16">
        <v>44880</v>
      </c>
      <c r="F4832" s="8">
        <v>0</v>
      </c>
      <c r="G4832" s="10"/>
    </row>
    <row r="4833" spans="1:7" x14ac:dyDescent="0.45">
      <c r="A4833" s="4" t="s">
        <v>394</v>
      </c>
      <c r="B4833" s="5" t="s">
        <v>325</v>
      </c>
      <c r="C4833" s="6" t="s">
        <v>55</v>
      </c>
      <c r="D4833" s="7">
        <v>7364.59</v>
      </c>
      <c r="E4833" s="16">
        <v>44925</v>
      </c>
      <c r="F4833" s="8">
        <v>0</v>
      </c>
      <c r="G4833" s="10"/>
    </row>
    <row r="4834" spans="1:7" x14ac:dyDescent="0.45">
      <c r="A4834" s="4" t="s">
        <v>394</v>
      </c>
      <c r="B4834" s="5" t="s">
        <v>325</v>
      </c>
      <c r="C4834" s="6" t="s">
        <v>56</v>
      </c>
      <c r="D4834" s="7">
        <v>6205.96</v>
      </c>
      <c r="E4834" s="16">
        <v>45140</v>
      </c>
      <c r="F4834" s="8">
        <v>0</v>
      </c>
      <c r="G4834" s="10"/>
    </row>
    <row r="4835" spans="1:7" x14ac:dyDescent="0.45">
      <c r="A4835" s="4" t="s">
        <v>394</v>
      </c>
      <c r="B4835" s="5" t="s">
        <v>325</v>
      </c>
      <c r="C4835" s="6" t="s">
        <v>57</v>
      </c>
      <c r="D4835" s="7">
        <v>7849.49</v>
      </c>
      <c r="E4835" s="16">
        <v>45504</v>
      </c>
      <c r="F4835" s="8">
        <v>0</v>
      </c>
      <c r="G4835" s="10"/>
    </row>
    <row r="4836" spans="1:7" x14ac:dyDescent="0.45">
      <c r="A4836" s="4" t="s">
        <v>394</v>
      </c>
      <c r="B4836" s="5" t="s">
        <v>325</v>
      </c>
      <c r="C4836" s="6" t="s">
        <v>58</v>
      </c>
      <c r="D4836" s="7">
        <v>3486.36</v>
      </c>
      <c r="E4836" s="16">
        <v>45412</v>
      </c>
      <c r="F4836" s="8">
        <v>0</v>
      </c>
      <c r="G4836" s="10"/>
    </row>
    <row r="4837" spans="1:7" x14ac:dyDescent="0.45">
      <c r="A4837" s="4" t="s">
        <v>394</v>
      </c>
      <c r="B4837" s="5" t="s">
        <v>325</v>
      </c>
      <c r="C4837" s="6" t="s">
        <v>74</v>
      </c>
      <c r="D4837" s="7">
        <v>2494.73</v>
      </c>
      <c r="E4837" s="16">
        <v>44985</v>
      </c>
      <c r="F4837" s="8">
        <v>0</v>
      </c>
      <c r="G4837" s="10"/>
    </row>
    <row r="4838" spans="1:7" x14ac:dyDescent="0.45">
      <c r="A4838" s="4" t="s">
        <v>394</v>
      </c>
      <c r="B4838" s="5" t="s">
        <v>325</v>
      </c>
      <c r="C4838" s="6" t="s">
        <v>76</v>
      </c>
      <c r="D4838" s="7">
        <v>5820.26</v>
      </c>
      <c r="E4838" s="16">
        <v>44985</v>
      </c>
      <c r="F4838" s="8">
        <v>0</v>
      </c>
      <c r="G4838" s="10"/>
    </row>
    <row r="4839" spans="1:7" x14ac:dyDescent="0.45">
      <c r="A4839" s="4" t="s">
        <v>394</v>
      </c>
      <c r="B4839" s="5" t="s">
        <v>325</v>
      </c>
      <c r="C4839" s="6" t="s">
        <v>78</v>
      </c>
      <c r="D4839" s="7">
        <v>4378.8999999999996</v>
      </c>
      <c r="E4839" s="16">
        <v>45127</v>
      </c>
      <c r="F4839" s="8">
        <v>0</v>
      </c>
      <c r="G4839" s="10"/>
    </row>
    <row r="4840" spans="1:7" x14ac:dyDescent="0.45">
      <c r="A4840" s="4" t="s">
        <v>394</v>
      </c>
      <c r="B4840" s="5" t="s">
        <v>325</v>
      </c>
      <c r="C4840" s="6" t="s">
        <v>80</v>
      </c>
      <c r="D4840" s="7">
        <v>6861.17</v>
      </c>
      <c r="E4840" s="16">
        <v>45488</v>
      </c>
      <c r="F4840" s="8">
        <v>0</v>
      </c>
      <c r="G4840" s="10"/>
    </row>
    <row r="4841" spans="1:7" x14ac:dyDescent="0.45">
      <c r="A4841" s="4" t="s">
        <v>394</v>
      </c>
      <c r="B4841" s="5" t="s">
        <v>325</v>
      </c>
      <c r="C4841" s="6" t="s">
        <v>82</v>
      </c>
      <c r="D4841" s="7">
        <v>2379.65</v>
      </c>
      <c r="E4841" s="16">
        <v>45519</v>
      </c>
      <c r="F4841" s="8">
        <v>0</v>
      </c>
      <c r="G4841" s="10"/>
    </row>
    <row r="4842" spans="1:7" x14ac:dyDescent="0.45">
      <c r="A4842" s="4" t="s">
        <v>394</v>
      </c>
      <c r="B4842" s="5" t="s">
        <v>325</v>
      </c>
      <c r="C4842" s="6" t="s">
        <v>84</v>
      </c>
      <c r="D4842" s="7">
        <v>2307.13</v>
      </c>
      <c r="E4842" s="16">
        <v>45519</v>
      </c>
      <c r="F4842" s="8">
        <v>0</v>
      </c>
      <c r="G4842" s="10"/>
    </row>
    <row r="4843" spans="1:7" x14ac:dyDescent="0.45">
      <c r="A4843" s="4" t="s">
        <v>394</v>
      </c>
      <c r="B4843" s="5" t="s">
        <v>325</v>
      </c>
      <c r="C4843" s="6" t="s">
        <v>86</v>
      </c>
      <c r="D4843" s="7">
        <v>3513.13</v>
      </c>
      <c r="E4843" s="16">
        <v>45519</v>
      </c>
      <c r="F4843" s="8">
        <v>0</v>
      </c>
      <c r="G4843" s="10"/>
    </row>
    <row r="4844" spans="1:7" x14ac:dyDescent="0.45">
      <c r="A4844" s="4" t="s">
        <v>394</v>
      </c>
      <c r="B4844" s="5" t="s">
        <v>325</v>
      </c>
      <c r="C4844" s="6" t="s">
        <v>88</v>
      </c>
      <c r="D4844" s="7">
        <v>2318.9</v>
      </c>
      <c r="E4844" s="16">
        <v>45519</v>
      </c>
      <c r="F4844" s="8">
        <v>0</v>
      </c>
      <c r="G4844" s="10"/>
    </row>
    <row r="4845" spans="1:7" x14ac:dyDescent="0.45">
      <c r="A4845" s="4" t="s">
        <v>394</v>
      </c>
      <c r="B4845" s="5" t="s">
        <v>325</v>
      </c>
      <c r="C4845" s="6" t="s">
        <v>90</v>
      </c>
      <c r="D4845" s="7">
        <v>2318.9</v>
      </c>
      <c r="E4845" s="16">
        <v>45762</v>
      </c>
      <c r="F4845" s="8">
        <v>0</v>
      </c>
      <c r="G4845" s="10"/>
    </row>
    <row r="4846" spans="1:7" x14ac:dyDescent="0.45">
      <c r="A4846" s="4" t="s">
        <v>394</v>
      </c>
      <c r="B4846" s="5" t="s">
        <v>325</v>
      </c>
      <c r="C4846" s="6" t="s">
        <v>92</v>
      </c>
      <c r="D4846" s="7">
        <v>22051.72</v>
      </c>
      <c r="E4846" s="16">
        <v>45519</v>
      </c>
      <c r="F4846" s="8">
        <v>0</v>
      </c>
      <c r="G4846" s="10"/>
    </row>
    <row r="4847" spans="1:7" x14ac:dyDescent="0.45">
      <c r="A4847" s="4" t="s">
        <v>394</v>
      </c>
      <c r="B4847" s="5" t="s">
        <v>326</v>
      </c>
      <c r="C4847" s="6" t="s">
        <v>64</v>
      </c>
      <c r="D4847" s="7">
        <v>711883.72</v>
      </c>
      <c r="E4847" s="16">
        <v>45519</v>
      </c>
      <c r="F4847" s="8">
        <v>0</v>
      </c>
      <c r="G4847" s="10"/>
    </row>
    <row r="4848" spans="1:7" x14ac:dyDescent="0.45">
      <c r="A4848" s="4" t="s">
        <v>394</v>
      </c>
      <c r="B4848" s="5" t="s">
        <v>326</v>
      </c>
      <c r="C4848" s="6" t="s">
        <v>65</v>
      </c>
      <c r="D4848" s="7">
        <v>186612.86</v>
      </c>
      <c r="E4848" s="16">
        <v>45519</v>
      </c>
      <c r="F4848" s="8">
        <v>0</v>
      </c>
      <c r="G4848" s="10"/>
    </row>
    <row r="4849" spans="1:7" x14ac:dyDescent="0.45">
      <c r="A4849" s="4" t="s">
        <v>394</v>
      </c>
      <c r="B4849" s="5" t="s">
        <v>326</v>
      </c>
      <c r="C4849" s="6" t="s">
        <v>66</v>
      </c>
      <c r="D4849" s="7">
        <v>558075.19999999995</v>
      </c>
      <c r="E4849" s="16">
        <v>45519</v>
      </c>
      <c r="F4849" s="8">
        <v>0</v>
      </c>
      <c r="G4849" s="10"/>
    </row>
    <row r="4850" spans="1:7" x14ac:dyDescent="0.45">
      <c r="A4850" s="4" t="s">
        <v>394</v>
      </c>
      <c r="B4850" s="5" t="s">
        <v>326</v>
      </c>
      <c r="C4850" s="6" t="s">
        <v>67</v>
      </c>
      <c r="D4850" s="7">
        <v>146293.56</v>
      </c>
      <c r="E4850" s="16">
        <v>45519</v>
      </c>
      <c r="F4850" s="8">
        <v>0</v>
      </c>
      <c r="G4850" s="10"/>
    </row>
    <row r="4851" spans="1:7" x14ac:dyDescent="0.45">
      <c r="A4851" s="4" t="s">
        <v>394</v>
      </c>
      <c r="B4851" s="5" t="s">
        <v>326</v>
      </c>
      <c r="C4851" s="6" t="s">
        <v>54</v>
      </c>
      <c r="D4851" s="7">
        <v>1665959.1</v>
      </c>
      <c r="E4851" s="16">
        <v>44880</v>
      </c>
      <c r="F4851" s="8">
        <v>0</v>
      </c>
      <c r="G4851" s="10"/>
    </row>
    <row r="4852" spans="1:7" x14ac:dyDescent="0.45">
      <c r="A4852" s="4" t="s">
        <v>394</v>
      </c>
      <c r="B4852" s="5" t="s">
        <v>326</v>
      </c>
      <c r="C4852" s="6" t="s">
        <v>68</v>
      </c>
      <c r="D4852" s="7">
        <v>436713.72</v>
      </c>
      <c r="E4852" s="16">
        <v>44880</v>
      </c>
      <c r="F4852" s="8">
        <v>0</v>
      </c>
      <c r="G4852" s="10"/>
    </row>
    <row r="4853" spans="1:7" x14ac:dyDescent="0.45">
      <c r="A4853" s="4" t="s">
        <v>394</v>
      </c>
      <c r="B4853" s="5" t="s">
        <v>326</v>
      </c>
      <c r="C4853" s="6" t="s">
        <v>55</v>
      </c>
      <c r="D4853" s="7">
        <v>1750841.8</v>
      </c>
      <c r="E4853" s="16">
        <v>44925</v>
      </c>
      <c r="F4853" s="8">
        <v>0</v>
      </c>
      <c r="G4853" s="10"/>
    </row>
    <row r="4854" spans="1:7" x14ac:dyDescent="0.45">
      <c r="A4854" s="4" t="s">
        <v>394</v>
      </c>
      <c r="B4854" s="5" t="s">
        <v>326</v>
      </c>
      <c r="C4854" s="6" t="s">
        <v>69</v>
      </c>
      <c r="D4854" s="7">
        <v>458964.83</v>
      </c>
      <c r="E4854" s="16">
        <v>44925</v>
      </c>
      <c r="F4854" s="8">
        <v>0</v>
      </c>
      <c r="G4854" s="10"/>
    </row>
    <row r="4855" spans="1:7" x14ac:dyDescent="0.45">
      <c r="A4855" s="4" t="s">
        <v>394</v>
      </c>
      <c r="B4855" s="5" t="s">
        <v>326</v>
      </c>
      <c r="C4855" s="6" t="s">
        <v>56</v>
      </c>
      <c r="D4855" s="7">
        <v>1475392.63</v>
      </c>
      <c r="E4855" s="16">
        <v>45140</v>
      </c>
      <c r="F4855" s="8">
        <v>0</v>
      </c>
      <c r="G4855" s="10"/>
    </row>
    <row r="4856" spans="1:7" x14ac:dyDescent="0.45">
      <c r="A4856" s="4" t="s">
        <v>394</v>
      </c>
      <c r="B4856" s="5" t="s">
        <v>326</v>
      </c>
      <c r="C4856" s="6" t="s">
        <v>70</v>
      </c>
      <c r="D4856" s="7">
        <v>386758.71</v>
      </c>
      <c r="E4856" s="16">
        <v>45140</v>
      </c>
      <c r="F4856" s="8">
        <v>0</v>
      </c>
      <c r="G4856" s="10"/>
    </row>
    <row r="4857" spans="1:7" x14ac:dyDescent="0.45">
      <c r="A4857" s="4" t="s">
        <v>394</v>
      </c>
      <c r="B4857" s="5" t="s">
        <v>326</v>
      </c>
      <c r="C4857" s="6" t="s">
        <v>57</v>
      </c>
      <c r="D4857" s="7">
        <v>1866121.72</v>
      </c>
      <c r="E4857" s="16">
        <v>45504</v>
      </c>
      <c r="F4857" s="8">
        <v>0</v>
      </c>
      <c r="G4857" s="10"/>
    </row>
    <row r="4858" spans="1:7" x14ac:dyDescent="0.45">
      <c r="A4858" s="4" t="s">
        <v>394</v>
      </c>
      <c r="B4858" s="5" t="s">
        <v>326</v>
      </c>
      <c r="C4858" s="6" t="s">
        <v>72</v>
      </c>
      <c r="D4858" s="7">
        <v>351701.9</v>
      </c>
      <c r="E4858" s="16">
        <v>45504</v>
      </c>
      <c r="F4858" s="8">
        <v>0</v>
      </c>
      <c r="G4858" s="10"/>
    </row>
    <row r="4859" spans="1:7" x14ac:dyDescent="0.45">
      <c r="A4859" s="4" t="s">
        <v>394</v>
      </c>
      <c r="B4859" s="5" t="s">
        <v>326</v>
      </c>
      <c r="C4859" s="6" t="s">
        <v>58</v>
      </c>
      <c r="D4859" s="7">
        <v>828839.46</v>
      </c>
      <c r="E4859" s="16">
        <v>45412</v>
      </c>
      <c r="F4859" s="8">
        <v>0</v>
      </c>
      <c r="G4859" s="10"/>
    </row>
    <row r="4860" spans="1:7" x14ac:dyDescent="0.45">
      <c r="A4860" s="4" t="s">
        <v>394</v>
      </c>
      <c r="B4860" s="5" t="s">
        <v>326</v>
      </c>
      <c r="C4860" s="6" t="s">
        <v>73</v>
      </c>
      <c r="D4860" s="7">
        <v>217271.58</v>
      </c>
      <c r="E4860" s="16">
        <v>45412</v>
      </c>
      <c r="F4860" s="8">
        <v>0</v>
      </c>
      <c r="G4860" s="10"/>
    </row>
    <row r="4861" spans="1:7" x14ac:dyDescent="0.45">
      <c r="A4861" s="4" t="s">
        <v>394</v>
      </c>
      <c r="B4861" s="5" t="s">
        <v>326</v>
      </c>
      <c r="C4861" s="6" t="s">
        <v>74</v>
      </c>
      <c r="D4861" s="7">
        <v>593092.15</v>
      </c>
      <c r="E4861" s="16">
        <v>44985</v>
      </c>
      <c r="F4861" s="8">
        <v>0</v>
      </c>
      <c r="G4861" s="10"/>
    </row>
    <row r="4862" spans="1:7" x14ac:dyDescent="0.45">
      <c r="A4862" s="4" t="s">
        <v>394</v>
      </c>
      <c r="B4862" s="5" t="s">
        <v>326</v>
      </c>
      <c r="C4862" s="6" t="s">
        <v>75</v>
      </c>
      <c r="D4862" s="7">
        <v>155472.89000000001</v>
      </c>
      <c r="E4862" s="16">
        <v>44985</v>
      </c>
      <c r="F4862" s="8">
        <v>0</v>
      </c>
      <c r="G4862" s="10"/>
    </row>
    <row r="4863" spans="1:7" x14ac:dyDescent="0.45">
      <c r="A4863" s="4" t="s">
        <v>394</v>
      </c>
      <c r="B4863" s="5" t="s">
        <v>326</v>
      </c>
      <c r="C4863" s="6" t="s">
        <v>76</v>
      </c>
      <c r="D4863" s="7">
        <v>1383695.97</v>
      </c>
      <c r="E4863" s="16">
        <v>44985</v>
      </c>
      <c r="F4863" s="8">
        <v>0</v>
      </c>
      <c r="G4863" s="10"/>
    </row>
    <row r="4864" spans="1:7" x14ac:dyDescent="0.45">
      <c r="A4864" s="4" t="s">
        <v>394</v>
      </c>
      <c r="B4864" s="5" t="s">
        <v>326</v>
      </c>
      <c r="C4864" s="6" t="s">
        <v>77</v>
      </c>
      <c r="D4864" s="7">
        <v>362721.4</v>
      </c>
      <c r="E4864" s="16">
        <v>44985</v>
      </c>
      <c r="F4864" s="8">
        <v>0</v>
      </c>
      <c r="G4864" s="10"/>
    </row>
    <row r="4865" spans="1:7" x14ac:dyDescent="0.45">
      <c r="A4865" s="4" t="s">
        <v>394</v>
      </c>
      <c r="B4865" s="5" t="s">
        <v>326</v>
      </c>
      <c r="C4865" s="6" t="s">
        <v>78</v>
      </c>
      <c r="D4865" s="7">
        <v>1041030.68</v>
      </c>
      <c r="E4865" s="16">
        <v>45127</v>
      </c>
      <c r="F4865" s="8">
        <v>0</v>
      </c>
      <c r="G4865" s="10"/>
    </row>
    <row r="4866" spans="1:7" x14ac:dyDescent="0.45">
      <c r="A4866" s="4" t="s">
        <v>394</v>
      </c>
      <c r="B4866" s="5" t="s">
        <v>326</v>
      </c>
      <c r="C4866" s="6" t="s">
        <v>79</v>
      </c>
      <c r="D4866" s="7">
        <v>272895.28000000003</v>
      </c>
      <c r="E4866" s="16">
        <v>45127</v>
      </c>
      <c r="F4866" s="8">
        <v>0</v>
      </c>
      <c r="G4866" s="10"/>
    </row>
    <row r="4867" spans="1:7" x14ac:dyDescent="0.45">
      <c r="A4867" s="4" t="s">
        <v>394</v>
      </c>
      <c r="B4867" s="5" t="s">
        <v>326</v>
      </c>
      <c r="C4867" s="6" t="s">
        <v>80</v>
      </c>
      <c r="D4867" s="7">
        <v>1631159.9</v>
      </c>
      <c r="E4867" s="16">
        <v>45488</v>
      </c>
      <c r="F4867" s="8">
        <v>0</v>
      </c>
      <c r="G4867" s="10"/>
    </row>
    <row r="4868" spans="1:7" x14ac:dyDescent="0.45">
      <c r="A4868" s="4" t="s">
        <v>394</v>
      </c>
      <c r="B4868" s="5" t="s">
        <v>326</v>
      </c>
      <c r="C4868" s="6" t="s">
        <v>81</v>
      </c>
      <c r="D4868" s="7">
        <v>427591.47</v>
      </c>
      <c r="E4868" s="16">
        <v>45488</v>
      </c>
      <c r="F4868" s="8">
        <v>0</v>
      </c>
      <c r="G4868" s="10"/>
    </row>
    <row r="4869" spans="1:7" x14ac:dyDescent="0.45">
      <c r="A4869" s="4" t="s">
        <v>394</v>
      </c>
      <c r="B4869" s="5" t="s">
        <v>326</v>
      </c>
      <c r="C4869" s="6" t="s">
        <v>86</v>
      </c>
      <c r="D4869" s="7">
        <v>835202.94</v>
      </c>
      <c r="E4869" s="16">
        <v>45519</v>
      </c>
      <c r="F4869" s="8">
        <v>0</v>
      </c>
      <c r="G4869" s="10"/>
    </row>
    <row r="4870" spans="1:7" x14ac:dyDescent="0.45">
      <c r="A4870" s="4" t="s">
        <v>394</v>
      </c>
      <c r="B4870" s="5" t="s">
        <v>326</v>
      </c>
      <c r="C4870" s="6" t="s">
        <v>87</v>
      </c>
      <c r="D4870" s="7">
        <v>218939.7</v>
      </c>
      <c r="E4870" s="16">
        <v>45519</v>
      </c>
      <c r="F4870" s="8">
        <v>0</v>
      </c>
      <c r="G4870" s="10"/>
    </row>
    <row r="4871" spans="1:7" x14ac:dyDescent="0.45">
      <c r="A4871" s="4" t="s">
        <v>394</v>
      </c>
      <c r="B4871" s="5" t="s">
        <v>326</v>
      </c>
      <c r="C4871" s="6" t="s">
        <v>88</v>
      </c>
      <c r="D4871" s="7">
        <v>551289.74</v>
      </c>
      <c r="E4871" s="16">
        <v>45519</v>
      </c>
      <c r="F4871" s="8">
        <v>0</v>
      </c>
      <c r="G4871" s="10"/>
    </row>
    <row r="4872" spans="1:7" x14ac:dyDescent="0.45">
      <c r="A4872" s="4" t="s">
        <v>394</v>
      </c>
      <c r="B4872" s="5" t="s">
        <v>326</v>
      </c>
      <c r="C4872" s="6" t="s">
        <v>89</v>
      </c>
      <c r="D4872" s="7">
        <v>144514.82999999999</v>
      </c>
      <c r="E4872" s="16">
        <v>45519</v>
      </c>
      <c r="F4872" s="8">
        <v>0</v>
      </c>
      <c r="G4872" s="10"/>
    </row>
    <row r="4873" spans="1:7" x14ac:dyDescent="0.45">
      <c r="A4873" s="4" t="s">
        <v>394</v>
      </c>
      <c r="B4873" s="5" t="s">
        <v>326</v>
      </c>
      <c r="C4873" s="6" t="s">
        <v>90</v>
      </c>
      <c r="D4873" s="7">
        <v>551289.74</v>
      </c>
      <c r="E4873" s="16">
        <v>45762</v>
      </c>
      <c r="F4873" s="8">
        <v>0</v>
      </c>
      <c r="G4873" s="10"/>
    </row>
    <row r="4874" spans="1:7" x14ac:dyDescent="0.45">
      <c r="A4874" s="4" t="s">
        <v>394</v>
      </c>
      <c r="B4874" s="5" t="s">
        <v>326</v>
      </c>
      <c r="C4874" s="6" t="s">
        <v>91</v>
      </c>
      <c r="D4874" s="7">
        <v>144514.82999999999</v>
      </c>
      <c r="E4874" s="16">
        <v>45762</v>
      </c>
      <c r="F4874" s="8">
        <v>0</v>
      </c>
      <c r="G4874" s="10"/>
    </row>
    <row r="4875" spans="1:7" x14ac:dyDescent="0.45">
      <c r="A4875" s="4" t="s">
        <v>394</v>
      </c>
      <c r="B4875" s="5" t="s">
        <v>326</v>
      </c>
      <c r="C4875" s="6" t="s">
        <v>92</v>
      </c>
      <c r="D4875" s="7">
        <v>5242526.59</v>
      </c>
      <c r="E4875" s="16">
        <v>45519</v>
      </c>
      <c r="F4875" s="8">
        <v>0</v>
      </c>
      <c r="G4875" s="10"/>
    </row>
    <row r="4876" spans="1:7" x14ac:dyDescent="0.45">
      <c r="A4876" s="4" t="s">
        <v>394</v>
      </c>
      <c r="B4876" s="5" t="s">
        <v>326</v>
      </c>
      <c r="C4876" s="6" t="s">
        <v>93</v>
      </c>
      <c r="D4876" s="7">
        <v>1374273.41</v>
      </c>
      <c r="E4876" s="16">
        <v>45519</v>
      </c>
      <c r="F4876" s="8">
        <v>0</v>
      </c>
      <c r="G4876" s="10"/>
    </row>
    <row r="4877" spans="1:7" x14ac:dyDescent="0.45">
      <c r="A4877" s="4" t="s">
        <v>394</v>
      </c>
      <c r="B4877" s="5" t="s">
        <v>327</v>
      </c>
      <c r="C4877" s="6" t="s">
        <v>60</v>
      </c>
      <c r="D4877" s="7">
        <v>3691.48</v>
      </c>
      <c r="E4877" s="16">
        <v>45519</v>
      </c>
      <c r="F4877" s="8">
        <v>0</v>
      </c>
      <c r="G4877" s="10"/>
    </row>
    <row r="4878" spans="1:7" x14ac:dyDescent="0.45">
      <c r="A4878" s="4" t="s">
        <v>394</v>
      </c>
      <c r="B4878" s="5" t="s">
        <v>327</v>
      </c>
      <c r="C4878" s="6" t="s">
        <v>62</v>
      </c>
      <c r="D4878" s="7">
        <v>3569.8</v>
      </c>
      <c r="E4878" s="16">
        <v>45519</v>
      </c>
      <c r="F4878" s="8">
        <v>0</v>
      </c>
      <c r="G4878" s="10"/>
    </row>
    <row r="4879" spans="1:7" x14ac:dyDescent="0.45">
      <c r="A4879" s="4" t="s">
        <v>394</v>
      </c>
      <c r="B4879" s="5" t="s">
        <v>327</v>
      </c>
      <c r="C4879" s="6" t="s">
        <v>64</v>
      </c>
      <c r="D4879" s="7">
        <v>4219.43</v>
      </c>
      <c r="E4879" s="16">
        <v>45519</v>
      </c>
      <c r="F4879" s="8">
        <v>0</v>
      </c>
      <c r="G4879" s="10"/>
    </row>
    <row r="4880" spans="1:7" x14ac:dyDescent="0.45">
      <c r="A4880" s="4" t="s">
        <v>394</v>
      </c>
      <c r="B4880" s="5" t="s">
        <v>327</v>
      </c>
      <c r="C4880" s="6" t="s">
        <v>66</v>
      </c>
      <c r="D4880" s="7">
        <v>3307.78</v>
      </c>
      <c r="E4880" s="16">
        <v>45519</v>
      </c>
      <c r="F4880" s="8">
        <v>0</v>
      </c>
      <c r="G4880" s="10"/>
    </row>
    <row r="4881" spans="1:7" x14ac:dyDescent="0.45">
      <c r="A4881" s="4" t="s">
        <v>394</v>
      </c>
      <c r="B4881" s="5" t="s">
        <v>327</v>
      </c>
      <c r="C4881" s="6" t="s">
        <v>54</v>
      </c>
      <c r="D4881" s="7">
        <v>9874.35</v>
      </c>
      <c r="E4881" s="16">
        <v>44880</v>
      </c>
      <c r="F4881" s="8">
        <v>0</v>
      </c>
      <c r="G4881" s="10"/>
    </row>
    <row r="4882" spans="1:7" x14ac:dyDescent="0.45">
      <c r="A4882" s="4" t="s">
        <v>394</v>
      </c>
      <c r="B4882" s="5" t="s">
        <v>327</v>
      </c>
      <c r="C4882" s="6" t="s">
        <v>55</v>
      </c>
      <c r="D4882" s="7">
        <v>10377.459999999999</v>
      </c>
      <c r="E4882" s="16">
        <v>44925</v>
      </c>
      <c r="F4882" s="8">
        <v>0</v>
      </c>
      <c r="G4882" s="10"/>
    </row>
    <row r="4883" spans="1:7" x14ac:dyDescent="0.45">
      <c r="A4883" s="4" t="s">
        <v>394</v>
      </c>
      <c r="B4883" s="5" t="s">
        <v>327</v>
      </c>
      <c r="C4883" s="6" t="s">
        <v>56</v>
      </c>
      <c r="D4883" s="7">
        <v>8744.84</v>
      </c>
      <c r="E4883" s="16">
        <v>45139</v>
      </c>
      <c r="F4883" s="8">
        <v>0</v>
      </c>
      <c r="G4883" s="10"/>
    </row>
    <row r="4884" spans="1:7" x14ac:dyDescent="0.45">
      <c r="A4884" s="4" t="s">
        <v>394</v>
      </c>
      <c r="B4884" s="5" t="s">
        <v>327</v>
      </c>
      <c r="C4884" s="6" t="s">
        <v>57</v>
      </c>
      <c r="D4884" s="7">
        <v>11060.74</v>
      </c>
      <c r="E4884" s="16">
        <v>45504</v>
      </c>
      <c r="F4884" s="8">
        <v>0</v>
      </c>
      <c r="G4884" s="10"/>
    </row>
    <row r="4885" spans="1:7" x14ac:dyDescent="0.45">
      <c r="A4885" s="4" t="s">
        <v>394</v>
      </c>
      <c r="B4885" s="5" t="s">
        <v>327</v>
      </c>
      <c r="C4885" s="6" t="s">
        <v>58</v>
      </c>
      <c r="D4885" s="7">
        <v>4912.6400000000003</v>
      </c>
      <c r="E4885" s="16">
        <v>45412</v>
      </c>
      <c r="F4885" s="8">
        <v>0</v>
      </c>
      <c r="G4885" s="10"/>
    </row>
    <row r="4886" spans="1:7" x14ac:dyDescent="0.45">
      <c r="A4886" s="4" t="s">
        <v>394</v>
      </c>
      <c r="B4886" s="5" t="s">
        <v>327</v>
      </c>
      <c r="C4886" s="6" t="s">
        <v>74</v>
      </c>
      <c r="D4886" s="7">
        <v>3515.33</v>
      </c>
      <c r="E4886" s="16">
        <v>44985</v>
      </c>
      <c r="F4886" s="8">
        <v>0</v>
      </c>
      <c r="G4886" s="10"/>
    </row>
    <row r="4887" spans="1:7" x14ac:dyDescent="0.45">
      <c r="A4887" s="4" t="s">
        <v>394</v>
      </c>
      <c r="B4887" s="5" t="s">
        <v>327</v>
      </c>
      <c r="C4887" s="6" t="s">
        <v>76</v>
      </c>
      <c r="D4887" s="7">
        <v>8201.34</v>
      </c>
      <c r="E4887" s="16">
        <v>44985</v>
      </c>
      <c r="F4887" s="8">
        <v>0</v>
      </c>
      <c r="G4887" s="10"/>
    </row>
    <row r="4888" spans="1:7" x14ac:dyDescent="0.45">
      <c r="A4888" s="4" t="s">
        <v>394</v>
      </c>
      <c r="B4888" s="5" t="s">
        <v>327</v>
      </c>
      <c r="C4888" s="6" t="s">
        <v>78</v>
      </c>
      <c r="D4888" s="7">
        <v>6170.32</v>
      </c>
      <c r="E4888" s="16">
        <v>45127</v>
      </c>
      <c r="F4888" s="8">
        <v>0</v>
      </c>
      <c r="G4888" s="10"/>
    </row>
    <row r="4889" spans="1:7" x14ac:dyDescent="0.45">
      <c r="A4889" s="4" t="s">
        <v>394</v>
      </c>
      <c r="B4889" s="5" t="s">
        <v>327</v>
      </c>
      <c r="C4889" s="6" t="s">
        <v>80</v>
      </c>
      <c r="D4889" s="7">
        <v>9668.09</v>
      </c>
      <c r="E4889" s="16">
        <v>45488</v>
      </c>
      <c r="F4889" s="8">
        <v>0</v>
      </c>
      <c r="G4889" s="10"/>
    </row>
    <row r="4890" spans="1:7" x14ac:dyDescent="0.45">
      <c r="A4890" s="4" t="s">
        <v>394</v>
      </c>
      <c r="B4890" s="5" t="s">
        <v>327</v>
      </c>
      <c r="C4890" s="6" t="s">
        <v>82</v>
      </c>
      <c r="D4890" s="7">
        <v>3353.17</v>
      </c>
      <c r="E4890" s="16">
        <v>45519</v>
      </c>
      <c r="F4890" s="8">
        <v>0</v>
      </c>
      <c r="G4890" s="10"/>
    </row>
    <row r="4891" spans="1:7" x14ac:dyDescent="0.45">
      <c r="A4891" s="4" t="s">
        <v>394</v>
      </c>
      <c r="B4891" s="5" t="s">
        <v>327</v>
      </c>
      <c r="C4891" s="6" t="s">
        <v>84</v>
      </c>
      <c r="D4891" s="7">
        <v>3250.98</v>
      </c>
      <c r="E4891" s="16">
        <v>45519</v>
      </c>
      <c r="F4891" s="8">
        <v>0</v>
      </c>
      <c r="G4891" s="10"/>
    </row>
    <row r="4892" spans="1:7" x14ac:dyDescent="0.45">
      <c r="A4892" s="4" t="s">
        <v>394</v>
      </c>
      <c r="B4892" s="5" t="s">
        <v>327</v>
      </c>
      <c r="C4892" s="6" t="s">
        <v>86</v>
      </c>
      <c r="D4892" s="7">
        <v>4950.3500000000004</v>
      </c>
      <c r="E4892" s="16">
        <v>45519</v>
      </c>
      <c r="F4892" s="8">
        <v>0</v>
      </c>
      <c r="G4892" s="10"/>
    </row>
    <row r="4893" spans="1:7" x14ac:dyDescent="0.45">
      <c r="A4893" s="4" t="s">
        <v>394</v>
      </c>
      <c r="B4893" s="5" t="s">
        <v>327</v>
      </c>
      <c r="C4893" s="6" t="s">
        <v>88</v>
      </c>
      <c r="D4893" s="7">
        <v>3267.56</v>
      </c>
      <c r="E4893" s="16">
        <v>45519</v>
      </c>
      <c r="F4893" s="8">
        <v>0</v>
      </c>
      <c r="G4893" s="10"/>
    </row>
    <row r="4894" spans="1:7" x14ac:dyDescent="0.45">
      <c r="A4894" s="4" t="s">
        <v>394</v>
      </c>
      <c r="B4894" s="5" t="s">
        <v>327</v>
      </c>
      <c r="C4894" s="6" t="s">
        <v>90</v>
      </c>
      <c r="D4894" s="7">
        <v>3267.56</v>
      </c>
      <c r="E4894" s="16">
        <v>45762</v>
      </c>
      <c r="F4894" s="8">
        <v>0</v>
      </c>
      <c r="G4894" s="10"/>
    </row>
    <row r="4895" spans="1:7" x14ac:dyDescent="0.45">
      <c r="A4895" s="4" t="s">
        <v>394</v>
      </c>
      <c r="B4895" s="5" t="s">
        <v>327</v>
      </c>
      <c r="C4895" s="6" t="s">
        <v>92</v>
      </c>
      <c r="D4895" s="7">
        <v>31073.119999999999</v>
      </c>
      <c r="E4895" s="16">
        <v>45519</v>
      </c>
      <c r="F4895" s="8">
        <v>0</v>
      </c>
      <c r="G4895" s="10"/>
    </row>
    <row r="4896" spans="1:7" x14ac:dyDescent="0.45">
      <c r="A4896" s="4" t="s">
        <v>394</v>
      </c>
      <c r="B4896" s="5" t="s">
        <v>328</v>
      </c>
      <c r="C4896" s="6" t="s">
        <v>54</v>
      </c>
      <c r="D4896" s="7">
        <v>5744.15</v>
      </c>
      <c r="E4896" s="16">
        <v>44880</v>
      </c>
      <c r="F4896" s="8">
        <v>0</v>
      </c>
      <c r="G4896" s="10"/>
    </row>
    <row r="4897" spans="1:7" x14ac:dyDescent="0.45">
      <c r="A4897" s="4" t="s">
        <v>394</v>
      </c>
      <c r="B4897" s="5" t="s">
        <v>328</v>
      </c>
      <c r="C4897" s="6" t="s">
        <v>55</v>
      </c>
      <c r="D4897" s="7">
        <v>6036.82</v>
      </c>
      <c r="E4897" s="16">
        <v>44925</v>
      </c>
      <c r="F4897" s="8">
        <v>0</v>
      </c>
      <c r="G4897" s="10"/>
    </row>
    <row r="4898" spans="1:7" x14ac:dyDescent="0.45">
      <c r="A4898" s="4" t="s">
        <v>394</v>
      </c>
      <c r="B4898" s="5" t="s">
        <v>329</v>
      </c>
      <c r="C4898" s="6" t="s">
        <v>60</v>
      </c>
      <c r="D4898" s="7">
        <v>359280.13</v>
      </c>
      <c r="E4898" s="16">
        <v>45519</v>
      </c>
      <c r="F4898" s="8">
        <v>0</v>
      </c>
      <c r="G4898" s="10"/>
    </row>
    <row r="4899" spans="1:7" x14ac:dyDescent="0.45">
      <c r="A4899" s="4" t="s">
        <v>394</v>
      </c>
      <c r="B4899" s="5" t="s">
        <v>329</v>
      </c>
      <c r="C4899" s="6" t="s">
        <v>61</v>
      </c>
      <c r="D4899" s="7">
        <v>94103.99</v>
      </c>
      <c r="E4899" s="16">
        <v>45519</v>
      </c>
      <c r="F4899" s="8">
        <v>0</v>
      </c>
      <c r="G4899" s="10"/>
    </row>
    <row r="4900" spans="1:7" x14ac:dyDescent="0.45">
      <c r="A4900" s="4" t="s">
        <v>394</v>
      </c>
      <c r="B4900" s="5" t="s">
        <v>329</v>
      </c>
      <c r="C4900" s="6" t="s">
        <v>62</v>
      </c>
      <c r="D4900" s="7">
        <v>347436.57</v>
      </c>
      <c r="E4900" s="16">
        <v>45519</v>
      </c>
      <c r="F4900" s="8">
        <v>0</v>
      </c>
      <c r="G4900" s="10"/>
    </row>
    <row r="4901" spans="1:7" x14ac:dyDescent="0.45">
      <c r="A4901" s="4" t="s">
        <v>394</v>
      </c>
      <c r="B4901" s="5" t="s">
        <v>329</v>
      </c>
      <c r="C4901" s="6" t="s">
        <v>63</v>
      </c>
      <c r="D4901" s="7">
        <v>91001.88</v>
      </c>
      <c r="E4901" s="16">
        <v>45519</v>
      </c>
      <c r="F4901" s="8">
        <v>0</v>
      </c>
      <c r="G4901" s="10"/>
    </row>
    <row r="4902" spans="1:7" x14ac:dyDescent="0.45">
      <c r="A4902" s="4" t="s">
        <v>394</v>
      </c>
      <c r="B4902" s="5" t="s">
        <v>329</v>
      </c>
      <c r="C4902" s="6" t="s">
        <v>64</v>
      </c>
      <c r="D4902" s="7">
        <v>410662.8</v>
      </c>
      <c r="E4902" s="16">
        <v>45519</v>
      </c>
      <c r="F4902" s="8">
        <v>0</v>
      </c>
      <c r="G4902" s="10"/>
    </row>
    <row r="4903" spans="1:7" x14ac:dyDescent="0.45">
      <c r="A4903" s="4" t="s">
        <v>394</v>
      </c>
      <c r="B4903" s="5" t="s">
        <v>329</v>
      </c>
      <c r="C4903" s="6" t="s">
        <v>65</v>
      </c>
      <c r="D4903" s="7">
        <v>103580.04</v>
      </c>
      <c r="E4903" s="16">
        <v>45519</v>
      </c>
      <c r="F4903" s="8">
        <v>0</v>
      </c>
      <c r="G4903" s="10"/>
    </row>
    <row r="4904" spans="1:7" x14ac:dyDescent="0.45">
      <c r="A4904" s="4" t="s">
        <v>394</v>
      </c>
      <c r="B4904" s="5" t="s">
        <v>329</v>
      </c>
      <c r="C4904" s="6" t="s">
        <v>66</v>
      </c>
      <c r="D4904" s="7">
        <v>321935.62</v>
      </c>
      <c r="E4904" s="16">
        <v>45519</v>
      </c>
      <c r="F4904" s="8">
        <v>0</v>
      </c>
      <c r="G4904" s="10"/>
    </row>
    <row r="4905" spans="1:7" x14ac:dyDescent="0.45">
      <c r="A4905" s="4" t="s">
        <v>394</v>
      </c>
      <c r="B4905" s="5" t="s">
        <v>329</v>
      </c>
      <c r="C4905" s="6" t="s">
        <v>67</v>
      </c>
      <c r="D4905" s="7">
        <v>81200.69</v>
      </c>
      <c r="E4905" s="16">
        <v>45519</v>
      </c>
      <c r="F4905" s="8">
        <v>0</v>
      </c>
      <c r="G4905" s="10"/>
    </row>
    <row r="4906" spans="1:7" x14ac:dyDescent="0.45">
      <c r="A4906" s="4" t="s">
        <v>394</v>
      </c>
      <c r="B4906" s="5" t="s">
        <v>329</v>
      </c>
      <c r="C4906" s="6" t="s">
        <v>54</v>
      </c>
      <c r="D4906" s="7">
        <v>961038.16</v>
      </c>
      <c r="E4906" s="16">
        <v>44880</v>
      </c>
      <c r="F4906" s="8">
        <v>0</v>
      </c>
      <c r="G4906" s="10"/>
    </row>
    <row r="4907" spans="1:7" x14ac:dyDescent="0.45">
      <c r="A4907" s="4" t="s">
        <v>394</v>
      </c>
      <c r="B4907" s="5" t="s">
        <v>329</v>
      </c>
      <c r="C4907" s="6" t="s">
        <v>68</v>
      </c>
      <c r="D4907" s="7">
        <v>242399.3</v>
      </c>
      <c r="E4907" s="16">
        <v>44880</v>
      </c>
      <c r="F4907" s="8">
        <v>0</v>
      </c>
      <c r="G4907" s="10"/>
    </row>
    <row r="4908" spans="1:7" x14ac:dyDescent="0.45">
      <c r="A4908" s="4" t="s">
        <v>394</v>
      </c>
      <c r="B4908" s="5" t="s">
        <v>329</v>
      </c>
      <c r="C4908" s="6" t="s">
        <v>55</v>
      </c>
      <c r="D4908" s="7">
        <v>1010004.26</v>
      </c>
      <c r="E4908" s="16">
        <v>44925</v>
      </c>
      <c r="F4908" s="8">
        <v>0</v>
      </c>
      <c r="G4908" s="10"/>
    </row>
    <row r="4909" spans="1:7" x14ac:dyDescent="0.45">
      <c r="A4909" s="4" t="s">
        <v>394</v>
      </c>
      <c r="B4909" s="5" t="s">
        <v>329</v>
      </c>
      <c r="C4909" s="6" t="s">
        <v>69</v>
      </c>
      <c r="D4909" s="7">
        <v>254749.85</v>
      </c>
      <c r="E4909" s="16">
        <v>44925</v>
      </c>
      <c r="F4909" s="8">
        <v>0</v>
      </c>
      <c r="G4909" s="10"/>
    </row>
    <row r="4910" spans="1:7" x14ac:dyDescent="0.45">
      <c r="A4910" s="4" t="s">
        <v>394</v>
      </c>
      <c r="B4910" s="5" t="s">
        <v>329</v>
      </c>
      <c r="C4910" s="6" t="s">
        <v>56</v>
      </c>
      <c r="D4910" s="7">
        <v>851106.5</v>
      </c>
      <c r="E4910" s="16">
        <v>45140</v>
      </c>
      <c r="F4910" s="8">
        <v>0</v>
      </c>
      <c r="G4910" s="10"/>
    </row>
    <row r="4911" spans="1:7" x14ac:dyDescent="0.45">
      <c r="A4911" s="4" t="s">
        <v>394</v>
      </c>
      <c r="B4911" s="5" t="s">
        <v>329</v>
      </c>
      <c r="C4911" s="6" t="s">
        <v>70</v>
      </c>
      <c r="D4911" s="7">
        <v>214671.62</v>
      </c>
      <c r="E4911" s="16">
        <v>45140</v>
      </c>
      <c r="F4911" s="8">
        <v>0</v>
      </c>
      <c r="G4911" s="10"/>
    </row>
    <row r="4912" spans="1:7" x14ac:dyDescent="0.45">
      <c r="A4912" s="4" t="s">
        <v>394</v>
      </c>
      <c r="B4912" s="5" t="s">
        <v>329</v>
      </c>
      <c r="C4912" s="6" t="s">
        <v>57</v>
      </c>
      <c r="D4912" s="7">
        <v>1076505.54</v>
      </c>
      <c r="E4912" s="16">
        <v>45504</v>
      </c>
      <c r="F4912" s="8">
        <v>0</v>
      </c>
      <c r="G4912" s="10"/>
    </row>
    <row r="4913" spans="1:7" x14ac:dyDescent="0.45">
      <c r="A4913" s="4" t="s">
        <v>394</v>
      </c>
      <c r="B4913" s="5" t="s">
        <v>329</v>
      </c>
      <c r="C4913" s="6" t="s">
        <v>72</v>
      </c>
      <c r="D4913" s="7">
        <v>195213.22</v>
      </c>
      <c r="E4913" s="16">
        <v>45504</v>
      </c>
      <c r="F4913" s="8">
        <v>0</v>
      </c>
      <c r="G4913" s="10"/>
    </row>
    <row r="4914" spans="1:7" x14ac:dyDescent="0.45">
      <c r="A4914" s="4" t="s">
        <v>394</v>
      </c>
      <c r="B4914" s="5" t="s">
        <v>329</v>
      </c>
      <c r="C4914" s="6" t="s">
        <v>58</v>
      </c>
      <c r="D4914" s="7">
        <v>478130.8</v>
      </c>
      <c r="E4914" s="16">
        <v>45412</v>
      </c>
      <c r="F4914" s="8">
        <v>0</v>
      </c>
      <c r="G4914" s="10"/>
    </row>
    <row r="4915" spans="1:7" x14ac:dyDescent="0.45">
      <c r="A4915" s="4" t="s">
        <v>394</v>
      </c>
      <c r="B4915" s="5" t="s">
        <v>329</v>
      </c>
      <c r="C4915" s="6" t="s">
        <v>73</v>
      </c>
      <c r="D4915" s="7">
        <v>120597.26</v>
      </c>
      <c r="E4915" s="16">
        <v>45412</v>
      </c>
      <c r="F4915" s="8">
        <v>0</v>
      </c>
      <c r="G4915" s="10"/>
    </row>
    <row r="4916" spans="1:7" x14ac:dyDescent="0.45">
      <c r="A4916" s="4" t="s">
        <v>394</v>
      </c>
      <c r="B4916" s="5" t="s">
        <v>329</v>
      </c>
      <c r="C4916" s="6" t="s">
        <v>74</v>
      </c>
      <c r="D4916" s="7">
        <v>360398.05</v>
      </c>
      <c r="E4916" s="16">
        <v>44985</v>
      </c>
      <c r="F4916" s="8">
        <v>0</v>
      </c>
      <c r="G4916" s="10"/>
    </row>
    <row r="4917" spans="1:7" x14ac:dyDescent="0.45">
      <c r="A4917" s="4" t="s">
        <v>394</v>
      </c>
      <c r="B4917" s="5" t="s">
        <v>329</v>
      </c>
      <c r="C4917" s="6" t="s">
        <v>75</v>
      </c>
      <c r="D4917" s="7">
        <v>86295.71</v>
      </c>
      <c r="E4917" s="16">
        <v>44985</v>
      </c>
      <c r="F4917" s="8">
        <v>0</v>
      </c>
      <c r="G4917" s="10"/>
    </row>
    <row r="4918" spans="1:7" x14ac:dyDescent="0.45">
      <c r="A4918" s="4" t="s">
        <v>394</v>
      </c>
      <c r="B4918" s="5" t="s">
        <v>329</v>
      </c>
      <c r="C4918" s="6" t="s">
        <v>76</v>
      </c>
      <c r="D4918" s="7">
        <v>840815.9</v>
      </c>
      <c r="E4918" s="16">
        <v>44985</v>
      </c>
      <c r="F4918" s="8">
        <v>0</v>
      </c>
      <c r="G4918" s="10"/>
    </row>
    <row r="4919" spans="1:7" x14ac:dyDescent="0.45">
      <c r="A4919" s="4" t="s">
        <v>394</v>
      </c>
      <c r="B4919" s="5" t="s">
        <v>329</v>
      </c>
      <c r="C4919" s="6" t="s">
        <v>77</v>
      </c>
      <c r="D4919" s="7">
        <v>201329.63</v>
      </c>
      <c r="E4919" s="16">
        <v>44985</v>
      </c>
      <c r="F4919" s="8">
        <v>0</v>
      </c>
      <c r="G4919" s="10"/>
    </row>
    <row r="4920" spans="1:7" x14ac:dyDescent="0.45">
      <c r="A4920" s="4" t="s">
        <v>394</v>
      </c>
      <c r="B4920" s="5" t="s">
        <v>329</v>
      </c>
      <c r="C4920" s="6" t="s">
        <v>78</v>
      </c>
      <c r="D4920" s="7">
        <v>632592.11</v>
      </c>
      <c r="E4920" s="16">
        <v>45127</v>
      </c>
      <c r="F4920" s="8">
        <v>0</v>
      </c>
      <c r="G4920" s="10"/>
    </row>
    <row r="4921" spans="1:7" x14ac:dyDescent="0.45">
      <c r="A4921" s="4" t="s">
        <v>394</v>
      </c>
      <c r="B4921" s="5" t="s">
        <v>329</v>
      </c>
      <c r="C4921" s="6" t="s">
        <v>79</v>
      </c>
      <c r="D4921" s="7">
        <v>151471.37</v>
      </c>
      <c r="E4921" s="16">
        <v>45127</v>
      </c>
      <c r="F4921" s="8">
        <v>0</v>
      </c>
      <c r="G4921" s="10"/>
    </row>
    <row r="4922" spans="1:7" x14ac:dyDescent="0.45">
      <c r="A4922" s="4" t="s">
        <v>394</v>
      </c>
      <c r="B4922" s="5" t="s">
        <v>329</v>
      </c>
      <c r="C4922" s="6" t="s">
        <v>80</v>
      </c>
      <c r="D4922" s="7">
        <v>991189.7</v>
      </c>
      <c r="E4922" s="16">
        <v>45488</v>
      </c>
      <c r="F4922" s="8">
        <v>0</v>
      </c>
      <c r="G4922" s="10"/>
    </row>
    <row r="4923" spans="1:7" x14ac:dyDescent="0.45">
      <c r="A4923" s="4" t="s">
        <v>394</v>
      </c>
      <c r="B4923" s="5" t="s">
        <v>329</v>
      </c>
      <c r="C4923" s="6" t="s">
        <v>81</v>
      </c>
      <c r="D4923" s="7">
        <v>237335.97</v>
      </c>
      <c r="E4923" s="16">
        <v>45488</v>
      </c>
      <c r="F4923" s="8">
        <v>0</v>
      </c>
      <c r="G4923" s="10"/>
    </row>
    <row r="4924" spans="1:7" x14ac:dyDescent="0.45">
      <c r="A4924" s="4" t="s">
        <v>394</v>
      </c>
      <c r="B4924" s="5" t="s">
        <v>329</v>
      </c>
      <c r="C4924" s="6" t="s">
        <v>82</v>
      </c>
      <c r="D4924" s="7">
        <v>326353.5</v>
      </c>
      <c r="E4924" s="16">
        <v>45792</v>
      </c>
      <c r="F4924" s="8">
        <v>0</v>
      </c>
      <c r="G4924" s="10"/>
    </row>
    <row r="4925" spans="1:7" x14ac:dyDescent="0.45">
      <c r="A4925" s="4" t="s">
        <v>394</v>
      </c>
      <c r="B4925" s="5" t="s">
        <v>329</v>
      </c>
      <c r="C4925" s="6" t="s">
        <v>83</v>
      </c>
      <c r="D4925" s="7">
        <v>85479.72</v>
      </c>
      <c r="E4925" s="16">
        <v>45792</v>
      </c>
      <c r="F4925" s="8">
        <v>0</v>
      </c>
      <c r="G4925" s="10"/>
    </row>
    <row r="4926" spans="1:7" x14ac:dyDescent="0.45">
      <c r="A4926" s="4" t="s">
        <v>394</v>
      </c>
      <c r="B4926" s="5" t="s">
        <v>329</v>
      </c>
      <c r="C4926" s="6" t="s">
        <v>84</v>
      </c>
      <c r="D4926" s="7">
        <v>316407.17</v>
      </c>
      <c r="E4926" s="16">
        <v>45792</v>
      </c>
      <c r="F4926" s="8">
        <v>0</v>
      </c>
      <c r="G4926" s="10"/>
    </row>
    <row r="4927" spans="1:7" x14ac:dyDescent="0.45">
      <c r="A4927" s="4" t="s">
        <v>394</v>
      </c>
      <c r="B4927" s="5" t="s">
        <v>329</v>
      </c>
      <c r="C4927" s="6" t="s">
        <v>85</v>
      </c>
      <c r="D4927" s="7">
        <v>82874.539999999994</v>
      </c>
      <c r="E4927" s="16">
        <v>45792</v>
      </c>
      <c r="F4927" s="8">
        <v>0</v>
      </c>
      <c r="G4927" s="10"/>
    </row>
    <row r="4928" spans="1:7" x14ac:dyDescent="0.45">
      <c r="A4928" s="4" t="s">
        <v>394</v>
      </c>
      <c r="B4928" s="5" t="s">
        <v>329</v>
      </c>
      <c r="C4928" s="6" t="s">
        <v>86</v>
      </c>
      <c r="D4928" s="7">
        <v>481801.68</v>
      </c>
      <c r="E4928" s="16">
        <v>45519</v>
      </c>
      <c r="F4928" s="8">
        <v>0</v>
      </c>
      <c r="G4928" s="10"/>
    </row>
    <row r="4929" spans="1:7" x14ac:dyDescent="0.45">
      <c r="A4929" s="4" t="s">
        <v>394</v>
      </c>
      <c r="B4929" s="5" t="s">
        <v>329</v>
      </c>
      <c r="C4929" s="6" t="s">
        <v>87</v>
      </c>
      <c r="D4929" s="7">
        <v>121523.16</v>
      </c>
      <c r="E4929" s="16">
        <v>45519</v>
      </c>
      <c r="F4929" s="8">
        <v>0</v>
      </c>
      <c r="G4929" s="10"/>
    </row>
    <row r="4930" spans="1:7" x14ac:dyDescent="0.45">
      <c r="A4930" s="4" t="s">
        <v>394</v>
      </c>
      <c r="B4930" s="5" t="s">
        <v>329</v>
      </c>
      <c r="C4930" s="6" t="s">
        <v>88</v>
      </c>
      <c r="D4930" s="7">
        <v>318021.3</v>
      </c>
      <c r="E4930" s="16">
        <v>45519</v>
      </c>
      <c r="F4930" s="8">
        <v>0</v>
      </c>
      <c r="G4930" s="10"/>
    </row>
    <row r="4931" spans="1:7" x14ac:dyDescent="0.45">
      <c r="A4931" s="4" t="s">
        <v>394</v>
      </c>
      <c r="B4931" s="5" t="s">
        <v>329</v>
      </c>
      <c r="C4931" s="6" t="s">
        <v>89</v>
      </c>
      <c r="D4931" s="7">
        <v>80213.399999999994</v>
      </c>
      <c r="E4931" s="16">
        <v>45519</v>
      </c>
      <c r="F4931" s="8">
        <v>0</v>
      </c>
      <c r="G4931" s="10"/>
    </row>
    <row r="4932" spans="1:7" x14ac:dyDescent="0.45">
      <c r="A4932" s="4" t="s">
        <v>394</v>
      </c>
      <c r="B4932" s="5" t="s">
        <v>329</v>
      </c>
      <c r="C4932" s="6" t="s">
        <v>90</v>
      </c>
      <c r="D4932" s="7">
        <v>318021.3</v>
      </c>
      <c r="E4932" s="16">
        <v>45762</v>
      </c>
      <c r="F4932" s="8">
        <v>0</v>
      </c>
      <c r="G4932" s="10"/>
    </row>
    <row r="4933" spans="1:7" x14ac:dyDescent="0.45">
      <c r="A4933" s="4" t="s">
        <v>394</v>
      </c>
      <c r="B4933" s="5" t="s">
        <v>329</v>
      </c>
      <c r="C4933" s="6" t="s">
        <v>91</v>
      </c>
      <c r="D4933" s="7">
        <v>80213.399999999994</v>
      </c>
      <c r="E4933" s="16">
        <v>45762</v>
      </c>
      <c r="F4933" s="8">
        <v>0</v>
      </c>
      <c r="G4933" s="10"/>
    </row>
    <row r="4934" spans="1:7" x14ac:dyDescent="0.45">
      <c r="A4934" s="4" t="s">
        <v>394</v>
      </c>
      <c r="B4934" s="5" t="s">
        <v>329</v>
      </c>
      <c r="C4934" s="6" t="s">
        <v>92</v>
      </c>
      <c r="D4934" s="7">
        <v>3024244.8</v>
      </c>
      <c r="E4934" s="16">
        <v>45519</v>
      </c>
      <c r="F4934" s="8">
        <v>0</v>
      </c>
      <c r="G4934" s="10"/>
    </row>
    <row r="4935" spans="1:7" x14ac:dyDescent="0.45">
      <c r="A4935" s="4" t="s">
        <v>394</v>
      </c>
      <c r="B4935" s="5" t="s">
        <v>329</v>
      </c>
      <c r="C4935" s="6" t="s">
        <v>93</v>
      </c>
      <c r="D4935" s="7">
        <v>762794.69</v>
      </c>
      <c r="E4935" s="16">
        <v>45519</v>
      </c>
      <c r="F4935" s="8">
        <v>0</v>
      </c>
      <c r="G4935" s="10"/>
    </row>
    <row r="4936" spans="1:7" x14ac:dyDescent="0.45">
      <c r="A4936" s="4" t="s">
        <v>394</v>
      </c>
      <c r="B4936" s="5" t="s">
        <v>330</v>
      </c>
      <c r="C4936" s="6" t="s">
        <v>60</v>
      </c>
      <c r="D4936" s="7">
        <v>60484.32</v>
      </c>
      <c r="E4936" s="16">
        <v>45519</v>
      </c>
      <c r="F4936" s="8">
        <v>0</v>
      </c>
      <c r="G4936" s="10"/>
    </row>
    <row r="4937" spans="1:7" x14ac:dyDescent="0.45">
      <c r="A4937" s="4" t="s">
        <v>394</v>
      </c>
      <c r="B4937" s="5" t="s">
        <v>330</v>
      </c>
      <c r="C4937" s="6" t="s">
        <v>61</v>
      </c>
      <c r="D4937" s="7">
        <v>16464.91</v>
      </c>
      <c r="E4937" s="16">
        <v>45519</v>
      </c>
      <c r="F4937" s="8">
        <v>0</v>
      </c>
      <c r="G4937" s="10"/>
    </row>
    <row r="4938" spans="1:7" x14ac:dyDescent="0.45">
      <c r="A4938" s="4" t="s">
        <v>394</v>
      </c>
      <c r="B4938" s="5" t="s">
        <v>330</v>
      </c>
      <c r="C4938" s="6" t="s">
        <v>62</v>
      </c>
      <c r="D4938" s="7">
        <v>58490.47</v>
      </c>
      <c r="E4938" s="16">
        <v>45519</v>
      </c>
      <c r="F4938" s="8">
        <v>0</v>
      </c>
      <c r="G4938" s="10"/>
    </row>
    <row r="4939" spans="1:7" x14ac:dyDescent="0.45">
      <c r="A4939" s="4" t="s">
        <v>394</v>
      </c>
      <c r="B4939" s="5" t="s">
        <v>330</v>
      </c>
      <c r="C4939" s="6" t="s">
        <v>63</v>
      </c>
      <c r="D4939" s="7">
        <v>15922.15</v>
      </c>
      <c r="E4939" s="16">
        <v>45519</v>
      </c>
      <c r="F4939" s="8">
        <v>0</v>
      </c>
      <c r="G4939" s="10"/>
    </row>
    <row r="4940" spans="1:7" x14ac:dyDescent="0.45">
      <c r="A4940" s="4" t="s">
        <v>394</v>
      </c>
      <c r="B4940" s="5" t="s">
        <v>330</v>
      </c>
      <c r="C4940" s="6" t="s">
        <v>64</v>
      </c>
      <c r="D4940" s="7">
        <v>69134.52</v>
      </c>
      <c r="E4940" s="16">
        <v>45519</v>
      </c>
      <c r="F4940" s="8">
        <v>0</v>
      </c>
      <c r="G4940" s="10"/>
    </row>
    <row r="4941" spans="1:7" x14ac:dyDescent="0.45">
      <c r="A4941" s="4" t="s">
        <v>394</v>
      </c>
      <c r="B4941" s="5" t="s">
        <v>330</v>
      </c>
      <c r="C4941" s="6" t="s">
        <v>65</v>
      </c>
      <c r="D4941" s="7">
        <v>18122.89</v>
      </c>
      <c r="E4941" s="16">
        <v>45519</v>
      </c>
      <c r="F4941" s="8">
        <v>0</v>
      </c>
      <c r="G4941" s="10"/>
    </row>
    <row r="4942" spans="1:7" x14ac:dyDescent="0.45">
      <c r="A4942" s="4" t="s">
        <v>394</v>
      </c>
      <c r="B4942" s="5" t="s">
        <v>330</v>
      </c>
      <c r="C4942" s="6" t="s">
        <v>66</v>
      </c>
      <c r="D4942" s="7">
        <v>54197.42</v>
      </c>
      <c r="E4942" s="16">
        <v>45519</v>
      </c>
      <c r="F4942" s="8">
        <v>0</v>
      </c>
      <c r="G4942" s="10"/>
    </row>
    <row r="4943" spans="1:7" x14ac:dyDescent="0.45">
      <c r="A4943" s="4" t="s">
        <v>394</v>
      </c>
      <c r="B4943" s="5" t="s">
        <v>330</v>
      </c>
      <c r="C4943" s="6" t="s">
        <v>67</v>
      </c>
      <c r="D4943" s="7">
        <v>14207.29</v>
      </c>
      <c r="E4943" s="16">
        <v>45519</v>
      </c>
      <c r="F4943" s="8">
        <v>0</v>
      </c>
      <c r="G4943" s="10"/>
    </row>
    <row r="4944" spans="1:7" x14ac:dyDescent="0.45">
      <c r="A4944" s="4" t="s">
        <v>394</v>
      </c>
      <c r="B4944" s="5" t="s">
        <v>330</v>
      </c>
      <c r="C4944" s="6" t="s">
        <v>54</v>
      </c>
      <c r="D4944" s="7">
        <v>161789.47</v>
      </c>
      <c r="E4944" s="16">
        <v>44880</v>
      </c>
      <c r="F4944" s="8">
        <v>0</v>
      </c>
      <c r="G4944" s="10"/>
    </row>
    <row r="4945" spans="1:7" x14ac:dyDescent="0.45">
      <c r="A4945" s="4" t="s">
        <v>394</v>
      </c>
      <c r="B4945" s="5" t="s">
        <v>330</v>
      </c>
      <c r="C4945" s="6" t="s">
        <v>68</v>
      </c>
      <c r="D4945" s="7">
        <v>36285.379999999997</v>
      </c>
      <c r="E4945" s="16">
        <v>44880</v>
      </c>
      <c r="F4945" s="8">
        <v>6126.03</v>
      </c>
      <c r="G4945" s="10"/>
    </row>
    <row r="4946" spans="1:7" x14ac:dyDescent="0.45">
      <c r="A4946" s="4" t="s">
        <v>394</v>
      </c>
      <c r="B4946" s="5" t="s">
        <v>330</v>
      </c>
      <c r="C4946" s="6" t="s">
        <v>55</v>
      </c>
      <c r="D4946" s="7">
        <v>170032.84</v>
      </c>
      <c r="E4946" s="16">
        <v>44925</v>
      </c>
      <c r="F4946" s="8">
        <v>0</v>
      </c>
      <c r="G4946" s="10"/>
    </row>
    <row r="4947" spans="1:7" x14ac:dyDescent="0.45">
      <c r="A4947" s="4" t="s">
        <v>394</v>
      </c>
      <c r="B4947" s="5" t="s">
        <v>330</v>
      </c>
      <c r="C4947" s="6" t="s">
        <v>69</v>
      </c>
      <c r="D4947" s="7">
        <v>38134.17</v>
      </c>
      <c r="E4947" s="16">
        <v>44925</v>
      </c>
      <c r="F4947" s="8">
        <v>6438.16</v>
      </c>
      <c r="G4947" s="10"/>
    </row>
    <row r="4948" spans="1:7" x14ac:dyDescent="0.45">
      <c r="A4948" s="4" t="s">
        <v>394</v>
      </c>
      <c r="B4948" s="5" t="s">
        <v>330</v>
      </c>
      <c r="C4948" s="6" t="s">
        <v>56</v>
      </c>
      <c r="D4948" s="7">
        <v>143282.62</v>
      </c>
      <c r="E4948" s="16">
        <v>45140</v>
      </c>
      <c r="F4948" s="8">
        <v>0</v>
      </c>
      <c r="G4948" s="10"/>
    </row>
    <row r="4949" spans="1:7" x14ac:dyDescent="0.45">
      <c r="A4949" s="4" t="s">
        <v>394</v>
      </c>
      <c r="B4949" s="5" t="s">
        <v>330</v>
      </c>
      <c r="C4949" s="6" t="s">
        <v>70</v>
      </c>
      <c r="D4949" s="7">
        <v>32134.76</v>
      </c>
      <c r="E4949" s="16">
        <v>45140</v>
      </c>
      <c r="F4949" s="8">
        <v>5425.28</v>
      </c>
      <c r="G4949" s="10"/>
    </row>
    <row r="4950" spans="1:7" x14ac:dyDescent="0.45">
      <c r="A4950" s="4" t="s">
        <v>394</v>
      </c>
      <c r="B4950" s="5" t="s">
        <v>330</v>
      </c>
      <c r="C4950" s="6" t="s">
        <v>57</v>
      </c>
      <c r="D4950" s="7">
        <v>181228.24</v>
      </c>
      <c r="E4950" s="16">
        <v>45504</v>
      </c>
      <c r="F4950" s="8">
        <v>0</v>
      </c>
      <c r="G4950" s="10"/>
    </row>
    <row r="4951" spans="1:7" x14ac:dyDescent="0.45">
      <c r="A4951" s="4" t="s">
        <v>394</v>
      </c>
      <c r="B4951" s="5" t="s">
        <v>330</v>
      </c>
      <c r="C4951" s="6" t="s">
        <v>72</v>
      </c>
      <c r="D4951" s="7">
        <v>27693.99</v>
      </c>
      <c r="E4951" s="16">
        <v>45504</v>
      </c>
      <c r="F4951" s="8">
        <v>6461.51</v>
      </c>
      <c r="G4951" s="10"/>
    </row>
    <row r="4952" spans="1:7" x14ac:dyDescent="0.45">
      <c r="A4952" s="4" t="s">
        <v>394</v>
      </c>
      <c r="B4952" s="5" t="s">
        <v>330</v>
      </c>
      <c r="C4952" s="6" t="s">
        <v>58</v>
      </c>
      <c r="D4952" s="7">
        <v>80492.67</v>
      </c>
      <c r="E4952" s="16">
        <v>45412</v>
      </c>
      <c r="F4952" s="8">
        <v>0</v>
      </c>
      <c r="G4952" s="10"/>
    </row>
    <row r="4953" spans="1:7" x14ac:dyDescent="0.45">
      <c r="A4953" s="4" t="s">
        <v>394</v>
      </c>
      <c r="B4953" s="5" t="s">
        <v>330</v>
      </c>
      <c r="C4953" s="6" t="s">
        <v>73</v>
      </c>
      <c r="D4953" s="7">
        <v>18052.52</v>
      </c>
      <c r="E4953" s="16">
        <v>45412</v>
      </c>
      <c r="F4953" s="8">
        <v>3047.79</v>
      </c>
      <c r="G4953" s="10"/>
    </row>
    <row r="4954" spans="1:7" x14ac:dyDescent="0.45">
      <c r="A4954" s="4" t="s">
        <v>394</v>
      </c>
      <c r="B4954" s="5" t="s">
        <v>330</v>
      </c>
      <c r="C4954" s="6" t="s">
        <v>74</v>
      </c>
      <c r="D4954" s="7">
        <v>57598.09</v>
      </c>
      <c r="E4954" s="16">
        <v>44985</v>
      </c>
      <c r="F4954" s="8">
        <v>0</v>
      </c>
      <c r="G4954" s="10"/>
    </row>
    <row r="4955" spans="1:7" x14ac:dyDescent="0.45">
      <c r="A4955" s="4" t="s">
        <v>394</v>
      </c>
      <c r="B4955" s="5" t="s">
        <v>330</v>
      </c>
      <c r="C4955" s="6" t="s">
        <v>75</v>
      </c>
      <c r="D4955" s="7">
        <v>15098.74</v>
      </c>
      <c r="E4955" s="16">
        <v>44985</v>
      </c>
      <c r="F4955" s="8">
        <v>0</v>
      </c>
      <c r="G4955" s="10"/>
    </row>
    <row r="4956" spans="1:7" x14ac:dyDescent="0.45">
      <c r="A4956" s="4" t="s">
        <v>394</v>
      </c>
      <c r="B4956" s="5" t="s">
        <v>330</v>
      </c>
      <c r="C4956" s="6" t="s">
        <v>76</v>
      </c>
      <c r="D4956" s="7">
        <v>134377.51</v>
      </c>
      <c r="E4956" s="16">
        <v>44985</v>
      </c>
      <c r="F4956" s="8">
        <v>0</v>
      </c>
      <c r="G4956" s="10"/>
    </row>
    <row r="4957" spans="1:7" x14ac:dyDescent="0.45">
      <c r="A4957" s="4" t="s">
        <v>394</v>
      </c>
      <c r="B4957" s="5" t="s">
        <v>330</v>
      </c>
      <c r="C4957" s="6" t="s">
        <v>77</v>
      </c>
      <c r="D4957" s="7">
        <v>35225.660000000003</v>
      </c>
      <c r="E4957" s="16">
        <v>44985</v>
      </c>
      <c r="F4957" s="8">
        <v>0</v>
      </c>
      <c r="G4957" s="10"/>
    </row>
    <row r="4958" spans="1:7" x14ac:dyDescent="0.45">
      <c r="A4958" s="4" t="s">
        <v>394</v>
      </c>
      <c r="B4958" s="5" t="s">
        <v>330</v>
      </c>
      <c r="C4958" s="6" t="s">
        <v>78</v>
      </c>
      <c r="D4958" s="7">
        <v>101099.6</v>
      </c>
      <c r="E4958" s="16">
        <v>45127</v>
      </c>
      <c r="F4958" s="8">
        <v>0</v>
      </c>
      <c r="G4958" s="10"/>
    </row>
    <row r="4959" spans="1:7" x14ac:dyDescent="0.45">
      <c r="A4959" s="4" t="s">
        <v>394</v>
      </c>
      <c r="B4959" s="5" t="s">
        <v>330</v>
      </c>
      <c r="C4959" s="6" t="s">
        <v>79</v>
      </c>
      <c r="D4959" s="7">
        <v>26502.2</v>
      </c>
      <c r="E4959" s="16">
        <v>45127</v>
      </c>
      <c r="F4959" s="8">
        <v>0</v>
      </c>
      <c r="G4959" s="10"/>
    </row>
    <row r="4960" spans="1:7" x14ac:dyDescent="0.45">
      <c r="A4960" s="4" t="s">
        <v>394</v>
      </c>
      <c r="B4960" s="5" t="s">
        <v>330</v>
      </c>
      <c r="C4960" s="6" t="s">
        <v>80</v>
      </c>
      <c r="D4960" s="7">
        <v>158409.95000000001</v>
      </c>
      <c r="E4960" s="16">
        <v>45488</v>
      </c>
      <c r="F4960" s="8">
        <v>0</v>
      </c>
      <c r="G4960" s="10"/>
    </row>
    <row r="4961" spans="1:7" x14ac:dyDescent="0.45">
      <c r="A4961" s="4" t="s">
        <v>394</v>
      </c>
      <c r="B4961" s="5" t="s">
        <v>330</v>
      </c>
      <c r="C4961" s="6" t="s">
        <v>81</v>
      </c>
      <c r="D4961" s="7">
        <v>35527.449999999997</v>
      </c>
      <c r="E4961" s="16">
        <v>45488</v>
      </c>
      <c r="F4961" s="8">
        <v>5998.06</v>
      </c>
      <c r="G4961" s="10"/>
    </row>
    <row r="4962" spans="1:7" x14ac:dyDescent="0.45">
      <c r="A4962" s="4" t="s">
        <v>394</v>
      </c>
      <c r="B4962" s="5" t="s">
        <v>330</v>
      </c>
      <c r="C4962" s="6" t="s">
        <v>82</v>
      </c>
      <c r="D4962" s="7">
        <v>54941.17</v>
      </c>
      <c r="E4962" s="16">
        <v>45519</v>
      </c>
      <c r="F4962" s="8">
        <v>0</v>
      </c>
      <c r="G4962" s="10"/>
    </row>
    <row r="4963" spans="1:7" x14ac:dyDescent="0.45">
      <c r="A4963" s="4" t="s">
        <v>394</v>
      </c>
      <c r="B4963" s="5" t="s">
        <v>330</v>
      </c>
      <c r="C4963" s="6" t="s">
        <v>83</v>
      </c>
      <c r="D4963" s="7">
        <v>14955.97</v>
      </c>
      <c r="E4963" s="16">
        <v>45519</v>
      </c>
      <c r="F4963" s="8">
        <v>0</v>
      </c>
      <c r="G4963" s="10"/>
    </row>
    <row r="4964" spans="1:7" x14ac:dyDescent="0.45">
      <c r="A4964" s="4" t="s">
        <v>394</v>
      </c>
      <c r="B4964" s="5" t="s">
        <v>330</v>
      </c>
      <c r="C4964" s="6" t="s">
        <v>84</v>
      </c>
      <c r="D4964" s="7">
        <v>53266.720000000001</v>
      </c>
      <c r="E4964" s="16">
        <v>45519</v>
      </c>
      <c r="F4964" s="8">
        <v>0</v>
      </c>
      <c r="G4964" s="10"/>
    </row>
    <row r="4965" spans="1:7" x14ac:dyDescent="0.45">
      <c r="A4965" s="4" t="s">
        <v>394</v>
      </c>
      <c r="B4965" s="5" t="s">
        <v>330</v>
      </c>
      <c r="C4965" s="6" t="s">
        <v>85</v>
      </c>
      <c r="D4965" s="7">
        <v>14500.15</v>
      </c>
      <c r="E4965" s="16">
        <v>45519</v>
      </c>
      <c r="F4965" s="8">
        <v>0</v>
      </c>
      <c r="G4965" s="10"/>
    </row>
    <row r="4966" spans="1:7" x14ac:dyDescent="0.45">
      <c r="A4966" s="4" t="s">
        <v>394</v>
      </c>
      <c r="B4966" s="5" t="s">
        <v>330</v>
      </c>
      <c r="C4966" s="6" t="s">
        <v>86</v>
      </c>
      <c r="D4966" s="7">
        <v>81110.66</v>
      </c>
      <c r="E4966" s="16">
        <v>45519</v>
      </c>
      <c r="F4966" s="8">
        <v>0</v>
      </c>
      <c r="G4966" s="10"/>
    </row>
    <row r="4967" spans="1:7" x14ac:dyDescent="0.45">
      <c r="A4967" s="4" t="s">
        <v>394</v>
      </c>
      <c r="B4967" s="5" t="s">
        <v>330</v>
      </c>
      <c r="C4967" s="6" t="s">
        <v>87</v>
      </c>
      <c r="D4967" s="7">
        <v>21262.31</v>
      </c>
      <c r="E4967" s="16">
        <v>45519</v>
      </c>
      <c r="F4967" s="8">
        <v>0</v>
      </c>
      <c r="G4967" s="10"/>
    </row>
    <row r="4968" spans="1:7" x14ac:dyDescent="0.45">
      <c r="A4968" s="4" t="s">
        <v>394</v>
      </c>
      <c r="B4968" s="5" t="s">
        <v>330</v>
      </c>
      <c r="C4968" s="6" t="s">
        <v>88</v>
      </c>
      <c r="D4968" s="7">
        <v>53538.45</v>
      </c>
      <c r="E4968" s="16">
        <v>45519</v>
      </c>
      <c r="F4968" s="8">
        <v>0</v>
      </c>
      <c r="G4968" s="10"/>
    </row>
    <row r="4969" spans="1:7" x14ac:dyDescent="0.45">
      <c r="A4969" s="4" t="s">
        <v>394</v>
      </c>
      <c r="B4969" s="5" t="s">
        <v>330</v>
      </c>
      <c r="C4969" s="6" t="s">
        <v>89</v>
      </c>
      <c r="D4969" s="7">
        <v>14034.54</v>
      </c>
      <c r="E4969" s="16">
        <v>45519</v>
      </c>
      <c r="F4969" s="8">
        <v>0</v>
      </c>
      <c r="G4969" s="10"/>
    </row>
    <row r="4970" spans="1:7" x14ac:dyDescent="0.45">
      <c r="A4970" s="4" t="s">
        <v>394</v>
      </c>
      <c r="B4970" s="5" t="s">
        <v>330</v>
      </c>
      <c r="C4970" s="6" t="s">
        <v>90</v>
      </c>
      <c r="D4970" s="7">
        <v>53538.45</v>
      </c>
      <c r="E4970" s="16">
        <v>45762</v>
      </c>
      <c r="F4970" s="8">
        <v>0</v>
      </c>
      <c r="G4970" s="10"/>
    </row>
    <row r="4971" spans="1:7" x14ac:dyDescent="0.45">
      <c r="A4971" s="4" t="s">
        <v>394</v>
      </c>
      <c r="B4971" s="5" t="s">
        <v>330</v>
      </c>
      <c r="C4971" s="6" t="s">
        <v>91</v>
      </c>
      <c r="D4971" s="7">
        <v>14034.54</v>
      </c>
      <c r="E4971" s="16">
        <v>45762</v>
      </c>
      <c r="F4971" s="8">
        <v>0</v>
      </c>
      <c r="G4971" s="10"/>
    </row>
    <row r="4972" spans="1:7" x14ac:dyDescent="0.45">
      <c r="A4972" s="4" t="s">
        <v>394</v>
      </c>
      <c r="B4972" s="5" t="s">
        <v>330</v>
      </c>
      <c r="C4972" s="6" t="s">
        <v>92</v>
      </c>
      <c r="D4972" s="7">
        <v>509127.5</v>
      </c>
      <c r="E4972" s="16">
        <v>45519</v>
      </c>
      <c r="F4972" s="8">
        <v>0</v>
      </c>
      <c r="G4972" s="10"/>
    </row>
    <row r="4973" spans="1:7" x14ac:dyDescent="0.45">
      <c r="A4973" s="4" t="s">
        <v>394</v>
      </c>
      <c r="B4973" s="5" t="s">
        <v>330</v>
      </c>
      <c r="C4973" s="6" t="s">
        <v>93</v>
      </c>
      <c r="D4973" s="7">
        <v>133462.44</v>
      </c>
      <c r="E4973" s="16">
        <v>45519</v>
      </c>
      <c r="F4973" s="8">
        <v>0</v>
      </c>
      <c r="G4973" s="10"/>
    </row>
    <row r="4974" spans="1:7" x14ac:dyDescent="0.45">
      <c r="A4974" s="4" t="s">
        <v>394</v>
      </c>
      <c r="B4974" s="5" t="s">
        <v>331</v>
      </c>
      <c r="C4974" s="6" t="s">
        <v>60</v>
      </c>
      <c r="D4974" s="7">
        <v>8028.05</v>
      </c>
      <c r="E4974" s="16">
        <v>45519</v>
      </c>
      <c r="F4974" s="8">
        <v>0</v>
      </c>
      <c r="G4974" s="10"/>
    </row>
    <row r="4975" spans="1:7" x14ac:dyDescent="0.45">
      <c r="A4975" s="4" t="s">
        <v>394</v>
      </c>
      <c r="B4975" s="5" t="s">
        <v>331</v>
      </c>
      <c r="C4975" s="6" t="s">
        <v>62</v>
      </c>
      <c r="D4975" s="7">
        <v>7763.41</v>
      </c>
      <c r="E4975" s="16">
        <v>45519</v>
      </c>
      <c r="F4975" s="8">
        <v>0</v>
      </c>
      <c r="G4975" s="10"/>
    </row>
    <row r="4976" spans="1:7" x14ac:dyDescent="0.45">
      <c r="A4976" s="4" t="s">
        <v>394</v>
      </c>
      <c r="B4976" s="5" t="s">
        <v>331</v>
      </c>
      <c r="C4976" s="6" t="s">
        <v>64</v>
      </c>
      <c r="D4976" s="7">
        <v>9176.19</v>
      </c>
      <c r="E4976" s="16">
        <v>45519</v>
      </c>
      <c r="F4976" s="8">
        <v>0</v>
      </c>
      <c r="G4976" s="10"/>
    </row>
    <row r="4977" spans="1:7" x14ac:dyDescent="0.45">
      <c r="A4977" s="4" t="s">
        <v>394</v>
      </c>
      <c r="B4977" s="5" t="s">
        <v>331</v>
      </c>
      <c r="C4977" s="6" t="s">
        <v>66</v>
      </c>
      <c r="D4977" s="7">
        <v>7193.6</v>
      </c>
      <c r="E4977" s="16">
        <v>45519</v>
      </c>
      <c r="F4977" s="8">
        <v>0</v>
      </c>
      <c r="G4977" s="10"/>
    </row>
    <row r="4978" spans="1:7" x14ac:dyDescent="0.45">
      <c r="A4978" s="4" t="s">
        <v>394</v>
      </c>
      <c r="B4978" s="5" t="s">
        <v>331</v>
      </c>
      <c r="C4978" s="6" t="s">
        <v>54</v>
      </c>
      <c r="D4978" s="7">
        <v>21474.23</v>
      </c>
      <c r="E4978" s="16">
        <v>44880</v>
      </c>
      <c r="F4978" s="8">
        <v>0</v>
      </c>
      <c r="G4978" s="10"/>
    </row>
    <row r="4979" spans="1:7" x14ac:dyDescent="0.45">
      <c r="A4979" s="4" t="s">
        <v>394</v>
      </c>
      <c r="B4979" s="5" t="s">
        <v>331</v>
      </c>
      <c r="C4979" s="6" t="s">
        <v>55</v>
      </c>
      <c r="D4979" s="7">
        <v>22568.37</v>
      </c>
      <c r="E4979" s="16">
        <v>44925</v>
      </c>
      <c r="F4979" s="8">
        <v>0</v>
      </c>
      <c r="G4979" s="10"/>
    </row>
    <row r="4980" spans="1:7" x14ac:dyDescent="0.45">
      <c r="A4980" s="4" t="s">
        <v>394</v>
      </c>
      <c r="B4980" s="5" t="s">
        <v>331</v>
      </c>
      <c r="C4980" s="6" t="s">
        <v>56</v>
      </c>
      <c r="D4980" s="7">
        <v>19017.830000000002</v>
      </c>
      <c r="E4980" s="16">
        <v>45140</v>
      </c>
      <c r="F4980" s="8">
        <v>0</v>
      </c>
      <c r="G4980" s="10"/>
    </row>
    <row r="4981" spans="1:7" x14ac:dyDescent="0.45">
      <c r="A4981" s="4" t="s">
        <v>394</v>
      </c>
      <c r="B4981" s="5" t="s">
        <v>331</v>
      </c>
      <c r="C4981" s="6" t="s">
        <v>57</v>
      </c>
      <c r="D4981" s="7">
        <v>24054.33</v>
      </c>
      <c r="E4981" s="16">
        <v>45504</v>
      </c>
      <c r="F4981" s="8">
        <v>0</v>
      </c>
      <c r="G4981" s="10"/>
    </row>
    <row r="4982" spans="1:7" x14ac:dyDescent="0.45">
      <c r="A4982" s="4" t="s">
        <v>394</v>
      </c>
      <c r="B4982" s="5" t="s">
        <v>331</v>
      </c>
      <c r="C4982" s="6" t="s">
        <v>58</v>
      </c>
      <c r="D4982" s="7">
        <v>10683.75</v>
      </c>
      <c r="E4982" s="16">
        <v>45412</v>
      </c>
      <c r="F4982" s="8">
        <v>0</v>
      </c>
      <c r="G4982" s="10"/>
    </row>
    <row r="4983" spans="1:7" x14ac:dyDescent="0.45">
      <c r="A4983" s="4" t="s">
        <v>394</v>
      </c>
      <c r="B4983" s="5" t="s">
        <v>331</v>
      </c>
      <c r="C4983" s="6" t="s">
        <v>74</v>
      </c>
      <c r="D4983" s="7">
        <v>7644.96</v>
      </c>
      <c r="E4983" s="16">
        <v>44985</v>
      </c>
      <c r="F4983" s="8">
        <v>0</v>
      </c>
      <c r="G4983" s="10"/>
    </row>
    <row r="4984" spans="1:7" x14ac:dyDescent="0.45">
      <c r="A4984" s="4" t="s">
        <v>394</v>
      </c>
      <c r="B4984" s="5" t="s">
        <v>331</v>
      </c>
      <c r="C4984" s="6" t="s">
        <v>76</v>
      </c>
      <c r="D4984" s="7">
        <v>17835.86</v>
      </c>
      <c r="E4984" s="16">
        <v>44985</v>
      </c>
      <c r="F4984" s="8">
        <v>0</v>
      </c>
      <c r="G4984" s="10"/>
    </row>
    <row r="4985" spans="1:7" x14ac:dyDescent="0.45">
      <c r="A4985" s="4" t="s">
        <v>394</v>
      </c>
      <c r="B4985" s="5" t="s">
        <v>331</v>
      </c>
      <c r="C4985" s="6" t="s">
        <v>78</v>
      </c>
      <c r="D4985" s="7">
        <v>13418.9</v>
      </c>
      <c r="E4985" s="16">
        <v>45127</v>
      </c>
      <c r="F4985" s="8">
        <v>0</v>
      </c>
      <c r="G4985" s="10"/>
    </row>
    <row r="4986" spans="1:7" x14ac:dyDescent="0.45">
      <c r="A4986" s="4" t="s">
        <v>394</v>
      </c>
      <c r="B4986" s="5" t="s">
        <v>331</v>
      </c>
      <c r="C4986" s="6" t="s">
        <v>80</v>
      </c>
      <c r="D4986" s="7">
        <v>21025.67</v>
      </c>
      <c r="E4986" s="16">
        <v>45488</v>
      </c>
      <c r="F4986" s="8">
        <v>0</v>
      </c>
      <c r="G4986" s="10"/>
    </row>
    <row r="4987" spans="1:7" x14ac:dyDescent="0.45">
      <c r="A4987" s="4" t="s">
        <v>394</v>
      </c>
      <c r="B4987" s="5" t="s">
        <v>331</v>
      </c>
      <c r="C4987" s="6" t="s">
        <v>82</v>
      </c>
      <c r="D4987" s="7">
        <v>7292.31</v>
      </c>
      <c r="E4987" s="16">
        <v>45519</v>
      </c>
      <c r="F4987" s="8">
        <v>0</v>
      </c>
      <c r="G4987" s="10"/>
    </row>
    <row r="4988" spans="1:7" x14ac:dyDescent="0.45">
      <c r="A4988" s="4" t="s">
        <v>394</v>
      </c>
      <c r="B4988" s="5" t="s">
        <v>331</v>
      </c>
      <c r="C4988" s="6" t="s">
        <v>84</v>
      </c>
      <c r="D4988" s="7">
        <v>7070.06</v>
      </c>
      <c r="E4988" s="16">
        <v>45519</v>
      </c>
      <c r="F4988" s="8">
        <v>0</v>
      </c>
      <c r="G4988" s="10"/>
    </row>
    <row r="4989" spans="1:7" x14ac:dyDescent="0.45">
      <c r="A4989" s="4" t="s">
        <v>394</v>
      </c>
      <c r="B4989" s="5" t="s">
        <v>331</v>
      </c>
      <c r="C4989" s="6" t="s">
        <v>86</v>
      </c>
      <c r="D4989" s="7">
        <v>10765.78</v>
      </c>
      <c r="E4989" s="16">
        <v>45519</v>
      </c>
      <c r="F4989" s="8">
        <v>0</v>
      </c>
      <c r="G4989" s="10"/>
    </row>
    <row r="4990" spans="1:7" x14ac:dyDescent="0.45">
      <c r="A4990" s="4" t="s">
        <v>394</v>
      </c>
      <c r="B4990" s="5" t="s">
        <v>331</v>
      </c>
      <c r="C4990" s="6" t="s">
        <v>88</v>
      </c>
      <c r="D4990" s="7">
        <v>7106.13</v>
      </c>
      <c r="E4990" s="16">
        <v>45519</v>
      </c>
      <c r="F4990" s="8">
        <v>0</v>
      </c>
      <c r="G4990" s="10"/>
    </row>
    <row r="4991" spans="1:7" x14ac:dyDescent="0.45">
      <c r="A4991" s="4" t="s">
        <v>394</v>
      </c>
      <c r="B4991" s="5" t="s">
        <v>331</v>
      </c>
      <c r="C4991" s="6" t="s">
        <v>90</v>
      </c>
      <c r="D4991" s="7">
        <v>7106.13</v>
      </c>
      <c r="E4991" s="16">
        <v>45762</v>
      </c>
      <c r="F4991" s="8">
        <v>0</v>
      </c>
      <c r="G4991" s="10"/>
    </row>
    <row r="4992" spans="1:7" x14ac:dyDescent="0.45">
      <c r="A4992" s="4" t="s">
        <v>394</v>
      </c>
      <c r="B4992" s="5" t="s">
        <v>331</v>
      </c>
      <c r="C4992" s="6" t="s">
        <v>92</v>
      </c>
      <c r="D4992" s="7">
        <v>67576.22</v>
      </c>
      <c r="E4992" s="16">
        <v>45519</v>
      </c>
      <c r="F4992" s="8">
        <v>0</v>
      </c>
      <c r="G4992" s="10"/>
    </row>
    <row r="4993" spans="1:7" x14ac:dyDescent="0.45">
      <c r="A4993" s="4" t="s">
        <v>394</v>
      </c>
      <c r="B4993" s="5" t="s">
        <v>332</v>
      </c>
      <c r="C4993" s="6" t="s">
        <v>64</v>
      </c>
      <c r="D4993" s="7">
        <v>18218.349999999999</v>
      </c>
      <c r="E4993" s="16">
        <v>45618</v>
      </c>
      <c r="F4993" s="8">
        <v>0</v>
      </c>
      <c r="G4993" s="10"/>
    </row>
    <row r="4994" spans="1:7" x14ac:dyDescent="0.45">
      <c r="A4994" s="4" t="s">
        <v>394</v>
      </c>
      <c r="B4994" s="5" t="s">
        <v>332</v>
      </c>
      <c r="C4994" s="6" t="s">
        <v>66</v>
      </c>
      <c r="D4994" s="7">
        <v>14282.12</v>
      </c>
      <c r="E4994" s="16">
        <v>45618</v>
      </c>
      <c r="F4994" s="8">
        <v>0</v>
      </c>
      <c r="G4994" s="10"/>
    </row>
    <row r="4995" spans="1:7" x14ac:dyDescent="0.45">
      <c r="A4995" s="4" t="s">
        <v>394</v>
      </c>
      <c r="B4995" s="5" t="s">
        <v>332</v>
      </c>
      <c r="C4995" s="6" t="s">
        <v>86</v>
      </c>
      <c r="D4995" s="7">
        <v>21374.31</v>
      </c>
      <c r="E4995" s="16">
        <v>45618</v>
      </c>
      <c r="F4995" s="8">
        <v>0</v>
      </c>
      <c r="G4995" s="10"/>
    </row>
    <row r="4996" spans="1:7" x14ac:dyDescent="0.45">
      <c r="A4996" s="4" t="s">
        <v>394</v>
      </c>
      <c r="B4996" s="5" t="s">
        <v>332</v>
      </c>
      <c r="C4996" s="6" t="s">
        <v>88</v>
      </c>
      <c r="D4996" s="7">
        <v>14108.47</v>
      </c>
      <c r="E4996" s="16">
        <v>45618</v>
      </c>
      <c r="F4996" s="8">
        <v>0</v>
      </c>
      <c r="G4996" s="10"/>
    </row>
    <row r="4997" spans="1:7" x14ac:dyDescent="0.45">
      <c r="A4997" s="4" t="s">
        <v>394</v>
      </c>
      <c r="B4997" s="5" t="s">
        <v>332</v>
      </c>
      <c r="C4997" s="6" t="s">
        <v>90</v>
      </c>
      <c r="D4997" s="7">
        <v>14108.47</v>
      </c>
      <c r="E4997" s="16">
        <v>45762</v>
      </c>
      <c r="F4997" s="8">
        <v>0</v>
      </c>
      <c r="G4997" s="10"/>
    </row>
    <row r="4998" spans="1:7" x14ac:dyDescent="0.45">
      <c r="A4998" s="4" t="s">
        <v>394</v>
      </c>
      <c r="B4998" s="5" t="s">
        <v>332</v>
      </c>
      <c r="C4998" s="6" t="s">
        <v>92</v>
      </c>
      <c r="D4998" s="7">
        <v>134165.43</v>
      </c>
      <c r="E4998" s="16">
        <v>45618</v>
      </c>
      <c r="F4998" s="8">
        <v>0</v>
      </c>
      <c r="G4998" s="10"/>
    </row>
    <row r="4999" spans="1:7" x14ac:dyDescent="0.45">
      <c r="A4999" s="4" t="s">
        <v>394</v>
      </c>
      <c r="B4999" s="5" t="s">
        <v>333</v>
      </c>
      <c r="C4999" s="6" t="s">
        <v>60</v>
      </c>
      <c r="D4999" s="7">
        <v>193949.29</v>
      </c>
      <c r="E4999" s="16">
        <v>45519</v>
      </c>
      <c r="F4999" s="8">
        <v>0</v>
      </c>
      <c r="G4999" s="10"/>
    </row>
    <row r="5000" spans="1:7" x14ac:dyDescent="0.45">
      <c r="A5000" s="4" t="s">
        <v>394</v>
      </c>
      <c r="B5000" s="5" t="s">
        <v>333</v>
      </c>
      <c r="C5000" s="6" t="s">
        <v>61</v>
      </c>
      <c r="D5000" s="7">
        <v>45725.760000000002</v>
      </c>
      <c r="E5000" s="16">
        <v>45519</v>
      </c>
      <c r="F5000" s="8">
        <v>0</v>
      </c>
      <c r="G5000" s="10"/>
    </row>
    <row r="5001" spans="1:7" x14ac:dyDescent="0.45">
      <c r="A5001" s="4" t="s">
        <v>394</v>
      </c>
      <c r="B5001" s="5" t="s">
        <v>333</v>
      </c>
      <c r="C5001" s="6" t="s">
        <v>62</v>
      </c>
      <c r="D5001" s="7">
        <v>187555.82</v>
      </c>
      <c r="E5001" s="16">
        <v>45519</v>
      </c>
      <c r="F5001" s="8">
        <v>0</v>
      </c>
      <c r="G5001" s="10"/>
    </row>
    <row r="5002" spans="1:7" x14ac:dyDescent="0.45">
      <c r="A5002" s="4" t="s">
        <v>394</v>
      </c>
      <c r="B5002" s="5" t="s">
        <v>333</v>
      </c>
      <c r="C5002" s="6" t="s">
        <v>63</v>
      </c>
      <c r="D5002" s="7">
        <v>44218.43</v>
      </c>
      <c r="E5002" s="16">
        <v>45519</v>
      </c>
      <c r="F5002" s="8">
        <v>0</v>
      </c>
      <c r="G5002" s="10"/>
    </row>
    <row r="5003" spans="1:7" x14ac:dyDescent="0.45">
      <c r="A5003" s="4" t="s">
        <v>394</v>
      </c>
      <c r="B5003" s="5" t="s">
        <v>333</v>
      </c>
      <c r="C5003" s="6" t="s">
        <v>64</v>
      </c>
      <c r="D5003" s="7">
        <v>203468.72</v>
      </c>
      <c r="E5003" s="16">
        <v>45519</v>
      </c>
      <c r="F5003" s="8">
        <v>0</v>
      </c>
      <c r="G5003" s="10"/>
    </row>
    <row r="5004" spans="1:7" x14ac:dyDescent="0.45">
      <c r="A5004" s="4" t="s">
        <v>394</v>
      </c>
      <c r="B5004" s="5" t="s">
        <v>333</v>
      </c>
      <c r="C5004" s="6" t="s">
        <v>65</v>
      </c>
      <c r="D5004" s="7">
        <v>50330.239999999998</v>
      </c>
      <c r="E5004" s="16">
        <v>45519</v>
      </c>
      <c r="F5004" s="8">
        <v>0</v>
      </c>
      <c r="G5004" s="10"/>
    </row>
    <row r="5005" spans="1:7" x14ac:dyDescent="0.45">
      <c r="A5005" s="4" t="s">
        <v>394</v>
      </c>
      <c r="B5005" s="5" t="s">
        <v>333</v>
      </c>
      <c r="C5005" s="6" t="s">
        <v>66</v>
      </c>
      <c r="D5005" s="7">
        <v>159507.57</v>
      </c>
      <c r="E5005" s="16">
        <v>45519</v>
      </c>
      <c r="F5005" s="8">
        <v>0</v>
      </c>
      <c r="G5005" s="10"/>
    </row>
    <row r="5006" spans="1:7" x14ac:dyDescent="0.45">
      <c r="A5006" s="4" t="s">
        <v>394</v>
      </c>
      <c r="B5006" s="5" t="s">
        <v>333</v>
      </c>
      <c r="C5006" s="6" t="s">
        <v>67</v>
      </c>
      <c r="D5006" s="7">
        <v>39455.97</v>
      </c>
      <c r="E5006" s="16">
        <v>45519</v>
      </c>
      <c r="F5006" s="8">
        <v>0</v>
      </c>
      <c r="G5006" s="10"/>
    </row>
    <row r="5007" spans="1:7" x14ac:dyDescent="0.45">
      <c r="A5007" s="4" t="s">
        <v>394</v>
      </c>
      <c r="B5007" s="5" t="s">
        <v>333</v>
      </c>
      <c r="C5007" s="6" t="s">
        <v>54</v>
      </c>
      <c r="D5007" s="7">
        <v>502707.16</v>
      </c>
      <c r="E5007" s="16">
        <v>44880</v>
      </c>
      <c r="F5007" s="8">
        <v>0</v>
      </c>
      <c r="G5007" s="10"/>
    </row>
    <row r="5008" spans="1:7" x14ac:dyDescent="0.45">
      <c r="A5008" s="4" t="s">
        <v>394</v>
      </c>
      <c r="B5008" s="5" t="s">
        <v>333</v>
      </c>
      <c r="C5008" s="6" t="s">
        <v>68</v>
      </c>
      <c r="D5008" s="7">
        <v>117783.46</v>
      </c>
      <c r="E5008" s="16">
        <v>44880</v>
      </c>
      <c r="F5008" s="8">
        <v>0</v>
      </c>
      <c r="G5008" s="10"/>
    </row>
    <row r="5009" spans="1:7" x14ac:dyDescent="0.45">
      <c r="A5009" s="4" t="s">
        <v>394</v>
      </c>
      <c r="B5009" s="5" t="s">
        <v>333</v>
      </c>
      <c r="C5009" s="6" t="s">
        <v>55</v>
      </c>
      <c r="D5009" s="7">
        <v>528320.72</v>
      </c>
      <c r="E5009" s="16">
        <v>44925</v>
      </c>
      <c r="F5009" s="8">
        <v>0</v>
      </c>
      <c r="G5009" s="10"/>
    </row>
    <row r="5010" spans="1:7" x14ac:dyDescent="0.45">
      <c r="A5010" s="4" t="s">
        <v>394</v>
      </c>
      <c r="B5010" s="5" t="s">
        <v>333</v>
      </c>
      <c r="C5010" s="6" t="s">
        <v>69</v>
      </c>
      <c r="D5010" s="7">
        <v>123784.67</v>
      </c>
      <c r="E5010" s="16">
        <v>44925</v>
      </c>
      <c r="F5010" s="8">
        <v>0</v>
      </c>
      <c r="G5010" s="10"/>
    </row>
    <row r="5011" spans="1:7" x14ac:dyDescent="0.45">
      <c r="A5011" s="4" t="s">
        <v>394</v>
      </c>
      <c r="B5011" s="5" t="s">
        <v>333</v>
      </c>
      <c r="C5011" s="6" t="s">
        <v>56</v>
      </c>
      <c r="D5011" s="7">
        <v>445203.27</v>
      </c>
      <c r="E5011" s="16">
        <v>45140</v>
      </c>
      <c r="F5011" s="8">
        <v>0</v>
      </c>
      <c r="G5011" s="10"/>
    </row>
    <row r="5012" spans="1:7" x14ac:dyDescent="0.45">
      <c r="A5012" s="4" t="s">
        <v>394</v>
      </c>
      <c r="B5012" s="5" t="s">
        <v>333</v>
      </c>
      <c r="C5012" s="6" t="s">
        <v>70</v>
      </c>
      <c r="D5012" s="7">
        <v>104310.39</v>
      </c>
      <c r="E5012" s="16">
        <v>45140</v>
      </c>
      <c r="F5012" s="8">
        <v>0</v>
      </c>
      <c r="G5012" s="10"/>
    </row>
    <row r="5013" spans="1:7" x14ac:dyDescent="0.45">
      <c r="A5013" s="4" t="s">
        <v>394</v>
      </c>
      <c r="B5013" s="5" t="s">
        <v>333</v>
      </c>
      <c r="C5013" s="6" t="s">
        <v>57</v>
      </c>
      <c r="D5013" s="7">
        <v>581127.28</v>
      </c>
      <c r="E5013" s="16">
        <v>45504</v>
      </c>
      <c r="F5013" s="8">
        <v>0</v>
      </c>
      <c r="G5013" s="10"/>
    </row>
    <row r="5014" spans="1:7" x14ac:dyDescent="0.45">
      <c r="A5014" s="4" t="s">
        <v>394</v>
      </c>
      <c r="B5014" s="5" t="s">
        <v>333</v>
      </c>
      <c r="C5014" s="6" t="s">
        <v>71</v>
      </c>
      <c r="D5014" s="7">
        <v>29455</v>
      </c>
      <c r="E5014" s="16">
        <v>45504</v>
      </c>
      <c r="F5014" s="8">
        <v>0</v>
      </c>
      <c r="G5014" s="10" t="s">
        <v>395</v>
      </c>
    </row>
    <row r="5015" spans="1:7" x14ac:dyDescent="0.45">
      <c r="A5015" s="4" t="s">
        <v>394</v>
      </c>
      <c r="B5015" s="5" t="s">
        <v>333</v>
      </c>
      <c r="C5015" s="6" t="s">
        <v>72</v>
      </c>
      <c r="D5015" s="7">
        <v>94855.42</v>
      </c>
      <c r="E5015" s="16">
        <v>45504</v>
      </c>
      <c r="F5015" s="8">
        <v>0</v>
      </c>
      <c r="G5015" s="10"/>
    </row>
    <row r="5016" spans="1:7" x14ac:dyDescent="0.45">
      <c r="A5016" s="4" t="s">
        <v>394</v>
      </c>
      <c r="B5016" s="5" t="s">
        <v>333</v>
      </c>
      <c r="C5016" s="6" t="s">
        <v>58</v>
      </c>
      <c r="D5016" s="7">
        <v>258108.15</v>
      </c>
      <c r="E5016" s="16">
        <v>45412</v>
      </c>
      <c r="F5016" s="8">
        <v>0</v>
      </c>
      <c r="G5016" s="10"/>
    </row>
    <row r="5017" spans="1:7" x14ac:dyDescent="0.45">
      <c r="A5017" s="4" t="s">
        <v>394</v>
      </c>
      <c r="B5017" s="5" t="s">
        <v>333</v>
      </c>
      <c r="C5017" s="6" t="s">
        <v>73</v>
      </c>
      <c r="D5017" s="7">
        <v>58599.02</v>
      </c>
      <c r="E5017" s="16">
        <v>45412</v>
      </c>
      <c r="F5017" s="8">
        <v>0</v>
      </c>
      <c r="G5017" s="10"/>
    </row>
    <row r="5018" spans="1:7" x14ac:dyDescent="0.45">
      <c r="A5018" s="4" t="s">
        <v>394</v>
      </c>
      <c r="B5018" s="5" t="s">
        <v>333</v>
      </c>
      <c r="C5018" s="6" t="s">
        <v>74</v>
      </c>
      <c r="D5018" s="7">
        <v>192114.68</v>
      </c>
      <c r="E5018" s="16">
        <v>44985</v>
      </c>
      <c r="F5018" s="8">
        <v>0</v>
      </c>
      <c r="G5018" s="10"/>
    </row>
    <row r="5019" spans="1:7" x14ac:dyDescent="0.45">
      <c r="A5019" s="4" t="s">
        <v>394</v>
      </c>
      <c r="B5019" s="5" t="s">
        <v>333</v>
      </c>
      <c r="C5019" s="6" t="s">
        <v>75</v>
      </c>
      <c r="D5019" s="7">
        <v>41931.67</v>
      </c>
      <c r="E5019" s="16">
        <v>44985</v>
      </c>
      <c r="F5019" s="8">
        <v>0</v>
      </c>
      <c r="G5019" s="10"/>
    </row>
    <row r="5020" spans="1:7" x14ac:dyDescent="0.45">
      <c r="A5020" s="4" t="s">
        <v>394</v>
      </c>
      <c r="B5020" s="5" t="s">
        <v>333</v>
      </c>
      <c r="C5020" s="6" t="s">
        <v>76</v>
      </c>
      <c r="D5020" s="7">
        <v>448207.42</v>
      </c>
      <c r="E5020" s="16">
        <v>44985</v>
      </c>
      <c r="F5020" s="8">
        <v>0</v>
      </c>
      <c r="G5020" s="10"/>
    </row>
    <row r="5021" spans="1:7" x14ac:dyDescent="0.45">
      <c r="A5021" s="4" t="s">
        <v>394</v>
      </c>
      <c r="B5021" s="5" t="s">
        <v>333</v>
      </c>
      <c r="C5021" s="6" t="s">
        <v>77</v>
      </c>
      <c r="D5021" s="7">
        <v>97827.43</v>
      </c>
      <c r="E5021" s="16">
        <v>44985</v>
      </c>
      <c r="F5021" s="8">
        <v>0</v>
      </c>
      <c r="G5021" s="10"/>
    </row>
    <row r="5022" spans="1:7" x14ac:dyDescent="0.45">
      <c r="A5022" s="4" t="s">
        <v>394</v>
      </c>
      <c r="B5022" s="5" t="s">
        <v>333</v>
      </c>
      <c r="C5022" s="6" t="s">
        <v>78</v>
      </c>
      <c r="D5022" s="7">
        <v>328896.93</v>
      </c>
      <c r="E5022" s="16">
        <v>45127</v>
      </c>
      <c r="F5022" s="8">
        <v>0</v>
      </c>
      <c r="G5022" s="10"/>
    </row>
    <row r="5023" spans="1:7" x14ac:dyDescent="0.45">
      <c r="A5023" s="4" t="s">
        <v>394</v>
      </c>
      <c r="B5023" s="5" t="s">
        <v>333</v>
      </c>
      <c r="C5023" s="6" t="s">
        <v>79</v>
      </c>
      <c r="D5023" s="7">
        <v>73600.960000000006</v>
      </c>
      <c r="E5023" s="16">
        <v>45127</v>
      </c>
      <c r="F5023" s="8">
        <v>0</v>
      </c>
      <c r="G5023" s="10"/>
    </row>
    <row r="5024" spans="1:7" x14ac:dyDescent="0.45">
      <c r="A5024" s="4" t="s">
        <v>394</v>
      </c>
      <c r="B5024" s="5" t="s">
        <v>333</v>
      </c>
      <c r="C5024" s="6" t="s">
        <v>80</v>
      </c>
      <c r="D5024" s="7">
        <v>531090.4</v>
      </c>
      <c r="E5024" s="16">
        <v>45488</v>
      </c>
      <c r="F5024" s="8">
        <v>0</v>
      </c>
      <c r="G5024" s="10"/>
    </row>
    <row r="5025" spans="1:7" x14ac:dyDescent="0.45">
      <c r="A5025" s="4" t="s">
        <v>394</v>
      </c>
      <c r="B5025" s="5" t="s">
        <v>333</v>
      </c>
      <c r="C5025" s="6" t="s">
        <v>81</v>
      </c>
      <c r="D5025" s="7">
        <v>115323.15</v>
      </c>
      <c r="E5025" s="16">
        <v>45488</v>
      </c>
      <c r="F5025" s="8">
        <v>0</v>
      </c>
      <c r="G5025" s="10"/>
    </row>
    <row r="5026" spans="1:7" x14ac:dyDescent="0.45">
      <c r="A5026" s="4" t="s">
        <v>394</v>
      </c>
      <c r="B5026" s="5" t="s">
        <v>333</v>
      </c>
      <c r="C5026" s="6" t="s">
        <v>82</v>
      </c>
      <c r="D5026" s="7">
        <v>176174.59</v>
      </c>
      <c r="E5026" s="16">
        <v>45519</v>
      </c>
      <c r="F5026" s="8">
        <v>0</v>
      </c>
      <c r="G5026" s="10"/>
    </row>
    <row r="5027" spans="1:7" x14ac:dyDescent="0.45">
      <c r="A5027" s="4" t="s">
        <v>394</v>
      </c>
      <c r="B5027" s="5" t="s">
        <v>333</v>
      </c>
      <c r="C5027" s="6" t="s">
        <v>83</v>
      </c>
      <c r="D5027" s="7">
        <v>41535.18</v>
      </c>
      <c r="E5027" s="16">
        <v>45519</v>
      </c>
      <c r="F5027" s="8">
        <v>0</v>
      </c>
      <c r="G5027" s="10"/>
    </row>
    <row r="5028" spans="1:7" x14ac:dyDescent="0.45">
      <c r="A5028" s="4" t="s">
        <v>394</v>
      </c>
      <c r="B5028" s="5" t="s">
        <v>333</v>
      </c>
      <c r="C5028" s="6" t="s">
        <v>84</v>
      </c>
      <c r="D5028" s="7">
        <v>170805.29</v>
      </c>
      <c r="E5028" s="16">
        <v>45519</v>
      </c>
      <c r="F5028" s="8">
        <v>0</v>
      </c>
      <c r="G5028" s="10"/>
    </row>
    <row r="5029" spans="1:7" x14ac:dyDescent="0.45">
      <c r="A5029" s="4" t="s">
        <v>394</v>
      </c>
      <c r="B5029" s="5" t="s">
        <v>333</v>
      </c>
      <c r="C5029" s="6" t="s">
        <v>85</v>
      </c>
      <c r="D5029" s="7">
        <v>40269.300000000003</v>
      </c>
      <c r="E5029" s="16">
        <v>45519</v>
      </c>
      <c r="F5029" s="8">
        <v>0</v>
      </c>
      <c r="G5029" s="10"/>
    </row>
    <row r="5030" spans="1:7" x14ac:dyDescent="0.45">
      <c r="A5030" s="4" t="s">
        <v>394</v>
      </c>
      <c r="B5030" s="5" t="s">
        <v>333</v>
      </c>
      <c r="C5030" s="6" t="s">
        <v>86</v>
      </c>
      <c r="D5030" s="7">
        <v>238715.49</v>
      </c>
      <c r="E5030" s="16">
        <v>45519</v>
      </c>
      <c r="F5030" s="8">
        <v>0</v>
      </c>
      <c r="G5030" s="10"/>
    </row>
    <row r="5031" spans="1:7" x14ac:dyDescent="0.45">
      <c r="A5031" s="4" t="s">
        <v>394</v>
      </c>
      <c r="B5031" s="5" t="s">
        <v>333</v>
      </c>
      <c r="C5031" s="6" t="s">
        <v>87</v>
      </c>
      <c r="D5031" s="7">
        <v>59048.92</v>
      </c>
      <c r="E5031" s="16">
        <v>45519</v>
      </c>
      <c r="F5031" s="8">
        <v>0</v>
      </c>
      <c r="G5031" s="10"/>
    </row>
    <row r="5032" spans="1:7" x14ac:dyDescent="0.45">
      <c r="A5032" s="4" t="s">
        <v>394</v>
      </c>
      <c r="B5032" s="5" t="s">
        <v>333</v>
      </c>
      <c r="C5032" s="6" t="s">
        <v>88</v>
      </c>
      <c r="D5032" s="7">
        <v>157568.17000000001</v>
      </c>
      <c r="E5032" s="16">
        <v>45519</v>
      </c>
      <c r="F5032" s="8">
        <v>0</v>
      </c>
      <c r="G5032" s="10"/>
    </row>
    <row r="5033" spans="1:7" x14ac:dyDescent="0.45">
      <c r="A5033" s="4" t="s">
        <v>394</v>
      </c>
      <c r="B5033" s="5" t="s">
        <v>333</v>
      </c>
      <c r="C5033" s="6" t="s">
        <v>89</v>
      </c>
      <c r="D5033" s="7">
        <v>38976.230000000003</v>
      </c>
      <c r="E5033" s="16">
        <v>45519</v>
      </c>
      <c r="F5033" s="8">
        <v>0</v>
      </c>
      <c r="G5033" s="10"/>
    </row>
    <row r="5034" spans="1:7" x14ac:dyDescent="0.45">
      <c r="A5034" s="4" t="s">
        <v>394</v>
      </c>
      <c r="B5034" s="5" t="s">
        <v>333</v>
      </c>
      <c r="C5034" s="6" t="s">
        <v>90</v>
      </c>
      <c r="D5034" s="7">
        <v>157568.17000000001</v>
      </c>
      <c r="E5034" s="16">
        <v>45762</v>
      </c>
      <c r="F5034" s="8">
        <v>0</v>
      </c>
      <c r="G5034" s="10"/>
    </row>
    <row r="5035" spans="1:7" x14ac:dyDescent="0.45">
      <c r="A5035" s="4" t="s">
        <v>394</v>
      </c>
      <c r="B5035" s="5" t="s">
        <v>333</v>
      </c>
      <c r="C5035" s="6" t="s">
        <v>91</v>
      </c>
      <c r="D5035" s="7">
        <v>38976.230000000003</v>
      </c>
      <c r="E5035" s="16">
        <v>45762</v>
      </c>
      <c r="F5035" s="8">
        <v>0</v>
      </c>
      <c r="G5035" s="10"/>
    </row>
    <row r="5036" spans="1:7" x14ac:dyDescent="0.45">
      <c r="A5036" s="4" t="s">
        <v>394</v>
      </c>
      <c r="B5036" s="5" t="s">
        <v>333</v>
      </c>
      <c r="C5036" s="6" t="s">
        <v>92</v>
      </c>
      <c r="D5036" s="7">
        <v>1498405.05</v>
      </c>
      <c r="E5036" s="16">
        <v>45519</v>
      </c>
      <c r="F5036" s="8">
        <v>0</v>
      </c>
      <c r="G5036" s="10"/>
    </row>
    <row r="5037" spans="1:7" x14ac:dyDescent="0.45">
      <c r="A5037" s="4" t="s">
        <v>394</v>
      </c>
      <c r="B5037" s="5" t="s">
        <v>333</v>
      </c>
      <c r="C5037" s="6" t="s">
        <v>93</v>
      </c>
      <c r="D5037" s="7">
        <v>370647.1</v>
      </c>
      <c r="E5037" s="16">
        <v>45519</v>
      </c>
      <c r="F5037" s="8">
        <v>0</v>
      </c>
      <c r="G5037" s="10"/>
    </row>
    <row r="5038" spans="1:7" x14ac:dyDescent="0.45">
      <c r="A5038" s="4" t="s">
        <v>394</v>
      </c>
      <c r="B5038" s="5" t="s">
        <v>334</v>
      </c>
      <c r="C5038" s="6" t="s">
        <v>57</v>
      </c>
      <c r="D5038" s="7">
        <v>31884.14</v>
      </c>
      <c r="E5038" s="16">
        <v>45504</v>
      </c>
      <c r="F5038" s="8">
        <v>0</v>
      </c>
      <c r="G5038" s="10"/>
    </row>
    <row r="5039" spans="1:7" x14ac:dyDescent="0.45">
      <c r="A5039" s="4" t="s">
        <v>394</v>
      </c>
      <c r="B5039" s="5" t="s">
        <v>334</v>
      </c>
      <c r="C5039" s="6" t="s">
        <v>80</v>
      </c>
      <c r="D5039" s="7">
        <v>27869.64</v>
      </c>
      <c r="E5039" s="16">
        <v>45504</v>
      </c>
      <c r="F5039" s="8">
        <v>0</v>
      </c>
      <c r="G5039" s="10"/>
    </row>
    <row r="5040" spans="1:7" x14ac:dyDescent="0.45">
      <c r="A5040" s="4" t="s">
        <v>394</v>
      </c>
      <c r="B5040" s="5" t="s">
        <v>334</v>
      </c>
      <c r="C5040" s="6" t="s">
        <v>90</v>
      </c>
      <c r="D5040" s="7">
        <v>9419.2099999999991</v>
      </c>
      <c r="E5040" s="16">
        <v>45762</v>
      </c>
      <c r="F5040" s="8">
        <v>0</v>
      </c>
      <c r="G5040" s="10"/>
    </row>
    <row r="5041" spans="1:7" x14ac:dyDescent="0.45">
      <c r="A5041" s="4" t="s">
        <v>394</v>
      </c>
      <c r="B5041" s="5" t="s">
        <v>335</v>
      </c>
      <c r="C5041" s="6" t="s">
        <v>60</v>
      </c>
      <c r="D5041" s="7">
        <v>273093.7</v>
      </c>
      <c r="E5041" s="16">
        <v>45519</v>
      </c>
      <c r="F5041" s="8">
        <v>0</v>
      </c>
      <c r="G5041" s="10"/>
    </row>
    <row r="5042" spans="1:7" x14ac:dyDescent="0.45">
      <c r="A5042" s="4" t="s">
        <v>394</v>
      </c>
      <c r="B5042" s="5" t="s">
        <v>335</v>
      </c>
      <c r="C5042" s="6" t="s">
        <v>61</v>
      </c>
      <c r="D5042" s="7">
        <v>60145.4</v>
      </c>
      <c r="E5042" s="16">
        <v>45519</v>
      </c>
      <c r="F5042" s="8">
        <v>0</v>
      </c>
      <c r="G5042" s="10"/>
    </row>
    <row r="5043" spans="1:7" x14ac:dyDescent="0.45">
      <c r="A5043" s="4" t="s">
        <v>394</v>
      </c>
      <c r="B5043" s="5" t="s">
        <v>335</v>
      </c>
      <c r="C5043" s="6" t="s">
        <v>62</v>
      </c>
      <c r="D5043" s="7">
        <v>264091.25</v>
      </c>
      <c r="E5043" s="16">
        <v>45519</v>
      </c>
      <c r="F5043" s="8">
        <v>0</v>
      </c>
      <c r="G5043" s="10"/>
    </row>
    <row r="5044" spans="1:7" x14ac:dyDescent="0.45">
      <c r="A5044" s="4" t="s">
        <v>394</v>
      </c>
      <c r="B5044" s="5" t="s">
        <v>335</v>
      </c>
      <c r="C5044" s="6" t="s">
        <v>63</v>
      </c>
      <c r="D5044" s="7">
        <v>58162.73</v>
      </c>
      <c r="E5044" s="16">
        <v>45519</v>
      </c>
      <c r="F5044" s="8">
        <v>0</v>
      </c>
      <c r="G5044" s="10"/>
    </row>
    <row r="5045" spans="1:7" x14ac:dyDescent="0.45">
      <c r="A5045" s="4" t="s">
        <v>394</v>
      </c>
      <c r="B5045" s="5" t="s">
        <v>335</v>
      </c>
      <c r="C5045" s="6" t="s">
        <v>64</v>
      </c>
      <c r="D5045" s="7">
        <v>312150.34999999998</v>
      </c>
      <c r="E5045" s="16">
        <v>45519</v>
      </c>
      <c r="F5045" s="8">
        <v>0</v>
      </c>
      <c r="G5045" s="10"/>
    </row>
    <row r="5046" spans="1:7" x14ac:dyDescent="0.45">
      <c r="A5046" s="4" t="s">
        <v>394</v>
      </c>
      <c r="B5046" s="5" t="s">
        <v>335</v>
      </c>
      <c r="C5046" s="6" t="s">
        <v>65</v>
      </c>
      <c r="D5046" s="7">
        <v>66201.91</v>
      </c>
      <c r="E5046" s="16">
        <v>45519</v>
      </c>
      <c r="F5046" s="8">
        <v>0</v>
      </c>
      <c r="G5046" s="10"/>
    </row>
    <row r="5047" spans="1:7" x14ac:dyDescent="0.45">
      <c r="A5047" s="4" t="s">
        <v>394</v>
      </c>
      <c r="B5047" s="5" t="s">
        <v>335</v>
      </c>
      <c r="C5047" s="6" t="s">
        <v>66</v>
      </c>
      <c r="D5047" s="7">
        <v>244707.62</v>
      </c>
      <c r="E5047" s="16">
        <v>45519</v>
      </c>
      <c r="F5047" s="8">
        <v>0</v>
      </c>
      <c r="G5047" s="10"/>
    </row>
    <row r="5048" spans="1:7" x14ac:dyDescent="0.45">
      <c r="A5048" s="4" t="s">
        <v>394</v>
      </c>
      <c r="B5048" s="5" t="s">
        <v>335</v>
      </c>
      <c r="C5048" s="6" t="s">
        <v>67</v>
      </c>
      <c r="D5048" s="7">
        <v>51898.42</v>
      </c>
      <c r="E5048" s="16">
        <v>45519</v>
      </c>
      <c r="F5048" s="8">
        <v>0</v>
      </c>
      <c r="G5048" s="10"/>
    </row>
    <row r="5049" spans="1:7" x14ac:dyDescent="0.45">
      <c r="A5049" s="4" t="s">
        <v>394</v>
      </c>
      <c r="B5049" s="5" t="s">
        <v>335</v>
      </c>
      <c r="C5049" s="6" t="s">
        <v>54</v>
      </c>
      <c r="D5049" s="7">
        <v>704036.21</v>
      </c>
      <c r="E5049" s="16">
        <v>44880</v>
      </c>
      <c r="F5049" s="8">
        <v>0</v>
      </c>
      <c r="G5049" s="10"/>
    </row>
    <row r="5050" spans="1:7" x14ac:dyDescent="0.45">
      <c r="A5050" s="4" t="s">
        <v>394</v>
      </c>
      <c r="B5050" s="5" t="s">
        <v>335</v>
      </c>
      <c r="C5050" s="6" t="s">
        <v>68</v>
      </c>
      <c r="D5050" s="7">
        <v>154926.51999999999</v>
      </c>
      <c r="E5050" s="16">
        <v>44880</v>
      </c>
      <c r="F5050" s="8">
        <v>0</v>
      </c>
      <c r="G5050" s="10"/>
    </row>
    <row r="5051" spans="1:7" x14ac:dyDescent="0.45">
      <c r="A5051" s="4" t="s">
        <v>394</v>
      </c>
      <c r="B5051" s="5" t="s">
        <v>335</v>
      </c>
      <c r="C5051" s="6" t="s">
        <v>55</v>
      </c>
      <c r="D5051" s="7">
        <v>739907.73</v>
      </c>
      <c r="E5051" s="16">
        <v>44925</v>
      </c>
      <c r="F5051" s="8">
        <v>0</v>
      </c>
      <c r="G5051" s="10"/>
    </row>
    <row r="5052" spans="1:7" x14ac:dyDescent="0.45">
      <c r="A5052" s="4" t="s">
        <v>394</v>
      </c>
      <c r="B5052" s="5" t="s">
        <v>335</v>
      </c>
      <c r="C5052" s="6" t="s">
        <v>69</v>
      </c>
      <c r="D5052" s="7">
        <v>162820.22</v>
      </c>
      <c r="E5052" s="16">
        <v>44925</v>
      </c>
      <c r="F5052" s="8">
        <v>0</v>
      </c>
      <c r="G5052" s="10"/>
    </row>
    <row r="5053" spans="1:7" x14ac:dyDescent="0.45">
      <c r="A5053" s="4" t="s">
        <v>394</v>
      </c>
      <c r="B5053" s="5" t="s">
        <v>335</v>
      </c>
      <c r="C5053" s="6" t="s">
        <v>56</v>
      </c>
      <c r="D5053" s="7">
        <v>639780.80000000005</v>
      </c>
      <c r="E5053" s="16">
        <v>45140</v>
      </c>
      <c r="F5053" s="8">
        <v>0</v>
      </c>
      <c r="G5053" s="10"/>
    </row>
    <row r="5054" spans="1:7" x14ac:dyDescent="0.45">
      <c r="A5054" s="4" t="s">
        <v>394</v>
      </c>
      <c r="B5054" s="5" t="s">
        <v>335</v>
      </c>
      <c r="C5054" s="6" t="s">
        <v>70</v>
      </c>
      <c r="D5054" s="7">
        <v>137204.72</v>
      </c>
      <c r="E5054" s="16">
        <v>45140</v>
      </c>
      <c r="F5054" s="8">
        <v>0</v>
      </c>
      <c r="G5054" s="10"/>
    </row>
    <row r="5055" spans="1:7" x14ac:dyDescent="0.45">
      <c r="A5055" s="4" t="s">
        <v>394</v>
      </c>
      <c r="B5055" s="5" t="s">
        <v>335</v>
      </c>
      <c r="C5055" s="6" t="s">
        <v>57</v>
      </c>
      <c r="D5055" s="7">
        <v>788751.11</v>
      </c>
      <c r="E5055" s="16">
        <v>45504</v>
      </c>
      <c r="F5055" s="8">
        <v>0</v>
      </c>
      <c r="G5055" s="10"/>
    </row>
    <row r="5056" spans="1:7" x14ac:dyDescent="0.45">
      <c r="A5056" s="4" t="s">
        <v>394</v>
      </c>
      <c r="B5056" s="5" t="s">
        <v>335</v>
      </c>
      <c r="C5056" s="6" t="s">
        <v>71</v>
      </c>
      <c r="D5056" s="7">
        <v>97421.4</v>
      </c>
      <c r="E5056" s="16">
        <v>45504</v>
      </c>
      <c r="F5056" s="8">
        <v>0</v>
      </c>
      <c r="G5056" s="10" t="s">
        <v>395</v>
      </c>
    </row>
    <row r="5057" spans="1:7" x14ac:dyDescent="0.45">
      <c r="A5057" s="4" t="s">
        <v>394</v>
      </c>
      <c r="B5057" s="5" t="s">
        <v>335</v>
      </c>
      <c r="C5057" s="6" t="s">
        <v>72</v>
      </c>
      <c r="D5057" s="7">
        <v>124768.12</v>
      </c>
      <c r="E5057" s="16">
        <v>45504</v>
      </c>
      <c r="F5057" s="8">
        <v>0</v>
      </c>
      <c r="G5057" s="10"/>
    </row>
    <row r="5058" spans="1:7" x14ac:dyDescent="0.45">
      <c r="A5058" s="4" t="s">
        <v>394</v>
      </c>
      <c r="B5058" s="5" t="s">
        <v>335</v>
      </c>
      <c r="C5058" s="6" t="s">
        <v>58</v>
      </c>
      <c r="D5058" s="7">
        <v>364485.81</v>
      </c>
      <c r="E5058" s="16">
        <v>45412</v>
      </c>
      <c r="F5058" s="8">
        <v>0</v>
      </c>
      <c r="G5058" s="10"/>
    </row>
    <row r="5059" spans="1:7" x14ac:dyDescent="0.45">
      <c r="A5059" s="4" t="s">
        <v>394</v>
      </c>
      <c r="B5059" s="5" t="s">
        <v>335</v>
      </c>
      <c r="C5059" s="6" t="s">
        <v>73</v>
      </c>
      <c r="D5059" s="7">
        <v>77078.25</v>
      </c>
      <c r="E5059" s="16">
        <v>45412</v>
      </c>
      <c r="F5059" s="8">
        <v>0</v>
      </c>
      <c r="G5059" s="10"/>
    </row>
    <row r="5060" spans="1:7" x14ac:dyDescent="0.45">
      <c r="A5060" s="4" t="s">
        <v>394</v>
      </c>
      <c r="B5060" s="5" t="s">
        <v>335</v>
      </c>
      <c r="C5060" s="6" t="s">
        <v>74</v>
      </c>
      <c r="D5060" s="7">
        <v>259854.03</v>
      </c>
      <c r="E5060" s="16">
        <v>44985</v>
      </c>
      <c r="F5060" s="8">
        <v>0</v>
      </c>
      <c r="G5060" s="10"/>
    </row>
    <row r="5061" spans="1:7" x14ac:dyDescent="0.45">
      <c r="A5061" s="4" t="s">
        <v>394</v>
      </c>
      <c r="B5061" s="5" t="s">
        <v>335</v>
      </c>
      <c r="C5061" s="6" t="s">
        <v>75</v>
      </c>
      <c r="D5061" s="7">
        <v>55154.84</v>
      </c>
      <c r="E5061" s="16">
        <v>44985</v>
      </c>
      <c r="F5061" s="8">
        <v>0</v>
      </c>
      <c r="G5061" s="10"/>
    </row>
    <row r="5062" spans="1:7" x14ac:dyDescent="0.45">
      <c r="A5062" s="4" t="s">
        <v>394</v>
      </c>
      <c r="B5062" s="5" t="s">
        <v>335</v>
      </c>
      <c r="C5062" s="6" t="s">
        <v>76</v>
      </c>
      <c r="D5062" s="7">
        <v>606244.69999999995</v>
      </c>
      <c r="E5062" s="16">
        <v>44985</v>
      </c>
      <c r="F5062" s="8">
        <v>0</v>
      </c>
      <c r="G5062" s="10"/>
    </row>
    <row r="5063" spans="1:7" x14ac:dyDescent="0.45">
      <c r="A5063" s="4" t="s">
        <v>394</v>
      </c>
      <c r="B5063" s="5" t="s">
        <v>335</v>
      </c>
      <c r="C5063" s="6" t="s">
        <v>77</v>
      </c>
      <c r="D5063" s="7">
        <v>128677.35</v>
      </c>
      <c r="E5063" s="16">
        <v>44985</v>
      </c>
      <c r="F5063" s="8">
        <v>0</v>
      </c>
      <c r="G5063" s="10"/>
    </row>
    <row r="5064" spans="1:7" x14ac:dyDescent="0.45">
      <c r="A5064" s="4" t="s">
        <v>394</v>
      </c>
      <c r="B5064" s="5" t="s">
        <v>335</v>
      </c>
      <c r="C5064" s="6" t="s">
        <v>78</v>
      </c>
      <c r="D5064" s="7">
        <v>462141.07</v>
      </c>
      <c r="E5064" s="16">
        <v>45127</v>
      </c>
      <c r="F5064" s="8">
        <v>0</v>
      </c>
      <c r="G5064" s="10"/>
    </row>
    <row r="5065" spans="1:7" x14ac:dyDescent="0.45">
      <c r="A5065" s="4" t="s">
        <v>394</v>
      </c>
      <c r="B5065" s="5" t="s">
        <v>335</v>
      </c>
      <c r="C5065" s="6" t="s">
        <v>79</v>
      </c>
      <c r="D5065" s="7">
        <v>96811.06</v>
      </c>
      <c r="E5065" s="16">
        <v>45127</v>
      </c>
      <c r="F5065" s="8">
        <v>0</v>
      </c>
      <c r="G5065" s="10"/>
    </row>
    <row r="5066" spans="1:7" x14ac:dyDescent="0.45">
      <c r="A5066" s="4" t="s">
        <v>394</v>
      </c>
      <c r="B5066" s="5" t="s">
        <v>335</v>
      </c>
      <c r="C5066" s="6" t="s">
        <v>80</v>
      </c>
      <c r="D5066" s="7">
        <v>689440.12</v>
      </c>
      <c r="E5066" s="16">
        <v>45519</v>
      </c>
      <c r="F5066" s="8">
        <v>0</v>
      </c>
      <c r="G5066" s="10"/>
    </row>
    <row r="5067" spans="1:7" x14ac:dyDescent="0.45">
      <c r="A5067" s="4" t="s">
        <v>394</v>
      </c>
      <c r="B5067" s="5" t="s">
        <v>335</v>
      </c>
      <c r="C5067" s="6" t="s">
        <v>81</v>
      </c>
      <c r="D5067" s="7">
        <v>151690.35999999999</v>
      </c>
      <c r="E5067" s="16">
        <v>45519</v>
      </c>
      <c r="F5067" s="8">
        <v>0</v>
      </c>
      <c r="G5067" s="10"/>
    </row>
    <row r="5068" spans="1:7" x14ac:dyDescent="0.45">
      <c r="A5068" s="4" t="s">
        <v>394</v>
      </c>
      <c r="B5068" s="5" t="s">
        <v>335</v>
      </c>
      <c r="C5068" s="6" t="s">
        <v>82</v>
      </c>
      <c r="D5068" s="7">
        <v>248065.71</v>
      </c>
      <c r="E5068" s="16">
        <v>45519</v>
      </c>
      <c r="F5068" s="8">
        <v>0</v>
      </c>
      <c r="G5068" s="10"/>
    </row>
    <row r="5069" spans="1:7" x14ac:dyDescent="0.45">
      <c r="A5069" s="4" t="s">
        <v>394</v>
      </c>
      <c r="B5069" s="5" t="s">
        <v>335</v>
      </c>
      <c r="C5069" s="6" t="s">
        <v>83</v>
      </c>
      <c r="D5069" s="7">
        <v>54633.31</v>
      </c>
      <c r="E5069" s="16">
        <v>45519</v>
      </c>
      <c r="F5069" s="8">
        <v>0</v>
      </c>
      <c r="G5069" s="10"/>
    </row>
    <row r="5070" spans="1:7" x14ac:dyDescent="0.45">
      <c r="A5070" s="4" t="s">
        <v>394</v>
      </c>
      <c r="B5070" s="5" t="s">
        <v>335</v>
      </c>
      <c r="C5070" s="6" t="s">
        <v>84</v>
      </c>
      <c r="D5070" s="7">
        <v>240505.38</v>
      </c>
      <c r="E5070" s="16">
        <v>45519</v>
      </c>
      <c r="F5070" s="8">
        <v>0</v>
      </c>
      <c r="G5070" s="10"/>
    </row>
    <row r="5071" spans="1:7" x14ac:dyDescent="0.45">
      <c r="A5071" s="4" t="s">
        <v>394</v>
      </c>
      <c r="B5071" s="5" t="s">
        <v>335</v>
      </c>
      <c r="C5071" s="6" t="s">
        <v>85</v>
      </c>
      <c r="D5071" s="7">
        <v>52968.24</v>
      </c>
      <c r="E5071" s="16">
        <v>45519</v>
      </c>
      <c r="F5071" s="8">
        <v>0</v>
      </c>
      <c r="G5071" s="10"/>
    </row>
    <row r="5072" spans="1:7" x14ac:dyDescent="0.45">
      <c r="A5072" s="4" t="s">
        <v>394</v>
      </c>
      <c r="B5072" s="5" t="s">
        <v>335</v>
      </c>
      <c r="C5072" s="6" t="s">
        <v>86</v>
      </c>
      <c r="D5072" s="7">
        <v>366223.99</v>
      </c>
      <c r="E5072" s="16">
        <v>45519</v>
      </c>
      <c r="F5072" s="8">
        <v>0</v>
      </c>
      <c r="G5072" s="10"/>
    </row>
    <row r="5073" spans="1:7" x14ac:dyDescent="0.45">
      <c r="A5073" s="4" t="s">
        <v>394</v>
      </c>
      <c r="B5073" s="5" t="s">
        <v>335</v>
      </c>
      <c r="C5073" s="6" t="s">
        <v>87</v>
      </c>
      <c r="D5073" s="7">
        <v>77670.03</v>
      </c>
      <c r="E5073" s="16">
        <v>45519</v>
      </c>
      <c r="F5073" s="8">
        <v>0</v>
      </c>
      <c r="G5073" s="10"/>
    </row>
    <row r="5074" spans="1:7" x14ac:dyDescent="0.45">
      <c r="A5074" s="4" t="s">
        <v>394</v>
      </c>
      <c r="B5074" s="5" t="s">
        <v>335</v>
      </c>
      <c r="C5074" s="6" t="s">
        <v>88</v>
      </c>
      <c r="D5074" s="7">
        <v>241732.29</v>
      </c>
      <c r="E5074" s="16">
        <v>45519</v>
      </c>
      <c r="F5074" s="8">
        <v>0</v>
      </c>
      <c r="G5074" s="10"/>
    </row>
    <row r="5075" spans="1:7" x14ac:dyDescent="0.45">
      <c r="A5075" s="4" t="s">
        <v>394</v>
      </c>
      <c r="B5075" s="5" t="s">
        <v>335</v>
      </c>
      <c r="C5075" s="6" t="s">
        <v>89</v>
      </c>
      <c r="D5075" s="7">
        <v>51267.41</v>
      </c>
      <c r="E5075" s="16">
        <v>45519</v>
      </c>
      <c r="F5075" s="8">
        <v>0</v>
      </c>
      <c r="G5075" s="10"/>
    </row>
    <row r="5076" spans="1:7" x14ac:dyDescent="0.45">
      <c r="A5076" s="4" t="s">
        <v>394</v>
      </c>
      <c r="B5076" s="5" t="s">
        <v>335</v>
      </c>
      <c r="C5076" s="6" t="s">
        <v>90</v>
      </c>
      <c r="D5076" s="7">
        <v>228639.07</v>
      </c>
      <c r="E5076" s="16">
        <v>45762</v>
      </c>
      <c r="F5076" s="8">
        <v>0</v>
      </c>
      <c r="G5076" s="10"/>
    </row>
    <row r="5077" spans="1:7" x14ac:dyDescent="0.45">
      <c r="A5077" s="4" t="s">
        <v>394</v>
      </c>
      <c r="B5077" s="5" t="s">
        <v>335</v>
      </c>
      <c r="C5077" s="6" t="s">
        <v>91</v>
      </c>
      <c r="D5077" s="7">
        <v>51267.41</v>
      </c>
      <c r="E5077" s="16">
        <v>45762</v>
      </c>
      <c r="F5077" s="8">
        <v>0</v>
      </c>
      <c r="G5077" s="10"/>
    </row>
    <row r="5078" spans="1:7" x14ac:dyDescent="0.45">
      <c r="A5078" s="4" t="s">
        <v>394</v>
      </c>
      <c r="B5078" s="5" t="s">
        <v>335</v>
      </c>
      <c r="C5078" s="6" t="s">
        <v>92</v>
      </c>
      <c r="D5078" s="7">
        <v>2298769.44</v>
      </c>
      <c r="E5078" s="16">
        <v>45519</v>
      </c>
      <c r="F5078" s="8">
        <v>0</v>
      </c>
      <c r="G5078" s="10"/>
    </row>
    <row r="5079" spans="1:7" x14ac:dyDescent="0.45">
      <c r="A5079" s="4" t="s">
        <v>394</v>
      </c>
      <c r="B5079" s="5" t="s">
        <v>335</v>
      </c>
      <c r="C5079" s="6" t="s">
        <v>93</v>
      </c>
      <c r="D5079" s="7">
        <v>487530.82</v>
      </c>
      <c r="E5079" s="16">
        <v>45519</v>
      </c>
      <c r="F5079" s="8">
        <v>0</v>
      </c>
      <c r="G5079" s="10"/>
    </row>
    <row r="5080" spans="1:7" x14ac:dyDescent="0.45">
      <c r="A5080" s="4" t="s">
        <v>394</v>
      </c>
      <c r="B5080" s="5" t="s">
        <v>336</v>
      </c>
      <c r="C5080" s="6" t="s">
        <v>60</v>
      </c>
      <c r="D5080" s="7">
        <v>3719.4</v>
      </c>
      <c r="E5080" s="16">
        <v>45519</v>
      </c>
      <c r="F5080" s="8">
        <v>0</v>
      </c>
      <c r="G5080" s="10"/>
    </row>
    <row r="5081" spans="1:7" x14ac:dyDescent="0.45">
      <c r="A5081" s="4" t="s">
        <v>394</v>
      </c>
      <c r="B5081" s="5" t="s">
        <v>336</v>
      </c>
      <c r="C5081" s="6" t="s">
        <v>62</v>
      </c>
      <c r="D5081" s="7">
        <v>3596.79</v>
      </c>
      <c r="E5081" s="16">
        <v>45519</v>
      </c>
      <c r="F5081" s="8">
        <v>0</v>
      </c>
      <c r="G5081" s="10"/>
    </row>
    <row r="5082" spans="1:7" x14ac:dyDescent="0.45">
      <c r="A5082" s="4" t="s">
        <v>394</v>
      </c>
      <c r="B5082" s="5" t="s">
        <v>336</v>
      </c>
      <c r="C5082" s="6" t="s">
        <v>64</v>
      </c>
      <c r="D5082" s="7">
        <v>4251.34</v>
      </c>
      <c r="E5082" s="16">
        <v>45519</v>
      </c>
      <c r="F5082" s="8">
        <v>0</v>
      </c>
      <c r="G5082" s="10"/>
    </row>
    <row r="5083" spans="1:7" x14ac:dyDescent="0.45">
      <c r="A5083" s="4" t="s">
        <v>394</v>
      </c>
      <c r="B5083" s="5" t="s">
        <v>336</v>
      </c>
      <c r="C5083" s="6" t="s">
        <v>66</v>
      </c>
      <c r="D5083" s="7">
        <v>3332.8</v>
      </c>
      <c r="E5083" s="16">
        <v>45519</v>
      </c>
      <c r="F5083" s="8">
        <v>0</v>
      </c>
      <c r="G5083" s="10"/>
    </row>
    <row r="5084" spans="1:7" x14ac:dyDescent="0.45">
      <c r="A5084" s="4" t="s">
        <v>394</v>
      </c>
      <c r="B5084" s="5" t="s">
        <v>336</v>
      </c>
      <c r="C5084" s="6" t="s">
        <v>54</v>
      </c>
      <c r="D5084" s="7">
        <v>9949.0300000000007</v>
      </c>
      <c r="E5084" s="16">
        <v>44880</v>
      </c>
      <c r="F5084" s="8">
        <v>0</v>
      </c>
      <c r="G5084" s="10"/>
    </row>
    <row r="5085" spans="1:7" x14ac:dyDescent="0.45">
      <c r="A5085" s="4" t="s">
        <v>394</v>
      </c>
      <c r="B5085" s="5" t="s">
        <v>336</v>
      </c>
      <c r="C5085" s="6" t="s">
        <v>55</v>
      </c>
      <c r="D5085" s="7">
        <v>10455.950000000001</v>
      </c>
      <c r="E5085" s="16">
        <v>44925</v>
      </c>
      <c r="F5085" s="8">
        <v>0</v>
      </c>
      <c r="G5085" s="10"/>
    </row>
    <row r="5086" spans="1:7" x14ac:dyDescent="0.45">
      <c r="A5086" s="4" t="s">
        <v>394</v>
      </c>
      <c r="B5086" s="5" t="s">
        <v>336</v>
      </c>
      <c r="C5086" s="6" t="s">
        <v>56</v>
      </c>
      <c r="D5086" s="7">
        <v>8810.98</v>
      </c>
      <c r="E5086" s="16">
        <v>45140</v>
      </c>
      <c r="F5086" s="8">
        <v>0</v>
      </c>
      <c r="G5086" s="10"/>
    </row>
    <row r="5087" spans="1:7" x14ac:dyDescent="0.45">
      <c r="A5087" s="4" t="s">
        <v>394</v>
      </c>
      <c r="B5087" s="5" t="s">
        <v>336</v>
      </c>
      <c r="C5087" s="6" t="s">
        <v>57</v>
      </c>
      <c r="D5087" s="7">
        <v>11144.39</v>
      </c>
      <c r="E5087" s="16">
        <v>45504</v>
      </c>
      <c r="F5087" s="8">
        <v>0</v>
      </c>
      <c r="G5087" s="10"/>
    </row>
    <row r="5088" spans="1:7" x14ac:dyDescent="0.45">
      <c r="A5088" s="4" t="s">
        <v>394</v>
      </c>
      <c r="B5088" s="5" t="s">
        <v>336</v>
      </c>
      <c r="C5088" s="6" t="s">
        <v>58</v>
      </c>
      <c r="D5088" s="7">
        <v>4949.79</v>
      </c>
      <c r="E5088" s="16">
        <v>45412</v>
      </c>
      <c r="F5088" s="8">
        <v>0</v>
      </c>
      <c r="G5088" s="10"/>
    </row>
    <row r="5089" spans="1:7" x14ac:dyDescent="0.45">
      <c r="A5089" s="4" t="s">
        <v>394</v>
      </c>
      <c r="B5089" s="5" t="s">
        <v>336</v>
      </c>
      <c r="C5089" s="6" t="s">
        <v>74</v>
      </c>
      <c r="D5089" s="7">
        <v>3541.92</v>
      </c>
      <c r="E5089" s="16">
        <v>44985</v>
      </c>
      <c r="F5089" s="8">
        <v>0</v>
      </c>
      <c r="G5089" s="10"/>
    </row>
    <row r="5090" spans="1:7" x14ac:dyDescent="0.45">
      <c r="A5090" s="4" t="s">
        <v>394</v>
      </c>
      <c r="B5090" s="5" t="s">
        <v>336</v>
      </c>
      <c r="C5090" s="6" t="s">
        <v>76</v>
      </c>
      <c r="D5090" s="7">
        <v>8263.3700000000008</v>
      </c>
      <c r="E5090" s="16">
        <v>44985</v>
      </c>
      <c r="F5090" s="8">
        <v>0</v>
      </c>
      <c r="G5090" s="10"/>
    </row>
    <row r="5091" spans="1:7" x14ac:dyDescent="0.45">
      <c r="A5091" s="4" t="s">
        <v>394</v>
      </c>
      <c r="B5091" s="5" t="s">
        <v>336</v>
      </c>
      <c r="C5091" s="6" t="s">
        <v>78</v>
      </c>
      <c r="D5091" s="7">
        <v>6216.99</v>
      </c>
      <c r="E5091" s="16">
        <v>45127</v>
      </c>
      <c r="F5091" s="8">
        <v>0</v>
      </c>
      <c r="G5091" s="10"/>
    </row>
    <row r="5092" spans="1:7" x14ac:dyDescent="0.45">
      <c r="A5092" s="4" t="s">
        <v>394</v>
      </c>
      <c r="B5092" s="5" t="s">
        <v>336</v>
      </c>
      <c r="C5092" s="6" t="s">
        <v>80</v>
      </c>
      <c r="D5092" s="7">
        <v>9741.2099999999991</v>
      </c>
      <c r="E5092" s="16">
        <v>45488</v>
      </c>
      <c r="F5092" s="8">
        <v>0</v>
      </c>
      <c r="G5092" s="10"/>
    </row>
    <row r="5093" spans="1:7" x14ac:dyDescent="0.45">
      <c r="A5093" s="4" t="s">
        <v>394</v>
      </c>
      <c r="B5093" s="5" t="s">
        <v>336</v>
      </c>
      <c r="C5093" s="6" t="s">
        <v>82</v>
      </c>
      <c r="D5093" s="7">
        <v>3378.53</v>
      </c>
      <c r="E5093" s="16">
        <v>45519</v>
      </c>
      <c r="F5093" s="8">
        <v>0</v>
      </c>
      <c r="G5093" s="10"/>
    </row>
    <row r="5094" spans="1:7" x14ac:dyDescent="0.45">
      <c r="A5094" s="4" t="s">
        <v>394</v>
      </c>
      <c r="B5094" s="5" t="s">
        <v>336</v>
      </c>
      <c r="C5094" s="6" t="s">
        <v>84</v>
      </c>
      <c r="D5094" s="7">
        <v>3275.57</v>
      </c>
      <c r="E5094" s="16">
        <v>45519</v>
      </c>
      <c r="F5094" s="8">
        <v>0</v>
      </c>
      <c r="G5094" s="10"/>
    </row>
    <row r="5095" spans="1:7" x14ac:dyDescent="0.45">
      <c r="A5095" s="4" t="s">
        <v>394</v>
      </c>
      <c r="B5095" s="5" t="s">
        <v>336</v>
      </c>
      <c r="C5095" s="6" t="s">
        <v>86</v>
      </c>
      <c r="D5095" s="7">
        <v>4987.79</v>
      </c>
      <c r="E5095" s="16">
        <v>45519</v>
      </c>
      <c r="F5095" s="8">
        <v>0</v>
      </c>
      <c r="G5095" s="10"/>
    </row>
    <row r="5096" spans="1:7" x14ac:dyDescent="0.45">
      <c r="A5096" s="4" t="s">
        <v>394</v>
      </c>
      <c r="B5096" s="5" t="s">
        <v>336</v>
      </c>
      <c r="C5096" s="6" t="s">
        <v>88</v>
      </c>
      <c r="D5096" s="7">
        <v>3292.28</v>
      </c>
      <c r="E5096" s="16">
        <v>45519</v>
      </c>
      <c r="F5096" s="8">
        <v>0</v>
      </c>
      <c r="G5096" s="10"/>
    </row>
    <row r="5097" spans="1:7" x14ac:dyDescent="0.45">
      <c r="A5097" s="4" t="s">
        <v>394</v>
      </c>
      <c r="B5097" s="5" t="s">
        <v>336</v>
      </c>
      <c r="C5097" s="6" t="s">
        <v>90</v>
      </c>
      <c r="D5097" s="7">
        <v>3292.28</v>
      </c>
      <c r="E5097" s="16">
        <v>45762</v>
      </c>
      <c r="F5097" s="8">
        <v>0</v>
      </c>
      <c r="G5097" s="10"/>
    </row>
    <row r="5098" spans="1:7" x14ac:dyDescent="0.45">
      <c r="A5098" s="4" t="s">
        <v>394</v>
      </c>
      <c r="B5098" s="5" t="s">
        <v>336</v>
      </c>
      <c r="C5098" s="6" t="s">
        <v>92</v>
      </c>
      <c r="D5098" s="7">
        <v>31308.13</v>
      </c>
      <c r="E5098" s="16">
        <v>45519</v>
      </c>
      <c r="F5098" s="8">
        <v>0</v>
      </c>
      <c r="G5098" s="10"/>
    </row>
    <row r="5099" spans="1:7" x14ac:dyDescent="0.45">
      <c r="A5099" s="4" t="s">
        <v>394</v>
      </c>
      <c r="B5099" s="5" t="s">
        <v>337</v>
      </c>
      <c r="C5099" s="6" t="s">
        <v>60</v>
      </c>
      <c r="D5099" s="7">
        <v>18237.36</v>
      </c>
      <c r="E5099" s="16">
        <v>45519</v>
      </c>
      <c r="F5099" s="8">
        <v>0</v>
      </c>
      <c r="G5099" s="10"/>
    </row>
    <row r="5100" spans="1:7" x14ac:dyDescent="0.45">
      <c r="A5100" s="4" t="s">
        <v>394</v>
      </c>
      <c r="B5100" s="5" t="s">
        <v>337</v>
      </c>
      <c r="C5100" s="6" t="s">
        <v>62</v>
      </c>
      <c r="D5100" s="7">
        <v>17636.169999999998</v>
      </c>
      <c r="E5100" s="16">
        <v>45519</v>
      </c>
      <c r="F5100" s="8">
        <v>0</v>
      </c>
      <c r="G5100" s="10"/>
    </row>
    <row r="5101" spans="1:7" x14ac:dyDescent="0.45">
      <c r="A5101" s="4" t="s">
        <v>394</v>
      </c>
      <c r="B5101" s="5" t="s">
        <v>337</v>
      </c>
      <c r="C5101" s="6" t="s">
        <v>64</v>
      </c>
      <c r="D5101" s="7">
        <v>20845.59</v>
      </c>
      <c r="E5101" s="16">
        <v>45519</v>
      </c>
      <c r="F5101" s="8">
        <v>0</v>
      </c>
      <c r="G5101" s="10"/>
    </row>
    <row r="5102" spans="1:7" x14ac:dyDescent="0.45">
      <c r="A5102" s="4" t="s">
        <v>394</v>
      </c>
      <c r="B5102" s="5" t="s">
        <v>337</v>
      </c>
      <c r="C5102" s="6" t="s">
        <v>66</v>
      </c>
      <c r="D5102" s="7">
        <v>16341.72</v>
      </c>
      <c r="E5102" s="16">
        <v>45519</v>
      </c>
      <c r="F5102" s="8">
        <v>0</v>
      </c>
      <c r="G5102" s="10"/>
    </row>
    <row r="5103" spans="1:7" x14ac:dyDescent="0.45">
      <c r="A5103" s="4" t="s">
        <v>394</v>
      </c>
      <c r="B5103" s="5" t="s">
        <v>337</v>
      </c>
      <c r="C5103" s="6" t="s">
        <v>54</v>
      </c>
      <c r="D5103" s="7">
        <v>48783.11</v>
      </c>
      <c r="E5103" s="16">
        <v>44880</v>
      </c>
      <c r="F5103" s="8">
        <v>0</v>
      </c>
      <c r="G5103" s="10"/>
    </row>
    <row r="5104" spans="1:7" x14ac:dyDescent="0.45">
      <c r="A5104" s="4" t="s">
        <v>394</v>
      </c>
      <c r="B5104" s="5" t="s">
        <v>337</v>
      </c>
      <c r="C5104" s="6" t="s">
        <v>55</v>
      </c>
      <c r="D5104" s="7">
        <v>51268.67</v>
      </c>
      <c r="E5104" s="16">
        <v>44925</v>
      </c>
      <c r="F5104" s="8">
        <v>0</v>
      </c>
      <c r="G5104" s="10"/>
    </row>
    <row r="5105" spans="1:7" x14ac:dyDescent="0.45">
      <c r="A5105" s="4" t="s">
        <v>394</v>
      </c>
      <c r="B5105" s="5" t="s">
        <v>337</v>
      </c>
      <c r="C5105" s="6" t="s">
        <v>56</v>
      </c>
      <c r="D5105" s="7">
        <v>43202.879999999997</v>
      </c>
      <c r="E5105" s="16">
        <v>45139</v>
      </c>
      <c r="F5105" s="8">
        <v>0</v>
      </c>
      <c r="G5105" s="10"/>
    </row>
    <row r="5106" spans="1:7" x14ac:dyDescent="0.45">
      <c r="A5106" s="4" t="s">
        <v>394</v>
      </c>
      <c r="B5106" s="5" t="s">
        <v>337</v>
      </c>
      <c r="C5106" s="6" t="s">
        <v>57</v>
      </c>
      <c r="D5106" s="7">
        <v>54644.33</v>
      </c>
      <c r="E5106" s="16">
        <v>45504</v>
      </c>
      <c r="F5106" s="8">
        <v>0</v>
      </c>
      <c r="G5106" s="10"/>
    </row>
    <row r="5107" spans="1:7" x14ac:dyDescent="0.45">
      <c r="A5107" s="4" t="s">
        <v>394</v>
      </c>
      <c r="B5107" s="5" t="s">
        <v>337</v>
      </c>
      <c r="C5107" s="6" t="s">
        <v>58</v>
      </c>
      <c r="D5107" s="7">
        <v>24270.32</v>
      </c>
      <c r="E5107" s="16">
        <v>45412</v>
      </c>
      <c r="F5107" s="8">
        <v>0</v>
      </c>
      <c r="G5107" s="10"/>
    </row>
    <row r="5108" spans="1:7" x14ac:dyDescent="0.45">
      <c r="A5108" s="4" t="s">
        <v>394</v>
      </c>
      <c r="B5108" s="5" t="s">
        <v>337</v>
      </c>
      <c r="C5108" s="6" t="s">
        <v>74</v>
      </c>
      <c r="D5108" s="7">
        <v>17367.099999999999</v>
      </c>
      <c r="E5108" s="16">
        <v>44985</v>
      </c>
      <c r="F5108" s="8">
        <v>0</v>
      </c>
      <c r="G5108" s="10"/>
    </row>
    <row r="5109" spans="1:7" x14ac:dyDescent="0.45">
      <c r="A5109" s="4" t="s">
        <v>394</v>
      </c>
      <c r="B5109" s="5" t="s">
        <v>337</v>
      </c>
      <c r="C5109" s="6" t="s">
        <v>76</v>
      </c>
      <c r="D5109" s="7">
        <v>40517.79</v>
      </c>
      <c r="E5109" s="16">
        <v>44985</v>
      </c>
      <c r="F5109" s="8">
        <v>0</v>
      </c>
      <c r="G5109" s="10"/>
    </row>
    <row r="5110" spans="1:7" x14ac:dyDescent="0.45">
      <c r="A5110" s="4" t="s">
        <v>394</v>
      </c>
      <c r="B5110" s="5" t="s">
        <v>337</v>
      </c>
      <c r="C5110" s="6" t="s">
        <v>78</v>
      </c>
      <c r="D5110" s="7">
        <v>30483.77</v>
      </c>
      <c r="E5110" s="16">
        <v>45127</v>
      </c>
      <c r="F5110" s="8">
        <v>0</v>
      </c>
      <c r="G5110" s="10"/>
    </row>
    <row r="5111" spans="1:7" x14ac:dyDescent="0.45">
      <c r="A5111" s="4" t="s">
        <v>394</v>
      </c>
      <c r="B5111" s="5" t="s">
        <v>337</v>
      </c>
      <c r="C5111" s="6" t="s">
        <v>80</v>
      </c>
      <c r="D5111" s="7">
        <v>47764.11</v>
      </c>
      <c r="E5111" s="16">
        <v>45488</v>
      </c>
      <c r="F5111" s="8">
        <v>0</v>
      </c>
      <c r="G5111" s="10"/>
    </row>
    <row r="5112" spans="1:7" x14ac:dyDescent="0.45">
      <c r="A5112" s="4" t="s">
        <v>394</v>
      </c>
      <c r="B5112" s="5" t="s">
        <v>337</v>
      </c>
      <c r="C5112" s="6" t="s">
        <v>82</v>
      </c>
      <c r="D5112" s="7">
        <v>16565.98</v>
      </c>
      <c r="E5112" s="16">
        <v>45519</v>
      </c>
      <c r="F5112" s="8">
        <v>0</v>
      </c>
      <c r="G5112" s="10"/>
    </row>
    <row r="5113" spans="1:7" x14ac:dyDescent="0.45">
      <c r="A5113" s="4" t="s">
        <v>394</v>
      </c>
      <c r="B5113" s="5" t="s">
        <v>337</v>
      </c>
      <c r="C5113" s="6" t="s">
        <v>84</v>
      </c>
      <c r="D5113" s="7">
        <v>16061.09</v>
      </c>
      <c r="E5113" s="16">
        <v>45519</v>
      </c>
      <c r="F5113" s="8">
        <v>0</v>
      </c>
      <c r="G5113" s="10"/>
    </row>
    <row r="5114" spans="1:7" x14ac:dyDescent="0.45">
      <c r="A5114" s="4" t="s">
        <v>394</v>
      </c>
      <c r="B5114" s="5" t="s">
        <v>337</v>
      </c>
      <c r="C5114" s="6" t="s">
        <v>86</v>
      </c>
      <c r="D5114" s="7">
        <v>24456.66</v>
      </c>
      <c r="E5114" s="16">
        <v>45519</v>
      </c>
      <c r="F5114" s="8">
        <v>0</v>
      </c>
      <c r="G5114" s="10"/>
    </row>
    <row r="5115" spans="1:7" x14ac:dyDescent="0.45">
      <c r="A5115" s="4" t="s">
        <v>394</v>
      </c>
      <c r="B5115" s="5" t="s">
        <v>337</v>
      </c>
      <c r="C5115" s="6" t="s">
        <v>88</v>
      </c>
      <c r="D5115" s="7">
        <v>16143.03</v>
      </c>
      <c r="E5115" s="16">
        <v>45519</v>
      </c>
      <c r="F5115" s="8">
        <v>0</v>
      </c>
      <c r="G5115" s="10"/>
    </row>
    <row r="5116" spans="1:7" x14ac:dyDescent="0.45">
      <c r="A5116" s="4" t="s">
        <v>394</v>
      </c>
      <c r="B5116" s="5" t="s">
        <v>337</v>
      </c>
      <c r="C5116" s="6" t="s">
        <v>90</v>
      </c>
      <c r="D5116" s="7">
        <v>16143.03</v>
      </c>
      <c r="E5116" s="16">
        <v>45762</v>
      </c>
      <c r="F5116" s="8">
        <v>0</v>
      </c>
      <c r="G5116" s="10"/>
    </row>
    <row r="5117" spans="1:7" x14ac:dyDescent="0.45">
      <c r="A5117" s="4" t="s">
        <v>394</v>
      </c>
      <c r="B5117" s="5" t="s">
        <v>337</v>
      </c>
      <c r="C5117" s="6" t="s">
        <v>92</v>
      </c>
      <c r="D5117" s="7">
        <v>153513.21</v>
      </c>
      <c r="E5117" s="16">
        <v>45519</v>
      </c>
      <c r="F5117" s="8">
        <v>0</v>
      </c>
      <c r="G5117" s="10"/>
    </row>
    <row r="5118" spans="1:7" x14ac:dyDescent="0.45">
      <c r="A5118" s="4" t="s">
        <v>394</v>
      </c>
      <c r="B5118" s="5" t="s">
        <v>338</v>
      </c>
      <c r="C5118" s="6" t="s">
        <v>60</v>
      </c>
      <c r="D5118" s="7">
        <v>103227.9</v>
      </c>
      <c r="E5118" s="16">
        <v>45519</v>
      </c>
      <c r="F5118" s="8">
        <v>0</v>
      </c>
      <c r="G5118" s="10"/>
    </row>
    <row r="5119" spans="1:7" x14ac:dyDescent="0.45">
      <c r="A5119" s="4" t="s">
        <v>394</v>
      </c>
      <c r="B5119" s="5" t="s">
        <v>338</v>
      </c>
      <c r="C5119" s="6" t="s">
        <v>61</v>
      </c>
      <c r="D5119" s="7">
        <v>28100.48</v>
      </c>
      <c r="E5119" s="16">
        <v>45519</v>
      </c>
      <c r="F5119" s="8">
        <v>0</v>
      </c>
      <c r="G5119" s="10"/>
    </row>
    <row r="5120" spans="1:7" x14ac:dyDescent="0.45">
      <c r="A5120" s="4" t="s">
        <v>394</v>
      </c>
      <c r="B5120" s="5" t="s">
        <v>338</v>
      </c>
      <c r="C5120" s="6" t="s">
        <v>62</v>
      </c>
      <c r="D5120" s="7">
        <v>99825.03</v>
      </c>
      <c r="E5120" s="16">
        <v>45519</v>
      </c>
      <c r="F5120" s="8">
        <v>0</v>
      </c>
      <c r="G5120" s="10"/>
    </row>
    <row r="5121" spans="1:7" x14ac:dyDescent="0.45">
      <c r="A5121" s="4" t="s">
        <v>394</v>
      </c>
      <c r="B5121" s="5" t="s">
        <v>338</v>
      </c>
      <c r="C5121" s="6" t="s">
        <v>63</v>
      </c>
      <c r="D5121" s="7">
        <v>27174.15</v>
      </c>
      <c r="E5121" s="16">
        <v>45519</v>
      </c>
      <c r="F5121" s="8">
        <v>0</v>
      </c>
      <c r="G5121" s="10"/>
    </row>
    <row r="5122" spans="1:7" x14ac:dyDescent="0.45">
      <c r="A5122" s="4" t="s">
        <v>394</v>
      </c>
      <c r="B5122" s="5" t="s">
        <v>338</v>
      </c>
      <c r="C5122" s="6" t="s">
        <v>64</v>
      </c>
      <c r="D5122" s="7">
        <v>117991.1</v>
      </c>
      <c r="E5122" s="16">
        <v>45519</v>
      </c>
      <c r="F5122" s="8">
        <v>0</v>
      </c>
      <c r="G5122" s="10"/>
    </row>
    <row r="5123" spans="1:7" x14ac:dyDescent="0.45">
      <c r="A5123" s="4" t="s">
        <v>394</v>
      </c>
      <c r="B5123" s="5" t="s">
        <v>338</v>
      </c>
      <c r="C5123" s="6" t="s">
        <v>65</v>
      </c>
      <c r="D5123" s="7">
        <v>30930.13</v>
      </c>
      <c r="E5123" s="16">
        <v>45519</v>
      </c>
      <c r="F5123" s="8">
        <v>0</v>
      </c>
      <c r="G5123" s="10"/>
    </row>
    <row r="5124" spans="1:7" x14ac:dyDescent="0.45">
      <c r="A5124" s="4" t="s">
        <v>394</v>
      </c>
      <c r="B5124" s="5" t="s">
        <v>338</v>
      </c>
      <c r="C5124" s="6" t="s">
        <v>66</v>
      </c>
      <c r="D5124" s="7">
        <v>92498.12</v>
      </c>
      <c r="E5124" s="16">
        <v>45519</v>
      </c>
      <c r="F5124" s="8">
        <v>0</v>
      </c>
      <c r="G5124" s="10"/>
    </row>
    <row r="5125" spans="1:7" x14ac:dyDescent="0.45">
      <c r="A5125" s="4" t="s">
        <v>394</v>
      </c>
      <c r="B5125" s="5" t="s">
        <v>338</v>
      </c>
      <c r="C5125" s="6" t="s">
        <v>67</v>
      </c>
      <c r="D5125" s="7">
        <v>24247.41</v>
      </c>
      <c r="E5125" s="16">
        <v>45519</v>
      </c>
      <c r="F5125" s="8">
        <v>0</v>
      </c>
      <c r="G5125" s="10"/>
    </row>
    <row r="5126" spans="1:7" x14ac:dyDescent="0.45">
      <c r="A5126" s="4" t="s">
        <v>394</v>
      </c>
      <c r="B5126" s="5" t="s">
        <v>338</v>
      </c>
      <c r="C5126" s="6" t="s">
        <v>54</v>
      </c>
      <c r="D5126" s="7">
        <v>276124.24</v>
      </c>
      <c r="E5126" s="16">
        <v>44880</v>
      </c>
      <c r="F5126" s="8">
        <v>0</v>
      </c>
      <c r="G5126" s="10"/>
    </row>
    <row r="5127" spans="1:7" x14ac:dyDescent="0.45">
      <c r="A5127" s="4" t="s">
        <v>394</v>
      </c>
      <c r="B5127" s="5" t="s">
        <v>338</v>
      </c>
      <c r="C5127" s="6" t="s">
        <v>68</v>
      </c>
      <c r="D5127" s="7">
        <v>72383.08</v>
      </c>
      <c r="E5127" s="16">
        <v>44880</v>
      </c>
      <c r="F5127" s="8">
        <v>0</v>
      </c>
      <c r="G5127" s="10"/>
    </row>
    <row r="5128" spans="1:7" x14ac:dyDescent="0.45">
      <c r="A5128" s="4" t="s">
        <v>394</v>
      </c>
      <c r="B5128" s="5" t="s">
        <v>338</v>
      </c>
      <c r="C5128" s="6" t="s">
        <v>55</v>
      </c>
      <c r="D5128" s="7">
        <v>290193.12</v>
      </c>
      <c r="E5128" s="16">
        <v>44925</v>
      </c>
      <c r="F5128" s="8">
        <v>0</v>
      </c>
      <c r="G5128" s="10"/>
    </row>
    <row r="5129" spans="1:7" x14ac:dyDescent="0.45">
      <c r="A5129" s="4" t="s">
        <v>394</v>
      </c>
      <c r="B5129" s="5" t="s">
        <v>338</v>
      </c>
      <c r="C5129" s="6" t="s">
        <v>69</v>
      </c>
      <c r="D5129" s="7">
        <v>76071.08</v>
      </c>
      <c r="E5129" s="16">
        <v>44925</v>
      </c>
      <c r="F5129" s="8">
        <v>0</v>
      </c>
      <c r="G5129" s="10"/>
    </row>
    <row r="5130" spans="1:7" x14ac:dyDescent="0.45">
      <c r="A5130" s="4" t="s">
        <v>394</v>
      </c>
      <c r="B5130" s="5" t="s">
        <v>338</v>
      </c>
      <c r="C5130" s="6" t="s">
        <v>56</v>
      </c>
      <c r="D5130" s="7">
        <v>244538.82</v>
      </c>
      <c r="E5130" s="16">
        <v>45140</v>
      </c>
      <c r="F5130" s="8">
        <v>0</v>
      </c>
      <c r="G5130" s="10"/>
    </row>
    <row r="5131" spans="1:7" x14ac:dyDescent="0.45">
      <c r="A5131" s="4" t="s">
        <v>394</v>
      </c>
      <c r="B5131" s="5" t="s">
        <v>338</v>
      </c>
      <c r="C5131" s="6" t="s">
        <v>70</v>
      </c>
      <c r="D5131" s="7">
        <v>64103.29</v>
      </c>
      <c r="E5131" s="16">
        <v>45140</v>
      </c>
      <c r="F5131" s="8">
        <v>0</v>
      </c>
      <c r="G5131" s="10"/>
    </row>
    <row r="5132" spans="1:7" x14ac:dyDescent="0.45">
      <c r="A5132" s="4" t="s">
        <v>394</v>
      </c>
      <c r="B5132" s="5" t="s">
        <v>338</v>
      </c>
      <c r="C5132" s="6" t="s">
        <v>57</v>
      </c>
      <c r="D5132" s="7">
        <v>309300.17</v>
      </c>
      <c r="E5132" s="16">
        <v>45504</v>
      </c>
      <c r="F5132" s="8">
        <v>0</v>
      </c>
      <c r="G5132" s="10"/>
    </row>
    <row r="5133" spans="1:7" x14ac:dyDescent="0.45">
      <c r="A5133" s="4" t="s">
        <v>394</v>
      </c>
      <c r="B5133" s="5" t="s">
        <v>338</v>
      </c>
      <c r="C5133" s="6" t="s">
        <v>72</v>
      </c>
      <c r="D5133" s="7">
        <v>58292.800000000003</v>
      </c>
      <c r="E5133" s="16">
        <v>45504</v>
      </c>
      <c r="F5133" s="8">
        <v>0</v>
      </c>
      <c r="G5133" s="10"/>
    </row>
    <row r="5134" spans="1:7" x14ac:dyDescent="0.45">
      <c r="A5134" s="4" t="s">
        <v>394</v>
      </c>
      <c r="B5134" s="5" t="s">
        <v>338</v>
      </c>
      <c r="C5134" s="6" t="s">
        <v>58</v>
      </c>
      <c r="D5134" s="7">
        <v>137375.92000000001</v>
      </c>
      <c r="E5134" s="16">
        <v>45412</v>
      </c>
      <c r="F5134" s="8">
        <v>0</v>
      </c>
      <c r="G5134" s="10"/>
    </row>
    <row r="5135" spans="1:7" x14ac:dyDescent="0.45">
      <c r="A5135" s="4" t="s">
        <v>394</v>
      </c>
      <c r="B5135" s="5" t="s">
        <v>338</v>
      </c>
      <c r="C5135" s="6" t="s">
        <v>73</v>
      </c>
      <c r="D5135" s="7">
        <v>36011.660000000003</v>
      </c>
      <c r="E5135" s="16">
        <v>45412</v>
      </c>
      <c r="F5135" s="8">
        <v>0</v>
      </c>
      <c r="G5135" s="10"/>
    </row>
    <row r="5136" spans="1:7" x14ac:dyDescent="0.45">
      <c r="A5136" s="4" t="s">
        <v>394</v>
      </c>
      <c r="B5136" s="5" t="s">
        <v>338</v>
      </c>
      <c r="C5136" s="6" t="s">
        <v>74</v>
      </c>
      <c r="D5136" s="7">
        <v>98302</v>
      </c>
      <c r="E5136" s="16">
        <v>44985</v>
      </c>
      <c r="F5136" s="8">
        <v>0</v>
      </c>
      <c r="G5136" s="10"/>
    </row>
    <row r="5137" spans="1:7" x14ac:dyDescent="0.45">
      <c r="A5137" s="4" t="s">
        <v>394</v>
      </c>
      <c r="B5137" s="5" t="s">
        <v>338</v>
      </c>
      <c r="C5137" s="6" t="s">
        <v>75</v>
      </c>
      <c r="D5137" s="7">
        <v>25768.84</v>
      </c>
      <c r="E5137" s="16">
        <v>44985</v>
      </c>
      <c r="F5137" s="8">
        <v>0</v>
      </c>
      <c r="G5137" s="10"/>
    </row>
    <row r="5138" spans="1:7" x14ac:dyDescent="0.45">
      <c r="A5138" s="4" t="s">
        <v>394</v>
      </c>
      <c r="B5138" s="5" t="s">
        <v>338</v>
      </c>
      <c r="C5138" s="6" t="s">
        <v>76</v>
      </c>
      <c r="D5138" s="7">
        <v>229340.56</v>
      </c>
      <c r="E5138" s="16">
        <v>44985</v>
      </c>
      <c r="F5138" s="8">
        <v>0</v>
      </c>
      <c r="G5138" s="10"/>
    </row>
    <row r="5139" spans="1:7" x14ac:dyDescent="0.45">
      <c r="A5139" s="4" t="s">
        <v>394</v>
      </c>
      <c r="B5139" s="5" t="s">
        <v>338</v>
      </c>
      <c r="C5139" s="6" t="s">
        <v>77</v>
      </c>
      <c r="D5139" s="7">
        <v>60119.23</v>
      </c>
      <c r="E5139" s="16">
        <v>44985</v>
      </c>
      <c r="F5139" s="8">
        <v>0</v>
      </c>
      <c r="G5139" s="10"/>
    </row>
    <row r="5140" spans="1:7" x14ac:dyDescent="0.45">
      <c r="A5140" s="4" t="s">
        <v>394</v>
      </c>
      <c r="B5140" s="5" t="s">
        <v>338</v>
      </c>
      <c r="C5140" s="6" t="s">
        <v>78</v>
      </c>
      <c r="D5140" s="7">
        <v>172545.54</v>
      </c>
      <c r="E5140" s="16">
        <v>45127</v>
      </c>
      <c r="F5140" s="8">
        <v>0</v>
      </c>
      <c r="G5140" s="10"/>
    </row>
    <row r="5141" spans="1:7" x14ac:dyDescent="0.45">
      <c r="A5141" s="4" t="s">
        <v>394</v>
      </c>
      <c r="B5141" s="5" t="s">
        <v>338</v>
      </c>
      <c r="C5141" s="6" t="s">
        <v>79</v>
      </c>
      <c r="D5141" s="7">
        <v>45231</v>
      </c>
      <c r="E5141" s="16">
        <v>45127</v>
      </c>
      <c r="F5141" s="8">
        <v>0</v>
      </c>
      <c r="G5141" s="10"/>
    </row>
    <row r="5142" spans="1:7" x14ac:dyDescent="0.45">
      <c r="A5142" s="4" t="s">
        <v>394</v>
      </c>
      <c r="B5142" s="5" t="s">
        <v>338</v>
      </c>
      <c r="C5142" s="6" t="s">
        <v>80</v>
      </c>
      <c r="D5142" s="7">
        <v>270356.45</v>
      </c>
      <c r="E5142" s="16">
        <v>45488</v>
      </c>
      <c r="F5142" s="8">
        <v>0</v>
      </c>
      <c r="G5142" s="10"/>
    </row>
    <row r="5143" spans="1:7" x14ac:dyDescent="0.45">
      <c r="A5143" s="4" t="s">
        <v>394</v>
      </c>
      <c r="B5143" s="5" t="s">
        <v>338</v>
      </c>
      <c r="C5143" s="6" t="s">
        <v>81</v>
      </c>
      <c r="D5143" s="7">
        <v>70871.11</v>
      </c>
      <c r="E5143" s="16">
        <v>45488</v>
      </c>
      <c r="F5143" s="8">
        <v>0</v>
      </c>
      <c r="G5143" s="10"/>
    </row>
    <row r="5144" spans="1:7" x14ac:dyDescent="0.45">
      <c r="A5144" s="4" t="s">
        <v>394</v>
      </c>
      <c r="B5144" s="5" t="s">
        <v>338</v>
      </c>
      <c r="C5144" s="6" t="s">
        <v>82</v>
      </c>
      <c r="D5144" s="7">
        <v>93767.47</v>
      </c>
      <c r="E5144" s="16">
        <v>45519</v>
      </c>
      <c r="F5144" s="8">
        <v>0</v>
      </c>
      <c r="G5144" s="10"/>
    </row>
    <row r="5145" spans="1:7" x14ac:dyDescent="0.45">
      <c r="A5145" s="4" t="s">
        <v>394</v>
      </c>
      <c r="B5145" s="5" t="s">
        <v>338</v>
      </c>
      <c r="C5145" s="6" t="s">
        <v>83</v>
      </c>
      <c r="D5145" s="7">
        <v>25525.18</v>
      </c>
      <c r="E5145" s="16">
        <v>45519</v>
      </c>
      <c r="F5145" s="8">
        <v>0</v>
      </c>
      <c r="G5145" s="10"/>
    </row>
    <row r="5146" spans="1:7" x14ac:dyDescent="0.45">
      <c r="A5146" s="4" t="s">
        <v>394</v>
      </c>
      <c r="B5146" s="5" t="s">
        <v>338</v>
      </c>
      <c r="C5146" s="6" t="s">
        <v>84</v>
      </c>
      <c r="D5146" s="7">
        <v>90909.7</v>
      </c>
      <c r="E5146" s="16">
        <v>45519</v>
      </c>
      <c r="F5146" s="8">
        <v>0</v>
      </c>
      <c r="G5146" s="10"/>
    </row>
    <row r="5147" spans="1:7" x14ac:dyDescent="0.45">
      <c r="A5147" s="4" t="s">
        <v>394</v>
      </c>
      <c r="B5147" s="5" t="s">
        <v>338</v>
      </c>
      <c r="C5147" s="6" t="s">
        <v>85</v>
      </c>
      <c r="D5147" s="7">
        <v>24747.24</v>
      </c>
      <c r="E5147" s="16">
        <v>45519</v>
      </c>
      <c r="F5147" s="8">
        <v>0</v>
      </c>
      <c r="G5147" s="10"/>
    </row>
    <row r="5148" spans="1:7" x14ac:dyDescent="0.45">
      <c r="A5148" s="4" t="s">
        <v>394</v>
      </c>
      <c r="B5148" s="5" t="s">
        <v>338</v>
      </c>
      <c r="C5148" s="6" t="s">
        <v>86</v>
      </c>
      <c r="D5148" s="7">
        <v>138430.64000000001</v>
      </c>
      <c r="E5148" s="16">
        <v>45519</v>
      </c>
      <c r="F5148" s="8">
        <v>0</v>
      </c>
      <c r="G5148" s="10"/>
    </row>
    <row r="5149" spans="1:7" x14ac:dyDescent="0.45">
      <c r="A5149" s="4" t="s">
        <v>394</v>
      </c>
      <c r="B5149" s="5" t="s">
        <v>338</v>
      </c>
      <c r="C5149" s="6" t="s">
        <v>87</v>
      </c>
      <c r="D5149" s="7">
        <v>36288.14</v>
      </c>
      <c r="E5149" s="16">
        <v>45519</v>
      </c>
      <c r="F5149" s="8">
        <v>0</v>
      </c>
      <c r="G5149" s="10"/>
    </row>
    <row r="5150" spans="1:7" x14ac:dyDescent="0.45">
      <c r="A5150" s="4" t="s">
        <v>394</v>
      </c>
      <c r="B5150" s="5" t="s">
        <v>338</v>
      </c>
      <c r="C5150" s="6" t="s">
        <v>88</v>
      </c>
      <c r="D5150" s="7">
        <v>91373.47</v>
      </c>
      <c r="E5150" s="16">
        <v>45519</v>
      </c>
      <c r="F5150" s="8">
        <v>0</v>
      </c>
      <c r="G5150" s="10"/>
    </row>
    <row r="5151" spans="1:7" x14ac:dyDescent="0.45">
      <c r="A5151" s="4" t="s">
        <v>394</v>
      </c>
      <c r="B5151" s="5" t="s">
        <v>338</v>
      </c>
      <c r="C5151" s="6" t="s">
        <v>89</v>
      </c>
      <c r="D5151" s="7">
        <v>23952.6</v>
      </c>
      <c r="E5151" s="16">
        <v>45519</v>
      </c>
      <c r="F5151" s="8">
        <v>0</v>
      </c>
      <c r="G5151" s="10"/>
    </row>
    <row r="5152" spans="1:7" x14ac:dyDescent="0.45">
      <c r="A5152" s="4" t="s">
        <v>394</v>
      </c>
      <c r="B5152" s="5" t="s">
        <v>338</v>
      </c>
      <c r="C5152" s="6" t="s">
        <v>90</v>
      </c>
      <c r="D5152" s="7">
        <v>91373.47</v>
      </c>
      <c r="E5152" s="16">
        <v>45762</v>
      </c>
      <c r="F5152" s="8">
        <v>0</v>
      </c>
      <c r="G5152" s="10"/>
    </row>
    <row r="5153" spans="1:7" x14ac:dyDescent="0.45">
      <c r="A5153" s="4" t="s">
        <v>394</v>
      </c>
      <c r="B5153" s="5" t="s">
        <v>338</v>
      </c>
      <c r="C5153" s="6" t="s">
        <v>91</v>
      </c>
      <c r="D5153" s="7">
        <v>6653.69</v>
      </c>
      <c r="E5153" s="16">
        <v>45762</v>
      </c>
      <c r="F5153" s="8">
        <v>17298.91</v>
      </c>
      <c r="G5153" s="10"/>
    </row>
    <row r="5154" spans="1:7" x14ac:dyDescent="0.45">
      <c r="A5154" s="4" t="s">
        <v>394</v>
      </c>
      <c r="B5154" s="5" t="s">
        <v>338</v>
      </c>
      <c r="C5154" s="6" t="s">
        <v>92</v>
      </c>
      <c r="D5154" s="7">
        <v>868922.1</v>
      </c>
      <c r="E5154" s="16">
        <v>45519</v>
      </c>
      <c r="F5154" s="8">
        <v>0</v>
      </c>
      <c r="G5154" s="10"/>
    </row>
    <row r="5155" spans="1:7" x14ac:dyDescent="0.45">
      <c r="A5155" s="4" t="s">
        <v>394</v>
      </c>
      <c r="B5155" s="5" t="s">
        <v>338</v>
      </c>
      <c r="C5155" s="6" t="s">
        <v>93</v>
      </c>
      <c r="D5155" s="7">
        <v>227778.82</v>
      </c>
      <c r="E5155" s="16">
        <v>45519</v>
      </c>
      <c r="F5155" s="8">
        <v>0</v>
      </c>
      <c r="G5155" s="10"/>
    </row>
    <row r="5156" spans="1:7" x14ac:dyDescent="0.45">
      <c r="A5156" s="4" t="s">
        <v>394</v>
      </c>
      <c r="B5156" s="5" t="s">
        <v>339</v>
      </c>
      <c r="C5156" s="6" t="s">
        <v>60</v>
      </c>
      <c r="D5156" s="7">
        <v>25102.69</v>
      </c>
      <c r="E5156" s="16">
        <v>45519</v>
      </c>
      <c r="F5156" s="8">
        <v>0</v>
      </c>
      <c r="G5156" s="10"/>
    </row>
    <row r="5157" spans="1:7" x14ac:dyDescent="0.45">
      <c r="A5157" s="4" t="s">
        <v>394</v>
      </c>
      <c r="B5157" s="5" t="s">
        <v>339</v>
      </c>
      <c r="C5157" s="6" t="s">
        <v>62</v>
      </c>
      <c r="D5157" s="7">
        <v>24275.19</v>
      </c>
      <c r="E5157" s="16">
        <v>45519</v>
      </c>
      <c r="F5157" s="8">
        <v>0</v>
      </c>
      <c r="G5157" s="10"/>
    </row>
    <row r="5158" spans="1:7" x14ac:dyDescent="0.45">
      <c r="A5158" s="4" t="s">
        <v>394</v>
      </c>
      <c r="B5158" s="5" t="s">
        <v>339</v>
      </c>
      <c r="C5158" s="6" t="s">
        <v>64</v>
      </c>
      <c r="D5158" s="7">
        <v>28692.77</v>
      </c>
      <c r="E5158" s="16">
        <v>45519</v>
      </c>
      <c r="F5158" s="8">
        <v>0</v>
      </c>
      <c r="G5158" s="10"/>
    </row>
    <row r="5159" spans="1:7" x14ac:dyDescent="0.45">
      <c r="A5159" s="4" t="s">
        <v>394</v>
      </c>
      <c r="B5159" s="5" t="s">
        <v>339</v>
      </c>
      <c r="C5159" s="6" t="s">
        <v>66</v>
      </c>
      <c r="D5159" s="7">
        <v>22493.45</v>
      </c>
      <c r="E5159" s="16">
        <v>45519</v>
      </c>
      <c r="F5159" s="8">
        <v>0</v>
      </c>
      <c r="G5159" s="10"/>
    </row>
    <row r="5160" spans="1:7" x14ac:dyDescent="0.45">
      <c r="A5160" s="4" t="s">
        <v>394</v>
      </c>
      <c r="B5160" s="5" t="s">
        <v>339</v>
      </c>
      <c r="C5160" s="6" t="s">
        <v>54</v>
      </c>
      <c r="D5160" s="7">
        <v>67147.17</v>
      </c>
      <c r="E5160" s="16">
        <v>44880</v>
      </c>
      <c r="F5160" s="8">
        <v>0</v>
      </c>
      <c r="G5160" s="10"/>
    </row>
    <row r="5161" spans="1:7" x14ac:dyDescent="0.45">
      <c r="A5161" s="4" t="s">
        <v>394</v>
      </c>
      <c r="B5161" s="5" t="s">
        <v>339</v>
      </c>
      <c r="C5161" s="6" t="s">
        <v>55</v>
      </c>
      <c r="D5161" s="7">
        <v>70568.399999999994</v>
      </c>
      <c r="E5161" s="16">
        <v>44925</v>
      </c>
      <c r="F5161" s="8">
        <v>0</v>
      </c>
      <c r="G5161" s="10"/>
    </row>
    <row r="5162" spans="1:7" x14ac:dyDescent="0.45">
      <c r="A5162" s="4" t="s">
        <v>394</v>
      </c>
      <c r="B5162" s="5" t="s">
        <v>339</v>
      </c>
      <c r="C5162" s="6" t="s">
        <v>56</v>
      </c>
      <c r="D5162" s="7">
        <v>59466.31</v>
      </c>
      <c r="E5162" s="16">
        <v>45139</v>
      </c>
      <c r="F5162" s="8">
        <v>0</v>
      </c>
      <c r="G5162" s="10"/>
    </row>
    <row r="5163" spans="1:7" x14ac:dyDescent="0.45">
      <c r="A5163" s="4" t="s">
        <v>394</v>
      </c>
      <c r="B5163" s="5" t="s">
        <v>339</v>
      </c>
      <c r="C5163" s="6" t="s">
        <v>57</v>
      </c>
      <c r="D5163" s="7">
        <v>75214.8</v>
      </c>
      <c r="E5163" s="16">
        <v>45504</v>
      </c>
      <c r="F5163" s="8">
        <v>0</v>
      </c>
      <c r="G5163" s="10"/>
    </row>
    <row r="5164" spans="1:7" x14ac:dyDescent="0.45">
      <c r="A5164" s="4" t="s">
        <v>394</v>
      </c>
      <c r="B5164" s="5" t="s">
        <v>339</v>
      </c>
      <c r="C5164" s="6" t="s">
        <v>58</v>
      </c>
      <c r="D5164" s="7">
        <v>33406.720000000001</v>
      </c>
      <c r="E5164" s="16">
        <v>45412</v>
      </c>
      <c r="F5164" s="8">
        <v>0</v>
      </c>
      <c r="G5164" s="10"/>
    </row>
    <row r="5165" spans="1:7" x14ac:dyDescent="0.45">
      <c r="A5165" s="4" t="s">
        <v>394</v>
      </c>
      <c r="B5165" s="5" t="s">
        <v>339</v>
      </c>
      <c r="C5165" s="6" t="s">
        <v>78</v>
      </c>
      <c r="D5165" s="7">
        <v>41959.17</v>
      </c>
      <c r="E5165" s="16">
        <v>45127</v>
      </c>
      <c r="F5165" s="8">
        <v>0</v>
      </c>
      <c r="G5165" s="10"/>
    </row>
    <row r="5166" spans="1:7" x14ac:dyDescent="0.45">
      <c r="A5166" s="4" t="s">
        <v>394</v>
      </c>
      <c r="B5166" s="5" t="s">
        <v>339</v>
      </c>
      <c r="C5166" s="6" t="s">
        <v>80</v>
      </c>
      <c r="D5166" s="7">
        <v>65744.570000000007</v>
      </c>
      <c r="E5166" s="16">
        <v>45488</v>
      </c>
      <c r="F5166" s="8">
        <v>0</v>
      </c>
      <c r="G5166" s="10"/>
    </row>
    <row r="5167" spans="1:7" x14ac:dyDescent="0.45">
      <c r="A5167" s="4" t="s">
        <v>394</v>
      </c>
      <c r="B5167" s="5" t="s">
        <v>339</v>
      </c>
      <c r="C5167" s="6" t="s">
        <v>82</v>
      </c>
      <c r="D5167" s="7">
        <v>22802.13</v>
      </c>
      <c r="E5167" s="16">
        <v>45519</v>
      </c>
      <c r="F5167" s="8">
        <v>0</v>
      </c>
      <c r="G5167" s="10"/>
    </row>
    <row r="5168" spans="1:7" x14ac:dyDescent="0.45">
      <c r="A5168" s="4" t="s">
        <v>394</v>
      </c>
      <c r="B5168" s="5" t="s">
        <v>339</v>
      </c>
      <c r="C5168" s="6" t="s">
        <v>84</v>
      </c>
      <c r="D5168" s="7">
        <v>22107.18</v>
      </c>
      <c r="E5168" s="16">
        <v>45519</v>
      </c>
      <c r="F5168" s="8">
        <v>0</v>
      </c>
      <c r="G5168" s="10"/>
    </row>
    <row r="5169" spans="1:7" x14ac:dyDescent="0.45">
      <c r="A5169" s="4" t="s">
        <v>394</v>
      </c>
      <c r="B5169" s="5" t="s">
        <v>339</v>
      </c>
      <c r="C5169" s="6" t="s">
        <v>86</v>
      </c>
      <c r="D5169" s="7">
        <v>33663.199999999997</v>
      </c>
      <c r="E5169" s="16">
        <v>45519</v>
      </c>
      <c r="F5169" s="8">
        <v>0</v>
      </c>
      <c r="G5169" s="10"/>
    </row>
    <row r="5170" spans="1:7" x14ac:dyDescent="0.45">
      <c r="A5170" s="4" t="s">
        <v>394</v>
      </c>
      <c r="B5170" s="5" t="s">
        <v>339</v>
      </c>
      <c r="C5170" s="6" t="s">
        <v>88</v>
      </c>
      <c r="D5170" s="7">
        <v>22219.96</v>
      </c>
      <c r="E5170" s="16">
        <v>45519</v>
      </c>
      <c r="F5170" s="8">
        <v>0</v>
      </c>
      <c r="G5170" s="10"/>
    </row>
    <row r="5171" spans="1:7" x14ac:dyDescent="0.45">
      <c r="A5171" s="4" t="s">
        <v>394</v>
      </c>
      <c r="B5171" s="5" t="s">
        <v>339</v>
      </c>
      <c r="C5171" s="6" t="s">
        <v>90</v>
      </c>
      <c r="D5171" s="7">
        <v>22219.96</v>
      </c>
      <c r="E5171" s="16">
        <v>45762</v>
      </c>
      <c r="F5171" s="8">
        <v>0</v>
      </c>
      <c r="G5171" s="10"/>
    </row>
    <row r="5172" spans="1:7" x14ac:dyDescent="0.45">
      <c r="A5172" s="4" t="s">
        <v>394</v>
      </c>
      <c r="B5172" s="5" t="s">
        <v>339</v>
      </c>
      <c r="C5172" s="6" t="s">
        <v>92</v>
      </c>
      <c r="D5172" s="7">
        <v>211302.19</v>
      </c>
      <c r="E5172" s="16">
        <v>45519</v>
      </c>
      <c r="F5172" s="8">
        <v>0</v>
      </c>
      <c r="G5172" s="10"/>
    </row>
    <row r="5173" spans="1:7" x14ac:dyDescent="0.45">
      <c r="A5173" s="4" t="s">
        <v>394</v>
      </c>
      <c r="B5173" s="5" t="s">
        <v>340</v>
      </c>
      <c r="C5173" s="6" t="s">
        <v>60</v>
      </c>
      <c r="D5173" s="7">
        <v>245931.93</v>
      </c>
      <c r="E5173" s="16">
        <v>45519</v>
      </c>
      <c r="F5173" s="8">
        <v>0</v>
      </c>
      <c r="G5173" s="10"/>
    </row>
    <row r="5174" spans="1:7" x14ac:dyDescent="0.45">
      <c r="A5174" s="4" t="s">
        <v>394</v>
      </c>
      <c r="B5174" s="5" t="s">
        <v>340</v>
      </c>
      <c r="C5174" s="6" t="s">
        <v>61</v>
      </c>
      <c r="D5174" s="7">
        <v>63429.64</v>
      </c>
      <c r="E5174" s="16">
        <v>45716</v>
      </c>
      <c r="F5174" s="8">
        <v>0</v>
      </c>
      <c r="G5174" s="10"/>
    </row>
    <row r="5175" spans="1:7" x14ac:dyDescent="0.45">
      <c r="A5175" s="4" t="s">
        <v>394</v>
      </c>
      <c r="B5175" s="5" t="s">
        <v>340</v>
      </c>
      <c r="C5175" s="6" t="s">
        <v>62</v>
      </c>
      <c r="D5175" s="7">
        <v>237824.87</v>
      </c>
      <c r="E5175" s="16">
        <v>45519</v>
      </c>
      <c r="F5175" s="8">
        <v>0</v>
      </c>
      <c r="G5175" s="10"/>
    </row>
    <row r="5176" spans="1:7" x14ac:dyDescent="0.45">
      <c r="A5176" s="4" t="s">
        <v>394</v>
      </c>
      <c r="B5176" s="5" t="s">
        <v>340</v>
      </c>
      <c r="C5176" s="6" t="s">
        <v>63</v>
      </c>
      <c r="D5176" s="7">
        <v>61338.7</v>
      </c>
      <c r="E5176" s="16">
        <v>45716</v>
      </c>
      <c r="F5176" s="8">
        <v>0</v>
      </c>
      <c r="G5176" s="10"/>
    </row>
    <row r="5177" spans="1:7" x14ac:dyDescent="0.45">
      <c r="A5177" s="4" t="s">
        <v>394</v>
      </c>
      <c r="B5177" s="5" t="s">
        <v>340</v>
      </c>
      <c r="C5177" s="6" t="s">
        <v>64</v>
      </c>
      <c r="D5177" s="7">
        <v>281104.03999999998</v>
      </c>
      <c r="E5177" s="16">
        <v>45519</v>
      </c>
      <c r="F5177" s="8">
        <v>0</v>
      </c>
      <c r="G5177" s="10"/>
    </row>
    <row r="5178" spans="1:7" x14ac:dyDescent="0.45">
      <c r="A5178" s="4" t="s">
        <v>394</v>
      </c>
      <c r="B5178" s="5" t="s">
        <v>340</v>
      </c>
      <c r="C5178" s="6" t="s">
        <v>65</v>
      </c>
      <c r="D5178" s="7">
        <v>69816.86</v>
      </c>
      <c r="E5178" s="16">
        <v>45716</v>
      </c>
      <c r="F5178" s="8">
        <v>0</v>
      </c>
      <c r="G5178" s="10"/>
    </row>
    <row r="5179" spans="1:7" x14ac:dyDescent="0.45">
      <c r="A5179" s="4" t="s">
        <v>394</v>
      </c>
      <c r="B5179" s="5" t="s">
        <v>340</v>
      </c>
      <c r="C5179" s="6" t="s">
        <v>66</v>
      </c>
      <c r="D5179" s="7">
        <v>220369.12</v>
      </c>
      <c r="E5179" s="16">
        <v>45519</v>
      </c>
      <c r="F5179" s="8">
        <v>0</v>
      </c>
      <c r="G5179" s="10"/>
    </row>
    <row r="5180" spans="1:7" x14ac:dyDescent="0.45">
      <c r="A5180" s="4" t="s">
        <v>394</v>
      </c>
      <c r="B5180" s="5" t="s">
        <v>340</v>
      </c>
      <c r="C5180" s="6" t="s">
        <v>67</v>
      </c>
      <c r="D5180" s="7">
        <v>54732.33</v>
      </c>
      <c r="E5180" s="16">
        <v>45716</v>
      </c>
      <c r="F5180" s="8">
        <v>0</v>
      </c>
      <c r="G5180" s="10"/>
    </row>
    <row r="5181" spans="1:7" x14ac:dyDescent="0.45">
      <c r="A5181" s="4" t="s">
        <v>394</v>
      </c>
      <c r="B5181" s="5" t="s">
        <v>340</v>
      </c>
      <c r="C5181" s="6" t="s">
        <v>54</v>
      </c>
      <c r="D5181" s="7">
        <v>657843.15</v>
      </c>
      <c r="E5181" s="16">
        <v>44895</v>
      </c>
      <c r="F5181" s="8">
        <v>0</v>
      </c>
      <c r="G5181" s="10"/>
    </row>
    <row r="5182" spans="1:7" x14ac:dyDescent="0.45">
      <c r="A5182" s="4" t="s">
        <v>394</v>
      </c>
      <c r="B5182" s="5" t="s">
        <v>340</v>
      </c>
      <c r="C5182" s="6" t="s">
        <v>68</v>
      </c>
      <c r="D5182" s="7">
        <v>163386.28</v>
      </c>
      <c r="E5182" s="16">
        <v>44880</v>
      </c>
      <c r="F5182" s="8">
        <v>0</v>
      </c>
      <c r="G5182" s="10"/>
    </row>
    <row r="5183" spans="1:7" x14ac:dyDescent="0.45">
      <c r="A5183" s="4" t="s">
        <v>394</v>
      </c>
      <c r="B5183" s="5" t="s">
        <v>340</v>
      </c>
      <c r="C5183" s="6" t="s">
        <v>55</v>
      </c>
      <c r="D5183" s="7">
        <v>691361.07</v>
      </c>
      <c r="E5183" s="16">
        <v>44925</v>
      </c>
      <c r="F5183" s="8">
        <v>0</v>
      </c>
      <c r="G5183" s="10"/>
    </row>
    <row r="5184" spans="1:7" x14ac:dyDescent="0.45">
      <c r="A5184" s="4" t="s">
        <v>394</v>
      </c>
      <c r="B5184" s="5" t="s">
        <v>340</v>
      </c>
      <c r="C5184" s="6" t="s">
        <v>69</v>
      </c>
      <c r="D5184" s="7">
        <v>171711.01</v>
      </c>
      <c r="E5184" s="16">
        <v>44925</v>
      </c>
      <c r="F5184" s="8">
        <v>0</v>
      </c>
      <c r="G5184" s="10"/>
    </row>
    <row r="5185" spans="1:7" x14ac:dyDescent="0.45">
      <c r="A5185" s="4" t="s">
        <v>394</v>
      </c>
      <c r="B5185" s="5" t="s">
        <v>340</v>
      </c>
      <c r="C5185" s="6" t="s">
        <v>56</v>
      </c>
      <c r="D5185" s="7">
        <v>582593.49</v>
      </c>
      <c r="E5185" s="16">
        <v>45140</v>
      </c>
      <c r="F5185" s="8">
        <v>0</v>
      </c>
      <c r="G5185" s="10"/>
    </row>
    <row r="5186" spans="1:7" x14ac:dyDescent="0.45">
      <c r="A5186" s="4" t="s">
        <v>394</v>
      </c>
      <c r="B5186" s="5" t="s">
        <v>340</v>
      </c>
      <c r="C5186" s="6" t="s">
        <v>70</v>
      </c>
      <c r="D5186" s="7">
        <v>85492.73</v>
      </c>
      <c r="E5186" s="16">
        <v>45716</v>
      </c>
      <c r="F5186" s="8">
        <v>59204.05</v>
      </c>
      <c r="G5186" s="10"/>
    </row>
    <row r="5187" spans="1:7" x14ac:dyDescent="0.45">
      <c r="A5187" s="4" t="s">
        <v>394</v>
      </c>
      <c r="B5187" s="5" t="s">
        <v>340</v>
      </c>
      <c r="C5187" s="6" t="s">
        <v>57</v>
      </c>
      <c r="D5187" s="7">
        <v>736882.06</v>
      </c>
      <c r="E5187" s="16">
        <v>45504</v>
      </c>
      <c r="F5187" s="8">
        <v>0</v>
      </c>
      <c r="G5187" s="10"/>
    </row>
    <row r="5188" spans="1:7" x14ac:dyDescent="0.45">
      <c r="A5188" s="4" t="s">
        <v>394</v>
      </c>
      <c r="B5188" s="5" t="s">
        <v>340</v>
      </c>
      <c r="C5188" s="6" t="s">
        <v>71</v>
      </c>
      <c r="D5188" s="7">
        <v>52260.21</v>
      </c>
      <c r="E5188" s="16">
        <v>45504</v>
      </c>
      <c r="F5188" s="8">
        <v>0</v>
      </c>
      <c r="G5188" s="10" t="s">
        <v>395</v>
      </c>
    </row>
    <row r="5189" spans="1:7" x14ac:dyDescent="0.45">
      <c r="A5189" s="4" t="s">
        <v>394</v>
      </c>
      <c r="B5189" s="5" t="s">
        <v>340</v>
      </c>
      <c r="C5189" s="6" t="s">
        <v>72</v>
      </c>
      <c r="D5189" s="7">
        <v>131581.07999999999</v>
      </c>
      <c r="E5189" s="16">
        <v>45716</v>
      </c>
      <c r="F5189" s="8">
        <v>0</v>
      </c>
      <c r="G5189" s="10"/>
    </row>
    <row r="5190" spans="1:7" x14ac:dyDescent="0.45">
      <c r="A5190" s="4" t="s">
        <v>394</v>
      </c>
      <c r="B5190" s="5" t="s">
        <v>340</v>
      </c>
      <c r="C5190" s="6" t="s">
        <v>58</v>
      </c>
      <c r="D5190" s="7">
        <v>327286.76</v>
      </c>
      <c r="E5190" s="16">
        <v>45412</v>
      </c>
      <c r="F5190" s="8">
        <v>0</v>
      </c>
      <c r="G5190" s="10"/>
    </row>
    <row r="5191" spans="1:7" x14ac:dyDescent="0.45">
      <c r="A5191" s="4" t="s">
        <v>394</v>
      </c>
      <c r="B5191" s="5" t="s">
        <v>340</v>
      </c>
      <c r="C5191" s="6" t="s">
        <v>73</v>
      </c>
      <c r="D5191" s="7">
        <v>81287.11</v>
      </c>
      <c r="E5191" s="16">
        <v>45716</v>
      </c>
      <c r="F5191" s="8">
        <v>0</v>
      </c>
      <c r="G5191" s="10"/>
    </row>
    <row r="5192" spans="1:7" x14ac:dyDescent="0.45">
      <c r="A5192" s="4" t="s">
        <v>394</v>
      </c>
      <c r="B5192" s="5" t="s">
        <v>340</v>
      </c>
      <c r="C5192" s="6" t="s">
        <v>74</v>
      </c>
      <c r="D5192" s="7">
        <v>258101.21</v>
      </c>
      <c r="E5192" s="16">
        <v>44985</v>
      </c>
      <c r="F5192" s="8">
        <v>0</v>
      </c>
      <c r="G5192" s="10"/>
    </row>
    <row r="5193" spans="1:7" x14ac:dyDescent="0.45">
      <c r="A5193" s="4" t="s">
        <v>394</v>
      </c>
      <c r="B5193" s="5" t="s">
        <v>340</v>
      </c>
      <c r="C5193" s="6" t="s">
        <v>75</v>
      </c>
      <c r="D5193" s="7">
        <v>58166.57</v>
      </c>
      <c r="E5193" s="16">
        <v>44985</v>
      </c>
      <c r="F5193" s="8">
        <v>0</v>
      </c>
      <c r="G5193" s="10"/>
    </row>
    <row r="5194" spans="1:7" x14ac:dyDescent="0.45">
      <c r="A5194" s="4" t="s">
        <v>394</v>
      </c>
      <c r="B5194" s="5" t="s">
        <v>340</v>
      </c>
      <c r="C5194" s="6" t="s">
        <v>76</v>
      </c>
      <c r="D5194" s="7">
        <v>602155.35</v>
      </c>
      <c r="E5194" s="16">
        <v>44985</v>
      </c>
      <c r="F5194" s="8">
        <v>0</v>
      </c>
      <c r="G5194" s="10"/>
    </row>
    <row r="5195" spans="1:7" x14ac:dyDescent="0.45">
      <c r="A5195" s="4" t="s">
        <v>394</v>
      </c>
      <c r="B5195" s="5" t="s">
        <v>340</v>
      </c>
      <c r="C5195" s="6" t="s">
        <v>77</v>
      </c>
      <c r="D5195" s="7">
        <v>135703.76999999999</v>
      </c>
      <c r="E5195" s="16">
        <v>44985</v>
      </c>
      <c r="F5195" s="8">
        <v>0</v>
      </c>
      <c r="G5195" s="10"/>
    </row>
    <row r="5196" spans="1:7" x14ac:dyDescent="0.45">
      <c r="A5196" s="4" t="s">
        <v>394</v>
      </c>
      <c r="B5196" s="5" t="s">
        <v>340</v>
      </c>
      <c r="C5196" s="6" t="s">
        <v>78</v>
      </c>
      <c r="D5196" s="7">
        <v>411075.46</v>
      </c>
      <c r="E5196" s="16">
        <v>45140</v>
      </c>
      <c r="F5196" s="8">
        <v>0</v>
      </c>
      <c r="G5196" s="10" t="s">
        <v>397</v>
      </c>
    </row>
    <row r="5197" spans="1:7" x14ac:dyDescent="0.45">
      <c r="A5197" s="4" t="s">
        <v>394</v>
      </c>
      <c r="B5197" s="5" t="s">
        <v>340</v>
      </c>
      <c r="C5197" s="6" t="s">
        <v>80</v>
      </c>
      <c r="D5197" s="7">
        <v>644101.86</v>
      </c>
      <c r="E5197" s="16">
        <v>45488</v>
      </c>
      <c r="F5197" s="8">
        <v>0</v>
      </c>
      <c r="G5197" s="10" t="s">
        <v>397</v>
      </c>
    </row>
    <row r="5198" spans="1:7" x14ac:dyDescent="0.45">
      <c r="A5198" s="4" t="s">
        <v>394</v>
      </c>
      <c r="B5198" s="5" t="s">
        <v>340</v>
      </c>
      <c r="C5198" s="6" t="s">
        <v>82</v>
      </c>
      <c r="D5198" s="7">
        <v>223393.23</v>
      </c>
      <c r="E5198" s="16">
        <v>45519</v>
      </c>
      <c r="F5198" s="8">
        <v>0</v>
      </c>
      <c r="G5198" s="10"/>
    </row>
    <row r="5199" spans="1:7" x14ac:dyDescent="0.45">
      <c r="A5199" s="4" t="s">
        <v>394</v>
      </c>
      <c r="B5199" s="5" t="s">
        <v>340</v>
      </c>
      <c r="C5199" s="6" t="s">
        <v>83</v>
      </c>
      <c r="D5199" s="7">
        <v>57616.56</v>
      </c>
      <c r="E5199" s="16">
        <v>45716</v>
      </c>
      <c r="F5199" s="8">
        <v>0</v>
      </c>
      <c r="G5199" s="10"/>
    </row>
    <row r="5200" spans="1:7" x14ac:dyDescent="0.45">
      <c r="A5200" s="4" t="s">
        <v>394</v>
      </c>
      <c r="B5200" s="5" t="s">
        <v>340</v>
      </c>
      <c r="C5200" s="6" t="s">
        <v>84</v>
      </c>
      <c r="D5200" s="7">
        <v>216584.84</v>
      </c>
      <c r="E5200" s="16">
        <v>45519</v>
      </c>
      <c r="F5200" s="8">
        <v>0</v>
      </c>
      <c r="G5200" s="10"/>
    </row>
    <row r="5201" spans="1:7" x14ac:dyDescent="0.45">
      <c r="A5201" s="4" t="s">
        <v>394</v>
      </c>
      <c r="B5201" s="5" t="s">
        <v>340</v>
      </c>
      <c r="C5201" s="6" t="s">
        <v>85</v>
      </c>
      <c r="D5201" s="7">
        <v>55860.57</v>
      </c>
      <c r="E5201" s="16">
        <v>45716</v>
      </c>
      <c r="F5201" s="8">
        <v>0</v>
      </c>
      <c r="G5201" s="10"/>
    </row>
    <row r="5202" spans="1:7" x14ac:dyDescent="0.45">
      <c r="A5202" s="4" t="s">
        <v>394</v>
      </c>
      <c r="B5202" s="5" t="s">
        <v>340</v>
      </c>
      <c r="C5202" s="6" t="s">
        <v>86</v>
      </c>
      <c r="D5202" s="7">
        <v>329799.53000000003</v>
      </c>
      <c r="E5202" s="16">
        <v>45519</v>
      </c>
      <c r="F5202" s="8">
        <v>0</v>
      </c>
      <c r="G5202" s="10"/>
    </row>
    <row r="5203" spans="1:7" x14ac:dyDescent="0.45">
      <c r="A5203" s="4" t="s">
        <v>394</v>
      </c>
      <c r="B5203" s="5" t="s">
        <v>340</v>
      </c>
      <c r="C5203" s="6" t="s">
        <v>87</v>
      </c>
      <c r="D5203" s="7">
        <v>81911.199999999997</v>
      </c>
      <c r="E5203" s="16">
        <v>45716</v>
      </c>
      <c r="F5203" s="8">
        <v>0</v>
      </c>
      <c r="G5203" s="10"/>
    </row>
    <row r="5204" spans="1:7" x14ac:dyDescent="0.45">
      <c r="A5204" s="4" t="s">
        <v>394</v>
      </c>
      <c r="B5204" s="5" t="s">
        <v>340</v>
      </c>
      <c r="C5204" s="6" t="s">
        <v>88</v>
      </c>
      <c r="D5204" s="7">
        <v>217689.72</v>
      </c>
      <c r="E5204" s="16">
        <v>45519</v>
      </c>
      <c r="F5204" s="8">
        <v>0</v>
      </c>
      <c r="G5204" s="10"/>
    </row>
    <row r="5205" spans="1:7" x14ac:dyDescent="0.45">
      <c r="A5205" s="4" t="s">
        <v>394</v>
      </c>
      <c r="B5205" s="5" t="s">
        <v>340</v>
      </c>
      <c r="C5205" s="6" t="s">
        <v>89</v>
      </c>
      <c r="D5205" s="7">
        <v>54066.86</v>
      </c>
      <c r="E5205" s="16">
        <v>45716</v>
      </c>
      <c r="F5205" s="8">
        <v>0</v>
      </c>
      <c r="G5205" s="10"/>
    </row>
    <row r="5206" spans="1:7" x14ac:dyDescent="0.45">
      <c r="A5206" s="4" t="s">
        <v>394</v>
      </c>
      <c r="B5206" s="5" t="s">
        <v>340</v>
      </c>
      <c r="C5206" s="6" t="s">
        <v>90</v>
      </c>
      <c r="D5206" s="7">
        <v>217689.72</v>
      </c>
      <c r="E5206" s="16">
        <v>45762</v>
      </c>
      <c r="F5206" s="8">
        <v>0</v>
      </c>
      <c r="G5206" s="10"/>
    </row>
    <row r="5207" spans="1:7" x14ac:dyDescent="0.45">
      <c r="A5207" s="4" t="s">
        <v>394</v>
      </c>
      <c r="B5207" s="5" t="s">
        <v>340</v>
      </c>
      <c r="C5207" s="6" t="s">
        <v>91</v>
      </c>
      <c r="D5207" s="7">
        <v>54066.86</v>
      </c>
      <c r="E5207" s="16">
        <v>45762</v>
      </c>
      <c r="F5207" s="8">
        <v>0</v>
      </c>
      <c r="G5207" s="10"/>
    </row>
    <row r="5208" spans="1:7" x14ac:dyDescent="0.45">
      <c r="A5208" s="4" t="s">
        <v>394</v>
      </c>
      <c r="B5208" s="5" t="s">
        <v>340</v>
      </c>
      <c r="C5208" s="6" t="s">
        <v>92</v>
      </c>
      <c r="D5208" s="7">
        <v>2070134.98</v>
      </c>
      <c r="E5208" s="16">
        <v>45519</v>
      </c>
      <c r="F5208" s="8">
        <v>0</v>
      </c>
      <c r="G5208" s="10"/>
    </row>
    <row r="5209" spans="1:7" x14ac:dyDescent="0.45">
      <c r="A5209" s="4" t="s">
        <v>394</v>
      </c>
      <c r="B5209" s="5" t="s">
        <v>340</v>
      </c>
      <c r="C5209" s="6" t="s">
        <v>93</v>
      </c>
      <c r="D5209" s="7">
        <v>514152.43</v>
      </c>
      <c r="E5209" s="16">
        <v>45716</v>
      </c>
      <c r="F5209" s="8">
        <v>0</v>
      </c>
      <c r="G5209" s="10"/>
    </row>
    <row r="5210" spans="1:7" x14ac:dyDescent="0.45">
      <c r="A5210" s="4" t="s">
        <v>394</v>
      </c>
      <c r="B5210" s="5" t="s">
        <v>341</v>
      </c>
      <c r="C5210" s="6" t="s">
        <v>60</v>
      </c>
      <c r="D5210" s="7">
        <v>13736.9</v>
      </c>
      <c r="E5210" s="16">
        <v>45519</v>
      </c>
      <c r="F5210" s="8">
        <v>0</v>
      </c>
      <c r="G5210" s="10"/>
    </row>
    <row r="5211" spans="1:7" x14ac:dyDescent="0.45">
      <c r="A5211" s="4" t="s">
        <v>394</v>
      </c>
      <c r="B5211" s="5" t="s">
        <v>341</v>
      </c>
      <c r="C5211" s="6" t="s">
        <v>62</v>
      </c>
      <c r="D5211" s="7">
        <v>13284.06</v>
      </c>
      <c r="E5211" s="16">
        <v>45519</v>
      </c>
      <c r="F5211" s="8">
        <v>0</v>
      </c>
      <c r="G5211" s="10"/>
    </row>
    <row r="5212" spans="1:7" x14ac:dyDescent="0.45">
      <c r="A5212" s="4" t="s">
        <v>394</v>
      </c>
      <c r="B5212" s="5" t="s">
        <v>341</v>
      </c>
      <c r="C5212" s="6" t="s">
        <v>64</v>
      </c>
      <c r="D5212" s="7">
        <v>15701.49</v>
      </c>
      <c r="E5212" s="16">
        <v>45519</v>
      </c>
      <c r="F5212" s="8">
        <v>0</v>
      </c>
      <c r="G5212" s="10"/>
    </row>
    <row r="5213" spans="1:7" x14ac:dyDescent="0.45">
      <c r="A5213" s="4" t="s">
        <v>394</v>
      </c>
      <c r="B5213" s="5" t="s">
        <v>341</v>
      </c>
      <c r="C5213" s="6" t="s">
        <v>66</v>
      </c>
      <c r="D5213" s="7">
        <v>12309.05</v>
      </c>
      <c r="E5213" s="16">
        <v>45519</v>
      </c>
      <c r="F5213" s="8">
        <v>0</v>
      </c>
      <c r="G5213" s="10"/>
    </row>
    <row r="5214" spans="1:7" x14ac:dyDescent="0.45">
      <c r="A5214" s="4" t="s">
        <v>394</v>
      </c>
      <c r="B5214" s="5" t="s">
        <v>341</v>
      </c>
      <c r="C5214" s="6" t="s">
        <v>54</v>
      </c>
      <c r="D5214" s="7">
        <v>36744.81</v>
      </c>
      <c r="E5214" s="16">
        <v>44880</v>
      </c>
      <c r="F5214" s="8">
        <v>0</v>
      </c>
      <c r="G5214" s="10"/>
    </row>
    <row r="5215" spans="1:7" x14ac:dyDescent="0.45">
      <c r="A5215" s="4" t="s">
        <v>394</v>
      </c>
      <c r="B5215" s="5" t="s">
        <v>341</v>
      </c>
      <c r="C5215" s="6" t="s">
        <v>55</v>
      </c>
      <c r="D5215" s="7">
        <v>38617.01</v>
      </c>
      <c r="E5215" s="16">
        <v>44925</v>
      </c>
      <c r="F5215" s="8">
        <v>0</v>
      </c>
      <c r="G5215" s="10"/>
    </row>
    <row r="5216" spans="1:7" x14ac:dyDescent="0.45">
      <c r="A5216" s="4" t="s">
        <v>394</v>
      </c>
      <c r="B5216" s="5" t="s">
        <v>341</v>
      </c>
      <c r="C5216" s="6" t="s">
        <v>56</v>
      </c>
      <c r="D5216" s="7">
        <v>32541.63</v>
      </c>
      <c r="E5216" s="16">
        <v>45140</v>
      </c>
      <c r="F5216" s="8">
        <v>0</v>
      </c>
      <c r="G5216" s="10"/>
    </row>
    <row r="5217" spans="1:7" x14ac:dyDescent="0.45">
      <c r="A5217" s="4" t="s">
        <v>394</v>
      </c>
      <c r="B5217" s="5" t="s">
        <v>341</v>
      </c>
      <c r="C5217" s="6" t="s">
        <v>57</v>
      </c>
      <c r="D5217" s="7">
        <v>41159.65</v>
      </c>
      <c r="E5217" s="16">
        <v>45504</v>
      </c>
      <c r="F5217" s="8">
        <v>0</v>
      </c>
      <c r="G5217" s="10"/>
    </row>
    <row r="5218" spans="1:7" x14ac:dyDescent="0.45">
      <c r="A5218" s="4" t="s">
        <v>394</v>
      </c>
      <c r="B5218" s="5" t="s">
        <v>341</v>
      </c>
      <c r="C5218" s="6" t="s">
        <v>58</v>
      </c>
      <c r="D5218" s="7">
        <v>18281.09</v>
      </c>
      <c r="E5218" s="16">
        <v>45412</v>
      </c>
      <c r="F5218" s="8">
        <v>0</v>
      </c>
      <c r="G5218" s="10"/>
    </row>
    <row r="5219" spans="1:7" x14ac:dyDescent="0.45">
      <c r="A5219" s="4" t="s">
        <v>394</v>
      </c>
      <c r="B5219" s="5" t="s">
        <v>341</v>
      </c>
      <c r="C5219" s="6" t="s">
        <v>74</v>
      </c>
      <c r="D5219" s="7">
        <v>13081.39</v>
      </c>
      <c r="E5219" s="16">
        <v>44985</v>
      </c>
      <c r="F5219" s="8">
        <v>0</v>
      </c>
      <c r="G5219" s="10"/>
    </row>
    <row r="5220" spans="1:7" x14ac:dyDescent="0.45">
      <c r="A5220" s="4" t="s">
        <v>394</v>
      </c>
      <c r="B5220" s="5" t="s">
        <v>341</v>
      </c>
      <c r="C5220" s="6" t="s">
        <v>76</v>
      </c>
      <c r="D5220" s="7">
        <v>30519.15</v>
      </c>
      <c r="E5220" s="16">
        <v>44985</v>
      </c>
      <c r="F5220" s="8">
        <v>0</v>
      </c>
      <c r="G5220" s="10"/>
    </row>
    <row r="5221" spans="1:7" x14ac:dyDescent="0.45">
      <c r="A5221" s="4" t="s">
        <v>394</v>
      </c>
      <c r="B5221" s="5" t="s">
        <v>341</v>
      </c>
      <c r="C5221" s="6" t="s">
        <v>78</v>
      </c>
      <c r="D5221" s="7">
        <v>22961.24</v>
      </c>
      <c r="E5221" s="16">
        <v>45127</v>
      </c>
      <c r="F5221" s="8">
        <v>0</v>
      </c>
      <c r="G5221" s="10"/>
    </row>
    <row r="5222" spans="1:7" x14ac:dyDescent="0.45">
      <c r="A5222" s="4" t="s">
        <v>394</v>
      </c>
      <c r="B5222" s="5" t="s">
        <v>341</v>
      </c>
      <c r="C5222" s="6" t="s">
        <v>80</v>
      </c>
      <c r="D5222" s="7">
        <v>35977.269999999997</v>
      </c>
      <c r="E5222" s="16">
        <v>45488</v>
      </c>
      <c r="F5222" s="8">
        <v>0</v>
      </c>
      <c r="G5222" s="10"/>
    </row>
    <row r="5223" spans="1:7" x14ac:dyDescent="0.45">
      <c r="A5223" s="4" t="s">
        <v>394</v>
      </c>
      <c r="B5223" s="5" t="s">
        <v>341</v>
      </c>
      <c r="C5223" s="6" t="s">
        <v>82</v>
      </c>
      <c r="D5223" s="7">
        <v>12477.96</v>
      </c>
      <c r="E5223" s="16">
        <v>45519</v>
      </c>
      <c r="F5223" s="8">
        <v>0</v>
      </c>
      <c r="G5223" s="10"/>
    </row>
    <row r="5224" spans="1:7" x14ac:dyDescent="0.45">
      <c r="A5224" s="4" t="s">
        <v>394</v>
      </c>
      <c r="B5224" s="5" t="s">
        <v>341</v>
      </c>
      <c r="C5224" s="6" t="s">
        <v>84</v>
      </c>
      <c r="D5224" s="7">
        <v>12097.67</v>
      </c>
      <c r="E5224" s="16">
        <v>45519</v>
      </c>
      <c r="F5224" s="8">
        <v>0</v>
      </c>
      <c r="G5224" s="10"/>
    </row>
    <row r="5225" spans="1:7" x14ac:dyDescent="0.45">
      <c r="A5225" s="4" t="s">
        <v>394</v>
      </c>
      <c r="B5225" s="5" t="s">
        <v>341</v>
      </c>
      <c r="C5225" s="6" t="s">
        <v>86</v>
      </c>
      <c r="D5225" s="7">
        <v>18421.45</v>
      </c>
      <c r="E5225" s="16">
        <v>45519</v>
      </c>
      <c r="F5225" s="8">
        <v>0</v>
      </c>
      <c r="G5225" s="10"/>
    </row>
    <row r="5226" spans="1:7" x14ac:dyDescent="0.45">
      <c r="A5226" s="4" t="s">
        <v>394</v>
      </c>
      <c r="B5226" s="5" t="s">
        <v>341</v>
      </c>
      <c r="C5226" s="6" t="s">
        <v>88</v>
      </c>
      <c r="D5226" s="7">
        <v>12159.39</v>
      </c>
      <c r="E5226" s="16">
        <v>45519</v>
      </c>
      <c r="F5226" s="8">
        <v>0</v>
      </c>
      <c r="G5226" s="10"/>
    </row>
    <row r="5227" spans="1:7" x14ac:dyDescent="0.45">
      <c r="A5227" s="4" t="s">
        <v>394</v>
      </c>
      <c r="B5227" s="5" t="s">
        <v>341</v>
      </c>
      <c r="C5227" s="6" t="s">
        <v>90</v>
      </c>
      <c r="D5227" s="7">
        <v>12159.39</v>
      </c>
      <c r="E5227" s="16">
        <v>45762</v>
      </c>
      <c r="F5227" s="8">
        <v>0</v>
      </c>
      <c r="G5227" s="10"/>
    </row>
    <row r="5228" spans="1:7" x14ac:dyDescent="0.45">
      <c r="A5228" s="4" t="s">
        <v>394</v>
      </c>
      <c r="B5228" s="5" t="s">
        <v>341</v>
      </c>
      <c r="C5228" s="6" t="s">
        <v>92</v>
      </c>
      <c r="D5228" s="7">
        <v>115630.49</v>
      </c>
      <c r="E5228" s="16">
        <v>45519</v>
      </c>
      <c r="F5228" s="8">
        <v>0</v>
      </c>
      <c r="G5228" s="10"/>
    </row>
    <row r="5229" spans="1:7" x14ac:dyDescent="0.45">
      <c r="A5229" s="4" t="s">
        <v>394</v>
      </c>
      <c r="B5229" s="5" t="s">
        <v>342</v>
      </c>
      <c r="C5229" s="6" t="s">
        <v>60</v>
      </c>
      <c r="D5229" s="7">
        <v>518752.67</v>
      </c>
      <c r="E5229" s="16">
        <v>45534</v>
      </c>
      <c r="F5229" s="8">
        <v>0</v>
      </c>
      <c r="G5229" s="10"/>
    </row>
    <row r="5230" spans="1:7" x14ac:dyDescent="0.45">
      <c r="A5230" s="4" t="s">
        <v>394</v>
      </c>
      <c r="B5230" s="5" t="s">
        <v>342</v>
      </c>
      <c r="C5230" s="6" t="s">
        <v>61</v>
      </c>
      <c r="D5230" s="7">
        <v>134672.09</v>
      </c>
      <c r="E5230" s="16">
        <v>45534</v>
      </c>
      <c r="F5230" s="8">
        <v>0</v>
      </c>
      <c r="G5230" s="10"/>
    </row>
    <row r="5231" spans="1:7" x14ac:dyDescent="0.45">
      <c r="A5231" s="4" t="s">
        <v>394</v>
      </c>
      <c r="B5231" s="5" t="s">
        <v>342</v>
      </c>
      <c r="C5231" s="6" t="s">
        <v>62</v>
      </c>
      <c r="D5231" s="7">
        <v>501652.16</v>
      </c>
      <c r="E5231" s="16">
        <v>45534</v>
      </c>
      <c r="F5231" s="8">
        <v>0</v>
      </c>
      <c r="G5231" s="10"/>
    </row>
    <row r="5232" spans="1:7" x14ac:dyDescent="0.45">
      <c r="A5232" s="4" t="s">
        <v>394</v>
      </c>
      <c r="B5232" s="5" t="s">
        <v>342</v>
      </c>
      <c r="C5232" s="6" t="s">
        <v>63</v>
      </c>
      <c r="D5232" s="7">
        <v>130232.67</v>
      </c>
      <c r="E5232" s="16">
        <v>45534</v>
      </c>
      <c r="F5232" s="8">
        <v>0</v>
      </c>
      <c r="G5232" s="10"/>
    </row>
    <row r="5233" spans="1:7" x14ac:dyDescent="0.45">
      <c r="A5233" s="4" t="s">
        <v>394</v>
      </c>
      <c r="B5233" s="5" t="s">
        <v>342</v>
      </c>
      <c r="C5233" s="6" t="s">
        <v>64</v>
      </c>
      <c r="D5233" s="7">
        <v>592942.42000000004</v>
      </c>
      <c r="E5233" s="16">
        <v>45519</v>
      </c>
      <c r="F5233" s="8">
        <v>0</v>
      </c>
      <c r="G5233" s="10"/>
    </row>
    <row r="5234" spans="1:7" x14ac:dyDescent="0.45">
      <c r="A5234" s="4" t="s">
        <v>394</v>
      </c>
      <c r="B5234" s="5" t="s">
        <v>342</v>
      </c>
      <c r="C5234" s="6" t="s">
        <v>65</v>
      </c>
      <c r="D5234" s="7">
        <v>148233.26</v>
      </c>
      <c r="E5234" s="16">
        <v>45519</v>
      </c>
      <c r="F5234" s="8">
        <v>0</v>
      </c>
      <c r="G5234" s="10"/>
    </row>
    <row r="5235" spans="1:7" x14ac:dyDescent="0.45">
      <c r="A5235" s="4" t="s">
        <v>394</v>
      </c>
      <c r="B5235" s="5" t="s">
        <v>342</v>
      </c>
      <c r="C5235" s="6" t="s">
        <v>66</v>
      </c>
      <c r="D5235" s="7">
        <v>464832.17</v>
      </c>
      <c r="E5235" s="16">
        <v>45519</v>
      </c>
      <c r="F5235" s="8">
        <v>0</v>
      </c>
      <c r="G5235" s="10"/>
    </row>
    <row r="5236" spans="1:7" x14ac:dyDescent="0.45">
      <c r="A5236" s="4" t="s">
        <v>394</v>
      </c>
      <c r="B5236" s="5" t="s">
        <v>342</v>
      </c>
      <c r="C5236" s="6" t="s">
        <v>67</v>
      </c>
      <c r="D5236" s="7">
        <v>116206.2</v>
      </c>
      <c r="E5236" s="16">
        <v>45519</v>
      </c>
      <c r="F5236" s="8">
        <v>0</v>
      </c>
      <c r="G5236" s="10"/>
    </row>
    <row r="5237" spans="1:7" x14ac:dyDescent="0.45">
      <c r="A5237" s="4" t="s">
        <v>394</v>
      </c>
      <c r="B5237" s="5" t="s">
        <v>342</v>
      </c>
      <c r="C5237" s="6" t="s">
        <v>54</v>
      </c>
      <c r="D5237" s="7">
        <v>1387611.18</v>
      </c>
      <c r="E5237" s="16">
        <v>44880</v>
      </c>
      <c r="F5237" s="8">
        <v>0</v>
      </c>
      <c r="G5237" s="10"/>
    </row>
    <row r="5238" spans="1:7" x14ac:dyDescent="0.45">
      <c r="A5238" s="4" t="s">
        <v>394</v>
      </c>
      <c r="B5238" s="5" t="s">
        <v>342</v>
      </c>
      <c r="C5238" s="6" t="s">
        <v>68</v>
      </c>
      <c r="D5238" s="7">
        <v>346897.3</v>
      </c>
      <c r="E5238" s="16">
        <v>44880</v>
      </c>
      <c r="F5238" s="8">
        <v>0</v>
      </c>
      <c r="G5238" s="10"/>
    </row>
    <row r="5239" spans="1:7" x14ac:dyDescent="0.45">
      <c r="A5239" s="4" t="s">
        <v>394</v>
      </c>
      <c r="B5239" s="5" t="s">
        <v>342</v>
      </c>
      <c r="C5239" s="6" t="s">
        <v>55</v>
      </c>
      <c r="D5239" s="7">
        <v>1458311.69</v>
      </c>
      <c r="E5239" s="16">
        <v>44925</v>
      </c>
      <c r="F5239" s="8">
        <v>0</v>
      </c>
      <c r="G5239" s="10"/>
    </row>
    <row r="5240" spans="1:7" x14ac:dyDescent="0.45">
      <c r="A5240" s="4" t="s">
        <v>394</v>
      </c>
      <c r="B5240" s="5" t="s">
        <v>342</v>
      </c>
      <c r="C5240" s="6" t="s">
        <v>69</v>
      </c>
      <c r="D5240" s="7">
        <v>364572.15999999997</v>
      </c>
      <c r="E5240" s="16">
        <v>44925</v>
      </c>
      <c r="F5240" s="8">
        <v>0</v>
      </c>
      <c r="G5240" s="10"/>
    </row>
    <row r="5241" spans="1:7" x14ac:dyDescent="0.45">
      <c r="A5241" s="4" t="s">
        <v>394</v>
      </c>
      <c r="B5241" s="5" t="s">
        <v>342</v>
      </c>
      <c r="C5241" s="6" t="s">
        <v>56</v>
      </c>
      <c r="D5241" s="7">
        <v>1228884.49</v>
      </c>
      <c r="E5241" s="16">
        <v>45153</v>
      </c>
      <c r="F5241" s="8">
        <v>0</v>
      </c>
      <c r="G5241" s="10"/>
    </row>
    <row r="5242" spans="1:7" x14ac:dyDescent="0.45">
      <c r="A5242" s="4" t="s">
        <v>394</v>
      </c>
      <c r="B5242" s="5" t="s">
        <v>342</v>
      </c>
      <c r="C5242" s="6" t="s">
        <v>70</v>
      </c>
      <c r="D5242" s="7">
        <v>307216.26</v>
      </c>
      <c r="E5242" s="16">
        <v>45153</v>
      </c>
      <c r="F5242" s="8">
        <v>0</v>
      </c>
      <c r="G5242" s="10"/>
    </row>
    <row r="5243" spans="1:7" x14ac:dyDescent="0.45">
      <c r="A5243" s="4" t="s">
        <v>394</v>
      </c>
      <c r="B5243" s="5" t="s">
        <v>342</v>
      </c>
      <c r="C5243" s="6" t="s">
        <v>57</v>
      </c>
      <c r="D5243" s="7">
        <v>1554330.68</v>
      </c>
      <c r="E5243" s="16">
        <v>45504</v>
      </c>
      <c r="F5243" s="8">
        <v>0</v>
      </c>
      <c r="G5243" s="10"/>
    </row>
    <row r="5244" spans="1:7" x14ac:dyDescent="0.45">
      <c r="A5244" s="4" t="s">
        <v>394</v>
      </c>
      <c r="B5244" s="5" t="s">
        <v>342</v>
      </c>
      <c r="C5244" s="6" t="s">
        <v>71</v>
      </c>
      <c r="D5244" s="7">
        <v>103232.5</v>
      </c>
      <c r="E5244" s="16">
        <v>45504</v>
      </c>
      <c r="F5244" s="8">
        <v>0</v>
      </c>
      <c r="G5244" s="10" t="s">
        <v>395</v>
      </c>
    </row>
    <row r="5245" spans="1:7" x14ac:dyDescent="0.45">
      <c r="A5245" s="4" t="s">
        <v>394</v>
      </c>
      <c r="B5245" s="5" t="s">
        <v>342</v>
      </c>
      <c r="C5245" s="6" t="s">
        <v>72</v>
      </c>
      <c r="D5245" s="7">
        <v>279369.38</v>
      </c>
      <c r="E5245" s="16">
        <v>45504</v>
      </c>
      <c r="F5245" s="8">
        <v>0</v>
      </c>
      <c r="G5245" s="10"/>
    </row>
    <row r="5246" spans="1:7" x14ac:dyDescent="0.45">
      <c r="A5246" s="4" t="s">
        <v>394</v>
      </c>
      <c r="B5246" s="5" t="s">
        <v>342</v>
      </c>
      <c r="C5246" s="6" t="s">
        <v>58</v>
      </c>
      <c r="D5246" s="7">
        <v>690357.23</v>
      </c>
      <c r="E5246" s="16">
        <v>45412</v>
      </c>
      <c r="F5246" s="8">
        <v>0</v>
      </c>
      <c r="G5246" s="10"/>
    </row>
    <row r="5247" spans="1:7" x14ac:dyDescent="0.45">
      <c r="A5247" s="4" t="s">
        <v>394</v>
      </c>
      <c r="B5247" s="5" t="s">
        <v>342</v>
      </c>
      <c r="C5247" s="6" t="s">
        <v>73</v>
      </c>
      <c r="D5247" s="7">
        <v>172586.58</v>
      </c>
      <c r="E5247" s="16">
        <v>45412</v>
      </c>
      <c r="F5247" s="8">
        <v>0</v>
      </c>
      <c r="G5247" s="10"/>
    </row>
    <row r="5248" spans="1:7" x14ac:dyDescent="0.45">
      <c r="A5248" s="4" t="s">
        <v>394</v>
      </c>
      <c r="B5248" s="5" t="s">
        <v>342</v>
      </c>
      <c r="C5248" s="6" t="s">
        <v>74</v>
      </c>
      <c r="D5248" s="7">
        <v>501686.62</v>
      </c>
      <c r="E5248" s="16">
        <v>44985</v>
      </c>
      <c r="F5248" s="8">
        <v>0</v>
      </c>
      <c r="G5248" s="10"/>
    </row>
    <row r="5249" spans="1:7" x14ac:dyDescent="0.45">
      <c r="A5249" s="4" t="s">
        <v>394</v>
      </c>
      <c r="B5249" s="5" t="s">
        <v>342</v>
      </c>
      <c r="C5249" s="6" t="s">
        <v>75</v>
      </c>
      <c r="D5249" s="7">
        <v>123497.67</v>
      </c>
      <c r="E5249" s="16">
        <v>44985</v>
      </c>
      <c r="F5249" s="8">
        <v>0</v>
      </c>
      <c r="G5249" s="10"/>
    </row>
    <row r="5250" spans="1:7" x14ac:dyDescent="0.45">
      <c r="A5250" s="4" t="s">
        <v>394</v>
      </c>
      <c r="B5250" s="5" t="s">
        <v>342</v>
      </c>
      <c r="C5250" s="6" t="s">
        <v>76</v>
      </c>
      <c r="D5250" s="7">
        <v>1170445.04</v>
      </c>
      <c r="E5250" s="16">
        <v>44985</v>
      </c>
      <c r="F5250" s="8">
        <v>0</v>
      </c>
      <c r="G5250" s="10"/>
    </row>
    <row r="5251" spans="1:7" x14ac:dyDescent="0.45">
      <c r="A5251" s="4" t="s">
        <v>394</v>
      </c>
      <c r="B5251" s="5" t="s">
        <v>342</v>
      </c>
      <c r="C5251" s="6" t="s">
        <v>77</v>
      </c>
      <c r="D5251" s="7">
        <v>288122.56</v>
      </c>
      <c r="E5251" s="16">
        <v>44985</v>
      </c>
      <c r="F5251" s="8">
        <v>0</v>
      </c>
      <c r="G5251" s="10"/>
    </row>
    <row r="5252" spans="1:7" x14ac:dyDescent="0.45">
      <c r="A5252" s="4" t="s">
        <v>394</v>
      </c>
      <c r="B5252" s="5" t="s">
        <v>342</v>
      </c>
      <c r="C5252" s="6" t="s">
        <v>78</v>
      </c>
      <c r="D5252" s="7">
        <v>880590.26</v>
      </c>
      <c r="E5252" s="16">
        <v>45127</v>
      </c>
      <c r="F5252" s="8">
        <v>0</v>
      </c>
      <c r="G5252" s="10"/>
    </row>
    <row r="5253" spans="1:7" x14ac:dyDescent="0.45">
      <c r="A5253" s="4" t="s">
        <v>394</v>
      </c>
      <c r="B5253" s="5" t="s">
        <v>342</v>
      </c>
      <c r="C5253" s="6" t="s">
        <v>79</v>
      </c>
      <c r="D5253" s="7">
        <v>216770.47</v>
      </c>
      <c r="E5253" s="16">
        <v>45127</v>
      </c>
      <c r="F5253" s="8">
        <v>0</v>
      </c>
      <c r="G5253" s="10"/>
    </row>
    <row r="5254" spans="1:7" x14ac:dyDescent="0.45">
      <c r="A5254" s="4" t="s">
        <v>394</v>
      </c>
      <c r="B5254" s="5" t="s">
        <v>342</v>
      </c>
      <c r="C5254" s="6" t="s">
        <v>80</v>
      </c>
      <c r="D5254" s="7">
        <v>1379770.59</v>
      </c>
      <c r="E5254" s="16">
        <v>45488</v>
      </c>
      <c r="F5254" s="8">
        <v>0</v>
      </c>
      <c r="G5254" s="10"/>
    </row>
    <row r="5255" spans="1:7" x14ac:dyDescent="0.45">
      <c r="A5255" s="4" t="s">
        <v>394</v>
      </c>
      <c r="B5255" s="5" t="s">
        <v>342</v>
      </c>
      <c r="C5255" s="6" t="s">
        <v>81</v>
      </c>
      <c r="D5255" s="7">
        <v>339651.18</v>
      </c>
      <c r="E5255" s="16">
        <v>45488</v>
      </c>
      <c r="F5255" s="8">
        <v>0</v>
      </c>
      <c r="G5255" s="10"/>
    </row>
    <row r="5256" spans="1:7" x14ac:dyDescent="0.45">
      <c r="A5256" s="4" t="s">
        <v>394</v>
      </c>
      <c r="B5256" s="5" t="s">
        <v>342</v>
      </c>
      <c r="C5256" s="6" t="s">
        <v>82</v>
      </c>
      <c r="D5256" s="7">
        <v>471211.01</v>
      </c>
      <c r="E5256" s="16">
        <v>45534</v>
      </c>
      <c r="F5256" s="8">
        <v>0</v>
      </c>
      <c r="G5256" s="10"/>
    </row>
    <row r="5257" spans="1:7" x14ac:dyDescent="0.45">
      <c r="A5257" s="4" t="s">
        <v>394</v>
      </c>
      <c r="B5257" s="5" t="s">
        <v>342</v>
      </c>
      <c r="C5257" s="6" t="s">
        <v>83</v>
      </c>
      <c r="D5257" s="7">
        <v>122329.92</v>
      </c>
      <c r="E5257" s="16">
        <v>45534</v>
      </c>
      <c r="F5257" s="8">
        <v>0</v>
      </c>
      <c r="G5257" s="10"/>
    </row>
    <row r="5258" spans="1:7" x14ac:dyDescent="0.45">
      <c r="A5258" s="4" t="s">
        <v>394</v>
      </c>
      <c r="B5258" s="5" t="s">
        <v>342</v>
      </c>
      <c r="C5258" s="6" t="s">
        <v>84</v>
      </c>
      <c r="D5258" s="7">
        <v>456849.82</v>
      </c>
      <c r="E5258" s="16">
        <v>45534</v>
      </c>
      <c r="F5258" s="8">
        <v>0</v>
      </c>
      <c r="G5258" s="10"/>
    </row>
    <row r="5259" spans="1:7" x14ac:dyDescent="0.45">
      <c r="A5259" s="4" t="s">
        <v>394</v>
      </c>
      <c r="B5259" s="5" t="s">
        <v>342</v>
      </c>
      <c r="C5259" s="6" t="s">
        <v>85</v>
      </c>
      <c r="D5259" s="7">
        <v>118601.65</v>
      </c>
      <c r="E5259" s="16">
        <v>45534</v>
      </c>
      <c r="F5259" s="8">
        <v>0</v>
      </c>
      <c r="G5259" s="10"/>
    </row>
    <row r="5260" spans="1:7" x14ac:dyDescent="0.45">
      <c r="A5260" s="4" t="s">
        <v>394</v>
      </c>
      <c r="B5260" s="5" t="s">
        <v>342</v>
      </c>
      <c r="C5260" s="6" t="s">
        <v>86</v>
      </c>
      <c r="D5260" s="7">
        <v>695657.49</v>
      </c>
      <c r="E5260" s="16">
        <v>45519</v>
      </c>
      <c r="F5260" s="8">
        <v>0</v>
      </c>
      <c r="G5260" s="10"/>
    </row>
    <row r="5261" spans="1:7" x14ac:dyDescent="0.45">
      <c r="A5261" s="4" t="s">
        <v>394</v>
      </c>
      <c r="B5261" s="5" t="s">
        <v>342</v>
      </c>
      <c r="C5261" s="6" t="s">
        <v>87</v>
      </c>
      <c r="D5261" s="7">
        <v>173911.62</v>
      </c>
      <c r="E5261" s="16">
        <v>45519</v>
      </c>
      <c r="F5261" s="8">
        <v>0</v>
      </c>
      <c r="G5261" s="10"/>
    </row>
    <row r="5262" spans="1:7" x14ac:dyDescent="0.45">
      <c r="A5262" s="4" t="s">
        <v>394</v>
      </c>
      <c r="B5262" s="5" t="s">
        <v>342</v>
      </c>
      <c r="C5262" s="6" t="s">
        <v>88</v>
      </c>
      <c r="D5262" s="7">
        <v>459180.42</v>
      </c>
      <c r="E5262" s="16">
        <v>45519</v>
      </c>
      <c r="F5262" s="8">
        <v>0</v>
      </c>
      <c r="G5262" s="10"/>
    </row>
    <row r="5263" spans="1:7" x14ac:dyDescent="0.45">
      <c r="A5263" s="4" t="s">
        <v>394</v>
      </c>
      <c r="B5263" s="5" t="s">
        <v>342</v>
      </c>
      <c r="C5263" s="6" t="s">
        <v>89</v>
      </c>
      <c r="D5263" s="7">
        <v>114793.29</v>
      </c>
      <c r="E5263" s="16">
        <v>45519</v>
      </c>
      <c r="F5263" s="8">
        <v>0</v>
      </c>
      <c r="G5263" s="10"/>
    </row>
    <row r="5264" spans="1:7" x14ac:dyDescent="0.45">
      <c r="A5264" s="4" t="s">
        <v>394</v>
      </c>
      <c r="B5264" s="5" t="s">
        <v>342</v>
      </c>
      <c r="C5264" s="6" t="s">
        <v>90</v>
      </c>
      <c r="D5264" s="7">
        <v>459180.42</v>
      </c>
      <c r="E5264" s="16">
        <v>45762</v>
      </c>
      <c r="F5264" s="8">
        <v>0</v>
      </c>
      <c r="G5264" s="10"/>
    </row>
    <row r="5265" spans="1:7" x14ac:dyDescent="0.45">
      <c r="A5265" s="4" t="s">
        <v>394</v>
      </c>
      <c r="B5265" s="5" t="s">
        <v>342</v>
      </c>
      <c r="C5265" s="6" t="s">
        <v>91</v>
      </c>
      <c r="D5265" s="7">
        <v>114793.29</v>
      </c>
      <c r="E5265" s="16">
        <v>45762</v>
      </c>
      <c r="F5265" s="8">
        <v>0</v>
      </c>
      <c r="G5265" s="10"/>
    </row>
    <row r="5266" spans="1:7" x14ac:dyDescent="0.45">
      <c r="A5266" s="4" t="s">
        <v>394</v>
      </c>
      <c r="B5266" s="5" t="s">
        <v>342</v>
      </c>
      <c r="C5266" s="6" t="s">
        <v>92</v>
      </c>
      <c r="D5266" s="7">
        <v>4366606.88</v>
      </c>
      <c r="E5266" s="16">
        <v>45519</v>
      </c>
      <c r="F5266" s="8">
        <v>0</v>
      </c>
      <c r="G5266" s="10"/>
    </row>
    <row r="5267" spans="1:7" x14ac:dyDescent="0.45">
      <c r="A5267" s="4" t="s">
        <v>394</v>
      </c>
      <c r="B5267" s="5" t="s">
        <v>342</v>
      </c>
      <c r="C5267" s="6" t="s">
        <v>93</v>
      </c>
      <c r="D5267" s="7">
        <v>1091634.44</v>
      </c>
      <c r="E5267" s="16">
        <v>45519</v>
      </c>
      <c r="F5267" s="8">
        <v>0</v>
      </c>
      <c r="G5267" s="10"/>
    </row>
    <row r="5268" spans="1:7" x14ac:dyDescent="0.45">
      <c r="A5268" s="4" t="s">
        <v>394</v>
      </c>
      <c r="B5268" s="5" t="s">
        <v>343</v>
      </c>
      <c r="C5268" s="6" t="s">
        <v>60</v>
      </c>
      <c r="D5268" s="7">
        <v>4452.18</v>
      </c>
      <c r="E5268" s="16">
        <v>45519</v>
      </c>
      <c r="F5268" s="8">
        <v>0</v>
      </c>
      <c r="G5268" s="10"/>
    </row>
    <row r="5269" spans="1:7" x14ac:dyDescent="0.45">
      <c r="A5269" s="4" t="s">
        <v>394</v>
      </c>
      <c r="B5269" s="5" t="s">
        <v>343</v>
      </c>
      <c r="C5269" s="6" t="s">
        <v>62</v>
      </c>
      <c r="D5269" s="7">
        <v>4305.42</v>
      </c>
      <c r="E5269" s="16">
        <v>45519</v>
      </c>
      <c r="F5269" s="8">
        <v>0</v>
      </c>
      <c r="G5269" s="10"/>
    </row>
    <row r="5270" spans="1:7" x14ac:dyDescent="0.45">
      <c r="A5270" s="4" t="s">
        <v>394</v>
      </c>
      <c r="B5270" s="5" t="s">
        <v>343</v>
      </c>
      <c r="C5270" s="6" t="s">
        <v>64</v>
      </c>
      <c r="D5270" s="7">
        <v>5088.91</v>
      </c>
      <c r="E5270" s="16">
        <v>45519</v>
      </c>
      <c r="F5270" s="8">
        <v>0</v>
      </c>
      <c r="G5270" s="10"/>
    </row>
    <row r="5271" spans="1:7" x14ac:dyDescent="0.45">
      <c r="A5271" s="4" t="s">
        <v>394</v>
      </c>
      <c r="B5271" s="5" t="s">
        <v>343</v>
      </c>
      <c r="C5271" s="6" t="s">
        <v>66</v>
      </c>
      <c r="D5271" s="7">
        <v>3989.41</v>
      </c>
      <c r="E5271" s="16">
        <v>45519</v>
      </c>
      <c r="F5271" s="8">
        <v>0</v>
      </c>
      <c r="G5271" s="10"/>
    </row>
    <row r="5272" spans="1:7" x14ac:dyDescent="0.45">
      <c r="A5272" s="4" t="s">
        <v>394</v>
      </c>
      <c r="B5272" s="5" t="s">
        <v>343</v>
      </c>
      <c r="C5272" s="6" t="s">
        <v>54</v>
      </c>
      <c r="D5272" s="7">
        <v>11909.14</v>
      </c>
      <c r="E5272" s="16">
        <v>44880</v>
      </c>
      <c r="F5272" s="8">
        <v>0</v>
      </c>
      <c r="G5272" s="10"/>
    </row>
    <row r="5273" spans="1:7" x14ac:dyDescent="0.45">
      <c r="A5273" s="4" t="s">
        <v>394</v>
      </c>
      <c r="B5273" s="5" t="s">
        <v>343</v>
      </c>
      <c r="C5273" s="6" t="s">
        <v>55</v>
      </c>
      <c r="D5273" s="7">
        <v>12515.93</v>
      </c>
      <c r="E5273" s="16">
        <v>44925</v>
      </c>
      <c r="F5273" s="8">
        <v>0</v>
      </c>
      <c r="G5273" s="10"/>
    </row>
    <row r="5274" spans="1:7" x14ac:dyDescent="0.45">
      <c r="A5274" s="4" t="s">
        <v>394</v>
      </c>
      <c r="B5274" s="5" t="s">
        <v>343</v>
      </c>
      <c r="C5274" s="6" t="s">
        <v>56</v>
      </c>
      <c r="D5274" s="7">
        <v>10546.87</v>
      </c>
      <c r="E5274" s="16">
        <v>45139</v>
      </c>
      <c r="F5274" s="8">
        <v>0</v>
      </c>
      <c r="G5274" s="10"/>
    </row>
    <row r="5275" spans="1:7" x14ac:dyDescent="0.45">
      <c r="A5275" s="4" t="s">
        <v>394</v>
      </c>
      <c r="B5275" s="5" t="s">
        <v>343</v>
      </c>
      <c r="C5275" s="6" t="s">
        <v>57</v>
      </c>
      <c r="D5275" s="7">
        <v>13340.01</v>
      </c>
      <c r="E5275" s="16">
        <v>45504</v>
      </c>
      <c r="F5275" s="8">
        <v>0</v>
      </c>
      <c r="G5275" s="10"/>
    </row>
    <row r="5276" spans="1:7" x14ac:dyDescent="0.45">
      <c r="A5276" s="4" t="s">
        <v>394</v>
      </c>
      <c r="B5276" s="5" t="s">
        <v>343</v>
      </c>
      <c r="C5276" s="6" t="s">
        <v>58</v>
      </c>
      <c r="D5276" s="7">
        <v>5924.97</v>
      </c>
      <c r="E5276" s="16">
        <v>45412</v>
      </c>
      <c r="F5276" s="8">
        <v>0</v>
      </c>
      <c r="G5276" s="10"/>
    </row>
    <row r="5277" spans="1:7" x14ac:dyDescent="0.45">
      <c r="A5277" s="4" t="s">
        <v>394</v>
      </c>
      <c r="B5277" s="5" t="s">
        <v>343</v>
      </c>
      <c r="C5277" s="6" t="s">
        <v>74</v>
      </c>
      <c r="D5277" s="7">
        <v>4239.7299999999996</v>
      </c>
      <c r="E5277" s="16">
        <v>44985</v>
      </c>
      <c r="F5277" s="8">
        <v>0</v>
      </c>
      <c r="G5277" s="10"/>
    </row>
    <row r="5278" spans="1:7" x14ac:dyDescent="0.45">
      <c r="A5278" s="4" t="s">
        <v>394</v>
      </c>
      <c r="B5278" s="5" t="s">
        <v>343</v>
      </c>
      <c r="C5278" s="6" t="s">
        <v>76</v>
      </c>
      <c r="D5278" s="7">
        <v>9891.3799999999992</v>
      </c>
      <c r="E5278" s="16">
        <v>44985</v>
      </c>
      <c r="F5278" s="8">
        <v>0</v>
      </c>
      <c r="G5278" s="10"/>
    </row>
    <row r="5279" spans="1:7" x14ac:dyDescent="0.45">
      <c r="A5279" s="4" t="s">
        <v>394</v>
      </c>
      <c r="B5279" s="5" t="s">
        <v>343</v>
      </c>
      <c r="C5279" s="6" t="s">
        <v>78</v>
      </c>
      <c r="D5279" s="7">
        <v>7441.83</v>
      </c>
      <c r="E5279" s="16">
        <v>45127</v>
      </c>
      <c r="F5279" s="8">
        <v>0</v>
      </c>
      <c r="G5279" s="10"/>
    </row>
    <row r="5280" spans="1:7" x14ac:dyDescent="0.45">
      <c r="A5280" s="4" t="s">
        <v>394</v>
      </c>
      <c r="B5280" s="5" t="s">
        <v>343</v>
      </c>
      <c r="C5280" s="6" t="s">
        <v>80</v>
      </c>
      <c r="D5280" s="7">
        <v>11660.38</v>
      </c>
      <c r="E5280" s="16">
        <v>45488</v>
      </c>
      <c r="F5280" s="8">
        <v>0</v>
      </c>
      <c r="G5280" s="10"/>
    </row>
    <row r="5281" spans="1:7" x14ac:dyDescent="0.45">
      <c r="A5281" s="4" t="s">
        <v>394</v>
      </c>
      <c r="B5281" s="5" t="s">
        <v>343</v>
      </c>
      <c r="C5281" s="6" t="s">
        <v>82</v>
      </c>
      <c r="D5281" s="7">
        <v>4044.16</v>
      </c>
      <c r="E5281" s="16">
        <v>45519</v>
      </c>
      <c r="F5281" s="8">
        <v>0</v>
      </c>
      <c r="G5281" s="10"/>
    </row>
    <row r="5282" spans="1:7" x14ac:dyDescent="0.45">
      <c r="A5282" s="4" t="s">
        <v>394</v>
      </c>
      <c r="B5282" s="5" t="s">
        <v>343</v>
      </c>
      <c r="C5282" s="6" t="s">
        <v>84</v>
      </c>
      <c r="D5282" s="7">
        <v>3920.9</v>
      </c>
      <c r="E5282" s="16">
        <v>45519</v>
      </c>
      <c r="F5282" s="8">
        <v>0</v>
      </c>
      <c r="G5282" s="10"/>
    </row>
    <row r="5283" spans="1:7" x14ac:dyDescent="0.45">
      <c r="A5283" s="4" t="s">
        <v>394</v>
      </c>
      <c r="B5283" s="5" t="s">
        <v>343</v>
      </c>
      <c r="C5283" s="6" t="s">
        <v>86</v>
      </c>
      <c r="D5283" s="7">
        <v>5970.46</v>
      </c>
      <c r="E5283" s="16">
        <v>45519</v>
      </c>
      <c r="F5283" s="8">
        <v>0</v>
      </c>
      <c r="G5283" s="10"/>
    </row>
    <row r="5284" spans="1:7" x14ac:dyDescent="0.45">
      <c r="A5284" s="4" t="s">
        <v>394</v>
      </c>
      <c r="B5284" s="5" t="s">
        <v>343</v>
      </c>
      <c r="C5284" s="6" t="s">
        <v>88</v>
      </c>
      <c r="D5284" s="7">
        <v>3940.91</v>
      </c>
      <c r="E5284" s="16">
        <v>45519</v>
      </c>
      <c r="F5284" s="8">
        <v>0</v>
      </c>
      <c r="G5284" s="10"/>
    </row>
    <row r="5285" spans="1:7" x14ac:dyDescent="0.45">
      <c r="A5285" s="4" t="s">
        <v>394</v>
      </c>
      <c r="B5285" s="5" t="s">
        <v>343</v>
      </c>
      <c r="C5285" s="6" t="s">
        <v>90</v>
      </c>
      <c r="D5285" s="7">
        <v>3940.91</v>
      </c>
      <c r="E5285" s="16">
        <v>45762</v>
      </c>
      <c r="F5285" s="8">
        <v>0</v>
      </c>
      <c r="G5285" s="10"/>
    </row>
    <row r="5286" spans="1:7" x14ac:dyDescent="0.45">
      <c r="A5286" s="4" t="s">
        <v>394</v>
      </c>
      <c r="B5286" s="5" t="s">
        <v>343</v>
      </c>
      <c r="C5286" s="6" t="s">
        <v>92</v>
      </c>
      <c r="D5286" s="7">
        <v>37476.300000000003</v>
      </c>
      <c r="E5286" s="16">
        <v>45519</v>
      </c>
      <c r="F5286" s="8">
        <v>0</v>
      </c>
      <c r="G5286" s="10"/>
    </row>
    <row r="5287" spans="1:7" x14ac:dyDescent="0.45">
      <c r="A5287" s="4" t="s">
        <v>394</v>
      </c>
      <c r="B5287" s="5" t="s">
        <v>344</v>
      </c>
      <c r="C5287" s="6" t="s">
        <v>60</v>
      </c>
      <c r="D5287" s="7">
        <v>181432.6</v>
      </c>
      <c r="E5287" s="16">
        <v>45519</v>
      </c>
      <c r="F5287" s="8">
        <v>0</v>
      </c>
      <c r="G5287" s="10"/>
    </row>
    <row r="5288" spans="1:7" x14ac:dyDescent="0.45">
      <c r="A5288" s="4" t="s">
        <v>394</v>
      </c>
      <c r="B5288" s="5" t="s">
        <v>344</v>
      </c>
      <c r="C5288" s="6" t="s">
        <v>61</v>
      </c>
      <c r="D5288" s="7">
        <v>43846.26</v>
      </c>
      <c r="E5288" s="16">
        <v>45519</v>
      </c>
      <c r="F5288" s="8">
        <v>0</v>
      </c>
      <c r="G5288" s="10"/>
    </row>
    <row r="5289" spans="1:7" x14ac:dyDescent="0.45">
      <c r="A5289" s="4" t="s">
        <v>394</v>
      </c>
      <c r="B5289" s="5" t="s">
        <v>344</v>
      </c>
      <c r="C5289" s="6" t="s">
        <v>62</v>
      </c>
      <c r="D5289" s="7">
        <v>175451.74</v>
      </c>
      <c r="E5289" s="16">
        <v>45519</v>
      </c>
      <c r="F5289" s="8">
        <v>0</v>
      </c>
      <c r="G5289" s="10"/>
    </row>
    <row r="5290" spans="1:7" x14ac:dyDescent="0.45">
      <c r="A5290" s="4" t="s">
        <v>394</v>
      </c>
      <c r="B5290" s="5" t="s">
        <v>344</v>
      </c>
      <c r="C5290" s="6" t="s">
        <v>63</v>
      </c>
      <c r="D5290" s="7">
        <v>42400.88</v>
      </c>
      <c r="E5290" s="16">
        <v>45519</v>
      </c>
      <c r="F5290" s="8">
        <v>0</v>
      </c>
      <c r="G5290" s="10"/>
    </row>
    <row r="5291" spans="1:7" x14ac:dyDescent="0.45">
      <c r="A5291" s="4" t="s">
        <v>394</v>
      </c>
      <c r="B5291" s="5" t="s">
        <v>344</v>
      </c>
      <c r="C5291" s="6" t="s">
        <v>64</v>
      </c>
      <c r="D5291" s="7">
        <v>207380.3</v>
      </c>
      <c r="E5291" s="16">
        <v>45519</v>
      </c>
      <c r="F5291" s="8">
        <v>0</v>
      </c>
      <c r="G5291" s="10"/>
    </row>
    <row r="5292" spans="1:7" x14ac:dyDescent="0.45">
      <c r="A5292" s="4" t="s">
        <v>394</v>
      </c>
      <c r="B5292" s="5" t="s">
        <v>344</v>
      </c>
      <c r="C5292" s="6" t="s">
        <v>65</v>
      </c>
      <c r="D5292" s="7">
        <v>48261.48</v>
      </c>
      <c r="E5292" s="16">
        <v>45519</v>
      </c>
      <c r="F5292" s="8">
        <v>0</v>
      </c>
      <c r="G5292" s="10"/>
    </row>
    <row r="5293" spans="1:7" x14ac:dyDescent="0.45">
      <c r="A5293" s="4" t="s">
        <v>394</v>
      </c>
      <c r="B5293" s="5" t="s">
        <v>344</v>
      </c>
      <c r="C5293" s="6" t="s">
        <v>66</v>
      </c>
      <c r="D5293" s="7">
        <v>162574.03</v>
      </c>
      <c r="E5293" s="16">
        <v>45519</v>
      </c>
      <c r="F5293" s="8">
        <v>0</v>
      </c>
      <c r="G5293" s="10"/>
    </row>
    <row r="5294" spans="1:7" x14ac:dyDescent="0.45">
      <c r="A5294" s="4" t="s">
        <v>394</v>
      </c>
      <c r="B5294" s="5" t="s">
        <v>344</v>
      </c>
      <c r="C5294" s="6" t="s">
        <v>67</v>
      </c>
      <c r="D5294" s="7">
        <v>37834.17</v>
      </c>
      <c r="E5294" s="16">
        <v>45519</v>
      </c>
      <c r="F5294" s="8">
        <v>0</v>
      </c>
      <c r="G5294" s="10"/>
    </row>
    <row r="5295" spans="1:7" x14ac:dyDescent="0.45">
      <c r="A5295" s="4" t="s">
        <v>394</v>
      </c>
      <c r="B5295" s="5" t="s">
        <v>344</v>
      </c>
      <c r="C5295" s="6" t="s">
        <v>54</v>
      </c>
      <c r="D5295" s="7">
        <v>485313.93</v>
      </c>
      <c r="E5295" s="16">
        <v>44880</v>
      </c>
      <c r="F5295" s="8">
        <v>0</v>
      </c>
      <c r="G5295" s="10"/>
    </row>
    <row r="5296" spans="1:7" x14ac:dyDescent="0.45">
      <c r="A5296" s="4" t="s">
        <v>394</v>
      </c>
      <c r="B5296" s="5" t="s">
        <v>344</v>
      </c>
      <c r="C5296" s="6" t="s">
        <v>68</v>
      </c>
      <c r="D5296" s="7">
        <v>112942.1</v>
      </c>
      <c r="E5296" s="16">
        <v>44880</v>
      </c>
      <c r="F5296" s="8">
        <v>0</v>
      </c>
      <c r="G5296" s="10"/>
    </row>
    <row r="5297" spans="1:7" x14ac:dyDescent="0.45">
      <c r="A5297" s="4" t="s">
        <v>394</v>
      </c>
      <c r="B5297" s="5" t="s">
        <v>344</v>
      </c>
      <c r="C5297" s="6" t="s">
        <v>55</v>
      </c>
      <c r="D5297" s="7">
        <v>510041.28</v>
      </c>
      <c r="E5297" s="16">
        <v>44925</v>
      </c>
      <c r="F5297" s="8">
        <v>0</v>
      </c>
      <c r="G5297" s="10"/>
    </row>
    <row r="5298" spans="1:7" x14ac:dyDescent="0.45">
      <c r="A5298" s="4" t="s">
        <v>394</v>
      </c>
      <c r="B5298" s="5" t="s">
        <v>344</v>
      </c>
      <c r="C5298" s="6" t="s">
        <v>69</v>
      </c>
      <c r="D5298" s="7">
        <v>118696.64</v>
      </c>
      <c r="E5298" s="16">
        <v>44925</v>
      </c>
      <c r="F5298" s="8">
        <v>0</v>
      </c>
      <c r="G5298" s="10"/>
    </row>
    <row r="5299" spans="1:7" x14ac:dyDescent="0.45">
      <c r="A5299" s="4" t="s">
        <v>394</v>
      </c>
      <c r="B5299" s="5" t="s">
        <v>344</v>
      </c>
      <c r="C5299" s="6" t="s">
        <v>56</v>
      </c>
      <c r="D5299" s="7">
        <v>429799.62</v>
      </c>
      <c r="E5299" s="16">
        <v>45140</v>
      </c>
      <c r="F5299" s="8">
        <v>0</v>
      </c>
      <c r="G5299" s="10"/>
    </row>
    <row r="5300" spans="1:7" x14ac:dyDescent="0.45">
      <c r="A5300" s="4" t="s">
        <v>394</v>
      </c>
      <c r="B5300" s="5" t="s">
        <v>344</v>
      </c>
      <c r="C5300" s="6" t="s">
        <v>70</v>
      </c>
      <c r="D5300" s="7">
        <v>100022.83</v>
      </c>
      <c r="E5300" s="16">
        <v>45140</v>
      </c>
      <c r="F5300" s="8">
        <v>0</v>
      </c>
      <c r="G5300" s="10"/>
    </row>
    <row r="5301" spans="1:7" x14ac:dyDescent="0.45">
      <c r="A5301" s="4" t="s">
        <v>394</v>
      </c>
      <c r="B5301" s="5" t="s">
        <v>344</v>
      </c>
      <c r="C5301" s="6" t="s">
        <v>57</v>
      </c>
      <c r="D5301" s="7">
        <v>543623.69999999995</v>
      </c>
      <c r="E5301" s="16">
        <v>45504</v>
      </c>
      <c r="F5301" s="8">
        <v>0</v>
      </c>
      <c r="G5301" s="10"/>
    </row>
    <row r="5302" spans="1:7" x14ac:dyDescent="0.45">
      <c r="A5302" s="4" t="s">
        <v>394</v>
      </c>
      <c r="B5302" s="5" t="s">
        <v>344</v>
      </c>
      <c r="C5302" s="6" t="s">
        <v>71</v>
      </c>
      <c r="D5302" s="7">
        <v>47875</v>
      </c>
      <c r="E5302" s="16">
        <v>45504</v>
      </c>
      <c r="F5302" s="8">
        <v>0</v>
      </c>
      <c r="G5302" s="10" t="s">
        <v>395</v>
      </c>
    </row>
    <row r="5303" spans="1:7" x14ac:dyDescent="0.45">
      <c r="A5303" s="4" t="s">
        <v>394</v>
      </c>
      <c r="B5303" s="5" t="s">
        <v>344</v>
      </c>
      <c r="C5303" s="6" t="s">
        <v>72</v>
      </c>
      <c r="D5303" s="7">
        <v>90956.5</v>
      </c>
      <c r="E5303" s="16">
        <v>45504</v>
      </c>
      <c r="F5303" s="8">
        <v>0</v>
      </c>
      <c r="G5303" s="10"/>
    </row>
    <row r="5304" spans="1:7" x14ac:dyDescent="0.45">
      <c r="A5304" s="4" t="s">
        <v>394</v>
      </c>
      <c r="B5304" s="5" t="s">
        <v>344</v>
      </c>
      <c r="C5304" s="6" t="s">
        <v>58</v>
      </c>
      <c r="D5304" s="7">
        <v>241450.91</v>
      </c>
      <c r="E5304" s="16">
        <v>45412</v>
      </c>
      <c r="F5304" s="8">
        <v>0</v>
      </c>
      <c r="G5304" s="10"/>
    </row>
    <row r="5305" spans="1:7" x14ac:dyDescent="0.45">
      <c r="A5305" s="4" t="s">
        <v>394</v>
      </c>
      <c r="B5305" s="5" t="s">
        <v>344</v>
      </c>
      <c r="C5305" s="6" t="s">
        <v>73</v>
      </c>
      <c r="D5305" s="7">
        <v>56190.38</v>
      </c>
      <c r="E5305" s="16">
        <v>45412</v>
      </c>
      <c r="F5305" s="8">
        <v>0</v>
      </c>
      <c r="G5305" s="10"/>
    </row>
    <row r="5306" spans="1:7" x14ac:dyDescent="0.45">
      <c r="A5306" s="4" t="s">
        <v>394</v>
      </c>
      <c r="B5306" s="5" t="s">
        <v>344</v>
      </c>
      <c r="C5306" s="6" t="s">
        <v>74</v>
      </c>
      <c r="D5306" s="7">
        <v>200862.82</v>
      </c>
      <c r="E5306" s="16">
        <v>44985</v>
      </c>
      <c r="F5306" s="8">
        <v>0</v>
      </c>
      <c r="G5306" s="10"/>
    </row>
    <row r="5307" spans="1:7" x14ac:dyDescent="0.45">
      <c r="A5307" s="4" t="s">
        <v>394</v>
      </c>
      <c r="B5307" s="5" t="s">
        <v>344</v>
      </c>
      <c r="C5307" s="6" t="s">
        <v>75</v>
      </c>
      <c r="D5307" s="7">
        <v>40208.11</v>
      </c>
      <c r="E5307" s="16">
        <v>44985</v>
      </c>
      <c r="F5307" s="8">
        <v>0</v>
      </c>
      <c r="G5307" s="10"/>
    </row>
    <row r="5308" spans="1:7" x14ac:dyDescent="0.45">
      <c r="A5308" s="4" t="s">
        <v>394</v>
      </c>
      <c r="B5308" s="5" t="s">
        <v>344</v>
      </c>
      <c r="C5308" s="6" t="s">
        <v>76</v>
      </c>
      <c r="D5308" s="7">
        <v>468617.01</v>
      </c>
      <c r="E5308" s="16">
        <v>44985</v>
      </c>
      <c r="F5308" s="8">
        <v>0</v>
      </c>
      <c r="G5308" s="10"/>
    </row>
    <row r="5309" spans="1:7" x14ac:dyDescent="0.45">
      <c r="A5309" s="4" t="s">
        <v>394</v>
      </c>
      <c r="B5309" s="5" t="s">
        <v>344</v>
      </c>
      <c r="C5309" s="6" t="s">
        <v>77</v>
      </c>
      <c r="D5309" s="7">
        <v>93806.34</v>
      </c>
      <c r="E5309" s="16">
        <v>44985</v>
      </c>
      <c r="F5309" s="8">
        <v>0</v>
      </c>
      <c r="G5309" s="10"/>
    </row>
    <row r="5310" spans="1:7" x14ac:dyDescent="0.45">
      <c r="A5310" s="4" t="s">
        <v>394</v>
      </c>
      <c r="B5310" s="5" t="s">
        <v>344</v>
      </c>
      <c r="C5310" s="6" t="s">
        <v>78</v>
      </c>
      <c r="D5310" s="7">
        <v>352566.39</v>
      </c>
      <c r="E5310" s="16">
        <v>45127</v>
      </c>
      <c r="F5310" s="8">
        <v>0</v>
      </c>
      <c r="G5310" s="10"/>
    </row>
    <row r="5311" spans="1:7" x14ac:dyDescent="0.45">
      <c r="A5311" s="4" t="s">
        <v>394</v>
      </c>
      <c r="B5311" s="5" t="s">
        <v>344</v>
      </c>
      <c r="C5311" s="6" t="s">
        <v>79</v>
      </c>
      <c r="D5311" s="7">
        <v>70575.679999999993</v>
      </c>
      <c r="E5311" s="16">
        <v>45127</v>
      </c>
      <c r="F5311" s="8">
        <v>0</v>
      </c>
      <c r="G5311" s="10"/>
    </row>
    <row r="5312" spans="1:7" x14ac:dyDescent="0.45">
      <c r="A5312" s="4" t="s">
        <v>394</v>
      </c>
      <c r="B5312" s="5" t="s">
        <v>344</v>
      </c>
      <c r="C5312" s="6" t="s">
        <v>80</v>
      </c>
      <c r="D5312" s="7">
        <v>475176.5</v>
      </c>
      <c r="E5312" s="16">
        <v>45488</v>
      </c>
      <c r="F5312" s="8">
        <v>0</v>
      </c>
      <c r="G5312" s="10"/>
    </row>
    <row r="5313" spans="1:7" x14ac:dyDescent="0.45">
      <c r="A5313" s="4" t="s">
        <v>394</v>
      </c>
      <c r="B5313" s="5" t="s">
        <v>344</v>
      </c>
      <c r="C5313" s="6" t="s">
        <v>81</v>
      </c>
      <c r="D5313" s="7">
        <v>110582.92</v>
      </c>
      <c r="E5313" s="16">
        <v>45488</v>
      </c>
      <c r="F5313" s="8">
        <v>0</v>
      </c>
      <c r="G5313" s="10"/>
    </row>
    <row r="5314" spans="1:7" x14ac:dyDescent="0.45">
      <c r="A5314" s="4" t="s">
        <v>394</v>
      </c>
      <c r="B5314" s="5" t="s">
        <v>344</v>
      </c>
      <c r="C5314" s="6" t="s">
        <v>82</v>
      </c>
      <c r="D5314" s="7">
        <v>164805</v>
      </c>
      <c r="E5314" s="16">
        <v>45519</v>
      </c>
      <c r="F5314" s="8">
        <v>0</v>
      </c>
      <c r="G5314" s="10"/>
    </row>
    <row r="5315" spans="1:7" x14ac:dyDescent="0.45">
      <c r="A5315" s="4" t="s">
        <v>394</v>
      </c>
      <c r="B5315" s="5" t="s">
        <v>344</v>
      </c>
      <c r="C5315" s="6" t="s">
        <v>83</v>
      </c>
      <c r="D5315" s="7">
        <v>39827.919999999998</v>
      </c>
      <c r="E5315" s="16">
        <v>45519</v>
      </c>
      <c r="F5315" s="8">
        <v>0</v>
      </c>
      <c r="G5315" s="10"/>
    </row>
    <row r="5316" spans="1:7" x14ac:dyDescent="0.45">
      <c r="A5316" s="4" t="s">
        <v>394</v>
      </c>
      <c r="B5316" s="5" t="s">
        <v>344</v>
      </c>
      <c r="C5316" s="6" t="s">
        <v>84</v>
      </c>
      <c r="D5316" s="7">
        <v>159782.23000000001</v>
      </c>
      <c r="E5316" s="16">
        <v>45519</v>
      </c>
      <c r="F5316" s="8">
        <v>0</v>
      </c>
      <c r="G5316" s="10"/>
    </row>
    <row r="5317" spans="1:7" x14ac:dyDescent="0.45">
      <c r="A5317" s="4" t="s">
        <v>394</v>
      </c>
      <c r="B5317" s="5" t="s">
        <v>344</v>
      </c>
      <c r="C5317" s="6" t="s">
        <v>85</v>
      </c>
      <c r="D5317" s="7">
        <v>38614.080000000002</v>
      </c>
      <c r="E5317" s="16">
        <v>45519</v>
      </c>
      <c r="F5317" s="8">
        <v>0</v>
      </c>
      <c r="G5317" s="10"/>
    </row>
    <row r="5318" spans="1:7" x14ac:dyDescent="0.45">
      <c r="A5318" s="4" t="s">
        <v>394</v>
      </c>
      <c r="B5318" s="5" t="s">
        <v>344</v>
      </c>
      <c r="C5318" s="6" t="s">
        <v>86</v>
      </c>
      <c r="D5318" s="7">
        <v>243304.67</v>
      </c>
      <c r="E5318" s="16">
        <v>45519</v>
      </c>
      <c r="F5318" s="8">
        <v>0</v>
      </c>
      <c r="G5318" s="10"/>
    </row>
    <row r="5319" spans="1:7" x14ac:dyDescent="0.45">
      <c r="A5319" s="4" t="s">
        <v>394</v>
      </c>
      <c r="B5319" s="5" t="s">
        <v>344</v>
      </c>
      <c r="C5319" s="6" t="s">
        <v>87</v>
      </c>
      <c r="D5319" s="7">
        <v>56621.78</v>
      </c>
      <c r="E5319" s="16">
        <v>45519</v>
      </c>
      <c r="F5319" s="8">
        <v>0</v>
      </c>
      <c r="G5319" s="10"/>
    </row>
    <row r="5320" spans="1:7" x14ac:dyDescent="0.45">
      <c r="A5320" s="4" t="s">
        <v>394</v>
      </c>
      <c r="B5320" s="5" t="s">
        <v>344</v>
      </c>
      <c r="C5320" s="6" t="s">
        <v>88</v>
      </c>
      <c r="D5320" s="7">
        <v>160597.34</v>
      </c>
      <c r="E5320" s="16">
        <v>45519</v>
      </c>
      <c r="F5320" s="8">
        <v>0</v>
      </c>
      <c r="G5320" s="10"/>
    </row>
    <row r="5321" spans="1:7" x14ac:dyDescent="0.45">
      <c r="A5321" s="4" t="s">
        <v>394</v>
      </c>
      <c r="B5321" s="5" t="s">
        <v>344</v>
      </c>
      <c r="C5321" s="6" t="s">
        <v>89</v>
      </c>
      <c r="D5321" s="7">
        <v>37374.160000000003</v>
      </c>
      <c r="E5321" s="16">
        <v>45519</v>
      </c>
      <c r="F5321" s="8">
        <v>0</v>
      </c>
      <c r="G5321" s="10"/>
    </row>
    <row r="5322" spans="1:7" x14ac:dyDescent="0.45">
      <c r="A5322" s="4" t="s">
        <v>394</v>
      </c>
      <c r="B5322" s="5" t="s">
        <v>344</v>
      </c>
      <c r="C5322" s="6" t="s">
        <v>90</v>
      </c>
      <c r="D5322" s="7">
        <v>160597.34</v>
      </c>
      <c r="E5322" s="16">
        <v>45762</v>
      </c>
      <c r="F5322" s="8">
        <v>0</v>
      </c>
      <c r="G5322" s="10"/>
    </row>
    <row r="5323" spans="1:7" x14ac:dyDescent="0.45">
      <c r="A5323" s="4" t="s">
        <v>394</v>
      </c>
      <c r="B5323" s="5" t="s">
        <v>344</v>
      </c>
      <c r="C5323" s="6" t="s">
        <v>91</v>
      </c>
      <c r="D5323" s="7">
        <v>37374.160000000003</v>
      </c>
      <c r="E5323" s="16">
        <v>45762</v>
      </c>
      <c r="F5323" s="8">
        <v>0</v>
      </c>
      <c r="G5323" s="10"/>
    </row>
    <row r="5324" spans="1:7" x14ac:dyDescent="0.45">
      <c r="A5324" s="4" t="s">
        <v>394</v>
      </c>
      <c r="B5324" s="5" t="s">
        <v>344</v>
      </c>
      <c r="C5324" s="6" t="s">
        <v>92</v>
      </c>
      <c r="D5324" s="7">
        <v>1527211.07</v>
      </c>
      <c r="E5324" s="16">
        <v>45519</v>
      </c>
      <c r="F5324" s="8">
        <v>0</v>
      </c>
      <c r="G5324" s="10"/>
    </row>
    <row r="5325" spans="1:7" x14ac:dyDescent="0.45">
      <c r="A5325" s="4" t="s">
        <v>394</v>
      </c>
      <c r="B5325" s="5" t="s">
        <v>344</v>
      </c>
      <c r="C5325" s="6" t="s">
        <v>93</v>
      </c>
      <c r="D5325" s="7">
        <v>355412.08</v>
      </c>
      <c r="E5325" s="16">
        <v>45519</v>
      </c>
      <c r="F5325" s="8">
        <v>0</v>
      </c>
      <c r="G5325" s="10"/>
    </row>
    <row r="5326" spans="1:7" x14ac:dyDescent="0.45">
      <c r="A5326" s="4" t="s">
        <v>394</v>
      </c>
      <c r="B5326" s="5" t="s">
        <v>345</v>
      </c>
      <c r="C5326" s="6" t="s">
        <v>60</v>
      </c>
      <c r="D5326" s="7">
        <v>32448.22</v>
      </c>
      <c r="E5326" s="16">
        <v>45519</v>
      </c>
      <c r="F5326" s="8">
        <v>0</v>
      </c>
      <c r="G5326" s="10"/>
    </row>
    <row r="5327" spans="1:7" x14ac:dyDescent="0.45">
      <c r="A5327" s="4" t="s">
        <v>394</v>
      </c>
      <c r="B5327" s="5" t="s">
        <v>345</v>
      </c>
      <c r="C5327" s="6" t="s">
        <v>62</v>
      </c>
      <c r="D5327" s="7">
        <v>31378.57</v>
      </c>
      <c r="E5327" s="16">
        <v>45519</v>
      </c>
      <c r="F5327" s="8">
        <v>0</v>
      </c>
      <c r="G5327" s="10"/>
    </row>
    <row r="5328" spans="1:7" x14ac:dyDescent="0.45">
      <c r="A5328" s="4" t="s">
        <v>394</v>
      </c>
      <c r="B5328" s="5" t="s">
        <v>345</v>
      </c>
      <c r="C5328" s="6" t="s">
        <v>64</v>
      </c>
      <c r="D5328" s="7">
        <v>37088.82</v>
      </c>
      <c r="E5328" s="16">
        <v>45519</v>
      </c>
      <c r="F5328" s="8">
        <v>0</v>
      </c>
      <c r="G5328" s="10"/>
    </row>
    <row r="5329" spans="1:7" x14ac:dyDescent="0.45">
      <c r="A5329" s="4" t="s">
        <v>394</v>
      </c>
      <c r="B5329" s="5" t="s">
        <v>345</v>
      </c>
      <c r="C5329" s="6" t="s">
        <v>66</v>
      </c>
      <c r="D5329" s="7">
        <v>29075.46</v>
      </c>
      <c r="E5329" s="16">
        <v>45519</v>
      </c>
      <c r="F5329" s="8">
        <v>0</v>
      </c>
      <c r="G5329" s="10"/>
    </row>
    <row r="5330" spans="1:7" x14ac:dyDescent="0.45">
      <c r="A5330" s="4" t="s">
        <v>394</v>
      </c>
      <c r="B5330" s="5" t="s">
        <v>345</v>
      </c>
      <c r="C5330" s="6" t="s">
        <v>54</v>
      </c>
      <c r="D5330" s="7">
        <v>86795.71</v>
      </c>
      <c r="E5330" s="16">
        <v>44880</v>
      </c>
      <c r="F5330" s="8">
        <v>0</v>
      </c>
      <c r="G5330" s="10"/>
    </row>
    <row r="5331" spans="1:7" x14ac:dyDescent="0.45">
      <c r="A5331" s="4" t="s">
        <v>394</v>
      </c>
      <c r="B5331" s="5" t="s">
        <v>345</v>
      </c>
      <c r="C5331" s="6" t="s">
        <v>55</v>
      </c>
      <c r="D5331" s="7">
        <v>91218.06</v>
      </c>
      <c r="E5331" s="16">
        <v>44925</v>
      </c>
      <c r="F5331" s="8">
        <v>0</v>
      </c>
      <c r="G5331" s="10"/>
    </row>
    <row r="5332" spans="1:7" x14ac:dyDescent="0.45">
      <c r="A5332" s="4" t="s">
        <v>394</v>
      </c>
      <c r="B5332" s="5" t="s">
        <v>345</v>
      </c>
      <c r="C5332" s="6" t="s">
        <v>56</v>
      </c>
      <c r="D5332" s="7">
        <v>76867.28</v>
      </c>
      <c r="E5332" s="16">
        <v>45140</v>
      </c>
      <c r="F5332" s="8">
        <v>0</v>
      </c>
      <c r="G5332" s="10"/>
    </row>
    <row r="5333" spans="1:7" x14ac:dyDescent="0.45">
      <c r="A5333" s="4" t="s">
        <v>394</v>
      </c>
      <c r="B5333" s="5" t="s">
        <v>345</v>
      </c>
      <c r="C5333" s="6" t="s">
        <v>57</v>
      </c>
      <c r="D5333" s="7">
        <v>97224.09</v>
      </c>
      <c r="E5333" s="16">
        <v>45504</v>
      </c>
      <c r="F5333" s="8">
        <v>0</v>
      </c>
      <c r="G5333" s="10"/>
    </row>
    <row r="5334" spans="1:7" x14ac:dyDescent="0.45">
      <c r="A5334" s="4" t="s">
        <v>394</v>
      </c>
      <c r="B5334" s="5" t="s">
        <v>345</v>
      </c>
      <c r="C5334" s="6" t="s">
        <v>58</v>
      </c>
      <c r="D5334" s="7">
        <v>43182.16</v>
      </c>
      <c r="E5334" s="16">
        <v>45412</v>
      </c>
      <c r="F5334" s="8">
        <v>0</v>
      </c>
      <c r="G5334" s="10"/>
    </row>
    <row r="5335" spans="1:7" x14ac:dyDescent="0.45">
      <c r="A5335" s="4" t="s">
        <v>394</v>
      </c>
      <c r="B5335" s="5" t="s">
        <v>345</v>
      </c>
      <c r="C5335" s="6" t="s">
        <v>74</v>
      </c>
      <c r="D5335" s="7">
        <v>30899.83</v>
      </c>
      <c r="E5335" s="16">
        <v>44985</v>
      </c>
      <c r="F5335" s="8">
        <v>0</v>
      </c>
      <c r="G5335" s="10"/>
    </row>
    <row r="5336" spans="1:7" x14ac:dyDescent="0.45">
      <c r="A5336" s="4" t="s">
        <v>394</v>
      </c>
      <c r="B5336" s="5" t="s">
        <v>345</v>
      </c>
      <c r="C5336" s="6" t="s">
        <v>76</v>
      </c>
      <c r="D5336" s="7">
        <v>72089.929999999993</v>
      </c>
      <c r="E5336" s="16">
        <v>44985</v>
      </c>
      <c r="F5336" s="8">
        <v>0</v>
      </c>
      <c r="G5336" s="10"/>
    </row>
    <row r="5337" spans="1:7" x14ac:dyDescent="0.45">
      <c r="A5337" s="4" t="s">
        <v>394</v>
      </c>
      <c r="B5337" s="5" t="s">
        <v>345</v>
      </c>
      <c r="C5337" s="6" t="s">
        <v>78</v>
      </c>
      <c r="D5337" s="7">
        <v>54237.22</v>
      </c>
      <c r="E5337" s="16">
        <v>45127</v>
      </c>
      <c r="F5337" s="8">
        <v>0</v>
      </c>
      <c r="G5337" s="10"/>
    </row>
    <row r="5338" spans="1:7" x14ac:dyDescent="0.45">
      <c r="A5338" s="4" t="s">
        <v>394</v>
      </c>
      <c r="B5338" s="5" t="s">
        <v>345</v>
      </c>
      <c r="C5338" s="6" t="s">
        <v>80</v>
      </c>
      <c r="D5338" s="7">
        <v>84982.69</v>
      </c>
      <c r="E5338" s="16">
        <v>45488</v>
      </c>
      <c r="F5338" s="8">
        <v>0</v>
      </c>
      <c r="G5338" s="10"/>
    </row>
    <row r="5339" spans="1:7" x14ac:dyDescent="0.45">
      <c r="A5339" s="4" t="s">
        <v>394</v>
      </c>
      <c r="B5339" s="5" t="s">
        <v>345</v>
      </c>
      <c r="C5339" s="6" t="s">
        <v>82</v>
      </c>
      <c r="D5339" s="7">
        <v>29474.46</v>
      </c>
      <c r="E5339" s="16">
        <v>45519</v>
      </c>
      <c r="F5339" s="8">
        <v>0</v>
      </c>
      <c r="G5339" s="10"/>
    </row>
    <row r="5340" spans="1:7" x14ac:dyDescent="0.45">
      <c r="A5340" s="4" t="s">
        <v>394</v>
      </c>
      <c r="B5340" s="5" t="s">
        <v>345</v>
      </c>
      <c r="C5340" s="6" t="s">
        <v>84</v>
      </c>
      <c r="D5340" s="7">
        <v>28576.16</v>
      </c>
      <c r="E5340" s="16">
        <v>45519</v>
      </c>
      <c r="F5340" s="8">
        <v>0</v>
      </c>
      <c r="G5340" s="10"/>
    </row>
    <row r="5341" spans="1:7" x14ac:dyDescent="0.45">
      <c r="A5341" s="4" t="s">
        <v>394</v>
      </c>
      <c r="B5341" s="5" t="s">
        <v>345</v>
      </c>
      <c r="C5341" s="6" t="s">
        <v>86</v>
      </c>
      <c r="D5341" s="7">
        <v>43513.69</v>
      </c>
      <c r="E5341" s="16">
        <v>45519</v>
      </c>
      <c r="F5341" s="8">
        <v>0</v>
      </c>
      <c r="G5341" s="10"/>
    </row>
    <row r="5342" spans="1:7" x14ac:dyDescent="0.45">
      <c r="A5342" s="4" t="s">
        <v>394</v>
      </c>
      <c r="B5342" s="5" t="s">
        <v>345</v>
      </c>
      <c r="C5342" s="6" t="s">
        <v>88</v>
      </c>
      <c r="D5342" s="7">
        <v>28721.94</v>
      </c>
      <c r="E5342" s="16">
        <v>45519</v>
      </c>
      <c r="F5342" s="8">
        <v>0</v>
      </c>
      <c r="G5342" s="10"/>
    </row>
    <row r="5343" spans="1:7" x14ac:dyDescent="0.45">
      <c r="A5343" s="4" t="s">
        <v>394</v>
      </c>
      <c r="B5343" s="5" t="s">
        <v>345</v>
      </c>
      <c r="C5343" s="6" t="s">
        <v>90</v>
      </c>
      <c r="D5343" s="7">
        <v>28721.94</v>
      </c>
      <c r="E5343" s="16">
        <v>45807</v>
      </c>
      <c r="F5343" s="8">
        <v>0</v>
      </c>
      <c r="G5343" s="10"/>
    </row>
    <row r="5344" spans="1:7" x14ac:dyDescent="0.45">
      <c r="A5344" s="4" t="s">
        <v>394</v>
      </c>
      <c r="B5344" s="5" t="s">
        <v>345</v>
      </c>
      <c r="C5344" s="6" t="s">
        <v>92</v>
      </c>
      <c r="D5344" s="7">
        <v>273133.25</v>
      </c>
      <c r="E5344" s="16">
        <v>45519</v>
      </c>
      <c r="F5344" s="8">
        <v>0</v>
      </c>
      <c r="G5344" s="10"/>
    </row>
    <row r="5345" spans="1:7" x14ac:dyDescent="0.45">
      <c r="A5345" s="4" t="s">
        <v>394</v>
      </c>
      <c r="B5345" s="5" t="s">
        <v>346</v>
      </c>
      <c r="C5345" s="6" t="s">
        <v>60</v>
      </c>
      <c r="D5345" s="7">
        <v>37959.660000000003</v>
      </c>
      <c r="E5345" s="16">
        <v>45519</v>
      </c>
      <c r="F5345" s="8">
        <v>0</v>
      </c>
      <c r="G5345" s="10"/>
    </row>
    <row r="5346" spans="1:7" x14ac:dyDescent="0.45">
      <c r="A5346" s="4" t="s">
        <v>394</v>
      </c>
      <c r="B5346" s="5" t="s">
        <v>346</v>
      </c>
      <c r="C5346" s="6" t="s">
        <v>62</v>
      </c>
      <c r="D5346" s="7">
        <v>36708.33</v>
      </c>
      <c r="E5346" s="16">
        <v>45519</v>
      </c>
      <c r="F5346" s="8">
        <v>0</v>
      </c>
      <c r="G5346" s="10"/>
    </row>
    <row r="5347" spans="1:7" x14ac:dyDescent="0.45">
      <c r="A5347" s="4" t="s">
        <v>394</v>
      </c>
      <c r="B5347" s="5" t="s">
        <v>346</v>
      </c>
      <c r="C5347" s="6" t="s">
        <v>64</v>
      </c>
      <c r="D5347" s="7">
        <v>43388.480000000003</v>
      </c>
      <c r="E5347" s="16">
        <v>45519</v>
      </c>
      <c r="F5347" s="8">
        <v>0</v>
      </c>
      <c r="G5347" s="10"/>
    </row>
    <row r="5348" spans="1:7" x14ac:dyDescent="0.45">
      <c r="A5348" s="4" t="s">
        <v>394</v>
      </c>
      <c r="B5348" s="5" t="s">
        <v>346</v>
      </c>
      <c r="C5348" s="6" t="s">
        <v>66</v>
      </c>
      <c r="D5348" s="7">
        <v>34014.03</v>
      </c>
      <c r="E5348" s="16">
        <v>45519</v>
      </c>
      <c r="F5348" s="8">
        <v>0</v>
      </c>
      <c r="G5348" s="10"/>
    </row>
    <row r="5349" spans="1:7" x14ac:dyDescent="0.45">
      <c r="A5349" s="4" t="s">
        <v>394</v>
      </c>
      <c r="B5349" s="5" t="s">
        <v>346</v>
      </c>
      <c r="C5349" s="6" t="s">
        <v>54</v>
      </c>
      <c r="D5349" s="7">
        <v>101538.27</v>
      </c>
      <c r="E5349" s="16">
        <v>44880</v>
      </c>
      <c r="F5349" s="8">
        <v>0</v>
      </c>
      <c r="G5349" s="10"/>
    </row>
    <row r="5350" spans="1:7" x14ac:dyDescent="0.45">
      <c r="A5350" s="4" t="s">
        <v>394</v>
      </c>
      <c r="B5350" s="5" t="s">
        <v>346</v>
      </c>
      <c r="C5350" s="6" t="s">
        <v>55</v>
      </c>
      <c r="D5350" s="7">
        <v>106711.77</v>
      </c>
      <c r="E5350" s="16">
        <v>44925</v>
      </c>
      <c r="F5350" s="8">
        <v>0</v>
      </c>
      <c r="G5350" s="10"/>
    </row>
    <row r="5351" spans="1:7" x14ac:dyDescent="0.45">
      <c r="A5351" s="4" t="s">
        <v>394</v>
      </c>
      <c r="B5351" s="5" t="s">
        <v>346</v>
      </c>
      <c r="C5351" s="6" t="s">
        <v>56</v>
      </c>
      <c r="D5351" s="7">
        <v>89923.46</v>
      </c>
      <c r="E5351" s="16">
        <v>45139</v>
      </c>
      <c r="F5351" s="8">
        <v>0</v>
      </c>
      <c r="G5351" s="10"/>
    </row>
    <row r="5352" spans="1:7" x14ac:dyDescent="0.45">
      <c r="A5352" s="4" t="s">
        <v>394</v>
      </c>
      <c r="B5352" s="5" t="s">
        <v>346</v>
      </c>
      <c r="C5352" s="6" t="s">
        <v>57</v>
      </c>
      <c r="D5352" s="7">
        <v>113737.95</v>
      </c>
      <c r="E5352" s="16">
        <v>45504</v>
      </c>
      <c r="F5352" s="8">
        <v>0</v>
      </c>
      <c r="G5352" s="10"/>
    </row>
    <row r="5353" spans="1:7" x14ac:dyDescent="0.45">
      <c r="A5353" s="4" t="s">
        <v>394</v>
      </c>
      <c r="B5353" s="5" t="s">
        <v>346</v>
      </c>
      <c r="C5353" s="6" t="s">
        <v>58</v>
      </c>
      <c r="D5353" s="7">
        <v>50516.800000000003</v>
      </c>
      <c r="E5353" s="16">
        <v>45412</v>
      </c>
      <c r="F5353" s="8">
        <v>0</v>
      </c>
      <c r="G5353" s="10"/>
    </row>
    <row r="5354" spans="1:7" x14ac:dyDescent="0.45">
      <c r="A5354" s="4" t="s">
        <v>394</v>
      </c>
      <c r="B5354" s="5" t="s">
        <v>346</v>
      </c>
      <c r="C5354" s="6" t="s">
        <v>74</v>
      </c>
      <c r="D5354" s="7">
        <v>36148.28</v>
      </c>
      <c r="E5354" s="16">
        <v>44985</v>
      </c>
      <c r="F5354" s="8">
        <v>0</v>
      </c>
      <c r="G5354" s="10"/>
    </row>
    <row r="5355" spans="1:7" x14ac:dyDescent="0.45">
      <c r="A5355" s="4" t="s">
        <v>394</v>
      </c>
      <c r="B5355" s="5" t="s">
        <v>346</v>
      </c>
      <c r="C5355" s="6" t="s">
        <v>76</v>
      </c>
      <c r="D5355" s="7">
        <v>84334.66</v>
      </c>
      <c r="E5355" s="16">
        <v>44985</v>
      </c>
      <c r="F5355" s="8">
        <v>0</v>
      </c>
      <c r="G5355" s="10"/>
    </row>
    <row r="5356" spans="1:7" x14ac:dyDescent="0.45">
      <c r="A5356" s="4" t="s">
        <v>394</v>
      </c>
      <c r="B5356" s="5" t="s">
        <v>346</v>
      </c>
      <c r="C5356" s="6" t="s">
        <v>78</v>
      </c>
      <c r="D5356" s="7">
        <v>63449.61</v>
      </c>
      <c r="E5356" s="16">
        <v>45127</v>
      </c>
      <c r="F5356" s="8">
        <v>0</v>
      </c>
      <c r="G5356" s="10"/>
    </row>
    <row r="5357" spans="1:7" x14ac:dyDescent="0.45">
      <c r="A5357" s="4" t="s">
        <v>394</v>
      </c>
      <c r="B5357" s="5" t="s">
        <v>346</v>
      </c>
      <c r="C5357" s="6" t="s">
        <v>80</v>
      </c>
      <c r="D5357" s="7">
        <v>99417.3</v>
      </c>
      <c r="E5357" s="16">
        <v>45488</v>
      </c>
      <c r="F5357" s="8">
        <v>0</v>
      </c>
      <c r="G5357" s="10"/>
    </row>
    <row r="5358" spans="1:7" x14ac:dyDescent="0.45">
      <c r="A5358" s="4" t="s">
        <v>394</v>
      </c>
      <c r="B5358" s="5" t="s">
        <v>346</v>
      </c>
      <c r="C5358" s="6" t="s">
        <v>82</v>
      </c>
      <c r="D5358" s="7">
        <v>34480.800000000003</v>
      </c>
      <c r="E5358" s="16">
        <v>45519</v>
      </c>
      <c r="F5358" s="8">
        <v>0</v>
      </c>
      <c r="G5358" s="10"/>
    </row>
    <row r="5359" spans="1:7" x14ac:dyDescent="0.45">
      <c r="A5359" s="4" t="s">
        <v>394</v>
      </c>
      <c r="B5359" s="5" t="s">
        <v>346</v>
      </c>
      <c r="C5359" s="6" t="s">
        <v>84</v>
      </c>
      <c r="D5359" s="7">
        <v>33429.93</v>
      </c>
      <c r="E5359" s="16">
        <v>45519</v>
      </c>
      <c r="F5359" s="8">
        <v>0</v>
      </c>
      <c r="G5359" s="10"/>
    </row>
    <row r="5360" spans="1:7" x14ac:dyDescent="0.45">
      <c r="A5360" s="4" t="s">
        <v>394</v>
      </c>
      <c r="B5360" s="5" t="s">
        <v>346</v>
      </c>
      <c r="C5360" s="6" t="s">
        <v>86</v>
      </c>
      <c r="D5360" s="7">
        <v>50904.65</v>
      </c>
      <c r="E5360" s="16">
        <v>45519</v>
      </c>
      <c r="F5360" s="8">
        <v>0</v>
      </c>
      <c r="G5360" s="10"/>
    </row>
    <row r="5361" spans="1:7" x14ac:dyDescent="0.45">
      <c r="A5361" s="4" t="s">
        <v>394</v>
      </c>
      <c r="B5361" s="5" t="s">
        <v>346</v>
      </c>
      <c r="C5361" s="6" t="s">
        <v>88</v>
      </c>
      <c r="D5361" s="7">
        <v>33600.47</v>
      </c>
      <c r="E5361" s="16">
        <v>45519</v>
      </c>
      <c r="F5361" s="8">
        <v>0</v>
      </c>
      <c r="G5361" s="10"/>
    </row>
    <row r="5362" spans="1:7" x14ac:dyDescent="0.45">
      <c r="A5362" s="4" t="s">
        <v>394</v>
      </c>
      <c r="B5362" s="5" t="s">
        <v>346</v>
      </c>
      <c r="C5362" s="6" t="s">
        <v>90</v>
      </c>
      <c r="D5362" s="7">
        <v>33600.47</v>
      </c>
      <c r="E5362" s="16">
        <v>45762</v>
      </c>
      <c r="F5362" s="8">
        <v>0</v>
      </c>
      <c r="G5362" s="10"/>
    </row>
    <row r="5363" spans="1:7" x14ac:dyDescent="0.45">
      <c r="A5363" s="4" t="s">
        <v>394</v>
      </c>
      <c r="B5363" s="5" t="s">
        <v>346</v>
      </c>
      <c r="C5363" s="6" t="s">
        <v>92</v>
      </c>
      <c r="D5363" s="7">
        <v>319525.90000000002</v>
      </c>
      <c r="E5363" s="16">
        <v>45519</v>
      </c>
      <c r="F5363" s="8">
        <v>0</v>
      </c>
      <c r="G5363" s="10"/>
    </row>
    <row r="5364" spans="1:7" x14ac:dyDescent="0.45">
      <c r="A5364" s="4" t="s">
        <v>394</v>
      </c>
      <c r="B5364" s="5" t="s">
        <v>347</v>
      </c>
      <c r="C5364" s="6" t="s">
        <v>60</v>
      </c>
      <c r="D5364" s="7">
        <v>4792.13</v>
      </c>
      <c r="E5364" s="16">
        <v>45596</v>
      </c>
      <c r="F5364" s="8">
        <v>0</v>
      </c>
      <c r="G5364" s="10"/>
    </row>
    <row r="5365" spans="1:7" x14ac:dyDescent="0.45">
      <c r="A5365" s="4" t="s">
        <v>394</v>
      </c>
      <c r="B5365" s="5" t="s">
        <v>347</v>
      </c>
      <c r="C5365" s="6" t="s">
        <v>62</v>
      </c>
      <c r="D5365" s="7">
        <v>4634.16</v>
      </c>
      <c r="E5365" s="16">
        <v>45596</v>
      </c>
      <c r="F5365" s="8">
        <v>0</v>
      </c>
      <c r="G5365" s="10"/>
    </row>
    <row r="5366" spans="1:7" x14ac:dyDescent="0.45">
      <c r="A5366" s="4" t="s">
        <v>394</v>
      </c>
      <c r="B5366" s="5" t="s">
        <v>347</v>
      </c>
      <c r="C5366" s="6" t="s">
        <v>64</v>
      </c>
      <c r="D5366" s="7">
        <v>5477.48</v>
      </c>
      <c r="E5366" s="16">
        <v>45596</v>
      </c>
      <c r="F5366" s="8">
        <v>0</v>
      </c>
      <c r="G5366" s="10"/>
    </row>
    <row r="5367" spans="1:7" x14ac:dyDescent="0.45">
      <c r="A5367" s="4" t="s">
        <v>394</v>
      </c>
      <c r="B5367" s="5" t="s">
        <v>347</v>
      </c>
      <c r="C5367" s="6" t="s">
        <v>66</v>
      </c>
      <c r="D5367" s="7">
        <v>4294.0200000000004</v>
      </c>
      <c r="E5367" s="16">
        <v>45596</v>
      </c>
      <c r="F5367" s="8">
        <v>0</v>
      </c>
      <c r="G5367" s="10"/>
    </row>
    <row r="5368" spans="1:7" x14ac:dyDescent="0.45">
      <c r="A5368" s="4" t="s">
        <v>394</v>
      </c>
      <c r="B5368" s="5" t="s">
        <v>347</v>
      </c>
      <c r="C5368" s="6" t="s">
        <v>57</v>
      </c>
      <c r="D5368" s="7">
        <v>10768.94</v>
      </c>
      <c r="E5368" s="16">
        <v>45596</v>
      </c>
      <c r="F5368" s="8">
        <v>0</v>
      </c>
      <c r="G5368" s="10"/>
    </row>
    <row r="5369" spans="1:7" x14ac:dyDescent="0.45">
      <c r="A5369" s="4" t="s">
        <v>394</v>
      </c>
      <c r="B5369" s="5" t="s">
        <v>347</v>
      </c>
      <c r="C5369" s="6" t="s">
        <v>82</v>
      </c>
      <c r="D5369" s="7">
        <v>4352.95</v>
      </c>
      <c r="E5369" s="16">
        <v>45596</v>
      </c>
      <c r="F5369" s="8">
        <v>0</v>
      </c>
      <c r="G5369" s="10"/>
    </row>
    <row r="5370" spans="1:7" x14ac:dyDescent="0.45">
      <c r="A5370" s="4" t="s">
        <v>394</v>
      </c>
      <c r="B5370" s="5" t="s">
        <v>347</v>
      </c>
      <c r="C5370" s="6" t="s">
        <v>84</v>
      </c>
      <c r="D5370" s="7">
        <v>4220.29</v>
      </c>
      <c r="E5370" s="16">
        <v>45596</v>
      </c>
      <c r="F5370" s="8">
        <v>0</v>
      </c>
      <c r="G5370" s="10"/>
    </row>
    <row r="5371" spans="1:7" x14ac:dyDescent="0.45">
      <c r="A5371" s="4" t="s">
        <v>394</v>
      </c>
      <c r="B5371" s="5" t="s">
        <v>347</v>
      </c>
      <c r="C5371" s="6" t="s">
        <v>86</v>
      </c>
      <c r="D5371" s="7">
        <v>6426.34</v>
      </c>
      <c r="E5371" s="16">
        <v>45596</v>
      </c>
      <c r="F5371" s="8">
        <v>0</v>
      </c>
      <c r="G5371" s="10"/>
    </row>
    <row r="5372" spans="1:7" x14ac:dyDescent="0.45">
      <c r="A5372" s="4" t="s">
        <v>394</v>
      </c>
      <c r="B5372" s="5" t="s">
        <v>347</v>
      </c>
      <c r="C5372" s="6" t="s">
        <v>88</v>
      </c>
      <c r="D5372" s="7">
        <v>4241.82</v>
      </c>
      <c r="E5372" s="16">
        <v>45596</v>
      </c>
      <c r="F5372" s="8">
        <v>0</v>
      </c>
      <c r="G5372" s="10"/>
    </row>
    <row r="5373" spans="1:7" x14ac:dyDescent="0.45">
      <c r="A5373" s="4" t="s">
        <v>394</v>
      </c>
      <c r="B5373" s="5" t="s">
        <v>347</v>
      </c>
      <c r="C5373" s="6" t="s">
        <v>90</v>
      </c>
      <c r="D5373" s="7">
        <v>4241.82</v>
      </c>
      <c r="E5373" s="16">
        <v>45762</v>
      </c>
      <c r="F5373" s="8">
        <v>0</v>
      </c>
      <c r="G5373" s="10"/>
    </row>
    <row r="5374" spans="1:7" x14ac:dyDescent="0.45">
      <c r="A5374" s="4" t="s">
        <v>394</v>
      </c>
      <c r="B5374" s="5" t="s">
        <v>347</v>
      </c>
      <c r="C5374" s="6" t="s">
        <v>92</v>
      </c>
      <c r="D5374" s="7">
        <v>40337.82</v>
      </c>
      <c r="E5374" s="16">
        <v>45596</v>
      </c>
      <c r="F5374" s="8">
        <v>0</v>
      </c>
      <c r="G5374" s="10"/>
    </row>
    <row r="5375" spans="1:7" x14ac:dyDescent="0.45">
      <c r="A5375" s="4" t="s">
        <v>394</v>
      </c>
      <c r="B5375" s="5" t="s">
        <v>348</v>
      </c>
      <c r="C5375" s="6" t="s">
        <v>90</v>
      </c>
      <c r="D5375" s="7">
        <v>2821</v>
      </c>
      <c r="E5375" s="16">
        <v>45807</v>
      </c>
      <c r="F5375" s="8">
        <v>0</v>
      </c>
      <c r="G5375" s="10"/>
    </row>
    <row r="5376" spans="1:7" x14ac:dyDescent="0.45">
      <c r="A5376" s="4" t="s">
        <v>394</v>
      </c>
      <c r="B5376" s="5" t="s">
        <v>349</v>
      </c>
      <c r="C5376" s="6" t="s">
        <v>60</v>
      </c>
      <c r="D5376" s="7">
        <v>231082.88</v>
      </c>
      <c r="E5376" s="16">
        <v>45519</v>
      </c>
      <c r="F5376" s="8">
        <v>0</v>
      </c>
      <c r="G5376" s="10"/>
    </row>
    <row r="5377" spans="1:7" x14ac:dyDescent="0.45">
      <c r="A5377" s="4" t="s">
        <v>394</v>
      </c>
      <c r="B5377" s="5" t="s">
        <v>349</v>
      </c>
      <c r="C5377" s="6" t="s">
        <v>61</v>
      </c>
      <c r="D5377" s="7">
        <v>61334.3</v>
      </c>
      <c r="E5377" s="16">
        <v>45519</v>
      </c>
      <c r="F5377" s="8">
        <v>0</v>
      </c>
      <c r="G5377" s="10"/>
    </row>
    <row r="5378" spans="1:7" x14ac:dyDescent="0.45">
      <c r="A5378" s="4" t="s">
        <v>394</v>
      </c>
      <c r="B5378" s="5" t="s">
        <v>349</v>
      </c>
      <c r="C5378" s="6" t="s">
        <v>62</v>
      </c>
      <c r="D5378" s="7">
        <v>223465.31</v>
      </c>
      <c r="E5378" s="16">
        <v>45519</v>
      </c>
      <c r="F5378" s="8">
        <v>0</v>
      </c>
      <c r="G5378" s="10"/>
    </row>
    <row r="5379" spans="1:7" x14ac:dyDescent="0.45">
      <c r="A5379" s="4" t="s">
        <v>394</v>
      </c>
      <c r="B5379" s="5" t="s">
        <v>349</v>
      </c>
      <c r="C5379" s="6" t="s">
        <v>63</v>
      </c>
      <c r="D5379" s="7">
        <v>59312.43</v>
      </c>
      <c r="E5379" s="16">
        <v>45519</v>
      </c>
      <c r="F5379" s="8">
        <v>0</v>
      </c>
      <c r="G5379" s="10"/>
    </row>
    <row r="5380" spans="1:7" x14ac:dyDescent="0.45">
      <c r="A5380" s="4" t="s">
        <v>394</v>
      </c>
      <c r="B5380" s="5" t="s">
        <v>349</v>
      </c>
      <c r="C5380" s="6" t="s">
        <v>64</v>
      </c>
      <c r="D5380" s="7">
        <v>264131.34999999998</v>
      </c>
      <c r="E5380" s="16">
        <v>45519</v>
      </c>
      <c r="F5380" s="8">
        <v>0</v>
      </c>
      <c r="G5380" s="10"/>
    </row>
    <row r="5381" spans="1:7" x14ac:dyDescent="0.45">
      <c r="A5381" s="4" t="s">
        <v>394</v>
      </c>
      <c r="B5381" s="5" t="s">
        <v>349</v>
      </c>
      <c r="C5381" s="6" t="s">
        <v>65</v>
      </c>
      <c r="D5381" s="7">
        <v>67510.52</v>
      </c>
      <c r="E5381" s="16">
        <v>45519</v>
      </c>
      <c r="F5381" s="8">
        <v>0</v>
      </c>
      <c r="G5381" s="10"/>
    </row>
    <row r="5382" spans="1:7" x14ac:dyDescent="0.45">
      <c r="A5382" s="4" t="s">
        <v>394</v>
      </c>
      <c r="B5382" s="5" t="s">
        <v>349</v>
      </c>
      <c r="C5382" s="6" t="s">
        <v>66</v>
      </c>
      <c r="D5382" s="7">
        <v>207063.53</v>
      </c>
      <c r="E5382" s="16">
        <v>45519</v>
      </c>
      <c r="F5382" s="8">
        <v>0</v>
      </c>
      <c r="G5382" s="10"/>
    </row>
    <row r="5383" spans="1:7" x14ac:dyDescent="0.45">
      <c r="A5383" s="4" t="s">
        <v>394</v>
      </c>
      <c r="B5383" s="5" t="s">
        <v>349</v>
      </c>
      <c r="C5383" s="6" t="s">
        <v>67</v>
      </c>
      <c r="D5383" s="7">
        <v>52924.3</v>
      </c>
      <c r="E5383" s="16">
        <v>45519</v>
      </c>
      <c r="F5383" s="8">
        <v>0</v>
      </c>
      <c r="G5383" s="10"/>
    </row>
    <row r="5384" spans="1:7" x14ac:dyDescent="0.45">
      <c r="A5384" s="4" t="s">
        <v>394</v>
      </c>
      <c r="B5384" s="5" t="s">
        <v>349</v>
      </c>
      <c r="C5384" s="6" t="s">
        <v>54</v>
      </c>
      <c r="D5384" s="7">
        <v>618123.46</v>
      </c>
      <c r="E5384" s="16">
        <v>44880</v>
      </c>
      <c r="F5384" s="8">
        <v>0</v>
      </c>
      <c r="G5384" s="10"/>
    </row>
    <row r="5385" spans="1:7" x14ac:dyDescent="0.45">
      <c r="A5385" s="4" t="s">
        <v>394</v>
      </c>
      <c r="B5385" s="5" t="s">
        <v>349</v>
      </c>
      <c r="C5385" s="6" t="s">
        <v>68</v>
      </c>
      <c r="D5385" s="7">
        <v>135168.57999999999</v>
      </c>
      <c r="E5385" s="16">
        <v>44880</v>
      </c>
      <c r="F5385" s="8">
        <v>22820.38</v>
      </c>
      <c r="G5385" s="10"/>
    </row>
    <row r="5386" spans="1:7" x14ac:dyDescent="0.45">
      <c r="A5386" s="4" t="s">
        <v>394</v>
      </c>
      <c r="B5386" s="5" t="s">
        <v>349</v>
      </c>
      <c r="C5386" s="6" t="s">
        <v>55</v>
      </c>
      <c r="D5386" s="7">
        <v>649617.63</v>
      </c>
      <c r="E5386" s="16">
        <v>44925</v>
      </c>
      <c r="F5386" s="8">
        <v>0</v>
      </c>
      <c r="G5386" s="10"/>
    </row>
    <row r="5387" spans="1:7" x14ac:dyDescent="0.45">
      <c r="A5387" s="4" t="s">
        <v>394</v>
      </c>
      <c r="B5387" s="5" t="s">
        <v>349</v>
      </c>
      <c r="C5387" s="6" t="s">
        <v>69</v>
      </c>
      <c r="D5387" s="7">
        <v>142055.57999999999</v>
      </c>
      <c r="E5387" s="16">
        <v>44925</v>
      </c>
      <c r="F5387" s="8">
        <v>23983.11</v>
      </c>
      <c r="G5387" s="10"/>
    </row>
    <row r="5388" spans="1:7" x14ac:dyDescent="0.45">
      <c r="A5388" s="4" t="s">
        <v>394</v>
      </c>
      <c r="B5388" s="5" t="s">
        <v>349</v>
      </c>
      <c r="C5388" s="6" t="s">
        <v>56</v>
      </c>
      <c r="D5388" s="7">
        <v>547417.28</v>
      </c>
      <c r="E5388" s="16">
        <v>45140</v>
      </c>
      <c r="F5388" s="8">
        <v>0</v>
      </c>
      <c r="G5388" s="10"/>
    </row>
    <row r="5389" spans="1:7" x14ac:dyDescent="0.45">
      <c r="A5389" s="4" t="s">
        <v>394</v>
      </c>
      <c r="B5389" s="5" t="s">
        <v>349</v>
      </c>
      <c r="C5389" s="6" t="s">
        <v>70</v>
      </c>
      <c r="D5389" s="7">
        <v>119706.86</v>
      </c>
      <c r="E5389" s="16">
        <v>45140</v>
      </c>
      <c r="F5389" s="8">
        <v>20209.990000000002</v>
      </c>
      <c r="G5389" s="10"/>
    </row>
    <row r="5390" spans="1:7" x14ac:dyDescent="0.45">
      <c r="A5390" s="4" t="s">
        <v>394</v>
      </c>
      <c r="B5390" s="5" t="s">
        <v>349</v>
      </c>
      <c r="C5390" s="6" t="s">
        <v>57</v>
      </c>
      <c r="D5390" s="7">
        <v>692390.11</v>
      </c>
      <c r="E5390" s="16">
        <v>45504</v>
      </c>
      <c r="F5390" s="8">
        <v>0</v>
      </c>
      <c r="G5390" s="10"/>
    </row>
    <row r="5391" spans="1:7" x14ac:dyDescent="0.45">
      <c r="A5391" s="4" t="s">
        <v>394</v>
      </c>
      <c r="B5391" s="5" t="s">
        <v>349</v>
      </c>
      <c r="C5391" s="6" t="s">
        <v>71</v>
      </c>
      <c r="D5391" s="7">
        <v>138589</v>
      </c>
      <c r="E5391" s="16">
        <v>45504</v>
      </c>
      <c r="F5391" s="8">
        <v>0</v>
      </c>
      <c r="G5391" s="10" t="s">
        <v>395</v>
      </c>
    </row>
    <row r="5392" spans="1:7" x14ac:dyDescent="0.45">
      <c r="A5392" s="4" t="s">
        <v>394</v>
      </c>
      <c r="B5392" s="5" t="s">
        <v>349</v>
      </c>
      <c r="C5392" s="6" t="s">
        <v>72</v>
      </c>
      <c r="D5392" s="7">
        <v>103164.31</v>
      </c>
      <c r="E5392" s="16">
        <v>45504</v>
      </c>
      <c r="F5392" s="8">
        <v>24070.11</v>
      </c>
      <c r="G5392" s="10"/>
    </row>
    <row r="5393" spans="1:7" x14ac:dyDescent="0.45">
      <c r="A5393" s="4" t="s">
        <v>394</v>
      </c>
      <c r="B5393" s="5" t="s">
        <v>349</v>
      </c>
      <c r="C5393" s="6" t="s">
        <v>58</v>
      </c>
      <c r="D5393" s="7">
        <v>307525.63</v>
      </c>
      <c r="E5393" s="16">
        <v>45412</v>
      </c>
      <c r="F5393" s="8">
        <v>0</v>
      </c>
      <c r="G5393" s="10"/>
    </row>
    <row r="5394" spans="1:7" x14ac:dyDescent="0.45">
      <c r="A5394" s="4" t="s">
        <v>394</v>
      </c>
      <c r="B5394" s="5" t="s">
        <v>349</v>
      </c>
      <c r="C5394" s="6" t="s">
        <v>73</v>
      </c>
      <c r="D5394" s="7">
        <v>67248.38</v>
      </c>
      <c r="E5394" s="16">
        <v>45412</v>
      </c>
      <c r="F5394" s="8">
        <v>11353.48</v>
      </c>
      <c r="G5394" s="10"/>
    </row>
    <row r="5395" spans="1:7" x14ac:dyDescent="0.45">
      <c r="A5395" s="4" t="s">
        <v>394</v>
      </c>
      <c r="B5395" s="5" t="s">
        <v>349</v>
      </c>
      <c r="C5395" s="6" t="s">
        <v>74</v>
      </c>
      <c r="D5395" s="7">
        <v>220055.93</v>
      </c>
      <c r="E5395" s="16">
        <v>44985</v>
      </c>
      <c r="F5395" s="8">
        <v>0</v>
      </c>
      <c r="G5395" s="10"/>
    </row>
    <row r="5396" spans="1:7" x14ac:dyDescent="0.45">
      <c r="A5396" s="4" t="s">
        <v>394</v>
      </c>
      <c r="B5396" s="5" t="s">
        <v>349</v>
      </c>
      <c r="C5396" s="6" t="s">
        <v>75</v>
      </c>
      <c r="D5396" s="7">
        <v>48120.88</v>
      </c>
      <c r="E5396" s="16">
        <v>44985</v>
      </c>
      <c r="F5396" s="8">
        <v>8124.2</v>
      </c>
      <c r="G5396" s="10"/>
    </row>
    <row r="5397" spans="1:7" x14ac:dyDescent="0.45">
      <c r="A5397" s="4" t="s">
        <v>394</v>
      </c>
      <c r="B5397" s="5" t="s">
        <v>349</v>
      </c>
      <c r="C5397" s="6" t="s">
        <v>76</v>
      </c>
      <c r="D5397" s="7">
        <v>513394.93</v>
      </c>
      <c r="E5397" s="16">
        <v>44985</v>
      </c>
      <c r="F5397" s="8">
        <v>0</v>
      </c>
      <c r="G5397" s="10"/>
    </row>
    <row r="5398" spans="1:7" x14ac:dyDescent="0.45">
      <c r="A5398" s="4" t="s">
        <v>394</v>
      </c>
      <c r="B5398" s="5" t="s">
        <v>349</v>
      </c>
      <c r="C5398" s="6" t="s">
        <v>77</v>
      </c>
      <c r="D5398" s="7">
        <v>112266.99</v>
      </c>
      <c r="E5398" s="16">
        <v>44985</v>
      </c>
      <c r="F5398" s="8">
        <v>18953.93</v>
      </c>
      <c r="G5398" s="10"/>
    </row>
    <row r="5399" spans="1:7" x14ac:dyDescent="0.45">
      <c r="A5399" s="4" t="s">
        <v>394</v>
      </c>
      <c r="B5399" s="5" t="s">
        <v>349</v>
      </c>
      <c r="C5399" s="6" t="s">
        <v>78</v>
      </c>
      <c r="D5399" s="7">
        <v>386255.28</v>
      </c>
      <c r="E5399" s="16">
        <v>45127</v>
      </c>
      <c r="F5399" s="8">
        <v>0</v>
      </c>
      <c r="G5399" s="10"/>
    </row>
    <row r="5400" spans="1:7" x14ac:dyDescent="0.45">
      <c r="A5400" s="4" t="s">
        <v>394</v>
      </c>
      <c r="B5400" s="5" t="s">
        <v>349</v>
      </c>
      <c r="C5400" s="6" t="s">
        <v>79</v>
      </c>
      <c r="D5400" s="7">
        <v>84464.639999999999</v>
      </c>
      <c r="E5400" s="16">
        <v>45127</v>
      </c>
      <c r="F5400" s="8">
        <v>14260.08</v>
      </c>
      <c r="G5400" s="10"/>
    </row>
    <row r="5401" spans="1:7" x14ac:dyDescent="0.45">
      <c r="A5401" s="4" t="s">
        <v>394</v>
      </c>
      <c r="B5401" s="5" t="s">
        <v>349</v>
      </c>
      <c r="C5401" s="6" t="s">
        <v>80</v>
      </c>
      <c r="D5401" s="7">
        <v>605211.86</v>
      </c>
      <c r="E5401" s="16">
        <v>45488</v>
      </c>
      <c r="F5401" s="8">
        <v>0</v>
      </c>
      <c r="G5401" s="10"/>
    </row>
    <row r="5402" spans="1:7" x14ac:dyDescent="0.45">
      <c r="A5402" s="4" t="s">
        <v>394</v>
      </c>
      <c r="B5402" s="5" t="s">
        <v>349</v>
      </c>
      <c r="C5402" s="6" t="s">
        <v>81</v>
      </c>
      <c r="D5402" s="7">
        <v>132345.12</v>
      </c>
      <c r="E5402" s="16">
        <v>45488</v>
      </c>
      <c r="F5402" s="8">
        <v>22343.7</v>
      </c>
      <c r="G5402" s="10"/>
    </row>
    <row r="5403" spans="1:7" x14ac:dyDescent="0.45">
      <c r="A5403" s="4" t="s">
        <v>394</v>
      </c>
      <c r="B5403" s="5" t="s">
        <v>349</v>
      </c>
      <c r="C5403" s="6" t="s">
        <v>82</v>
      </c>
      <c r="D5403" s="7">
        <v>209905.05</v>
      </c>
      <c r="E5403" s="16">
        <v>45519</v>
      </c>
      <c r="F5403" s="8">
        <v>0</v>
      </c>
      <c r="G5403" s="10"/>
    </row>
    <row r="5404" spans="1:7" x14ac:dyDescent="0.45">
      <c r="A5404" s="4" t="s">
        <v>394</v>
      </c>
      <c r="B5404" s="5" t="s">
        <v>349</v>
      </c>
      <c r="C5404" s="6" t="s">
        <v>83</v>
      </c>
      <c r="D5404" s="7">
        <v>55713.25</v>
      </c>
      <c r="E5404" s="16">
        <v>45519</v>
      </c>
      <c r="F5404" s="8">
        <v>0</v>
      </c>
      <c r="G5404" s="10"/>
    </row>
    <row r="5405" spans="1:7" x14ac:dyDescent="0.45">
      <c r="A5405" s="4" t="s">
        <v>394</v>
      </c>
      <c r="B5405" s="5" t="s">
        <v>349</v>
      </c>
      <c r="C5405" s="6" t="s">
        <v>84</v>
      </c>
      <c r="D5405" s="7">
        <v>203507.73</v>
      </c>
      <c r="E5405" s="16">
        <v>45519</v>
      </c>
      <c r="F5405" s="8">
        <v>0</v>
      </c>
      <c r="G5405" s="10"/>
    </row>
    <row r="5406" spans="1:7" x14ac:dyDescent="0.45">
      <c r="A5406" s="4" t="s">
        <v>394</v>
      </c>
      <c r="B5406" s="5" t="s">
        <v>349</v>
      </c>
      <c r="C5406" s="6" t="s">
        <v>85</v>
      </c>
      <c r="D5406" s="7">
        <v>54015.27</v>
      </c>
      <c r="E5406" s="16">
        <v>45519</v>
      </c>
      <c r="F5406" s="8">
        <v>0</v>
      </c>
      <c r="G5406" s="10"/>
    </row>
    <row r="5407" spans="1:7" x14ac:dyDescent="0.45">
      <c r="A5407" s="4" t="s">
        <v>394</v>
      </c>
      <c r="B5407" s="5" t="s">
        <v>349</v>
      </c>
      <c r="C5407" s="6" t="s">
        <v>86</v>
      </c>
      <c r="D5407" s="7">
        <v>309886.67</v>
      </c>
      <c r="E5407" s="16">
        <v>45519</v>
      </c>
      <c r="F5407" s="8">
        <v>0</v>
      </c>
      <c r="G5407" s="10"/>
    </row>
    <row r="5408" spans="1:7" x14ac:dyDescent="0.45">
      <c r="A5408" s="4" t="s">
        <v>394</v>
      </c>
      <c r="B5408" s="5" t="s">
        <v>349</v>
      </c>
      <c r="C5408" s="6" t="s">
        <v>87</v>
      </c>
      <c r="D5408" s="7">
        <v>79205.33</v>
      </c>
      <c r="E5408" s="16">
        <v>45519</v>
      </c>
      <c r="F5408" s="8">
        <v>0</v>
      </c>
      <c r="G5408" s="10"/>
    </row>
    <row r="5409" spans="1:7" x14ac:dyDescent="0.45">
      <c r="A5409" s="4" t="s">
        <v>394</v>
      </c>
      <c r="B5409" s="5" t="s">
        <v>349</v>
      </c>
      <c r="C5409" s="6" t="s">
        <v>88</v>
      </c>
      <c r="D5409" s="7">
        <v>204545.91</v>
      </c>
      <c r="E5409" s="16">
        <v>45519</v>
      </c>
      <c r="F5409" s="8">
        <v>0</v>
      </c>
      <c r="G5409" s="10"/>
    </row>
    <row r="5410" spans="1:7" x14ac:dyDescent="0.45">
      <c r="A5410" s="4" t="s">
        <v>394</v>
      </c>
      <c r="B5410" s="5" t="s">
        <v>349</v>
      </c>
      <c r="C5410" s="6" t="s">
        <v>89</v>
      </c>
      <c r="D5410" s="7">
        <v>52280.81</v>
      </c>
      <c r="E5410" s="16">
        <v>45519</v>
      </c>
      <c r="F5410" s="8">
        <v>0</v>
      </c>
      <c r="G5410" s="10"/>
    </row>
    <row r="5411" spans="1:7" x14ac:dyDescent="0.45">
      <c r="A5411" s="4" t="s">
        <v>394</v>
      </c>
      <c r="B5411" s="5" t="s">
        <v>349</v>
      </c>
      <c r="C5411" s="6" t="s">
        <v>90</v>
      </c>
      <c r="D5411" s="7">
        <v>204545.91</v>
      </c>
      <c r="E5411" s="16">
        <v>45762</v>
      </c>
      <c r="F5411" s="8">
        <v>0</v>
      </c>
      <c r="G5411" s="10"/>
    </row>
    <row r="5412" spans="1:7" x14ac:dyDescent="0.45">
      <c r="A5412" s="4" t="s">
        <v>394</v>
      </c>
      <c r="B5412" s="5" t="s">
        <v>349</v>
      </c>
      <c r="C5412" s="6" t="s">
        <v>91</v>
      </c>
      <c r="D5412" s="7">
        <v>52280.81</v>
      </c>
      <c r="E5412" s="16">
        <v>45762</v>
      </c>
      <c r="F5412" s="8">
        <v>0</v>
      </c>
      <c r="G5412" s="10"/>
    </row>
    <row r="5413" spans="1:7" x14ac:dyDescent="0.45">
      <c r="A5413" s="4" t="s">
        <v>394</v>
      </c>
      <c r="B5413" s="5" t="s">
        <v>349</v>
      </c>
      <c r="C5413" s="6" t="s">
        <v>92</v>
      </c>
      <c r="D5413" s="7">
        <v>1945143.02</v>
      </c>
      <c r="E5413" s="16">
        <v>45519</v>
      </c>
      <c r="F5413" s="8">
        <v>0</v>
      </c>
      <c r="G5413" s="10"/>
    </row>
    <row r="5414" spans="1:7" x14ac:dyDescent="0.45">
      <c r="A5414" s="4" t="s">
        <v>394</v>
      </c>
      <c r="B5414" s="5" t="s">
        <v>349</v>
      </c>
      <c r="C5414" s="6" t="s">
        <v>93</v>
      </c>
      <c r="D5414" s="7">
        <v>497167.85</v>
      </c>
      <c r="E5414" s="16">
        <v>45519</v>
      </c>
      <c r="F5414" s="8">
        <v>0</v>
      </c>
      <c r="G5414" s="10"/>
    </row>
    <row r="5415" spans="1:7" x14ac:dyDescent="0.45">
      <c r="A5415" s="4" t="s">
        <v>394</v>
      </c>
      <c r="B5415" s="5" t="s">
        <v>350</v>
      </c>
      <c r="C5415" s="6" t="s">
        <v>60</v>
      </c>
      <c r="D5415" s="7">
        <v>13320.09</v>
      </c>
      <c r="E5415" s="16">
        <v>45519</v>
      </c>
      <c r="F5415" s="8">
        <v>0</v>
      </c>
      <c r="G5415" s="10"/>
    </row>
    <row r="5416" spans="1:7" x14ac:dyDescent="0.45">
      <c r="A5416" s="4" t="s">
        <v>394</v>
      </c>
      <c r="B5416" s="5" t="s">
        <v>350</v>
      </c>
      <c r="C5416" s="6" t="s">
        <v>62</v>
      </c>
      <c r="D5416" s="7">
        <v>12881</v>
      </c>
      <c r="E5416" s="16">
        <v>45519</v>
      </c>
      <c r="F5416" s="8">
        <v>0</v>
      </c>
      <c r="G5416" s="10"/>
    </row>
    <row r="5417" spans="1:7" x14ac:dyDescent="0.45">
      <c r="A5417" s="4" t="s">
        <v>394</v>
      </c>
      <c r="B5417" s="5" t="s">
        <v>350</v>
      </c>
      <c r="C5417" s="6" t="s">
        <v>64</v>
      </c>
      <c r="D5417" s="7">
        <v>15225.07</v>
      </c>
      <c r="E5417" s="16">
        <v>45519</v>
      </c>
      <c r="F5417" s="8">
        <v>0</v>
      </c>
      <c r="G5417" s="10"/>
    </row>
    <row r="5418" spans="1:7" x14ac:dyDescent="0.45">
      <c r="A5418" s="4" t="s">
        <v>394</v>
      </c>
      <c r="B5418" s="5" t="s">
        <v>350</v>
      </c>
      <c r="C5418" s="6" t="s">
        <v>66</v>
      </c>
      <c r="D5418" s="7">
        <v>11935.56</v>
      </c>
      <c r="E5418" s="16">
        <v>45519</v>
      </c>
      <c r="F5418" s="8">
        <v>0</v>
      </c>
      <c r="G5418" s="10"/>
    </row>
    <row r="5419" spans="1:7" x14ac:dyDescent="0.45">
      <c r="A5419" s="4" t="s">
        <v>394</v>
      </c>
      <c r="B5419" s="5" t="s">
        <v>350</v>
      </c>
      <c r="C5419" s="6" t="s">
        <v>54</v>
      </c>
      <c r="D5419" s="7">
        <v>35629.9</v>
      </c>
      <c r="E5419" s="16">
        <v>44880</v>
      </c>
      <c r="F5419" s="8">
        <v>0</v>
      </c>
      <c r="G5419" s="10"/>
    </row>
    <row r="5420" spans="1:7" x14ac:dyDescent="0.45">
      <c r="A5420" s="4" t="s">
        <v>394</v>
      </c>
      <c r="B5420" s="5" t="s">
        <v>350</v>
      </c>
      <c r="C5420" s="6" t="s">
        <v>55</v>
      </c>
      <c r="D5420" s="7">
        <v>37445.29</v>
      </c>
      <c r="E5420" s="16">
        <v>44925</v>
      </c>
      <c r="F5420" s="8">
        <v>0</v>
      </c>
      <c r="G5420" s="10"/>
    </row>
    <row r="5421" spans="1:7" x14ac:dyDescent="0.45">
      <c r="A5421" s="4" t="s">
        <v>394</v>
      </c>
      <c r="B5421" s="5" t="s">
        <v>350</v>
      </c>
      <c r="C5421" s="6" t="s">
        <v>56</v>
      </c>
      <c r="D5421" s="7">
        <v>31554.25</v>
      </c>
      <c r="E5421" s="16">
        <v>45140</v>
      </c>
      <c r="F5421" s="8">
        <v>0</v>
      </c>
      <c r="G5421" s="10"/>
    </row>
    <row r="5422" spans="1:7" x14ac:dyDescent="0.45">
      <c r="A5422" s="4" t="s">
        <v>394</v>
      </c>
      <c r="B5422" s="5" t="s">
        <v>350</v>
      </c>
      <c r="C5422" s="6" t="s">
        <v>57</v>
      </c>
      <c r="D5422" s="7">
        <v>39910.78</v>
      </c>
      <c r="E5422" s="16">
        <v>45504</v>
      </c>
      <c r="F5422" s="8">
        <v>0</v>
      </c>
      <c r="G5422" s="10"/>
    </row>
    <row r="5423" spans="1:7" x14ac:dyDescent="0.45">
      <c r="A5423" s="4" t="s">
        <v>394</v>
      </c>
      <c r="B5423" s="5" t="s">
        <v>350</v>
      </c>
      <c r="C5423" s="6" t="s">
        <v>58</v>
      </c>
      <c r="D5423" s="7">
        <v>17726.400000000001</v>
      </c>
      <c r="E5423" s="16">
        <v>45412</v>
      </c>
      <c r="F5423" s="8">
        <v>0</v>
      </c>
      <c r="G5423" s="10"/>
    </row>
    <row r="5424" spans="1:7" x14ac:dyDescent="0.45">
      <c r="A5424" s="4" t="s">
        <v>394</v>
      </c>
      <c r="B5424" s="5" t="s">
        <v>350</v>
      </c>
      <c r="C5424" s="6" t="s">
        <v>74</v>
      </c>
      <c r="D5424" s="7">
        <v>12684.47</v>
      </c>
      <c r="E5424" s="16">
        <v>44985</v>
      </c>
      <c r="F5424" s="8">
        <v>0</v>
      </c>
      <c r="G5424" s="10"/>
    </row>
    <row r="5425" spans="1:7" x14ac:dyDescent="0.45">
      <c r="A5425" s="4" t="s">
        <v>394</v>
      </c>
      <c r="B5425" s="5" t="s">
        <v>350</v>
      </c>
      <c r="C5425" s="6" t="s">
        <v>76</v>
      </c>
      <c r="D5425" s="7">
        <v>29593.13</v>
      </c>
      <c r="E5425" s="16">
        <v>44985</v>
      </c>
      <c r="F5425" s="8">
        <v>0</v>
      </c>
      <c r="G5425" s="10"/>
    </row>
    <row r="5426" spans="1:7" x14ac:dyDescent="0.45">
      <c r="A5426" s="4" t="s">
        <v>394</v>
      </c>
      <c r="B5426" s="5" t="s">
        <v>350</v>
      </c>
      <c r="C5426" s="6" t="s">
        <v>78</v>
      </c>
      <c r="D5426" s="7">
        <v>22264.54</v>
      </c>
      <c r="E5426" s="16">
        <v>45127</v>
      </c>
      <c r="F5426" s="8">
        <v>0</v>
      </c>
      <c r="G5426" s="10"/>
    </row>
    <row r="5427" spans="1:7" x14ac:dyDescent="0.45">
      <c r="A5427" s="4" t="s">
        <v>394</v>
      </c>
      <c r="B5427" s="5" t="s">
        <v>350</v>
      </c>
      <c r="C5427" s="6" t="s">
        <v>80</v>
      </c>
      <c r="D5427" s="7">
        <v>34885.65</v>
      </c>
      <c r="E5427" s="16">
        <v>45488</v>
      </c>
      <c r="F5427" s="8">
        <v>0</v>
      </c>
      <c r="G5427" s="10"/>
    </row>
    <row r="5428" spans="1:7" x14ac:dyDescent="0.45">
      <c r="A5428" s="4" t="s">
        <v>394</v>
      </c>
      <c r="B5428" s="5" t="s">
        <v>350</v>
      </c>
      <c r="C5428" s="6" t="s">
        <v>82</v>
      </c>
      <c r="D5428" s="7">
        <v>12099.35</v>
      </c>
      <c r="E5428" s="16">
        <v>45519</v>
      </c>
      <c r="F5428" s="8">
        <v>0</v>
      </c>
      <c r="G5428" s="10"/>
    </row>
    <row r="5429" spans="1:7" x14ac:dyDescent="0.45">
      <c r="A5429" s="4" t="s">
        <v>394</v>
      </c>
      <c r="B5429" s="5" t="s">
        <v>350</v>
      </c>
      <c r="C5429" s="6" t="s">
        <v>84</v>
      </c>
      <c r="D5429" s="7">
        <v>11730.6</v>
      </c>
      <c r="E5429" s="16">
        <v>45519</v>
      </c>
      <c r="F5429" s="8">
        <v>0</v>
      </c>
      <c r="G5429" s="10"/>
    </row>
    <row r="5430" spans="1:7" x14ac:dyDescent="0.45">
      <c r="A5430" s="4" t="s">
        <v>394</v>
      </c>
      <c r="B5430" s="5" t="s">
        <v>350</v>
      </c>
      <c r="C5430" s="6" t="s">
        <v>86</v>
      </c>
      <c r="D5430" s="7">
        <v>17862.5</v>
      </c>
      <c r="E5430" s="16">
        <v>45519</v>
      </c>
      <c r="F5430" s="8">
        <v>0</v>
      </c>
      <c r="G5430" s="10"/>
    </row>
    <row r="5431" spans="1:7" x14ac:dyDescent="0.45">
      <c r="A5431" s="4" t="s">
        <v>394</v>
      </c>
      <c r="B5431" s="5" t="s">
        <v>350</v>
      </c>
      <c r="C5431" s="6" t="s">
        <v>88</v>
      </c>
      <c r="D5431" s="7">
        <v>11790.44</v>
      </c>
      <c r="E5431" s="16">
        <v>45519</v>
      </c>
      <c r="F5431" s="8">
        <v>0</v>
      </c>
      <c r="G5431" s="10"/>
    </row>
    <row r="5432" spans="1:7" x14ac:dyDescent="0.45">
      <c r="A5432" s="4" t="s">
        <v>394</v>
      </c>
      <c r="B5432" s="5" t="s">
        <v>350</v>
      </c>
      <c r="C5432" s="6" t="s">
        <v>90</v>
      </c>
      <c r="D5432" s="7">
        <v>11790.44</v>
      </c>
      <c r="E5432" s="16">
        <v>45762</v>
      </c>
      <c r="F5432" s="8">
        <v>0</v>
      </c>
      <c r="G5432" s="10"/>
    </row>
    <row r="5433" spans="1:7" x14ac:dyDescent="0.45">
      <c r="A5433" s="4" t="s">
        <v>394</v>
      </c>
      <c r="B5433" s="5" t="s">
        <v>350</v>
      </c>
      <c r="C5433" s="6" t="s">
        <v>92</v>
      </c>
      <c r="D5433" s="7">
        <v>112122.02</v>
      </c>
      <c r="E5433" s="16">
        <v>45519</v>
      </c>
      <c r="F5433" s="8">
        <v>0</v>
      </c>
      <c r="G5433" s="10"/>
    </row>
    <row r="5434" spans="1:7" x14ac:dyDescent="0.45">
      <c r="A5434" s="4" t="s">
        <v>394</v>
      </c>
      <c r="B5434" s="5" t="s">
        <v>351</v>
      </c>
      <c r="C5434" s="6" t="s">
        <v>60</v>
      </c>
      <c r="D5434" s="7">
        <v>46990.15</v>
      </c>
      <c r="E5434" s="16">
        <v>45519</v>
      </c>
      <c r="F5434" s="8">
        <v>0</v>
      </c>
      <c r="G5434" s="10"/>
    </row>
    <row r="5435" spans="1:7" x14ac:dyDescent="0.45">
      <c r="A5435" s="4" t="s">
        <v>394</v>
      </c>
      <c r="B5435" s="5" t="s">
        <v>351</v>
      </c>
      <c r="C5435" s="6" t="s">
        <v>61</v>
      </c>
      <c r="D5435" s="7">
        <v>12791.56</v>
      </c>
      <c r="E5435" s="16">
        <v>45519</v>
      </c>
      <c r="F5435" s="8">
        <v>0</v>
      </c>
      <c r="G5435" s="10"/>
    </row>
    <row r="5436" spans="1:7" x14ac:dyDescent="0.45">
      <c r="A5436" s="4" t="s">
        <v>394</v>
      </c>
      <c r="B5436" s="5" t="s">
        <v>351</v>
      </c>
      <c r="C5436" s="6" t="s">
        <v>62</v>
      </c>
      <c r="D5436" s="7">
        <v>45441.14</v>
      </c>
      <c r="E5436" s="16">
        <v>45519</v>
      </c>
      <c r="F5436" s="8">
        <v>0</v>
      </c>
      <c r="G5436" s="10"/>
    </row>
    <row r="5437" spans="1:7" x14ac:dyDescent="0.45">
      <c r="A5437" s="4" t="s">
        <v>394</v>
      </c>
      <c r="B5437" s="5" t="s">
        <v>351</v>
      </c>
      <c r="C5437" s="6" t="s">
        <v>63</v>
      </c>
      <c r="D5437" s="7">
        <v>12369.89</v>
      </c>
      <c r="E5437" s="16">
        <v>45519</v>
      </c>
      <c r="F5437" s="8">
        <v>0</v>
      </c>
      <c r="G5437" s="10"/>
    </row>
    <row r="5438" spans="1:7" x14ac:dyDescent="0.45">
      <c r="A5438" s="4" t="s">
        <v>394</v>
      </c>
      <c r="B5438" s="5" t="s">
        <v>351</v>
      </c>
      <c r="C5438" s="6" t="s">
        <v>64</v>
      </c>
      <c r="D5438" s="7">
        <v>53710.48</v>
      </c>
      <c r="E5438" s="16">
        <v>45519</v>
      </c>
      <c r="F5438" s="8">
        <v>0</v>
      </c>
      <c r="G5438" s="10"/>
    </row>
    <row r="5439" spans="1:7" x14ac:dyDescent="0.45">
      <c r="A5439" s="4" t="s">
        <v>394</v>
      </c>
      <c r="B5439" s="5" t="s">
        <v>351</v>
      </c>
      <c r="C5439" s="6" t="s">
        <v>65</v>
      </c>
      <c r="D5439" s="7">
        <v>14079.64</v>
      </c>
      <c r="E5439" s="16">
        <v>45519</v>
      </c>
      <c r="F5439" s="8">
        <v>0</v>
      </c>
      <c r="G5439" s="10"/>
    </row>
    <row r="5440" spans="1:7" x14ac:dyDescent="0.45">
      <c r="A5440" s="4" t="s">
        <v>394</v>
      </c>
      <c r="B5440" s="5" t="s">
        <v>351</v>
      </c>
      <c r="C5440" s="6" t="s">
        <v>66</v>
      </c>
      <c r="D5440" s="7">
        <v>42105.87</v>
      </c>
      <c r="E5440" s="16">
        <v>45519</v>
      </c>
      <c r="F5440" s="8">
        <v>0</v>
      </c>
      <c r="G5440" s="10"/>
    </row>
    <row r="5441" spans="1:7" x14ac:dyDescent="0.45">
      <c r="A5441" s="4" t="s">
        <v>394</v>
      </c>
      <c r="B5441" s="5" t="s">
        <v>351</v>
      </c>
      <c r="C5441" s="6" t="s">
        <v>67</v>
      </c>
      <c r="D5441" s="7">
        <v>11037.61</v>
      </c>
      <c r="E5441" s="16">
        <v>45519</v>
      </c>
      <c r="F5441" s="8">
        <v>0</v>
      </c>
      <c r="G5441" s="10"/>
    </row>
    <row r="5442" spans="1:7" x14ac:dyDescent="0.45">
      <c r="A5442" s="4" t="s">
        <v>394</v>
      </c>
      <c r="B5442" s="5" t="s">
        <v>351</v>
      </c>
      <c r="C5442" s="6" t="s">
        <v>54</v>
      </c>
      <c r="D5442" s="7">
        <v>125693.92</v>
      </c>
      <c r="E5442" s="16">
        <v>44880</v>
      </c>
      <c r="F5442" s="8">
        <v>0</v>
      </c>
      <c r="G5442" s="10"/>
    </row>
    <row r="5443" spans="1:7" x14ac:dyDescent="0.45">
      <c r="A5443" s="4" t="s">
        <v>394</v>
      </c>
      <c r="B5443" s="5" t="s">
        <v>351</v>
      </c>
      <c r="C5443" s="6" t="s">
        <v>68</v>
      </c>
      <c r="D5443" s="7">
        <v>28190.04</v>
      </c>
      <c r="E5443" s="16">
        <v>44880</v>
      </c>
      <c r="F5443" s="8">
        <v>4759.3</v>
      </c>
      <c r="G5443" s="10"/>
    </row>
    <row r="5444" spans="1:7" x14ac:dyDescent="0.45">
      <c r="A5444" s="4" t="s">
        <v>394</v>
      </c>
      <c r="B5444" s="5" t="s">
        <v>351</v>
      </c>
      <c r="C5444" s="6" t="s">
        <v>55</v>
      </c>
      <c r="D5444" s="7">
        <v>132098.18</v>
      </c>
      <c r="E5444" s="16">
        <v>44925</v>
      </c>
      <c r="F5444" s="8">
        <v>0</v>
      </c>
      <c r="G5444" s="10"/>
    </row>
    <row r="5445" spans="1:7" x14ac:dyDescent="0.45">
      <c r="A5445" s="4" t="s">
        <v>394</v>
      </c>
      <c r="B5445" s="5" t="s">
        <v>351</v>
      </c>
      <c r="C5445" s="6" t="s">
        <v>69</v>
      </c>
      <c r="D5445" s="7">
        <v>29626.36</v>
      </c>
      <c r="E5445" s="16">
        <v>44925</v>
      </c>
      <c r="F5445" s="8">
        <v>5001.79</v>
      </c>
      <c r="G5445" s="10"/>
    </row>
    <row r="5446" spans="1:7" x14ac:dyDescent="0.45">
      <c r="A5446" s="4" t="s">
        <v>394</v>
      </c>
      <c r="B5446" s="5" t="s">
        <v>351</v>
      </c>
      <c r="C5446" s="6" t="s">
        <v>56</v>
      </c>
      <c r="D5446" s="7">
        <v>111315.99</v>
      </c>
      <c r="E5446" s="16">
        <v>45139</v>
      </c>
      <c r="F5446" s="8">
        <v>0</v>
      </c>
      <c r="G5446" s="10"/>
    </row>
    <row r="5447" spans="1:7" x14ac:dyDescent="0.45">
      <c r="A5447" s="4" t="s">
        <v>394</v>
      </c>
      <c r="B5447" s="5" t="s">
        <v>351</v>
      </c>
      <c r="C5447" s="6" t="s">
        <v>70</v>
      </c>
      <c r="D5447" s="7">
        <v>24965.43</v>
      </c>
      <c r="E5447" s="16">
        <v>45139</v>
      </c>
      <c r="F5447" s="8">
        <v>4214.8900000000003</v>
      </c>
      <c r="G5447" s="10"/>
    </row>
    <row r="5448" spans="1:7" x14ac:dyDescent="0.45">
      <c r="A5448" s="4" t="s">
        <v>394</v>
      </c>
      <c r="B5448" s="5" t="s">
        <v>351</v>
      </c>
      <c r="C5448" s="6" t="s">
        <v>57</v>
      </c>
      <c r="D5448" s="7">
        <v>140795.87</v>
      </c>
      <c r="E5448" s="16">
        <v>45504</v>
      </c>
      <c r="F5448" s="8">
        <v>0</v>
      </c>
      <c r="G5448" s="10"/>
    </row>
    <row r="5449" spans="1:7" x14ac:dyDescent="0.45">
      <c r="A5449" s="4" t="s">
        <v>394</v>
      </c>
      <c r="B5449" s="5" t="s">
        <v>351</v>
      </c>
      <c r="C5449" s="6" t="s">
        <v>71</v>
      </c>
      <c r="D5449" s="7">
        <v>8994.49</v>
      </c>
      <c r="E5449" s="16">
        <v>45504</v>
      </c>
      <c r="F5449" s="8">
        <v>0</v>
      </c>
      <c r="G5449" s="10" t="s">
        <v>395</v>
      </c>
    </row>
    <row r="5450" spans="1:7" x14ac:dyDescent="0.45">
      <c r="A5450" s="4" t="s">
        <v>394</v>
      </c>
      <c r="B5450" s="5" t="s">
        <v>351</v>
      </c>
      <c r="C5450" s="6" t="s">
        <v>72</v>
      </c>
      <c r="D5450" s="7">
        <v>21515.4</v>
      </c>
      <c r="E5450" s="16">
        <v>45504</v>
      </c>
      <c r="F5450" s="8">
        <v>5019.9399999999996</v>
      </c>
      <c r="G5450" s="10"/>
    </row>
    <row r="5451" spans="1:7" x14ac:dyDescent="0.45">
      <c r="A5451" s="4" t="s">
        <v>394</v>
      </c>
      <c r="B5451" s="5" t="s">
        <v>351</v>
      </c>
      <c r="C5451" s="6" t="s">
        <v>58</v>
      </c>
      <c r="D5451" s="7">
        <v>62534.6</v>
      </c>
      <c r="E5451" s="16">
        <v>45412</v>
      </c>
      <c r="F5451" s="8">
        <v>0</v>
      </c>
      <c r="G5451" s="10"/>
    </row>
    <row r="5452" spans="1:7" x14ac:dyDescent="0.45">
      <c r="A5452" s="4" t="s">
        <v>394</v>
      </c>
      <c r="B5452" s="5" t="s">
        <v>351</v>
      </c>
      <c r="C5452" s="6" t="s">
        <v>73</v>
      </c>
      <c r="D5452" s="7">
        <v>14024.97</v>
      </c>
      <c r="E5452" s="16">
        <v>45412</v>
      </c>
      <c r="F5452" s="8">
        <v>2367.8200000000002</v>
      </c>
      <c r="G5452" s="10"/>
    </row>
    <row r="5453" spans="1:7" x14ac:dyDescent="0.45">
      <c r="A5453" s="4" t="s">
        <v>394</v>
      </c>
      <c r="B5453" s="5" t="s">
        <v>351</v>
      </c>
      <c r="C5453" s="6" t="s">
        <v>74</v>
      </c>
      <c r="D5453" s="7">
        <v>44747.839999999997</v>
      </c>
      <c r="E5453" s="16">
        <v>44985</v>
      </c>
      <c r="F5453" s="8">
        <v>0</v>
      </c>
      <c r="G5453" s="10"/>
    </row>
    <row r="5454" spans="1:7" x14ac:dyDescent="0.45">
      <c r="A5454" s="4" t="s">
        <v>394</v>
      </c>
      <c r="B5454" s="5" t="s">
        <v>351</v>
      </c>
      <c r="C5454" s="6" t="s">
        <v>75</v>
      </c>
      <c r="D5454" s="7">
        <v>11730.18</v>
      </c>
      <c r="E5454" s="16">
        <v>44985</v>
      </c>
      <c r="F5454" s="8">
        <v>0</v>
      </c>
      <c r="G5454" s="10"/>
    </row>
    <row r="5455" spans="1:7" x14ac:dyDescent="0.45">
      <c r="A5455" s="4" t="s">
        <v>394</v>
      </c>
      <c r="B5455" s="5" t="s">
        <v>351</v>
      </c>
      <c r="C5455" s="6" t="s">
        <v>76</v>
      </c>
      <c r="D5455" s="7">
        <v>104397.63</v>
      </c>
      <c r="E5455" s="16">
        <v>44985</v>
      </c>
      <c r="F5455" s="8">
        <v>0</v>
      </c>
      <c r="G5455" s="10"/>
    </row>
    <row r="5456" spans="1:7" x14ac:dyDescent="0.45">
      <c r="A5456" s="4" t="s">
        <v>394</v>
      </c>
      <c r="B5456" s="5" t="s">
        <v>351</v>
      </c>
      <c r="C5456" s="6" t="s">
        <v>77</v>
      </c>
      <c r="D5456" s="7">
        <v>27366.74</v>
      </c>
      <c r="E5456" s="16">
        <v>44985</v>
      </c>
      <c r="F5456" s="8">
        <v>0</v>
      </c>
      <c r="G5456" s="10"/>
    </row>
    <row r="5457" spans="1:7" x14ac:dyDescent="0.45">
      <c r="A5457" s="4" t="s">
        <v>394</v>
      </c>
      <c r="B5457" s="5" t="s">
        <v>351</v>
      </c>
      <c r="C5457" s="6" t="s">
        <v>78</v>
      </c>
      <c r="D5457" s="7">
        <v>78544.08</v>
      </c>
      <c r="E5457" s="16">
        <v>45127</v>
      </c>
      <c r="F5457" s="8">
        <v>0</v>
      </c>
      <c r="G5457" s="10"/>
    </row>
    <row r="5458" spans="1:7" x14ac:dyDescent="0.45">
      <c r="A5458" s="4" t="s">
        <v>394</v>
      </c>
      <c r="B5458" s="5" t="s">
        <v>351</v>
      </c>
      <c r="C5458" s="6" t="s">
        <v>79</v>
      </c>
      <c r="D5458" s="7">
        <v>17615.5</v>
      </c>
      <c r="E5458" s="16">
        <v>45127</v>
      </c>
      <c r="F5458" s="8">
        <v>2974.01</v>
      </c>
      <c r="G5458" s="10"/>
    </row>
    <row r="5459" spans="1:7" x14ac:dyDescent="0.45">
      <c r="A5459" s="4" t="s">
        <v>394</v>
      </c>
      <c r="B5459" s="5" t="s">
        <v>351</v>
      </c>
      <c r="C5459" s="6" t="s">
        <v>80</v>
      </c>
      <c r="D5459" s="7">
        <v>123068.38</v>
      </c>
      <c r="E5459" s="16">
        <v>45488</v>
      </c>
      <c r="F5459" s="8">
        <v>0</v>
      </c>
      <c r="G5459" s="10"/>
    </row>
    <row r="5460" spans="1:7" x14ac:dyDescent="0.45">
      <c r="A5460" s="4" t="s">
        <v>394</v>
      </c>
      <c r="B5460" s="5" t="s">
        <v>351</v>
      </c>
      <c r="C5460" s="6" t="s">
        <v>81</v>
      </c>
      <c r="D5460" s="7">
        <v>27601.21</v>
      </c>
      <c r="E5460" s="16">
        <v>45488</v>
      </c>
      <c r="F5460" s="8">
        <v>4659.88</v>
      </c>
      <c r="G5460" s="10"/>
    </row>
    <row r="5461" spans="1:7" x14ac:dyDescent="0.45">
      <c r="A5461" s="4" t="s">
        <v>394</v>
      </c>
      <c r="B5461" s="5" t="s">
        <v>351</v>
      </c>
      <c r="C5461" s="6" t="s">
        <v>82</v>
      </c>
      <c r="D5461" s="7">
        <v>42683.69</v>
      </c>
      <c r="E5461" s="16">
        <v>45519</v>
      </c>
      <c r="F5461" s="8">
        <v>0</v>
      </c>
      <c r="G5461" s="10"/>
    </row>
    <row r="5462" spans="1:7" x14ac:dyDescent="0.45">
      <c r="A5462" s="4" t="s">
        <v>394</v>
      </c>
      <c r="B5462" s="5" t="s">
        <v>351</v>
      </c>
      <c r="C5462" s="6" t="s">
        <v>83</v>
      </c>
      <c r="D5462" s="7">
        <v>11619.26</v>
      </c>
      <c r="E5462" s="16">
        <v>45519</v>
      </c>
      <c r="F5462" s="8">
        <v>0</v>
      </c>
      <c r="G5462" s="10"/>
    </row>
    <row r="5463" spans="1:7" x14ac:dyDescent="0.45">
      <c r="A5463" s="4" t="s">
        <v>394</v>
      </c>
      <c r="B5463" s="5" t="s">
        <v>351</v>
      </c>
      <c r="C5463" s="6" t="s">
        <v>84</v>
      </c>
      <c r="D5463" s="7">
        <v>41382.81</v>
      </c>
      <c r="E5463" s="16">
        <v>45519</v>
      </c>
      <c r="F5463" s="8">
        <v>0</v>
      </c>
      <c r="G5463" s="10"/>
    </row>
    <row r="5464" spans="1:7" x14ac:dyDescent="0.45">
      <c r="A5464" s="4" t="s">
        <v>394</v>
      </c>
      <c r="B5464" s="5" t="s">
        <v>351</v>
      </c>
      <c r="C5464" s="6" t="s">
        <v>85</v>
      </c>
      <c r="D5464" s="7">
        <v>11265.14</v>
      </c>
      <c r="E5464" s="16">
        <v>45519</v>
      </c>
      <c r="F5464" s="8">
        <v>0</v>
      </c>
      <c r="G5464" s="10"/>
    </row>
    <row r="5465" spans="1:7" x14ac:dyDescent="0.45">
      <c r="A5465" s="4" t="s">
        <v>394</v>
      </c>
      <c r="B5465" s="5" t="s">
        <v>351</v>
      </c>
      <c r="C5465" s="6" t="s">
        <v>86</v>
      </c>
      <c r="D5465" s="7">
        <v>63014.71</v>
      </c>
      <c r="E5465" s="16">
        <v>45519</v>
      </c>
      <c r="F5465" s="8">
        <v>0</v>
      </c>
      <c r="G5465" s="10"/>
    </row>
    <row r="5466" spans="1:7" x14ac:dyDescent="0.45">
      <c r="A5466" s="4" t="s">
        <v>394</v>
      </c>
      <c r="B5466" s="5" t="s">
        <v>351</v>
      </c>
      <c r="C5466" s="6" t="s">
        <v>87</v>
      </c>
      <c r="D5466" s="7">
        <v>16518.650000000001</v>
      </c>
      <c r="E5466" s="16">
        <v>45519</v>
      </c>
      <c r="F5466" s="8">
        <v>0</v>
      </c>
      <c r="G5466" s="10"/>
    </row>
    <row r="5467" spans="1:7" x14ac:dyDescent="0.45">
      <c r="A5467" s="4" t="s">
        <v>394</v>
      </c>
      <c r="B5467" s="5" t="s">
        <v>351</v>
      </c>
      <c r="C5467" s="6" t="s">
        <v>88</v>
      </c>
      <c r="D5467" s="7">
        <v>41593.919999999998</v>
      </c>
      <c r="E5467" s="16">
        <v>45519</v>
      </c>
      <c r="F5467" s="8">
        <v>0</v>
      </c>
      <c r="G5467" s="10"/>
    </row>
    <row r="5468" spans="1:7" x14ac:dyDescent="0.45">
      <c r="A5468" s="4" t="s">
        <v>394</v>
      </c>
      <c r="B5468" s="5" t="s">
        <v>351</v>
      </c>
      <c r="C5468" s="6" t="s">
        <v>89</v>
      </c>
      <c r="D5468" s="7">
        <v>10903.41</v>
      </c>
      <c r="E5468" s="16">
        <v>45519</v>
      </c>
      <c r="F5468" s="8">
        <v>0</v>
      </c>
      <c r="G5468" s="10"/>
    </row>
    <row r="5469" spans="1:7" x14ac:dyDescent="0.45">
      <c r="A5469" s="4" t="s">
        <v>394</v>
      </c>
      <c r="B5469" s="5" t="s">
        <v>351</v>
      </c>
      <c r="C5469" s="6" t="s">
        <v>90</v>
      </c>
      <c r="D5469" s="7">
        <v>41593.919999999998</v>
      </c>
      <c r="E5469" s="16">
        <v>45762</v>
      </c>
      <c r="F5469" s="8">
        <v>0</v>
      </c>
      <c r="G5469" s="10"/>
    </row>
    <row r="5470" spans="1:7" x14ac:dyDescent="0.45">
      <c r="A5470" s="4" t="s">
        <v>394</v>
      </c>
      <c r="B5470" s="5" t="s">
        <v>351</v>
      </c>
      <c r="C5470" s="6" t="s">
        <v>91</v>
      </c>
      <c r="D5470" s="7">
        <v>10903.41</v>
      </c>
      <c r="E5470" s="16">
        <v>45762</v>
      </c>
      <c r="F5470" s="8">
        <v>0</v>
      </c>
      <c r="G5470" s="10"/>
    </row>
    <row r="5471" spans="1:7" x14ac:dyDescent="0.45">
      <c r="A5471" s="4" t="s">
        <v>394</v>
      </c>
      <c r="B5471" s="5" t="s">
        <v>351</v>
      </c>
      <c r="C5471" s="6" t="s">
        <v>92</v>
      </c>
      <c r="D5471" s="7">
        <v>395540.16</v>
      </c>
      <c r="E5471" s="16">
        <v>45519</v>
      </c>
      <c r="F5471" s="8">
        <v>0</v>
      </c>
      <c r="G5471" s="10"/>
    </row>
    <row r="5472" spans="1:7" x14ac:dyDescent="0.45">
      <c r="A5472" s="4" t="s">
        <v>394</v>
      </c>
      <c r="B5472" s="5" t="s">
        <v>351</v>
      </c>
      <c r="C5472" s="6" t="s">
        <v>93</v>
      </c>
      <c r="D5472" s="7">
        <v>103686.71</v>
      </c>
      <c r="E5472" s="16">
        <v>45519</v>
      </c>
      <c r="F5472" s="8">
        <v>0</v>
      </c>
      <c r="G5472" s="10"/>
    </row>
    <row r="5473" spans="1:7" x14ac:dyDescent="0.45">
      <c r="A5473" s="4" t="s">
        <v>394</v>
      </c>
      <c r="B5473" s="5" t="s">
        <v>352</v>
      </c>
      <c r="C5473" s="6" t="s">
        <v>60</v>
      </c>
      <c r="D5473" s="7">
        <v>167196.78</v>
      </c>
      <c r="E5473" s="16">
        <v>45519</v>
      </c>
      <c r="F5473" s="8">
        <v>0</v>
      </c>
      <c r="G5473" s="10"/>
    </row>
    <row r="5474" spans="1:7" x14ac:dyDescent="0.45">
      <c r="A5474" s="4" t="s">
        <v>394</v>
      </c>
      <c r="B5474" s="5" t="s">
        <v>352</v>
      </c>
      <c r="C5474" s="6" t="s">
        <v>62</v>
      </c>
      <c r="D5474" s="7">
        <v>161685.20000000001</v>
      </c>
      <c r="E5474" s="16">
        <v>45519</v>
      </c>
      <c r="F5474" s="8">
        <v>0</v>
      </c>
      <c r="G5474" s="10"/>
    </row>
    <row r="5475" spans="1:7" x14ac:dyDescent="0.45">
      <c r="A5475" s="4" t="s">
        <v>394</v>
      </c>
      <c r="B5475" s="5" t="s">
        <v>352</v>
      </c>
      <c r="C5475" s="6" t="s">
        <v>64</v>
      </c>
      <c r="D5475" s="7">
        <v>191108.53</v>
      </c>
      <c r="E5475" s="16">
        <v>45519</v>
      </c>
      <c r="F5475" s="8">
        <v>0</v>
      </c>
      <c r="G5475" s="10"/>
    </row>
    <row r="5476" spans="1:7" x14ac:dyDescent="0.45">
      <c r="A5476" s="4" t="s">
        <v>394</v>
      </c>
      <c r="B5476" s="5" t="s">
        <v>352</v>
      </c>
      <c r="C5476" s="6" t="s">
        <v>66</v>
      </c>
      <c r="D5476" s="7">
        <v>149817.91</v>
      </c>
      <c r="E5476" s="16">
        <v>45519</v>
      </c>
      <c r="F5476" s="8">
        <v>0</v>
      </c>
      <c r="G5476" s="10"/>
    </row>
    <row r="5477" spans="1:7" x14ac:dyDescent="0.45">
      <c r="A5477" s="4" t="s">
        <v>394</v>
      </c>
      <c r="B5477" s="5" t="s">
        <v>352</v>
      </c>
      <c r="C5477" s="6" t="s">
        <v>54</v>
      </c>
      <c r="D5477" s="7">
        <v>455980.81</v>
      </c>
      <c r="E5477" s="16">
        <v>44880</v>
      </c>
      <c r="F5477" s="8">
        <v>0</v>
      </c>
      <c r="G5477" s="10"/>
    </row>
    <row r="5478" spans="1:7" x14ac:dyDescent="0.45">
      <c r="A5478" s="4" t="s">
        <v>394</v>
      </c>
      <c r="B5478" s="5" t="s">
        <v>352</v>
      </c>
      <c r="C5478" s="6" t="s">
        <v>55</v>
      </c>
      <c r="D5478" s="7">
        <v>479213.6</v>
      </c>
      <c r="E5478" s="16">
        <v>44925</v>
      </c>
      <c r="F5478" s="8">
        <v>0</v>
      </c>
      <c r="G5478" s="10"/>
    </row>
    <row r="5479" spans="1:7" x14ac:dyDescent="0.45">
      <c r="A5479" s="4" t="s">
        <v>394</v>
      </c>
      <c r="B5479" s="5" t="s">
        <v>352</v>
      </c>
      <c r="C5479" s="6" t="s">
        <v>56</v>
      </c>
      <c r="D5479" s="7">
        <v>403821.87</v>
      </c>
      <c r="E5479" s="16">
        <v>45140</v>
      </c>
      <c r="F5479" s="8">
        <v>0</v>
      </c>
      <c r="G5479" s="10"/>
    </row>
    <row r="5480" spans="1:7" x14ac:dyDescent="0.45">
      <c r="A5480" s="4" t="s">
        <v>394</v>
      </c>
      <c r="B5480" s="5" t="s">
        <v>352</v>
      </c>
      <c r="C5480" s="6" t="s">
        <v>57</v>
      </c>
      <c r="D5480" s="7">
        <v>510766.26</v>
      </c>
      <c r="E5480" s="16">
        <v>45504</v>
      </c>
      <c r="F5480" s="8">
        <v>0</v>
      </c>
      <c r="G5480" s="10"/>
    </row>
    <row r="5481" spans="1:7" x14ac:dyDescent="0.45">
      <c r="A5481" s="4" t="s">
        <v>394</v>
      </c>
      <c r="B5481" s="5" t="s">
        <v>352</v>
      </c>
      <c r="C5481" s="6" t="s">
        <v>58</v>
      </c>
      <c r="D5481" s="7">
        <v>226857.24</v>
      </c>
      <c r="E5481" s="16">
        <v>45412</v>
      </c>
      <c r="F5481" s="8">
        <v>0</v>
      </c>
      <c r="G5481" s="10"/>
    </row>
    <row r="5482" spans="1:7" x14ac:dyDescent="0.45">
      <c r="A5482" s="4" t="s">
        <v>394</v>
      </c>
      <c r="B5482" s="5" t="s">
        <v>352</v>
      </c>
      <c r="C5482" s="6" t="s">
        <v>74</v>
      </c>
      <c r="D5482" s="7">
        <v>183684.95</v>
      </c>
      <c r="E5482" s="16">
        <v>44985</v>
      </c>
      <c r="F5482" s="8">
        <v>0</v>
      </c>
      <c r="G5482" s="10"/>
    </row>
    <row r="5483" spans="1:7" x14ac:dyDescent="0.45">
      <c r="A5483" s="4" t="s">
        <v>394</v>
      </c>
      <c r="B5483" s="5" t="s">
        <v>352</v>
      </c>
      <c r="C5483" s="6" t="s">
        <v>76</v>
      </c>
      <c r="D5483" s="7">
        <v>428540.71</v>
      </c>
      <c r="E5483" s="16">
        <v>44985</v>
      </c>
      <c r="F5483" s="8">
        <v>0</v>
      </c>
      <c r="G5483" s="10"/>
    </row>
    <row r="5484" spans="1:7" x14ac:dyDescent="0.45">
      <c r="A5484" s="4" t="s">
        <v>394</v>
      </c>
      <c r="B5484" s="5" t="s">
        <v>352</v>
      </c>
      <c r="C5484" s="6" t="s">
        <v>78</v>
      </c>
      <c r="D5484" s="7">
        <v>322414.77</v>
      </c>
      <c r="E5484" s="16">
        <v>45127</v>
      </c>
      <c r="F5484" s="8">
        <v>0</v>
      </c>
      <c r="G5484" s="10"/>
    </row>
    <row r="5485" spans="1:7" x14ac:dyDescent="0.45">
      <c r="A5485" s="4" t="s">
        <v>394</v>
      </c>
      <c r="B5485" s="5" t="s">
        <v>352</v>
      </c>
      <c r="C5485" s="6" t="s">
        <v>80</v>
      </c>
      <c r="D5485" s="7">
        <v>505182.09</v>
      </c>
      <c r="E5485" s="16">
        <v>45488</v>
      </c>
      <c r="F5485" s="8">
        <v>0</v>
      </c>
      <c r="G5485" s="10"/>
    </row>
    <row r="5486" spans="1:7" x14ac:dyDescent="0.45">
      <c r="A5486" s="4" t="s">
        <v>394</v>
      </c>
      <c r="B5486" s="5" t="s">
        <v>352</v>
      </c>
      <c r="C5486" s="6" t="s">
        <v>82</v>
      </c>
      <c r="D5486" s="7">
        <v>151873.85</v>
      </c>
      <c r="E5486" s="16">
        <v>45519</v>
      </c>
      <c r="F5486" s="8">
        <v>0</v>
      </c>
      <c r="G5486" s="10"/>
    </row>
    <row r="5487" spans="1:7" x14ac:dyDescent="0.45">
      <c r="A5487" s="4" t="s">
        <v>394</v>
      </c>
      <c r="B5487" s="5" t="s">
        <v>352</v>
      </c>
      <c r="C5487" s="6" t="s">
        <v>84</v>
      </c>
      <c r="D5487" s="7">
        <v>147245.15</v>
      </c>
      <c r="E5487" s="16">
        <v>45519</v>
      </c>
      <c r="F5487" s="8">
        <v>0</v>
      </c>
      <c r="G5487" s="10"/>
    </row>
    <row r="5488" spans="1:7" x14ac:dyDescent="0.45">
      <c r="A5488" s="4" t="s">
        <v>394</v>
      </c>
      <c r="B5488" s="5" t="s">
        <v>352</v>
      </c>
      <c r="C5488" s="6" t="s">
        <v>86</v>
      </c>
      <c r="D5488" s="7">
        <v>224214.16</v>
      </c>
      <c r="E5488" s="16">
        <v>45519</v>
      </c>
      <c r="F5488" s="8">
        <v>0</v>
      </c>
      <c r="G5488" s="10"/>
    </row>
    <row r="5489" spans="1:7" x14ac:dyDescent="0.45">
      <c r="A5489" s="4" t="s">
        <v>394</v>
      </c>
      <c r="B5489" s="5" t="s">
        <v>352</v>
      </c>
      <c r="C5489" s="6" t="s">
        <v>88</v>
      </c>
      <c r="D5489" s="7">
        <v>147996.32</v>
      </c>
      <c r="E5489" s="16">
        <v>45519</v>
      </c>
      <c r="F5489" s="8">
        <v>0</v>
      </c>
      <c r="G5489" s="10"/>
    </row>
    <row r="5490" spans="1:7" x14ac:dyDescent="0.45">
      <c r="A5490" s="4" t="s">
        <v>394</v>
      </c>
      <c r="B5490" s="5" t="s">
        <v>352</v>
      </c>
      <c r="C5490" s="6" t="s">
        <v>90</v>
      </c>
      <c r="D5490" s="7">
        <v>147996.32</v>
      </c>
      <c r="E5490" s="16">
        <v>45762</v>
      </c>
      <c r="F5490" s="8">
        <v>0</v>
      </c>
      <c r="G5490" s="10"/>
    </row>
    <row r="5491" spans="1:7" x14ac:dyDescent="0.45">
      <c r="A5491" s="4" t="s">
        <v>394</v>
      </c>
      <c r="B5491" s="5" t="s">
        <v>352</v>
      </c>
      <c r="C5491" s="6" t="s">
        <v>92</v>
      </c>
      <c r="D5491" s="7">
        <v>1407380.91</v>
      </c>
      <c r="E5491" s="16">
        <v>45519</v>
      </c>
      <c r="F5491" s="8">
        <v>0</v>
      </c>
      <c r="G5491" s="10"/>
    </row>
    <row r="5492" spans="1:7" x14ac:dyDescent="0.45">
      <c r="A5492" s="4" t="s">
        <v>394</v>
      </c>
      <c r="B5492" s="5" t="s">
        <v>353</v>
      </c>
      <c r="C5492" s="6" t="s">
        <v>60</v>
      </c>
      <c r="D5492" s="7">
        <v>1521.07</v>
      </c>
      <c r="E5492" s="16">
        <v>45519</v>
      </c>
      <c r="F5492" s="8">
        <v>0</v>
      </c>
      <c r="G5492" s="10"/>
    </row>
    <row r="5493" spans="1:7" x14ac:dyDescent="0.45">
      <c r="A5493" s="4" t="s">
        <v>394</v>
      </c>
      <c r="B5493" s="5" t="s">
        <v>353</v>
      </c>
      <c r="C5493" s="6" t="s">
        <v>62</v>
      </c>
      <c r="D5493" s="7">
        <v>1470.93</v>
      </c>
      <c r="E5493" s="16">
        <v>45519</v>
      </c>
      <c r="F5493" s="8">
        <v>0</v>
      </c>
      <c r="G5493" s="10"/>
    </row>
    <row r="5494" spans="1:7" x14ac:dyDescent="0.45">
      <c r="A5494" s="4" t="s">
        <v>394</v>
      </c>
      <c r="B5494" s="5" t="s">
        <v>353</v>
      </c>
      <c r="C5494" s="6" t="s">
        <v>64</v>
      </c>
      <c r="D5494" s="7">
        <v>1738.6</v>
      </c>
      <c r="E5494" s="16">
        <v>45519</v>
      </c>
      <c r="F5494" s="8">
        <v>0</v>
      </c>
      <c r="G5494" s="10"/>
    </row>
    <row r="5495" spans="1:7" x14ac:dyDescent="0.45">
      <c r="A5495" s="4" t="s">
        <v>394</v>
      </c>
      <c r="B5495" s="5" t="s">
        <v>353</v>
      </c>
      <c r="C5495" s="6" t="s">
        <v>66</v>
      </c>
      <c r="D5495" s="7">
        <v>1362.96</v>
      </c>
      <c r="E5495" s="16">
        <v>45519</v>
      </c>
      <c r="F5495" s="8">
        <v>0</v>
      </c>
      <c r="G5495" s="10"/>
    </row>
    <row r="5496" spans="1:7" x14ac:dyDescent="0.45">
      <c r="A5496" s="4" t="s">
        <v>394</v>
      </c>
      <c r="B5496" s="5" t="s">
        <v>353</v>
      </c>
      <c r="C5496" s="6" t="s">
        <v>54</v>
      </c>
      <c r="D5496" s="7">
        <v>4068.7</v>
      </c>
      <c r="E5496" s="16">
        <v>44880</v>
      </c>
      <c r="F5496" s="8">
        <v>0</v>
      </c>
      <c r="G5496" s="10"/>
    </row>
    <row r="5497" spans="1:7" x14ac:dyDescent="0.45">
      <c r="A5497" s="4" t="s">
        <v>394</v>
      </c>
      <c r="B5497" s="5" t="s">
        <v>353</v>
      </c>
      <c r="C5497" s="6" t="s">
        <v>55</v>
      </c>
      <c r="D5497" s="7">
        <v>4276.01</v>
      </c>
      <c r="E5497" s="16">
        <v>44925</v>
      </c>
      <c r="F5497" s="8">
        <v>0</v>
      </c>
      <c r="G5497" s="10"/>
    </row>
    <row r="5498" spans="1:7" x14ac:dyDescent="0.45">
      <c r="A5498" s="4" t="s">
        <v>394</v>
      </c>
      <c r="B5498" s="5" t="s">
        <v>353</v>
      </c>
      <c r="C5498" s="6" t="s">
        <v>56</v>
      </c>
      <c r="D5498" s="7">
        <v>3603.29</v>
      </c>
      <c r="E5498" s="16">
        <v>45140</v>
      </c>
      <c r="F5498" s="8">
        <v>0</v>
      </c>
      <c r="G5498" s="10"/>
    </row>
    <row r="5499" spans="1:7" x14ac:dyDescent="0.45">
      <c r="A5499" s="4" t="s">
        <v>394</v>
      </c>
      <c r="B5499" s="5" t="s">
        <v>353</v>
      </c>
      <c r="C5499" s="6" t="s">
        <v>57</v>
      </c>
      <c r="D5499" s="7">
        <v>4557.55</v>
      </c>
      <c r="E5499" s="16">
        <v>45504</v>
      </c>
      <c r="F5499" s="8">
        <v>0</v>
      </c>
      <c r="G5499" s="10"/>
    </row>
    <row r="5500" spans="1:7" x14ac:dyDescent="0.45">
      <c r="A5500" s="4" t="s">
        <v>394</v>
      </c>
      <c r="B5500" s="5" t="s">
        <v>353</v>
      </c>
      <c r="C5500" s="6" t="s">
        <v>58</v>
      </c>
      <c r="D5500" s="7">
        <v>2024.24</v>
      </c>
      <c r="E5500" s="16">
        <v>45412</v>
      </c>
      <c r="F5500" s="8">
        <v>0</v>
      </c>
      <c r="G5500" s="10"/>
    </row>
    <row r="5501" spans="1:7" x14ac:dyDescent="0.45">
      <c r="A5501" s="4" t="s">
        <v>394</v>
      </c>
      <c r="B5501" s="5" t="s">
        <v>353</v>
      </c>
      <c r="C5501" s="6" t="s">
        <v>74</v>
      </c>
      <c r="D5501" s="7">
        <v>1448.48</v>
      </c>
      <c r="E5501" s="16">
        <v>44985</v>
      </c>
      <c r="F5501" s="8">
        <v>0</v>
      </c>
      <c r="G5501" s="10"/>
    </row>
    <row r="5502" spans="1:7" x14ac:dyDescent="0.45">
      <c r="A5502" s="4" t="s">
        <v>394</v>
      </c>
      <c r="B5502" s="5" t="s">
        <v>353</v>
      </c>
      <c r="C5502" s="6" t="s">
        <v>76</v>
      </c>
      <c r="D5502" s="7">
        <v>3379.34</v>
      </c>
      <c r="E5502" s="16">
        <v>44985</v>
      </c>
      <c r="F5502" s="8">
        <v>0</v>
      </c>
      <c r="G5502" s="10"/>
    </row>
    <row r="5503" spans="1:7" x14ac:dyDescent="0.45">
      <c r="A5503" s="4" t="s">
        <v>394</v>
      </c>
      <c r="B5503" s="5" t="s">
        <v>353</v>
      </c>
      <c r="C5503" s="6" t="s">
        <v>78</v>
      </c>
      <c r="D5503" s="7">
        <v>2542.46</v>
      </c>
      <c r="E5503" s="16">
        <v>45127</v>
      </c>
      <c r="F5503" s="8">
        <v>0</v>
      </c>
      <c r="G5503" s="10"/>
    </row>
    <row r="5504" spans="1:7" x14ac:dyDescent="0.45">
      <c r="A5504" s="4" t="s">
        <v>394</v>
      </c>
      <c r="B5504" s="5" t="s">
        <v>353</v>
      </c>
      <c r="C5504" s="6" t="s">
        <v>80</v>
      </c>
      <c r="D5504" s="7">
        <v>3983.71</v>
      </c>
      <c r="E5504" s="16">
        <v>45488</v>
      </c>
      <c r="F5504" s="8">
        <v>0</v>
      </c>
      <c r="G5504" s="10"/>
    </row>
    <row r="5505" spans="1:7" x14ac:dyDescent="0.45">
      <c r="A5505" s="4" t="s">
        <v>394</v>
      </c>
      <c r="B5505" s="5" t="s">
        <v>353</v>
      </c>
      <c r="C5505" s="6" t="s">
        <v>82</v>
      </c>
      <c r="D5505" s="7">
        <v>1381.67</v>
      </c>
      <c r="E5505" s="16">
        <v>45519</v>
      </c>
      <c r="F5505" s="8">
        <v>0</v>
      </c>
      <c r="G5505" s="10"/>
    </row>
    <row r="5506" spans="1:7" x14ac:dyDescent="0.45">
      <c r="A5506" s="4" t="s">
        <v>394</v>
      </c>
      <c r="B5506" s="5" t="s">
        <v>353</v>
      </c>
      <c r="C5506" s="6" t="s">
        <v>84</v>
      </c>
      <c r="D5506" s="7">
        <v>1339.56</v>
      </c>
      <c r="E5506" s="16">
        <v>45519</v>
      </c>
      <c r="F5506" s="8">
        <v>0</v>
      </c>
      <c r="G5506" s="10"/>
    </row>
    <row r="5507" spans="1:7" x14ac:dyDescent="0.45">
      <c r="A5507" s="4" t="s">
        <v>394</v>
      </c>
      <c r="B5507" s="5" t="s">
        <v>353</v>
      </c>
      <c r="C5507" s="6" t="s">
        <v>86</v>
      </c>
      <c r="D5507" s="7">
        <v>2039.78</v>
      </c>
      <c r="E5507" s="16">
        <v>45519</v>
      </c>
      <c r="F5507" s="8">
        <v>0</v>
      </c>
      <c r="G5507" s="10"/>
    </row>
    <row r="5508" spans="1:7" x14ac:dyDescent="0.45">
      <c r="A5508" s="4" t="s">
        <v>394</v>
      </c>
      <c r="B5508" s="5" t="s">
        <v>353</v>
      </c>
      <c r="C5508" s="6" t="s">
        <v>88</v>
      </c>
      <c r="D5508" s="7">
        <v>1346.39</v>
      </c>
      <c r="E5508" s="16">
        <v>45519</v>
      </c>
      <c r="F5508" s="8">
        <v>0</v>
      </c>
      <c r="G5508" s="10"/>
    </row>
    <row r="5509" spans="1:7" x14ac:dyDescent="0.45">
      <c r="A5509" s="4" t="s">
        <v>394</v>
      </c>
      <c r="B5509" s="5" t="s">
        <v>353</v>
      </c>
      <c r="C5509" s="6" t="s">
        <v>90</v>
      </c>
      <c r="D5509" s="7">
        <v>1346.39</v>
      </c>
      <c r="E5509" s="16">
        <v>45762</v>
      </c>
      <c r="F5509" s="8">
        <v>0</v>
      </c>
      <c r="G5509" s="10"/>
    </row>
    <row r="5510" spans="1:7" x14ac:dyDescent="0.45">
      <c r="A5510" s="4" t="s">
        <v>394</v>
      </c>
      <c r="B5510" s="5" t="s">
        <v>353</v>
      </c>
      <c r="C5510" s="6" t="s">
        <v>92</v>
      </c>
      <c r="D5510" s="7">
        <v>12803.6</v>
      </c>
      <c r="E5510" s="16">
        <v>45519</v>
      </c>
      <c r="F5510" s="8">
        <v>0</v>
      </c>
      <c r="G5510" s="10"/>
    </row>
    <row r="5511" spans="1:7" x14ac:dyDescent="0.45">
      <c r="A5511" s="4" t="s">
        <v>394</v>
      </c>
      <c r="B5511" s="5" t="s">
        <v>354</v>
      </c>
      <c r="C5511" s="6" t="s">
        <v>54</v>
      </c>
      <c r="D5511" s="7">
        <v>12261.45</v>
      </c>
      <c r="E5511" s="16">
        <v>44880</v>
      </c>
      <c r="F5511" s="8">
        <v>0</v>
      </c>
      <c r="G5511" s="10"/>
    </row>
    <row r="5512" spans="1:7" x14ac:dyDescent="0.45">
      <c r="A5512" s="4" t="s">
        <v>394</v>
      </c>
      <c r="B5512" s="5" t="s">
        <v>355</v>
      </c>
      <c r="C5512" s="6" t="s">
        <v>60</v>
      </c>
      <c r="D5512" s="7">
        <v>258492.3</v>
      </c>
      <c r="E5512" s="16">
        <v>45519</v>
      </c>
      <c r="F5512" s="8">
        <v>0</v>
      </c>
      <c r="G5512" s="10"/>
    </row>
    <row r="5513" spans="1:7" x14ac:dyDescent="0.45">
      <c r="A5513" s="4" t="s">
        <v>394</v>
      </c>
      <c r="B5513" s="5" t="s">
        <v>355</v>
      </c>
      <c r="C5513" s="6" t="s">
        <v>61</v>
      </c>
      <c r="D5513" s="7">
        <v>68238.87</v>
      </c>
      <c r="E5513" s="16">
        <v>45519</v>
      </c>
      <c r="F5513" s="8">
        <v>0</v>
      </c>
      <c r="G5513" s="10"/>
    </row>
    <row r="5514" spans="1:7" x14ac:dyDescent="0.45">
      <c r="A5514" s="4" t="s">
        <v>394</v>
      </c>
      <c r="B5514" s="5" t="s">
        <v>355</v>
      </c>
      <c r="C5514" s="6" t="s">
        <v>62</v>
      </c>
      <c r="D5514" s="7">
        <v>249971.20000000001</v>
      </c>
      <c r="E5514" s="16">
        <v>45519</v>
      </c>
      <c r="F5514" s="8">
        <v>0</v>
      </c>
      <c r="G5514" s="10"/>
    </row>
    <row r="5515" spans="1:7" x14ac:dyDescent="0.45">
      <c r="A5515" s="4" t="s">
        <v>394</v>
      </c>
      <c r="B5515" s="5" t="s">
        <v>355</v>
      </c>
      <c r="C5515" s="6" t="s">
        <v>63</v>
      </c>
      <c r="D5515" s="7">
        <v>65989.399999999994</v>
      </c>
      <c r="E5515" s="16">
        <v>45519</v>
      </c>
      <c r="F5515" s="8">
        <v>0</v>
      </c>
      <c r="G5515" s="10"/>
    </row>
    <row r="5516" spans="1:7" x14ac:dyDescent="0.45">
      <c r="A5516" s="4" t="s">
        <v>394</v>
      </c>
      <c r="B5516" s="5" t="s">
        <v>355</v>
      </c>
      <c r="C5516" s="6" t="s">
        <v>64</v>
      </c>
      <c r="D5516" s="7">
        <v>295460.75</v>
      </c>
      <c r="E5516" s="16">
        <v>45519</v>
      </c>
      <c r="F5516" s="8">
        <v>0</v>
      </c>
      <c r="G5516" s="10"/>
    </row>
    <row r="5517" spans="1:7" x14ac:dyDescent="0.45">
      <c r="A5517" s="4" t="s">
        <v>394</v>
      </c>
      <c r="B5517" s="5" t="s">
        <v>355</v>
      </c>
      <c r="C5517" s="6" t="s">
        <v>65</v>
      </c>
      <c r="D5517" s="7">
        <v>75110.37</v>
      </c>
      <c r="E5517" s="16">
        <v>45519</v>
      </c>
      <c r="F5517" s="8">
        <v>0</v>
      </c>
      <c r="G5517" s="10"/>
    </row>
    <row r="5518" spans="1:7" x14ac:dyDescent="0.45">
      <c r="A5518" s="4" t="s">
        <v>394</v>
      </c>
      <c r="B5518" s="5" t="s">
        <v>355</v>
      </c>
      <c r="C5518" s="6" t="s">
        <v>66</v>
      </c>
      <c r="D5518" s="7">
        <v>231623.94</v>
      </c>
      <c r="E5518" s="16">
        <v>45519</v>
      </c>
      <c r="F5518" s="8">
        <v>0</v>
      </c>
      <c r="G5518" s="10"/>
    </row>
    <row r="5519" spans="1:7" x14ac:dyDescent="0.45">
      <c r="A5519" s="4" t="s">
        <v>394</v>
      </c>
      <c r="B5519" s="5" t="s">
        <v>355</v>
      </c>
      <c r="C5519" s="6" t="s">
        <v>67</v>
      </c>
      <c r="D5519" s="7">
        <v>58882.13</v>
      </c>
      <c r="E5519" s="16">
        <v>45519</v>
      </c>
      <c r="F5519" s="8">
        <v>0</v>
      </c>
      <c r="G5519" s="10"/>
    </row>
    <row r="5520" spans="1:7" x14ac:dyDescent="0.45">
      <c r="A5520" s="4" t="s">
        <v>394</v>
      </c>
      <c r="B5520" s="5" t="s">
        <v>355</v>
      </c>
      <c r="C5520" s="6" t="s">
        <v>54</v>
      </c>
      <c r="D5520" s="7">
        <v>679179.44</v>
      </c>
      <c r="E5520" s="16">
        <v>44880</v>
      </c>
      <c r="F5520" s="8">
        <v>0</v>
      </c>
      <c r="G5520" s="10"/>
    </row>
    <row r="5521" spans="1:7" x14ac:dyDescent="0.45">
      <c r="A5521" s="4" t="s">
        <v>394</v>
      </c>
      <c r="B5521" s="5" t="s">
        <v>355</v>
      </c>
      <c r="C5521" s="6" t="s">
        <v>68</v>
      </c>
      <c r="D5521" s="7">
        <v>175774.21</v>
      </c>
      <c r="E5521" s="16">
        <v>44880</v>
      </c>
      <c r="F5521" s="8">
        <v>0</v>
      </c>
      <c r="G5521" s="10"/>
    </row>
    <row r="5522" spans="1:7" x14ac:dyDescent="0.45">
      <c r="A5522" s="4" t="s">
        <v>394</v>
      </c>
      <c r="B5522" s="5" t="s">
        <v>355</v>
      </c>
      <c r="C5522" s="6" t="s">
        <v>55</v>
      </c>
      <c r="D5522" s="7">
        <v>713784.48</v>
      </c>
      <c r="E5522" s="16">
        <v>44925</v>
      </c>
      <c r="F5522" s="8">
        <v>0</v>
      </c>
      <c r="G5522" s="10"/>
    </row>
    <row r="5523" spans="1:7" x14ac:dyDescent="0.45">
      <c r="A5523" s="4" t="s">
        <v>394</v>
      </c>
      <c r="B5523" s="5" t="s">
        <v>355</v>
      </c>
      <c r="C5523" s="6" t="s">
        <v>69</v>
      </c>
      <c r="D5523" s="7">
        <v>184730.13</v>
      </c>
      <c r="E5523" s="16">
        <v>44925</v>
      </c>
      <c r="F5523" s="8">
        <v>0</v>
      </c>
      <c r="G5523" s="10"/>
    </row>
    <row r="5524" spans="1:7" x14ac:dyDescent="0.45">
      <c r="A5524" s="4" t="s">
        <v>394</v>
      </c>
      <c r="B5524" s="5" t="s">
        <v>355</v>
      </c>
      <c r="C5524" s="6" t="s">
        <v>176</v>
      </c>
      <c r="D5524" s="7">
        <v>12886.19</v>
      </c>
      <c r="E5524" s="16">
        <v>45169</v>
      </c>
      <c r="F5524" s="8">
        <v>0</v>
      </c>
      <c r="G5524" s="10"/>
    </row>
    <row r="5525" spans="1:7" x14ac:dyDescent="0.45">
      <c r="A5525" s="4" t="s">
        <v>394</v>
      </c>
      <c r="B5525" s="5" t="s">
        <v>355</v>
      </c>
      <c r="C5525" s="6" t="s">
        <v>56</v>
      </c>
      <c r="D5525" s="7">
        <v>612348.04</v>
      </c>
      <c r="E5525" s="16">
        <v>45140</v>
      </c>
      <c r="F5525" s="8">
        <v>0</v>
      </c>
      <c r="G5525" s="10"/>
    </row>
    <row r="5526" spans="1:7" x14ac:dyDescent="0.45">
      <c r="A5526" s="4" t="s">
        <v>394</v>
      </c>
      <c r="B5526" s="5" t="s">
        <v>355</v>
      </c>
      <c r="C5526" s="6" t="s">
        <v>70</v>
      </c>
      <c r="D5526" s="7">
        <v>155667.67000000001</v>
      </c>
      <c r="E5526" s="16">
        <v>45140</v>
      </c>
      <c r="F5526" s="8">
        <v>0</v>
      </c>
      <c r="G5526" s="10"/>
    </row>
    <row r="5527" spans="1:7" x14ac:dyDescent="0.45">
      <c r="A5527" s="4" t="s">
        <v>394</v>
      </c>
      <c r="B5527" s="5" t="s">
        <v>355</v>
      </c>
      <c r="C5527" s="6" t="s">
        <v>57</v>
      </c>
      <c r="D5527" s="7">
        <v>774516.54</v>
      </c>
      <c r="E5527" s="16">
        <v>45504</v>
      </c>
      <c r="F5527" s="8">
        <v>0</v>
      </c>
      <c r="G5527" s="10"/>
    </row>
    <row r="5528" spans="1:7" x14ac:dyDescent="0.45">
      <c r="A5528" s="4" t="s">
        <v>394</v>
      </c>
      <c r="B5528" s="5" t="s">
        <v>355</v>
      </c>
      <c r="C5528" s="6" t="s">
        <v>71</v>
      </c>
      <c r="D5528" s="7">
        <v>94480</v>
      </c>
      <c r="E5528" s="16">
        <v>45504</v>
      </c>
      <c r="F5528" s="8">
        <v>0</v>
      </c>
      <c r="G5528" s="10" t="s">
        <v>395</v>
      </c>
    </row>
    <row r="5529" spans="1:7" x14ac:dyDescent="0.45">
      <c r="A5529" s="4" t="s">
        <v>394</v>
      </c>
      <c r="B5529" s="5" t="s">
        <v>355</v>
      </c>
      <c r="C5529" s="6" t="s">
        <v>72</v>
      </c>
      <c r="D5529" s="7">
        <v>141557.54999999999</v>
      </c>
      <c r="E5529" s="16">
        <v>45504</v>
      </c>
      <c r="F5529" s="8">
        <v>0</v>
      </c>
      <c r="G5529" s="10"/>
    </row>
    <row r="5530" spans="1:7" x14ac:dyDescent="0.45">
      <c r="A5530" s="4" t="s">
        <v>394</v>
      </c>
      <c r="B5530" s="5" t="s">
        <v>355</v>
      </c>
      <c r="C5530" s="6" t="s">
        <v>58</v>
      </c>
      <c r="D5530" s="7">
        <v>344002.13</v>
      </c>
      <c r="E5530" s="16">
        <v>45412</v>
      </c>
      <c r="F5530" s="8">
        <v>0</v>
      </c>
      <c r="G5530" s="10"/>
    </row>
    <row r="5531" spans="1:7" x14ac:dyDescent="0.45">
      <c r="A5531" s="4" t="s">
        <v>394</v>
      </c>
      <c r="B5531" s="5" t="s">
        <v>355</v>
      </c>
      <c r="C5531" s="6" t="s">
        <v>73</v>
      </c>
      <c r="D5531" s="7">
        <v>87450.29</v>
      </c>
      <c r="E5531" s="16">
        <v>45412</v>
      </c>
      <c r="F5531" s="8">
        <v>0</v>
      </c>
      <c r="G5531" s="10"/>
    </row>
    <row r="5532" spans="1:7" x14ac:dyDescent="0.45">
      <c r="A5532" s="4" t="s">
        <v>394</v>
      </c>
      <c r="B5532" s="5" t="s">
        <v>355</v>
      </c>
      <c r="C5532" s="6" t="s">
        <v>74</v>
      </c>
      <c r="D5532" s="7">
        <v>254266.23</v>
      </c>
      <c r="E5532" s="16">
        <v>44985</v>
      </c>
      <c r="F5532" s="8">
        <v>0</v>
      </c>
      <c r="G5532" s="10"/>
    </row>
    <row r="5533" spans="1:7" x14ac:dyDescent="0.45">
      <c r="A5533" s="4" t="s">
        <v>394</v>
      </c>
      <c r="B5533" s="5" t="s">
        <v>355</v>
      </c>
      <c r="C5533" s="6" t="s">
        <v>75</v>
      </c>
      <c r="D5533" s="7">
        <v>62576.75</v>
      </c>
      <c r="E5533" s="16">
        <v>44985</v>
      </c>
      <c r="F5533" s="8">
        <v>0</v>
      </c>
      <c r="G5533" s="10"/>
    </row>
    <row r="5534" spans="1:7" x14ac:dyDescent="0.45">
      <c r="A5534" s="4" t="s">
        <v>394</v>
      </c>
      <c r="B5534" s="5" t="s">
        <v>355</v>
      </c>
      <c r="C5534" s="6" t="s">
        <v>76</v>
      </c>
      <c r="D5534" s="7">
        <v>593208.23</v>
      </c>
      <c r="E5534" s="16">
        <v>44985</v>
      </c>
      <c r="F5534" s="8">
        <v>0</v>
      </c>
      <c r="G5534" s="10"/>
    </row>
    <row r="5535" spans="1:7" x14ac:dyDescent="0.45">
      <c r="A5535" s="4" t="s">
        <v>394</v>
      </c>
      <c r="B5535" s="5" t="s">
        <v>355</v>
      </c>
      <c r="C5535" s="6" t="s">
        <v>77</v>
      </c>
      <c r="D5535" s="7">
        <v>145992.82</v>
      </c>
      <c r="E5535" s="16">
        <v>44985</v>
      </c>
      <c r="F5535" s="8">
        <v>0</v>
      </c>
      <c r="G5535" s="10"/>
    </row>
    <row r="5536" spans="1:7" x14ac:dyDescent="0.45">
      <c r="A5536" s="4" t="s">
        <v>394</v>
      </c>
      <c r="B5536" s="5" t="s">
        <v>355</v>
      </c>
      <c r="C5536" s="6" t="s">
        <v>78</v>
      </c>
      <c r="D5536" s="7">
        <v>446303.22</v>
      </c>
      <c r="E5536" s="16">
        <v>45127</v>
      </c>
      <c r="F5536" s="8">
        <v>0</v>
      </c>
      <c r="G5536" s="10"/>
    </row>
    <row r="5537" spans="1:7" x14ac:dyDescent="0.45">
      <c r="A5537" s="4" t="s">
        <v>394</v>
      </c>
      <c r="B5537" s="5" t="s">
        <v>355</v>
      </c>
      <c r="C5537" s="6" t="s">
        <v>79</v>
      </c>
      <c r="D5537" s="7">
        <v>109838.44</v>
      </c>
      <c r="E5537" s="16">
        <v>45127</v>
      </c>
      <c r="F5537" s="8">
        <v>0</v>
      </c>
      <c r="G5537" s="10"/>
    </row>
    <row r="5538" spans="1:7" x14ac:dyDescent="0.45">
      <c r="A5538" s="4" t="s">
        <v>394</v>
      </c>
      <c r="B5538" s="5" t="s">
        <v>355</v>
      </c>
      <c r="C5538" s="6" t="s">
        <v>80</v>
      </c>
      <c r="D5538" s="7">
        <v>699299.19</v>
      </c>
      <c r="E5538" s="16">
        <v>45488</v>
      </c>
      <c r="F5538" s="8">
        <v>0</v>
      </c>
      <c r="G5538" s="10"/>
    </row>
    <row r="5539" spans="1:7" x14ac:dyDescent="0.45">
      <c r="A5539" s="4" t="s">
        <v>394</v>
      </c>
      <c r="B5539" s="5" t="s">
        <v>355</v>
      </c>
      <c r="C5539" s="6" t="s">
        <v>81</v>
      </c>
      <c r="D5539" s="7">
        <v>172102.57</v>
      </c>
      <c r="E5539" s="16">
        <v>45488</v>
      </c>
      <c r="F5539" s="8">
        <v>0</v>
      </c>
      <c r="G5539" s="10"/>
    </row>
    <row r="5540" spans="1:7" x14ac:dyDescent="0.45">
      <c r="A5540" s="4" t="s">
        <v>394</v>
      </c>
      <c r="B5540" s="5" t="s">
        <v>355</v>
      </c>
      <c r="C5540" s="6" t="s">
        <v>82</v>
      </c>
      <c r="D5540" s="7">
        <v>234802.5</v>
      </c>
      <c r="E5540" s="16">
        <v>45519</v>
      </c>
      <c r="F5540" s="8">
        <v>0</v>
      </c>
      <c r="G5540" s="10"/>
    </row>
    <row r="5541" spans="1:7" x14ac:dyDescent="0.45">
      <c r="A5541" s="4" t="s">
        <v>394</v>
      </c>
      <c r="B5541" s="5" t="s">
        <v>355</v>
      </c>
      <c r="C5541" s="6" t="s">
        <v>83</v>
      </c>
      <c r="D5541" s="7">
        <v>61985.04</v>
      </c>
      <c r="E5541" s="16">
        <v>45519</v>
      </c>
      <c r="F5541" s="8">
        <v>0</v>
      </c>
      <c r="G5541" s="10"/>
    </row>
    <row r="5542" spans="1:7" x14ac:dyDescent="0.45">
      <c r="A5542" s="4" t="s">
        <v>394</v>
      </c>
      <c r="B5542" s="5" t="s">
        <v>355</v>
      </c>
      <c r="C5542" s="6" t="s">
        <v>84</v>
      </c>
      <c r="D5542" s="7">
        <v>227646.38</v>
      </c>
      <c r="E5542" s="16">
        <v>45519</v>
      </c>
      <c r="F5542" s="8">
        <v>0</v>
      </c>
      <c r="G5542" s="10"/>
    </row>
    <row r="5543" spans="1:7" x14ac:dyDescent="0.45">
      <c r="A5543" s="4" t="s">
        <v>394</v>
      </c>
      <c r="B5543" s="5" t="s">
        <v>355</v>
      </c>
      <c r="C5543" s="6" t="s">
        <v>85</v>
      </c>
      <c r="D5543" s="7">
        <v>60095.91</v>
      </c>
      <c r="E5543" s="16">
        <v>45519</v>
      </c>
      <c r="F5543" s="8">
        <v>0</v>
      </c>
      <c r="G5543" s="10"/>
    </row>
    <row r="5544" spans="1:7" x14ac:dyDescent="0.45">
      <c r="A5544" s="4" t="s">
        <v>394</v>
      </c>
      <c r="B5544" s="5" t="s">
        <v>355</v>
      </c>
      <c r="C5544" s="6" t="s">
        <v>86</v>
      </c>
      <c r="D5544" s="7">
        <v>346643.25</v>
      </c>
      <c r="E5544" s="16">
        <v>45519</v>
      </c>
      <c r="F5544" s="8">
        <v>0</v>
      </c>
      <c r="G5544" s="10"/>
    </row>
    <row r="5545" spans="1:7" x14ac:dyDescent="0.45">
      <c r="A5545" s="4" t="s">
        <v>394</v>
      </c>
      <c r="B5545" s="5" t="s">
        <v>355</v>
      </c>
      <c r="C5545" s="6" t="s">
        <v>87</v>
      </c>
      <c r="D5545" s="7">
        <v>88121.69</v>
      </c>
      <c r="E5545" s="16">
        <v>45519</v>
      </c>
      <c r="F5545" s="8">
        <v>0</v>
      </c>
      <c r="G5545" s="10"/>
    </row>
    <row r="5546" spans="1:7" x14ac:dyDescent="0.45">
      <c r="A5546" s="4" t="s">
        <v>394</v>
      </c>
      <c r="B5546" s="5" t="s">
        <v>355</v>
      </c>
      <c r="C5546" s="6" t="s">
        <v>88</v>
      </c>
      <c r="D5546" s="7">
        <v>228807.7</v>
      </c>
      <c r="E5546" s="16">
        <v>45519</v>
      </c>
      <c r="F5546" s="8">
        <v>0</v>
      </c>
      <c r="G5546" s="10"/>
    </row>
    <row r="5547" spans="1:7" x14ac:dyDescent="0.45">
      <c r="A5547" s="4" t="s">
        <v>394</v>
      </c>
      <c r="B5547" s="5" t="s">
        <v>355</v>
      </c>
      <c r="C5547" s="6" t="s">
        <v>89</v>
      </c>
      <c r="D5547" s="7">
        <v>58166.21</v>
      </c>
      <c r="E5547" s="16">
        <v>45519</v>
      </c>
      <c r="F5547" s="8">
        <v>0</v>
      </c>
      <c r="G5547" s="10"/>
    </row>
    <row r="5548" spans="1:7" x14ac:dyDescent="0.45">
      <c r="A5548" s="4" t="s">
        <v>394</v>
      </c>
      <c r="B5548" s="5" t="s">
        <v>355</v>
      </c>
      <c r="C5548" s="6" t="s">
        <v>90</v>
      </c>
      <c r="D5548" s="7">
        <v>228807.7</v>
      </c>
      <c r="E5548" s="16">
        <v>45762</v>
      </c>
      <c r="F5548" s="8">
        <v>0</v>
      </c>
      <c r="G5548" s="10"/>
    </row>
    <row r="5549" spans="1:7" x14ac:dyDescent="0.45">
      <c r="A5549" s="4" t="s">
        <v>394</v>
      </c>
      <c r="B5549" s="5" t="s">
        <v>355</v>
      </c>
      <c r="C5549" s="6" t="s">
        <v>91</v>
      </c>
      <c r="D5549" s="7">
        <v>58166.21</v>
      </c>
      <c r="E5549" s="16">
        <v>45762</v>
      </c>
      <c r="F5549" s="8">
        <v>0</v>
      </c>
      <c r="G5549" s="10"/>
    </row>
    <row r="5550" spans="1:7" x14ac:dyDescent="0.45">
      <c r="A5550" s="4" t="s">
        <v>394</v>
      </c>
      <c r="B5550" s="5" t="s">
        <v>355</v>
      </c>
      <c r="C5550" s="6" t="s">
        <v>92</v>
      </c>
      <c r="D5550" s="7">
        <v>2175862.09</v>
      </c>
      <c r="E5550" s="16">
        <v>45519</v>
      </c>
      <c r="F5550" s="8">
        <v>0</v>
      </c>
      <c r="G5550" s="10"/>
    </row>
    <row r="5551" spans="1:7" x14ac:dyDescent="0.45">
      <c r="A5551" s="4" t="s">
        <v>394</v>
      </c>
      <c r="B5551" s="5" t="s">
        <v>355</v>
      </c>
      <c r="C5551" s="6" t="s">
        <v>93</v>
      </c>
      <c r="D5551" s="7">
        <v>553135.41</v>
      </c>
      <c r="E5551" s="16">
        <v>45519</v>
      </c>
      <c r="F5551" s="8">
        <v>0</v>
      </c>
      <c r="G5551" s="10"/>
    </row>
    <row r="5552" spans="1:7" x14ac:dyDescent="0.45">
      <c r="A5552" s="4" t="s">
        <v>394</v>
      </c>
      <c r="B5552" s="5" t="s">
        <v>356</v>
      </c>
      <c r="C5552" s="6" t="s">
        <v>60</v>
      </c>
      <c r="D5552" s="7">
        <v>16628.93</v>
      </c>
      <c r="E5552" s="16">
        <v>45519</v>
      </c>
      <c r="F5552" s="8">
        <v>0</v>
      </c>
      <c r="G5552" s="10"/>
    </row>
    <row r="5553" spans="1:7" x14ac:dyDescent="0.45">
      <c r="A5553" s="4" t="s">
        <v>394</v>
      </c>
      <c r="B5553" s="5" t="s">
        <v>356</v>
      </c>
      <c r="C5553" s="6" t="s">
        <v>62</v>
      </c>
      <c r="D5553" s="7">
        <v>16080.76</v>
      </c>
      <c r="E5553" s="16">
        <v>45519</v>
      </c>
      <c r="F5553" s="8">
        <v>0</v>
      </c>
      <c r="G5553" s="10"/>
    </row>
    <row r="5554" spans="1:7" x14ac:dyDescent="0.45">
      <c r="A5554" s="4" t="s">
        <v>394</v>
      </c>
      <c r="B5554" s="5" t="s">
        <v>356</v>
      </c>
      <c r="C5554" s="6" t="s">
        <v>64</v>
      </c>
      <c r="D5554" s="7">
        <v>19007.12</v>
      </c>
      <c r="E5554" s="16">
        <v>45519</v>
      </c>
      <c r="F5554" s="8">
        <v>0</v>
      </c>
      <c r="G5554" s="10"/>
    </row>
    <row r="5555" spans="1:7" x14ac:dyDescent="0.45">
      <c r="A5555" s="4" t="s">
        <v>394</v>
      </c>
      <c r="B5555" s="5" t="s">
        <v>356</v>
      </c>
      <c r="C5555" s="6" t="s">
        <v>66</v>
      </c>
      <c r="D5555" s="7">
        <v>14900.47</v>
      </c>
      <c r="E5555" s="16">
        <v>45519</v>
      </c>
      <c r="F5555" s="8">
        <v>0</v>
      </c>
      <c r="G5555" s="10"/>
    </row>
    <row r="5556" spans="1:7" x14ac:dyDescent="0.45">
      <c r="A5556" s="4" t="s">
        <v>394</v>
      </c>
      <c r="B5556" s="5" t="s">
        <v>356</v>
      </c>
      <c r="C5556" s="6" t="s">
        <v>54</v>
      </c>
      <c r="D5556" s="7">
        <v>44480.7</v>
      </c>
      <c r="E5556" s="16">
        <v>44880</v>
      </c>
      <c r="F5556" s="8">
        <v>0</v>
      </c>
      <c r="G5556" s="10"/>
    </row>
    <row r="5557" spans="1:7" x14ac:dyDescent="0.45">
      <c r="A5557" s="4" t="s">
        <v>394</v>
      </c>
      <c r="B5557" s="5" t="s">
        <v>356</v>
      </c>
      <c r="C5557" s="6" t="s">
        <v>55</v>
      </c>
      <c r="D5557" s="7">
        <v>46747.05</v>
      </c>
      <c r="E5557" s="16">
        <v>44925</v>
      </c>
      <c r="F5557" s="8">
        <v>0</v>
      </c>
      <c r="G5557" s="10"/>
    </row>
    <row r="5558" spans="1:7" x14ac:dyDescent="0.45">
      <c r="A5558" s="4" t="s">
        <v>394</v>
      </c>
      <c r="B5558" s="5" t="s">
        <v>356</v>
      </c>
      <c r="C5558" s="6" t="s">
        <v>56</v>
      </c>
      <c r="D5558" s="7">
        <v>39392.629999999997</v>
      </c>
      <c r="E5558" s="16">
        <v>45140</v>
      </c>
      <c r="F5558" s="8">
        <v>0</v>
      </c>
      <c r="G5558" s="10"/>
    </row>
    <row r="5559" spans="1:7" x14ac:dyDescent="0.45">
      <c r="A5559" s="4" t="s">
        <v>394</v>
      </c>
      <c r="B5559" s="5" t="s">
        <v>356</v>
      </c>
      <c r="C5559" s="6" t="s">
        <v>57</v>
      </c>
      <c r="D5559" s="7">
        <v>49825</v>
      </c>
      <c r="E5559" s="16">
        <v>45504</v>
      </c>
      <c r="F5559" s="8">
        <v>0</v>
      </c>
      <c r="G5559" s="10"/>
    </row>
    <row r="5560" spans="1:7" x14ac:dyDescent="0.45">
      <c r="A5560" s="4" t="s">
        <v>394</v>
      </c>
      <c r="B5560" s="5" t="s">
        <v>356</v>
      </c>
      <c r="C5560" s="6" t="s">
        <v>58</v>
      </c>
      <c r="D5560" s="7">
        <v>22129.81</v>
      </c>
      <c r="E5560" s="16">
        <v>45412</v>
      </c>
      <c r="F5560" s="8">
        <v>0</v>
      </c>
      <c r="G5560" s="10"/>
    </row>
    <row r="5561" spans="1:7" x14ac:dyDescent="0.45">
      <c r="A5561" s="4" t="s">
        <v>394</v>
      </c>
      <c r="B5561" s="5" t="s">
        <v>356</v>
      </c>
      <c r="C5561" s="6" t="s">
        <v>74</v>
      </c>
      <c r="D5561" s="7">
        <v>15835.42</v>
      </c>
      <c r="E5561" s="16">
        <v>44985</v>
      </c>
      <c r="F5561" s="8">
        <v>0</v>
      </c>
      <c r="G5561" s="10"/>
    </row>
    <row r="5562" spans="1:7" x14ac:dyDescent="0.45">
      <c r="A5562" s="4" t="s">
        <v>394</v>
      </c>
      <c r="B5562" s="5" t="s">
        <v>356</v>
      </c>
      <c r="C5562" s="6" t="s">
        <v>76</v>
      </c>
      <c r="D5562" s="7">
        <v>36944.35</v>
      </c>
      <c r="E5562" s="16">
        <v>44985</v>
      </c>
      <c r="F5562" s="8">
        <v>0</v>
      </c>
      <c r="G5562" s="10"/>
    </row>
    <row r="5563" spans="1:7" x14ac:dyDescent="0.45">
      <c r="A5563" s="4" t="s">
        <v>394</v>
      </c>
      <c r="B5563" s="5" t="s">
        <v>356</v>
      </c>
      <c r="C5563" s="6" t="s">
        <v>78</v>
      </c>
      <c r="D5563" s="7">
        <v>27795.27</v>
      </c>
      <c r="E5563" s="16">
        <v>45127</v>
      </c>
      <c r="F5563" s="8">
        <v>0</v>
      </c>
      <c r="G5563" s="10"/>
    </row>
    <row r="5564" spans="1:7" x14ac:dyDescent="0.45">
      <c r="A5564" s="4" t="s">
        <v>394</v>
      </c>
      <c r="B5564" s="5" t="s">
        <v>356</v>
      </c>
      <c r="C5564" s="6" t="s">
        <v>80</v>
      </c>
      <c r="D5564" s="7">
        <v>43551.57</v>
      </c>
      <c r="E5564" s="16">
        <v>45488</v>
      </c>
      <c r="F5564" s="8">
        <v>0</v>
      </c>
      <c r="G5564" s="10"/>
    </row>
    <row r="5565" spans="1:7" x14ac:dyDescent="0.45">
      <c r="A5565" s="4" t="s">
        <v>394</v>
      </c>
      <c r="B5565" s="5" t="s">
        <v>356</v>
      </c>
      <c r="C5565" s="6" t="s">
        <v>82</v>
      </c>
      <c r="D5565" s="7">
        <v>15104.95</v>
      </c>
      <c r="E5565" s="16">
        <v>45519</v>
      </c>
      <c r="F5565" s="8">
        <v>0</v>
      </c>
      <c r="G5565" s="10"/>
    </row>
    <row r="5566" spans="1:7" x14ac:dyDescent="0.45">
      <c r="A5566" s="4" t="s">
        <v>394</v>
      </c>
      <c r="B5566" s="5" t="s">
        <v>356</v>
      </c>
      <c r="C5566" s="6" t="s">
        <v>84</v>
      </c>
      <c r="D5566" s="7">
        <v>14644.59</v>
      </c>
      <c r="E5566" s="16">
        <v>45519</v>
      </c>
      <c r="F5566" s="8">
        <v>0</v>
      </c>
      <c r="G5566" s="10"/>
    </row>
    <row r="5567" spans="1:7" x14ac:dyDescent="0.45">
      <c r="A5567" s="4" t="s">
        <v>394</v>
      </c>
      <c r="B5567" s="5" t="s">
        <v>356</v>
      </c>
      <c r="C5567" s="6" t="s">
        <v>86</v>
      </c>
      <c r="D5567" s="7">
        <v>22299.72</v>
      </c>
      <c r="E5567" s="16">
        <v>45519</v>
      </c>
      <c r="F5567" s="8">
        <v>0</v>
      </c>
      <c r="G5567" s="10"/>
    </row>
    <row r="5568" spans="1:7" x14ac:dyDescent="0.45">
      <c r="A5568" s="4" t="s">
        <v>394</v>
      </c>
      <c r="B5568" s="5" t="s">
        <v>356</v>
      </c>
      <c r="C5568" s="6" t="s">
        <v>88</v>
      </c>
      <c r="D5568" s="7">
        <v>14719.3</v>
      </c>
      <c r="E5568" s="16">
        <v>45519</v>
      </c>
      <c r="F5568" s="8">
        <v>0</v>
      </c>
      <c r="G5568" s="10"/>
    </row>
    <row r="5569" spans="1:7" x14ac:dyDescent="0.45">
      <c r="A5569" s="4" t="s">
        <v>394</v>
      </c>
      <c r="B5569" s="5" t="s">
        <v>356</v>
      </c>
      <c r="C5569" s="6" t="s">
        <v>90</v>
      </c>
      <c r="D5569" s="7">
        <v>14719.3</v>
      </c>
      <c r="E5569" s="16">
        <v>45762</v>
      </c>
      <c r="F5569" s="8">
        <v>0</v>
      </c>
      <c r="G5569" s="10"/>
    </row>
    <row r="5570" spans="1:7" x14ac:dyDescent="0.45">
      <c r="A5570" s="4" t="s">
        <v>394</v>
      </c>
      <c r="B5570" s="5" t="s">
        <v>356</v>
      </c>
      <c r="C5570" s="6" t="s">
        <v>92</v>
      </c>
      <c r="D5570" s="7">
        <v>139974.18</v>
      </c>
      <c r="E5570" s="16">
        <v>45519</v>
      </c>
      <c r="F5570" s="8">
        <v>0</v>
      </c>
      <c r="G5570" s="10"/>
    </row>
    <row r="5571" spans="1:7" x14ac:dyDescent="0.45">
      <c r="A5571" s="4" t="s">
        <v>394</v>
      </c>
      <c r="B5571" s="5" t="s">
        <v>357</v>
      </c>
      <c r="C5571" s="6" t="s">
        <v>60</v>
      </c>
      <c r="D5571" s="7">
        <v>2382.27</v>
      </c>
      <c r="E5571" s="16">
        <v>45519</v>
      </c>
      <c r="F5571" s="8">
        <v>0</v>
      </c>
      <c r="G5571" s="10"/>
    </row>
    <row r="5572" spans="1:7" x14ac:dyDescent="0.45">
      <c r="A5572" s="4" t="s">
        <v>394</v>
      </c>
      <c r="B5572" s="5" t="s">
        <v>357</v>
      </c>
      <c r="C5572" s="6" t="s">
        <v>62</v>
      </c>
      <c r="D5572" s="7">
        <v>2303.7399999999998</v>
      </c>
      <c r="E5572" s="16">
        <v>45519</v>
      </c>
      <c r="F5572" s="8">
        <v>0</v>
      </c>
      <c r="G5572" s="10"/>
    </row>
    <row r="5573" spans="1:7" x14ac:dyDescent="0.45">
      <c r="A5573" s="4" t="s">
        <v>394</v>
      </c>
      <c r="B5573" s="5" t="s">
        <v>357</v>
      </c>
      <c r="C5573" s="6" t="s">
        <v>64</v>
      </c>
      <c r="D5573" s="7">
        <v>2722.97</v>
      </c>
      <c r="E5573" s="16">
        <v>45519</v>
      </c>
      <c r="F5573" s="8">
        <v>0</v>
      </c>
      <c r="G5573" s="10"/>
    </row>
    <row r="5574" spans="1:7" x14ac:dyDescent="0.45">
      <c r="A5574" s="4" t="s">
        <v>394</v>
      </c>
      <c r="B5574" s="5" t="s">
        <v>357</v>
      </c>
      <c r="C5574" s="6" t="s">
        <v>66</v>
      </c>
      <c r="D5574" s="7">
        <v>2134.65</v>
      </c>
      <c r="E5574" s="16">
        <v>45519</v>
      </c>
      <c r="F5574" s="8">
        <v>0</v>
      </c>
      <c r="G5574" s="10"/>
    </row>
    <row r="5575" spans="1:7" x14ac:dyDescent="0.45">
      <c r="A5575" s="4" t="s">
        <v>394</v>
      </c>
      <c r="B5575" s="5" t="s">
        <v>357</v>
      </c>
      <c r="C5575" s="6" t="s">
        <v>54</v>
      </c>
      <c r="D5575" s="7">
        <v>6372.33</v>
      </c>
      <c r="E5575" s="16">
        <v>44880</v>
      </c>
      <c r="F5575" s="8">
        <v>0</v>
      </c>
      <c r="G5575" s="10"/>
    </row>
    <row r="5576" spans="1:7" x14ac:dyDescent="0.45">
      <c r="A5576" s="4" t="s">
        <v>394</v>
      </c>
      <c r="B5576" s="5" t="s">
        <v>357</v>
      </c>
      <c r="C5576" s="6" t="s">
        <v>55</v>
      </c>
      <c r="D5576" s="7">
        <v>6697.01</v>
      </c>
      <c r="E5576" s="16">
        <v>44925</v>
      </c>
      <c r="F5576" s="8">
        <v>0</v>
      </c>
      <c r="G5576" s="10"/>
    </row>
    <row r="5577" spans="1:7" x14ac:dyDescent="0.45">
      <c r="A5577" s="4" t="s">
        <v>394</v>
      </c>
      <c r="B5577" s="5" t="s">
        <v>357</v>
      </c>
      <c r="C5577" s="6" t="s">
        <v>56</v>
      </c>
      <c r="D5577" s="7">
        <v>5643.41</v>
      </c>
      <c r="E5577" s="16">
        <v>45140</v>
      </c>
      <c r="F5577" s="8">
        <v>0</v>
      </c>
      <c r="G5577" s="10"/>
    </row>
    <row r="5578" spans="1:7" x14ac:dyDescent="0.45">
      <c r="A5578" s="4" t="s">
        <v>394</v>
      </c>
      <c r="B5578" s="5" t="s">
        <v>357</v>
      </c>
      <c r="C5578" s="6" t="s">
        <v>57</v>
      </c>
      <c r="D5578" s="7">
        <v>7137.96</v>
      </c>
      <c r="E5578" s="16">
        <v>45504</v>
      </c>
      <c r="F5578" s="8">
        <v>0</v>
      </c>
      <c r="G5578" s="10"/>
    </row>
    <row r="5579" spans="1:7" x14ac:dyDescent="0.45">
      <c r="A5579" s="4" t="s">
        <v>394</v>
      </c>
      <c r="B5579" s="5" t="s">
        <v>357</v>
      </c>
      <c r="C5579" s="6" t="s">
        <v>58</v>
      </c>
      <c r="D5579" s="7">
        <v>3170.33</v>
      </c>
      <c r="E5579" s="16">
        <v>45412</v>
      </c>
      <c r="F5579" s="8">
        <v>0</v>
      </c>
      <c r="G5579" s="10"/>
    </row>
    <row r="5580" spans="1:7" x14ac:dyDescent="0.45">
      <c r="A5580" s="4" t="s">
        <v>394</v>
      </c>
      <c r="B5580" s="5" t="s">
        <v>357</v>
      </c>
      <c r="C5580" s="6" t="s">
        <v>74</v>
      </c>
      <c r="D5580" s="7">
        <v>2268.59</v>
      </c>
      <c r="E5580" s="16">
        <v>44985</v>
      </c>
      <c r="F5580" s="8">
        <v>0</v>
      </c>
      <c r="G5580" s="10"/>
    </row>
    <row r="5581" spans="1:7" x14ac:dyDescent="0.45">
      <c r="A5581" s="4" t="s">
        <v>394</v>
      </c>
      <c r="B5581" s="5" t="s">
        <v>357</v>
      </c>
      <c r="C5581" s="6" t="s">
        <v>76</v>
      </c>
      <c r="D5581" s="7">
        <v>5292.67</v>
      </c>
      <c r="E5581" s="16">
        <v>44985</v>
      </c>
      <c r="F5581" s="8">
        <v>0</v>
      </c>
      <c r="G5581" s="10"/>
    </row>
    <row r="5582" spans="1:7" x14ac:dyDescent="0.45">
      <c r="A5582" s="4" t="s">
        <v>394</v>
      </c>
      <c r="B5582" s="5" t="s">
        <v>357</v>
      </c>
      <c r="C5582" s="6" t="s">
        <v>78</v>
      </c>
      <c r="D5582" s="7">
        <v>3981.97</v>
      </c>
      <c r="E5582" s="16">
        <v>45140</v>
      </c>
      <c r="F5582" s="8">
        <v>0</v>
      </c>
      <c r="G5582" s="10"/>
    </row>
    <row r="5583" spans="1:7" x14ac:dyDescent="0.45">
      <c r="A5583" s="4" t="s">
        <v>394</v>
      </c>
      <c r="B5583" s="5" t="s">
        <v>357</v>
      </c>
      <c r="C5583" s="6" t="s">
        <v>80</v>
      </c>
      <c r="D5583" s="7">
        <v>6239.23</v>
      </c>
      <c r="E5583" s="16">
        <v>45488</v>
      </c>
      <c r="F5583" s="8">
        <v>0</v>
      </c>
      <c r="G5583" s="10"/>
    </row>
    <row r="5584" spans="1:7" x14ac:dyDescent="0.45">
      <c r="A5584" s="4" t="s">
        <v>394</v>
      </c>
      <c r="B5584" s="5" t="s">
        <v>357</v>
      </c>
      <c r="C5584" s="6" t="s">
        <v>82</v>
      </c>
      <c r="D5584" s="7">
        <v>2163.94</v>
      </c>
      <c r="E5584" s="16">
        <v>45519</v>
      </c>
      <c r="F5584" s="8">
        <v>0</v>
      </c>
      <c r="G5584" s="10"/>
    </row>
    <row r="5585" spans="1:7" x14ac:dyDescent="0.45">
      <c r="A5585" s="4" t="s">
        <v>394</v>
      </c>
      <c r="B5585" s="5" t="s">
        <v>357</v>
      </c>
      <c r="C5585" s="6" t="s">
        <v>84</v>
      </c>
      <c r="D5585" s="7">
        <v>2097.9899999999998</v>
      </c>
      <c r="E5585" s="16">
        <v>45519</v>
      </c>
      <c r="F5585" s="8">
        <v>0</v>
      </c>
      <c r="G5585" s="10"/>
    </row>
    <row r="5586" spans="1:7" x14ac:dyDescent="0.45">
      <c r="A5586" s="4" t="s">
        <v>394</v>
      </c>
      <c r="B5586" s="5" t="s">
        <v>357</v>
      </c>
      <c r="C5586" s="6" t="s">
        <v>86</v>
      </c>
      <c r="D5586" s="7">
        <v>3194.67</v>
      </c>
      <c r="E5586" s="16">
        <v>45519</v>
      </c>
      <c r="F5586" s="8">
        <v>0</v>
      </c>
      <c r="G5586" s="10"/>
    </row>
    <row r="5587" spans="1:7" x14ac:dyDescent="0.45">
      <c r="A5587" s="4" t="s">
        <v>394</v>
      </c>
      <c r="B5587" s="5" t="s">
        <v>357</v>
      </c>
      <c r="C5587" s="6" t="s">
        <v>88</v>
      </c>
      <c r="D5587" s="7">
        <v>2108.6999999999998</v>
      </c>
      <c r="E5587" s="16">
        <v>45519</v>
      </c>
      <c r="F5587" s="8">
        <v>0</v>
      </c>
      <c r="G5587" s="10"/>
    </row>
    <row r="5588" spans="1:7" x14ac:dyDescent="0.45">
      <c r="A5588" s="4" t="s">
        <v>394</v>
      </c>
      <c r="B5588" s="5" t="s">
        <v>357</v>
      </c>
      <c r="C5588" s="6" t="s">
        <v>90</v>
      </c>
      <c r="D5588" s="7">
        <v>2108.6999999999998</v>
      </c>
      <c r="E5588" s="16">
        <v>45762</v>
      </c>
      <c r="F5588" s="8">
        <v>0</v>
      </c>
      <c r="G5588" s="10"/>
    </row>
    <row r="5589" spans="1:7" x14ac:dyDescent="0.45">
      <c r="A5589" s="4" t="s">
        <v>394</v>
      </c>
      <c r="B5589" s="5" t="s">
        <v>357</v>
      </c>
      <c r="C5589" s="6" t="s">
        <v>92</v>
      </c>
      <c r="D5589" s="7">
        <v>20052.79</v>
      </c>
      <c r="E5589" s="16">
        <v>45519</v>
      </c>
      <c r="F5589" s="8">
        <v>0</v>
      </c>
      <c r="G5589" s="10"/>
    </row>
    <row r="5590" spans="1:7" x14ac:dyDescent="0.45">
      <c r="A5590" s="4" t="s">
        <v>394</v>
      </c>
      <c r="B5590" s="5" t="s">
        <v>358</v>
      </c>
      <c r="C5590" s="6" t="s">
        <v>60</v>
      </c>
      <c r="D5590" s="7">
        <v>8844.59</v>
      </c>
      <c r="E5590" s="16">
        <v>45519</v>
      </c>
      <c r="F5590" s="8">
        <v>0</v>
      </c>
      <c r="G5590" s="10"/>
    </row>
    <row r="5591" spans="1:7" x14ac:dyDescent="0.45">
      <c r="A5591" s="4" t="s">
        <v>394</v>
      </c>
      <c r="B5591" s="5" t="s">
        <v>358</v>
      </c>
      <c r="C5591" s="6" t="s">
        <v>62</v>
      </c>
      <c r="D5591" s="7">
        <v>8553.0300000000007</v>
      </c>
      <c r="E5591" s="16">
        <v>45519</v>
      </c>
      <c r="F5591" s="8">
        <v>0</v>
      </c>
      <c r="G5591" s="10"/>
    </row>
    <row r="5592" spans="1:7" x14ac:dyDescent="0.45">
      <c r="A5592" s="4" t="s">
        <v>394</v>
      </c>
      <c r="B5592" s="5" t="s">
        <v>358</v>
      </c>
      <c r="C5592" s="6" t="s">
        <v>64</v>
      </c>
      <c r="D5592" s="7">
        <v>10109.5</v>
      </c>
      <c r="E5592" s="16">
        <v>45519</v>
      </c>
      <c r="F5592" s="8">
        <v>0</v>
      </c>
      <c r="G5592" s="10"/>
    </row>
    <row r="5593" spans="1:7" x14ac:dyDescent="0.45">
      <c r="A5593" s="4" t="s">
        <v>394</v>
      </c>
      <c r="B5593" s="5" t="s">
        <v>358</v>
      </c>
      <c r="C5593" s="6" t="s">
        <v>66</v>
      </c>
      <c r="D5593" s="7">
        <v>7925.26</v>
      </c>
      <c r="E5593" s="16">
        <v>45519</v>
      </c>
      <c r="F5593" s="8">
        <v>0</v>
      </c>
      <c r="G5593" s="10"/>
    </row>
    <row r="5594" spans="1:7" x14ac:dyDescent="0.45">
      <c r="A5594" s="4" t="s">
        <v>394</v>
      </c>
      <c r="B5594" s="5" t="s">
        <v>358</v>
      </c>
      <c r="C5594" s="6" t="s">
        <v>54</v>
      </c>
      <c r="D5594" s="7">
        <v>23658.38</v>
      </c>
      <c r="E5594" s="16">
        <v>44880</v>
      </c>
      <c r="F5594" s="8">
        <v>0</v>
      </c>
      <c r="G5594" s="10"/>
    </row>
    <row r="5595" spans="1:7" x14ac:dyDescent="0.45">
      <c r="A5595" s="4" t="s">
        <v>394</v>
      </c>
      <c r="B5595" s="5" t="s">
        <v>358</v>
      </c>
      <c r="C5595" s="6" t="s">
        <v>55</v>
      </c>
      <c r="D5595" s="7">
        <v>24863.8</v>
      </c>
      <c r="E5595" s="16">
        <v>44925</v>
      </c>
      <c r="F5595" s="8">
        <v>0</v>
      </c>
      <c r="G5595" s="10"/>
    </row>
    <row r="5596" spans="1:7" x14ac:dyDescent="0.45">
      <c r="A5596" s="4" t="s">
        <v>394</v>
      </c>
      <c r="B5596" s="5" t="s">
        <v>358</v>
      </c>
      <c r="C5596" s="6" t="s">
        <v>56</v>
      </c>
      <c r="D5596" s="7">
        <v>20952.13</v>
      </c>
      <c r="E5596" s="16">
        <v>45140</v>
      </c>
      <c r="F5596" s="8">
        <v>0</v>
      </c>
      <c r="G5596" s="10"/>
    </row>
    <row r="5597" spans="1:7" x14ac:dyDescent="0.45">
      <c r="A5597" s="4" t="s">
        <v>394</v>
      </c>
      <c r="B5597" s="5" t="s">
        <v>358</v>
      </c>
      <c r="C5597" s="6" t="s">
        <v>57</v>
      </c>
      <c r="D5597" s="7">
        <v>26500.9</v>
      </c>
      <c r="E5597" s="16">
        <v>45504</v>
      </c>
      <c r="F5597" s="8">
        <v>0</v>
      </c>
      <c r="G5597" s="10"/>
    </row>
    <row r="5598" spans="1:7" x14ac:dyDescent="0.45">
      <c r="A5598" s="4" t="s">
        <v>394</v>
      </c>
      <c r="B5598" s="5" t="s">
        <v>358</v>
      </c>
      <c r="C5598" s="6" t="s">
        <v>58</v>
      </c>
      <c r="D5598" s="7">
        <v>11770.4</v>
      </c>
      <c r="E5598" s="16">
        <v>45412</v>
      </c>
      <c r="F5598" s="8">
        <v>0</v>
      </c>
      <c r="G5598" s="10"/>
    </row>
    <row r="5599" spans="1:7" x14ac:dyDescent="0.45">
      <c r="A5599" s="4" t="s">
        <v>394</v>
      </c>
      <c r="B5599" s="5" t="s">
        <v>358</v>
      </c>
      <c r="C5599" s="6" t="s">
        <v>74</v>
      </c>
      <c r="D5599" s="7">
        <v>8422.5300000000007</v>
      </c>
      <c r="E5599" s="16">
        <v>44985</v>
      </c>
      <c r="F5599" s="8">
        <v>0</v>
      </c>
      <c r="G5599" s="10"/>
    </row>
    <row r="5600" spans="1:7" x14ac:dyDescent="0.45">
      <c r="A5600" s="4" t="s">
        <v>394</v>
      </c>
      <c r="B5600" s="5" t="s">
        <v>358</v>
      </c>
      <c r="C5600" s="6" t="s">
        <v>76</v>
      </c>
      <c r="D5600" s="7">
        <v>19649.939999999999</v>
      </c>
      <c r="E5600" s="16">
        <v>44985</v>
      </c>
      <c r="F5600" s="8">
        <v>0</v>
      </c>
      <c r="G5600" s="10"/>
    </row>
    <row r="5601" spans="1:7" x14ac:dyDescent="0.45">
      <c r="A5601" s="4" t="s">
        <v>394</v>
      </c>
      <c r="B5601" s="5" t="s">
        <v>358</v>
      </c>
      <c r="C5601" s="6" t="s">
        <v>78</v>
      </c>
      <c r="D5601" s="7">
        <v>14783.74</v>
      </c>
      <c r="E5601" s="16">
        <v>45127</v>
      </c>
      <c r="F5601" s="8">
        <v>0</v>
      </c>
      <c r="G5601" s="10"/>
    </row>
    <row r="5602" spans="1:7" x14ac:dyDescent="0.45">
      <c r="A5602" s="4" t="s">
        <v>394</v>
      </c>
      <c r="B5602" s="5" t="s">
        <v>358</v>
      </c>
      <c r="C5602" s="6" t="s">
        <v>80</v>
      </c>
      <c r="D5602" s="7">
        <v>23164.19</v>
      </c>
      <c r="E5602" s="16">
        <v>45488</v>
      </c>
      <c r="F5602" s="8">
        <v>0</v>
      </c>
      <c r="G5602" s="10"/>
    </row>
    <row r="5603" spans="1:7" x14ac:dyDescent="0.45">
      <c r="A5603" s="4" t="s">
        <v>394</v>
      </c>
      <c r="B5603" s="5" t="s">
        <v>358</v>
      </c>
      <c r="C5603" s="6" t="s">
        <v>82</v>
      </c>
      <c r="D5603" s="7">
        <v>8034.01</v>
      </c>
      <c r="E5603" s="16">
        <v>45519</v>
      </c>
      <c r="F5603" s="8">
        <v>0</v>
      </c>
      <c r="G5603" s="10"/>
    </row>
    <row r="5604" spans="1:7" x14ac:dyDescent="0.45">
      <c r="A5604" s="4" t="s">
        <v>394</v>
      </c>
      <c r="B5604" s="5" t="s">
        <v>358</v>
      </c>
      <c r="C5604" s="6" t="s">
        <v>84</v>
      </c>
      <c r="D5604" s="7">
        <v>7789.16</v>
      </c>
      <c r="E5604" s="16">
        <v>45519</v>
      </c>
      <c r="F5604" s="8">
        <v>0</v>
      </c>
      <c r="G5604" s="10"/>
    </row>
    <row r="5605" spans="1:7" x14ac:dyDescent="0.45">
      <c r="A5605" s="4" t="s">
        <v>394</v>
      </c>
      <c r="B5605" s="5" t="s">
        <v>358</v>
      </c>
      <c r="C5605" s="6" t="s">
        <v>86</v>
      </c>
      <c r="D5605" s="7">
        <v>11860.76</v>
      </c>
      <c r="E5605" s="16">
        <v>45519</v>
      </c>
      <c r="F5605" s="8">
        <v>0</v>
      </c>
      <c r="G5605" s="10"/>
    </row>
    <row r="5606" spans="1:7" x14ac:dyDescent="0.45">
      <c r="A5606" s="4" t="s">
        <v>394</v>
      </c>
      <c r="B5606" s="5" t="s">
        <v>358</v>
      </c>
      <c r="C5606" s="6" t="s">
        <v>88</v>
      </c>
      <c r="D5606" s="7">
        <v>7828.9</v>
      </c>
      <c r="E5606" s="16">
        <v>45519</v>
      </c>
      <c r="F5606" s="8">
        <v>0</v>
      </c>
      <c r="G5606" s="10"/>
    </row>
    <row r="5607" spans="1:7" x14ac:dyDescent="0.45">
      <c r="A5607" s="4" t="s">
        <v>394</v>
      </c>
      <c r="B5607" s="5" t="s">
        <v>358</v>
      </c>
      <c r="C5607" s="6" t="s">
        <v>90</v>
      </c>
      <c r="D5607" s="7">
        <v>7828.9</v>
      </c>
      <c r="E5607" s="16">
        <v>45762</v>
      </c>
      <c r="F5607" s="8">
        <v>0</v>
      </c>
      <c r="G5607" s="10"/>
    </row>
    <row r="5608" spans="1:7" x14ac:dyDescent="0.45">
      <c r="A5608" s="4" t="s">
        <v>394</v>
      </c>
      <c r="B5608" s="5" t="s">
        <v>358</v>
      </c>
      <c r="C5608" s="6" t="s">
        <v>92</v>
      </c>
      <c r="D5608" s="7">
        <v>74449.41</v>
      </c>
      <c r="E5608" s="16">
        <v>45519</v>
      </c>
      <c r="F5608" s="8">
        <v>0</v>
      </c>
      <c r="G5608" s="10"/>
    </row>
    <row r="5609" spans="1:7" x14ac:dyDescent="0.45">
      <c r="A5609" s="4" t="s">
        <v>394</v>
      </c>
      <c r="B5609" s="5" t="s">
        <v>359</v>
      </c>
      <c r="C5609" s="6" t="s">
        <v>60</v>
      </c>
      <c r="D5609" s="7">
        <v>373015.03999999998</v>
      </c>
      <c r="E5609" s="16">
        <v>45519</v>
      </c>
      <c r="F5609" s="8">
        <v>0</v>
      </c>
      <c r="G5609" s="10"/>
    </row>
    <row r="5610" spans="1:7" x14ac:dyDescent="0.45">
      <c r="A5610" s="4" t="s">
        <v>394</v>
      </c>
      <c r="B5610" s="5" t="s">
        <v>359</v>
      </c>
      <c r="C5610" s="6" t="s">
        <v>62</v>
      </c>
      <c r="D5610" s="7">
        <v>360718.73</v>
      </c>
      <c r="E5610" s="16">
        <v>45519</v>
      </c>
      <c r="F5610" s="8">
        <v>0</v>
      </c>
      <c r="G5610" s="10"/>
    </row>
    <row r="5611" spans="1:7" x14ac:dyDescent="0.45">
      <c r="A5611" s="4" t="s">
        <v>394</v>
      </c>
      <c r="B5611" s="5" t="s">
        <v>359</v>
      </c>
      <c r="C5611" s="6" t="s">
        <v>64</v>
      </c>
      <c r="D5611" s="7">
        <v>426362.03</v>
      </c>
      <c r="E5611" s="16">
        <v>45519</v>
      </c>
      <c r="F5611" s="8">
        <v>0</v>
      </c>
      <c r="G5611" s="10"/>
    </row>
    <row r="5612" spans="1:7" x14ac:dyDescent="0.45">
      <c r="A5612" s="4" t="s">
        <v>394</v>
      </c>
      <c r="B5612" s="5" t="s">
        <v>359</v>
      </c>
      <c r="C5612" s="6" t="s">
        <v>66</v>
      </c>
      <c r="D5612" s="7">
        <v>334242.90000000002</v>
      </c>
      <c r="E5612" s="16">
        <v>45519</v>
      </c>
      <c r="F5612" s="8">
        <v>0</v>
      </c>
      <c r="G5612" s="10"/>
    </row>
    <row r="5613" spans="1:7" x14ac:dyDescent="0.45">
      <c r="A5613" s="4" t="s">
        <v>394</v>
      </c>
      <c r="B5613" s="5" t="s">
        <v>359</v>
      </c>
      <c r="C5613" s="6" t="s">
        <v>54</v>
      </c>
      <c r="D5613" s="7">
        <v>997777.72</v>
      </c>
      <c r="E5613" s="16">
        <v>44880</v>
      </c>
      <c r="F5613" s="8">
        <v>0</v>
      </c>
      <c r="G5613" s="10"/>
    </row>
    <row r="5614" spans="1:7" x14ac:dyDescent="0.45">
      <c r="A5614" s="4" t="s">
        <v>394</v>
      </c>
      <c r="B5614" s="5" t="s">
        <v>359</v>
      </c>
      <c r="C5614" s="6" t="s">
        <v>55</v>
      </c>
      <c r="D5614" s="7">
        <v>1048615.72</v>
      </c>
      <c r="E5614" s="16">
        <v>44925</v>
      </c>
      <c r="F5614" s="8">
        <v>0</v>
      </c>
      <c r="G5614" s="10"/>
    </row>
    <row r="5615" spans="1:7" x14ac:dyDescent="0.45">
      <c r="A5615" s="4" t="s">
        <v>394</v>
      </c>
      <c r="B5615" s="5" t="s">
        <v>359</v>
      </c>
      <c r="C5615" s="6" t="s">
        <v>56</v>
      </c>
      <c r="D5615" s="7">
        <v>883643.47</v>
      </c>
      <c r="E5615" s="16">
        <v>45140</v>
      </c>
      <c r="F5615" s="8">
        <v>0</v>
      </c>
      <c r="G5615" s="10"/>
    </row>
    <row r="5616" spans="1:7" x14ac:dyDescent="0.45">
      <c r="A5616" s="4" t="s">
        <v>394</v>
      </c>
      <c r="B5616" s="5" t="s">
        <v>359</v>
      </c>
      <c r="C5616" s="6" t="s">
        <v>57</v>
      </c>
      <c r="D5616" s="7">
        <v>1117659.28</v>
      </c>
      <c r="E5616" s="16">
        <v>45504</v>
      </c>
      <c r="F5616" s="8">
        <v>0</v>
      </c>
      <c r="G5616" s="10"/>
    </row>
    <row r="5617" spans="1:7" x14ac:dyDescent="0.45">
      <c r="A5617" s="4" t="s">
        <v>394</v>
      </c>
      <c r="B5617" s="5" t="s">
        <v>359</v>
      </c>
      <c r="C5617" s="6" t="s">
        <v>58</v>
      </c>
      <c r="D5617" s="7">
        <v>496409.27</v>
      </c>
      <c r="E5617" s="16">
        <v>45412</v>
      </c>
      <c r="F5617" s="8">
        <v>0</v>
      </c>
      <c r="G5617" s="10"/>
    </row>
    <row r="5618" spans="1:7" x14ac:dyDescent="0.45">
      <c r="A5618" s="4" t="s">
        <v>394</v>
      </c>
      <c r="B5618" s="5" t="s">
        <v>359</v>
      </c>
      <c r="C5618" s="6" t="s">
        <v>74</v>
      </c>
      <c r="D5618" s="7">
        <v>355215.27</v>
      </c>
      <c r="E5618" s="16">
        <v>44987</v>
      </c>
      <c r="F5618" s="8">
        <v>0</v>
      </c>
      <c r="G5618" s="10"/>
    </row>
    <row r="5619" spans="1:7" x14ac:dyDescent="0.45">
      <c r="A5619" s="4" t="s">
        <v>394</v>
      </c>
      <c r="B5619" s="5" t="s">
        <v>359</v>
      </c>
      <c r="C5619" s="6" t="s">
        <v>76</v>
      </c>
      <c r="D5619" s="7">
        <v>828724.44</v>
      </c>
      <c r="E5619" s="16">
        <v>44987</v>
      </c>
      <c r="F5619" s="8">
        <v>0</v>
      </c>
      <c r="G5619" s="10"/>
    </row>
    <row r="5620" spans="1:7" x14ac:dyDescent="0.45">
      <c r="A5620" s="4" t="s">
        <v>394</v>
      </c>
      <c r="B5620" s="5" t="s">
        <v>359</v>
      </c>
      <c r="C5620" s="6" t="s">
        <v>78</v>
      </c>
      <c r="D5620" s="7">
        <v>623495.02</v>
      </c>
      <c r="E5620" s="16">
        <v>45127</v>
      </c>
      <c r="F5620" s="8">
        <v>0</v>
      </c>
      <c r="G5620" s="10"/>
    </row>
    <row r="5621" spans="1:7" x14ac:dyDescent="0.45">
      <c r="A5621" s="4" t="s">
        <v>394</v>
      </c>
      <c r="B5621" s="5" t="s">
        <v>359</v>
      </c>
      <c r="C5621" s="6" t="s">
        <v>80</v>
      </c>
      <c r="D5621" s="7">
        <v>976935.74</v>
      </c>
      <c r="E5621" s="16">
        <v>45488</v>
      </c>
      <c r="F5621" s="8">
        <v>0</v>
      </c>
      <c r="G5621" s="10"/>
    </row>
    <row r="5622" spans="1:7" x14ac:dyDescent="0.45">
      <c r="A5622" s="4" t="s">
        <v>394</v>
      </c>
      <c r="B5622" s="5" t="s">
        <v>359</v>
      </c>
      <c r="C5622" s="6" t="s">
        <v>82</v>
      </c>
      <c r="D5622" s="7">
        <v>338829.68</v>
      </c>
      <c r="E5622" s="16">
        <v>45519</v>
      </c>
      <c r="F5622" s="8">
        <v>0</v>
      </c>
      <c r="G5622" s="10"/>
    </row>
    <row r="5623" spans="1:7" x14ac:dyDescent="0.45">
      <c r="A5623" s="4" t="s">
        <v>394</v>
      </c>
      <c r="B5623" s="5" t="s">
        <v>359</v>
      </c>
      <c r="C5623" s="6" t="s">
        <v>84</v>
      </c>
      <c r="D5623" s="7">
        <v>328503.09999999998</v>
      </c>
      <c r="E5623" s="16">
        <v>45519</v>
      </c>
      <c r="F5623" s="8">
        <v>0</v>
      </c>
      <c r="G5623" s="10"/>
    </row>
    <row r="5624" spans="1:7" x14ac:dyDescent="0.45">
      <c r="A5624" s="4" t="s">
        <v>394</v>
      </c>
      <c r="B5624" s="5" t="s">
        <v>359</v>
      </c>
      <c r="C5624" s="6" t="s">
        <v>86</v>
      </c>
      <c r="D5624" s="7">
        <v>500220.49</v>
      </c>
      <c r="E5624" s="16">
        <v>45519</v>
      </c>
      <c r="F5624" s="8">
        <v>0</v>
      </c>
      <c r="G5624" s="10"/>
    </row>
    <row r="5625" spans="1:7" x14ac:dyDescent="0.45">
      <c r="A5625" s="4" t="s">
        <v>394</v>
      </c>
      <c r="B5625" s="5" t="s">
        <v>359</v>
      </c>
      <c r="C5625" s="6" t="s">
        <v>88</v>
      </c>
      <c r="D5625" s="7">
        <v>330178.94</v>
      </c>
      <c r="E5625" s="16">
        <v>45519</v>
      </c>
      <c r="F5625" s="8">
        <v>0</v>
      </c>
      <c r="G5625" s="10"/>
    </row>
    <row r="5626" spans="1:7" x14ac:dyDescent="0.45">
      <c r="A5626" s="4" t="s">
        <v>394</v>
      </c>
      <c r="B5626" s="5" t="s">
        <v>359</v>
      </c>
      <c r="C5626" s="6" t="s">
        <v>90</v>
      </c>
      <c r="D5626" s="7">
        <v>330178.94</v>
      </c>
      <c r="E5626" s="16">
        <v>45762</v>
      </c>
      <c r="F5626" s="8">
        <v>0</v>
      </c>
      <c r="G5626" s="10"/>
    </row>
    <row r="5627" spans="1:7" x14ac:dyDescent="0.45">
      <c r="A5627" s="4" t="s">
        <v>394</v>
      </c>
      <c r="B5627" s="5" t="s">
        <v>359</v>
      </c>
      <c r="C5627" s="6" t="s">
        <v>92</v>
      </c>
      <c r="D5627" s="7">
        <v>3139858.71</v>
      </c>
      <c r="E5627" s="16">
        <v>45519</v>
      </c>
      <c r="F5627" s="8">
        <v>0</v>
      </c>
      <c r="G5627" s="10"/>
    </row>
    <row r="5628" spans="1:7" x14ac:dyDescent="0.45">
      <c r="A5628" s="4" t="s">
        <v>394</v>
      </c>
      <c r="B5628" s="5" t="s">
        <v>360</v>
      </c>
      <c r="C5628" s="6" t="s">
        <v>60</v>
      </c>
      <c r="D5628" s="7">
        <v>64468.13</v>
      </c>
      <c r="E5628" s="16">
        <v>45519</v>
      </c>
      <c r="F5628" s="8">
        <v>0</v>
      </c>
      <c r="G5628" s="10"/>
    </row>
    <row r="5629" spans="1:7" x14ac:dyDescent="0.45">
      <c r="A5629" s="4" t="s">
        <v>394</v>
      </c>
      <c r="B5629" s="5" t="s">
        <v>360</v>
      </c>
      <c r="C5629" s="6" t="s">
        <v>61</v>
      </c>
      <c r="D5629" s="7">
        <v>17549.38</v>
      </c>
      <c r="E5629" s="16">
        <v>45519</v>
      </c>
      <c r="F5629" s="8">
        <v>0</v>
      </c>
      <c r="G5629" s="10"/>
    </row>
    <row r="5630" spans="1:7" x14ac:dyDescent="0.45">
      <c r="A5630" s="4" t="s">
        <v>394</v>
      </c>
      <c r="B5630" s="5" t="s">
        <v>360</v>
      </c>
      <c r="C5630" s="6" t="s">
        <v>62</v>
      </c>
      <c r="D5630" s="7">
        <v>62342.96</v>
      </c>
      <c r="E5630" s="16">
        <v>45519</v>
      </c>
      <c r="F5630" s="8">
        <v>0</v>
      </c>
      <c r="G5630" s="10"/>
    </row>
    <row r="5631" spans="1:7" x14ac:dyDescent="0.45">
      <c r="A5631" s="4" t="s">
        <v>394</v>
      </c>
      <c r="B5631" s="5" t="s">
        <v>360</v>
      </c>
      <c r="C5631" s="6" t="s">
        <v>63</v>
      </c>
      <c r="D5631" s="7">
        <v>16970.87</v>
      </c>
      <c r="E5631" s="16">
        <v>45519</v>
      </c>
      <c r="F5631" s="8">
        <v>0</v>
      </c>
      <c r="G5631" s="10"/>
    </row>
    <row r="5632" spans="1:7" x14ac:dyDescent="0.45">
      <c r="A5632" s="4" t="s">
        <v>394</v>
      </c>
      <c r="B5632" s="5" t="s">
        <v>360</v>
      </c>
      <c r="C5632" s="6" t="s">
        <v>64</v>
      </c>
      <c r="D5632" s="7">
        <v>73688.08</v>
      </c>
      <c r="E5632" s="16">
        <v>45519</v>
      </c>
      <c r="F5632" s="8">
        <v>0</v>
      </c>
      <c r="G5632" s="10"/>
    </row>
    <row r="5633" spans="1:7" x14ac:dyDescent="0.45">
      <c r="A5633" s="4" t="s">
        <v>394</v>
      </c>
      <c r="B5633" s="5" t="s">
        <v>360</v>
      </c>
      <c r="C5633" s="6" t="s">
        <v>65</v>
      </c>
      <c r="D5633" s="7">
        <v>19316.560000000001</v>
      </c>
      <c r="E5633" s="16">
        <v>45519</v>
      </c>
      <c r="F5633" s="8">
        <v>0</v>
      </c>
      <c r="G5633" s="10"/>
    </row>
    <row r="5634" spans="1:7" x14ac:dyDescent="0.45">
      <c r="A5634" s="4" t="s">
        <v>394</v>
      </c>
      <c r="B5634" s="5" t="s">
        <v>360</v>
      </c>
      <c r="C5634" s="6" t="s">
        <v>66</v>
      </c>
      <c r="D5634" s="7">
        <v>57767.14</v>
      </c>
      <c r="E5634" s="16">
        <v>45519</v>
      </c>
      <c r="F5634" s="8">
        <v>0</v>
      </c>
      <c r="G5634" s="10"/>
    </row>
    <row r="5635" spans="1:7" x14ac:dyDescent="0.45">
      <c r="A5635" s="4" t="s">
        <v>394</v>
      </c>
      <c r="B5635" s="5" t="s">
        <v>360</v>
      </c>
      <c r="C5635" s="6" t="s">
        <v>67</v>
      </c>
      <c r="D5635" s="7">
        <v>15143.05</v>
      </c>
      <c r="E5635" s="16">
        <v>45519</v>
      </c>
      <c r="F5635" s="8">
        <v>0</v>
      </c>
      <c r="G5635" s="10"/>
    </row>
    <row r="5636" spans="1:7" x14ac:dyDescent="0.45">
      <c r="A5636" s="4" t="s">
        <v>394</v>
      </c>
      <c r="B5636" s="5" t="s">
        <v>360</v>
      </c>
      <c r="C5636" s="6" t="s">
        <v>54</v>
      </c>
      <c r="D5636" s="7">
        <v>172445.75</v>
      </c>
      <c r="E5636" s="16">
        <v>44895</v>
      </c>
      <c r="F5636" s="8">
        <v>0</v>
      </c>
      <c r="G5636" s="10"/>
    </row>
    <row r="5637" spans="1:7" x14ac:dyDescent="0.45">
      <c r="A5637" s="4" t="s">
        <v>394</v>
      </c>
      <c r="B5637" s="5" t="s">
        <v>360</v>
      </c>
      <c r="C5637" s="6" t="s">
        <v>68</v>
      </c>
      <c r="D5637" s="7">
        <v>45204.85</v>
      </c>
      <c r="E5637" s="16">
        <v>44895</v>
      </c>
      <c r="F5637" s="8">
        <v>0</v>
      </c>
      <c r="G5637" s="10"/>
    </row>
    <row r="5638" spans="1:7" x14ac:dyDescent="0.45">
      <c r="A5638" s="4" t="s">
        <v>394</v>
      </c>
      <c r="B5638" s="5" t="s">
        <v>360</v>
      </c>
      <c r="C5638" s="6" t="s">
        <v>55</v>
      </c>
      <c r="D5638" s="7">
        <v>181232.08</v>
      </c>
      <c r="E5638" s="16">
        <v>44925</v>
      </c>
      <c r="F5638" s="8">
        <v>0</v>
      </c>
      <c r="G5638" s="10"/>
    </row>
    <row r="5639" spans="1:7" x14ac:dyDescent="0.45">
      <c r="A5639" s="4" t="s">
        <v>394</v>
      </c>
      <c r="B5639" s="5" t="s">
        <v>360</v>
      </c>
      <c r="C5639" s="6" t="s">
        <v>69</v>
      </c>
      <c r="D5639" s="7">
        <v>47508.09</v>
      </c>
      <c r="E5639" s="16">
        <v>44925</v>
      </c>
      <c r="F5639" s="8">
        <v>0</v>
      </c>
      <c r="G5639" s="10"/>
    </row>
    <row r="5640" spans="1:7" x14ac:dyDescent="0.45">
      <c r="A5640" s="4" t="s">
        <v>394</v>
      </c>
      <c r="B5640" s="5" t="s">
        <v>360</v>
      </c>
      <c r="C5640" s="6" t="s">
        <v>56</v>
      </c>
      <c r="D5640" s="7">
        <v>152719.95000000001</v>
      </c>
      <c r="E5640" s="16">
        <v>45140</v>
      </c>
      <c r="F5640" s="8">
        <v>0</v>
      </c>
      <c r="G5640" s="10"/>
    </row>
    <row r="5641" spans="1:7" x14ac:dyDescent="0.45">
      <c r="A5641" s="4" t="s">
        <v>394</v>
      </c>
      <c r="B5641" s="5" t="s">
        <v>360</v>
      </c>
      <c r="C5641" s="6" t="s">
        <v>70</v>
      </c>
      <c r="D5641" s="7">
        <v>40033.93</v>
      </c>
      <c r="E5641" s="16">
        <v>45140</v>
      </c>
      <c r="F5641" s="8">
        <v>0</v>
      </c>
      <c r="G5641" s="10"/>
    </row>
    <row r="5642" spans="1:7" x14ac:dyDescent="0.45">
      <c r="A5642" s="4" t="s">
        <v>394</v>
      </c>
      <c r="B5642" s="5" t="s">
        <v>360</v>
      </c>
      <c r="C5642" s="6" t="s">
        <v>57</v>
      </c>
      <c r="D5642" s="7">
        <v>193164.87</v>
      </c>
      <c r="E5642" s="16">
        <v>45504</v>
      </c>
      <c r="F5642" s="8">
        <v>0</v>
      </c>
      <c r="G5642" s="10"/>
    </row>
    <row r="5643" spans="1:7" x14ac:dyDescent="0.45">
      <c r="A5643" s="4" t="s">
        <v>394</v>
      </c>
      <c r="B5643" s="5" t="s">
        <v>360</v>
      </c>
      <c r="C5643" s="6" t="s">
        <v>72</v>
      </c>
      <c r="D5643" s="7">
        <v>36405.15</v>
      </c>
      <c r="E5643" s="16">
        <v>45504</v>
      </c>
      <c r="F5643" s="8">
        <v>0</v>
      </c>
      <c r="G5643" s="10"/>
    </row>
    <row r="5644" spans="1:7" x14ac:dyDescent="0.45">
      <c r="A5644" s="4" t="s">
        <v>394</v>
      </c>
      <c r="B5644" s="5" t="s">
        <v>360</v>
      </c>
      <c r="C5644" s="6" t="s">
        <v>58</v>
      </c>
      <c r="D5644" s="7">
        <v>85794.33</v>
      </c>
      <c r="E5644" s="16">
        <v>45412</v>
      </c>
      <c r="F5644" s="8">
        <v>0</v>
      </c>
      <c r="G5644" s="10"/>
    </row>
    <row r="5645" spans="1:7" x14ac:dyDescent="0.45">
      <c r="A5645" s="4" t="s">
        <v>394</v>
      </c>
      <c r="B5645" s="5" t="s">
        <v>360</v>
      </c>
      <c r="C5645" s="6" t="s">
        <v>73</v>
      </c>
      <c r="D5645" s="7">
        <v>22490.080000000002</v>
      </c>
      <c r="E5645" s="16">
        <v>45412</v>
      </c>
      <c r="F5645" s="8">
        <v>0</v>
      </c>
      <c r="G5645" s="10"/>
    </row>
    <row r="5646" spans="1:7" x14ac:dyDescent="0.45">
      <c r="A5646" s="4" t="s">
        <v>394</v>
      </c>
      <c r="B5646" s="5" t="s">
        <v>360</v>
      </c>
      <c r="C5646" s="6" t="s">
        <v>74</v>
      </c>
      <c r="D5646" s="7">
        <v>61391.8</v>
      </c>
      <c r="E5646" s="16">
        <v>44985</v>
      </c>
      <c r="F5646" s="8">
        <v>0</v>
      </c>
      <c r="G5646" s="10"/>
    </row>
    <row r="5647" spans="1:7" x14ac:dyDescent="0.45">
      <c r="A5647" s="4" t="s">
        <v>394</v>
      </c>
      <c r="B5647" s="5" t="s">
        <v>360</v>
      </c>
      <c r="C5647" s="6" t="s">
        <v>75</v>
      </c>
      <c r="D5647" s="7">
        <v>16093.22</v>
      </c>
      <c r="E5647" s="16">
        <v>44985</v>
      </c>
      <c r="F5647" s="8">
        <v>0</v>
      </c>
      <c r="G5647" s="10"/>
    </row>
    <row r="5648" spans="1:7" x14ac:dyDescent="0.45">
      <c r="A5648" s="4" t="s">
        <v>394</v>
      </c>
      <c r="B5648" s="5" t="s">
        <v>360</v>
      </c>
      <c r="C5648" s="6" t="s">
        <v>76</v>
      </c>
      <c r="D5648" s="7">
        <v>143228.29999999999</v>
      </c>
      <c r="E5648" s="16">
        <v>44985</v>
      </c>
      <c r="F5648" s="8">
        <v>0</v>
      </c>
      <c r="G5648" s="10"/>
    </row>
    <row r="5649" spans="1:7" x14ac:dyDescent="0.45">
      <c r="A5649" s="4" t="s">
        <v>394</v>
      </c>
      <c r="B5649" s="5" t="s">
        <v>360</v>
      </c>
      <c r="C5649" s="6" t="s">
        <v>77</v>
      </c>
      <c r="D5649" s="7">
        <v>37545.800000000003</v>
      </c>
      <c r="E5649" s="16">
        <v>44985</v>
      </c>
      <c r="F5649" s="8">
        <v>0</v>
      </c>
      <c r="G5649" s="10"/>
    </row>
    <row r="5650" spans="1:7" x14ac:dyDescent="0.45">
      <c r="A5650" s="4" t="s">
        <v>394</v>
      </c>
      <c r="B5650" s="5" t="s">
        <v>360</v>
      </c>
      <c r="C5650" s="6" t="s">
        <v>78</v>
      </c>
      <c r="D5650" s="7">
        <v>107758.54</v>
      </c>
      <c r="E5650" s="16">
        <v>45127</v>
      </c>
      <c r="F5650" s="8">
        <v>0</v>
      </c>
      <c r="G5650" s="10"/>
    </row>
    <row r="5651" spans="1:7" x14ac:dyDescent="0.45">
      <c r="A5651" s="4" t="s">
        <v>394</v>
      </c>
      <c r="B5651" s="5" t="s">
        <v>360</v>
      </c>
      <c r="C5651" s="6" t="s">
        <v>79</v>
      </c>
      <c r="D5651" s="7">
        <v>28247.77</v>
      </c>
      <c r="E5651" s="16">
        <v>45127</v>
      </c>
      <c r="F5651" s="8">
        <v>0</v>
      </c>
      <c r="G5651" s="10"/>
    </row>
    <row r="5652" spans="1:7" x14ac:dyDescent="0.45">
      <c r="A5652" s="4" t="s">
        <v>394</v>
      </c>
      <c r="B5652" s="5" t="s">
        <v>360</v>
      </c>
      <c r="C5652" s="6" t="s">
        <v>80</v>
      </c>
      <c r="D5652" s="7">
        <v>168843.64</v>
      </c>
      <c r="E5652" s="16">
        <v>45488</v>
      </c>
      <c r="F5652" s="8">
        <v>0</v>
      </c>
      <c r="G5652" s="10"/>
    </row>
    <row r="5653" spans="1:7" x14ac:dyDescent="0.45">
      <c r="A5653" s="4" t="s">
        <v>394</v>
      </c>
      <c r="B5653" s="5" t="s">
        <v>360</v>
      </c>
      <c r="C5653" s="6" t="s">
        <v>81</v>
      </c>
      <c r="D5653" s="7">
        <v>44260.59</v>
      </c>
      <c r="E5653" s="16">
        <v>45488</v>
      </c>
      <c r="F5653" s="8">
        <v>0</v>
      </c>
      <c r="G5653" s="10"/>
    </row>
    <row r="5654" spans="1:7" x14ac:dyDescent="0.45">
      <c r="A5654" s="4" t="s">
        <v>394</v>
      </c>
      <c r="B5654" s="5" t="s">
        <v>360</v>
      </c>
      <c r="C5654" s="6" t="s">
        <v>82</v>
      </c>
      <c r="D5654" s="7">
        <v>58559.88</v>
      </c>
      <c r="E5654" s="16">
        <v>45792</v>
      </c>
      <c r="F5654" s="8">
        <v>0</v>
      </c>
      <c r="G5654" s="10"/>
    </row>
    <row r="5655" spans="1:7" x14ac:dyDescent="0.45">
      <c r="A5655" s="4" t="s">
        <v>394</v>
      </c>
      <c r="B5655" s="5" t="s">
        <v>360</v>
      </c>
      <c r="C5655" s="6" t="s">
        <v>83</v>
      </c>
      <c r="D5655" s="7">
        <v>15941.04</v>
      </c>
      <c r="E5655" s="16">
        <v>45792</v>
      </c>
      <c r="F5655" s="8">
        <v>0</v>
      </c>
      <c r="G5655" s="10"/>
    </row>
    <row r="5656" spans="1:7" x14ac:dyDescent="0.45">
      <c r="A5656" s="4" t="s">
        <v>394</v>
      </c>
      <c r="B5656" s="5" t="s">
        <v>360</v>
      </c>
      <c r="C5656" s="6" t="s">
        <v>84</v>
      </c>
      <c r="D5656" s="7">
        <v>56775.14</v>
      </c>
      <c r="E5656" s="16">
        <v>45792</v>
      </c>
      <c r="F5656" s="8">
        <v>0</v>
      </c>
      <c r="G5656" s="10"/>
    </row>
    <row r="5657" spans="1:7" x14ac:dyDescent="0.45">
      <c r="A5657" s="4" t="s">
        <v>394</v>
      </c>
      <c r="B5657" s="5" t="s">
        <v>360</v>
      </c>
      <c r="C5657" s="6" t="s">
        <v>85</v>
      </c>
      <c r="D5657" s="7">
        <v>15455.21</v>
      </c>
      <c r="E5657" s="16">
        <v>45792</v>
      </c>
      <c r="F5657" s="8">
        <v>0</v>
      </c>
      <c r="G5657" s="10"/>
    </row>
    <row r="5658" spans="1:7" x14ac:dyDescent="0.45">
      <c r="A5658" s="4" t="s">
        <v>394</v>
      </c>
      <c r="B5658" s="5" t="s">
        <v>360</v>
      </c>
      <c r="C5658" s="6" t="s">
        <v>86</v>
      </c>
      <c r="D5658" s="7">
        <v>86453.02</v>
      </c>
      <c r="E5658" s="16">
        <v>45519</v>
      </c>
      <c r="F5658" s="8">
        <v>0</v>
      </c>
      <c r="G5658" s="10"/>
    </row>
    <row r="5659" spans="1:7" x14ac:dyDescent="0.45">
      <c r="A5659" s="4" t="s">
        <v>394</v>
      </c>
      <c r="B5659" s="5" t="s">
        <v>360</v>
      </c>
      <c r="C5659" s="6" t="s">
        <v>87</v>
      </c>
      <c r="D5659" s="7">
        <v>22662.75</v>
      </c>
      <c r="E5659" s="16">
        <v>45519</v>
      </c>
      <c r="F5659" s="8">
        <v>0</v>
      </c>
      <c r="G5659" s="10"/>
    </row>
    <row r="5660" spans="1:7" x14ac:dyDescent="0.45">
      <c r="A5660" s="4" t="s">
        <v>394</v>
      </c>
      <c r="B5660" s="5" t="s">
        <v>360</v>
      </c>
      <c r="C5660" s="6" t="s">
        <v>88</v>
      </c>
      <c r="D5660" s="7">
        <v>57064.77</v>
      </c>
      <c r="E5660" s="16">
        <v>45519</v>
      </c>
      <c r="F5660" s="8">
        <v>0</v>
      </c>
      <c r="G5660" s="10"/>
    </row>
    <row r="5661" spans="1:7" x14ac:dyDescent="0.45">
      <c r="A5661" s="4" t="s">
        <v>394</v>
      </c>
      <c r="B5661" s="5" t="s">
        <v>360</v>
      </c>
      <c r="C5661" s="6" t="s">
        <v>89</v>
      </c>
      <c r="D5661" s="7">
        <v>14958.93</v>
      </c>
      <c r="E5661" s="16">
        <v>45519</v>
      </c>
      <c r="F5661" s="8">
        <v>0</v>
      </c>
      <c r="G5661" s="10"/>
    </row>
    <row r="5662" spans="1:7" x14ac:dyDescent="0.45">
      <c r="A5662" s="4" t="s">
        <v>394</v>
      </c>
      <c r="B5662" s="5" t="s">
        <v>360</v>
      </c>
      <c r="C5662" s="6" t="s">
        <v>90</v>
      </c>
      <c r="D5662" s="7">
        <v>57064.77</v>
      </c>
      <c r="E5662" s="16">
        <v>45762</v>
      </c>
      <c r="F5662" s="8">
        <v>0</v>
      </c>
      <c r="G5662" s="10"/>
    </row>
    <row r="5663" spans="1:7" x14ac:dyDescent="0.45">
      <c r="A5663" s="4" t="s">
        <v>394</v>
      </c>
      <c r="B5663" s="5" t="s">
        <v>360</v>
      </c>
      <c r="C5663" s="6" t="s">
        <v>91</v>
      </c>
      <c r="D5663" s="7">
        <v>14958.93</v>
      </c>
      <c r="E5663" s="16">
        <v>45762</v>
      </c>
      <c r="F5663" s="8">
        <v>0</v>
      </c>
      <c r="G5663" s="10"/>
    </row>
    <row r="5664" spans="1:7" x14ac:dyDescent="0.45">
      <c r="A5664" s="4" t="s">
        <v>394</v>
      </c>
      <c r="B5664" s="5" t="s">
        <v>360</v>
      </c>
      <c r="C5664" s="6" t="s">
        <v>92</v>
      </c>
      <c r="D5664" s="7">
        <v>542661.25</v>
      </c>
      <c r="E5664" s="16">
        <v>45519</v>
      </c>
      <c r="F5664" s="8">
        <v>0</v>
      </c>
      <c r="G5664" s="10"/>
    </row>
    <row r="5665" spans="1:7" x14ac:dyDescent="0.45">
      <c r="A5665" s="4" t="s">
        <v>394</v>
      </c>
      <c r="B5665" s="5" t="s">
        <v>360</v>
      </c>
      <c r="C5665" s="6" t="s">
        <v>93</v>
      </c>
      <c r="D5665" s="7">
        <v>142252.96</v>
      </c>
      <c r="E5665" s="16">
        <v>45519</v>
      </c>
      <c r="F5665" s="8">
        <v>0</v>
      </c>
      <c r="G5665" s="10"/>
    </row>
    <row r="5666" spans="1:7" x14ac:dyDescent="0.45">
      <c r="A5666" s="4" t="s">
        <v>394</v>
      </c>
      <c r="B5666" s="5" t="s">
        <v>361</v>
      </c>
      <c r="C5666" s="6" t="s">
        <v>60</v>
      </c>
      <c r="D5666" s="7">
        <v>10846.84</v>
      </c>
      <c r="E5666" s="16">
        <v>45519</v>
      </c>
      <c r="F5666" s="8">
        <v>0</v>
      </c>
      <c r="G5666" s="10"/>
    </row>
    <row r="5667" spans="1:7" x14ac:dyDescent="0.45">
      <c r="A5667" s="4" t="s">
        <v>394</v>
      </c>
      <c r="B5667" s="5" t="s">
        <v>361</v>
      </c>
      <c r="C5667" s="6" t="s">
        <v>62</v>
      </c>
      <c r="D5667" s="7">
        <v>10489.27</v>
      </c>
      <c r="E5667" s="16">
        <v>45519</v>
      </c>
      <c r="F5667" s="8">
        <v>0</v>
      </c>
      <c r="G5667" s="10"/>
    </row>
    <row r="5668" spans="1:7" x14ac:dyDescent="0.45">
      <c r="A5668" s="4" t="s">
        <v>394</v>
      </c>
      <c r="B5668" s="5" t="s">
        <v>361</v>
      </c>
      <c r="C5668" s="6" t="s">
        <v>64</v>
      </c>
      <c r="D5668" s="7">
        <v>12398.1</v>
      </c>
      <c r="E5668" s="16">
        <v>45519</v>
      </c>
      <c r="F5668" s="8">
        <v>0</v>
      </c>
      <c r="G5668" s="10"/>
    </row>
    <row r="5669" spans="1:7" x14ac:dyDescent="0.45">
      <c r="A5669" s="4" t="s">
        <v>394</v>
      </c>
      <c r="B5669" s="5" t="s">
        <v>361</v>
      </c>
      <c r="C5669" s="6" t="s">
        <v>66</v>
      </c>
      <c r="D5669" s="7">
        <v>9719.39</v>
      </c>
      <c r="E5669" s="16">
        <v>45519</v>
      </c>
      <c r="F5669" s="8">
        <v>0</v>
      </c>
      <c r="G5669" s="10"/>
    </row>
    <row r="5670" spans="1:7" x14ac:dyDescent="0.45">
      <c r="A5670" s="4" t="s">
        <v>394</v>
      </c>
      <c r="B5670" s="5" t="s">
        <v>361</v>
      </c>
      <c r="C5670" s="6" t="s">
        <v>54</v>
      </c>
      <c r="D5670" s="7">
        <v>29014.2</v>
      </c>
      <c r="E5670" s="16">
        <v>44895</v>
      </c>
      <c r="F5670" s="8">
        <v>0</v>
      </c>
      <c r="G5670" s="10"/>
    </row>
    <row r="5671" spans="1:7" x14ac:dyDescent="0.45">
      <c r="A5671" s="4" t="s">
        <v>394</v>
      </c>
      <c r="B5671" s="5" t="s">
        <v>361</v>
      </c>
      <c r="C5671" s="6" t="s">
        <v>55</v>
      </c>
      <c r="D5671" s="7">
        <v>30492.51</v>
      </c>
      <c r="E5671" s="16">
        <v>44925</v>
      </c>
      <c r="F5671" s="8">
        <v>0</v>
      </c>
      <c r="G5671" s="10"/>
    </row>
    <row r="5672" spans="1:7" x14ac:dyDescent="0.45">
      <c r="A5672" s="4" t="s">
        <v>394</v>
      </c>
      <c r="B5672" s="5" t="s">
        <v>361</v>
      </c>
      <c r="C5672" s="6" t="s">
        <v>56</v>
      </c>
      <c r="D5672" s="7">
        <v>25695.31</v>
      </c>
      <c r="E5672" s="16">
        <v>45140</v>
      </c>
      <c r="F5672" s="8">
        <v>0</v>
      </c>
      <c r="G5672" s="10"/>
    </row>
    <row r="5673" spans="1:7" x14ac:dyDescent="0.45">
      <c r="A5673" s="4" t="s">
        <v>394</v>
      </c>
      <c r="B5673" s="5" t="s">
        <v>361</v>
      </c>
      <c r="C5673" s="6" t="s">
        <v>57</v>
      </c>
      <c r="D5673" s="7">
        <v>32500.21</v>
      </c>
      <c r="E5673" s="16">
        <v>45504</v>
      </c>
      <c r="F5673" s="8">
        <v>0</v>
      </c>
      <c r="G5673" s="10"/>
    </row>
    <row r="5674" spans="1:7" x14ac:dyDescent="0.45">
      <c r="A5674" s="4" t="s">
        <v>394</v>
      </c>
      <c r="B5674" s="5" t="s">
        <v>361</v>
      </c>
      <c r="C5674" s="6" t="s">
        <v>58</v>
      </c>
      <c r="D5674" s="7">
        <v>14435</v>
      </c>
      <c r="E5674" s="16">
        <v>45412</v>
      </c>
      <c r="F5674" s="8">
        <v>0</v>
      </c>
      <c r="G5674" s="10"/>
    </row>
    <row r="5675" spans="1:7" x14ac:dyDescent="0.45">
      <c r="A5675" s="4" t="s">
        <v>394</v>
      </c>
      <c r="B5675" s="5" t="s">
        <v>361</v>
      </c>
      <c r="C5675" s="6" t="s">
        <v>74</v>
      </c>
      <c r="D5675" s="7">
        <v>10329.24</v>
      </c>
      <c r="E5675" s="16">
        <v>44985</v>
      </c>
      <c r="F5675" s="8">
        <v>0</v>
      </c>
      <c r="G5675" s="10"/>
    </row>
    <row r="5676" spans="1:7" x14ac:dyDescent="0.45">
      <c r="A5676" s="4" t="s">
        <v>394</v>
      </c>
      <c r="B5676" s="5" t="s">
        <v>361</v>
      </c>
      <c r="C5676" s="6" t="s">
        <v>76</v>
      </c>
      <c r="D5676" s="7">
        <v>24098.33</v>
      </c>
      <c r="E5676" s="16">
        <v>44985</v>
      </c>
      <c r="F5676" s="8">
        <v>0</v>
      </c>
      <c r="G5676" s="10"/>
    </row>
    <row r="5677" spans="1:7" x14ac:dyDescent="0.45">
      <c r="A5677" s="4" t="s">
        <v>394</v>
      </c>
      <c r="B5677" s="5" t="s">
        <v>361</v>
      </c>
      <c r="C5677" s="6" t="s">
        <v>78</v>
      </c>
      <c r="D5677" s="7">
        <v>18130.5</v>
      </c>
      <c r="E5677" s="16">
        <v>45127</v>
      </c>
      <c r="F5677" s="8">
        <v>0</v>
      </c>
      <c r="G5677" s="10"/>
    </row>
    <row r="5678" spans="1:7" x14ac:dyDescent="0.45">
      <c r="A5678" s="4" t="s">
        <v>394</v>
      </c>
      <c r="B5678" s="5" t="s">
        <v>361</v>
      </c>
      <c r="C5678" s="6" t="s">
        <v>80</v>
      </c>
      <c r="D5678" s="7">
        <v>28408.14</v>
      </c>
      <c r="E5678" s="16">
        <v>45488</v>
      </c>
      <c r="F5678" s="8">
        <v>0</v>
      </c>
      <c r="G5678" s="10"/>
    </row>
    <row r="5679" spans="1:7" x14ac:dyDescent="0.45">
      <c r="A5679" s="4" t="s">
        <v>394</v>
      </c>
      <c r="B5679" s="5" t="s">
        <v>361</v>
      </c>
      <c r="C5679" s="6" t="s">
        <v>82</v>
      </c>
      <c r="D5679" s="7">
        <v>9852.77</v>
      </c>
      <c r="E5679" s="16">
        <v>45519</v>
      </c>
      <c r="F5679" s="8">
        <v>0</v>
      </c>
      <c r="G5679" s="10"/>
    </row>
    <row r="5680" spans="1:7" x14ac:dyDescent="0.45">
      <c r="A5680" s="4" t="s">
        <v>394</v>
      </c>
      <c r="B5680" s="5" t="s">
        <v>361</v>
      </c>
      <c r="C5680" s="6" t="s">
        <v>84</v>
      </c>
      <c r="D5680" s="7">
        <v>9552.48</v>
      </c>
      <c r="E5680" s="16">
        <v>45519</v>
      </c>
      <c r="F5680" s="8">
        <v>0</v>
      </c>
      <c r="G5680" s="10"/>
    </row>
    <row r="5681" spans="1:7" x14ac:dyDescent="0.45">
      <c r="A5681" s="4" t="s">
        <v>394</v>
      </c>
      <c r="B5681" s="5" t="s">
        <v>361</v>
      </c>
      <c r="C5681" s="6" t="s">
        <v>86</v>
      </c>
      <c r="D5681" s="7">
        <v>14545.82</v>
      </c>
      <c r="E5681" s="16">
        <v>45519</v>
      </c>
      <c r="F5681" s="8">
        <v>0</v>
      </c>
      <c r="G5681" s="10"/>
    </row>
    <row r="5682" spans="1:7" x14ac:dyDescent="0.45">
      <c r="A5682" s="4" t="s">
        <v>394</v>
      </c>
      <c r="B5682" s="5" t="s">
        <v>361</v>
      </c>
      <c r="C5682" s="6" t="s">
        <v>88</v>
      </c>
      <c r="D5682" s="7">
        <v>9601.2099999999991</v>
      </c>
      <c r="E5682" s="16">
        <v>45519</v>
      </c>
      <c r="F5682" s="8">
        <v>0</v>
      </c>
      <c r="G5682" s="10"/>
    </row>
    <row r="5683" spans="1:7" x14ac:dyDescent="0.45">
      <c r="A5683" s="4" t="s">
        <v>394</v>
      </c>
      <c r="B5683" s="5" t="s">
        <v>361</v>
      </c>
      <c r="C5683" s="6" t="s">
        <v>90</v>
      </c>
      <c r="D5683" s="7">
        <v>9601.2099999999991</v>
      </c>
      <c r="E5683" s="16">
        <v>45762</v>
      </c>
      <c r="F5683" s="8">
        <v>0</v>
      </c>
      <c r="G5683" s="10"/>
    </row>
    <row r="5684" spans="1:7" x14ac:dyDescent="0.45">
      <c r="A5684" s="4" t="s">
        <v>394</v>
      </c>
      <c r="B5684" s="5" t="s">
        <v>361</v>
      </c>
      <c r="C5684" s="6" t="s">
        <v>92</v>
      </c>
      <c r="D5684" s="7">
        <v>91303.38</v>
      </c>
      <c r="E5684" s="16">
        <v>45519</v>
      </c>
      <c r="F5684" s="8">
        <v>0</v>
      </c>
      <c r="G5684" s="10"/>
    </row>
    <row r="5685" spans="1:7" x14ac:dyDescent="0.45">
      <c r="A5685" s="4" t="s">
        <v>394</v>
      </c>
      <c r="B5685" s="5" t="s">
        <v>362</v>
      </c>
      <c r="C5685" s="6" t="s">
        <v>60</v>
      </c>
      <c r="D5685" s="7">
        <v>78100.240000000005</v>
      </c>
      <c r="E5685" s="16">
        <v>45519</v>
      </c>
      <c r="F5685" s="8">
        <v>0</v>
      </c>
      <c r="G5685" s="10"/>
    </row>
    <row r="5686" spans="1:7" x14ac:dyDescent="0.45">
      <c r="A5686" s="4" t="s">
        <v>394</v>
      </c>
      <c r="B5686" s="5" t="s">
        <v>362</v>
      </c>
      <c r="C5686" s="6" t="s">
        <v>61</v>
      </c>
      <c r="D5686" s="7">
        <v>17136.39</v>
      </c>
      <c r="E5686" s="16">
        <v>45519</v>
      </c>
      <c r="F5686" s="8">
        <v>0</v>
      </c>
      <c r="G5686" s="10"/>
    </row>
    <row r="5687" spans="1:7" x14ac:dyDescent="0.45">
      <c r="A5687" s="4" t="s">
        <v>394</v>
      </c>
      <c r="B5687" s="5" t="s">
        <v>362</v>
      </c>
      <c r="C5687" s="6" t="s">
        <v>62</v>
      </c>
      <c r="D5687" s="7">
        <v>75525.69</v>
      </c>
      <c r="E5687" s="16">
        <v>45519</v>
      </c>
      <c r="F5687" s="8">
        <v>0</v>
      </c>
      <c r="G5687" s="10"/>
    </row>
    <row r="5688" spans="1:7" x14ac:dyDescent="0.45">
      <c r="A5688" s="4" t="s">
        <v>394</v>
      </c>
      <c r="B5688" s="5" t="s">
        <v>362</v>
      </c>
      <c r="C5688" s="6" t="s">
        <v>63</v>
      </c>
      <c r="D5688" s="7">
        <v>16571.490000000002</v>
      </c>
      <c r="E5688" s="16">
        <v>45519</v>
      </c>
      <c r="F5688" s="8">
        <v>0</v>
      </c>
      <c r="G5688" s="10"/>
    </row>
    <row r="5689" spans="1:7" x14ac:dyDescent="0.45">
      <c r="A5689" s="4" t="s">
        <v>394</v>
      </c>
      <c r="B5689" s="5" t="s">
        <v>362</v>
      </c>
      <c r="C5689" s="6" t="s">
        <v>64</v>
      </c>
      <c r="D5689" s="7">
        <v>89269.8</v>
      </c>
      <c r="E5689" s="16">
        <v>45519</v>
      </c>
      <c r="F5689" s="8">
        <v>0</v>
      </c>
      <c r="G5689" s="10"/>
    </row>
    <row r="5690" spans="1:7" x14ac:dyDescent="0.45">
      <c r="A5690" s="4" t="s">
        <v>394</v>
      </c>
      <c r="B5690" s="5" t="s">
        <v>362</v>
      </c>
      <c r="C5690" s="6" t="s">
        <v>65</v>
      </c>
      <c r="D5690" s="7">
        <v>18861.98</v>
      </c>
      <c r="E5690" s="16">
        <v>45519</v>
      </c>
      <c r="F5690" s="8">
        <v>0</v>
      </c>
      <c r="G5690" s="10"/>
    </row>
    <row r="5691" spans="1:7" x14ac:dyDescent="0.45">
      <c r="A5691" s="4" t="s">
        <v>394</v>
      </c>
      <c r="B5691" s="5" t="s">
        <v>362</v>
      </c>
      <c r="C5691" s="6" t="s">
        <v>66</v>
      </c>
      <c r="D5691" s="7">
        <v>69982.3</v>
      </c>
      <c r="E5691" s="16">
        <v>45519</v>
      </c>
      <c r="F5691" s="8">
        <v>0</v>
      </c>
      <c r="G5691" s="10"/>
    </row>
    <row r="5692" spans="1:7" x14ac:dyDescent="0.45">
      <c r="A5692" s="4" t="s">
        <v>394</v>
      </c>
      <c r="B5692" s="5" t="s">
        <v>362</v>
      </c>
      <c r="C5692" s="6" t="s">
        <v>67</v>
      </c>
      <c r="D5692" s="7">
        <v>14786.69</v>
      </c>
      <c r="E5692" s="16">
        <v>45519</v>
      </c>
      <c r="F5692" s="8">
        <v>0</v>
      </c>
      <c r="G5692" s="10"/>
    </row>
    <row r="5693" spans="1:7" x14ac:dyDescent="0.45">
      <c r="A5693" s="4" t="s">
        <v>394</v>
      </c>
      <c r="B5693" s="5" t="s">
        <v>362</v>
      </c>
      <c r="C5693" s="6" t="s">
        <v>54</v>
      </c>
      <c r="D5693" s="7">
        <v>208910.3</v>
      </c>
      <c r="E5693" s="16">
        <v>44880</v>
      </c>
      <c r="F5693" s="8">
        <v>0</v>
      </c>
      <c r="G5693" s="10"/>
    </row>
    <row r="5694" spans="1:7" x14ac:dyDescent="0.45">
      <c r="A5694" s="4" t="s">
        <v>394</v>
      </c>
      <c r="B5694" s="5" t="s">
        <v>362</v>
      </c>
      <c r="C5694" s="6" t="s">
        <v>68</v>
      </c>
      <c r="D5694" s="7">
        <v>37765.18</v>
      </c>
      <c r="E5694" s="16">
        <v>44880</v>
      </c>
      <c r="F5694" s="8">
        <v>6375.86</v>
      </c>
      <c r="G5694" s="10"/>
    </row>
    <row r="5695" spans="1:7" x14ac:dyDescent="0.45">
      <c r="A5695" s="4" t="s">
        <v>394</v>
      </c>
      <c r="B5695" s="5" t="s">
        <v>362</v>
      </c>
      <c r="C5695" s="6" t="s">
        <v>55</v>
      </c>
      <c r="D5695" s="7">
        <v>219554.54</v>
      </c>
      <c r="E5695" s="16">
        <v>44925</v>
      </c>
      <c r="F5695" s="8">
        <v>0</v>
      </c>
      <c r="G5695" s="10"/>
    </row>
    <row r="5696" spans="1:7" x14ac:dyDescent="0.45">
      <c r="A5696" s="4" t="s">
        <v>394</v>
      </c>
      <c r="B5696" s="5" t="s">
        <v>362</v>
      </c>
      <c r="C5696" s="6" t="s">
        <v>69</v>
      </c>
      <c r="D5696" s="7">
        <v>39689.370000000003</v>
      </c>
      <c r="E5696" s="16">
        <v>44925</v>
      </c>
      <c r="F5696" s="8">
        <v>6700.72</v>
      </c>
      <c r="G5696" s="10"/>
    </row>
    <row r="5697" spans="1:7" x14ac:dyDescent="0.45">
      <c r="A5697" s="4" t="s">
        <v>394</v>
      </c>
      <c r="B5697" s="5" t="s">
        <v>362</v>
      </c>
      <c r="C5697" s="6" t="s">
        <v>56</v>
      </c>
      <c r="D5697" s="7">
        <v>185013.38</v>
      </c>
      <c r="E5697" s="16">
        <v>45140</v>
      </c>
      <c r="F5697" s="8">
        <v>0</v>
      </c>
      <c r="G5697" s="10"/>
    </row>
    <row r="5698" spans="1:7" x14ac:dyDescent="0.45">
      <c r="A5698" s="4" t="s">
        <v>394</v>
      </c>
      <c r="B5698" s="5" t="s">
        <v>362</v>
      </c>
      <c r="C5698" s="6" t="s">
        <v>70</v>
      </c>
      <c r="D5698" s="7">
        <v>33445.29</v>
      </c>
      <c r="E5698" s="16">
        <v>45140</v>
      </c>
      <c r="F5698" s="8">
        <v>5646.53</v>
      </c>
      <c r="G5698" s="10"/>
    </row>
    <row r="5699" spans="1:7" x14ac:dyDescent="0.45">
      <c r="A5699" s="4" t="s">
        <v>394</v>
      </c>
      <c r="B5699" s="5" t="s">
        <v>362</v>
      </c>
      <c r="C5699" s="6" t="s">
        <v>57</v>
      </c>
      <c r="D5699" s="7">
        <v>234010.58</v>
      </c>
      <c r="E5699" s="16">
        <v>45504</v>
      </c>
      <c r="F5699" s="8">
        <v>0</v>
      </c>
      <c r="G5699" s="10"/>
    </row>
    <row r="5700" spans="1:7" x14ac:dyDescent="0.45">
      <c r="A5700" s="4" t="s">
        <v>394</v>
      </c>
      <c r="B5700" s="5" t="s">
        <v>362</v>
      </c>
      <c r="C5700" s="6" t="s">
        <v>71</v>
      </c>
      <c r="D5700" s="7">
        <v>29180.32</v>
      </c>
      <c r="E5700" s="16">
        <v>45504</v>
      </c>
      <c r="F5700" s="8">
        <v>0</v>
      </c>
      <c r="G5700" s="10" t="s">
        <v>395</v>
      </c>
    </row>
    <row r="5701" spans="1:7" x14ac:dyDescent="0.45">
      <c r="A5701" s="4" t="s">
        <v>394</v>
      </c>
      <c r="B5701" s="5" t="s">
        <v>362</v>
      </c>
      <c r="C5701" s="6" t="s">
        <v>72</v>
      </c>
      <c r="D5701" s="7">
        <v>28823.4</v>
      </c>
      <c r="E5701" s="16">
        <v>45504</v>
      </c>
      <c r="F5701" s="8">
        <v>6725.03</v>
      </c>
      <c r="G5701" s="10"/>
    </row>
    <row r="5702" spans="1:7" x14ac:dyDescent="0.45">
      <c r="A5702" s="4" t="s">
        <v>394</v>
      </c>
      <c r="B5702" s="5" t="s">
        <v>362</v>
      </c>
      <c r="C5702" s="6" t="s">
        <v>58</v>
      </c>
      <c r="D5702" s="7">
        <v>103935.99</v>
      </c>
      <c r="E5702" s="16">
        <v>45412</v>
      </c>
      <c r="F5702" s="8">
        <v>0</v>
      </c>
      <c r="G5702" s="10"/>
    </row>
    <row r="5703" spans="1:7" x14ac:dyDescent="0.45">
      <c r="A5703" s="4" t="s">
        <v>394</v>
      </c>
      <c r="B5703" s="5" t="s">
        <v>362</v>
      </c>
      <c r="C5703" s="6" t="s">
        <v>73</v>
      </c>
      <c r="D5703" s="7">
        <v>18788.740000000002</v>
      </c>
      <c r="E5703" s="16">
        <v>45412</v>
      </c>
      <c r="F5703" s="8">
        <v>3172.09</v>
      </c>
      <c r="G5703" s="10"/>
    </row>
    <row r="5704" spans="1:7" x14ac:dyDescent="0.45">
      <c r="A5704" s="4" t="s">
        <v>394</v>
      </c>
      <c r="B5704" s="5" t="s">
        <v>362</v>
      </c>
      <c r="C5704" s="6" t="s">
        <v>74</v>
      </c>
      <c r="D5704" s="7">
        <v>74373.41</v>
      </c>
      <c r="E5704" s="16">
        <v>44985</v>
      </c>
      <c r="F5704" s="8">
        <v>0</v>
      </c>
      <c r="G5704" s="10"/>
    </row>
    <row r="5705" spans="1:7" x14ac:dyDescent="0.45">
      <c r="A5705" s="4" t="s">
        <v>394</v>
      </c>
      <c r="B5705" s="5" t="s">
        <v>362</v>
      </c>
      <c r="C5705" s="6" t="s">
        <v>75</v>
      </c>
      <c r="D5705" s="7">
        <v>15714.5</v>
      </c>
      <c r="E5705" s="16">
        <v>44985</v>
      </c>
      <c r="F5705" s="8">
        <v>0</v>
      </c>
      <c r="G5705" s="10"/>
    </row>
    <row r="5706" spans="1:7" x14ac:dyDescent="0.45">
      <c r="A5706" s="4" t="s">
        <v>394</v>
      </c>
      <c r="B5706" s="5" t="s">
        <v>362</v>
      </c>
      <c r="C5706" s="6" t="s">
        <v>76</v>
      </c>
      <c r="D5706" s="7">
        <v>173514.67</v>
      </c>
      <c r="E5706" s="16">
        <v>44985</v>
      </c>
      <c r="F5706" s="8">
        <v>0</v>
      </c>
      <c r="G5706" s="10"/>
    </row>
    <row r="5707" spans="1:7" x14ac:dyDescent="0.45">
      <c r="A5707" s="4" t="s">
        <v>394</v>
      </c>
      <c r="B5707" s="5" t="s">
        <v>362</v>
      </c>
      <c r="C5707" s="6" t="s">
        <v>77</v>
      </c>
      <c r="D5707" s="7">
        <v>36662.239999999998</v>
      </c>
      <c r="E5707" s="16">
        <v>44985</v>
      </c>
      <c r="F5707" s="8">
        <v>0</v>
      </c>
      <c r="G5707" s="10"/>
    </row>
    <row r="5708" spans="1:7" x14ac:dyDescent="0.45">
      <c r="A5708" s="4" t="s">
        <v>394</v>
      </c>
      <c r="B5708" s="5" t="s">
        <v>362</v>
      </c>
      <c r="C5708" s="6" t="s">
        <v>78</v>
      </c>
      <c r="D5708" s="7">
        <v>130544.64</v>
      </c>
      <c r="E5708" s="16">
        <v>45127</v>
      </c>
      <c r="F5708" s="8">
        <v>0</v>
      </c>
      <c r="G5708" s="10"/>
    </row>
    <row r="5709" spans="1:7" x14ac:dyDescent="0.45">
      <c r="A5709" s="4" t="s">
        <v>394</v>
      </c>
      <c r="B5709" s="5" t="s">
        <v>362</v>
      </c>
      <c r="C5709" s="6" t="s">
        <v>79</v>
      </c>
      <c r="D5709" s="7">
        <v>27583.02</v>
      </c>
      <c r="E5709" s="16">
        <v>45127</v>
      </c>
      <c r="F5709" s="8">
        <v>0</v>
      </c>
      <c r="G5709" s="10"/>
    </row>
    <row r="5710" spans="1:7" x14ac:dyDescent="0.45">
      <c r="A5710" s="4" t="s">
        <v>394</v>
      </c>
      <c r="B5710" s="5" t="s">
        <v>362</v>
      </c>
      <c r="C5710" s="6" t="s">
        <v>80</v>
      </c>
      <c r="D5710" s="7">
        <v>204546.5</v>
      </c>
      <c r="E5710" s="16">
        <v>45488</v>
      </c>
      <c r="F5710" s="8">
        <v>0</v>
      </c>
      <c r="G5710" s="10"/>
    </row>
    <row r="5711" spans="1:7" x14ac:dyDescent="0.45">
      <c r="A5711" s="4" t="s">
        <v>394</v>
      </c>
      <c r="B5711" s="5" t="s">
        <v>362</v>
      </c>
      <c r="C5711" s="6" t="s">
        <v>81</v>
      </c>
      <c r="D5711" s="7">
        <v>36976.33</v>
      </c>
      <c r="E5711" s="16">
        <v>45488</v>
      </c>
      <c r="F5711" s="8">
        <v>6242.68</v>
      </c>
      <c r="G5711" s="10"/>
    </row>
    <row r="5712" spans="1:7" x14ac:dyDescent="0.45">
      <c r="A5712" s="4" t="s">
        <v>394</v>
      </c>
      <c r="B5712" s="5" t="s">
        <v>362</v>
      </c>
      <c r="C5712" s="6" t="s">
        <v>82</v>
      </c>
      <c r="D5712" s="7">
        <v>70942.67</v>
      </c>
      <c r="E5712" s="16">
        <v>45519</v>
      </c>
      <c r="F5712" s="8">
        <v>0</v>
      </c>
      <c r="G5712" s="10"/>
    </row>
    <row r="5713" spans="1:7" x14ac:dyDescent="0.45">
      <c r="A5713" s="4" t="s">
        <v>394</v>
      </c>
      <c r="B5713" s="5" t="s">
        <v>362</v>
      </c>
      <c r="C5713" s="6" t="s">
        <v>83</v>
      </c>
      <c r="D5713" s="7">
        <v>15565.9</v>
      </c>
      <c r="E5713" s="16">
        <v>45519</v>
      </c>
      <c r="F5713" s="8">
        <v>0</v>
      </c>
      <c r="G5713" s="10"/>
    </row>
    <row r="5714" spans="1:7" x14ac:dyDescent="0.45">
      <c r="A5714" s="4" t="s">
        <v>394</v>
      </c>
      <c r="B5714" s="5" t="s">
        <v>362</v>
      </c>
      <c r="C5714" s="6" t="s">
        <v>84</v>
      </c>
      <c r="D5714" s="7">
        <v>68780.53</v>
      </c>
      <c r="E5714" s="16">
        <v>45519</v>
      </c>
      <c r="F5714" s="8">
        <v>0</v>
      </c>
      <c r="G5714" s="10"/>
    </row>
    <row r="5715" spans="1:7" x14ac:dyDescent="0.45">
      <c r="A5715" s="4" t="s">
        <v>394</v>
      </c>
      <c r="B5715" s="5" t="s">
        <v>362</v>
      </c>
      <c r="C5715" s="6" t="s">
        <v>85</v>
      </c>
      <c r="D5715" s="7">
        <v>15091.5</v>
      </c>
      <c r="E5715" s="16">
        <v>45519</v>
      </c>
      <c r="F5715" s="8">
        <v>0</v>
      </c>
      <c r="G5715" s="10"/>
    </row>
    <row r="5716" spans="1:7" x14ac:dyDescent="0.45">
      <c r="A5716" s="4" t="s">
        <v>394</v>
      </c>
      <c r="B5716" s="5" t="s">
        <v>362</v>
      </c>
      <c r="C5716" s="6" t="s">
        <v>86</v>
      </c>
      <c r="D5716" s="7">
        <v>104733.96</v>
      </c>
      <c r="E5716" s="16">
        <v>45519</v>
      </c>
      <c r="F5716" s="8">
        <v>0</v>
      </c>
      <c r="G5716" s="10"/>
    </row>
    <row r="5717" spans="1:7" x14ac:dyDescent="0.45">
      <c r="A5717" s="4" t="s">
        <v>394</v>
      </c>
      <c r="B5717" s="5" t="s">
        <v>362</v>
      </c>
      <c r="C5717" s="6" t="s">
        <v>87</v>
      </c>
      <c r="D5717" s="7">
        <v>22129.43</v>
      </c>
      <c r="E5717" s="16">
        <v>45519</v>
      </c>
      <c r="F5717" s="8">
        <v>0</v>
      </c>
      <c r="G5717" s="10"/>
    </row>
    <row r="5718" spans="1:7" x14ac:dyDescent="0.45">
      <c r="A5718" s="4" t="s">
        <v>394</v>
      </c>
      <c r="B5718" s="5" t="s">
        <v>362</v>
      </c>
      <c r="C5718" s="6" t="s">
        <v>88</v>
      </c>
      <c r="D5718" s="7">
        <v>69131.41</v>
      </c>
      <c r="E5718" s="16">
        <v>45519</v>
      </c>
      <c r="F5718" s="8">
        <v>0</v>
      </c>
      <c r="G5718" s="10"/>
    </row>
    <row r="5719" spans="1:7" x14ac:dyDescent="0.45">
      <c r="A5719" s="4" t="s">
        <v>394</v>
      </c>
      <c r="B5719" s="5" t="s">
        <v>362</v>
      </c>
      <c r="C5719" s="6" t="s">
        <v>89</v>
      </c>
      <c r="D5719" s="7">
        <v>14606.9</v>
      </c>
      <c r="E5719" s="16">
        <v>45519</v>
      </c>
      <c r="F5719" s="8">
        <v>0</v>
      </c>
      <c r="G5719" s="10"/>
    </row>
    <row r="5720" spans="1:7" x14ac:dyDescent="0.45">
      <c r="A5720" s="4" t="s">
        <v>394</v>
      </c>
      <c r="B5720" s="5" t="s">
        <v>362</v>
      </c>
      <c r="C5720" s="6" t="s">
        <v>90</v>
      </c>
      <c r="D5720" s="7">
        <v>69131.41</v>
      </c>
      <c r="E5720" s="16">
        <v>45762</v>
      </c>
      <c r="F5720" s="8">
        <v>0</v>
      </c>
      <c r="G5720" s="10"/>
    </row>
    <row r="5721" spans="1:7" x14ac:dyDescent="0.45">
      <c r="A5721" s="4" t="s">
        <v>394</v>
      </c>
      <c r="B5721" s="5" t="s">
        <v>362</v>
      </c>
      <c r="C5721" s="6" t="s">
        <v>91</v>
      </c>
      <c r="D5721" s="7">
        <v>14606.9</v>
      </c>
      <c r="E5721" s="16">
        <v>45762</v>
      </c>
      <c r="F5721" s="8">
        <v>0</v>
      </c>
      <c r="G5721" s="10"/>
    </row>
    <row r="5722" spans="1:7" x14ac:dyDescent="0.45">
      <c r="A5722" s="4" t="s">
        <v>394</v>
      </c>
      <c r="B5722" s="5" t="s">
        <v>362</v>
      </c>
      <c r="C5722" s="6" t="s">
        <v>92</v>
      </c>
      <c r="D5722" s="7">
        <v>657409.78</v>
      </c>
      <c r="E5722" s="16">
        <v>45519</v>
      </c>
      <c r="F5722" s="8">
        <v>0</v>
      </c>
      <c r="G5722" s="10"/>
    </row>
    <row r="5723" spans="1:7" x14ac:dyDescent="0.45">
      <c r="A5723" s="4" t="s">
        <v>394</v>
      </c>
      <c r="B5723" s="5" t="s">
        <v>362</v>
      </c>
      <c r="C5723" s="6" t="s">
        <v>93</v>
      </c>
      <c r="D5723" s="7">
        <v>138905.32999999999</v>
      </c>
      <c r="E5723" s="16">
        <v>45519</v>
      </c>
      <c r="F5723" s="8">
        <v>0</v>
      </c>
      <c r="G5723" s="10"/>
    </row>
    <row r="5724" spans="1:7" x14ac:dyDescent="0.45">
      <c r="A5724" s="4" t="s">
        <v>394</v>
      </c>
      <c r="B5724" s="5" t="s">
        <v>363</v>
      </c>
      <c r="C5724" s="6" t="s">
        <v>60</v>
      </c>
      <c r="D5724" s="7">
        <v>43886.92</v>
      </c>
      <c r="E5724" s="16">
        <v>45519</v>
      </c>
      <c r="F5724" s="8">
        <v>0</v>
      </c>
      <c r="G5724" s="10"/>
    </row>
    <row r="5725" spans="1:7" x14ac:dyDescent="0.45">
      <c r="A5725" s="4" t="s">
        <v>394</v>
      </c>
      <c r="B5725" s="5" t="s">
        <v>363</v>
      </c>
      <c r="C5725" s="6" t="s">
        <v>61</v>
      </c>
      <c r="D5725" s="7">
        <v>11946.8</v>
      </c>
      <c r="E5725" s="16">
        <v>45519</v>
      </c>
      <c r="F5725" s="8">
        <v>0</v>
      </c>
      <c r="G5725" s="10"/>
    </row>
    <row r="5726" spans="1:7" x14ac:dyDescent="0.45">
      <c r="A5726" s="4" t="s">
        <v>394</v>
      </c>
      <c r="B5726" s="5" t="s">
        <v>363</v>
      </c>
      <c r="C5726" s="6" t="s">
        <v>62</v>
      </c>
      <c r="D5726" s="7">
        <v>42440.21</v>
      </c>
      <c r="E5726" s="16">
        <v>45519</v>
      </c>
      <c r="F5726" s="8">
        <v>0</v>
      </c>
      <c r="G5726" s="10"/>
    </row>
    <row r="5727" spans="1:7" x14ac:dyDescent="0.45">
      <c r="A5727" s="4" t="s">
        <v>394</v>
      </c>
      <c r="B5727" s="5" t="s">
        <v>363</v>
      </c>
      <c r="C5727" s="6" t="s">
        <v>63</v>
      </c>
      <c r="D5727" s="7">
        <v>11552.98</v>
      </c>
      <c r="E5727" s="16">
        <v>45519</v>
      </c>
      <c r="F5727" s="8">
        <v>0</v>
      </c>
      <c r="G5727" s="10"/>
    </row>
    <row r="5728" spans="1:7" x14ac:dyDescent="0.45">
      <c r="A5728" s="4" t="s">
        <v>394</v>
      </c>
      <c r="B5728" s="5" t="s">
        <v>363</v>
      </c>
      <c r="C5728" s="6" t="s">
        <v>64</v>
      </c>
      <c r="D5728" s="7">
        <v>50163.44</v>
      </c>
      <c r="E5728" s="16">
        <v>45519</v>
      </c>
      <c r="F5728" s="8">
        <v>0</v>
      </c>
      <c r="G5728" s="10"/>
    </row>
    <row r="5729" spans="1:7" x14ac:dyDescent="0.45">
      <c r="A5729" s="4" t="s">
        <v>394</v>
      </c>
      <c r="B5729" s="5" t="s">
        <v>363</v>
      </c>
      <c r="C5729" s="6" t="s">
        <v>65</v>
      </c>
      <c r="D5729" s="7">
        <v>13149.82</v>
      </c>
      <c r="E5729" s="16">
        <v>45519</v>
      </c>
      <c r="F5729" s="8">
        <v>0</v>
      </c>
      <c r="G5729" s="10"/>
    </row>
    <row r="5730" spans="1:7" x14ac:dyDescent="0.45">
      <c r="A5730" s="4" t="s">
        <v>394</v>
      </c>
      <c r="B5730" s="5" t="s">
        <v>363</v>
      </c>
      <c r="C5730" s="6" t="s">
        <v>66</v>
      </c>
      <c r="D5730" s="7">
        <v>39325.199999999997</v>
      </c>
      <c r="E5730" s="16">
        <v>45519</v>
      </c>
      <c r="F5730" s="8">
        <v>0</v>
      </c>
      <c r="G5730" s="10"/>
    </row>
    <row r="5731" spans="1:7" x14ac:dyDescent="0.45">
      <c r="A5731" s="4" t="s">
        <v>394</v>
      </c>
      <c r="B5731" s="5" t="s">
        <v>363</v>
      </c>
      <c r="C5731" s="6" t="s">
        <v>67</v>
      </c>
      <c r="D5731" s="7">
        <v>10308.69</v>
      </c>
      <c r="E5731" s="16">
        <v>45519</v>
      </c>
      <c r="F5731" s="8">
        <v>0</v>
      </c>
      <c r="G5731" s="10"/>
    </row>
    <row r="5732" spans="1:7" x14ac:dyDescent="0.45">
      <c r="A5732" s="4" t="s">
        <v>394</v>
      </c>
      <c r="B5732" s="5" t="s">
        <v>363</v>
      </c>
      <c r="C5732" s="6" t="s">
        <v>54</v>
      </c>
      <c r="D5732" s="7">
        <v>117393.11</v>
      </c>
      <c r="E5732" s="16">
        <v>44880</v>
      </c>
      <c r="F5732" s="8">
        <v>0</v>
      </c>
      <c r="G5732" s="10"/>
    </row>
    <row r="5733" spans="1:7" x14ac:dyDescent="0.45">
      <c r="A5733" s="4" t="s">
        <v>394</v>
      </c>
      <c r="B5733" s="5" t="s">
        <v>363</v>
      </c>
      <c r="C5733" s="6" t="s">
        <v>68</v>
      </c>
      <c r="D5733" s="7">
        <v>26328.38</v>
      </c>
      <c r="E5733" s="16">
        <v>44880</v>
      </c>
      <c r="F5733" s="8">
        <v>4444.99</v>
      </c>
      <c r="G5733" s="10"/>
    </row>
    <row r="5734" spans="1:7" x14ac:dyDescent="0.45">
      <c r="A5734" s="4" t="s">
        <v>394</v>
      </c>
      <c r="B5734" s="5" t="s">
        <v>363</v>
      </c>
      <c r="C5734" s="6" t="s">
        <v>55</v>
      </c>
      <c r="D5734" s="7">
        <v>123374.43</v>
      </c>
      <c r="E5734" s="16">
        <v>44925</v>
      </c>
      <c r="F5734" s="8">
        <v>0</v>
      </c>
      <c r="G5734" s="10"/>
    </row>
    <row r="5735" spans="1:7" x14ac:dyDescent="0.45">
      <c r="A5735" s="4" t="s">
        <v>394</v>
      </c>
      <c r="B5735" s="5" t="s">
        <v>363</v>
      </c>
      <c r="C5735" s="6" t="s">
        <v>69</v>
      </c>
      <c r="D5735" s="7">
        <v>27669.84</v>
      </c>
      <c r="E5735" s="16">
        <v>44925</v>
      </c>
      <c r="F5735" s="8">
        <v>4671.47</v>
      </c>
      <c r="G5735" s="10"/>
    </row>
    <row r="5736" spans="1:7" x14ac:dyDescent="0.45">
      <c r="A5736" s="4" t="s">
        <v>394</v>
      </c>
      <c r="B5736" s="5" t="s">
        <v>363</v>
      </c>
      <c r="C5736" s="6" t="s">
        <v>56</v>
      </c>
      <c r="D5736" s="7">
        <v>103964.69</v>
      </c>
      <c r="E5736" s="16">
        <v>45140</v>
      </c>
      <c r="F5736" s="8">
        <v>0</v>
      </c>
      <c r="G5736" s="10"/>
    </row>
    <row r="5737" spans="1:7" x14ac:dyDescent="0.45">
      <c r="A5737" s="4" t="s">
        <v>394</v>
      </c>
      <c r="B5737" s="5" t="s">
        <v>363</v>
      </c>
      <c r="C5737" s="6" t="s">
        <v>70</v>
      </c>
      <c r="D5737" s="7">
        <v>23316.71</v>
      </c>
      <c r="E5737" s="16">
        <v>45140</v>
      </c>
      <c r="F5737" s="8">
        <v>3936.54</v>
      </c>
      <c r="G5737" s="10"/>
    </row>
    <row r="5738" spans="1:7" x14ac:dyDescent="0.45">
      <c r="A5738" s="4" t="s">
        <v>394</v>
      </c>
      <c r="B5738" s="5" t="s">
        <v>363</v>
      </c>
      <c r="C5738" s="6" t="s">
        <v>57</v>
      </c>
      <c r="D5738" s="7">
        <v>131497.72</v>
      </c>
      <c r="E5738" s="16">
        <v>45504</v>
      </c>
      <c r="F5738" s="8">
        <v>0</v>
      </c>
      <c r="G5738" s="10"/>
    </row>
    <row r="5739" spans="1:7" x14ac:dyDescent="0.45">
      <c r="A5739" s="4" t="s">
        <v>394</v>
      </c>
      <c r="B5739" s="5" t="s">
        <v>363</v>
      </c>
      <c r="C5739" s="6" t="s">
        <v>71</v>
      </c>
      <c r="D5739" s="7">
        <v>35974.04</v>
      </c>
      <c r="E5739" s="16">
        <v>45504</v>
      </c>
      <c r="F5739" s="8">
        <v>0</v>
      </c>
      <c r="G5739" s="10" t="s">
        <v>395</v>
      </c>
    </row>
    <row r="5740" spans="1:7" x14ac:dyDescent="0.45">
      <c r="A5740" s="4" t="s">
        <v>394</v>
      </c>
      <c r="B5740" s="5" t="s">
        <v>363</v>
      </c>
      <c r="C5740" s="6" t="s">
        <v>72</v>
      </c>
      <c r="D5740" s="7">
        <v>20094.53</v>
      </c>
      <c r="E5740" s="16">
        <v>45504</v>
      </c>
      <c r="F5740" s="8">
        <v>4688.42</v>
      </c>
      <c r="G5740" s="10"/>
    </row>
    <row r="5741" spans="1:7" x14ac:dyDescent="0.45">
      <c r="A5741" s="4" t="s">
        <v>394</v>
      </c>
      <c r="B5741" s="5" t="s">
        <v>363</v>
      </c>
      <c r="C5741" s="6" t="s">
        <v>58</v>
      </c>
      <c r="D5741" s="7">
        <v>58404.82</v>
      </c>
      <c r="E5741" s="16">
        <v>45412</v>
      </c>
      <c r="F5741" s="8">
        <v>0</v>
      </c>
      <c r="G5741" s="10"/>
    </row>
    <row r="5742" spans="1:7" x14ac:dyDescent="0.45">
      <c r="A5742" s="4" t="s">
        <v>394</v>
      </c>
      <c r="B5742" s="5" t="s">
        <v>363</v>
      </c>
      <c r="C5742" s="6" t="s">
        <v>73</v>
      </c>
      <c r="D5742" s="7">
        <v>13098.76</v>
      </c>
      <c r="E5742" s="16">
        <v>45412</v>
      </c>
      <c r="F5742" s="8">
        <v>2211.4499999999998</v>
      </c>
      <c r="G5742" s="10"/>
    </row>
    <row r="5743" spans="1:7" x14ac:dyDescent="0.45">
      <c r="A5743" s="4" t="s">
        <v>394</v>
      </c>
      <c r="B5743" s="5" t="s">
        <v>363</v>
      </c>
      <c r="C5743" s="6" t="s">
        <v>74</v>
      </c>
      <c r="D5743" s="7">
        <v>44595.21</v>
      </c>
      <c r="E5743" s="16">
        <v>44985</v>
      </c>
      <c r="F5743" s="8">
        <v>0</v>
      </c>
      <c r="G5743" s="10"/>
    </row>
    <row r="5744" spans="1:7" x14ac:dyDescent="0.45">
      <c r="A5744" s="4" t="s">
        <v>394</v>
      </c>
      <c r="B5744" s="5" t="s">
        <v>363</v>
      </c>
      <c r="C5744" s="6" t="s">
        <v>75</v>
      </c>
      <c r="D5744" s="7">
        <v>9373.07</v>
      </c>
      <c r="E5744" s="16">
        <v>44985</v>
      </c>
      <c r="F5744" s="8">
        <v>1582.45</v>
      </c>
      <c r="G5744" s="10"/>
    </row>
    <row r="5745" spans="1:7" x14ac:dyDescent="0.45">
      <c r="A5745" s="4" t="s">
        <v>394</v>
      </c>
      <c r="B5745" s="5" t="s">
        <v>363</v>
      </c>
      <c r="C5745" s="6" t="s">
        <v>76</v>
      </c>
      <c r="D5745" s="7">
        <v>104041.53</v>
      </c>
      <c r="E5745" s="16">
        <v>44985</v>
      </c>
      <c r="F5745" s="8">
        <v>0</v>
      </c>
      <c r="G5745" s="10"/>
    </row>
    <row r="5746" spans="1:7" x14ac:dyDescent="0.45">
      <c r="A5746" s="4" t="s">
        <v>394</v>
      </c>
      <c r="B5746" s="5" t="s">
        <v>363</v>
      </c>
      <c r="C5746" s="6" t="s">
        <v>77</v>
      </c>
      <c r="D5746" s="7">
        <v>21867.57</v>
      </c>
      <c r="E5746" s="16">
        <v>44985</v>
      </c>
      <c r="F5746" s="8">
        <v>3691.88</v>
      </c>
      <c r="G5746" s="10"/>
    </row>
    <row r="5747" spans="1:7" x14ac:dyDescent="0.45">
      <c r="A5747" s="4" t="s">
        <v>394</v>
      </c>
      <c r="B5747" s="5" t="s">
        <v>363</v>
      </c>
      <c r="C5747" s="6" t="s">
        <v>78</v>
      </c>
      <c r="D5747" s="7">
        <v>78276.17</v>
      </c>
      <c r="E5747" s="16">
        <v>45127</v>
      </c>
      <c r="F5747" s="8">
        <v>0</v>
      </c>
      <c r="G5747" s="10"/>
    </row>
    <row r="5748" spans="1:7" x14ac:dyDescent="0.45">
      <c r="A5748" s="4" t="s">
        <v>394</v>
      </c>
      <c r="B5748" s="5" t="s">
        <v>363</v>
      </c>
      <c r="C5748" s="6" t="s">
        <v>79</v>
      </c>
      <c r="D5748" s="7">
        <v>16452.18</v>
      </c>
      <c r="E5748" s="16">
        <v>45127</v>
      </c>
      <c r="F5748" s="8">
        <v>2777.6</v>
      </c>
      <c r="G5748" s="10"/>
    </row>
    <row r="5749" spans="1:7" x14ac:dyDescent="0.45">
      <c r="A5749" s="4" t="s">
        <v>394</v>
      </c>
      <c r="B5749" s="5" t="s">
        <v>363</v>
      </c>
      <c r="C5749" s="6" t="s">
        <v>80</v>
      </c>
      <c r="D5749" s="7">
        <v>122648.58</v>
      </c>
      <c r="E5749" s="16">
        <v>45488</v>
      </c>
      <c r="F5749" s="8">
        <v>0</v>
      </c>
      <c r="G5749" s="10"/>
    </row>
    <row r="5750" spans="1:7" x14ac:dyDescent="0.45">
      <c r="A5750" s="4" t="s">
        <v>394</v>
      </c>
      <c r="B5750" s="5" t="s">
        <v>363</v>
      </c>
      <c r="C5750" s="6" t="s">
        <v>81</v>
      </c>
      <c r="D5750" s="7">
        <v>25778.42</v>
      </c>
      <c r="E5750" s="16">
        <v>45488</v>
      </c>
      <c r="F5750" s="8">
        <v>4352.1499999999996</v>
      </c>
      <c r="G5750" s="10"/>
    </row>
    <row r="5751" spans="1:7" x14ac:dyDescent="0.45">
      <c r="A5751" s="4" t="s">
        <v>394</v>
      </c>
      <c r="B5751" s="5" t="s">
        <v>363</v>
      </c>
      <c r="C5751" s="6" t="s">
        <v>82</v>
      </c>
      <c r="D5751" s="7">
        <v>39864.86</v>
      </c>
      <c r="E5751" s="16">
        <v>45519</v>
      </c>
      <c r="F5751" s="8">
        <v>0</v>
      </c>
      <c r="G5751" s="10"/>
    </row>
    <row r="5752" spans="1:7" x14ac:dyDescent="0.45">
      <c r="A5752" s="4" t="s">
        <v>394</v>
      </c>
      <c r="B5752" s="5" t="s">
        <v>363</v>
      </c>
      <c r="C5752" s="6" t="s">
        <v>83</v>
      </c>
      <c r="D5752" s="7">
        <v>10851.93</v>
      </c>
      <c r="E5752" s="16">
        <v>45519</v>
      </c>
      <c r="F5752" s="8">
        <v>0</v>
      </c>
      <c r="G5752" s="10"/>
    </row>
    <row r="5753" spans="1:7" x14ac:dyDescent="0.45">
      <c r="A5753" s="4" t="s">
        <v>394</v>
      </c>
      <c r="B5753" s="5" t="s">
        <v>363</v>
      </c>
      <c r="C5753" s="6" t="s">
        <v>84</v>
      </c>
      <c r="D5753" s="7">
        <v>38649.89</v>
      </c>
      <c r="E5753" s="16">
        <v>45519</v>
      </c>
      <c r="F5753" s="8">
        <v>0</v>
      </c>
      <c r="G5753" s="10"/>
    </row>
    <row r="5754" spans="1:7" x14ac:dyDescent="0.45">
      <c r="A5754" s="4" t="s">
        <v>394</v>
      </c>
      <c r="B5754" s="5" t="s">
        <v>363</v>
      </c>
      <c r="C5754" s="6" t="s">
        <v>85</v>
      </c>
      <c r="D5754" s="7">
        <v>10521.19</v>
      </c>
      <c r="E5754" s="16">
        <v>45519</v>
      </c>
      <c r="F5754" s="8">
        <v>0</v>
      </c>
      <c r="G5754" s="10"/>
    </row>
    <row r="5755" spans="1:7" x14ac:dyDescent="0.45">
      <c r="A5755" s="4" t="s">
        <v>394</v>
      </c>
      <c r="B5755" s="5" t="s">
        <v>363</v>
      </c>
      <c r="C5755" s="6" t="s">
        <v>86</v>
      </c>
      <c r="D5755" s="7">
        <v>58853.23</v>
      </c>
      <c r="E5755" s="16">
        <v>45519</v>
      </c>
      <c r="F5755" s="8">
        <v>0</v>
      </c>
      <c r="G5755" s="10"/>
    </row>
    <row r="5756" spans="1:7" x14ac:dyDescent="0.45">
      <c r="A5756" s="4" t="s">
        <v>394</v>
      </c>
      <c r="B5756" s="5" t="s">
        <v>363</v>
      </c>
      <c r="C5756" s="6" t="s">
        <v>87</v>
      </c>
      <c r="D5756" s="7">
        <v>15427.76</v>
      </c>
      <c r="E5756" s="16">
        <v>45519</v>
      </c>
      <c r="F5756" s="8">
        <v>0</v>
      </c>
      <c r="G5756" s="10"/>
    </row>
    <row r="5757" spans="1:7" x14ac:dyDescent="0.45">
      <c r="A5757" s="4" t="s">
        <v>394</v>
      </c>
      <c r="B5757" s="5" t="s">
        <v>363</v>
      </c>
      <c r="C5757" s="6" t="s">
        <v>88</v>
      </c>
      <c r="D5757" s="7">
        <v>38847.06</v>
      </c>
      <c r="E5757" s="16">
        <v>45519</v>
      </c>
      <c r="F5757" s="8">
        <v>0</v>
      </c>
      <c r="G5757" s="10"/>
    </row>
    <row r="5758" spans="1:7" x14ac:dyDescent="0.45">
      <c r="A5758" s="4" t="s">
        <v>394</v>
      </c>
      <c r="B5758" s="5" t="s">
        <v>363</v>
      </c>
      <c r="C5758" s="6" t="s">
        <v>89</v>
      </c>
      <c r="D5758" s="7">
        <v>10183.35</v>
      </c>
      <c r="E5758" s="16">
        <v>45519</v>
      </c>
      <c r="F5758" s="8">
        <v>0</v>
      </c>
      <c r="G5758" s="10"/>
    </row>
    <row r="5759" spans="1:7" x14ac:dyDescent="0.45">
      <c r="A5759" s="4" t="s">
        <v>394</v>
      </c>
      <c r="B5759" s="5" t="s">
        <v>363</v>
      </c>
      <c r="C5759" s="6" t="s">
        <v>90</v>
      </c>
      <c r="D5759" s="7">
        <v>38847.06</v>
      </c>
      <c r="E5759" s="16">
        <v>45762</v>
      </c>
      <c r="F5759" s="8">
        <v>0</v>
      </c>
      <c r="G5759" s="10"/>
    </row>
    <row r="5760" spans="1:7" x14ac:dyDescent="0.45">
      <c r="A5760" s="4" t="s">
        <v>394</v>
      </c>
      <c r="B5760" s="5" t="s">
        <v>363</v>
      </c>
      <c r="C5760" s="6" t="s">
        <v>91</v>
      </c>
      <c r="D5760" s="7">
        <v>10183.35</v>
      </c>
      <c r="E5760" s="16">
        <v>45762</v>
      </c>
      <c r="F5760" s="8">
        <v>0</v>
      </c>
      <c r="G5760" s="10"/>
    </row>
    <row r="5761" spans="1:7" x14ac:dyDescent="0.45">
      <c r="A5761" s="4" t="s">
        <v>394</v>
      </c>
      <c r="B5761" s="5" t="s">
        <v>363</v>
      </c>
      <c r="C5761" s="6" t="s">
        <v>92</v>
      </c>
      <c r="D5761" s="7">
        <v>369418.73</v>
      </c>
      <c r="E5761" s="16">
        <v>45519</v>
      </c>
      <c r="F5761" s="8">
        <v>0</v>
      </c>
      <c r="G5761" s="10"/>
    </row>
    <row r="5762" spans="1:7" x14ac:dyDescent="0.45">
      <c r="A5762" s="4" t="s">
        <v>394</v>
      </c>
      <c r="B5762" s="5" t="s">
        <v>363</v>
      </c>
      <c r="C5762" s="6" t="s">
        <v>93</v>
      </c>
      <c r="D5762" s="7">
        <v>96839.24</v>
      </c>
      <c r="E5762" s="16">
        <v>45519</v>
      </c>
      <c r="F5762" s="8">
        <v>0</v>
      </c>
      <c r="G5762" s="10"/>
    </row>
    <row r="5763" spans="1:7" x14ac:dyDescent="0.45">
      <c r="A5763" s="4" t="s">
        <v>394</v>
      </c>
      <c r="B5763" s="5" t="s">
        <v>364</v>
      </c>
      <c r="C5763" s="6" t="s">
        <v>60</v>
      </c>
      <c r="D5763" s="7">
        <v>22985.15</v>
      </c>
      <c r="E5763" s="16">
        <v>45519</v>
      </c>
      <c r="F5763" s="8">
        <v>0</v>
      </c>
      <c r="G5763" s="10"/>
    </row>
    <row r="5764" spans="1:7" x14ac:dyDescent="0.45">
      <c r="A5764" s="4" t="s">
        <v>394</v>
      </c>
      <c r="B5764" s="5" t="s">
        <v>364</v>
      </c>
      <c r="C5764" s="6" t="s">
        <v>62</v>
      </c>
      <c r="D5764" s="7">
        <v>22227.45</v>
      </c>
      <c r="E5764" s="16">
        <v>45519</v>
      </c>
      <c r="F5764" s="8">
        <v>0</v>
      </c>
      <c r="G5764" s="10"/>
    </row>
    <row r="5765" spans="1:7" x14ac:dyDescent="0.45">
      <c r="A5765" s="4" t="s">
        <v>394</v>
      </c>
      <c r="B5765" s="5" t="s">
        <v>364</v>
      </c>
      <c r="C5765" s="6" t="s">
        <v>64</v>
      </c>
      <c r="D5765" s="7">
        <v>26272.39</v>
      </c>
      <c r="E5765" s="16">
        <v>45519</v>
      </c>
      <c r="F5765" s="8">
        <v>0</v>
      </c>
      <c r="G5765" s="10"/>
    </row>
    <row r="5766" spans="1:7" x14ac:dyDescent="0.45">
      <c r="A5766" s="4" t="s">
        <v>394</v>
      </c>
      <c r="B5766" s="5" t="s">
        <v>364</v>
      </c>
      <c r="C5766" s="6" t="s">
        <v>66</v>
      </c>
      <c r="D5766" s="7">
        <v>20596.02</v>
      </c>
      <c r="E5766" s="16">
        <v>45519</v>
      </c>
      <c r="F5766" s="8">
        <v>0</v>
      </c>
      <c r="G5766" s="10"/>
    </row>
    <row r="5767" spans="1:7" x14ac:dyDescent="0.45">
      <c r="A5767" s="4" t="s">
        <v>394</v>
      </c>
      <c r="B5767" s="5" t="s">
        <v>364</v>
      </c>
      <c r="C5767" s="6" t="s">
        <v>54</v>
      </c>
      <c r="D5767" s="7">
        <v>61482.97</v>
      </c>
      <c r="E5767" s="16">
        <v>44880</v>
      </c>
      <c r="F5767" s="8">
        <v>0</v>
      </c>
      <c r="G5767" s="10"/>
    </row>
    <row r="5768" spans="1:7" x14ac:dyDescent="0.45">
      <c r="A5768" s="4" t="s">
        <v>394</v>
      </c>
      <c r="B5768" s="5" t="s">
        <v>364</v>
      </c>
      <c r="C5768" s="6" t="s">
        <v>55</v>
      </c>
      <c r="D5768" s="7">
        <v>64615.6</v>
      </c>
      <c r="E5768" s="16">
        <v>44925</v>
      </c>
      <c r="F5768" s="8">
        <v>0</v>
      </c>
      <c r="G5768" s="10"/>
    </row>
    <row r="5769" spans="1:7" x14ac:dyDescent="0.45">
      <c r="A5769" s="4" t="s">
        <v>394</v>
      </c>
      <c r="B5769" s="5" t="s">
        <v>364</v>
      </c>
      <c r="C5769" s="6" t="s">
        <v>56</v>
      </c>
      <c r="D5769" s="7">
        <v>54450.03</v>
      </c>
      <c r="E5769" s="16">
        <v>45140</v>
      </c>
      <c r="F5769" s="8">
        <v>0</v>
      </c>
      <c r="G5769" s="10"/>
    </row>
    <row r="5770" spans="1:7" x14ac:dyDescent="0.45">
      <c r="A5770" s="4" t="s">
        <v>394</v>
      </c>
      <c r="B5770" s="5" t="s">
        <v>364</v>
      </c>
      <c r="C5770" s="6" t="s">
        <v>57</v>
      </c>
      <c r="D5770" s="7">
        <v>68870.06</v>
      </c>
      <c r="E5770" s="16">
        <v>45504</v>
      </c>
      <c r="F5770" s="8">
        <v>0</v>
      </c>
      <c r="G5770" s="10"/>
    </row>
    <row r="5771" spans="1:7" x14ac:dyDescent="0.45">
      <c r="A5771" s="4" t="s">
        <v>394</v>
      </c>
      <c r="B5771" s="5" t="s">
        <v>364</v>
      </c>
      <c r="C5771" s="6" t="s">
        <v>58</v>
      </c>
      <c r="D5771" s="7">
        <v>30588.69</v>
      </c>
      <c r="E5771" s="16">
        <v>45412</v>
      </c>
      <c r="F5771" s="8">
        <v>0</v>
      </c>
      <c r="G5771" s="10"/>
    </row>
    <row r="5772" spans="1:7" x14ac:dyDescent="0.45">
      <c r="A5772" s="4" t="s">
        <v>394</v>
      </c>
      <c r="B5772" s="5" t="s">
        <v>364</v>
      </c>
      <c r="C5772" s="6" t="s">
        <v>74</v>
      </c>
      <c r="D5772" s="7">
        <v>21888.33</v>
      </c>
      <c r="E5772" s="16">
        <v>44985</v>
      </c>
      <c r="F5772" s="8">
        <v>0</v>
      </c>
      <c r="G5772" s="10"/>
    </row>
    <row r="5773" spans="1:7" x14ac:dyDescent="0.45">
      <c r="A5773" s="4" t="s">
        <v>394</v>
      </c>
      <c r="B5773" s="5" t="s">
        <v>364</v>
      </c>
      <c r="C5773" s="6" t="s">
        <v>76</v>
      </c>
      <c r="D5773" s="7">
        <v>51065.919999999998</v>
      </c>
      <c r="E5773" s="16">
        <v>44985</v>
      </c>
      <c r="F5773" s="8">
        <v>0</v>
      </c>
      <c r="G5773" s="10"/>
    </row>
    <row r="5774" spans="1:7" x14ac:dyDescent="0.45">
      <c r="A5774" s="4" t="s">
        <v>394</v>
      </c>
      <c r="B5774" s="5" t="s">
        <v>364</v>
      </c>
      <c r="C5774" s="6" t="s">
        <v>78</v>
      </c>
      <c r="D5774" s="7">
        <v>38419.699999999997</v>
      </c>
      <c r="E5774" s="16">
        <v>45127</v>
      </c>
      <c r="F5774" s="8">
        <v>0</v>
      </c>
      <c r="G5774" s="10"/>
    </row>
    <row r="5775" spans="1:7" x14ac:dyDescent="0.45">
      <c r="A5775" s="4" t="s">
        <v>394</v>
      </c>
      <c r="B5775" s="5" t="s">
        <v>364</v>
      </c>
      <c r="C5775" s="6" t="s">
        <v>80</v>
      </c>
      <c r="D5775" s="7">
        <v>60198.69</v>
      </c>
      <c r="E5775" s="16">
        <v>45488</v>
      </c>
      <c r="F5775" s="8">
        <v>0</v>
      </c>
      <c r="G5775" s="10"/>
    </row>
    <row r="5776" spans="1:7" x14ac:dyDescent="0.45">
      <c r="A5776" s="4" t="s">
        <v>394</v>
      </c>
      <c r="B5776" s="5" t="s">
        <v>364</v>
      </c>
      <c r="C5776" s="6" t="s">
        <v>82</v>
      </c>
      <c r="D5776" s="7">
        <v>20878.650000000001</v>
      </c>
      <c r="E5776" s="16">
        <v>45519</v>
      </c>
      <c r="F5776" s="8">
        <v>0</v>
      </c>
      <c r="G5776" s="10"/>
    </row>
    <row r="5777" spans="1:7" x14ac:dyDescent="0.45">
      <c r="A5777" s="4" t="s">
        <v>394</v>
      </c>
      <c r="B5777" s="5" t="s">
        <v>364</v>
      </c>
      <c r="C5777" s="6" t="s">
        <v>84</v>
      </c>
      <c r="D5777" s="7">
        <v>20242.330000000002</v>
      </c>
      <c r="E5777" s="16">
        <v>45519</v>
      </c>
      <c r="F5777" s="8">
        <v>0</v>
      </c>
      <c r="G5777" s="10"/>
    </row>
    <row r="5778" spans="1:7" x14ac:dyDescent="0.45">
      <c r="A5778" s="4" t="s">
        <v>394</v>
      </c>
      <c r="B5778" s="5" t="s">
        <v>364</v>
      </c>
      <c r="C5778" s="6" t="s">
        <v>86</v>
      </c>
      <c r="D5778" s="7">
        <v>30823.54</v>
      </c>
      <c r="E5778" s="16">
        <v>45519</v>
      </c>
      <c r="F5778" s="8">
        <v>0</v>
      </c>
      <c r="G5778" s="10"/>
    </row>
    <row r="5779" spans="1:7" x14ac:dyDescent="0.45">
      <c r="A5779" s="4" t="s">
        <v>394</v>
      </c>
      <c r="B5779" s="5" t="s">
        <v>364</v>
      </c>
      <c r="C5779" s="6" t="s">
        <v>88</v>
      </c>
      <c r="D5779" s="7">
        <v>20345.599999999999</v>
      </c>
      <c r="E5779" s="16">
        <v>45519</v>
      </c>
      <c r="F5779" s="8">
        <v>0</v>
      </c>
      <c r="G5779" s="10"/>
    </row>
    <row r="5780" spans="1:7" x14ac:dyDescent="0.45">
      <c r="A5780" s="4" t="s">
        <v>394</v>
      </c>
      <c r="B5780" s="5" t="s">
        <v>364</v>
      </c>
      <c r="C5780" s="6" t="s">
        <v>90</v>
      </c>
      <c r="D5780" s="7">
        <v>20345.599999999999</v>
      </c>
      <c r="E5780" s="16">
        <v>45762</v>
      </c>
      <c r="F5780" s="8">
        <v>0</v>
      </c>
      <c r="G5780" s="10"/>
    </row>
    <row r="5781" spans="1:7" x14ac:dyDescent="0.45">
      <c r="A5781" s="4" t="s">
        <v>394</v>
      </c>
      <c r="B5781" s="5" t="s">
        <v>364</v>
      </c>
      <c r="C5781" s="6" t="s">
        <v>92</v>
      </c>
      <c r="D5781" s="7">
        <v>193477.79</v>
      </c>
      <c r="E5781" s="16">
        <v>45519</v>
      </c>
      <c r="F5781" s="8">
        <v>0</v>
      </c>
      <c r="G5781" s="10"/>
    </row>
    <row r="5782" spans="1:7" x14ac:dyDescent="0.45">
      <c r="A5782" s="4" t="s">
        <v>394</v>
      </c>
      <c r="B5782" s="5" t="s">
        <v>365</v>
      </c>
      <c r="C5782" s="6" t="s">
        <v>60</v>
      </c>
      <c r="D5782" s="7">
        <v>17293.39</v>
      </c>
      <c r="E5782" s="16">
        <v>45519</v>
      </c>
      <c r="F5782" s="8">
        <v>0</v>
      </c>
      <c r="G5782" s="10"/>
    </row>
    <row r="5783" spans="1:7" x14ac:dyDescent="0.45">
      <c r="A5783" s="4" t="s">
        <v>394</v>
      </c>
      <c r="B5783" s="5" t="s">
        <v>365</v>
      </c>
      <c r="C5783" s="6" t="s">
        <v>62</v>
      </c>
      <c r="D5783" s="7">
        <v>16723.32</v>
      </c>
      <c r="E5783" s="16">
        <v>45519</v>
      </c>
      <c r="F5783" s="8">
        <v>0</v>
      </c>
      <c r="G5783" s="10"/>
    </row>
    <row r="5784" spans="1:7" x14ac:dyDescent="0.45">
      <c r="A5784" s="4" t="s">
        <v>394</v>
      </c>
      <c r="B5784" s="5" t="s">
        <v>365</v>
      </c>
      <c r="C5784" s="6" t="s">
        <v>64</v>
      </c>
      <c r="D5784" s="7">
        <v>19766.61</v>
      </c>
      <c r="E5784" s="16">
        <v>45519</v>
      </c>
      <c r="F5784" s="8">
        <v>0</v>
      </c>
      <c r="G5784" s="10"/>
    </row>
    <row r="5785" spans="1:7" x14ac:dyDescent="0.45">
      <c r="A5785" s="4" t="s">
        <v>394</v>
      </c>
      <c r="B5785" s="5" t="s">
        <v>365</v>
      </c>
      <c r="C5785" s="6" t="s">
        <v>66</v>
      </c>
      <c r="D5785" s="7">
        <v>15495.87</v>
      </c>
      <c r="E5785" s="16">
        <v>45519</v>
      </c>
      <c r="F5785" s="8">
        <v>0</v>
      </c>
      <c r="G5785" s="10"/>
    </row>
    <row r="5786" spans="1:7" x14ac:dyDescent="0.45">
      <c r="A5786" s="4" t="s">
        <v>394</v>
      </c>
      <c r="B5786" s="5" t="s">
        <v>365</v>
      </c>
      <c r="C5786" s="6" t="s">
        <v>54</v>
      </c>
      <c r="D5786" s="7">
        <v>46258.07</v>
      </c>
      <c r="E5786" s="16">
        <v>44880</v>
      </c>
      <c r="F5786" s="8">
        <v>0</v>
      </c>
      <c r="G5786" s="10"/>
    </row>
    <row r="5787" spans="1:7" x14ac:dyDescent="0.45">
      <c r="A5787" s="4" t="s">
        <v>394</v>
      </c>
      <c r="B5787" s="5" t="s">
        <v>365</v>
      </c>
      <c r="C5787" s="6" t="s">
        <v>55</v>
      </c>
      <c r="D5787" s="7">
        <v>48614.98</v>
      </c>
      <c r="E5787" s="16">
        <v>44925</v>
      </c>
      <c r="F5787" s="8">
        <v>0</v>
      </c>
      <c r="G5787" s="10"/>
    </row>
    <row r="5788" spans="1:7" x14ac:dyDescent="0.45">
      <c r="A5788" s="4" t="s">
        <v>394</v>
      </c>
      <c r="B5788" s="5" t="s">
        <v>365</v>
      </c>
      <c r="C5788" s="6" t="s">
        <v>56</v>
      </c>
      <c r="D5788" s="7">
        <v>40966.68</v>
      </c>
      <c r="E5788" s="16">
        <v>45140</v>
      </c>
      <c r="F5788" s="8">
        <v>0</v>
      </c>
      <c r="G5788" s="10"/>
    </row>
    <row r="5789" spans="1:7" x14ac:dyDescent="0.45">
      <c r="A5789" s="4" t="s">
        <v>394</v>
      </c>
      <c r="B5789" s="5" t="s">
        <v>365</v>
      </c>
      <c r="C5789" s="6" t="s">
        <v>57</v>
      </c>
      <c r="D5789" s="7">
        <v>51815.91</v>
      </c>
      <c r="E5789" s="16">
        <v>45504</v>
      </c>
      <c r="F5789" s="8">
        <v>0</v>
      </c>
      <c r="G5789" s="10"/>
    </row>
    <row r="5790" spans="1:7" x14ac:dyDescent="0.45">
      <c r="A5790" s="4" t="s">
        <v>394</v>
      </c>
      <c r="B5790" s="5" t="s">
        <v>365</v>
      </c>
      <c r="C5790" s="6" t="s">
        <v>58</v>
      </c>
      <c r="D5790" s="7">
        <v>23014.080000000002</v>
      </c>
      <c r="E5790" s="16">
        <v>45412</v>
      </c>
      <c r="F5790" s="8">
        <v>0</v>
      </c>
      <c r="G5790" s="10"/>
    </row>
    <row r="5791" spans="1:7" x14ac:dyDescent="0.45">
      <c r="A5791" s="4" t="s">
        <v>394</v>
      </c>
      <c r="B5791" s="5" t="s">
        <v>365</v>
      </c>
      <c r="C5791" s="6" t="s">
        <v>82</v>
      </c>
      <c r="D5791" s="7">
        <v>15708.52</v>
      </c>
      <c r="E5791" s="16">
        <v>45519</v>
      </c>
      <c r="F5791" s="8">
        <v>0</v>
      </c>
      <c r="G5791" s="10"/>
    </row>
    <row r="5792" spans="1:7" x14ac:dyDescent="0.45">
      <c r="A5792" s="4" t="s">
        <v>394</v>
      </c>
      <c r="B5792" s="5" t="s">
        <v>365</v>
      </c>
      <c r="C5792" s="6" t="s">
        <v>84</v>
      </c>
      <c r="D5792" s="7">
        <v>15229.76</v>
      </c>
      <c r="E5792" s="16">
        <v>45519</v>
      </c>
      <c r="F5792" s="8">
        <v>0</v>
      </c>
      <c r="G5792" s="10"/>
    </row>
    <row r="5793" spans="1:7" x14ac:dyDescent="0.45">
      <c r="A5793" s="4" t="s">
        <v>394</v>
      </c>
      <c r="B5793" s="5" t="s">
        <v>365</v>
      </c>
      <c r="C5793" s="6" t="s">
        <v>86</v>
      </c>
      <c r="D5793" s="7">
        <v>23190.77</v>
      </c>
      <c r="E5793" s="16">
        <v>45519</v>
      </c>
      <c r="F5793" s="8">
        <v>0</v>
      </c>
      <c r="G5793" s="10"/>
    </row>
    <row r="5794" spans="1:7" x14ac:dyDescent="0.45">
      <c r="A5794" s="4" t="s">
        <v>394</v>
      </c>
      <c r="B5794" s="5" t="s">
        <v>365</v>
      </c>
      <c r="C5794" s="6" t="s">
        <v>88</v>
      </c>
      <c r="D5794" s="7">
        <v>15307.46</v>
      </c>
      <c r="E5794" s="16">
        <v>45519</v>
      </c>
      <c r="F5794" s="8">
        <v>0</v>
      </c>
      <c r="G5794" s="10"/>
    </row>
    <row r="5795" spans="1:7" x14ac:dyDescent="0.45">
      <c r="A5795" s="4" t="s">
        <v>394</v>
      </c>
      <c r="B5795" s="5" t="s">
        <v>365</v>
      </c>
      <c r="C5795" s="6" t="s">
        <v>90</v>
      </c>
      <c r="D5795" s="7">
        <v>15307.46</v>
      </c>
      <c r="E5795" s="16">
        <v>45762</v>
      </c>
      <c r="F5795" s="8">
        <v>0</v>
      </c>
      <c r="G5795" s="10"/>
    </row>
    <row r="5796" spans="1:7" x14ac:dyDescent="0.45">
      <c r="A5796" s="4" t="s">
        <v>394</v>
      </c>
      <c r="B5796" s="5" t="s">
        <v>365</v>
      </c>
      <c r="C5796" s="6" t="s">
        <v>92</v>
      </c>
      <c r="D5796" s="7">
        <v>145567.29999999999</v>
      </c>
      <c r="E5796" s="16">
        <v>45519</v>
      </c>
      <c r="F5796" s="8">
        <v>0</v>
      </c>
      <c r="G5796" s="10"/>
    </row>
    <row r="5797" spans="1:7" x14ac:dyDescent="0.45">
      <c r="A5797" s="4" t="s">
        <v>394</v>
      </c>
      <c r="B5797" s="5" t="s">
        <v>366</v>
      </c>
      <c r="C5797" s="6" t="s">
        <v>60</v>
      </c>
      <c r="D5797" s="7">
        <v>16937.34</v>
      </c>
      <c r="E5797" s="16">
        <v>45519</v>
      </c>
      <c r="F5797" s="8">
        <v>0</v>
      </c>
      <c r="G5797" s="10"/>
    </row>
    <row r="5798" spans="1:7" x14ac:dyDescent="0.45">
      <c r="A5798" s="4" t="s">
        <v>394</v>
      </c>
      <c r="B5798" s="5" t="s">
        <v>366</v>
      </c>
      <c r="C5798" s="6" t="s">
        <v>61</v>
      </c>
      <c r="D5798" s="7">
        <v>4610.6499999999996</v>
      </c>
      <c r="E5798" s="16">
        <v>45519</v>
      </c>
      <c r="F5798" s="8">
        <v>0</v>
      </c>
      <c r="G5798" s="10"/>
    </row>
    <row r="5799" spans="1:7" x14ac:dyDescent="0.45">
      <c r="A5799" s="4" t="s">
        <v>394</v>
      </c>
      <c r="B5799" s="5" t="s">
        <v>366</v>
      </c>
      <c r="C5799" s="6" t="s">
        <v>62</v>
      </c>
      <c r="D5799" s="7">
        <v>16379.01</v>
      </c>
      <c r="E5799" s="16">
        <v>45519</v>
      </c>
      <c r="F5799" s="8">
        <v>0</v>
      </c>
      <c r="G5799" s="10"/>
    </row>
    <row r="5800" spans="1:7" x14ac:dyDescent="0.45">
      <c r="A5800" s="4" t="s">
        <v>394</v>
      </c>
      <c r="B5800" s="5" t="s">
        <v>366</v>
      </c>
      <c r="C5800" s="6" t="s">
        <v>63</v>
      </c>
      <c r="D5800" s="7">
        <v>4458.66</v>
      </c>
      <c r="E5800" s="16">
        <v>45519</v>
      </c>
      <c r="F5800" s="8">
        <v>0</v>
      </c>
      <c r="G5800" s="10"/>
    </row>
    <row r="5801" spans="1:7" x14ac:dyDescent="0.45">
      <c r="A5801" s="4" t="s">
        <v>394</v>
      </c>
      <c r="B5801" s="5" t="s">
        <v>366</v>
      </c>
      <c r="C5801" s="6" t="s">
        <v>64</v>
      </c>
      <c r="D5801" s="7">
        <v>19359.650000000001</v>
      </c>
      <c r="E5801" s="16">
        <v>45519</v>
      </c>
      <c r="F5801" s="8">
        <v>0</v>
      </c>
      <c r="G5801" s="10"/>
    </row>
    <row r="5802" spans="1:7" x14ac:dyDescent="0.45">
      <c r="A5802" s="4" t="s">
        <v>394</v>
      </c>
      <c r="B5802" s="5" t="s">
        <v>366</v>
      </c>
      <c r="C5802" s="6" t="s">
        <v>65</v>
      </c>
      <c r="D5802" s="7">
        <v>5074.93</v>
      </c>
      <c r="E5802" s="16">
        <v>45519</v>
      </c>
      <c r="F5802" s="8">
        <v>0</v>
      </c>
      <c r="G5802" s="10"/>
    </row>
    <row r="5803" spans="1:7" x14ac:dyDescent="0.45">
      <c r="A5803" s="4" t="s">
        <v>394</v>
      </c>
      <c r="B5803" s="5" t="s">
        <v>366</v>
      </c>
      <c r="C5803" s="6" t="s">
        <v>66</v>
      </c>
      <c r="D5803" s="7">
        <v>15176.83</v>
      </c>
      <c r="E5803" s="16">
        <v>45519</v>
      </c>
      <c r="F5803" s="8">
        <v>0</v>
      </c>
      <c r="G5803" s="10"/>
    </row>
    <row r="5804" spans="1:7" x14ac:dyDescent="0.45">
      <c r="A5804" s="4" t="s">
        <v>394</v>
      </c>
      <c r="B5804" s="5" t="s">
        <v>366</v>
      </c>
      <c r="C5804" s="6" t="s">
        <v>67</v>
      </c>
      <c r="D5804" s="7">
        <v>3978.45</v>
      </c>
      <c r="E5804" s="16">
        <v>45519</v>
      </c>
      <c r="F5804" s="8">
        <v>0</v>
      </c>
      <c r="G5804" s="10"/>
    </row>
    <row r="5805" spans="1:7" x14ac:dyDescent="0.45">
      <c r="A5805" s="4" t="s">
        <v>394</v>
      </c>
      <c r="B5805" s="5" t="s">
        <v>366</v>
      </c>
      <c r="C5805" s="6" t="s">
        <v>54</v>
      </c>
      <c r="D5805" s="7">
        <v>45305.69</v>
      </c>
      <c r="E5805" s="16">
        <v>44880</v>
      </c>
      <c r="F5805" s="8">
        <v>0</v>
      </c>
      <c r="G5805" s="10"/>
    </row>
    <row r="5806" spans="1:7" x14ac:dyDescent="0.45">
      <c r="A5806" s="4" t="s">
        <v>394</v>
      </c>
      <c r="B5806" s="5" t="s">
        <v>366</v>
      </c>
      <c r="C5806" s="6" t="s">
        <v>68</v>
      </c>
      <c r="D5806" s="7">
        <v>10160.950000000001</v>
      </c>
      <c r="E5806" s="16">
        <v>44880</v>
      </c>
      <c r="F5806" s="8">
        <v>1715.46</v>
      </c>
      <c r="G5806" s="10"/>
    </row>
    <row r="5807" spans="1:7" x14ac:dyDescent="0.45">
      <c r="A5807" s="4" t="s">
        <v>394</v>
      </c>
      <c r="B5807" s="5" t="s">
        <v>366</v>
      </c>
      <c r="C5807" s="6" t="s">
        <v>55</v>
      </c>
      <c r="D5807" s="7">
        <v>47614.07</v>
      </c>
      <c r="E5807" s="16">
        <v>44925</v>
      </c>
      <c r="F5807" s="8">
        <v>0</v>
      </c>
      <c r="G5807" s="10"/>
    </row>
    <row r="5808" spans="1:7" x14ac:dyDescent="0.45">
      <c r="A5808" s="4" t="s">
        <v>394</v>
      </c>
      <c r="B5808" s="5" t="s">
        <v>366</v>
      </c>
      <c r="C5808" s="6" t="s">
        <v>69</v>
      </c>
      <c r="D5808" s="7">
        <v>10678.66</v>
      </c>
      <c r="E5808" s="16">
        <v>44925</v>
      </c>
      <c r="F5808" s="8">
        <v>1802.87</v>
      </c>
      <c r="G5808" s="10"/>
    </row>
    <row r="5809" spans="1:7" x14ac:dyDescent="0.45">
      <c r="A5809" s="4" t="s">
        <v>394</v>
      </c>
      <c r="B5809" s="5" t="s">
        <v>366</v>
      </c>
      <c r="C5809" s="6" t="s">
        <v>56</v>
      </c>
      <c r="D5809" s="7">
        <v>40123.24</v>
      </c>
      <c r="E5809" s="16">
        <v>45140</v>
      </c>
      <c r="F5809" s="8">
        <v>0</v>
      </c>
      <c r="G5809" s="10"/>
    </row>
    <row r="5810" spans="1:7" x14ac:dyDescent="0.45">
      <c r="A5810" s="4" t="s">
        <v>394</v>
      </c>
      <c r="B5810" s="5" t="s">
        <v>366</v>
      </c>
      <c r="C5810" s="6" t="s">
        <v>70</v>
      </c>
      <c r="D5810" s="7">
        <v>10517.89</v>
      </c>
      <c r="E5810" s="16">
        <v>45140</v>
      </c>
      <c r="F5810" s="8">
        <v>0</v>
      </c>
      <c r="G5810" s="10"/>
    </row>
    <row r="5811" spans="1:7" x14ac:dyDescent="0.45">
      <c r="A5811" s="4" t="s">
        <v>394</v>
      </c>
      <c r="B5811" s="5" t="s">
        <v>366</v>
      </c>
      <c r="C5811" s="6" t="s">
        <v>57</v>
      </c>
      <c r="D5811" s="7">
        <v>50749.1</v>
      </c>
      <c r="E5811" s="16">
        <v>45504</v>
      </c>
      <c r="F5811" s="8">
        <v>0</v>
      </c>
      <c r="G5811" s="10"/>
    </row>
    <row r="5812" spans="1:7" x14ac:dyDescent="0.45">
      <c r="A5812" s="4" t="s">
        <v>394</v>
      </c>
      <c r="B5812" s="5" t="s">
        <v>366</v>
      </c>
      <c r="C5812" s="6" t="s">
        <v>71</v>
      </c>
      <c r="D5812" s="7">
        <v>26080</v>
      </c>
      <c r="E5812" s="16">
        <v>45504</v>
      </c>
      <c r="F5812" s="8">
        <v>0</v>
      </c>
      <c r="G5812" s="10" t="s">
        <v>395</v>
      </c>
    </row>
    <row r="5813" spans="1:7" x14ac:dyDescent="0.45">
      <c r="A5813" s="4" t="s">
        <v>394</v>
      </c>
      <c r="B5813" s="5" t="s">
        <v>366</v>
      </c>
      <c r="C5813" s="6" t="s">
        <v>72</v>
      </c>
      <c r="D5813" s="7">
        <v>7755.11</v>
      </c>
      <c r="E5813" s="16">
        <v>45504</v>
      </c>
      <c r="F5813" s="8">
        <v>1809.41</v>
      </c>
      <c r="G5813" s="10"/>
    </row>
    <row r="5814" spans="1:7" x14ac:dyDescent="0.45">
      <c r="A5814" s="4" t="s">
        <v>394</v>
      </c>
      <c r="B5814" s="5" t="s">
        <v>366</v>
      </c>
      <c r="C5814" s="6" t="s">
        <v>58</v>
      </c>
      <c r="D5814" s="7">
        <v>22540.26</v>
      </c>
      <c r="E5814" s="16">
        <v>45412</v>
      </c>
      <c r="F5814" s="8">
        <v>0</v>
      </c>
      <c r="G5814" s="10"/>
    </row>
    <row r="5815" spans="1:7" x14ac:dyDescent="0.45">
      <c r="A5815" s="4" t="s">
        <v>394</v>
      </c>
      <c r="B5815" s="5" t="s">
        <v>366</v>
      </c>
      <c r="C5815" s="6" t="s">
        <v>73</v>
      </c>
      <c r="D5815" s="7">
        <v>5055.22</v>
      </c>
      <c r="E5815" s="16">
        <v>45412</v>
      </c>
      <c r="F5815" s="8">
        <v>853.47</v>
      </c>
      <c r="G5815" s="10"/>
    </row>
    <row r="5816" spans="1:7" x14ac:dyDescent="0.45">
      <c r="A5816" s="4" t="s">
        <v>394</v>
      </c>
      <c r="B5816" s="5" t="s">
        <v>366</v>
      </c>
      <c r="C5816" s="6" t="s">
        <v>74</v>
      </c>
      <c r="D5816" s="7">
        <v>16129.12</v>
      </c>
      <c r="E5816" s="16">
        <v>44985</v>
      </c>
      <c r="F5816" s="8">
        <v>0</v>
      </c>
      <c r="G5816" s="10"/>
    </row>
    <row r="5817" spans="1:7" x14ac:dyDescent="0.45">
      <c r="A5817" s="4" t="s">
        <v>394</v>
      </c>
      <c r="B5817" s="5" t="s">
        <v>366</v>
      </c>
      <c r="C5817" s="6" t="s">
        <v>75</v>
      </c>
      <c r="D5817" s="7">
        <v>4228.08</v>
      </c>
      <c r="E5817" s="16">
        <v>44985</v>
      </c>
      <c r="F5817" s="8">
        <v>0</v>
      </c>
      <c r="G5817" s="10"/>
    </row>
    <row r="5818" spans="1:7" x14ac:dyDescent="0.45">
      <c r="A5818" s="4" t="s">
        <v>394</v>
      </c>
      <c r="B5818" s="5" t="s">
        <v>366</v>
      </c>
      <c r="C5818" s="6" t="s">
        <v>76</v>
      </c>
      <c r="D5818" s="7">
        <v>37629.56</v>
      </c>
      <c r="E5818" s="16">
        <v>44985</v>
      </c>
      <c r="F5818" s="8">
        <v>0</v>
      </c>
      <c r="G5818" s="10"/>
    </row>
    <row r="5819" spans="1:7" x14ac:dyDescent="0.45">
      <c r="A5819" s="4" t="s">
        <v>394</v>
      </c>
      <c r="B5819" s="5" t="s">
        <v>366</v>
      </c>
      <c r="C5819" s="6" t="s">
        <v>77</v>
      </c>
      <c r="D5819" s="7">
        <v>9864.19</v>
      </c>
      <c r="E5819" s="16">
        <v>44985</v>
      </c>
      <c r="F5819" s="8">
        <v>0</v>
      </c>
      <c r="G5819" s="10"/>
    </row>
    <row r="5820" spans="1:7" x14ac:dyDescent="0.45">
      <c r="A5820" s="4" t="s">
        <v>394</v>
      </c>
      <c r="B5820" s="5" t="s">
        <v>366</v>
      </c>
      <c r="C5820" s="6" t="s">
        <v>78</v>
      </c>
      <c r="D5820" s="7">
        <v>28310.79</v>
      </c>
      <c r="E5820" s="16">
        <v>45127</v>
      </c>
      <c r="F5820" s="8">
        <v>0</v>
      </c>
      <c r="G5820" s="10"/>
    </row>
    <row r="5821" spans="1:7" x14ac:dyDescent="0.45">
      <c r="A5821" s="4" t="s">
        <v>394</v>
      </c>
      <c r="B5821" s="5" t="s">
        <v>366</v>
      </c>
      <c r="C5821" s="6" t="s">
        <v>79</v>
      </c>
      <c r="D5821" s="7">
        <v>6349.41</v>
      </c>
      <c r="E5821" s="16">
        <v>45127</v>
      </c>
      <c r="F5821" s="8">
        <v>1071.97</v>
      </c>
      <c r="G5821" s="10"/>
    </row>
    <row r="5822" spans="1:7" x14ac:dyDescent="0.45">
      <c r="A5822" s="4" t="s">
        <v>394</v>
      </c>
      <c r="B5822" s="5" t="s">
        <v>366</v>
      </c>
      <c r="C5822" s="6" t="s">
        <v>80</v>
      </c>
      <c r="D5822" s="7">
        <v>44359.33</v>
      </c>
      <c r="E5822" s="16">
        <v>45488</v>
      </c>
      <c r="F5822" s="8">
        <v>0</v>
      </c>
      <c r="G5822" s="10"/>
    </row>
    <row r="5823" spans="1:7" x14ac:dyDescent="0.45">
      <c r="A5823" s="4" t="s">
        <v>394</v>
      </c>
      <c r="B5823" s="5" t="s">
        <v>366</v>
      </c>
      <c r="C5823" s="6" t="s">
        <v>81</v>
      </c>
      <c r="D5823" s="7">
        <v>9948.7000000000007</v>
      </c>
      <c r="E5823" s="16">
        <v>45488</v>
      </c>
      <c r="F5823" s="8">
        <v>1679.63</v>
      </c>
      <c r="G5823" s="10"/>
    </row>
    <row r="5824" spans="1:7" x14ac:dyDescent="0.45">
      <c r="A5824" s="4" t="s">
        <v>394</v>
      </c>
      <c r="B5824" s="5" t="s">
        <v>366</v>
      </c>
      <c r="C5824" s="6" t="s">
        <v>82</v>
      </c>
      <c r="D5824" s="7">
        <v>15385.1</v>
      </c>
      <c r="E5824" s="16">
        <v>45519</v>
      </c>
      <c r="F5824" s="8">
        <v>0</v>
      </c>
      <c r="G5824" s="10"/>
    </row>
    <row r="5825" spans="1:7" x14ac:dyDescent="0.45">
      <c r="A5825" s="4" t="s">
        <v>394</v>
      </c>
      <c r="B5825" s="5" t="s">
        <v>366</v>
      </c>
      <c r="C5825" s="6" t="s">
        <v>83</v>
      </c>
      <c r="D5825" s="7">
        <v>4188.1000000000004</v>
      </c>
      <c r="E5825" s="16">
        <v>45519</v>
      </c>
      <c r="F5825" s="8">
        <v>0</v>
      </c>
      <c r="G5825" s="10"/>
    </row>
    <row r="5826" spans="1:7" x14ac:dyDescent="0.45">
      <c r="A5826" s="4" t="s">
        <v>394</v>
      </c>
      <c r="B5826" s="5" t="s">
        <v>366</v>
      </c>
      <c r="C5826" s="6" t="s">
        <v>84</v>
      </c>
      <c r="D5826" s="7">
        <v>14916.21</v>
      </c>
      <c r="E5826" s="16">
        <v>45519</v>
      </c>
      <c r="F5826" s="8">
        <v>0</v>
      </c>
      <c r="G5826" s="10"/>
    </row>
    <row r="5827" spans="1:7" x14ac:dyDescent="0.45">
      <c r="A5827" s="4" t="s">
        <v>394</v>
      </c>
      <c r="B5827" s="5" t="s">
        <v>366</v>
      </c>
      <c r="C5827" s="6" t="s">
        <v>85</v>
      </c>
      <c r="D5827" s="7">
        <v>4060.46</v>
      </c>
      <c r="E5827" s="16">
        <v>45519</v>
      </c>
      <c r="F5827" s="8">
        <v>0</v>
      </c>
      <c r="G5827" s="10"/>
    </row>
    <row r="5828" spans="1:7" x14ac:dyDescent="0.45">
      <c r="A5828" s="4" t="s">
        <v>394</v>
      </c>
      <c r="B5828" s="5" t="s">
        <v>366</v>
      </c>
      <c r="C5828" s="6" t="s">
        <v>86</v>
      </c>
      <c r="D5828" s="7">
        <v>22713.31</v>
      </c>
      <c r="E5828" s="16">
        <v>45519</v>
      </c>
      <c r="F5828" s="8">
        <v>0</v>
      </c>
      <c r="G5828" s="10"/>
    </row>
    <row r="5829" spans="1:7" x14ac:dyDescent="0.45">
      <c r="A5829" s="4" t="s">
        <v>394</v>
      </c>
      <c r="B5829" s="5" t="s">
        <v>366</v>
      </c>
      <c r="C5829" s="6" t="s">
        <v>87</v>
      </c>
      <c r="D5829" s="7">
        <v>5954.06</v>
      </c>
      <c r="E5829" s="16">
        <v>45519</v>
      </c>
      <c r="F5829" s="8">
        <v>0</v>
      </c>
      <c r="G5829" s="10"/>
    </row>
    <row r="5830" spans="1:7" x14ac:dyDescent="0.45">
      <c r="A5830" s="4" t="s">
        <v>394</v>
      </c>
      <c r="B5830" s="5" t="s">
        <v>366</v>
      </c>
      <c r="C5830" s="6" t="s">
        <v>88</v>
      </c>
      <c r="D5830" s="7">
        <v>14992.3</v>
      </c>
      <c r="E5830" s="16">
        <v>45519</v>
      </c>
      <c r="F5830" s="8">
        <v>0</v>
      </c>
      <c r="G5830" s="10"/>
    </row>
    <row r="5831" spans="1:7" x14ac:dyDescent="0.45">
      <c r="A5831" s="4" t="s">
        <v>394</v>
      </c>
      <c r="B5831" s="5" t="s">
        <v>366</v>
      </c>
      <c r="C5831" s="6" t="s">
        <v>89</v>
      </c>
      <c r="D5831" s="7">
        <v>3930.07</v>
      </c>
      <c r="E5831" s="16">
        <v>45519</v>
      </c>
      <c r="F5831" s="8">
        <v>0</v>
      </c>
      <c r="G5831" s="10"/>
    </row>
    <row r="5832" spans="1:7" x14ac:dyDescent="0.45">
      <c r="A5832" s="4" t="s">
        <v>394</v>
      </c>
      <c r="B5832" s="5" t="s">
        <v>366</v>
      </c>
      <c r="C5832" s="6" t="s">
        <v>90</v>
      </c>
      <c r="D5832" s="7">
        <v>14992.3</v>
      </c>
      <c r="E5832" s="16">
        <v>45762</v>
      </c>
      <c r="F5832" s="8">
        <v>0</v>
      </c>
      <c r="G5832" s="10"/>
    </row>
    <row r="5833" spans="1:7" x14ac:dyDescent="0.45">
      <c r="A5833" s="4" t="s">
        <v>394</v>
      </c>
      <c r="B5833" s="5" t="s">
        <v>366</v>
      </c>
      <c r="C5833" s="6" t="s">
        <v>91</v>
      </c>
      <c r="D5833" s="7">
        <v>3930.07</v>
      </c>
      <c r="E5833" s="16">
        <v>45762</v>
      </c>
      <c r="F5833" s="8">
        <v>0</v>
      </c>
      <c r="G5833" s="10"/>
    </row>
    <row r="5834" spans="1:7" x14ac:dyDescent="0.45">
      <c r="A5834" s="4" t="s">
        <v>394</v>
      </c>
      <c r="B5834" s="5" t="s">
        <v>366</v>
      </c>
      <c r="C5834" s="6" t="s">
        <v>92</v>
      </c>
      <c r="D5834" s="7">
        <v>142570.29999999999</v>
      </c>
      <c r="E5834" s="16">
        <v>45519</v>
      </c>
      <c r="F5834" s="8">
        <v>0</v>
      </c>
      <c r="G5834" s="10"/>
    </row>
    <row r="5835" spans="1:7" x14ac:dyDescent="0.45">
      <c r="A5835" s="4" t="s">
        <v>394</v>
      </c>
      <c r="B5835" s="5" t="s">
        <v>366</v>
      </c>
      <c r="C5835" s="6" t="s">
        <v>93</v>
      </c>
      <c r="D5835" s="7">
        <v>37373.300000000003</v>
      </c>
      <c r="E5835" s="16">
        <v>45519</v>
      </c>
      <c r="F5835" s="8">
        <v>0</v>
      </c>
      <c r="G5835" s="10"/>
    </row>
    <row r="5836" spans="1:7" x14ac:dyDescent="0.45">
      <c r="A5836" s="4" t="s">
        <v>394</v>
      </c>
      <c r="B5836" s="5" t="s">
        <v>367</v>
      </c>
      <c r="C5836" s="6" t="s">
        <v>60</v>
      </c>
      <c r="D5836" s="7">
        <v>195747.91</v>
      </c>
      <c r="E5836" s="16">
        <v>45519</v>
      </c>
      <c r="F5836" s="8">
        <v>0</v>
      </c>
      <c r="G5836" s="10"/>
    </row>
    <row r="5837" spans="1:7" x14ac:dyDescent="0.45">
      <c r="A5837" s="4" t="s">
        <v>394</v>
      </c>
      <c r="B5837" s="5" t="s">
        <v>367</v>
      </c>
      <c r="C5837" s="6" t="s">
        <v>61</v>
      </c>
      <c r="D5837" s="7">
        <v>45331.37</v>
      </c>
      <c r="E5837" s="16">
        <v>45519</v>
      </c>
      <c r="F5837" s="8">
        <v>0</v>
      </c>
      <c r="G5837" s="10"/>
    </row>
    <row r="5838" spans="1:7" x14ac:dyDescent="0.45">
      <c r="A5838" s="4" t="s">
        <v>394</v>
      </c>
      <c r="B5838" s="5" t="s">
        <v>367</v>
      </c>
      <c r="C5838" s="6" t="s">
        <v>62</v>
      </c>
      <c r="D5838" s="7">
        <v>189295.13</v>
      </c>
      <c r="E5838" s="16">
        <v>45519</v>
      </c>
      <c r="F5838" s="8">
        <v>0</v>
      </c>
      <c r="G5838" s="10"/>
    </row>
    <row r="5839" spans="1:7" x14ac:dyDescent="0.45">
      <c r="A5839" s="4" t="s">
        <v>394</v>
      </c>
      <c r="B5839" s="5" t="s">
        <v>367</v>
      </c>
      <c r="C5839" s="6" t="s">
        <v>63</v>
      </c>
      <c r="D5839" s="7">
        <v>43837.04</v>
      </c>
      <c r="E5839" s="16">
        <v>45519</v>
      </c>
      <c r="F5839" s="8">
        <v>0</v>
      </c>
      <c r="G5839" s="10"/>
    </row>
    <row r="5840" spans="1:7" x14ac:dyDescent="0.45">
      <c r="A5840" s="4" t="s">
        <v>394</v>
      </c>
      <c r="B5840" s="5" t="s">
        <v>367</v>
      </c>
      <c r="C5840" s="6" t="s">
        <v>64</v>
      </c>
      <c r="D5840" s="7">
        <v>223742.91</v>
      </c>
      <c r="E5840" s="16">
        <v>45519</v>
      </c>
      <c r="F5840" s="8">
        <v>0</v>
      </c>
      <c r="G5840" s="10"/>
    </row>
    <row r="5841" spans="1:7" x14ac:dyDescent="0.45">
      <c r="A5841" s="4" t="s">
        <v>394</v>
      </c>
      <c r="B5841" s="5" t="s">
        <v>367</v>
      </c>
      <c r="C5841" s="6" t="s">
        <v>65</v>
      </c>
      <c r="D5841" s="7">
        <v>49896.14</v>
      </c>
      <c r="E5841" s="16">
        <v>45519</v>
      </c>
      <c r="F5841" s="8">
        <v>0</v>
      </c>
      <c r="G5841" s="10"/>
    </row>
    <row r="5842" spans="1:7" x14ac:dyDescent="0.45">
      <c r="A5842" s="4" t="s">
        <v>394</v>
      </c>
      <c r="B5842" s="5" t="s">
        <v>367</v>
      </c>
      <c r="C5842" s="6" t="s">
        <v>66</v>
      </c>
      <c r="D5842" s="7">
        <v>175401.35</v>
      </c>
      <c r="E5842" s="16">
        <v>45519</v>
      </c>
      <c r="F5842" s="8">
        <v>0</v>
      </c>
      <c r="G5842" s="10"/>
    </row>
    <row r="5843" spans="1:7" x14ac:dyDescent="0.45">
      <c r="A5843" s="4" t="s">
        <v>394</v>
      </c>
      <c r="B5843" s="5" t="s">
        <v>367</v>
      </c>
      <c r="C5843" s="6" t="s">
        <v>67</v>
      </c>
      <c r="D5843" s="7">
        <v>39115.65</v>
      </c>
      <c r="E5843" s="16">
        <v>45519</v>
      </c>
      <c r="F5843" s="8">
        <v>0</v>
      </c>
      <c r="G5843" s="10"/>
    </row>
    <row r="5844" spans="1:7" x14ac:dyDescent="0.45">
      <c r="A5844" s="4" t="s">
        <v>394</v>
      </c>
      <c r="B5844" s="5" t="s">
        <v>367</v>
      </c>
      <c r="C5844" s="6" t="s">
        <v>54</v>
      </c>
      <c r="D5844" s="7">
        <v>517653.54</v>
      </c>
      <c r="E5844" s="16">
        <v>44880</v>
      </c>
      <c r="F5844" s="8">
        <v>0</v>
      </c>
      <c r="G5844" s="10"/>
    </row>
    <row r="5845" spans="1:7" x14ac:dyDescent="0.45">
      <c r="A5845" s="4" t="s">
        <v>394</v>
      </c>
      <c r="B5845" s="5" t="s">
        <v>367</v>
      </c>
      <c r="C5845" s="6" t="s">
        <v>68</v>
      </c>
      <c r="D5845" s="7">
        <v>116767.56</v>
      </c>
      <c r="E5845" s="16">
        <v>44880</v>
      </c>
      <c r="F5845" s="8">
        <v>0</v>
      </c>
      <c r="G5845" s="10"/>
    </row>
    <row r="5846" spans="1:7" x14ac:dyDescent="0.45">
      <c r="A5846" s="4" t="s">
        <v>394</v>
      </c>
      <c r="B5846" s="5" t="s">
        <v>367</v>
      </c>
      <c r="C5846" s="6" t="s">
        <v>230</v>
      </c>
      <c r="D5846" s="7">
        <v>7815.84</v>
      </c>
      <c r="E5846" s="16">
        <v>45077</v>
      </c>
      <c r="F5846" s="8">
        <v>0</v>
      </c>
      <c r="G5846" s="10"/>
    </row>
    <row r="5847" spans="1:7" x14ac:dyDescent="0.45">
      <c r="A5847" s="4" t="s">
        <v>394</v>
      </c>
      <c r="B5847" s="5" t="s">
        <v>367</v>
      </c>
      <c r="C5847" s="6" t="s">
        <v>55</v>
      </c>
      <c r="D5847" s="7">
        <v>544028.64</v>
      </c>
      <c r="E5847" s="16">
        <v>44925</v>
      </c>
      <c r="F5847" s="8">
        <v>0</v>
      </c>
      <c r="G5847" s="10"/>
    </row>
    <row r="5848" spans="1:7" x14ac:dyDescent="0.45">
      <c r="A5848" s="4" t="s">
        <v>394</v>
      </c>
      <c r="B5848" s="5" t="s">
        <v>367</v>
      </c>
      <c r="C5848" s="6" t="s">
        <v>69</v>
      </c>
      <c r="D5848" s="7">
        <v>122717.01</v>
      </c>
      <c r="E5848" s="16">
        <v>44925</v>
      </c>
      <c r="F5848" s="8">
        <v>0</v>
      </c>
      <c r="G5848" s="10"/>
    </row>
    <row r="5849" spans="1:7" x14ac:dyDescent="0.45">
      <c r="A5849" s="4" t="s">
        <v>394</v>
      </c>
      <c r="B5849" s="5" t="s">
        <v>367</v>
      </c>
      <c r="C5849" s="6" t="s">
        <v>176</v>
      </c>
      <c r="D5849" s="7">
        <v>8214.07</v>
      </c>
      <c r="E5849" s="16">
        <v>45077</v>
      </c>
      <c r="F5849" s="8">
        <v>0</v>
      </c>
      <c r="G5849" s="10"/>
    </row>
    <row r="5850" spans="1:7" x14ac:dyDescent="0.45">
      <c r="A5850" s="4" t="s">
        <v>394</v>
      </c>
      <c r="B5850" s="5" t="s">
        <v>367</v>
      </c>
      <c r="C5850" s="6" t="s">
        <v>56</v>
      </c>
      <c r="D5850" s="7">
        <v>463711.47</v>
      </c>
      <c r="E5850" s="16">
        <v>45140</v>
      </c>
      <c r="F5850" s="8">
        <v>0</v>
      </c>
      <c r="G5850" s="10"/>
    </row>
    <row r="5851" spans="1:7" x14ac:dyDescent="0.45">
      <c r="A5851" s="4" t="s">
        <v>394</v>
      </c>
      <c r="B5851" s="5" t="s">
        <v>367</v>
      </c>
      <c r="C5851" s="6" t="s">
        <v>70</v>
      </c>
      <c r="D5851" s="7">
        <v>103410.7</v>
      </c>
      <c r="E5851" s="16">
        <v>45140</v>
      </c>
      <c r="F5851" s="8">
        <v>0</v>
      </c>
      <c r="G5851" s="10"/>
    </row>
    <row r="5852" spans="1:7" x14ac:dyDescent="0.45">
      <c r="A5852" s="4" t="s">
        <v>394</v>
      </c>
      <c r="B5852" s="5" t="s">
        <v>367</v>
      </c>
      <c r="C5852" s="6" t="s">
        <v>57</v>
      </c>
      <c r="D5852" s="7">
        <v>586516.43999999994</v>
      </c>
      <c r="E5852" s="16">
        <v>45504</v>
      </c>
      <c r="F5852" s="8">
        <v>0</v>
      </c>
      <c r="G5852" s="10"/>
    </row>
    <row r="5853" spans="1:7" x14ac:dyDescent="0.45">
      <c r="A5853" s="4" t="s">
        <v>394</v>
      </c>
      <c r="B5853" s="5" t="s">
        <v>367</v>
      </c>
      <c r="C5853" s="6" t="s">
        <v>72</v>
      </c>
      <c r="D5853" s="7">
        <v>94037.28</v>
      </c>
      <c r="E5853" s="16">
        <v>45504</v>
      </c>
      <c r="F5853" s="8">
        <v>0</v>
      </c>
      <c r="G5853" s="10"/>
    </row>
    <row r="5854" spans="1:7" x14ac:dyDescent="0.45">
      <c r="A5854" s="4" t="s">
        <v>394</v>
      </c>
      <c r="B5854" s="5" t="s">
        <v>367</v>
      </c>
      <c r="C5854" s="6" t="s">
        <v>58</v>
      </c>
      <c r="D5854" s="7">
        <v>260501.75</v>
      </c>
      <c r="E5854" s="16">
        <v>45412</v>
      </c>
      <c r="F5854" s="8">
        <v>0</v>
      </c>
      <c r="G5854" s="10"/>
    </row>
    <row r="5855" spans="1:7" x14ac:dyDescent="0.45">
      <c r="A5855" s="4" t="s">
        <v>394</v>
      </c>
      <c r="B5855" s="5" t="s">
        <v>367</v>
      </c>
      <c r="C5855" s="6" t="s">
        <v>73</v>
      </c>
      <c r="D5855" s="7">
        <v>58093.599999999999</v>
      </c>
      <c r="E5855" s="16">
        <v>45412</v>
      </c>
      <c r="F5855" s="8">
        <v>0</v>
      </c>
      <c r="G5855" s="10"/>
    </row>
    <row r="5856" spans="1:7" x14ac:dyDescent="0.45">
      <c r="A5856" s="4" t="s">
        <v>394</v>
      </c>
      <c r="B5856" s="5" t="s">
        <v>367</v>
      </c>
      <c r="C5856" s="6" t="s">
        <v>74</v>
      </c>
      <c r="D5856" s="7">
        <v>187070.49</v>
      </c>
      <c r="E5856" s="16">
        <v>44985</v>
      </c>
      <c r="F5856" s="8">
        <v>0</v>
      </c>
      <c r="G5856" s="10"/>
    </row>
    <row r="5857" spans="1:7" x14ac:dyDescent="0.45">
      <c r="A5857" s="4" t="s">
        <v>394</v>
      </c>
      <c r="B5857" s="5" t="s">
        <v>367</v>
      </c>
      <c r="C5857" s="6" t="s">
        <v>75</v>
      </c>
      <c r="D5857" s="7">
        <v>41570</v>
      </c>
      <c r="E5857" s="16">
        <v>44985</v>
      </c>
      <c r="F5857" s="8">
        <v>0</v>
      </c>
      <c r="G5857" s="10"/>
    </row>
    <row r="5858" spans="1:7" x14ac:dyDescent="0.45">
      <c r="A5858" s="4" t="s">
        <v>394</v>
      </c>
      <c r="B5858" s="5" t="s">
        <v>367</v>
      </c>
      <c r="C5858" s="6" t="s">
        <v>76</v>
      </c>
      <c r="D5858" s="7">
        <v>436439.21</v>
      </c>
      <c r="E5858" s="16">
        <v>44985</v>
      </c>
      <c r="F5858" s="8">
        <v>0</v>
      </c>
      <c r="G5858" s="10"/>
    </row>
    <row r="5859" spans="1:7" x14ac:dyDescent="0.45">
      <c r="A5859" s="4" t="s">
        <v>394</v>
      </c>
      <c r="B5859" s="5" t="s">
        <v>367</v>
      </c>
      <c r="C5859" s="6" t="s">
        <v>77</v>
      </c>
      <c r="D5859" s="7">
        <v>96983.65</v>
      </c>
      <c r="E5859" s="16">
        <v>44985</v>
      </c>
      <c r="F5859" s="8">
        <v>0</v>
      </c>
      <c r="G5859" s="10"/>
    </row>
    <row r="5860" spans="1:7" x14ac:dyDescent="0.45">
      <c r="A5860" s="4" t="s">
        <v>394</v>
      </c>
      <c r="B5860" s="5" t="s">
        <v>367</v>
      </c>
      <c r="C5860" s="6" t="s">
        <v>78</v>
      </c>
      <c r="D5860" s="7">
        <v>327192.8</v>
      </c>
      <c r="E5860" s="16">
        <v>45127</v>
      </c>
      <c r="F5860" s="8">
        <v>0</v>
      </c>
      <c r="G5860" s="10"/>
    </row>
    <row r="5861" spans="1:7" x14ac:dyDescent="0.45">
      <c r="A5861" s="4" t="s">
        <v>394</v>
      </c>
      <c r="B5861" s="5" t="s">
        <v>367</v>
      </c>
      <c r="C5861" s="6" t="s">
        <v>79</v>
      </c>
      <c r="D5861" s="7">
        <v>72966.14</v>
      </c>
      <c r="E5861" s="16">
        <v>45127</v>
      </c>
      <c r="F5861" s="8">
        <v>0</v>
      </c>
      <c r="G5861" s="10"/>
    </row>
    <row r="5862" spans="1:7" x14ac:dyDescent="0.45">
      <c r="A5862" s="4" t="s">
        <v>394</v>
      </c>
      <c r="B5862" s="5" t="s">
        <v>367</v>
      </c>
      <c r="C5862" s="6" t="s">
        <v>80</v>
      </c>
      <c r="D5862" s="7">
        <v>512668.64</v>
      </c>
      <c r="E5862" s="16">
        <v>45488</v>
      </c>
      <c r="F5862" s="8">
        <v>0</v>
      </c>
      <c r="G5862" s="10"/>
    </row>
    <row r="5863" spans="1:7" x14ac:dyDescent="0.45">
      <c r="A5863" s="4" t="s">
        <v>394</v>
      </c>
      <c r="B5863" s="5" t="s">
        <v>367</v>
      </c>
      <c r="C5863" s="6" t="s">
        <v>81</v>
      </c>
      <c r="D5863" s="7">
        <v>114328.47</v>
      </c>
      <c r="E5863" s="16">
        <v>45488</v>
      </c>
      <c r="F5863" s="8">
        <v>0</v>
      </c>
      <c r="G5863" s="10"/>
    </row>
    <row r="5864" spans="1:7" x14ac:dyDescent="0.45">
      <c r="A5864" s="4" t="s">
        <v>394</v>
      </c>
      <c r="B5864" s="5" t="s">
        <v>367</v>
      </c>
      <c r="C5864" s="6" t="s">
        <v>82</v>
      </c>
      <c r="D5864" s="7">
        <v>177808.37</v>
      </c>
      <c r="E5864" s="16">
        <v>45519</v>
      </c>
      <c r="F5864" s="8">
        <v>0</v>
      </c>
      <c r="G5864" s="10"/>
    </row>
    <row r="5865" spans="1:7" x14ac:dyDescent="0.45">
      <c r="A5865" s="4" t="s">
        <v>394</v>
      </c>
      <c r="B5865" s="5" t="s">
        <v>367</v>
      </c>
      <c r="C5865" s="6" t="s">
        <v>83</v>
      </c>
      <c r="D5865" s="7">
        <v>41176.93</v>
      </c>
      <c r="E5865" s="16">
        <v>45519</v>
      </c>
      <c r="F5865" s="8">
        <v>0</v>
      </c>
      <c r="G5865" s="10"/>
    </row>
    <row r="5866" spans="1:7" x14ac:dyDescent="0.45">
      <c r="A5866" s="4" t="s">
        <v>394</v>
      </c>
      <c r="B5866" s="5" t="s">
        <v>367</v>
      </c>
      <c r="C5866" s="6" t="s">
        <v>84</v>
      </c>
      <c r="D5866" s="7">
        <v>172389.27</v>
      </c>
      <c r="E5866" s="16">
        <v>45519</v>
      </c>
      <c r="F5866" s="8">
        <v>0</v>
      </c>
      <c r="G5866" s="10"/>
    </row>
    <row r="5867" spans="1:7" x14ac:dyDescent="0.45">
      <c r="A5867" s="4" t="s">
        <v>394</v>
      </c>
      <c r="B5867" s="5" t="s">
        <v>367</v>
      </c>
      <c r="C5867" s="6" t="s">
        <v>85</v>
      </c>
      <c r="D5867" s="7">
        <v>39921.97</v>
      </c>
      <c r="E5867" s="16">
        <v>45519</v>
      </c>
      <c r="F5867" s="8">
        <v>0</v>
      </c>
      <c r="G5867" s="10"/>
    </row>
    <row r="5868" spans="1:7" x14ac:dyDescent="0.45">
      <c r="A5868" s="4" t="s">
        <v>394</v>
      </c>
      <c r="B5868" s="5" t="s">
        <v>367</v>
      </c>
      <c r="C5868" s="6" t="s">
        <v>86</v>
      </c>
      <c r="D5868" s="7">
        <v>262501.76000000001</v>
      </c>
      <c r="E5868" s="16">
        <v>45519</v>
      </c>
      <c r="F5868" s="8">
        <v>0</v>
      </c>
      <c r="G5868" s="10"/>
    </row>
    <row r="5869" spans="1:7" x14ac:dyDescent="0.45">
      <c r="A5869" s="4" t="s">
        <v>394</v>
      </c>
      <c r="B5869" s="5" t="s">
        <v>367</v>
      </c>
      <c r="C5869" s="6" t="s">
        <v>87</v>
      </c>
      <c r="D5869" s="7">
        <v>58539.62</v>
      </c>
      <c r="E5869" s="16">
        <v>45519</v>
      </c>
      <c r="F5869" s="8">
        <v>0</v>
      </c>
      <c r="G5869" s="10"/>
    </row>
    <row r="5870" spans="1:7" x14ac:dyDescent="0.45">
      <c r="A5870" s="4" t="s">
        <v>394</v>
      </c>
      <c r="B5870" s="5" t="s">
        <v>367</v>
      </c>
      <c r="C5870" s="6" t="s">
        <v>88</v>
      </c>
      <c r="D5870" s="7">
        <v>173268.69</v>
      </c>
      <c r="E5870" s="16">
        <v>45519</v>
      </c>
      <c r="F5870" s="8">
        <v>0</v>
      </c>
      <c r="G5870" s="10"/>
    </row>
    <row r="5871" spans="1:7" x14ac:dyDescent="0.45">
      <c r="A5871" s="4" t="s">
        <v>394</v>
      </c>
      <c r="B5871" s="5" t="s">
        <v>367</v>
      </c>
      <c r="C5871" s="6" t="s">
        <v>89</v>
      </c>
      <c r="D5871" s="7">
        <v>38640.06</v>
      </c>
      <c r="E5871" s="16">
        <v>45519</v>
      </c>
      <c r="F5871" s="8">
        <v>0</v>
      </c>
      <c r="G5871" s="10"/>
    </row>
    <row r="5872" spans="1:7" x14ac:dyDescent="0.45">
      <c r="A5872" s="4" t="s">
        <v>394</v>
      </c>
      <c r="B5872" s="5" t="s">
        <v>367</v>
      </c>
      <c r="C5872" s="6" t="s">
        <v>90</v>
      </c>
      <c r="D5872" s="7">
        <v>173268.69</v>
      </c>
      <c r="E5872" s="16">
        <v>45762</v>
      </c>
      <c r="F5872" s="8">
        <v>0</v>
      </c>
      <c r="G5872" s="10"/>
    </row>
    <row r="5873" spans="1:7" x14ac:dyDescent="0.45">
      <c r="A5873" s="4" t="s">
        <v>394</v>
      </c>
      <c r="B5873" s="5" t="s">
        <v>367</v>
      </c>
      <c r="C5873" s="6" t="s">
        <v>91</v>
      </c>
      <c r="D5873" s="7">
        <v>38640.06</v>
      </c>
      <c r="E5873" s="16">
        <v>45762</v>
      </c>
      <c r="F5873" s="8">
        <v>0</v>
      </c>
      <c r="G5873" s="10"/>
    </row>
    <row r="5874" spans="1:7" x14ac:dyDescent="0.45">
      <c r="A5874" s="4" t="s">
        <v>394</v>
      </c>
      <c r="B5874" s="5" t="s">
        <v>367</v>
      </c>
      <c r="C5874" s="6" t="s">
        <v>92</v>
      </c>
      <c r="D5874" s="7">
        <v>1647710.29</v>
      </c>
      <c r="E5874" s="16">
        <v>45519</v>
      </c>
      <c r="F5874" s="8">
        <v>0</v>
      </c>
      <c r="G5874" s="10"/>
    </row>
    <row r="5875" spans="1:7" x14ac:dyDescent="0.45">
      <c r="A5875" s="4" t="s">
        <v>394</v>
      </c>
      <c r="B5875" s="5" t="s">
        <v>367</v>
      </c>
      <c r="C5875" s="6" t="s">
        <v>93</v>
      </c>
      <c r="D5875" s="7">
        <v>367450.22</v>
      </c>
      <c r="E5875" s="16">
        <v>45519</v>
      </c>
      <c r="F5875" s="8">
        <v>0</v>
      </c>
      <c r="G5875" s="10"/>
    </row>
    <row r="5876" spans="1:7" x14ac:dyDescent="0.45">
      <c r="A5876" s="4" t="s">
        <v>394</v>
      </c>
      <c r="B5876" s="5" t="s">
        <v>368</v>
      </c>
      <c r="C5876" s="6" t="s">
        <v>60</v>
      </c>
      <c r="D5876" s="7">
        <v>99936.47</v>
      </c>
      <c r="E5876" s="16">
        <v>45519</v>
      </c>
      <c r="F5876" s="8">
        <v>0</v>
      </c>
      <c r="G5876" s="10"/>
    </row>
    <row r="5877" spans="1:7" x14ac:dyDescent="0.45">
      <c r="A5877" s="4" t="s">
        <v>394</v>
      </c>
      <c r="B5877" s="5" t="s">
        <v>368</v>
      </c>
      <c r="C5877" s="6" t="s">
        <v>61</v>
      </c>
      <c r="D5877" s="7">
        <v>27204.49</v>
      </c>
      <c r="E5877" s="16">
        <v>45519</v>
      </c>
      <c r="F5877" s="8">
        <v>0</v>
      </c>
      <c r="G5877" s="10"/>
    </row>
    <row r="5878" spans="1:7" x14ac:dyDescent="0.45">
      <c r="A5878" s="4" t="s">
        <v>394</v>
      </c>
      <c r="B5878" s="5" t="s">
        <v>368</v>
      </c>
      <c r="C5878" s="6" t="s">
        <v>62</v>
      </c>
      <c r="D5878" s="7">
        <v>96642.1</v>
      </c>
      <c r="E5878" s="16">
        <v>45519</v>
      </c>
      <c r="F5878" s="8">
        <v>0</v>
      </c>
      <c r="G5878" s="10"/>
    </row>
    <row r="5879" spans="1:7" x14ac:dyDescent="0.45">
      <c r="A5879" s="4" t="s">
        <v>394</v>
      </c>
      <c r="B5879" s="5" t="s">
        <v>368</v>
      </c>
      <c r="C5879" s="6" t="s">
        <v>63</v>
      </c>
      <c r="D5879" s="7">
        <v>26307.7</v>
      </c>
      <c r="E5879" s="16">
        <v>45519</v>
      </c>
      <c r="F5879" s="8">
        <v>0</v>
      </c>
      <c r="G5879" s="10"/>
    </row>
    <row r="5880" spans="1:7" x14ac:dyDescent="0.45">
      <c r="A5880" s="4" t="s">
        <v>394</v>
      </c>
      <c r="B5880" s="5" t="s">
        <v>368</v>
      </c>
      <c r="C5880" s="6" t="s">
        <v>64</v>
      </c>
      <c r="D5880" s="7">
        <v>114228.95</v>
      </c>
      <c r="E5880" s="16">
        <v>45519</v>
      </c>
      <c r="F5880" s="8">
        <v>0</v>
      </c>
      <c r="G5880" s="10"/>
    </row>
    <row r="5881" spans="1:7" x14ac:dyDescent="0.45">
      <c r="A5881" s="4" t="s">
        <v>394</v>
      </c>
      <c r="B5881" s="5" t="s">
        <v>368</v>
      </c>
      <c r="C5881" s="6" t="s">
        <v>65</v>
      </c>
      <c r="D5881" s="7">
        <v>29943.919999999998</v>
      </c>
      <c r="E5881" s="16">
        <v>45519</v>
      </c>
      <c r="F5881" s="8">
        <v>0</v>
      </c>
      <c r="G5881" s="10"/>
    </row>
    <row r="5882" spans="1:7" x14ac:dyDescent="0.45">
      <c r="A5882" s="4" t="s">
        <v>394</v>
      </c>
      <c r="B5882" s="5" t="s">
        <v>368</v>
      </c>
      <c r="C5882" s="6" t="s">
        <v>66</v>
      </c>
      <c r="D5882" s="7">
        <v>89548.81</v>
      </c>
      <c r="E5882" s="16">
        <v>45519</v>
      </c>
      <c r="F5882" s="8">
        <v>0</v>
      </c>
      <c r="G5882" s="10"/>
    </row>
    <row r="5883" spans="1:7" x14ac:dyDescent="0.45">
      <c r="A5883" s="4" t="s">
        <v>394</v>
      </c>
      <c r="B5883" s="5" t="s">
        <v>368</v>
      </c>
      <c r="C5883" s="6" t="s">
        <v>67</v>
      </c>
      <c r="D5883" s="7">
        <v>23474.28</v>
      </c>
      <c r="E5883" s="16">
        <v>45519</v>
      </c>
      <c r="F5883" s="8">
        <v>0</v>
      </c>
      <c r="G5883" s="10"/>
    </row>
    <row r="5884" spans="1:7" x14ac:dyDescent="0.45">
      <c r="A5884" s="4" t="s">
        <v>394</v>
      </c>
      <c r="B5884" s="5" t="s">
        <v>368</v>
      </c>
      <c r="C5884" s="6" t="s">
        <v>54</v>
      </c>
      <c r="D5884" s="7">
        <v>267320</v>
      </c>
      <c r="E5884" s="16">
        <v>44880</v>
      </c>
      <c r="F5884" s="8">
        <v>0</v>
      </c>
      <c r="G5884" s="10"/>
    </row>
    <row r="5885" spans="1:7" x14ac:dyDescent="0.45">
      <c r="A5885" s="4" t="s">
        <v>394</v>
      </c>
      <c r="B5885" s="5" t="s">
        <v>368</v>
      </c>
      <c r="C5885" s="6" t="s">
        <v>68</v>
      </c>
      <c r="D5885" s="7">
        <v>59953.29</v>
      </c>
      <c r="E5885" s="16">
        <v>44880</v>
      </c>
      <c r="F5885" s="8">
        <v>10121.85</v>
      </c>
      <c r="G5885" s="10"/>
    </row>
    <row r="5886" spans="1:7" x14ac:dyDescent="0.45">
      <c r="A5886" s="4" t="s">
        <v>394</v>
      </c>
      <c r="B5886" s="5" t="s">
        <v>368</v>
      </c>
      <c r="C5886" s="6" t="s">
        <v>55</v>
      </c>
      <c r="D5886" s="7">
        <v>280940.28999999998</v>
      </c>
      <c r="E5886" s="16">
        <v>44925</v>
      </c>
      <c r="F5886" s="8">
        <v>0</v>
      </c>
      <c r="G5886" s="10"/>
    </row>
    <row r="5887" spans="1:7" x14ac:dyDescent="0.45">
      <c r="A5887" s="4" t="s">
        <v>394</v>
      </c>
      <c r="B5887" s="5" t="s">
        <v>368</v>
      </c>
      <c r="C5887" s="6" t="s">
        <v>69</v>
      </c>
      <c r="D5887" s="7">
        <v>63007.97</v>
      </c>
      <c r="E5887" s="16">
        <v>44925</v>
      </c>
      <c r="F5887" s="8">
        <v>10637.58</v>
      </c>
      <c r="G5887" s="10"/>
    </row>
    <row r="5888" spans="1:7" x14ac:dyDescent="0.45">
      <c r="A5888" s="4" t="s">
        <v>394</v>
      </c>
      <c r="B5888" s="5" t="s">
        <v>368</v>
      </c>
      <c r="C5888" s="6" t="s">
        <v>56</v>
      </c>
      <c r="D5888" s="7">
        <v>236741.68</v>
      </c>
      <c r="E5888" s="16">
        <v>45140</v>
      </c>
      <c r="F5888" s="8">
        <v>0</v>
      </c>
      <c r="G5888" s="10"/>
    </row>
    <row r="5889" spans="1:7" x14ac:dyDescent="0.45">
      <c r="A5889" s="4" t="s">
        <v>394</v>
      </c>
      <c r="B5889" s="5" t="s">
        <v>368</v>
      </c>
      <c r="C5889" s="6" t="s">
        <v>70</v>
      </c>
      <c r="D5889" s="7">
        <v>53095.32</v>
      </c>
      <c r="E5889" s="16">
        <v>45140</v>
      </c>
      <c r="F5889" s="8">
        <v>8964.0300000000007</v>
      </c>
      <c r="G5889" s="10"/>
    </row>
    <row r="5890" spans="1:7" x14ac:dyDescent="0.45">
      <c r="A5890" s="4" t="s">
        <v>394</v>
      </c>
      <c r="B5890" s="5" t="s">
        <v>368</v>
      </c>
      <c r="C5890" s="6" t="s">
        <v>57</v>
      </c>
      <c r="D5890" s="7">
        <v>299438.12</v>
      </c>
      <c r="E5890" s="16">
        <v>45504</v>
      </c>
      <c r="F5890" s="8">
        <v>0</v>
      </c>
      <c r="G5890" s="10"/>
    </row>
    <row r="5891" spans="1:7" x14ac:dyDescent="0.45">
      <c r="A5891" s="4" t="s">
        <v>394</v>
      </c>
      <c r="B5891" s="5" t="s">
        <v>368</v>
      </c>
      <c r="C5891" s="6" t="s">
        <v>71</v>
      </c>
      <c r="D5891" s="7">
        <v>23514.76</v>
      </c>
      <c r="E5891" s="16">
        <v>45504</v>
      </c>
      <c r="F5891" s="8">
        <v>0</v>
      </c>
      <c r="G5891" s="10" t="s">
        <v>395</v>
      </c>
    </row>
    <row r="5892" spans="1:7" x14ac:dyDescent="0.45">
      <c r="A5892" s="4" t="s">
        <v>394</v>
      </c>
      <c r="B5892" s="5" t="s">
        <v>368</v>
      </c>
      <c r="C5892" s="6" t="s">
        <v>72</v>
      </c>
      <c r="D5892" s="7">
        <v>45757.96</v>
      </c>
      <c r="E5892" s="16">
        <v>45504</v>
      </c>
      <c r="F5892" s="8">
        <v>10676.17</v>
      </c>
      <c r="G5892" s="10"/>
    </row>
    <row r="5893" spans="1:7" x14ac:dyDescent="0.45">
      <c r="A5893" s="4" t="s">
        <v>394</v>
      </c>
      <c r="B5893" s="5" t="s">
        <v>368</v>
      </c>
      <c r="C5893" s="6" t="s">
        <v>58</v>
      </c>
      <c r="D5893" s="7">
        <v>132995.68</v>
      </c>
      <c r="E5893" s="16">
        <v>45412</v>
      </c>
      <c r="F5893" s="8">
        <v>0</v>
      </c>
      <c r="G5893" s="10"/>
    </row>
    <row r="5894" spans="1:7" x14ac:dyDescent="0.45">
      <c r="A5894" s="4" t="s">
        <v>394</v>
      </c>
      <c r="B5894" s="5" t="s">
        <v>368</v>
      </c>
      <c r="C5894" s="6" t="s">
        <v>73</v>
      </c>
      <c r="D5894" s="7">
        <v>29827.65</v>
      </c>
      <c r="E5894" s="16">
        <v>45412</v>
      </c>
      <c r="F5894" s="8">
        <v>5035.7700000000004</v>
      </c>
      <c r="G5894" s="10"/>
    </row>
    <row r="5895" spans="1:7" x14ac:dyDescent="0.45">
      <c r="A5895" s="4" t="s">
        <v>394</v>
      </c>
      <c r="B5895" s="5" t="s">
        <v>368</v>
      </c>
      <c r="C5895" s="6" t="s">
        <v>74</v>
      </c>
      <c r="D5895" s="7">
        <v>95167.64</v>
      </c>
      <c r="E5895" s="16">
        <v>44985</v>
      </c>
      <c r="F5895" s="8">
        <v>0</v>
      </c>
      <c r="G5895" s="10"/>
    </row>
    <row r="5896" spans="1:7" x14ac:dyDescent="0.45">
      <c r="A5896" s="4" t="s">
        <v>394</v>
      </c>
      <c r="B5896" s="5" t="s">
        <v>368</v>
      </c>
      <c r="C5896" s="6" t="s">
        <v>75</v>
      </c>
      <c r="D5896" s="7">
        <v>21343.75</v>
      </c>
      <c r="E5896" s="16">
        <v>44985</v>
      </c>
      <c r="F5896" s="8">
        <v>3603.45</v>
      </c>
      <c r="G5896" s="10"/>
    </row>
    <row r="5897" spans="1:7" x14ac:dyDescent="0.45">
      <c r="A5897" s="4" t="s">
        <v>394</v>
      </c>
      <c r="B5897" s="5" t="s">
        <v>368</v>
      </c>
      <c r="C5897" s="6" t="s">
        <v>76</v>
      </c>
      <c r="D5897" s="7">
        <v>222028.02</v>
      </c>
      <c r="E5897" s="16">
        <v>44985</v>
      </c>
      <c r="F5897" s="8">
        <v>0</v>
      </c>
      <c r="G5897" s="10"/>
    </row>
    <row r="5898" spans="1:7" x14ac:dyDescent="0.45">
      <c r="A5898" s="4" t="s">
        <v>394</v>
      </c>
      <c r="B5898" s="5" t="s">
        <v>368</v>
      </c>
      <c r="C5898" s="6" t="s">
        <v>77</v>
      </c>
      <c r="D5898" s="7">
        <v>49795.41</v>
      </c>
      <c r="E5898" s="16">
        <v>44985</v>
      </c>
      <c r="F5898" s="8">
        <v>8406.91</v>
      </c>
      <c r="G5898" s="10"/>
    </row>
    <row r="5899" spans="1:7" x14ac:dyDescent="0.45">
      <c r="A5899" s="4" t="s">
        <v>394</v>
      </c>
      <c r="B5899" s="5" t="s">
        <v>368</v>
      </c>
      <c r="C5899" s="6" t="s">
        <v>78</v>
      </c>
      <c r="D5899" s="7">
        <v>167043.91</v>
      </c>
      <c r="E5899" s="16">
        <v>45127</v>
      </c>
      <c r="F5899" s="8">
        <v>0</v>
      </c>
      <c r="G5899" s="10"/>
    </row>
    <row r="5900" spans="1:7" x14ac:dyDescent="0.45">
      <c r="A5900" s="4" t="s">
        <v>394</v>
      </c>
      <c r="B5900" s="5" t="s">
        <v>368</v>
      </c>
      <c r="C5900" s="6" t="s">
        <v>79</v>
      </c>
      <c r="D5900" s="7">
        <v>37463.83</v>
      </c>
      <c r="E5900" s="16">
        <v>45127</v>
      </c>
      <c r="F5900" s="8">
        <v>6324.98</v>
      </c>
      <c r="G5900" s="10"/>
    </row>
    <row r="5901" spans="1:7" x14ac:dyDescent="0.45">
      <c r="A5901" s="4" t="s">
        <v>394</v>
      </c>
      <c r="B5901" s="5" t="s">
        <v>368</v>
      </c>
      <c r="C5901" s="6" t="s">
        <v>80</v>
      </c>
      <c r="D5901" s="7">
        <v>261736.11</v>
      </c>
      <c r="E5901" s="16">
        <v>45488</v>
      </c>
      <c r="F5901" s="8">
        <v>0</v>
      </c>
      <c r="G5901" s="10"/>
    </row>
    <row r="5902" spans="1:7" x14ac:dyDescent="0.45">
      <c r="A5902" s="4" t="s">
        <v>394</v>
      </c>
      <c r="B5902" s="5" t="s">
        <v>368</v>
      </c>
      <c r="C5902" s="6" t="s">
        <v>81</v>
      </c>
      <c r="D5902" s="7">
        <v>58700.959999999999</v>
      </c>
      <c r="E5902" s="16">
        <v>45488</v>
      </c>
      <c r="F5902" s="8">
        <v>9910.42</v>
      </c>
      <c r="G5902" s="10"/>
    </row>
    <row r="5903" spans="1:7" x14ac:dyDescent="0.45">
      <c r="A5903" s="4" t="s">
        <v>394</v>
      </c>
      <c r="B5903" s="5" t="s">
        <v>368</v>
      </c>
      <c r="C5903" s="6" t="s">
        <v>82</v>
      </c>
      <c r="D5903" s="7">
        <v>90777.68</v>
      </c>
      <c r="E5903" s="16">
        <v>45519</v>
      </c>
      <c r="F5903" s="8">
        <v>0</v>
      </c>
      <c r="G5903" s="10"/>
    </row>
    <row r="5904" spans="1:7" x14ac:dyDescent="0.45">
      <c r="A5904" s="4" t="s">
        <v>394</v>
      </c>
      <c r="B5904" s="5" t="s">
        <v>368</v>
      </c>
      <c r="C5904" s="6" t="s">
        <v>83</v>
      </c>
      <c r="D5904" s="7">
        <v>24711.31</v>
      </c>
      <c r="E5904" s="16">
        <v>45519</v>
      </c>
      <c r="F5904" s="8">
        <v>0</v>
      </c>
      <c r="G5904" s="10"/>
    </row>
    <row r="5905" spans="1:7" x14ac:dyDescent="0.45">
      <c r="A5905" s="4" t="s">
        <v>394</v>
      </c>
      <c r="B5905" s="5" t="s">
        <v>368</v>
      </c>
      <c r="C5905" s="6" t="s">
        <v>84</v>
      </c>
      <c r="D5905" s="7">
        <v>88011.04</v>
      </c>
      <c r="E5905" s="16">
        <v>45519</v>
      </c>
      <c r="F5905" s="8">
        <v>0</v>
      </c>
      <c r="G5905" s="10"/>
    </row>
    <row r="5906" spans="1:7" x14ac:dyDescent="0.45">
      <c r="A5906" s="4" t="s">
        <v>394</v>
      </c>
      <c r="B5906" s="5" t="s">
        <v>368</v>
      </c>
      <c r="C5906" s="6" t="s">
        <v>85</v>
      </c>
      <c r="D5906" s="7">
        <v>23958.18</v>
      </c>
      <c r="E5906" s="16">
        <v>45519</v>
      </c>
      <c r="F5906" s="8">
        <v>0</v>
      </c>
      <c r="G5906" s="10"/>
    </row>
    <row r="5907" spans="1:7" x14ac:dyDescent="0.45">
      <c r="A5907" s="4" t="s">
        <v>394</v>
      </c>
      <c r="B5907" s="5" t="s">
        <v>368</v>
      </c>
      <c r="C5907" s="6" t="s">
        <v>86</v>
      </c>
      <c r="D5907" s="7">
        <v>134016.76999999999</v>
      </c>
      <c r="E5907" s="16">
        <v>45519</v>
      </c>
      <c r="F5907" s="8">
        <v>0</v>
      </c>
      <c r="G5907" s="10"/>
    </row>
    <row r="5908" spans="1:7" x14ac:dyDescent="0.45">
      <c r="A5908" s="4" t="s">
        <v>394</v>
      </c>
      <c r="B5908" s="5" t="s">
        <v>368</v>
      </c>
      <c r="C5908" s="6" t="s">
        <v>87</v>
      </c>
      <c r="D5908" s="7">
        <v>35131.089999999997</v>
      </c>
      <c r="E5908" s="16">
        <v>45519</v>
      </c>
      <c r="F5908" s="8">
        <v>0</v>
      </c>
      <c r="G5908" s="10"/>
    </row>
    <row r="5909" spans="1:7" x14ac:dyDescent="0.45">
      <c r="A5909" s="4" t="s">
        <v>394</v>
      </c>
      <c r="B5909" s="5" t="s">
        <v>368</v>
      </c>
      <c r="C5909" s="6" t="s">
        <v>88</v>
      </c>
      <c r="D5909" s="7">
        <v>88460.02</v>
      </c>
      <c r="E5909" s="16">
        <v>45519</v>
      </c>
      <c r="F5909" s="8">
        <v>0</v>
      </c>
      <c r="G5909" s="10"/>
    </row>
    <row r="5910" spans="1:7" x14ac:dyDescent="0.45">
      <c r="A5910" s="4" t="s">
        <v>394</v>
      </c>
      <c r="B5910" s="5" t="s">
        <v>368</v>
      </c>
      <c r="C5910" s="6" t="s">
        <v>89</v>
      </c>
      <c r="D5910" s="7">
        <v>23188.87</v>
      </c>
      <c r="E5910" s="16">
        <v>45519</v>
      </c>
      <c r="F5910" s="8">
        <v>0</v>
      </c>
      <c r="G5910" s="10"/>
    </row>
    <row r="5911" spans="1:7" x14ac:dyDescent="0.45">
      <c r="A5911" s="4" t="s">
        <v>394</v>
      </c>
      <c r="B5911" s="5" t="s">
        <v>368</v>
      </c>
      <c r="C5911" s="6" t="s">
        <v>90</v>
      </c>
      <c r="D5911" s="7">
        <v>88460.02</v>
      </c>
      <c r="E5911" s="16">
        <v>45762</v>
      </c>
      <c r="F5911" s="8">
        <v>0</v>
      </c>
      <c r="G5911" s="10"/>
    </row>
    <row r="5912" spans="1:7" x14ac:dyDescent="0.45">
      <c r="A5912" s="4" t="s">
        <v>394</v>
      </c>
      <c r="B5912" s="5" t="s">
        <v>368</v>
      </c>
      <c r="C5912" s="6" t="s">
        <v>91</v>
      </c>
      <c r="D5912" s="7">
        <v>23188.87</v>
      </c>
      <c r="E5912" s="16">
        <v>45762</v>
      </c>
      <c r="F5912" s="8">
        <v>0</v>
      </c>
      <c r="G5912" s="10"/>
    </row>
    <row r="5913" spans="1:7" x14ac:dyDescent="0.45">
      <c r="A5913" s="4" t="s">
        <v>394</v>
      </c>
      <c r="B5913" s="5" t="s">
        <v>368</v>
      </c>
      <c r="C5913" s="6" t="s">
        <v>92</v>
      </c>
      <c r="D5913" s="7">
        <v>841216.45</v>
      </c>
      <c r="E5913" s="16">
        <v>45519</v>
      </c>
      <c r="F5913" s="8">
        <v>0</v>
      </c>
      <c r="G5913" s="10"/>
    </row>
    <row r="5914" spans="1:7" x14ac:dyDescent="0.45">
      <c r="A5914" s="4" t="s">
        <v>394</v>
      </c>
      <c r="B5914" s="5" t="s">
        <v>368</v>
      </c>
      <c r="C5914" s="6" t="s">
        <v>93</v>
      </c>
      <c r="D5914" s="7">
        <v>220516.07</v>
      </c>
      <c r="E5914" s="16">
        <v>45519</v>
      </c>
      <c r="F5914" s="8">
        <v>0</v>
      </c>
      <c r="G5914" s="10"/>
    </row>
    <row r="5915" spans="1:7" x14ac:dyDescent="0.45">
      <c r="A5915" s="4" t="s">
        <v>394</v>
      </c>
      <c r="B5915" s="5" t="s">
        <v>369</v>
      </c>
      <c r="C5915" s="6" t="s">
        <v>60</v>
      </c>
      <c r="D5915" s="7">
        <v>13293.16</v>
      </c>
      <c r="E5915" s="16">
        <v>45519</v>
      </c>
      <c r="F5915" s="8">
        <v>0</v>
      </c>
      <c r="G5915" s="10"/>
    </row>
    <row r="5916" spans="1:7" x14ac:dyDescent="0.45">
      <c r="A5916" s="4" t="s">
        <v>394</v>
      </c>
      <c r="B5916" s="5" t="s">
        <v>369</v>
      </c>
      <c r="C5916" s="6" t="s">
        <v>62</v>
      </c>
      <c r="D5916" s="7">
        <v>12854.95</v>
      </c>
      <c r="E5916" s="16">
        <v>45519</v>
      </c>
      <c r="F5916" s="8">
        <v>0</v>
      </c>
      <c r="G5916" s="10"/>
    </row>
    <row r="5917" spans="1:7" x14ac:dyDescent="0.45">
      <c r="A5917" s="4" t="s">
        <v>394</v>
      </c>
      <c r="B5917" s="5" t="s">
        <v>369</v>
      </c>
      <c r="C5917" s="6" t="s">
        <v>64</v>
      </c>
      <c r="D5917" s="7">
        <v>15194.29</v>
      </c>
      <c r="E5917" s="16">
        <v>45519</v>
      </c>
      <c r="F5917" s="8">
        <v>0</v>
      </c>
      <c r="G5917" s="10"/>
    </row>
    <row r="5918" spans="1:7" x14ac:dyDescent="0.45">
      <c r="A5918" s="4" t="s">
        <v>394</v>
      </c>
      <c r="B5918" s="5" t="s">
        <v>369</v>
      </c>
      <c r="C5918" s="6" t="s">
        <v>66</v>
      </c>
      <c r="D5918" s="7">
        <v>11911.43</v>
      </c>
      <c r="E5918" s="16">
        <v>45519</v>
      </c>
      <c r="F5918" s="8">
        <v>0</v>
      </c>
      <c r="G5918" s="10"/>
    </row>
    <row r="5919" spans="1:7" x14ac:dyDescent="0.45">
      <c r="A5919" s="4" t="s">
        <v>394</v>
      </c>
      <c r="B5919" s="5" t="s">
        <v>369</v>
      </c>
      <c r="C5919" s="6" t="s">
        <v>54</v>
      </c>
      <c r="D5919" s="7">
        <v>35557.85</v>
      </c>
      <c r="E5919" s="16">
        <v>44880</v>
      </c>
      <c r="F5919" s="8">
        <v>0</v>
      </c>
      <c r="G5919" s="10"/>
    </row>
    <row r="5920" spans="1:7" x14ac:dyDescent="0.45">
      <c r="A5920" s="4" t="s">
        <v>394</v>
      </c>
      <c r="B5920" s="5" t="s">
        <v>369</v>
      </c>
      <c r="C5920" s="6" t="s">
        <v>55</v>
      </c>
      <c r="D5920" s="7">
        <v>37369.57</v>
      </c>
      <c r="E5920" s="16">
        <v>44925</v>
      </c>
      <c r="F5920" s="8">
        <v>0</v>
      </c>
      <c r="G5920" s="10"/>
    </row>
    <row r="5921" spans="1:7" x14ac:dyDescent="0.45">
      <c r="A5921" s="4" t="s">
        <v>394</v>
      </c>
      <c r="B5921" s="5" t="s">
        <v>369</v>
      </c>
      <c r="C5921" s="6" t="s">
        <v>56</v>
      </c>
      <c r="D5921" s="7">
        <v>31490.45</v>
      </c>
      <c r="E5921" s="16">
        <v>45139</v>
      </c>
      <c r="F5921" s="8">
        <v>0</v>
      </c>
      <c r="G5921" s="10"/>
    </row>
    <row r="5922" spans="1:7" x14ac:dyDescent="0.45">
      <c r="A5922" s="4" t="s">
        <v>394</v>
      </c>
      <c r="B5922" s="5" t="s">
        <v>369</v>
      </c>
      <c r="C5922" s="6" t="s">
        <v>57</v>
      </c>
      <c r="D5922" s="7">
        <v>39830.080000000002</v>
      </c>
      <c r="E5922" s="16">
        <v>45504</v>
      </c>
      <c r="F5922" s="8">
        <v>0</v>
      </c>
      <c r="G5922" s="10"/>
    </row>
    <row r="5923" spans="1:7" x14ac:dyDescent="0.45">
      <c r="A5923" s="4" t="s">
        <v>394</v>
      </c>
      <c r="B5923" s="5" t="s">
        <v>369</v>
      </c>
      <c r="C5923" s="6" t="s">
        <v>58</v>
      </c>
      <c r="D5923" s="7">
        <v>17690.560000000001</v>
      </c>
      <c r="E5923" s="16">
        <v>45412</v>
      </c>
      <c r="F5923" s="8">
        <v>0</v>
      </c>
      <c r="G5923" s="10"/>
    </row>
    <row r="5924" spans="1:7" x14ac:dyDescent="0.45">
      <c r="A5924" s="4" t="s">
        <v>394</v>
      </c>
      <c r="B5924" s="5" t="s">
        <v>369</v>
      </c>
      <c r="C5924" s="6" t="s">
        <v>74</v>
      </c>
      <c r="D5924" s="7">
        <v>12658.82</v>
      </c>
      <c r="E5924" s="16">
        <v>44985</v>
      </c>
      <c r="F5924" s="8">
        <v>0</v>
      </c>
      <c r="G5924" s="10"/>
    </row>
    <row r="5925" spans="1:7" x14ac:dyDescent="0.45">
      <c r="A5925" s="4" t="s">
        <v>394</v>
      </c>
      <c r="B5925" s="5" t="s">
        <v>369</v>
      </c>
      <c r="C5925" s="6" t="s">
        <v>76</v>
      </c>
      <c r="D5925" s="7">
        <v>29533.29</v>
      </c>
      <c r="E5925" s="16">
        <v>44985</v>
      </c>
      <c r="F5925" s="8">
        <v>0</v>
      </c>
      <c r="G5925" s="10"/>
    </row>
    <row r="5926" spans="1:7" x14ac:dyDescent="0.45">
      <c r="A5926" s="4" t="s">
        <v>394</v>
      </c>
      <c r="B5926" s="5" t="s">
        <v>369</v>
      </c>
      <c r="C5926" s="6" t="s">
        <v>78</v>
      </c>
      <c r="D5926" s="7">
        <v>22219.52</v>
      </c>
      <c r="E5926" s="16">
        <v>45127</v>
      </c>
      <c r="F5926" s="8">
        <v>0</v>
      </c>
      <c r="G5926" s="10"/>
    </row>
    <row r="5927" spans="1:7" x14ac:dyDescent="0.45">
      <c r="A5927" s="4" t="s">
        <v>394</v>
      </c>
      <c r="B5927" s="5" t="s">
        <v>369</v>
      </c>
      <c r="C5927" s="6" t="s">
        <v>80</v>
      </c>
      <c r="D5927" s="7">
        <v>34815.11</v>
      </c>
      <c r="E5927" s="16">
        <v>45488</v>
      </c>
      <c r="F5927" s="8">
        <v>0</v>
      </c>
      <c r="G5927" s="10"/>
    </row>
    <row r="5928" spans="1:7" x14ac:dyDescent="0.45">
      <c r="A5928" s="4" t="s">
        <v>394</v>
      </c>
      <c r="B5928" s="5" t="s">
        <v>369</v>
      </c>
      <c r="C5928" s="6" t="s">
        <v>82</v>
      </c>
      <c r="D5928" s="7">
        <v>12074.89</v>
      </c>
      <c r="E5928" s="16">
        <v>45519</v>
      </c>
      <c r="F5928" s="8">
        <v>0</v>
      </c>
      <c r="G5928" s="10"/>
    </row>
    <row r="5929" spans="1:7" x14ac:dyDescent="0.45">
      <c r="A5929" s="4" t="s">
        <v>394</v>
      </c>
      <c r="B5929" s="5" t="s">
        <v>369</v>
      </c>
      <c r="C5929" s="6" t="s">
        <v>84</v>
      </c>
      <c r="D5929" s="7">
        <v>11706.88</v>
      </c>
      <c r="E5929" s="16">
        <v>45519</v>
      </c>
      <c r="F5929" s="8">
        <v>0</v>
      </c>
      <c r="G5929" s="10"/>
    </row>
    <row r="5930" spans="1:7" x14ac:dyDescent="0.45">
      <c r="A5930" s="4" t="s">
        <v>394</v>
      </c>
      <c r="B5930" s="5" t="s">
        <v>369</v>
      </c>
      <c r="C5930" s="6" t="s">
        <v>86</v>
      </c>
      <c r="D5930" s="7">
        <v>17826.38</v>
      </c>
      <c r="E5930" s="16">
        <v>45519</v>
      </c>
      <c r="F5930" s="8">
        <v>0</v>
      </c>
      <c r="G5930" s="10"/>
    </row>
    <row r="5931" spans="1:7" x14ac:dyDescent="0.45">
      <c r="A5931" s="4" t="s">
        <v>394</v>
      </c>
      <c r="B5931" s="5" t="s">
        <v>369</v>
      </c>
      <c r="C5931" s="6" t="s">
        <v>88</v>
      </c>
      <c r="D5931" s="7">
        <v>11766.6</v>
      </c>
      <c r="E5931" s="16">
        <v>45519</v>
      </c>
      <c r="F5931" s="8">
        <v>0</v>
      </c>
      <c r="G5931" s="10"/>
    </row>
    <row r="5932" spans="1:7" x14ac:dyDescent="0.45">
      <c r="A5932" s="4" t="s">
        <v>394</v>
      </c>
      <c r="B5932" s="5" t="s">
        <v>369</v>
      </c>
      <c r="C5932" s="6" t="s">
        <v>90</v>
      </c>
      <c r="D5932" s="7">
        <v>11766.6</v>
      </c>
      <c r="E5932" s="16">
        <v>45762</v>
      </c>
      <c r="F5932" s="8">
        <v>0</v>
      </c>
      <c r="G5932" s="10"/>
    </row>
    <row r="5933" spans="1:7" x14ac:dyDescent="0.45">
      <c r="A5933" s="4" t="s">
        <v>394</v>
      </c>
      <c r="B5933" s="5" t="s">
        <v>369</v>
      </c>
      <c r="C5933" s="6" t="s">
        <v>92</v>
      </c>
      <c r="D5933" s="7">
        <v>111895.3</v>
      </c>
      <c r="E5933" s="16">
        <v>45519</v>
      </c>
      <c r="F5933" s="8">
        <v>0</v>
      </c>
      <c r="G5933" s="10"/>
    </row>
    <row r="5934" spans="1:7" x14ac:dyDescent="0.45">
      <c r="A5934" s="4" t="s">
        <v>394</v>
      </c>
      <c r="B5934" s="5" t="s">
        <v>370</v>
      </c>
      <c r="C5934" s="6" t="s">
        <v>60</v>
      </c>
      <c r="D5934" s="7">
        <v>15001.77</v>
      </c>
      <c r="E5934" s="16">
        <v>45519</v>
      </c>
      <c r="F5934" s="8">
        <v>0</v>
      </c>
      <c r="G5934" s="10"/>
    </row>
    <row r="5935" spans="1:7" x14ac:dyDescent="0.45">
      <c r="A5935" s="4" t="s">
        <v>394</v>
      </c>
      <c r="B5935" s="5" t="s">
        <v>370</v>
      </c>
      <c r="C5935" s="6" t="s">
        <v>62</v>
      </c>
      <c r="D5935" s="7">
        <v>14507.24</v>
      </c>
      <c r="E5935" s="16">
        <v>45519</v>
      </c>
      <c r="F5935" s="8">
        <v>0</v>
      </c>
      <c r="G5935" s="10"/>
    </row>
    <row r="5936" spans="1:7" x14ac:dyDescent="0.45">
      <c r="A5936" s="4" t="s">
        <v>394</v>
      </c>
      <c r="B5936" s="5" t="s">
        <v>370</v>
      </c>
      <c r="C5936" s="6" t="s">
        <v>64</v>
      </c>
      <c r="D5936" s="7">
        <v>17147.259999999998</v>
      </c>
      <c r="E5936" s="16">
        <v>45519</v>
      </c>
      <c r="F5936" s="8">
        <v>0</v>
      </c>
      <c r="G5936" s="10"/>
    </row>
    <row r="5937" spans="1:7" x14ac:dyDescent="0.45">
      <c r="A5937" s="4" t="s">
        <v>394</v>
      </c>
      <c r="B5937" s="5" t="s">
        <v>370</v>
      </c>
      <c r="C5937" s="6" t="s">
        <v>66</v>
      </c>
      <c r="D5937" s="7">
        <v>13442.45</v>
      </c>
      <c r="E5937" s="16">
        <v>45519</v>
      </c>
      <c r="F5937" s="8">
        <v>0</v>
      </c>
      <c r="G5937" s="10"/>
    </row>
    <row r="5938" spans="1:7" x14ac:dyDescent="0.45">
      <c r="A5938" s="4" t="s">
        <v>394</v>
      </c>
      <c r="B5938" s="5" t="s">
        <v>370</v>
      </c>
      <c r="C5938" s="6" t="s">
        <v>54</v>
      </c>
      <c r="D5938" s="7">
        <v>40128.22</v>
      </c>
      <c r="E5938" s="16">
        <v>44880</v>
      </c>
      <c r="F5938" s="8">
        <v>0</v>
      </c>
      <c r="G5938" s="10"/>
    </row>
    <row r="5939" spans="1:7" x14ac:dyDescent="0.45">
      <c r="A5939" s="4" t="s">
        <v>394</v>
      </c>
      <c r="B5939" s="5" t="s">
        <v>370</v>
      </c>
      <c r="C5939" s="6" t="s">
        <v>55</v>
      </c>
      <c r="D5939" s="7">
        <v>42172.81</v>
      </c>
      <c r="E5939" s="16">
        <v>44925</v>
      </c>
      <c r="F5939" s="8">
        <v>0</v>
      </c>
      <c r="G5939" s="10"/>
    </row>
    <row r="5940" spans="1:7" x14ac:dyDescent="0.45">
      <c r="A5940" s="4" t="s">
        <v>394</v>
      </c>
      <c r="B5940" s="5" t="s">
        <v>370</v>
      </c>
      <c r="C5940" s="6" t="s">
        <v>56</v>
      </c>
      <c r="D5940" s="7">
        <v>35538.019999999997</v>
      </c>
      <c r="E5940" s="16">
        <v>45140</v>
      </c>
      <c r="F5940" s="8">
        <v>0</v>
      </c>
      <c r="G5940" s="10"/>
    </row>
    <row r="5941" spans="1:7" x14ac:dyDescent="0.45">
      <c r="A5941" s="4" t="s">
        <v>394</v>
      </c>
      <c r="B5941" s="5" t="s">
        <v>370</v>
      </c>
      <c r="C5941" s="6" t="s">
        <v>57</v>
      </c>
      <c r="D5941" s="7">
        <v>44949.57</v>
      </c>
      <c r="E5941" s="16">
        <v>45504</v>
      </c>
      <c r="F5941" s="8">
        <v>0</v>
      </c>
      <c r="G5941" s="10"/>
    </row>
    <row r="5942" spans="1:7" x14ac:dyDescent="0.45">
      <c r="A5942" s="4" t="s">
        <v>394</v>
      </c>
      <c r="B5942" s="5" t="s">
        <v>370</v>
      </c>
      <c r="C5942" s="6" t="s">
        <v>58</v>
      </c>
      <c r="D5942" s="7">
        <v>19964.39</v>
      </c>
      <c r="E5942" s="16">
        <v>45412</v>
      </c>
      <c r="F5942" s="8">
        <v>0</v>
      </c>
      <c r="G5942" s="10"/>
    </row>
    <row r="5943" spans="1:7" x14ac:dyDescent="0.45">
      <c r="A5943" s="4" t="s">
        <v>394</v>
      </c>
      <c r="B5943" s="5" t="s">
        <v>370</v>
      </c>
      <c r="C5943" s="6" t="s">
        <v>74</v>
      </c>
      <c r="D5943" s="7">
        <v>14285.91</v>
      </c>
      <c r="E5943" s="16">
        <v>44985</v>
      </c>
      <c r="F5943" s="8">
        <v>0</v>
      </c>
      <c r="G5943" s="10"/>
    </row>
    <row r="5944" spans="1:7" x14ac:dyDescent="0.45">
      <c r="A5944" s="4" t="s">
        <v>394</v>
      </c>
      <c r="B5944" s="5" t="s">
        <v>370</v>
      </c>
      <c r="C5944" s="6" t="s">
        <v>76</v>
      </c>
      <c r="D5944" s="7">
        <v>33329.31</v>
      </c>
      <c r="E5944" s="16">
        <v>44985</v>
      </c>
      <c r="F5944" s="8">
        <v>0</v>
      </c>
      <c r="G5944" s="10"/>
    </row>
    <row r="5945" spans="1:7" x14ac:dyDescent="0.45">
      <c r="A5945" s="4" t="s">
        <v>394</v>
      </c>
      <c r="B5945" s="5" t="s">
        <v>370</v>
      </c>
      <c r="C5945" s="6" t="s">
        <v>78</v>
      </c>
      <c r="D5945" s="7">
        <v>25075.47</v>
      </c>
      <c r="E5945" s="16">
        <v>45127</v>
      </c>
      <c r="F5945" s="8">
        <v>0</v>
      </c>
      <c r="G5945" s="10"/>
    </row>
    <row r="5946" spans="1:7" x14ac:dyDescent="0.45">
      <c r="A5946" s="4" t="s">
        <v>394</v>
      </c>
      <c r="B5946" s="5" t="s">
        <v>370</v>
      </c>
      <c r="C5946" s="6" t="s">
        <v>80</v>
      </c>
      <c r="D5946" s="7">
        <v>39290.01</v>
      </c>
      <c r="E5946" s="16">
        <v>45488</v>
      </c>
      <c r="F5946" s="8">
        <v>0</v>
      </c>
      <c r="G5946" s="10"/>
    </row>
    <row r="5947" spans="1:7" x14ac:dyDescent="0.45">
      <c r="A5947" s="4" t="s">
        <v>394</v>
      </c>
      <c r="B5947" s="5" t="s">
        <v>370</v>
      </c>
      <c r="C5947" s="6" t="s">
        <v>82</v>
      </c>
      <c r="D5947" s="7">
        <v>13626.92</v>
      </c>
      <c r="E5947" s="16">
        <v>45519</v>
      </c>
      <c r="F5947" s="8">
        <v>0</v>
      </c>
      <c r="G5947" s="10"/>
    </row>
    <row r="5948" spans="1:7" x14ac:dyDescent="0.45">
      <c r="A5948" s="4" t="s">
        <v>394</v>
      </c>
      <c r="B5948" s="5" t="s">
        <v>370</v>
      </c>
      <c r="C5948" s="6" t="s">
        <v>84</v>
      </c>
      <c r="D5948" s="7">
        <v>13211.61</v>
      </c>
      <c r="E5948" s="16">
        <v>45519</v>
      </c>
      <c r="F5948" s="8">
        <v>0</v>
      </c>
      <c r="G5948" s="10"/>
    </row>
    <row r="5949" spans="1:7" x14ac:dyDescent="0.45">
      <c r="A5949" s="4" t="s">
        <v>394</v>
      </c>
      <c r="B5949" s="5" t="s">
        <v>370</v>
      </c>
      <c r="C5949" s="6" t="s">
        <v>86</v>
      </c>
      <c r="D5949" s="7">
        <v>20117.669999999998</v>
      </c>
      <c r="E5949" s="16">
        <v>45519</v>
      </c>
      <c r="F5949" s="8">
        <v>0</v>
      </c>
      <c r="G5949" s="10"/>
    </row>
    <row r="5950" spans="1:7" x14ac:dyDescent="0.45">
      <c r="A5950" s="4" t="s">
        <v>394</v>
      </c>
      <c r="B5950" s="5" t="s">
        <v>370</v>
      </c>
      <c r="C5950" s="6" t="s">
        <v>88</v>
      </c>
      <c r="D5950" s="7">
        <v>13279</v>
      </c>
      <c r="E5950" s="16">
        <v>45519</v>
      </c>
      <c r="F5950" s="8">
        <v>0</v>
      </c>
      <c r="G5950" s="10"/>
    </row>
    <row r="5951" spans="1:7" x14ac:dyDescent="0.45">
      <c r="A5951" s="4" t="s">
        <v>394</v>
      </c>
      <c r="B5951" s="5" t="s">
        <v>370</v>
      </c>
      <c r="C5951" s="6" t="s">
        <v>90</v>
      </c>
      <c r="D5951" s="7">
        <v>13279</v>
      </c>
      <c r="E5951" s="16">
        <v>45762</v>
      </c>
      <c r="F5951" s="8">
        <v>0</v>
      </c>
      <c r="G5951" s="10"/>
    </row>
    <row r="5952" spans="1:7" x14ac:dyDescent="0.45">
      <c r="A5952" s="4" t="s">
        <v>394</v>
      </c>
      <c r="B5952" s="5" t="s">
        <v>370</v>
      </c>
      <c r="C5952" s="6" t="s">
        <v>92</v>
      </c>
      <c r="D5952" s="7">
        <v>126277.58</v>
      </c>
      <c r="E5952" s="16">
        <v>45519</v>
      </c>
      <c r="F5952" s="8">
        <v>0</v>
      </c>
      <c r="G5952" s="10"/>
    </row>
    <row r="5953" spans="1:7" x14ac:dyDescent="0.45">
      <c r="A5953" s="4" t="s">
        <v>394</v>
      </c>
      <c r="B5953" s="5" t="s">
        <v>371</v>
      </c>
      <c r="C5953" s="6" t="s">
        <v>60</v>
      </c>
      <c r="D5953" s="7">
        <v>7925.25</v>
      </c>
      <c r="E5953" s="16">
        <v>45519</v>
      </c>
      <c r="F5953" s="8">
        <v>0</v>
      </c>
      <c r="G5953" s="10"/>
    </row>
    <row r="5954" spans="1:7" x14ac:dyDescent="0.45">
      <c r="A5954" s="4" t="s">
        <v>394</v>
      </c>
      <c r="B5954" s="5" t="s">
        <v>371</v>
      </c>
      <c r="C5954" s="6" t="s">
        <v>62</v>
      </c>
      <c r="D5954" s="7">
        <v>7663.99</v>
      </c>
      <c r="E5954" s="16">
        <v>45519</v>
      </c>
      <c r="F5954" s="8">
        <v>0</v>
      </c>
      <c r="G5954" s="10"/>
    </row>
    <row r="5955" spans="1:7" x14ac:dyDescent="0.45">
      <c r="A5955" s="4" t="s">
        <v>394</v>
      </c>
      <c r="B5955" s="5" t="s">
        <v>371</v>
      </c>
      <c r="C5955" s="6" t="s">
        <v>64</v>
      </c>
      <c r="D5955" s="7">
        <v>9058.68</v>
      </c>
      <c r="E5955" s="16">
        <v>45519</v>
      </c>
      <c r="F5955" s="8">
        <v>0</v>
      </c>
      <c r="G5955" s="10"/>
    </row>
    <row r="5956" spans="1:7" x14ac:dyDescent="0.45">
      <c r="A5956" s="4" t="s">
        <v>394</v>
      </c>
      <c r="B5956" s="5" t="s">
        <v>371</v>
      </c>
      <c r="C5956" s="6" t="s">
        <v>66</v>
      </c>
      <c r="D5956" s="7">
        <v>7101.48</v>
      </c>
      <c r="E5956" s="16">
        <v>45519</v>
      </c>
      <c r="F5956" s="8">
        <v>0</v>
      </c>
      <c r="G5956" s="10"/>
    </row>
    <row r="5957" spans="1:7" x14ac:dyDescent="0.45">
      <c r="A5957" s="4" t="s">
        <v>394</v>
      </c>
      <c r="B5957" s="5" t="s">
        <v>371</v>
      </c>
      <c r="C5957" s="6" t="s">
        <v>54</v>
      </c>
      <c r="D5957" s="7">
        <v>21199.24</v>
      </c>
      <c r="E5957" s="16">
        <v>44880</v>
      </c>
      <c r="F5957" s="8">
        <v>0</v>
      </c>
      <c r="G5957" s="10"/>
    </row>
    <row r="5958" spans="1:7" x14ac:dyDescent="0.45">
      <c r="A5958" s="4" t="s">
        <v>394</v>
      </c>
      <c r="B5958" s="5" t="s">
        <v>371</v>
      </c>
      <c r="C5958" s="6" t="s">
        <v>55</v>
      </c>
      <c r="D5958" s="7">
        <v>22279.360000000001</v>
      </c>
      <c r="E5958" s="16">
        <v>44925</v>
      </c>
      <c r="F5958" s="8">
        <v>0</v>
      </c>
      <c r="G5958" s="10"/>
    </row>
    <row r="5959" spans="1:7" x14ac:dyDescent="0.45">
      <c r="A5959" s="4" t="s">
        <v>394</v>
      </c>
      <c r="B5959" s="5" t="s">
        <v>371</v>
      </c>
      <c r="C5959" s="6" t="s">
        <v>56</v>
      </c>
      <c r="D5959" s="7">
        <v>18774.29</v>
      </c>
      <c r="E5959" s="16">
        <v>45140</v>
      </c>
      <c r="F5959" s="8">
        <v>0</v>
      </c>
      <c r="G5959" s="10"/>
    </row>
    <row r="5960" spans="1:7" x14ac:dyDescent="0.45">
      <c r="A5960" s="4" t="s">
        <v>394</v>
      </c>
      <c r="B5960" s="5" t="s">
        <v>371</v>
      </c>
      <c r="C5960" s="6" t="s">
        <v>57</v>
      </c>
      <c r="D5960" s="7">
        <v>23746.29</v>
      </c>
      <c r="E5960" s="16">
        <v>45504</v>
      </c>
      <c r="F5960" s="8">
        <v>0</v>
      </c>
      <c r="G5960" s="10"/>
    </row>
    <row r="5961" spans="1:7" x14ac:dyDescent="0.45">
      <c r="A5961" s="4" t="s">
        <v>394</v>
      </c>
      <c r="B5961" s="5" t="s">
        <v>371</v>
      </c>
      <c r="C5961" s="6" t="s">
        <v>58</v>
      </c>
      <c r="D5961" s="7">
        <v>10546.94</v>
      </c>
      <c r="E5961" s="16">
        <v>45412</v>
      </c>
      <c r="F5961" s="8">
        <v>0</v>
      </c>
      <c r="G5961" s="10"/>
    </row>
    <row r="5962" spans="1:7" x14ac:dyDescent="0.45">
      <c r="A5962" s="4" t="s">
        <v>394</v>
      </c>
      <c r="B5962" s="5" t="s">
        <v>371</v>
      </c>
      <c r="C5962" s="6" t="s">
        <v>74</v>
      </c>
      <c r="D5962" s="7">
        <v>7547.06</v>
      </c>
      <c r="E5962" s="16">
        <v>44985</v>
      </c>
      <c r="F5962" s="8">
        <v>0</v>
      </c>
      <c r="G5962" s="10"/>
    </row>
    <row r="5963" spans="1:7" x14ac:dyDescent="0.45">
      <c r="A5963" s="4" t="s">
        <v>394</v>
      </c>
      <c r="B5963" s="5" t="s">
        <v>371</v>
      </c>
      <c r="C5963" s="6" t="s">
        <v>76</v>
      </c>
      <c r="D5963" s="7">
        <v>17607.45</v>
      </c>
      <c r="E5963" s="16">
        <v>44985</v>
      </c>
      <c r="F5963" s="8">
        <v>0</v>
      </c>
      <c r="G5963" s="10"/>
    </row>
    <row r="5964" spans="1:7" x14ac:dyDescent="0.45">
      <c r="A5964" s="4" t="s">
        <v>394</v>
      </c>
      <c r="B5964" s="5" t="s">
        <v>371</v>
      </c>
      <c r="C5964" s="6" t="s">
        <v>78</v>
      </c>
      <c r="D5964" s="7">
        <v>13247.06</v>
      </c>
      <c r="E5964" s="16">
        <v>45127</v>
      </c>
      <c r="F5964" s="8">
        <v>0</v>
      </c>
      <c r="G5964" s="10"/>
    </row>
    <row r="5965" spans="1:7" x14ac:dyDescent="0.45">
      <c r="A5965" s="4" t="s">
        <v>394</v>
      </c>
      <c r="B5965" s="5" t="s">
        <v>371</v>
      </c>
      <c r="C5965" s="6" t="s">
        <v>80</v>
      </c>
      <c r="D5965" s="7">
        <v>20756.419999999998</v>
      </c>
      <c r="E5965" s="16">
        <v>45488</v>
      </c>
      <c r="F5965" s="8">
        <v>0</v>
      </c>
      <c r="G5965" s="10"/>
    </row>
    <row r="5966" spans="1:7" x14ac:dyDescent="0.45">
      <c r="A5966" s="4" t="s">
        <v>394</v>
      </c>
      <c r="B5966" s="5" t="s">
        <v>371</v>
      </c>
      <c r="C5966" s="6" t="s">
        <v>82</v>
      </c>
      <c r="D5966" s="7">
        <v>7198.93</v>
      </c>
      <c r="E5966" s="16">
        <v>45519</v>
      </c>
      <c r="F5966" s="8">
        <v>0</v>
      </c>
      <c r="G5966" s="10"/>
    </row>
    <row r="5967" spans="1:7" x14ac:dyDescent="0.45">
      <c r="A5967" s="4" t="s">
        <v>394</v>
      </c>
      <c r="B5967" s="5" t="s">
        <v>371</v>
      </c>
      <c r="C5967" s="6" t="s">
        <v>84</v>
      </c>
      <c r="D5967" s="7">
        <v>6979.53</v>
      </c>
      <c r="E5967" s="16">
        <v>45519</v>
      </c>
      <c r="F5967" s="8">
        <v>0</v>
      </c>
      <c r="G5967" s="10"/>
    </row>
    <row r="5968" spans="1:7" x14ac:dyDescent="0.45">
      <c r="A5968" s="4" t="s">
        <v>394</v>
      </c>
      <c r="B5968" s="5" t="s">
        <v>371</v>
      </c>
      <c r="C5968" s="6" t="s">
        <v>86</v>
      </c>
      <c r="D5968" s="7">
        <v>10627.91</v>
      </c>
      <c r="E5968" s="16">
        <v>45519</v>
      </c>
      <c r="F5968" s="8">
        <v>0</v>
      </c>
      <c r="G5968" s="10"/>
    </row>
    <row r="5969" spans="1:7" x14ac:dyDescent="0.45">
      <c r="A5969" s="4" t="s">
        <v>394</v>
      </c>
      <c r="B5969" s="5" t="s">
        <v>371</v>
      </c>
      <c r="C5969" s="6" t="s">
        <v>88</v>
      </c>
      <c r="D5969" s="7">
        <v>7015.13</v>
      </c>
      <c r="E5969" s="16">
        <v>45519</v>
      </c>
      <c r="F5969" s="8">
        <v>0</v>
      </c>
      <c r="G5969" s="10"/>
    </row>
    <row r="5970" spans="1:7" x14ac:dyDescent="0.45">
      <c r="A5970" s="4" t="s">
        <v>394</v>
      </c>
      <c r="B5970" s="5" t="s">
        <v>371</v>
      </c>
      <c r="C5970" s="6" t="s">
        <v>90</v>
      </c>
      <c r="D5970" s="7">
        <v>7015.13</v>
      </c>
      <c r="E5970" s="16">
        <v>45762</v>
      </c>
      <c r="F5970" s="8">
        <v>0</v>
      </c>
      <c r="G5970" s="10"/>
    </row>
    <row r="5971" spans="1:7" x14ac:dyDescent="0.45">
      <c r="A5971" s="4" t="s">
        <v>394</v>
      </c>
      <c r="B5971" s="5" t="s">
        <v>371</v>
      </c>
      <c r="C5971" s="6" t="s">
        <v>92</v>
      </c>
      <c r="D5971" s="7">
        <v>66710.86</v>
      </c>
      <c r="E5971" s="16">
        <v>45519</v>
      </c>
      <c r="F5971" s="8">
        <v>0</v>
      </c>
      <c r="G5971" s="10"/>
    </row>
    <row r="5972" spans="1:7" x14ac:dyDescent="0.45">
      <c r="A5972" s="4" t="s">
        <v>394</v>
      </c>
      <c r="B5972" s="5" t="s">
        <v>372</v>
      </c>
      <c r="C5972" s="6" t="s">
        <v>60</v>
      </c>
      <c r="D5972" s="7">
        <v>8808.1299999999992</v>
      </c>
      <c r="E5972" s="16">
        <v>45519</v>
      </c>
      <c r="F5972" s="8">
        <v>0</v>
      </c>
      <c r="G5972" s="10"/>
    </row>
    <row r="5973" spans="1:7" x14ac:dyDescent="0.45">
      <c r="A5973" s="4" t="s">
        <v>394</v>
      </c>
      <c r="B5973" s="5" t="s">
        <v>372</v>
      </c>
      <c r="C5973" s="6" t="s">
        <v>62</v>
      </c>
      <c r="D5973" s="7">
        <v>8517.77</v>
      </c>
      <c r="E5973" s="16">
        <v>45519</v>
      </c>
      <c r="F5973" s="8">
        <v>0</v>
      </c>
      <c r="G5973" s="10"/>
    </row>
    <row r="5974" spans="1:7" x14ac:dyDescent="0.45">
      <c r="A5974" s="4" t="s">
        <v>394</v>
      </c>
      <c r="B5974" s="5" t="s">
        <v>372</v>
      </c>
      <c r="C5974" s="6" t="s">
        <v>64</v>
      </c>
      <c r="D5974" s="7">
        <v>10067.83</v>
      </c>
      <c r="E5974" s="16">
        <v>45519</v>
      </c>
      <c r="F5974" s="8">
        <v>0</v>
      </c>
      <c r="G5974" s="10"/>
    </row>
    <row r="5975" spans="1:7" x14ac:dyDescent="0.45">
      <c r="A5975" s="4" t="s">
        <v>394</v>
      </c>
      <c r="B5975" s="5" t="s">
        <v>372</v>
      </c>
      <c r="C5975" s="6" t="s">
        <v>66</v>
      </c>
      <c r="D5975" s="7">
        <v>7892.59</v>
      </c>
      <c r="E5975" s="16">
        <v>45519</v>
      </c>
      <c r="F5975" s="8">
        <v>0</v>
      </c>
      <c r="G5975" s="10"/>
    </row>
    <row r="5976" spans="1:7" x14ac:dyDescent="0.45">
      <c r="A5976" s="4" t="s">
        <v>394</v>
      </c>
      <c r="B5976" s="5" t="s">
        <v>372</v>
      </c>
      <c r="C5976" s="6" t="s">
        <v>54</v>
      </c>
      <c r="D5976" s="7">
        <v>23560.86</v>
      </c>
      <c r="E5976" s="16">
        <v>44880</v>
      </c>
      <c r="F5976" s="8">
        <v>0</v>
      </c>
      <c r="G5976" s="10"/>
    </row>
    <row r="5977" spans="1:7" x14ac:dyDescent="0.45">
      <c r="A5977" s="4" t="s">
        <v>394</v>
      </c>
      <c r="B5977" s="5" t="s">
        <v>372</v>
      </c>
      <c r="C5977" s="6" t="s">
        <v>55</v>
      </c>
      <c r="D5977" s="7">
        <v>24761.31</v>
      </c>
      <c r="E5977" s="16">
        <v>44925</v>
      </c>
      <c r="F5977" s="8">
        <v>0</v>
      </c>
      <c r="G5977" s="10"/>
    </row>
    <row r="5978" spans="1:7" x14ac:dyDescent="0.45">
      <c r="A5978" s="4" t="s">
        <v>394</v>
      </c>
      <c r="B5978" s="5" t="s">
        <v>372</v>
      </c>
      <c r="C5978" s="6" t="s">
        <v>56</v>
      </c>
      <c r="D5978" s="7">
        <v>20865.77</v>
      </c>
      <c r="E5978" s="16">
        <v>45140</v>
      </c>
      <c r="F5978" s="8">
        <v>0</v>
      </c>
      <c r="G5978" s="10"/>
    </row>
    <row r="5979" spans="1:7" x14ac:dyDescent="0.45">
      <c r="A5979" s="4" t="s">
        <v>394</v>
      </c>
      <c r="B5979" s="5" t="s">
        <v>372</v>
      </c>
      <c r="C5979" s="6" t="s">
        <v>57</v>
      </c>
      <c r="D5979" s="7">
        <v>26391.66</v>
      </c>
      <c r="E5979" s="16">
        <v>45504</v>
      </c>
      <c r="F5979" s="8">
        <v>0</v>
      </c>
      <c r="G5979" s="10"/>
    </row>
    <row r="5980" spans="1:7" x14ac:dyDescent="0.45">
      <c r="A5980" s="4" t="s">
        <v>394</v>
      </c>
      <c r="B5980" s="5" t="s">
        <v>372</v>
      </c>
      <c r="C5980" s="6" t="s">
        <v>58</v>
      </c>
      <c r="D5980" s="7">
        <v>11721.88</v>
      </c>
      <c r="E5980" s="16">
        <v>45412</v>
      </c>
      <c r="F5980" s="8">
        <v>0</v>
      </c>
      <c r="G5980" s="10"/>
    </row>
    <row r="5981" spans="1:7" x14ac:dyDescent="0.45">
      <c r="A5981" s="4" t="s">
        <v>394</v>
      </c>
      <c r="B5981" s="5" t="s">
        <v>372</v>
      </c>
      <c r="C5981" s="6" t="s">
        <v>74</v>
      </c>
      <c r="D5981" s="7">
        <v>8387.82</v>
      </c>
      <c r="E5981" s="16">
        <v>44985</v>
      </c>
      <c r="F5981" s="8">
        <v>0</v>
      </c>
      <c r="G5981" s="10"/>
    </row>
    <row r="5982" spans="1:7" x14ac:dyDescent="0.45">
      <c r="A5982" s="4" t="s">
        <v>394</v>
      </c>
      <c r="B5982" s="5" t="s">
        <v>372</v>
      </c>
      <c r="C5982" s="6" t="s">
        <v>76</v>
      </c>
      <c r="D5982" s="7">
        <v>19568.95</v>
      </c>
      <c r="E5982" s="16">
        <v>44985</v>
      </c>
      <c r="F5982" s="8">
        <v>0</v>
      </c>
      <c r="G5982" s="10"/>
    </row>
    <row r="5983" spans="1:7" x14ac:dyDescent="0.45">
      <c r="A5983" s="4" t="s">
        <v>394</v>
      </c>
      <c r="B5983" s="5" t="s">
        <v>372</v>
      </c>
      <c r="C5983" s="6" t="s">
        <v>78</v>
      </c>
      <c r="D5983" s="7">
        <v>14722.8</v>
      </c>
      <c r="E5983" s="16">
        <v>45127</v>
      </c>
      <c r="F5983" s="8">
        <v>0</v>
      </c>
      <c r="G5983" s="10"/>
    </row>
    <row r="5984" spans="1:7" x14ac:dyDescent="0.45">
      <c r="A5984" s="4" t="s">
        <v>394</v>
      </c>
      <c r="B5984" s="5" t="s">
        <v>372</v>
      </c>
      <c r="C5984" s="6" t="s">
        <v>80</v>
      </c>
      <c r="D5984" s="7">
        <v>23068.71</v>
      </c>
      <c r="E5984" s="16">
        <v>45488</v>
      </c>
      <c r="F5984" s="8">
        <v>0</v>
      </c>
      <c r="G5984" s="10"/>
    </row>
    <row r="5985" spans="1:7" x14ac:dyDescent="0.45">
      <c r="A5985" s="4" t="s">
        <v>394</v>
      </c>
      <c r="B5985" s="5" t="s">
        <v>372</v>
      </c>
      <c r="C5985" s="6" t="s">
        <v>82</v>
      </c>
      <c r="D5985" s="7">
        <v>8000.9</v>
      </c>
      <c r="E5985" s="16">
        <v>45519</v>
      </c>
      <c r="F5985" s="8">
        <v>0</v>
      </c>
      <c r="G5985" s="10"/>
    </row>
    <row r="5986" spans="1:7" x14ac:dyDescent="0.45">
      <c r="A5986" s="4" t="s">
        <v>394</v>
      </c>
      <c r="B5986" s="5" t="s">
        <v>372</v>
      </c>
      <c r="C5986" s="6" t="s">
        <v>84</v>
      </c>
      <c r="D5986" s="7">
        <v>7757.05</v>
      </c>
      <c r="E5986" s="16">
        <v>45519</v>
      </c>
      <c r="F5986" s="8">
        <v>0</v>
      </c>
      <c r="G5986" s="10"/>
    </row>
    <row r="5987" spans="1:7" x14ac:dyDescent="0.45">
      <c r="A5987" s="4" t="s">
        <v>394</v>
      </c>
      <c r="B5987" s="5" t="s">
        <v>372</v>
      </c>
      <c r="C5987" s="6" t="s">
        <v>86</v>
      </c>
      <c r="D5987" s="7">
        <v>11811.87</v>
      </c>
      <c r="E5987" s="16">
        <v>45519</v>
      </c>
      <c r="F5987" s="8">
        <v>0</v>
      </c>
      <c r="G5987" s="10"/>
    </row>
    <row r="5988" spans="1:7" x14ac:dyDescent="0.45">
      <c r="A5988" s="4" t="s">
        <v>394</v>
      </c>
      <c r="B5988" s="5" t="s">
        <v>372</v>
      </c>
      <c r="C5988" s="6" t="s">
        <v>88</v>
      </c>
      <c r="D5988" s="7">
        <v>7796.63</v>
      </c>
      <c r="E5988" s="16">
        <v>45519</v>
      </c>
      <c r="F5988" s="8">
        <v>0</v>
      </c>
      <c r="G5988" s="10"/>
    </row>
    <row r="5989" spans="1:7" x14ac:dyDescent="0.45">
      <c r="A5989" s="4" t="s">
        <v>394</v>
      </c>
      <c r="B5989" s="5" t="s">
        <v>372</v>
      </c>
      <c r="C5989" s="6" t="s">
        <v>90</v>
      </c>
      <c r="D5989" s="7">
        <v>7796.63</v>
      </c>
      <c r="E5989" s="16">
        <v>45762</v>
      </c>
      <c r="F5989" s="8">
        <v>0</v>
      </c>
      <c r="G5989" s="10"/>
    </row>
    <row r="5990" spans="1:7" x14ac:dyDescent="0.45">
      <c r="A5990" s="4" t="s">
        <v>394</v>
      </c>
      <c r="B5990" s="5" t="s">
        <v>372</v>
      </c>
      <c r="C5990" s="6" t="s">
        <v>92</v>
      </c>
      <c r="D5990" s="7">
        <v>74142.53</v>
      </c>
      <c r="E5990" s="16">
        <v>45519</v>
      </c>
      <c r="F5990" s="8">
        <v>0</v>
      </c>
      <c r="G5990" s="10"/>
    </row>
    <row r="5991" spans="1:7" x14ac:dyDescent="0.45">
      <c r="A5991" s="4" t="s">
        <v>394</v>
      </c>
      <c r="B5991" s="5" t="s">
        <v>373</v>
      </c>
      <c r="C5991" s="6" t="s">
        <v>60</v>
      </c>
      <c r="D5991" s="7">
        <v>10606.74</v>
      </c>
      <c r="E5991" s="16">
        <v>45519</v>
      </c>
      <c r="F5991" s="8">
        <v>0</v>
      </c>
      <c r="G5991" s="10"/>
    </row>
    <row r="5992" spans="1:7" x14ac:dyDescent="0.45">
      <c r="A5992" s="4" t="s">
        <v>394</v>
      </c>
      <c r="B5992" s="5" t="s">
        <v>373</v>
      </c>
      <c r="C5992" s="6" t="s">
        <v>62</v>
      </c>
      <c r="D5992" s="7">
        <v>10257.09</v>
      </c>
      <c r="E5992" s="16">
        <v>45519</v>
      </c>
      <c r="F5992" s="8">
        <v>0</v>
      </c>
      <c r="G5992" s="10"/>
    </row>
    <row r="5993" spans="1:7" x14ac:dyDescent="0.45">
      <c r="A5993" s="4" t="s">
        <v>394</v>
      </c>
      <c r="B5993" s="5" t="s">
        <v>373</v>
      </c>
      <c r="C5993" s="6" t="s">
        <v>64</v>
      </c>
      <c r="D5993" s="7">
        <v>12123.67</v>
      </c>
      <c r="E5993" s="16">
        <v>45519</v>
      </c>
      <c r="F5993" s="8">
        <v>0</v>
      </c>
      <c r="G5993" s="10"/>
    </row>
    <row r="5994" spans="1:7" x14ac:dyDescent="0.45">
      <c r="A5994" s="4" t="s">
        <v>394</v>
      </c>
      <c r="B5994" s="5" t="s">
        <v>373</v>
      </c>
      <c r="C5994" s="6" t="s">
        <v>66</v>
      </c>
      <c r="D5994" s="7">
        <v>9504.25</v>
      </c>
      <c r="E5994" s="16">
        <v>45519</v>
      </c>
      <c r="F5994" s="8">
        <v>0</v>
      </c>
      <c r="G5994" s="10"/>
    </row>
    <row r="5995" spans="1:7" x14ac:dyDescent="0.45">
      <c r="A5995" s="4" t="s">
        <v>394</v>
      </c>
      <c r="B5995" s="5" t="s">
        <v>373</v>
      </c>
      <c r="C5995" s="6" t="s">
        <v>54</v>
      </c>
      <c r="D5995" s="7">
        <v>28371.96</v>
      </c>
      <c r="E5995" s="16">
        <v>44880</v>
      </c>
      <c r="F5995" s="8">
        <v>0</v>
      </c>
      <c r="G5995" s="10"/>
    </row>
    <row r="5996" spans="1:7" x14ac:dyDescent="0.45">
      <c r="A5996" s="4" t="s">
        <v>394</v>
      </c>
      <c r="B5996" s="5" t="s">
        <v>373</v>
      </c>
      <c r="C5996" s="6" t="s">
        <v>55</v>
      </c>
      <c r="D5996" s="7">
        <v>29817.54</v>
      </c>
      <c r="E5996" s="16">
        <v>44925</v>
      </c>
      <c r="F5996" s="8">
        <v>0</v>
      </c>
      <c r="G5996" s="10"/>
    </row>
    <row r="5997" spans="1:7" x14ac:dyDescent="0.45">
      <c r="A5997" s="4" t="s">
        <v>394</v>
      </c>
      <c r="B5997" s="5" t="s">
        <v>373</v>
      </c>
      <c r="C5997" s="6" t="s">
        <v>56</v>
      </c>
      <c r="D5997" s="7">
        <v>25126.53</v>
      </c>
      <c r="E5997" s="16">
        <v>45140</v>
      </c>
      <c r="F5997" s="8">
        <v>0</v>
      </c>
      <c r="G5997" s="10"/>
    </row>
    <row r="5998" spans="1:7" x14ac:dyDescent="0.45">
      <c r="A5998" s="4" t="s">
        <v>394</v>
      </c>
      <c r="B5998" s="5" t="s">
        <v>373</v>
      </c>
      <c r="C5998" s="6" t="s">
        <v>57</v>
      </c>
      <c r="D5998" s="7">
        <v>31780.81</v>
      </c>
      <c r="E5998" s="16">
        <v>45504</v>
      </c>
      <c r="F5998" s="8">
        <v>0</v>
      </c>
      <c r="G5998" s="10"/>
    </row>
    <row r="5999" spans="1:7" x14ac:dyDescent="0.45">
      <c r="A5999" s="4" t="s">
        <v>394</v>
      </c>
      <c r="B5999" s="5" t="s">
        <v>373</v>
      </c>
      <c r="C5999" s="6" t="s">
        <v>58</v>
      </c>
      <c r="D5999" s="7">
        <v>14115.47</v>
      </c>
      <c r="E5999" s="16">
        <v>45412</v>
      </c>
      <c r="F5999" s="8">
        <v>0</v>
      </c>
      <c r="G5999" s="10"/>
    </row>
    <row r="6000" spans="1:7" x14ac:dyDescent="0.45">
      <c r="A6000" s="4" t="s">
        <v>394</v>
      </c>
      <c r="B6000" s="5" t="s">
        <v>373</v>
      </c>
      <c r="C6000" s="6" t="s">
        <v>74</v>
      </c>
      <c r="D6000" s="7">
        <v>10100.6</v>
      </c>
      <c r="E6000" s="16">
        <v>44985</v>
      </c>
      <c r="F6000" s="8">
        <v>0</v>
      </c>
      <c r="G6000" s="10"/>
    </row>
    <row r="6001" spans="1:7" x14ac:dyDescent="0.45">
      <c r="A6001" s="4" t="s">
        <v>394</v>
      </c>
      <c r="B6001" s="5" t="s">
        <v>373</v>
      </c>
      <c r="C6001" s="6" t="s">
        <v>76</v>
      </c>
      <c r="D6001" s="7">
        <v>23564.9</v>
      </c>
      <c r="E6001" s="16">
        <v>44985</v>
      </c>
      <c r="F6001" s="8">
        <v>0</v>
      </c>
      <c r="G6001" s="10"/>
    </row>
    <row r="6002" spans="1:7" x14ac:dyDescent="0.45">
      <c r="A6002" s="4" t="s">
        <v>394</v>
      </c>
      <c r="B6002" s="5" t="s">
        <v>373</v>
      </c>
      <c r="C6002" s="6" t="s">
        <v>78</v>
      </c>
      <c r="D6002" s="7">
        <v>17729.169999999998</v>
      </c>
      <c r="E6002" s="16">
        <v>45127</v>
      </c>
      <c r="F6002" s="8">
        <v>0</v>
      </c>
      <c r="G6002" s="10"/>
    </row>
    <row r="6003" spans="1:7" x14ac:dyDescent="0.45">
      <c r="A6003" s="4" t="s">
        <v>394</v>
      </c>
      <c r="B6003" s="5" t="s">
        <v>373</v>
      </c>
      <c r="C6003" s="6" t="s">
        <v>80</v>
      </c>
      <c r="D6003" s="7">
        <v>27779.31</v>
      </c>
      <c r="E6003" s="16">
        <v>45488</v>
      </c>
      <c r="F6003" s="8">
        <v>0</v>
      </c>
      <c r="G6003" s="10"/>
    </row>
    <row r="6004" spans="1:7" x14ac:dyDescent="0.45">
      <c r="A6004" s="4" t="s">
        <v>394</v>
      </c>
      <c r="B6004" s="5" t="s">
        <v>373</v>
      </c>
      <c r="C6004" s="6" t="s">
        <v>82</v>
      </c>
      <c r="D6004" s="7">
        <v>9634.67</v>
      </c>
      <c r="E6004" s="16">
        <v>45519</v>
      </c>
      <c r="F6004" s="8">
        <v>0</v>
      </c>
      <c r="G6004" s="10"/>
    </row>
    <row r="6005" spans="1:7" x14ac:dyDescent="0.45">
      <c r="A6005" s="4" t="s">
        <v>394</v>
      </c>
      <c r="B6005" s="5" t="s">
        <v>373</v>
      </c>
      <c r="C6005" s="6" t="s">
        <v>84</v>
      </c>
      <c r="D6005" s="7">
        <v>9341.0300000000007</v>
      </c>
      <c r="E6005" s="16">
        <v>45519</v>
      </c>
      <c r="F6005" s="8">
        <v>0</v>
      </c>
      <c r="G6005" s="10"/>
    </row>
    <row r="6006" spans="1:7" x14ac:dyDescent="0.45">
      <c r="A6006" s="4" t="s">
        <v>394</v>
      </c>
      <c r="B6006" s="5" t="s">
        <v>373</v>
      </c>
      <c r="C6006" s="6" t="s">
        <v>86</v>
      </c>
      <c r="D6006" s="7">
        <v>14223.84</v>
      </c>
      <c r="E6006" s="16">
        <v>45519</v>
      </c>
      <c r="F6006" s="8">
        <v>0</v>
      </c>
      <c r="G6006" s="10"/>
    </row>
    <row r="6007" spans="1:7" x14ac:dyDescent="0.45">
      <c r="A6007" s="4" t="s">
        <v>394</v>
      </c>
      <c r="B6007" s="5" t="s">
        <v>373</v>
      </c>
      <c r="C6007" s="6" t="s">
        <v>88</v>
      </c>
      <c r="D6007" s="7">
        <v>9388.69</v>
      </c>
      <c r="E6007" s="16">
        <v>45519</v>
      </c>
      <c r="F6007" s="8">
        <v>0</v>
      </c>
      <c r="G6007" s="10"/>
    </row>
    <row r="6008" spans="1:7" x14ac:dyDescent="0.45">
      <c r="A6008" s="4" t="s">
        <v>394</v>
      </c>
      <c r="B6008" s="5" t="s">
        <v>373</v>
      </c>
      <c r="C6008" s="6" t="s">
        <v>90</v>
      </c>
      <c r="D6008" s="7">
        <v>9388.69</v>
      </c>
      <c r="E6008" s="16">
        <v>45762</v>
      </c>
      <c r="F6008" s="8">
        <v>0</v>
      </c>
      <c r="G6008" s="10"/>
    </row>
    <row r="6009" spans="1:7" x14ac:dyDescent="0.45">
      <c r="A6009" s="4" t="s">
        <v>394</v>
      </c>
      <c r="B6009" s="5" t="s">
        <v>373</v>
      </c>
      <c r="C6009" s="6" t="s">
        <v>92</v>
      </c>
      <c r="D6009" s="7">
        <v>89282.35</v>
      </c>
      <c r="E6009" s="16">
        <v>45519</v>
      </c>
      <c r="F6009" s="8">
        <v>0</v>
      </c>
      <c r="G6009" s="10"/>
    </row>
    <row r="6010" spans="1:7" x14ac:dyDescent="0.45">
      <c r="A6010" s="4" t="s">
        <v>394</v>
      </c>
      <c r="B6010" s="5" t="s">
        <v>374</v>
      </c>
      <c r="C6010" s="6" t="s">
        <v>60</v>
      </c>
      <c r="D6010" s="7">
        <v>24401.439999999999</v>
      </c>
      <c r="E6010" s="16">
        <v>45519</v>
      </c>
      <c r="F6010" s="8">
        <v>0</v>
      </c>
      <c r="G6010" s="10"/>
    </row>
    <row r="6011" spans="1:7" x14ac:dyDescent="0.45">
      <c r="A6011" s="4" t="s">
        <v>394</v>
      </c>
      <c r="B6011" s="5" t="s">
        <v>374</v>
      </c>
      <c r="C6011" s="6" t="s">
        <v>62</v>
      </c>
      <c r="D6011" s="7">
        <v>23597.06</v>
      </c>
      <c r="E6011" s="16">
        <v>45519</v>
      </c>
      <c r="F6011" s="8">
        <v>0</v>
      </c>
      <c r="G6011" s="10"/>
    </row>
    <row r="6012" spans="1:7" x14ac:dyDescent="0.45">
      <c r="A6012" s="4" t="s">
        <v>394</v>
      </c>
      <c r="B6012" s="5" t="s">
        <v>374</v>
      </c>
      <c r="C6012" s="6" t="s">
        <v>64</v>
      </c>
      <c r="D6012" s="7">
        <v>27891.23</v>
      </c>
      <c r="E6012" s="16">
        <v>45519</v>
      </c>
      <c r="F6012" s="8">
        <v>0</v>
      </c>
      <c r="G6012" s="10"/>
    </row>
    <row r="6013" spans="1:7" x14ac:dyDescent="0.45">
      <c r="A6013" s="4" t="s">
        <v>394</v>
      </c>
      <c r="B6013" s="5" t="s">
        <v>374</v>
      </c>
      <c r="C6013" s="6" t="s">
        <v>66</v>
      </c>
      <c r="D6013" s="7">
        <v>21865.09</v>
      </c>
      <c r="E6013" s="16">
        <v>45519</v>
      </c>
      <c r="F6013" s="8">
        <v>0</v>
      </c>
      <c r="G6013" s="10"/>
    </row>
    <row r="6014" spans="1:7" x14ac:dyDescent="0.45">
      <c r="A6014" s="4" t="s">
        <v>394</v>
      </c>
      <c r="B6014" s="5" t="s">
        <v>374</v>
      </c>
      <c r="C6014" s="6" t="s">
        <v>54</v>
      </c>
      <c r="D6014" s="7">
        <v>65271.4</v>
      </c>
      <c r="E6014" s="16">
        <v>44880</v>
      </c>
      <c r="F6014" s="8">
        <v>0</v>
      </c>
      <c r="G6014" s="10"/>
    </row>
    <row r="6015" spans="1:7" x14ac:dyDescent="0.45">
      <c r="A6015" s="4" t="s">
        <v>394</v>
      </c>
      <c r="B6015" s="5" t="s">
        <v>374</v>
      </c>
      <c r="C6015" s="6" t="s">
        <v>55</v>
      </c>
      <c r="D6015" s="7">
        <v>68597.06</v>
      </c>
      <c r="E6015" s="16">
        <v>44925</v>
      </c>
      <c r="F6015" s="8">
        <v>0</v>
      </c>
      <c r="G6015" s="10"/>
    </row>
    <row r="6016" spans="1:7" x14ac:dyDescent="0.45">
      <c r="A6016" s="4" t="s">
        <v>394</v>
      </c>
      <c r="B6016" s="5" t="s">
        <v>374</v>
      </c>
      <c r="C6016" s="6" t="s">
        <v>56</v>
      </c>
      <c r="D6016" s="7">
        <v>57805.11</v>
      </c>
      <c r="E6016" s="16">
        <v>45140</v>
      </c>
      <c r="F6016" s="8">
        <v>0</v>
      </c>
      <c r="G6016" s="10"/>
    </row>
    <row r="6017" spans="1:7" x14ac:dyDescent="0.45">
      <c r="A6017" s="4" t="s">
        <v>394</v>
      </c>
      <c r="B6017" s="5" t="s">
        <v>374</v>
      </c>
      <c r="C6017" s="6" t="s">
        <v>57</v>
      </c>
      <c r="D6017" s="7">
        <v>73113.67</v>
      </c>
      <c r="E6017" s="16">
        <v>45504</v>
      </c>
      <c r="F6017" s="8">
        <v>0</v>
      </c>
      <c r="G6017" s="10"/>
    </row>
    <row r="6018" spans="1:7" x14ac:dyDescent="0.45">
      <c r="A6018" s="4" t="s">
        <v>394</v>
      </c>
      <c r="B6018" s="5" t="s">
        <v>374</v>
      </c>
      <c r="C6018" s="6" t="s">
        <v>58</v>
      </c>
      <c r="D6018" s="7">
        <v>32473.49</v>
      </c>
      <c r="E6018" s="16">
        <v>45412</v>
      </c>
      <c r="F6018" s="8">
        <v>0</v>
      </c>
      <c r="G6018" s="10"/>
    </row>
    <row r="6019" spans="1:7" x14ac:dyDescent="0.45">
      <c r="A6019" s="4" t="s">
        <v>394</v>
      </c>
      <c r="B6019" s="5" t="s">
        <v>374</v>
      </c>
      <c r="C6019" s="6" t="s">
        <v>74</v>
      </c>
      <c r="D6019" s="7">
        <v>23237.040000000001</v>
      </c>
      <c r="E6019" s="16">
        <v>44985</v>
      </c>
      <c r="F6019" s="8">
        <v>0</v>
      </c>
      <c r="G6019" s="10"/>
    </row>
    <row r="6020" spans="1:7" x14ac:dyDescent="0.45">
      <c r="A6020" s="4" t="s">
        <v>394</v>
      </c>
      <c r="B6020" s="5" t="s">
        <v>374</v>
      </c>
      <c r="C6020" s="6" t="s">
        <v>76</v>
      </c>
      <c r="D6020" s="7">
        <v>54212.480000000003</v>
      </c>
      <c r="E6020" s="16">
        <v>44985</v>
      </c>
      <c r="F6020" s="8">
        <v>0</v>
      </c>
      <c r="G6020" s="10"/>
    </row>
    <row r="6021" spans="1:7" x14ac:dyDescent="0.45">
      <c r="A6021" s="4" t="s">
        <v>394</v>
      </c>
      <c r="B6021" s="5" t="s">
        <v>374</v>
      </c>
      <c r="C6021" s="6" t="s">
        <v>78</v>
      </c>
      <c r="D6021" s="7">
        <v>40787.03</v>
      </c>
      <c r="E6021" s="16">
        <v>45127</v>
      </c>
      <c r="F6021" s="8">
        <v>0</v>
      </c>
      <c r="G6021" s="10"/>
    </row>
    <row r="6022" spans="1:7" x14ac:dyDescent="0.45">
      <c r="A6022" s="4" t="s">
        <v>394</v>
      </c>
      <c r="B6022" s="5" t="s">
        <v>374</v>
      </c>
      <c r="C6022" s="6" t="s">
        <v>80</v>
      </c>
      <c r="D6022" s="7">
        <v>63907.99</v>
      </c>
      <c r="E6022" s="16">
        <v>45488</v>
      </c>
      <c r="F6022" s="8">
        <v>0</v>
      </c>
      <c r="G6022" s="10"/>
    </row>
    <row r="6023" spans="1:7" x14ac:dyDescent="0.45">
      <c r="A6023" s="4" t="s">
        <v>394</v>
      </c>
      <c r="B6023" s="5" t="s">
        <v>374</v>
      </c>
      <c r="C6023" s="6" t="s">
        <v>82</v>
      </c>
      <c r="D6023" s="7">
        <v>22165.14</v>
      </c>
      <c r="E6023" s="16">
        <v>45519</v>
      </c>
      <c r="F6023" s="8">
        <v>0</v>
      </c>
      <c r="G6023" s="10"/>
    </row>
    <row r="6024" spans="1:7" x14ac:dyDescent="0.45">
      <c r="A6024" s="4" t="s">
        <v>394</v>
      </c>
      <c r="B6024" s="5" t="s">
        <v>374</v>
      </c>
      <c r="C6024" s="6" t="s">
        <v>84</v>
      </c>
      <c r="D6024" s="7">
        <v>21489.61</v>
      </c>
      <c r="E6024" s="16">
        <v>45519</v>
      </c>
      <c r="F6024" s="8">
        <v>0</v>
      </c>
      <c r="G6024" s="10"/>
    </row>
    <row r="6025" spans="1:7" x14ac:dyDescent="0.45">
      <c r="A6025" s="4" t="s">
        <v>394</v>
      </c>
      <c r="B6025" s="5" t="s">
        <v>374</v>
      </c>
      <c r="C6025" s="6" t="s">
        <v>86</v>
      </c>
      <c r="D6025" s="7">
        <v>32722.81</v>
      </c>
      <c r="E6025" s="16">
        <v>45519</v>
      </c>
      <c r="F6025" s="8">
        <v>0</v>
      </c>
      <c r="G6025" s="10"/>
    </row>
    <row r="6026" spans="1:7" x14ac:dyDescent="0.45">
      <c r="A6026" s="4" t="s">
        <v>394</v>
      </c>
      <c r="B6026" s="5" t="s">
        <v>374</v>
      </c>
      <c r="C6026" s="6" t="s">
        <v>88</v>
      </c>
      <c r="D6026" s="7">
        <v>21599.24</v>
      </c>
      <c r="E6026" s="16">
        <v>45519</v>
      </c>
      <c r="F6026" s="8">
        <v>0</v>
      </c>
      <c r="G6026" s="10"/>
    </row>
    <row r="6027" spans="1:7" x14ac:dyDescent="0.45">
      <c r="A6027" s="4" t="s">
        <v>394</v>
      </c>
      <c r="B6027" s="5" t="s">
        <v>374</v>
      </c>
      <c r="C6027" s="6" t="s">
        <v>90</v>
      </c>
      <c r="D6027" s="7">
        <v>21599.24</v>
      </c>
      <c r="E6027" s="16">
        <v>45762</v>
      </c>
      <c r="F6027" s="8">
        <v>0</v>
      </c>
      <c r="G6027" s="10"/>
    </row>
    <row r="6028" spans="1:7" x14ac:dyDescent="0.45">
      <c r="A6028" s="4" t="s">
        <v>394</v>
      </c>
      <c r="B6028" s="5" t="s">
        <v>374</v>
      </c>
      <c r="C6028" s="6" t="s">
        <v>92</v>
      </c>
      <c r="D6028" s="7">
        <v>205399.43</v>
      </c>
      <c r="E6028" s="16">
        <v>45519</v>
      </c>
      <c r="F6028" s="8">
        <v>0</v>
      </c>
      <c r="G6028" s="10"/>
    </row>
    <row r="6029" spans="1:7" x14ac:dyDescent="0.45">
      <c r="A6029" s="4" t="s">
        <v>394</v>
      </c>
      <c r="B6029" s="5" t="s">
        <v>375</v>
      </c>
      <c r="C6029" s="6" t="s">
        <v>60</v>
      </c>
      <c r="D6029" s="7">
        <v>34325.65</v>
      </c>
      <c r="E6029" s="16">
        <v>45519</v>
      </c>
      <c r="F6029" s="8">
        <v>0</v>
      </c>
      <c r="G6029" s="10"/>
    </row>
    <row r="6030" spans="1:7" x14ac:dyDescent="0.45">
      <c r="A6030" s="4" t="s">
        <v>394</v>
      </c>
      <c r="B6030" s="5" t="s">
        <v>375</v>
      </c>
      <c r="C6030" s="6" t="s">
        <v>62</v>
      </c>
      <c r="D6030" s="7">
        <v>33194.120000000003</v>
      </c>
      <c r="E6030" s="16">
        <v>45519</v>
      </c>
      <c r="F6030" s="8">
        <v>0</v>
      </c>
      <c r="G6030" s="10"/>
    </row>
    <row r="6031" spans="1:7" x14ac:dyDescent="0.45">
      <c r="A6031" s="4" t="s">
        <v>394</v>
      </c>
      <c r="B6031" s="5" t="s">
        <v>375</v>
      </c>
      <c r="C6031" s="6" t="s">
        <v>64</v>
      </c>
      <c r="D6031" s="7">
        <v>39234.76</v>
      </c>
      <c r="E6031" s="16">
        <v>45519</v>
      </c>
      <c r="F6031" s="8">
        <v>0</v>
      </c>
      <c r="G6031" s="10"/>
    </row>
    <row r="6032" spans="1:7" x14ac:dyDescent="0.45">
      <c r="A6032" s="4" t="s">
        <v>394</v>
      </c>
      <c r="B6032" s="5" t="s">
        <v>375</v>
      </c>
      <c r="C6032" s="6" t="s">
        <v>66</v>
      </c>
      <c r="D6032" s="7">
        <v>30757.759999999998</v>
      </c>
      <c r="E6032" s="16">
        <v>45519</v>
      </c>
      <c r="F6032" s="8">
        <v>0</v>
      </c>
      <c r="G6032" s="10"/>
    </row>
    <row r="6033" spans="1:7" x14ac:dyDescent="0.45">
      <c r="A6033" s="4" t="s">
        <v>394</v>
      </c>
      <c r="B6033" s="5" t="s">
        <v>375</v>
      </c>
      <c r="C6033" s="6" t="s">
        <v>54</v>
      </c>
      <c r="D6033" s="7">
        <v>91817.67</v>
      </c>
      <c r="E6033" s="16">
        <v>44880</v>
      </c>
      <c r="F6033" s="8">
        <v>0</v>
      </c>
      <c r="G6033" s="10"/>
    </row>
    <row r="6034" spans="1:7" x14ac:dyDescent="0.45">
      <c r="A6034" s="4" t="s">
        <v>394</v>
      </c>
      <c r="B6034" s="5" t="s">
        <v>375</v>
      </c>
      <c r="C6034" s="6" t="s">
        <v>55</v>
      </c>
      <c r="D6034" s="7">
        <v>96495.89</v>
      </c>
      <c r="E6034" s="16">
        <v>44925</v>
      </c>
      <c r="F6034" s="8">
        <v>0</v>
      </c>
      <c r="G6034" s="10"/>
    </row>
    <row r="6035" spans="1:7" x14ac:dyDescent="0.45">
      <c r="A6035" s="4" t="s">
        <v>394</v>
      </c>
      <c r="B6035" s="5" t="s">
        <v>375</v>
      </c>
      <c r="C6035" s="6" t="s">
        <v>56</v>
      </c>
      <c r="D6035" s="7">
        <v>81314.789999999994</v>
      </c>
      <c r="E6035" s="16">
        <v>45140</v>
      </c>
      <c r="F6035" s="8">
        <v>0</v>
      </c>
      <c r="G6035" s="10"/>
    </row>
    <row r="6036" spans="1:7" x14ac:dyDescent="0.45">
      <c r="A6036" s="4" t="s">
        <v>394</v>
      </c>
      <c r="B6036" s="5" t="s">
        <v>375</v>
      </c>
      <c r="C6036" s="6" t="s">
        <v>57</v>
      </c>
      <c r="D6036" s="7">
        <v>102849.43</v>
      </c>
      <c r="E6036" s="16">
        <v>45504</v>
      </c>
      <c r="F6036" s="8">
        <v>0</v>
      </c>
      <c r="G6036" s="10"/>
    </row>
    <row r="6037" spans="1:7" x14ac:dyDescent="0.45">
      <c r="A6037" s="4" t="s">
        <v>394</v>
      </c>
      <c r="B6037" s="5" t="s">
        <v>375</v>
      </c>
      <c r="C6037" s="6" t="s">
        <v>58</v>
      </c>
      <c r="D6037" s="7">
        <v>45680.66</v>
      </c>
      <c r="E6037" s="16">
        <v>45412</v>
      </c>
      <c r="F6037" s="8">
        <v>0</v>
      </c>
      <c r="G6037" s="10"/>
    </row>
    <row r="6038" spans="1:7" x14ac:dyDescent="0.45">
      <c r="A6038" s="4" t="s">
        <v>394</v>
      </c>
      <c r="B6038" s="5" t="s">
        <v>375</v>
      </c>
      <c r="C6038" s="6" t="s">
        <v>74</v>
      </c>
      <c r="D6038" s="7">
        <v>32687.68</v>
      </c>
      <c r="E6038" s="16">
        <v>44985</v>
      </c>
      <c r="F6038" s="8">
        <v>0</v>
      </c>
      <c r="G6038" s="10"/>
    </row>
    <row r="6039" spans="1:7" x14ac:dyDescent="0.45">
      <c r="A6039" s="4" t="s">
        <v>394</v>
      </c>
      <c r="B6039" s="5" t="s">
        <v>375</v>
      </c>
      <c r="C6039" s="6" t="s">
        <v>76</v>
      </c>
      <c r="D6039" s="7">
        <v>76261.02</v>
      </c>
      <c r="E6039" s="16">
        <v>44985</v>
      </c>
      <c r="F6039" s="8">
        <v>0</v>
      </c>
      <c r="G6039" s="10"/>
    </row>
    <row r="6040" spans="1:7" x14ac:dyDescent="0.45">
      <c r="A6040" s="4" t="s">
        <v>394</v>
      </c>
      <c r="B6040" s="5" t="s">
        <v>375</v>
      </c>
      <c r="C6040" s="6" t="s">
        <v>78</v>
      </c>
      <c r="D6040" s="7">
        <v>57375.360000000001</v>
      </c>
      <c r="E6040" s="16">
        <v>45127</v>
      </c>
      <c r="F6040" s="8">
        <v>0</v>
      </c>
      <c r="G6040" s="10"/>
    </row>
    <row r="6041" spans="1:7" x14ac:dyDescent="0.45">
      <c r="A6041" s="4" t="s">
        <v>394</v>
      </c>
      <c r="B6041" s="5" t="s">
        <v>375</v>
      </c>
      <c r="C6041" s="6" t="s">
        <v>80</v>
      </c>
      <c r="D6041" s="7">
        <v>89899.75</v>
      </c>
      <c r="E6041" s="16">
        <v>45488</v>
      </c>
      <c r="F6041" s="8">
        <v>0</v>
      </c>
      <c r="G6041" s="10"/>
    </row>
    <row r="6042" spans="1:7" x14ac:dyDescent="0.45">
      <c r="A6042" s="4" t="s">
        <v>394</v>
      </c>
      <c r="B6042" s="5" t="s">
        <v>375</v>
      </c>
      <c r="C6042" s="6" t="s">
        <v>82</v>
      </c>
      <c r="D6042" s="7">
        <v>31179.84</v>
      </c>
      <c r="E6042" s="16">
        <v>45519</v>
      </c>
      <c r="F6042" s="8">
        <v>0</v>
      </c>
      <c r="G6042" s="10"/>
    </row>
    <row r="6043" spans="1:7" x14ac:dyDescent="0.45">
      <c r="A6043" s="4" t="s">
        <v>394</v>
      </c>
      <c r="B6043" s="5" t="s">
        <v>375</v>
      </c>
      <c r="C6043" s="6" t="s">
        <v>84</v>
      </c>
      <c r="D6043" s="7">
        <v>30229.57</v>
      </c>
      <c r="E6043" s="16">
        <v>45519</v>
      </c>
      <c r="F6043" s="8">
        <v>0</v>
      </c>
      <c r="G6043" s="10"/>
    </row>
    <row r="6044" spans="1:7" x14ac:dyDescent="0.45">
      <c r="A6044" s="4" t="s">
        <v>394</v>
      </c>
      <c r="B6044" s="5" t="s">
        <v>375</v>
      </c>
      <c r="C6044" s="6" t="s">
        <v>86</v>
      </c>
      <c r="D6044" s="7">
        <v>46031.37</v>
      </c>
      <c r="E6044" s="16">
        <v>45519</v>
      </c>
      <c r="F6044" s="8">
        <v>0</v>
      </c>
      <c r="G6044" s="10"/>
    </row>
    <row r="6045" spans="1:7" x14ac:dyDescent="0.45">
      <c r="A6045" s="4" t="s">
        <v>394</v>
      </c>
      <c r="B6045" s="5" t="s">
        <v>375</v>
      </c>
      <c r="C6045" s="6" t="s">
        <v>88</v>
      </c>
      <c r="D6045" s="7">
        <v>30383.78</v>
      </c>
      <c r="E6045" s="16">
        <v>45519</v>
      </c>
      <c r="F6045" s="8">
        <v>0</v>
      </c>
      <c r="G6045" s="10"/>
    </row>
    <row r="6046" spans="1:7" x14ac:dyDescent="0.45">
      <c r="A6046" s="4" t="s">
        <v>394</v>
      </c>
      <c r="B6046" s="5" t="s">
        <v>375</v>
      </c>
      <c r="C6046" s="6" t="s">
        <v>90</v>
      </c>
      <c r="D6046" s="7">
        <v>30383.78</v>
      </c>
      <c r="E6046" s="16">
        <v>45762</v>
      </c>
      <c r="F6046" s="8">
        <v>0</v>
      </c>
      <c r="G6046" s="10"/>
    </row>
    <row r="6047" spans="1:7" x14ac:dyDescent="0.45">
      <c r="A6047" s="4" t="s">
        <v>394</v>
      </c>
      <c r="B6047" s="5" t="s">
        <v>375</v>
      </c>
      <c r="C6047" s="6" t="s">
        <v>92</v>
      </c>
      <c r="D6047" s="7">
        <v>288936.61</v>
      </c>
      <c r="E6047" s="16">
        <v>45519</v>
      </c>
      <c r="F6047" s="8">
        <v>0</v>
      </c>
      <c r="G6047" s="10"/>
    </row>
    <row r="6048" spans="1:7" x14ac:dyDescent="0.45">
      <c r="A6048" s="4" t="s">
        <v>394</v>
      </c>
      <c r="B6048" s="5" t="s">
        <v>376</v>
      </c>
      <c r="C6048" s="6" t="s">
        <v>60</v>
      </c>
      <c r="D6048" s="7">
        <v>510587.66</v>
      </c>
      <c r="E6048" s="16">
        <v>45519</v>
      </c>
      <c r="F6048" s="8">
        <v>0</v>
      </c>
      <c r="G6048" s="10"/>
    </row>
    <row r="6049" spans="1:7" x14ac:dyDescent="0.45">
      <c r="A6049" s="4" t="s">
        <v>394</v>
      </c>
      <c r="B6049" s="5" t="s">
        <v>376</v>
      </c>
      <c r="C6049" s="6" t="s">
        <v>61</v>
      </c>
      <c r="D6049" s="7">
        <v>122780.81</v>
      </c>
      <c r="E6049" s="16">
        <v>45519</v>
      </c>
      <c r="F6049" s="8">
        <v>0</v>
      </c>
      <c r="G6049" s="10"/>
    </row>
    <row r="6050" spans="1:7" x14ac:dyDescent="0.45">
      <c r="A6050" s="4" t="s">
        <v>394</v>
      </c>
      <c r="B6050" s="5" t="s">
        <v>376</v>
      </c>
      <c r="C6050" s="6" t="s">
        <v>62</v>
      </c>
      <c r="D6050" s="7">
        <v>493756.3</v>
      </c>
      <c r="E6050" s="16">
        <v>45519</v>
      </c>
      <c r="F6050" s="8">
        <v>0</v>
      </c>
      <c r="G6050" s="10"/>
    </row>
    <row r="6051" spans="1:7" x14ac:dyDescent="0.45">
      <c r="A6051" s="4" t="s">
        <v>394</v>
      </c>
      <c r="B6051" s="5" t="s">
        <v>376</v>
      </c>
      <c r="C6051" s="6" t="s">
        <v>63</v>
      </c>
      <c r="D6051" s="7">
        <v>118733.38</v>
      </c>
      <c r="E6051" s="16">
        <v>45519</v>
      </c>
      <c r="F6051" s="8">
        <v>0</v>
      </c>
      <c r="G6051" s="10"/>
    </row>
    <row r="6052" spans="1:7" x14ac:dyDescent="0.45">
      <c r="A6052" s="4" t="s">
        <v>394</v>
      </c>
      <c r="B6052" s="5" t="s">
        <v>376</v>
      </c>
      <c r="C6052" s="6" t="s">
        <v>64</v>
      </c>
      <c r="D6052" s="7">
        <v>583609.66</v>
      </c>
      <c r="E6052" s="16">
        <v>45519</v>
      </c>
      <c r="F6052" s="8">
        <v>0</v>
      </c>
      <c r="G6052" s="10"/>
    </row>
    <row r="6053" spans="1:7" x14ac:dyDescent="0.45">
      <c r="A6053" s="4" t="s">
        <v>394</v>
      </c>
      <c r="B6053" s="5" t="s">
        <v>376</v>
      </c>
      <c r="C6053" s="6" t="s">
        <v>65</v>
      </c>
      <c r="D6053" s="7">
        <v>135144.54999999999</v>
      </c>
      <c r="E6053" s="16">
        <v>45519</v>
      </c>
      <c r="F6053" s="8">
        <v>0</v>
      </c>
      <c r="G6053" s="10"/>
    </row>
    <row r="6054" spans="1:7" x14ac:dyDescent="0.45">
      <c r="A6054" s="4" t="s">
        <v>394</v>
      </c>
      <c r="B6054" s="5" t="s">
        <v>376</v>
      </c>
      <c r="C6054" s="6" t="s">
        <v>66</v>
      </c>
      <c r="D6054" s="7">
        <v>457515.84</v>
      </c>
      <c r="E6054" s="16">
        <v>45519</v>
      </c>
      <c r="F6054" s="8">
        <v>0</v>
      </c>
      <c r="G6054" s="10"/>
    </row>
    <row r="6055" spans="1:7" x14ac:dyDescent="0.45">
      <c r="A6055" s="4" t="s">
        <v>394</v>
      </c>
      <c r="B6055" s="5" t="s">
        <v>376</v>
      </c>
      <c r="C6055" s="6" t="s">
        <v>67</v>
      </c>
      <c r="D6055" s="7">
        <v>105945.42</v>
      </c>
      <c r="E6055" s="16">
        <v>45519</v>
      </c>
      <c r="F6055" s="8">
        <v>0</v>
      </c>
      <c r="G6055" s="10"/>
    </row>
    <row r="6056" spans="1:7" x14ac:dyDescent="0.45">
      <c r="A6056" s="4" t="s">
        <v>394</v>
      </c>
      <c r="B6056" s="5" t="s">
        <v>376</v>
      </c>
      <c r="C6056" s="6" t="s">
        <v>54</v>
      </c>
      <c r="D6056" s="7">
        <v>1365770.57</v>
      </c>
      <c r="E6056" s="16">
        <v>44880</v>
      </c>
      <c r="F6056" s="8">
        <v>0</v>
      </c>
      <c r="G6056" s="10"/>
    </row>
    <row r="6057" spans="1:7" x14ac:dyDescent="0.45">
      <c r="A6057" s="4" t="s">
        <v>394</v>
      </c>
      <c r="B6057" s="5" t="s">
        <v>376</v>
      </c>
      <c r="C6057" s="6" t="s">
        <v>68</v>
      </c>
      <c r="D6057" s="7">
        <v>316266.95</v>
      </c>
      <c r="E6057" s="16">
        <v>44880</v>
      </c>
      <c r="F6057" s="8">
        <v>0</v>
      </c>
      <c r="G6057" s="10"/>
    </row>
    <row r="6058" spans="1:7" x14ac:dyDescent="0.45">
      <c r="A6058" s="4" t="s">
        <v>394</v>
      </c>
      <c r="B6058" s="5" t="s">
        <v>376</v>
      </c>
      <c r="C6058" s="6" t="s">
        <v>55</v>
      </c>
      <c r="D6058" s="7">
        <v>1435358.29</v>
      </c>
      <c r="E6058" s="16">
        <v>44925</v>
      </c>
      <c r="F6058" s="8">
        <v>0</v>
      </c>
      <c r="G6058" s="10"/>
    </row>
    <row r="6059" spans="1:7" x14ac:dyDescent="0.45">
      <c r="A6059" s="4" t="s">
        <v>394</v>
      </c>
      <c r="B6059" s="5" t="s">
        <v>376</v>
      </c>
      <c r="C6059" s="6" t="s">
        <v>69</v>
      </c>
      <c r="D6059" s="7">
        <v>332381.15000000002</v>
      </c>
      <c r="E6059" s="16">
        <v>44925</v>
      </c>
      <c r="F6059" s="8">
        <v>0</v>
      </c>
      <c r="G6059" s="10"/>
    </row>
    <row r="6060" spans="1:7" x14ac:dyDescent="0.45">
      <c r="A6060" s="4" t="s">
        <v>394</v>
      </c>
      <c r="B6060" s="5" t="s">
        <v>376</v>
      </c>
      <c r="C6060" s="6" t="s">
        <v>56</v>
      </c>
      <c r="D6060" s="7">
        <v>1209542.21</v>
      </c>
      <c r="E6060" s="16">
        <v>45140</v>
      </c>
      <c r="F6060" s="8">
        <v>0</v>
      </c>
      <c r="G6060" s="10"/>
    </row>
    <row r="6061" spans="1:7" x14ac:dyDescent="0.45">
      <c r="A6061" s="4" t="s">
        <v>394</v>
      </c>
      <c r="B6061" s="5" t="s">
        <v>376</v>
      </c>
      <c r="C6061" s="6" t="s">
        <v>70</v>
      </c>
      <c r="D6061" s="7">
        <v>280089.67</v>
      </c>
      <c r="E6061" s="16">
        <v>45140</v>
      </c>
      <c r="F6061" s="8">
        <v>0</v>
      </c>
      <c r="G6061" s="10"/>
    </row>
    <row r="6062" spans="1:7" x14ac:dyDescent="0.45">
      <c r="A6062" s="4" t="s">
        <v>394</v>
      </c>
      <c r="B6062" s="5" t="s">
        <v>376</v>
      </c>
      <c r="C6062" s="6" t="s">
        <v>57</v>
      </c>
      <c r="D6062" s="7">
        <v>1529865.97</v>
      </c>
      <c r="E6062" s="16">
        <v>45504</v>
      </c>
      <c r="F6062" s="8">
        <v>0</v>
      </c>
      <c r="G6062" s="10"/>
    </row>
    <row r="6063" spans="1:7" x14ac:dyDescent="0.45">
      <c r="A6063" s="4" t="s">
        <v>394</v>
      </c>
      <c r="B6063" s="5" t="s">
        <v>376</v>
      </c>
      <c r="C6063" s="6" t="s">
        <v>71</v>
      </c>
      <c r="D6063" s="7">
        <v>54994.5</v>
      </c>
      <c r="E6063" s="16">
        <v>45504</v>
      </c>
      <c r="F6063" s="8">
        <v>0</v>
      </c>
      <c r="G6063" s="10" t="s">
        <v>395</v>
      </c>
    </row>
    <row r="6064" spans="1:7" x14ac:dyDescent="0.45">
      <c r="A6064" s="4" t="s">
        <v>394</v>
      </c>
      <c r="B6064" s="5" t="s">
        <v>376</v>
      </c>
      <c r="C6064" s="6" t="s">
        <v>72</v>
      </c>
      <c r="D6064" s="7">
        <v>254701.61</v>
      </c>
      <c r="E6064" s="16">
        <v>45504</v>
      </c>
      <c r="F6064" s="8">
        <v>0</v>
      </c>
      <c r="G6064" s="10"/>
    </row>
    <row r="6065" spans="1:7" x14ac:dyDescent="0.45">
      <c r="A6065" s="4" t="s">
        <v>394</v>
      </c>
      <c r="B6065" s="5" t="s">
        <v>376</v>
      </c>
      <c r="C6065" s="6" t="s">
        <v>58</v>
      </c>
      <c r="D6065" s="7">
        <v>679491.21</v>
      </c>
      <c r="E6065" s="16">
        <v>45412</v>
      </c>
      <c r="F6065" s="8">
        <v>0</v>
      </c>
      <c r="G6065" s="10"/>
    </row>
    <row r="6066" spans="1:7" x14ac:dyDescent="0.45">
      <c r="A6066" s="4" t="s">
        <v>394</v>
      </c>
      <c r="B6066" s="5" t="s">
        <v>376</v>
      </c>
      <c r="C6066" s="6" t="s">
        <v>73</v>
      </c>
      <c r="D6066" s="7">
        <v>157347.51999999999</v>
      </c>
      <c r="E6066" s="16">
        <v>45412</v>
      </c>
      <c r="F6066" s="8">
        <v>0</v>
      </c>
      <c r="G6066" s="10"/>
    </row>
    <row r="6067" spans="1:7" x14ac:dyDescent="0.45">
      <c r="A6067" s="4" t="s">
        <v>394</v>
      </c>
      <c r="B6067" s="5" t="s">
        <v>376</v>
      </c>
      <c r="C6067" s="6" t="s">
        <v>74</v>
      </c>
      <c r="D6067" s="7">
        <v>486223.1</v>
      </c>
      <c r="E6067" s="16">
        <v>44985</v>
      </c>
      <c r="F6067" s="8">
        <v>0</v>
      </c>
      <c r="G6067" s="10"/>
    </row>
    <row r="6068" spans="1:7" x14ac:dyDescent="0.45">
      <c r="A6068" s="4" t="s">
        <v>394</v>
      </c>
      <c r="B6068" s="5" t="s">
        <v>376</v>
      </c>
      <c r="C6068" s="6" t="s">
        <v>75</v>
      </c>
      <c r="D6068" s="7">
        <v>112593.07</v>
      </c>
      <c r="E6068" s="16">
        <v>44985</v>
      </c>
      <c r="F6068" s="8">
        <v>0</v>
      </c>
      <c r="G6068" s="10"/>
    </row>
    <row r="6069" spans="1:7" x14ac:dyDescent="0.45">
      <c r="A6069" s="4" t="s">
        <v>394</v>
      </c>
      <c r="B6069" s="5" t="s">
        <v>376</v>
      </c>
      <c r="C6069" s="6" t="s">
        <v>76</v>
      </c>
      <c r="D6069" s="7">
        <v>1134368.33</v>
      </c>
      <c r="E6069" s="16">
        <v>44985</v>
      </c>
      <c r="F6069" s="8">
        <v>0</v>
      </c>
      <c r="G6069" s="10"/>
    </row>
    <row r="6070" spans="1:7" x14ac:dyDescent="0.45">
      <c r="A6070" s="4" t="s">
        <v>394</v>
      </c>
      <c r="B6070" s="5" t="s">
        <v>376</v>
      </c>
      <c r="C6070" s="6" t="s">
        <v>77</v>
      </c>
      <c r="D6070" s="7">
        <v>262681.90999999997</v>
      </c>
      <c r="E6070" s="16">
        <v>44985</v>
      </c>
      <c r="F6070" s="8">
        <v>0</v>
      </c>
      <c r="G6070" s="10"/>
    </row>
    <row r="6071" spans="1:7" x14ac:dyDescent="0.45">
      <c r="A6071" s="4" t="s">
        <v>394</v>
      </c>
      <c r="B6071" s="5" t="s">
        <v>376</v>
      </c>
      <c r="C6071" s="6" t="s">
        <v>78</v>
      </c>
      <c r="D6071" s="7">
        <v>853447.77</v>
      </c>
      <c r="E6071" s="16">
        <v>45127</v>
      </c>
      <c r="F6071" s="8">
        <v>0</v>
      </c>
      <c r="G6071" s="10"/>
    </row>
    <row r="6072" spans="1:7" x14ac:dyDescent="0.45">
      <c r="A6072" s="4" t="s">
        <v>394</v>
      </c>
      <c r="B6072" s="5" t="s">
        <v>376</v>
      </c>
      <c r="C6072" s="6" t="s">
        <v>79</v>
      </c>
      <c r="D6072" s="7">
        <v>197630.06</v>
      </c>
      <c r="E6072" s="16">
        <v>45127</v>
      </c>
      <c r="F6072" s="8">
        <v>0</v>
      </c>
      <c r="G6072" s="10"/>
    </row>
    <row r="6073" spans="1:7" x14ac:dyDescent="0.45">
      <c r="A6073" s="4" t="s">
        <v>394</v>
      </c>
      <c r="B6073" s="5" t="s">
        <v>376</v>
      </c>
      <c r="C6073" s="6" t="s">
        <v>80</v>
      </c>
      <c r="D6073" s="7">
        <v>1337241.83</v>
      </c>
      <c r="E6073" s="16">
        <v>45488</v>
      </c>
      <c r="F6073" s="8">
        <v>0</v>
      </c>
      <c r="G6073" s="10"/>
    </row>
    <row r="6074" spans="1:7" x14ac:dyDescent="0.45">
      <c r="A6074" s="4" t="s">
        <v>394</v>
      </c>
      <c r="B6074" s="5" t="s">
        <v>376</v>
      </c>
      <c r="C6074" s="6" t="s">
        <v>81</v>
      </c>
      <c r="D6074" s="7">
        <v>309660.65000000002</v>
      </c>
      <c r="E6074" s="16">
        <v>45488</v>
      </c>
      <c r="F6074" s="8">
        <v>0</v>
      </c>
      <c r="G6074" s="10"/>
    </row>
    <row r="6075" spans="1:7" x14ac:dyDescent="0.45">
      <c r="A6075" s="4" t="s">
        <v>394</v>
      </c>
      <c r="B6075" s="5" t="s">
        <v>376</v>
      </c>
      <c r="C6075" s="6" t="s">
        <v>82</v>
      </c>
      <c r="D6075" s="7">
        <v>463794.29</v>
      </c>
      <c r="E6075" s="16">
        <v>45519</v>
      </c>
      <c r="F6075" s="8">
        <v>0</v>
      </c>
      <c r="G6075" s="10"/>
    </row>
    <row r="6076" spans="1:7" x14ac:dyDescent="0.45">
      <c r="A6076" s="4" t="s">
        <v>394</v>
      </c>
      <c r="B6076" s="5" t="s">
        <v>376</v>
      </c>
      <c r="C6076" s="6" t="s">
        <v>83</v>
      </c>
      <c r="D6076" s="7">
        <v>111528.42</v>
      </c>
      <c r="E6076" s="16">
        <v>45519</v>
      </c>
      <c r="F6076" s="8">
        <v>0</v>
      </c>
      <c r="G6076" s="10"/>
    </row>
    <row r="6077" spans="1:7" x14ac:dyDescent="0.45">
      <c r="A6077" s="4" t="s">
        <v>394</v>
      </c>
      <c r="B6077" s="5" t="s">
        <v>376</v>
      </c>
      <c r="C6077" s="6" t="s">
        <v>84</v>
      </c>
      <c r="D6077" s="7">
        <v>449659.16</v>
      </c>
      <c r="E6077" s="16">
        <v>45519</v>
      </c>
      <c r="F6077" s="8">
        <v>0</v>
      </c>
      <c r="G6077" s="10"/>
    </row>
    <row r="6078" spans="1:7" x14ac:dyDescent="0.45">
      <c r="A6078" s="4" t="s">
        <v>394</v>
      </c>
      <c r="B6078" s="5" t="s">
        <v>376</v>
      </c>
      <c r="C6078" s="6" t="s">
        <v>85</v>
      </c>
      <c r="D6078" s="7">
        <v>108129.35</v>
      </c>
      <c r="E6078" s="16">
        <v>45519</v>
      </c>
      <c r="F6078" s="8">
        <v>0</v>
      </c>
      <c r="G6078" s="10"/>
    </row>
    <row r="6079" spans="1:7" x14ac:dyDescent="0.45">
      <c r="A6079" s="4" t="s">
        <v>394</v>
      </c>
      <c r="B6079" s="5" t="s">
        <v>376</v>
      </c>
      <c r="C6079" s="6" t="s">
        <v>86</v>
      </c>
      <c r="D6079" s="7">
        <v>684708.05</v>
      </c>
      <c r="E6079" s="16">
        <v>45519</v>
      </c>
      <c r="F6079" s="8">
        <v>0</v>
      </c>
      <c r="G6079" s="10"/>
    </row>
    <row r="6080" spans="1:7" x14ac:dyDescent="0.45">
      <c r="A6080" s="4" t="s">
        <v>394</v>
      </c>
      <c r="B6080" s="5" t="s">
        <v>376</v>
      </c>
      <c r="C6080" s="6" t="s">
        <v>87</v>
      </c>
      <c r="D6080" s="7">
        <v>158555.57</v>
      </c>
      <c r="E6080" s="16">
        <v>45519</v>
      </c>
      <c r="F6080" s="8">
        <v>0</v>
      </c>
      <c r="G6080" s="10"/>
    </row>
    <row r="6081" spans="1:7" x14ac:dyDescent="0.45">
      <c r="A6081" s="4" t="s">
        <v>394</v>
      </c>
      <c r="B6081" s="5" t="s">
        <v>376</v>
      </c>
      <c r="C6081" s="6" t="s">
        <v>88</v>
      </c>
      <c r="D6081" s="7">
        <v>451953.05</v>
      </c>
      <c r="E6081" s="16">
        <v>45519</v>
      </c>
      <c r="F6081" s="8">
        <v>0</v>
      </c>
      <c r="G6081" s="10"/>
    </row>
    <row r="6082" spans="1:7" x14ac:dyDescent="0.45">
      <c r="A6082" s="4" t="s">
        <v>394</v>
      </c>
      <c r="B6082" s="5" t="s">
        <v>376</v>
      </c>
      <c r="C6082" s="6" t="s">
        <v>89</v>
      </c>
      <c r="D6082" s="7">
        <v>104657.27</v>
      </c>
      <c r="E6082" s="16">
        <v>45519</v>
      </c>
      <c r="F6082" s="8">
        <v>0</v>
      </c>
      <c r="G6082" s="10"/>
    </row>
    <row r="6083" spans="1:7" x14ac:dyDescent="0.45">
      <c r="A6083" s="4" t="s">
        <v>394</v>
      </c>
      <c r="B6083" s="5" t="s">
        <v>376</v>
      </c>
      <c r="C6083" s="6" t="s">
        <v>90</v>
      </c>
      <c r="D6083" s="7">
        <v>451953.05</v>
      </c>
      <c r="E6083" s="16">
        <v>45762</v>
      </c>
      <c r="F6083" s="8">
        <v>0</v>
      </c>
      <c r="G6083" s="10"/>
    </row>
    <row r="6084" spans="1:7" x14ac:dyDescent="0.45">
      <c r="A6084" s="4" t="s">
        <v>394</v>
      </c>
      <c r="B6084" s="5" t="s">
        <v>376</v>
      </c>
      <c r="C6084" s="6" t="s">
        <v>91</v>
      </c>
      <c r="D6084" s="7">
        <v>104657.27</v>
      </c>
      <c r="E6084" s="16">
        <v>45762</v>
      </c>
      <c r="F6084" s="8">
        <v>0</v>
      </c>
      <c r="G6084" s="10"/>
    </row>
    <row r="6085" spans="1:7" x14ac:dyDescent="0.45">
      <c r="A6085" s="4" t="s">
        <v>394</v>
      </c>
      <c r="B6085" s="5" t="s">
        <v>376</v>
      </c>
      <c r="C6085" s="6" t="s">
        <v>92</v>
      </c>
      <c r="D6085" s="7">
        <v>4297877.7699999996</v>
      </c>
      <c r="E6085" s="16">
        <v>45519</v>
      </c>
      <c r="F6085" s="8">
        <v>0</v>
      </c>
      <c r="G6085" s="10"/>
    </row>
    <row r="6086" spans="1:7" x14ac:dyDescent="0.45">
      <c r="A6086" s="4" t="s">
        <v>394</v>
      </c>
      <c r="B6086" s="5" t="s">
        <v>376</v>
      </c>
      <c r="C6086" s="6" t="s">
        <v>93</v>
      </c>
      <c r="D6086" s="7">
        <v>995245.27</v>
      </c>
      <c r="E6086" s="16">
        <v>45519</v>
      </c>
      <c r="F6086" s="8">
        <v>0</v>
      </c>
      <c r="G6086" s="10"/>
    </row>
    <row r="6087" spans="1:7" x14ac:dyDescent="0.45">
      <c r="A6087" s="4" t="s">
        <v>394</v>
      </c>
      <c r="B6087" s="5" t="s">
        <v>377</v>
      </c>
      <c r="C6087" s="6" t="s">
        <v>60</v>
      </c>
      <c r="D6087" s="7">
        <v>6731.98</v>
      </c>
      <c r="E6087" s="16">
        <v>45519</v>
      </c>
      <c r="F6087" s="8">
        <v>0</v>
      </c>
      <c r="G6087" s="10"/>
    </row>
    <row r="6088" spans="1:7" x14ac:dyDescent="0.45">
      <c r="A6088" s="4" t="s">
        <v>394</v>
      </c>
      <c r="B6088" s="5" t="s">
        <v>377</v>
      </c>
      <c r="C6088" s="6" t="s">
        <v>62</v>
      </c>
      <c r="D6088" s="7">
        <v>6510.06</v>
      </c>
      <c r="E6088" s="16">
        <v>45519</v>
      </c>
      <c r="F6088" s="8">
        <v>0</v>
      </c>
      <c r="G6088" s="10"/>
    </row>
    <row r="6089" spans="1:7" x14ac:dyDescent="0.45">
      <c r="A6089" s="4" t="s">
        <v>394</v>
      </c>
      <c r="B6089" s="5" t="s">
        <v>377</v>
      </c>
      <c r="C6089" s="6" t="s">
        <v>64</v>
      </c>
      <c r="D6089" s="7">
        <v>7694.75</v>
      </c>
      <c r="E6089" s="16">
        <v>45519</v>
      </c>
      <c r="F6089" s="8">
        <v>0</v>
      </c>
      <c r="G6089" s="10"/>
    </row>
    <row r="6090" spans="1:7" x14ac:dyDescent="0.45">
      <c r="A6090" s="4" t="s">
        <v>394</v>
      </c>
      <c r="B6090" s="5" t="s">
        <v>377</v>
      </c>
      <c r="C6090" s="6" t="s">
        <v>66</v>
      </c>
      <c r="D6090" s="7">
        <v>6032.24</v>
      </c>
      <c r="E6090" s="16">
        <v>45519</v>
      </c>
      <c r="F6090" s="8">
        <v>0</v>
      </c>
      <c r="G6090" s="10"/>
    </row>
    <row r="6091" spans="1:7" x14ac:dyDescent="0.45">
      <c r="A6091" s="4" t="s">
        <v>394</v>
      </c>
      <c r="B6091" s="5" t="s">
        <v>377</v>
      </c>
      <c r="C6091" s="6" t="s">
        <v>54</v>
      </c>
      <c r="D6091" s="7">
        <v>18007.36</v>
      </c>
      <c r="E6091" s="16">
        <v>44880</v>
      </c>
      <c r="F6091" s="8">
        <v>0</v>
      </c>
      <c r="G6091" s="10"/>
    </row>
    <row r="6092" spans="1:7" x14ac:dyDescent="0.45">
      <c r="A6092" s="4" t="s">
        <v>394</v>
      </c>
      <c r="B6092" s="5" t="s">
        <v>377</v>
      </c>
      <c r="C6092" s="6" t="s">
        <v>55</v>
      </c>
      <c r="D6092" s="7">
        <v>18924.86</v>
      </c>
      <c r="E6092" s="16">
        <v>44925</v>
      </c>
      <c r="F6092" s="8">
        <v>0</v>
      </c>
      <c r="G6092" s="10"/>
    </row>
    <row r="6093" spans="1:7" x14ac:dyDescent="0.45">
      <c r="A6093" s="4" t="s">
        <v>394</v>
      </c>
      <c r="B6093" s="5" t="s">
        <v>377</v>
      </c>
      <c r="C6093" s="6" t="s">
        <v>56</v>
      </c>
      <c r="D6093" s="7">
        <v>15947.52</v>
      </c>
      <c r="E6093" s="16">
        <v>45140</v>
      </c>
      <c r="F6093" s="8">
        <v>0</v>
      </c>
      <c r="G6093" s="10"/>
    </row>
    <row r="6094" spans="1:7" x14ac:dyDescent="0.45">
      <c r="A6094" s="4" t="s">
        <v>394</v>
      </c>
      <c r="B6094" s="5" t="s">
        <v>377</v>
      </c>
      <c r="C6094" s="6" t="s">
        <v>57</v>
      </c>
      <c r="D6094" s="7">
        <v>20170.919999999998</v>
      </c>
      <c r="E6094" s="16">
        <v>45504</v>
      </c>
      <c r="F6094" s="8">
        <v>0</v>
      </c>
      <c r="G6094" s="10"/>
    </row>
    <row r="6095" spans="1:7" x14ac:dyDescent="0.45">
      <c r="A6095" s="4" t="s">
        <v>394</v>
      </c>
      <c r="B6095" s="5" t="s">
        <v>377</v>
      </c>
      <c r="C6095" s="6" t="s">
        <v>58</v>
      </c>
      <c r="D6095" s="7">
        <v>8958.93</v>
      </c>
      <c r="E6095" s="16">
        <v>45412</v>
      </c>
      <c r="F6095" s="8">
        <v>0</v>
      </c>
      <c r="G6095" s="10"/>
    </row>
    <row r="6096" spans="1:7" x14ac:dyDescent="0.45">
      <c r="A6096" s="4" t="s">
        <v>394</v>
      </c>
      <c r="B6096" s="5" t="s">
        <v>377</v>
      </c>
      <c r="C6096" s="6" t="s">
        <v>74</v>
      </c>
      <c r="D6096" s="7">
        <v>6410.74</v>
      </c>
      <c r="E6096" s="16">
        <v>44985</v>
      </c>
      <c r="F6096" s="8">
        <v>0</v>
      </c>
      <c r="G6096" s="10"/>
    </row>
    <row r="6097" spans="1:7" x14ac:dyDescent="0.45">
      <c r="A6097" s="4" t="s">
        <v>394</v>
      </c>
      <c r="B6097" s="5" t="s">
        <v>377</v>
      </c>
      <c r="C6097" s="6" t="s">
        <v>76</v>
      </c>
      <c r="D6097" s="7">
        <v>14956.37</v>
      </c>
      <c r="E6097" s="16">
        <v>44985</v>
      </c>
      <c r="F6097" s="8">
        <v>0</v>
      </c>
      <c r="G6097" s="10"/>
    </row>
    <row r="6098" spans="1:7" x14ac:dyDescent="0.45">
      <c r="A6098" s="4" t="s">
        <v>394</v>
      </c>
      <c r="B6098" s="5" t="s">
        <v>377</v>
      </c>
      <c r="C6098" s="6" t="s">
        <v>78</v>
      </c>
      <c r="D6098" s="7">
        <v>11252.5</v>
      </c>
      <c r="E6098" s="16">
        <v>45127</v>
      </c>
      <c r="F6098" s="8">
        <v>0</v>
      </c>
      <c r="G6098" s="10"/>
    </row>
    <row r="6099" spans="1:7" x14ac:dyDescent="0.45">
      <c r="A6099" s="4" t="s">
        <v>394</v>
      </c>
      <c r="B6099" s="5" t="s">
        <v>377</v>
      </c>
      <c r="C6099" s="6" t="s">
        <v>80</v>
      </c>
      <c r="D6099" s="7">
        <v>17631.21</v>
      </c>
      <c r="E6099" s="16">
        <v>45488</v>
      </c>
      <c r="F6099" s="8">
        <v>0</v>
      </c>
      <c r="G6099" s="10"/>
    </row>
    <row r="6100" spans="1:7" x14ac:dyDescent="0.45">
      <c r="A6100" s="4" t="s">
        <v>394</v>
      </c>
      <c r="B6100" s="5" t="s">
        <v>377</v>
      </c>
      <c r="C6100" s="6" t="s">
        <v>82</v>
      </c>
      <c r="D6100" s="7">
        <v>6115.02</v>
      </c>
      <c r="E6100" s="16">
        <v>45519</v>
      </c>
      <c r="F6100" s="8">
        <v>0</v>
      </c>
      <c r="G6100" s="10"/>
    </row>
    <row r="6101" spans="1:7" x14ac:dyDescent="0.45">
      <c r="A6101" s="4" t="s">
        <v>394</v>
      </c>
      <c r="B6101" s="5" t="s">
        <v>377</v>
      </c>
      <c r="C6101" s="6" t="s">
        <v>84</v>
      </c>
      <c r="D6101" s="7">
        <v>5928.65</v>
      </c>
      <c r="E6101" s="16">
        <v>45519</v>
      </c>
      <c r="F6101" s="8">
        <v>0</v>
      </c>
      <c r="G6101" s="10"/>
    </row>
    <row r="6102" spans="1:7" x14ac:dyDescent="0.45">
      <c r="A6102" s="4" t="s">
        <v>394</v>
      </c>
      <c r="B6102" s="5" t="s">
        <v>377</v>
      </c>
      <c r="C6102" s="6" t="s">
        <v>86</v>
      </c>
      <c r="D6102" s="7">
        <v>9027.7099999999991</v>
      </c>
      <c r="E6102" s="16">
        <v>45519</v>
      </c>
      <c r="F6102" s="8">
        <v>0</v>
      </c>
      <c r="G6102" s="10"/>
    </row>
    <row r="6103" spans="1:7" x14ac:dyDescent="0.45">
      <c r="A6103" s="4" t="s">
        <v>394</v>
      </c>
      <c r="B6103" s="5" t="s">
        <v>377</v>
      </c>
      <c r="C6103" s="6" t="s">
        <v>88</v>
      </c>
      <c r="D6103" s="7">
        <v>5958.89</v>
      </c>
      <c r="E6103" s="16">
        <v>45519</v>
      </c>
      <c r="F6103" s="8">
        <v>0</v>
      </c>
      <c r="G6103" s="10"/>
    </row>
    <row r="6104" spans="1:7" x14ac:dyDescent="0.45">
      <c r="A6104" s="4" t="s">
        <v>394</v>
      </c>
      <c r="B6104" s="5" t="s">
        <v>377</v>
      </c>
      <c r="C6104" s="6" t="s">
        <v>90</v>
      </c>
      <c r="D6104" s="7">
        <v>5958.89</v>
      </c>
      <c r="E6104" s="16">
        <v>45762</v>
      </c>
      <c r="F6104" s="8">
        <v>0</v>
      </c>
      <c r="G6104" s="10"/>
    </row>
    <row r="6105" spans="1:7" x14ac:dyDescent="0.45">
      <c r="A6105" s="4" t="s">
        <v>394</v>
      </c>
      <c r="B6105" s="5" t="s">
        <v>377</v>
      </c>
      <c r="C6105" s="6" t="s">
        <v>92</v>
      </c>
      <c r="D6105" s="7">
        <v>56666.49</v>
      </c>
      <c r="E6105" s="16">
        <v>45519</v>
      </c>
      <c r="F6105" s="8">
        <v>0</v>
      </c>
      <c r="G6105" s="10"/>
    </row>
    <row r="6106" spans="1:7" x14ac:dyDescent="0.45">
      <c r="A6106" s="4" t="s">
        <v>394</v>
      </c>
      <c r="B6106" s="5" t="s">
        <v>378</v>
      </c>
      <c r="C6106" s="6" t="s">
        <v>60</v>
      </c>
      <c r="D6106" s="7">
        <v>10623.82</v>
      </c>
      <c r="E6106" s="16">
        <v>45519</v>
      </c>
      <c r="F6106" s="8">
        <v>0</v>
      </c>
      <c r="G6106" s="10"/>
    </row>
    <row r="6107" spans="1:7" x14ac:dyDescent="0.45">
      <c r="A6107" s="4" t="s">
        <v>394</v>
      </c>
      <c r="B6107" s="5" t="s">
        <v>378</v>
      </c>
      <c r="C6107" s="6" t="s">
        <v>62</v>
      </c>
      <c r="D6107" s="7">
        <v>10273.61</v>
      </c>
      <c r="E6107" s="16">
        <v>45519</v>
      </c>
      <c r="F6107" s="8">
        <v>0</v>
      </c>
      <c r="G6107" s="10"/>
    </row>
    <row r="6108" spans="1:7" x14ac:dyDescent="0.45">
      <c r="A6108" s="4" t="s">
        <v>394</v>
      </c>
      <c r="B6108" s="5" t="s">
        <v>378</v>
      </c>
      <c r="C6108" s="6" t="s">
        <v>64</v>
      </c>
      <c r="D6108" s="7">
        <v>12143.19</v>
      </c>
      <c r="E6108" s="16">
        <v>45519</v>
      </c>
      <c r="F6108" s="8">
        <v>0</v>
      </c>
      <c r="G6108" s="10"/>
    </row>
    <row r="6109" spans="1:7" x14ac:dyDescent="0.45">
      <c r="A6109" s="4" t="s">
        <v>394</v>
      </c>
      <c r="B6109" s="5" t="s">
        <v>378</v>
      </c>
      <c r="C6109" s="6" t="s">
        <v>66</v>
      </c>
      <c r="D6109" s="7">
        <v>9519.5499999999993</v>
      </c>
      <c r="E6109" s="16">
        <v>45519</v>
      </c>
      <c r="F6109" s="8">
        <v>0</v>
      </c>
      <c r="G6109" s="10"/>
    </row>
    <row r="6110" spans="1:7" x14ac:dyDescent="0.45">
      <c r="A6110" s="4" t="s">
        <v>394</v>
      </c>
      <c r="B6110" s="5" t="s">
        <v>378</v>
      </c>
      <c r="C6110" s="6" t="s">
        <v>54</v>
      </c>
      <c r="D6110" s="7">
        <v>28417.64</v>
      </c>
      <c r="E6110" s="16">
        <v>44880</v>
      </c>
      <c r="F6110" s="8">
        <v>0</v>
      </c>
      <c r="G6110" s="10"/>
    </row>
    <row r="6111" spans="1:7" x14ac:dyDescent="0.45">
      <c r="A6111" s="4" t="s">
        <v>394</v>
      </c>
      <c r="B6111" s="5" t="s">
        <v>378</v>
      </c>
      <c r="C6111" s="6" t="s">
        <v>55</v>
      </c>
      <c r="D6111" s="7">
        <v>29865.56</v>
      </c>
      <c r="E6111" s="16">
        <v>44925</v>
      </c>
      <c r="F6111" s="8">
        <v>0</v>
      </c>
      <c r="G6111" s="10"/>
    </row>
    <row r="6112" spans="1:7" x14ac:dyDescent="0.45">
      <c r="A6112" s="4" t="s">
        <v>394</v>
      </c>
      <c r="B6112" s="5" t="s">
        <v>378</v>
      </c>
      <c r="C6112" s="6" t="s">
        <v>56</v>
      </c>
      <c r="D6112" s="7">
        <v>25166.99</v>
      </c>
      <c r="E6112" s="16">
        <v>45140</v>
      </c>
      <c r="F6112" s="8">
        <v>0</v>
      </c>
      <c r="G6112" s="10"/>
    </row>
    <row r="6113" spans="1:7" x14ac:dyDescent="0.45">
      <c r="A6113" s="4" t="s">
        <v>394</v>
      </c>
      <c r="B6113" s="5" t="s">
        <v>378</v>
      </c>
      <c r="C6113" s="6" t="s">
        <v>57</v>
      </c>
      <c r="D6113" s="7">
        <v>31831.98</v>
      </c>
      <c r="E6113" s="16">
        <v>45504</v>
      </c>
      <c r="F6113" s="8">
        <v>0</v>
      </c>
      <c r="G6113" s="10"/>
    </row>
    <row r="6114" spans="1:7" x14ac:dyDescent="0.45">
      <c r="A6114" s="4" t="s">
        <v>394</v>
      </c>
      <c r="B6114" s="5" t="s">
        <v>378</v>
      </c>
      <c r="C6114" s="6" t="s">
        <v>58</v>
      </c>
      <c r="D6114" s="7">
        <v>14138.2</v>
      </c>
      <c r="E6114" s="16">
        <v>45412</v>
      </c>
      <c r="F6114" s="8">
        <v>0</v>
      </c>
      <c r="G6114" s="10"/>
    </row>
    <row r="6115" spans="1:7" x14ac:dyDescent="0.45">
      <c r="A6115" s="4" t="s">
        <v>394</v>
      </c>
      <c r="B6115" s="5" t="s">
        <v>378</v>
      </c>
      <c r="C6115" s="6" t="s">
        <v>82</v>
      </c>
      <c r="D6115" s="7">
        <v>9650.19</v>
      </c>
      <c r="E6115" s="16">
        <v>45519</v>
      </c>
      <c r="F6115" s="8">
        <v>0</v>
      </c>
      <c r="G6115" s="10"/>
    </row>
    <row r="6116" spans="1:7" x14ac:dyDescent="0.45">
      <c r="A6116" s="4" t="s">
        <v>394</v>
      </c>
      <c r="B6116" s="5" t="s">
        <v>378</v>
      </c>
      <c r="C6116" s="6" t="s">
        <v>84</v>
      </c>
      <c r="D6116" s="7">
        <v>9356.08</v>
      </c>
      <c r="E6116" s="16">
        <v>45519</v>
      </c>
      <c r="F6116" s="8">
        <v>0</v>
      </c>
      <c r="G6116" s="10"/>
    </row>
    <row r="6117" spans="1:7" x14ac:dyDescent="0.45">
      <c r="A6117" s="4" t="s">
        <v>394</v>
      </c>
      <c r="B6117" s="5" t="s">
        <v>378</v>
      </c>
      <c r="C6117" s="6" t="s">
        <v>86</v>
      </c>
      <c r="D6117" s="7">
        <v>14246.75</v>
      </c>
      <c r="E6117" s="16">
        <v>45519</v>
      </c>
      <c r="F6117" s="8">
        <v>0</v>
      </c>
      <c r="G6117" s="10"/>
    </row>
    <row r="6118" spans="1:7" x14ac:dyDescent="0.45">
      <c r="A6118" s="4" t="s">
        <v>394</v>
      </c>
      <c r="B6118" s="5" t="s">
        <v>378</v>
      </c>
      <c r="C6118" s="6" t="s">
        <v>88</v>
      </c>
      <c r="D6118" s="7">
        <v>9403.7999999999993</v>
      </c>
      <c r="E6118" s="16">
        <v>45519</v>
      </c>
      <c r="F6118" s="8">
        <v>0</v>
      </c>
      <c r="G6118" s="10"/>
    </row>
    <row r="6119" spans="1:7" x14ac:dyDescent="0.45">
      <c r="A6119" s="4" t="s">
        <v>394</v>
      </c>
      <c r="B6119" s="5" t="s">
        <v>378</v>
      </c>
      <c r="C6119" s="6" t="s">
        <v>90</v>
      </c>
      <c r="D6119" s="7">
        <v>9403.7999999999993</v>
      </c>
      <c r="E6119" s="16">
        <v>45762</v>
      </c>
      <c r="F6119" s="8">
        <v>0</v>
      </c>
      <c r="G6119" s="10"/>
    </row>
    <row r="6120" spans="1:7" x14ac:dyDescent="0.45">
      <c r="A6120" s="4" t="s">
        <v>394</v>
      </c>
      <c r="B6120" s="5" t="s">
        <v>378</v>
      </c>
      <c r="C6120" s="6" t="s">
        <v>92</v>
      </c>
      <c r="D6120" s="7">
        <v>89426.11</v>
      </c>
      <c r="E6120" s="16">
        <v>45519</v>
      </c>
      <c r="F6120" s="8">
        <v>0</v>
      </c>
      <c r="G6120" s="10"/>
    </row>
    <row r="6121" spans="1:7" x14ac:dyDescent="0.45">
      <c r="A6121" s="4" t="s">
        <v>394</v>
      </c>
      <c r="B6121" s="5" t="s">
        <v>379</v>
      </c>
      <c r="C6121" s="6" t="s">
        <v>60</v>
      </c>
      <c r="D6121" s="7">
        <v>10108.469999999999</v>
      </c>
      <c r="E6121" s="16">
        <v>45519</v>
      </c>
      <c r="F6121" s="8">
        <v>0</v>
      </c>
      <c r="G6121" s="10"/>
    </row>
    <row r="6122" spans="1:7" x14ac:dyDescent="0.45">
      <c r="A6122" s="4" t="s">
        <v>394</v>
      </c>
      <c r="B6122" s="5" t="s">
        <v>379</v>
      </c>
      <c r="C6122" s="6" t="s">
        <v>62</v>
      </c>
      <c r="D6122" s="7">
        <v>9775.25</v>
      </c>
      <c r="E6122" s="16">
        <v>45519</v>
      </c>
      <c r="F6122" s="8">
        <v>0</v>
      </c>
      <c r="G6122" s="10"/>
    </row>
    <row r="6123" spans="1:7" x14ac:dyDescent="0.45">
      <c r="A6123" s="4" t="s">
        <v>394</v>
      </c>
      <c r="B6123" s="5" t="s">
        <v>379</v>
      </c>
      <c r="C6123" s="6" t="s">
        <v>64</v>
      </c>
      <c r="D6123" s="7">
        <v>11554.14</v>
      </c>
      <c r="E6123" s="16">
        <v>45519</v>
      </c>
      <c r="F6123" s="8">
        <v>0</v>
      </c>
      <c r="G6123" s="10"/>
    </row>
    <row r="6124" spans="1:7" x14ac:dyDescent="0.45">
      <c r="A6124" s="4" t="s">
        <v>394</v>
      </c>
      <c r="B6124" s="5" t="s">
        <v>379</v>
      </c>
      <c r="C6124" s="6" t="s">
        <v>66</v>
      </c>
      <c r="D6124" s="7">
        <v>9057.77</v>
      </c>
      <c r="E6124" s="16">
        <v>45519</v>
      </c>
      <c r="F6124" s="8">
        <v>0</v>
      </c>
      <c r="G6124" s="10"/>
    </row>
    <row r="6125" spans="1:7" x14ac:dyDescent="0.45">
      <c r="A6125" s="4" t="s">
        <v>394</v>
      </c>
      <c r="B6125" s="5" t="s">
        <v>379</v>
      </c>
      <c r="C6125" s="6" t="s">
        <v>54</v>
      </c>
      <c r="D6125" s="7">
        <v>27039.15</v>
      </c>
      <c r="E6125" s="16">
        <v>44880</v>
      </c>
      <c r="F6125" s="8">
        <v>0</v>
      </c>
      <c r="G6125" s="10"/>
    </row>
    <row r="6126" spans="1:7" x14ac:dyDescent="0.45">
      <c r="A6126" s="4" t="s">
        <v>394</v>
      </c>
      <c r="B6126" s="5" t="s">
        <v>379</v>
      </c>
      <c r="C6126" s="6" t="s">
        <v>55</v>
      </c>
      <c r="D6126" s="7">
        <v>28416.83</v>
      </c>
      <c r="E6126" s="16">
        <v>44925</v>
      </c>
      <c r="F6126" s="8">
        <v>0</v>
      </c>
      <c r="G6126" s="10"/>
    </row>
    <row r="6127" spans="1:7" x14ac:dyDescent="0.45">
      <c r="A6127" s="4" t="s">
        <v>394</v>
      </c>
      <c r="B6127" s="5" t="s">
        <v>379</v>
      </c>
      <c r="C6127" s="6" t="s">
        <v>56</v>
      </c>
      <c r="D6127" s="7">
        <v>23946.18</v>
      </c>
      <c r="E6127" s="16">
        <v>45139</v>
      </c>
      <c r="F6127" s="8">
        <v>0</v>
      </c>
      <c r="G6127" s="10"/>
    </row>
    <row r="6128" spans="1:7" x14ac:dyDescent="0.45">
      <c r="A6128" s="4" t="s">
        <v>394</v>
      </c>
      <c r="B6128" s="5" t="s">
        <v>379</v>
      </c>
      <c r="C6128" s="6" t="s">
        <v>57</v>
      </c>
      <c r="D6128" s="7">
        <v>30287.87</v>
      </c>
      <c r="E6128" s="16">
        <v>45504</v>
      </c>
      <c r="F6128" s="8">
        <v>0</v>
      </c>
      <c r="G6128" s="10"/>
    </row>
    <row r="6129" spans="1:7" x14ac:dyDescent="0.45">
      <c r="A6129" s="4" t="s">
        <v>394</v>
      </c>
      <c r="B6129" s="5" t="s">
        <v>379</v>
      </c>
      <c r="C6129" s="6" t="s">
        <v>58</v>
      </c>
      <c r="D6129" s="7">
        <v>13452.38</v>
      </c>
      <c r="E6129" s="16">
        <v>45412</v>
      </c>
      <c r="F6129" s="8">
        <v>0</v>
      </c>
      <c r="G6129" s="10"/>
    </row>
    <row r="6130" spans="1:7" x14ac:dyDescent="0.45">
      <c r="A6130" s="4" t="s">
        <v>394</v>
      </c>
      <c r="B6130" s="5" t="s">
        <v>379</v>
      </c>
      <c r="C6130" s="6" t="s">
        <v>82</v>
      </c>
      <c r="D6130" s="7">
        <v>9182.07</v>
      </c>
      <c r="E6130" s="16">
        <v>45519</v>
      </c>
      <c r="F6130" s="8">
        <v>0</v>
      </c>
      <c r="G6130" s="10"/>
    </row>
    <row r="6131" spans="1:7" x14ac:dyDescent="0.45">
      <c r="A6131" s="4" t="s">
        <v>394</v>
      </c>
      <c r="B6131" s="5" t="s">
        <v>379</v>
      </c>
      <c r="C6131" s="6" t="s">
        <v>84</v>
      </c>
      <c r="D6131" s="7">
        <v>8902.23</v>
      </c>
      <c r="E6131" s="16">
        <v>45519</v>
      </c>
      <c r="F6131" s="8">
        <v>0</v>
      </c>
      <c r="G6131" s="10"/>
    </row>
    <row r="6132" spans="1:7" x14ac:dyDescent="0.45">
      <c r="A6132" s="4" t="s">
        <v>394</v>
      </c>
      <c r="B6132" s="5" t="s">
        <v>379</v>
      </c>
      <c r="C6132" s="6" t="s">
        <v>86</v>
      </c>
      <c r="D6132" s="7">
        <v>13555.66</v>
      </c>
      <c r="E6132" s="16">
        <v>45519</v>
      </c>
      <c r="F6132" s="8">
        <v>0</v>
      </c>
      <c r="G6132" s="10"/>
    </row>
    <row r="6133" spans="1:7" x14ac:dyDescent="0.45">
      <c r="A6133" s="4" t="s">
        <v>394</v>
      </c>
      <c r="B6133" s="5" t="s">
        <v>379</v>
      </c>
      <c r="C6133" s="6" t="s">
        <v>88</v>
      </c>
      <c r="D6133" s="7">
        <v>8947.64</v>
      </c>
      <c r="E6133" s="16">
        <v>45519</v>
      </c>
      <c r="F6133" s="8">
        <v>0</v>
      </c>
      <c r="G6133" s="10"/>
    </row>
    <row r="6134" spans="1:7" x14ac:dyDescent="0.45">
      <c r="A6134" s="4" t="s">
        <v>394</v>
      </c>
      <c r="B6134" s="5" t="s">
        <v>379</v>
      </c>
      <c r="C6134" s="6" t="s">
        <v>90</v>
      </c>
      <c r="D6134" s="7">
        <v>8947.64</v>
      </c>
      <c r="E6134" s="16">
        <v>45762</v>
      </c>
      <c r="F6134" s="8">
        <v>0</v>
      </c>
      <c r="G6134" s="10"/>
    </row>
    <row r="6135" spans="1:7" x14ac:dyDescent="0.45">
      <c r="A6135" s="4" t="s">
        <v>394</v>
      </c>
      <c r="B6135" s="5" t="s">
        <v>379</v>
      </c>
      <c r="C6135" s="6" t="s">
        <v>92</v>
      </c>
      <c r="D6135" s="7">
        <v>85088.2</v>
      </c>
      <c r="E6135" s="16">
        <v>45519</v>
      </c>
      <c r="F6135" s="8">
        <v>0</v>
      </c>
      <c r="G6135" s="10"/>
    </row>
    <row r="6136" spans="1:7" x14ac:dyDescent="0.45">
      <c r="A6136" s="4" t="s">
        <v>394</v>
      </c>
      <c r="B6136" s="5" t="s">
        <v>380</v>
      </c>
      <c r="C6136" s="6" t="s">
        <v>60</v>
      </c>
      <c r="D6136" s="7">
        <v>2711.71</v>
      </c>
      <c r="E6136" s="16">
        <v>45519</v>
      </c>
      <c r="F6136" s="8">
        <v>0</v>
      </c>
      <c r="G6136" s="10"/>
    </row>
    <row r="6137" spans="1:7" x14ac:dyDescent="0.45">
      <c r="A6137" s="4" t="s">
        <v>394</v>
      </c>
      <c r="B6137" s="5" t="s">
        <v>380</v>
      </c>
      <c r="C6137" s="6" t="s">
        <v>62</v>
      </c>
      <c r="D6137" s="7">
        <v>2622.32</v>
      </c>
      <c r="E6137" s="16">
        <v>45519</v>
      </c>
      <c r="F6137" s="8">
        <v>0</v>
      </c>
      <c r="G6137" s="10"/>
    </row>
    <row r="6138" spans="1:7" x14ac:dyDescent="0.45">
      <c r="A6138" s="4" t="s">
        <v>394</v>
      </c>
      <c r="B6138" s="5" t="s">
        <v>380</v>
      </c>
      <c r="C6138" s="6" t="s">
        <v>64</v>
      </c>
      <c r="D6138" s="7">
        <v>3099.53</v>
      </c>
      <c r="E6138" s="16">
        <v>45519</v>
      </c>
      <c r="F6138" s="8">
        <v>0</v>
      </c>
      <c r="G6138" s="10"/>
    </row>
    <row r="6139" spans="1:7" x14ac:dyDescent="0.45">
      <c r="A6139" s="4" t="s">
        <v>394</v>
      </c>
      <c r="B6139" s="5" t="s">
        <v>380</v>
      </c>
      <c r="C6139" s="6" t="s">
        <v>66</v>
      </c>
      <c r="D6139" s="7">
        <v>2429.85</v>
      </c>
      <c r="E6139" s="16">
        <v>45519</v>
      </c>
      <c r="F6139" s="8">
        <v>0</v>
      </c>
      <c r="G6139" s="10"/>
    </row>
    <row r="6140" spans="1:7" x14ac:dyDescent="0.45">
      <c r="A6140" s="4" t="s">
        <v>394</v>
      </c>
      <c r="B6140" s="5" t="s">
        <v>380</v>
      </c>
      <c r="C6140" s="6" t="s">
        <v>54</v>
      </c>
      <c r="D6140" s="7">
        <v>7253.55</v>
      </c>
      <c r="E6140" s="16">
        <v>44880</v>
      </c>
      <c r="F6140" s="8">
        <v>0</v>
      </c>
      <c r="G6140" s="10"/>
    </row>
    <row r="6141" spans="1:7" x14ac:dyDescent="0.45">
      <c r="A6141" s="4" t="s">
        <v>394</v>
      </c>
      <c r="B6141" s="5" t="s">
        <v>380</v>
      </c>
      <c r="C6141" s="6" t="s">
        <v>55</v>
      </c>
      <c r="D6141" s="7">
        <v>7623.13</v>
      </c>
      <c r="E6141" s="16">
        <v>44925</v>
      </c>
      <c r="F6141" s="8">
        <v>0</v>
      </c>
      <c r="G6141" s="10"/>
    </row>
    <row r="6142" spans="1:7" x14ac:dyDescent="0.45">
      <c r="A6142" s="4" t="s">
        <v>394</v>
      </c>
      <c r="B6142" s="5" t="s">
        <v>380</v>
      </c>
      <c r="C6142" s="6" t="s">
        <v>56</v>
      </c>
      <c r="D6142" s="7">
        <v>6423.83</v>
      </c>
      <c r="E6142" s="16">
        <v>45140</v>
      </c>
      <c r="F6142" s="8">
        <v>0</v>
      </c>
      <c r="G6142" s="10"/>
    </row>
    <row r="6143" spans="1:7" x14ac:dyDescent="0.45">
      <c r="A6143" s="4" t="s">
        <v>394</v>
      </c>
      <c r="B6143" s="5" t="s">
        <v>380</v>
      </c>
      <c r="C6143" s="6" t="s">
        <v>57</v>
      </c>
      <c r="D6143" s="7">
        <v>8125.05</v>
      </c>
      <c r="E6143" s="16">
        <v>45504</v>
      </c>
      <c r="F6143" s="8">
        <v>0</v>
      </c>
      <c r="G6143" s="10"/>
    </row>
    <row r="6144" spans="1:7" x14ac:dyDescent="0.45">
      <c r="A6144" s="4" t="s">
        <v>394</v>
      </c>
      <c r="B6144" s="5" t="s">
        <v>380</v>
      </c>
      <c r="C6144" s="6" t="s">
        <v>58</v>
      </c>
      <c r="D6144" s="7">
        <v>3608.75</v>
      </c>
      <c r="E6144" s="16">
        <v>45412</v>
      </c>
      <c r="F6144" s="8">
        <v>0</v>
      </c>
      <c r="G6144" s="10"/>
    </row>
    <row r="6145" spans="1:7" x14ac:dyDescent="0.45">
      <c r="A6145" s="4" t="s">
        <v>394</v>
      </c>
      <c r="B6145" s="5" t="s">
        <v>380</v>
      </c>
      <c r="C6145" s="6" t="s">
        <v>74</v>
      </c>
      <c r="D6145" s="7">
        <v>2582.31</v>
      </c>
      <c r="E6145" s="16">
        <v>44985</v>
      </c>
      <c r="F6145" s="8">
        <v>0</v>
      </c>
      <c r="G6145" s="10"/>
    </row>
    <row r="6146" spans="1:7" x14ac:dyDescent="0.45">
      <c r="A6146" s="4" t="s">
        <v>394</v>
      </c>
      <c r="B6146" s="5" t="s">
        <v>380</v>
      </c>
      <c r="C6146" s="6" t="s">
        <v>76</v>
      </c>
      <c r="D6146" s="7">
        <v>6024.58</v>
      </c>
      <c r="E6146" s="16">
        <v>44985</v>
      </c>
      <c r="F6146" s="8">
        <v>0</v>
      </c>
      <c r="G6146" s="10"/>
    </row>
    <row r="6147" spans="1:7" x14ac:dyDescent="0.45">
      <c r="A6147" s="4" t="s">
        <v>394</v>
      </c>
      <c r="B6147" s="5" t="s">
        <v>380</v>
      </c>
      <c r="C6147" s="6" t="s">
        <v>78</v>
      </c>
      <c r="D6147" s="7">
        <v>4532.62</v>
      </c>
      <c r="E6147" s="16">
        <v>45127</v>
      </c>
      <c r="F6147" s="8">
        <v>0</v>
      </c>
      <c r="G6147" s="10"/>
    </row>
    <row r="6148" spans="1:7" x14ac:dyDescent="0.45">
      <c r="A6148" s="4" t="s">
        <v>394</v>
      </c>
      <c r="B6148" s="5" t="s">
        <v>380</v>
      </c>
      <c r="C6148" s="6" t="s">
        <v>80</v>
      </c>
      <c r="D6148" s="7">
        <v>7102.03</v>
      </c>
      <c r="E6148" s="16">
        <v>45488</v>
      </c>
      <c r="F6148" s="8">
        <v>0</v>
      </c>
      <c r="G6148" s="10"/>
    </row>
    <row r="6149" spans="1:7" x14ac:dyDescent="0.45">
      <c r="A6149" s="4" t="s">
        <v>394</v>
      </c>
      <c r="B6149" s="5" t="s">
        <v>380</v>
      </c>
      <c r="C6149" s="6" t="s">
        <v>82</v>
      </c>
      <c r="D6149" s="7">
        <v>2463.19</v>
      </c>
      <c r="E6149" s="16">
        <v>45519</v>
      </c>
      <c r="F6149" s="8">
        <v>0</v>
      </c>
      <c r="G6149" s="10"/>
    </row>
    <row r="6150" spans="1:7" x14ac:dyDescent="0.45">
      <c r="A6150" s="4" t="s">
        <v>394</v>
      </c>
      <c r="B6150" s="5" t="s">
        <v>380</v>
      </c>
      <c r="C6150" s="6" t="s">
        <v>84</v>
      </c>
      <c r="D6150" s="7">
        <v>2388.12</v>
      </c>
      <c r="E6150" s="16">
        <v>45519</v>
      </c>
      <c r="F6150" s="8">
        <v>0</v>
      </c>
      <c r="G6150" s="10"/>
    </row>
    <row r="6151" spans="1:7" x14ac:dyDescent="0.45">
      <c r="A6151" s="4" t="s">
        <v>394</v>
      </c>
      <c r="B6151" s="5" t="s">
        <v>380</v>
      </c>
      <c r="C6151" s="6" t="s">
        <v>86</v>
      </c>
      <c r="D6151" s="7">
        <v>3636.46</v>
      </c>
      <c r="E6151" s="16">
        <v>45519</v>
      </c>
      <c r="F6151" s="8">
        <v>0</v>
      </c>
      <c r="G6151" s="10"/>
    </row>
    <row r="6152" spans="1:7" x14ac:dyDescent="0.45">
      <c r="A6152" s="4" t="s">
        <v>394</v>
      </c>
      <c r="B6152" s="5" t="s">
        <v>380</v>
      </c>
      <c r="C6152" s="6" t="s">
        <v>88</v>
      </c>
      <c r="D6152" s="7">
        <v>2400.3000000000002</v>
      </c>
      <c r="E6152" s="16">
        <v>45519</v>
      </c>
      <c r="F6152" s="8">
        <v>0</v>
      </c>
      <c r="G6152" s="10"/>
    </row>
    <row r="6153" spans="1:7" x14ac:dyDescent="0.45">
      <c r="A6153" s="4" t="s">
        <v>394</v>
      </c>
      <c r="B6153" s="5" t="s">
        <v>380</v>
      </c>
      <c r="C6153" s="6" t="s">
        <v>90</v>
      </c>
      <c r="D6153" s="7">
        <v>2400.3000000000002</v>
      </c>
      <c r="E6153" s="16">
        <v>45762</v>
      </c>
      <c r="F6153" s="8">
        <v>0</v>
      </c>
      <c r="G6153" s="10"/>
    </row>
    <row r="6154" spans="1:7" x14ac:dyDescent="0.45">
      <c r="A6154" s="4" t="s">
        <v>394</v>
      </c>
      <c r="B6154" s="5" t="s">
        <v>380</v>
      </c>
      <c r="C6154" s="6" t="s">
        <v>92</v>
      </c>
      <c r="D6154" s="7">
        <v>22825.85</v>
      </c>
      <c r="E6154" s="16">
        <v>45519</v>
      </c>
      <c r="F6154" s="8">
        <v>0</v>
      </c>
      <c r="G6154" s="10"/>
    </row>
    <row r="6155" spans="1:7" x14ac:dyDescent="0.45">
      <c r="A6155" s="4" t="s">
        <v>394</v>
      </c>
      <c r="B6155" s="5" t="s">
        <v>381</v>
      </c>
      <c r="C6155" s="6" t="s">
        <v>60</v>
      </c>
      <c r="D6155" s="7">
        <v>13601.9</v>
      </c>
      <c r="E6155" s="16">
        <v>45519</v>
      </c>
      <c r="F6155" s="8">
        <v>0</v>
      </c>
      <c r="G6155" s="10"/>
    </row>
    <row r="6156" spans="1:7" x14ac:dyDescent="0.45">
      <c r="A6156" s="4" t="s">
        <v>394</v>
      </c>
      <c r="B6156" s="5" t="s">
        <v>381</v>
      </c>
      <c r="C6156" s="6" t="s">
        <v>62</v>
      </c>
      <c r="D6156" s="7">
        <v>13153.52</v>
      </c>
      <c r="E6156" s="16">
        <v>45519</v>
      </c>
      <c r="F6156" s="8">
        <v>0</v>
      </c>
      <c r="G6156" s="10"/>
    </row>
    <row r="6157" spans="1:7" x14ac:dyDescent="0.45">
      <c r="A6157" s="4" t="s">
        <v>394</v>
      </c>
      <c r="B6157" s="5" t="s">
        <v>381</v>
      </c>
      <c r="C6157" s="6" t="s">
        <v>64</v>
      </c>
      <c r="D6157" s="7">
        <v>15547.19</v>
      </c>
      <c r="E6157" s="16">
        <v>45519</v>
      </c>
      <c r="F6157" s="8">
        <v>0</v>
      </c>
      <c r="G6157" s="10"/>
    </row>
    <row r="6158" spans="1:7" x14ac:dyDescent="0.45">
      <c r="A6158" s="4" t="s">
        <v>394</v>
      </c>
      <c r="B6158" s="5" t="s">
        <v>381</v>
      </c>
      <c r="C6158" s="6" t="s">
        <v>66</v>
      </c>
      <c r="D6158" s="7">
        <v>12188.08</v>
      </c>
      <c r="E6158" s="16">
        <v>45519</v>
      </c>
      <c r="F6158" s="8">
        <v>0</v>
      </c>
      <c r="G6158" s="10"/>
    </row>
    <row r="6159" spans="1:7" x14ac:dyDescent="0.45">
      <c r="A6159" s="4" t="s">
        <v>394</v>
      </c>
      <c r="B6159" s="5" t="s">
        <v>381</v>
      </c>
      <c r="C6159" s="6" t="s">
        <v>54</v>
      </c>
      <c r="D6159" s="7">
        <v>36383.72</v>
      </c>
      <c r="E6159" s="16">
        <v>44880</v>
      </c>
      <c r="F6159" s="8">
        <v>0</v>
      </c>
      <c r="G6159" s="10"/>
    </row>
    <row r="6160" spans="1:7" x14ac:dyDescent="0.45">
      <c r="A6160" s="4" t="s">
        <v>394</v>
      </c>
      <c r="B6160" s="5" t="s">
        <v>381</v>
      </c>
      <c r="C6160" s="6" t="s">
        <v>55</v>
      </c>
      <c r="D6160" s="7">
        <v>38237.51</v>
      </c>
      <c r="E6160" s="16">
        <v>44925</v>
      </c>
      <c r="F6160" s="8">
        <v>0</v>
      </c>
      <c r="G6160" s="10"/>
    </row>
    <row r="6161" spans="1:7" x14ac:dyDescent="0.45">
      <c r="A6161" s="4" t="s">
        <v>394</v>
      </c>
      <c r="B6161" s="5" t="s">
        <v>381</v>
      </c>
      <c r="C6161" s="6" t="s">
        <v>56</v>
      </c>
      <c r="D6161" s="7">
        <v>32221.84</v>
      </c>
      <c r="E6161" s="16">
        <v>45140</v>
      </c>
      <c r="F6161" s="8">
        <v>0</v>
      </c>
      <c r="G6161" s="10"/>
    </row>
    <row r="6162" spans="1:7" x14ac:dyDescent="0.45">
      <c r="A6162" s="4" t="s">
        <v>394</v>
      </c>
      <c r="B6162" s="5" t="s">
        <v>381</v>
      </c>
      <c r="C6162" s="6" t="s">
        <v>57</v>
      </c>
      <c r="D6162" s="7">
        <v>40755.17</v>
      </c>
      <c r="E6162" s="16">
        <v>45504</v>
      </c>
      <c r="F6162" s="8">
        <v>0</v>
      </c>
      <c r="G6162" s="10"/>
    </row>
    <row r="6163" spans="1:7" x14ac:dyDescent="0.45">
      <c r="A6163" s="4" t="s">
        <v>394</v>
      </c>
      <c r="B6163" s="5" t="s">
        <v>381</v>
      </c>
      <c r="C6163" s="6" t="s">
        <v>58</v>
      </c>
      <c r="D6163" s="7">
        <v>18101.439999999999</v>
      </c>
      <c r="E6163" s="16">
        <v>45412</v>
      </c>
      <c r="F6163" s="8">
        <v>0</v>
      </c>
      <c r="G6163" s="10"/>
    </row>
    <row r="6164" spans="1:7" x14ac:dyDescent="0.45">
      <c r="A6164" s="4" t="s">
        <v>394</v>
      </c>
      <c r="B6164" s="5" t="s">
        <v>381</v>
      </c>
      <c r="C6164" s="6" t="s">
        <v>74</v>
      </c>
      <c r="D6164" s="7">
        <v>12952.84</v>
      </c>
      <c r="E6164" s="16">
        <v>44985</v>
      </c>
      <c r="F6164" s="8">
        <v>0</v>
      </c>
      <c r="G6164" s="10"/>
    </row>
    <row r="6165" spans="1:7" x14ac:dyDescent="0.45">
      <c r="A6165" s="4" t="s">
        <v>394</v>
      </c>
      <c r="B6165" s="5" t="s">
        <v>381</v>
      </c>
      <c r="C6165" s="6" t="s">
        <v>76</v>
      </c>
      <c r="D6165" s="7">
        <v>30219.23</v>
      </c>
      <c r="E6165" s="16">
        <v>44985</v>
      </c>
      <c r="F6165" s="8">
        <v>0</v>
      </c>
      <c r="G6165" s="10"/>
    </row>
    <row r="6166" spans="1:7" x14ac:dyDescent="0.45">
      <c r="A6166" s="4" t="s">
        <v>394</v>
      </c>
      <c r="B6166" s="5" t="s">
        <v>381</v>
      </c>
      <c r="C6166" s="6" t="s">
        <v>78</v>
      </c>
      <c r="D6166" s="7">
        <v>22735.59</v>
      </c>
      <c r="E6166" s="16">
        <v>45140</v>
      </c>
      <c r="F6166" s="8">
        <v>0</v>
      </c>
      <c r="G6166" s="10"/>
    </row>
    <row r="6167" spans="1:7" x14ac:dyDescent="0.45">
      <c r="A6167" s="4" t="s">
        <v>394</v>
      </c>
      <c r="B6167" s="5" t="s">
        <v>381</v>
      </c>
      <c r="C6167" s="6" t="s">
        <v>80</v>
      </c>
      <c r="D6167" s="7">
        <v>35623.72</v>
      </c>
      <c r="E6167" s="16">
        <v>45488</v>
      </c>
      <c r="F6167" s="8">
        <v>0</v>
      </c>
      <c r="G6167" s="10"/>
    </row>
    <row r="6168" spans="1:7" x14ac:dyDescent="0.45">
      <c r="A6168" s="4" t="s">
        <v>394</v>
      </c>
      <c r="B6168" s="5" t="s">
        <v>381</v>
      </c>
      <c r="C6168" s="6" t="s">
        <v>82</v>
      </c>
      <c r="D6168" s="7">
        <v>12355.34</v>
      </c>
      <c r="E6168" s="16">
        <v>45519</v>
      </c>
      <c r="F6168" s="8">
        <v>0</v>
      </c>
      <c r="G6168" s="10"/>
    </row>
    <row r="6169" spans="1:7" x14ac:dyDescent="0.45">
      <c r="A6169" s="4" t="s">
        <v>394</v>
      </c>
      <c r="B6169" s="5" t="s">
        <v>381</v>
      </c>
      <c r="C6169" s="6" t="s">
        <v>84</v>
      </c>
      <c r="D6169" s="7">
        <v>11978.78</v>
      </c>
      <c r="E6169" s="16">
        <v>45519</v>
      </c>
      <c r="F6169" s="8">
        <v>0</v>
      </c>
      <c r="G6169" s="10"/>
    </row>
    <row r="6170" spans="1:7" x14ac:dyDescent="0.45">
      <c r="A6170" s="4" t="s">
        <v>394</v>
      </c>
      <c r="B6170" s="5" t="s">
        <v>381</v>
      </c>
      <c r="C6170" s="6" t="s">
        <v>86</v>
      </c>
      <c r="D6170" s="7">
        <v>18240.419999999998</v>
      </c>
      <c r="E6170" s="16">
        <v>45519</v>
      </c>
      <c r="F6170" s="8">
        <v>0</v>
      </c>
      <c r="G6170" s="10"/>
    </row>
    <row r="6171" spans="1:7" x14ac:dyDescent="0.45">
      <c r="A6171" s="4" t="s">
        <v>394</v>
      </c>
      <c r="B6171" s="5" t="s">
        <v>381</v>
      </c>
      <c r="C6171" s="6" t="s">
        <v>88</v>
      </c>
      <c r="D6171" s="7">
        <v>12039.89</v>
      </c>
      <c r="E6171" s="16">
        <v>45519</v>
      </c>
      <c r="F6171" s="8">
        <v>0</v>
      </c>
      <c r="G6171" s="10"/>
    </row>
    <row r="6172" spans="1:7" x14ac:dyDescent="0.45">
      <c r="A6172" s="4" t="s">
        <v>394</v>
      </c>
      <c r="B6172" s="5" t="s">
        <v>381</v>
      </c>
      <c r="C6172" s="6" t="s">
        <v>90</v>
      </c>
      <c r="D6172" s="7">
        <v>12039.89</v>
      </c>
      <c r="E6172" s="16">
        <v>45762</v>
      </c>
      <c r="F6172" s="8">
        <v>0</v>
      </c>
      <c r="G6172" s="10"/>
    </row>
    <row r="6173" spans="1:7" x14ac:dyDescent="0.45">
      <c r="A6173" s="4" t="s">
        <v>394</v>
      </c>
      <c r="B6173" s="5" t="s">
        <v>381</v>
      </c>
      <c r="C6173" s="6" t="s">
        <v>92</v>
      </c>
      <c r="D6173" s="7">
        <v>114494.18</v>
      </c>
      <c r="E6173" s="16">
        <v>45519</v>
      </c>
      <c r="F6173" s="8">
        <v>0</v>
      </c>
      <c r="G6173" s="10"/>
    </row>
    <row r="6174" spans="1:7" x14ac:dyDescent="0.45">
      <c r="A6174" s="4" t="s">
        <v>394</v>
      </c>
      <c r="B6174" s="5" t="s">
        <v>382</v>
      </c>
      <c r="C6174" s="6" t="s">
        <v>60</v>
      </c>
      <c r="D6174" s="7">
        <v>21436.5</v>
      </c>
      <c r="E6174" s="16">
        <v>45519</v>
      </c>
      <c r="F6174" s="8">
        <v>0</v>
      </c>
      <c r="G6174" s="10"/>
    </row>
    <row r="6175" spans="1:7" x14ac:dyDescent="0.45">
      <c r="A6175" s="4" t="s">
        <v>394</v>
      </c>
      <c r="B6175" s="5" t="s">
        <v>382</v>
      </c>
      <c r="C6175" s="6" t="s">
        <v>61</v>
      </c>
      <c r="D6175" s="7">
        <v>5835.4</v>
      </c>
      <c r="E6175" s="16">
        <v>45519</v>
      </c>
      <c r="F6175" s="8">
        <v>0</v>
      </c>
      <c r="G6175" s="10"/>
    </row>
    <row r="6176" spans="1:7" x14ac:dyDescent="0.45">
      <c r="A6176" s="4" t="s">
        <v>394</v>
      </c>
      <c r="B6176" s="5" t="s">
        <v>382</v>
      </c>
      <c r="C6176" s="6" t="s">
        <v>62</v>
      </c>
      <c r="D6176" s="7">
        <v>20729.849999999999</v>
      </c>
      <c r="E6176" s="16">
        <v>45519</v>
      </c>
      <c r="F6176" s="8">
        <v>0</v>
      </c>
      <c r="G6176" s="10"/>
    </row>
    <row r="6177" spans="1:7" x14ac:dyDescent="0.45">
      <c r="A6177" s="4" t="s">
        <v>394</v>
      </c>
      <c r="B6177" s="5" t="s">
        <v>382</v>
      </c>
      <c r="C6177" s="6" t="s">
        <v>63</v>
      </c>
      <c r="D6177" s="7">
        <v>5643.03</v>
      </c>
      <c r="E6177" s="16">
        <v>45519</v>
      </c>
      <c r="F6177" s="8">
        <v>0</v>
      </c>
      <c r="G6177" s="10"/>
    </row>
    <row r="6178" spans="1:7" x14ac:dyDescent="0.45">
      <c r="A6178" s="4" t="s">
        <v>394</v>
      </c>
      <c r="B6178" s="5" t="s">
        <v>382</v>
      </c>
      <c r="C6178" s="6" t="s">
        <v>64</v>
      </c>
      <c r="D6178" s="7">
        <v>24502.25</v>
      </c>
      <c r="E6178" s="16">
        <v>45519</v>
      </c>
      <c r="F6178" s="8">
        <v>0</v>
      </c>
      <c r="G6178" s="10"/>
    </row>
    <row r="6179" spans="1:7" x14ac:dyDescent="0.45">
      <c r="A6179" s="4" t="s">
        <v>394</v>
      </c>
      <c r="B6179" s="5" t="s">
        <v>382</v>
      </c>
      <c r="C6179" s="6" t="s">
        <v>65</v>
      </c>
      <c r="D6179" s="7">
        <v>6423.01</v>
      </c>
      <c r="E6179" s="16">
        <v>45519</v>
      </c>
      <c r="F6179" s="8">
        <v>0</v>
      </c>
      <c r="G6179" s="10"/>
    </row>
    <row r="6180" spans="1:7" x14ac:dyDescent="0.45">
      <c r="A6180" s="4" t="s">
        <v>394</v>
      </c>
      <c r="B6180" s="5" t="s">
        <v>382</v>
      </c>
      <c r="C6180" s="6" t="s">
        <v>66</v>
      </c>
      <c r="D6180" s="7">
        <v>19208.330000000002</v>
      </c>
      <c r="E6180" s="16">
        <v>45519</v>
      </c>
      <c r="F6180" s="8">
        <v>0</v>
      </c>
      <c r="G6180" s="10"/>
    </row>
    <row r="6181" spans="1:7" x14ac:dyDescent="0.45">
      <c r="A6181" s="4" t="s">
        <v>394</v>
      </c>
      <c r="B6181" s="5" t="s">
        <v>382</v>
      </c>
      <c r="C6181" s="6" t="s">
        <v>67</v>
      </c>
      <c r="D6181" s="7">
        <v>5035.26</v>
      </c>
      <c r="E6181" s="16">
        <v>45519</v>
      </c>
      <c r="F6181" s="8">
        <v>0</v>
      </c>
      <c r="G6181" s="10"/>
    </row>
    <row r="6182" spans="1:7" x14ac:dyDescent="0.45">
      <c r="A6182" s="4" t="s">
        <v>394</v>
      </c>
      <c r="B6182" s="5" t="s">
        <v>382</v>
      </c>
      <c r="C6182" s="6" t="s">
        <v>54</v>
      </c>
      <c r="D6182" s="7">
        <v>57340.47</v>
      </c>
      <c r="E6182" s="16">
        <v>44880</v>
      </c>
      <c r="F6182" s="8">
        <v>0</v>
      </c>
      <c r="G6182" s="10"/>
    </row>
    <row r="6183" spans="1:7" x14ac:dyDescent="0.45">
      <c r="A6183" s="4" t="s">
        <v>394</v>
      </c>
      <c r="B6183" s="5" t="s">
        <v>382</v>
      </c>
      <c r="C6183" s="6" t="s">
        <v>68</v>
      </c>
      <c r="D6183" s="7">
        <v>15031.2</v>
      </c>
      <c r="E6183" s="16">
        <v>44880</v>
      </c>
      <c r="F6183" s="8">
        <v>0</v>
      </c>
      <c r="G6183" s="10"/>
    </row>
    <row r="6184" spans="1:7" x14ac:dyDescent="0.45">
      <c r="A6184" s="4" t="s">
        <v>394</v>
      </c>
      <c r="B6184" s="5" t="s">
        <v>382</v>
      </c>
      <c r="C6184" s="6" t="s">
        <v>55</v>
      </c>
      <c r="D6184" s="7">
        <v>60262.04</v>
      </c>
      <c r="E6184" s="16">
        <v>44925</v>
      </c>
      <c r="F6184" s="8">
        <v>0</v>
      </c>
      <c r="G6184" s="10"/>
    </row>
    <row r="6185" spans="1:7" x14ac:dyDescent="0.45">
      <c r="A6185" s="4" t="s">
        <v>394</v>
      </c>
      <c r="B6185" s="5" t="s">
        <v>382</v>
      </c>
      <c r="C6185" s="6" t="s">
        <v>69</v>
      </c>
      <c r="D6185" s="7">
        <v>15797.06</v>
      </c>
      <c r="E6185" s="16">
        <v>44925</v>
      </c>
      <c r="F6185" s="8">
        <v>0</v>
      </c>
      <c r="G6185" s="10"/>
    </row>
    <row r="6186" spans="1:7" x14ac:dyDescent="0.45">
      <c r="A6186" s="4" t="s">
        <v>394</v>
      </c>
      <c r="B6186" s="5" t="s">
        <v>382</v>
      </c>
      <c r="C6186" s="6" t="s">
        <v>56</v>
      </c>
      <c r="D6186" s="7">
        <v>50781.38</v>
      </c>
      <c r="E6186" s="16">
        <v>45140</v>
      </c>
      <c r="F6186" s="8">
        <v>0</v>
      </c>
      <c r="G6186" s="10"/>
    </row>
    <row r="6187" spans="1:7" x14ac:dyDescent="0.45">
      <c r="A6187" s="4" t="s">
        <v>394</v>
      </c>
      <c r="B6187" s="5" t="s">
        <v>382</v>
      </c>
      <c r="C6187" s="6" t="s">
        <v>70</v>
      </c>
      <c r="D6187" s="7">
        <v>13311.81</v>
      </c>
      <c r="E6187" s="16">
        <v>45140</v>
      </c>
      <c r="F6187" s="8">
        <v>0</v>
      </c>
      <c r="G6187" s="10"/>
    </row>
    <row r="6188" spans="1:7" x14ac:dyDescent="0.45">
      <c r="A6188" s="4" t="s">
        <v>394</v>
      </c>
      <c r="B6188" s="5" t="s">
        <v>382</v>
      </c>
      <c r="C6188" s="6" t="s">
        <v>57</v>
      </c>
      <c r="D6188" s="7">
        <v>64229.84</v>
      </c>
      <c r="E6188" s="16">
        <v>45504</v>
      </c>
      <c r="F6188" s="8">
        <v>0</v>
      </c>
      <c r="G6188" s="10"/>
    </row>
    <row r="6189" spans="1:7" x14ac:dyDescent="0.45">
      <c r="A6189" s="4" t="s">
        <v>394</v>
      </c>
      <c r="B6189" s="5" t="s">
        <v>382</v>
      </c>
      <c r="C6189" s="6" t="s">
        <v>72</v>
      </c>
      <c r="D6189" s="7">
        <v>12105.19</v>
      </c>
      <c r="E6189" s="16">
        <v>45504</v>
      </c>
      <c r="F6189" s="8">
        <v>0</v>
      </c>
      <c r="G6189" s="10"/>
    </row>
    <row r="6190" spans="1:7" x14ac:dyDescent="0.45">
      <c r="A6190" s="4" t="s">
        <v>394</v>
      </c>
      <c r="B6190" s="5" t="s">
        <v>382</v>
      </c>
      <c r="C6190" s="6" t="s">
        <v>58</v>
      </c>
      <c r="D6190" s="7">
        <v>28527.74</v>
      </c>
      <c r="E6190" s="16">
        <v>45412</v>
      </c>
      <c r="F6190" s="8">
        <v>0</v>
      </c>
      <c r="G6190" s="10"/>
    </row>
    <row r="6191" spans="1:7" x14ac:dyDescent="0.45">
      <c r="A6191" s="4" t="s">
        <v>394</v>
      </c>
      <c r="B6191" s="5" t="s">
        <v>382</v>
      </c>
      <c r="C6191" s="6" t="s">
        <v>73</v>
      </c>
      <c r="D6191" s="7">
        <v>7478.25</v>
      </c>
      <c r="E6191" s="16">
        <v>45412</v>
      </c>
      <c r="F6191" s="8">
        <v>0</v>
      </c>
      <c r="G6191" s="10"/>
    </row>
    <row r="6192" spans="1:7" x14ac:dyDescent="0.45">
      <c r="A6192" s="4" t="s">
        <v>394</v>
      </c>
      <c r="B6192" s="5" t="s">
        <v>382</v>
      </c>
      <c r="C6192" s="6" t="s">
        <v>74</v>
      </c>
      <c r="D6192" s="7">
        <v>20413.57</v>
      </c>
      <c r="E6192" s="16">
        <v>44985</v>
      </c>
      <c r="F6192" s="8">
        <v>0</v>
      </c>
      <c r="G6192" s="10"/>
    </row>
    <row r="6193" spans="1:7" x14ac:dyDescent="0.45">
      <c r="A6193" s="4" t="s">
        <v>394</v>
      </c>
      <c r="B6193" s="5" t="s">
        <v>382</v>
      </c>
      <c r="C6193" s="6" t="s">
        <v>75</v>
      </c>
      <c r="D6193" s="7">
        <v>5351.2</v>
      </c>
      <c r="E6193" s="16">
        <v>44985</v>
      </c>
      <c r="F6193" s="8">
        <v>0</v>
      </c>
      <c r="G6193" s="10"/>
    </row>
    <row r="6194" spans="1:7" x14ac:dyDescent="0.45">
      <c r="A6194" s="4" t="s">
        <v>394</v>
      </c>
      <c r="B6194" s="5" t="s">
        <v>382</v>
      </c>
      <c r="C6194" s="6" t="s">
        <v>76</v>
      </c>
      <c r="D6194" s="7">
        <v>47625.279999999999</v>
      </c>
      <c r="E6194" s="16">
        <v>44985</v>
      </c>
      <c r="F6194" s="8">
        <v>0</v>
      </c>
      <c r="G6194" s="10"/>
    </row>
    <row r="6195" spans="1:7" x14ac:dyDescent="0.45">
      <c r="A6195" s="4" t="s">
        <v>394</v>
      </c>
      <c r="B6195" s="5" t="s">
        <v>382</v>
      </c>
      <c r="C6195" s="6" t="s">
        <v>77</v>
      </c>
      <c r="D6195" s="7">
        <v>12484.47</v>
      </c>
      <c r="E6195" s="16">
        <v>44985</v>
      </c>
      <c r="F6195" s="8">
        <v>0</v>
      </c>
      <c r="G6195" s="10"/>
    </row>
    <row r="6196" spans="1:7" x14ac:dyDescent="0.45">
      <c r="A6196" s="4" t="s">
        <v>394</v>
      </c>
      <c r="B6196" s="5" t="s">
        <v>382</v>
      </c>
      <c r="C6196" s="6" t="s">
        <v>78</v>
      </c>
      <c r="D6196" s="7">
        <v>35831.120000000003</v>
      </c>
      <c r="E6196" s="16">
        <v>45127</v>
      </c>
      <c r="F6196" s="8">
        <v>0</v>
      </c>
      <c r="G6196" s="10"/>
    </row>
    <row r="6197" spans="1:7" x14ac:dyDescent="0.45">
      <c r="A6197" s="4" t="s">
        <v>394</v>
      </c>
      <c r="B6197" s="5" t="s">
        <v>382</v>
      </c>
      <c r="C6197" s="6" t="s">
        <v>79</v>
      </c>
      <c r="D6197" s="7">
        <v>9392.75</v>
      </c>
      <c r="E6197" s="16">
        <v>45127</v>
      </c>
      <c r="F6197" s="8">
        <v>0</v>
      </c>
      <c r="G6197" s="10"/>
    </row>
    <row r="6198" spans="1:7" x14ac:dyDescent="0.45">
      <c r="A6198" s="4" t="s">
        <v>394</v>
      </c>
      <c r="B6198" s="5" t="s">
        <v>382</v>
      </c>
      <c r="C6198" s="6" t="s">
        <v>80</v>
      </c>
      <c r="D6198" s="7">
        <v>56142.720000000001</v>
      </c>
      <c r="E6198" s="16">
        <v>45488</v>
      </c>
      <c r="F6198" s="8">
        <v>0</v>
      </c>
      <c r="G6198" s="10"/>
    </row>
    <row r="6199" spans="1:7" x14ac:dyDescent="0.45">
      <c r="A6199" s="4" t="s">
        <v>394</v>
      </c>
      <c r="B6199" s="5" t="s">
        <v>382</v>
      </c>
      <c r="C6199" s="6" t="s">
        <v>81</v>
      </c>
      <c r="D6199" s="7">
        <v>14717.22</v>
      </c>
      <c r="E6199" s="16">
        <v>45488</v>
      </c>
      <c r="F6199" s="8">
        <v>0</v>
      </c>
      <c r="G6199" s="10"/>
    </row>
    <row r="6200" spans="1:7" x14ac:dyDescent="0.45">
      <c r="A6200" s="4" t="s">
        <v>394</v>
      </c>
      <c r="B6200" s="5" t="s">
        <v>382</v>
      </c>
      <c r="C6200" s="6" t="s">
        <v>82</v>
      </c>
      <c r="D6200" s="7">
        <v>19471.919999999998</v>
      </c>
      <c r="E6200" s="16">
        <v>45519</v>
      </c>
      <c r="F6200" s="8">
        <v>0</v>
      </c>
      <c r="G6200" s="10"/>
    </row>
    <row r="6201" spans="1:7" x14ac:dyDescent="0.45">
      <c r="A6201" s="4" t="s">
        <v>394</v>
      </c>
      <c r="B6201" s="5" t="s">
        <v>382</v>
      </c>
      <c r="C6201" s="6" t="s">
        <v>83</v>
      </c>
      <c r="D6201" s="7">
        <v>5300.61</v>
      </c>
      <c r="E6201" s="16">
        <v>45519</v>
      </c>
      <c r="F6201" s="8">
        <v>0</v>
      </c>
      <c r="G6201" s="10"/>
    </row>
    <row r="6202" spans="1:7" x14ac:dyDescent="0.45">
      <c r="A6202" s="4" t="s">
        <v>394</v>
      </c>
      <c r="B6202" s="5" t="s">
        <v>382</v>
      </c>
      <c r="C6202" s="6" t="s">
        <v>84</v>
      </c>
      <c r="D6202" s="7">
        <v>18878.47</v>
      </c>
      <c r="E6202" s="16">
        <v>45519</v>
      </c>
      <c r="F6202" s="8">
        <v>0</v>
      </c>
      <c r="G6202" s="10"/>
    </row>
    <row r="6203" spans="1:7" x14ac:dyDescent="0.45">
      <c r="A6203" s="4" t="s">
        <v>394</v>
      </c>
      <c r="B6203" s="5" t="s">
        <v>382</v>
      </c>
      <c r="C6203" s="6" t="s">
        <v>85</v>
      </c>
      <c r="D6203" s="7">
        <v>5139.0600000000004</v>
      </c>
      <c r="E6203" s="16">
        <v>45519</v>
      </c>
      <c r="F6203" s="8">
        <v>0</v>
      </c>
      <c r="G6203" s="10"/>
    </row>
    <row r="6204" spans="1:7" x14ac:dyDescent="0.45">
      <c r="A6204" s="4" t="s">
        <v>394</v>
      </c>
      <c r="B6204" s="5" t="s">
        <v>382</v>
      </c>
      <c r="C6204" s="6" t="s">
        <v>86</v>
      </c>
      <c r="D6204" s="7">
        <v>28746.76</v>
      </c>
      <c r="E6204" s="16">
        <v>45519</v>
      </c>
      <c r="F6204" s="8">
        <v>0</v>
      </c>
      <c r="G6204" s="10"/>
    </row>
    <row r="6205" spans="1:7" x14ac:dyDescent="0.45">
      <c r="A6205" s="4" t="s">
        <v>394</v>
      </c>
      <c r="B6205" s="5" t="s">
        <v>382</v>
      </c>
      <c r="C6205" s="6" t="s">
        <v>87</v>
      </c>
      <c r="D6205" s="7">
        <v>7535.66</v>
      </c>
      <c r="E6205" s="16">
        <v>45519</v>
      </c>
      <c r="F6205" s="8">
        <v>0</v>
      </c>
      <c r="G6205" s="10"/>
    </row>
    <row r="6206" spans="1:7" x14ac:dyDescent="0.45">
      <c r="A6206" s="4" t="s">
        <v>394</v>
      </c>
      <c r="B6206" s="5" t="s">
        <v>382</v>
      </c>
      <c r="C6206" s="6" t="s">
        <v>88</v>
      </c>
      <c r="D6206" s="7">
        <v>18974.78</v>
      </c>
      <c r="E6206" s="16">
        <v>45519</v>
      </c>
      <c r="F6206" s="8">
        <v>0</v>
      </c>
      <c r="G6206" s="10"/>
    </row>
    <row r="6207" spans="1:7" x14ac:dyDescent="0.45">
      <c r="A6207" s="4" t="s">
        <v>394</v>
      </c>
      <c r="B6207" s="5" t="s">
        <v>382</v>
      </c>
      <c r="C6207" s="6" t="s">
        <v>89</v>
      </c>
      <c r="D6207" s="7">
        <v>4974.04</v>
      </c>
      <c r="E6207" s="16">
        <v>45519</v>
      </c>
      <c r="F6207" s="8">
        <v>0</v>
      </c>
      <c r="G6207" s="10"/>
    </row>
    <row r="6208" spans="1:7" x14ac:dyDescent="0.45">
      <c r="A6208" s="4" t="s">
        <v>394</v>
      </c>
      <c r="B6208" s="5" t="s">
        <v>382</v>
      </c>
      <c r="C6208" s="6" t="s">
        <v>90</v>
      </c>
      <c r="D6208" s="7">
        <v>18974.78</v>
      </c>
      <c r="E6208" s="16">
        <v>45762</v>
      </c>
      <c r="F6208" s="8">
        <v>0</v>
      </c>
      <c r="G6208" s="10"/>
    </row>
    <row r="6209" spans="1:7" x14ac:dyDescent="0.45">
      <c r="A6209" s="4" t="s">
        <v>394</v>
      </c>
      <c r="B6209" s="5" t="s">
        <v>382</v>
      </c>
      <c r="C6209" s="6" t="s">
        <v>91</v>
      </c>
      <c r="D6209" s="7">
        <v>4974.04</v>
      </c>
      <c r="E6209" s="16">
        <v>45762</v>
      </c>
      <c r="F6209" s="8">
        <v>0</v>
      </c>
      <c r="G6209" s="10"/>
    </row>
    <row r="6210" spans="1:7" x14ac:dyDescent="0.45">
      <c r="A6210" s="4" t="s">
        <v>394</v>
      </c>
      <c r="B6210" s="5" t="s">
        <v>382</v>
      </c>
      <c r="C6210" s="6" t="s">
        <v>92</v>
      </c>
      <c r="D6210" s="7">
        <v>180441.96</v>
      </c>
      <c r="E6210" s="16">
        <v>45519</v>
      </c>
      <c r="F6210" s="8">
        <v>0</v>
      </c>
      <c r="G6210" s="10"/>
    </row>
    <row r="6211" spans="1:7" x14ac:dyDescent="0.45">
      <c r="A6211" s="4" t="s">
        <v>394</v>
      </c>
      <c r="B6211" s="5" t="s">
        <v>382</v>
      </c>
      <c r="C6211" s="6" t="s">
        <v>93</v>
      </c>
      <c r="D6211" s="7">
        <v>47300.97</v>
      </c>
      <c r="E6211" s="16">
        <v>45519</v>
      </c>
      <c r="F6211" s="8">
        <v>0</v>
      </c>
      <c r="G6211" s="10"/>
    </row>
    <row r="6212" spans="1:7" x14ac:dyDescent="0.45">
      <c r="A6212" s="4" t="s">
        <v>394</v>
      </c>
      <c r="B6212" s="5" t="s">
        <v>383</v>
      </c>
      <c r="C6212" s="6" t="s">
        <v>60</v>
      </c>
      <c r="D6212" s="7">
        <v>6511.58</v>
      </c>
      <c r="E6212" s="16">
        <v>45519</v>
      </c>
      <c r="F6212" s="8">
        <v>0</v>
      </c>
      <c r="G6212" s="10"/>
    </row>
    <row r="6213" spans="1:7" x14ac:dyDescent="0.45">
      <c r="A6213" s="4" t="s">
        <v>394</v>
      </c>
      <c r="B6213" s="5" t="s">
        <v>383</v>
      </c>
      <c r="C6213" s="6" t="s">
        <v>62</v>
      </c>
      <c r="D6213" s="7">
        <v>6296.93</v>
      </c>
      <c r="E6213" s="16">
        <v>45519</v>
      </c>
      <c r="F6213" s="8">
        <v>0</v>
      </c>
      <c r="G6213" s="10"/>
    </row>
    <row r="6214" spans="1:7" x14ac:dyDescent="0.45">
      <c r="A6214" s="4" t="s">
        <v>394</v>
      </c>
      <c r="B6214" s="5" t="s">
        <v>383</v>
      </c>
      <c r="C6214" s="6" t="s">
        <v>64</v>
      </c>
      <c r="D6214" s="7">
        <v>7442.84</v>
      </c>
      <c r="E6214" s="16">
        <v>45519</v>
      </c>
      <c r="F6214" s="8">
        <v>0</v>
      </c>
      <c r="G6214" s="10"/>
    </row>
    <row r="6215" spans="1:7" x14ac:dyDescent="0.45">
      <c r="A6215" s="4" t="s">
        <v>394</v>
      </c>
      <c r="B6215" s="5" t="s">
        <v>383</v>
      </c>
      <c r="C6215" s="6" t="s">
        <v>66</v>
      </c>
      <c r="D6215" s="7">
        <v>5834.75</v>
      </c>
      <c r="E6215" s="16">
        <v>45519</v>
      </c>
      <c r="F6215" s="8">
        <v>0</v>
      </c>
      <c r="G6215" s="10"/>
    </row>
    <row r="6216" spans="1:7" x14ac:dyDescent="0.45">
      <c r="A6216" s="4" t="s">
        <v>394</v>
      </c>
      <c r="B6216" s="5" t="s">
        <v>383</v>
      </c>
      <c r="C6216" s="6" t="s">
        <v>54</v>
      </c>
      <c r="D6216" s="7">
        <v>17417.830000000002</v>
      </c>
      <c r="E6216" s="16">
        <v>44880</v>
      </c>
      <c r="F6216" s="8">
        <v>0</v>
      </c>
      <c r="G6216" s="10"/>
    </row>
    <row r="6217" spans="1:7" x14ac:dyDescent="0.45">
      <c r="A6217" s="4" t="s">
        <v>394</v>
      </c>
      <c r="B6217" s="5" t="s">
        <v>383</v>
      </c>
      <c r="C6217" s="6" t="s">
        <v>55</v>
      </c>
      <c r="D6217" s="7">
        <v>18305.29</v>
      </c>
      <c r="E6217" s="16">
        <v>44925</v>
      </c>
      <c r="F6217" s="8">
        <v>0</v>
      </c>
      <c r="G6217" s="10"/>
    </row>
    <row r="6218" spans="1:7" x14ac:dyDescent="0.45">
      <c r="A6218" s="4" t="s">
        <v>394</v>
      </c>
      <c r="B6218" s="5" t="s">
        <v>383</v>
      </c>
      <c r="C6218" s="6" t="s">
        <v>56</v>
      </c>
      <c r="D6218" s="7">
        <v>15425.43</v>
      </c>
      <c r="E6218" s="16">
        <v>45140</v>
      </c>
      <c r="F6218" s="8">
        <v>0</v>
      </c>
      <c r="G6218" s="10"/>
    </row>
    <row r="6219" spans="1:7" x14ac:dyDescent="0.45">
      <c r="A6219" s="4" t="s">
        <v>394</v>
      </c>
      <c r="B6219" s="5" t="s">
        <v>383</v>
      </c>
      <c r="C6219" s="6" t="s">
        <v>57</v>
      </c>
      <c r="D6219" s="7">
        <v>19510.560000000001</v>
      </c>
      <c r="E6219" s="16">
        <v>45504</v>
      </c>
      <c r="F6219" s="8">
        <v>0</v>
      </c>
      <c r="G6219" s="10"/>
    </row>
    <row r="6220" spans="1:7" x14ac:dyDescent="0.45">
      <c r="A6220" s="4" t="s">
        <v>394</v>
      </c>
      <c r="B6220" s="5" t="s">
        <v>383</v>
      </c>
      <c r="C6220" s="6" t="s">
        <v>58</v>
      </c>
      <c r="D6220" s="7">
        <v>8665.6299999999992</v>
      </c>
      <c r="E6220" s="16">
        <v>45412</v>
      </c>
      <c r="F6220" s="8">
        <v>0</v>
      </c>
      <c r="G6220" s="10"/>
    </row>
    <row r="6221" spans="1:7" x14ac:dyDescent="0.45">
      <c r="A6221" s="4" t="s">
        <v>394</v>
      </c>
      <c r="B6221" s="5" t="s">
        <v>383</v>
      </c>
      <c r="C6221" s="6" t="s">
        <v>74</v>
      </c>
      <c r="D6221" s="7">
        <v>6200.86</v>
      </c>
      <c r="E6221" s="16">
        <v>44985</v>
      </c>
      <c r="F6221" s="8">
        <v>0</v>
      </c>
      <c r="G6221" s="10"/>
    </row>
    <row r="6222" spans="1:7" x14ac:dyDescent="0.45">
      <c r="A6222" s="4" t="s">
        <v>394</v>
      </c>
      <c r="B6222" s="5" t="s">
        <v>383</v>
      </c>
      <c r="C6222" s="6" t="s">
        <v>76</v>
      </c>
      <c r="D6222" s="7">
        <v>14466.73</v>
      </c>
      <c r="E6222" s="16">
        <v>44985</v>
      </c>
      <c r="F6222" s="8">
        <v>0</v>
      </c>
      <c r="G6222" s="10"/>
    </row>
    <row r="6223" spans="1:7" x14ac:dyDescent="0.45">
      <c r="A6223" s="4" t="s">
        <v>394</v>
      </c>
      <c r="B6223" s="5" t="s">
        <v>383</v>
      </c>
      <c r="C6223" s="6" t="s">
        <v>78</v>
      </c>
      <c r="D6223" s="7">
        <v>10884.12</v>
      </c>
      <c r="E6223" s="16">
        <v>45127</v>
      </c>
      <c r="F6223" s="8">
        <v>0</v>
      </c>
      <c r="G6223" s="10"/>
    </row>
    <row r="6224" spans="1:7" x14ac:dyDescent="0.45">
      <c r="A6224" s="4" t="s">
        <v>394</v>
      </c>
      <c r="B6224" s="5" t="s">
        <v>383</v>
      </c>
      <c r="C6224" s="6" t="s">
        <v>80</v>
      </c>
      <c r="D6224" s="7">
        <v>17054</v>
      </c>
      <c r="E6224" s="16">
        <v>45488</v>
      </c>
      <c r="F6224" s="8">
        <v>0</v>
      </c>
      <c r="G6224" s="10"/>
    </row>
    <row r="6225" spans="1:7" x14ac:dyDescent="0.45">
      <c r="A6225" s="4" t="s">
        <v>394</v>
      </c>
      <c r="B6225" s="5" t="s">
        <v>383</v>
      </c>
      <c r="C6225" s="6" t="s">
        <v>82</v>
      </c>
      <c r="D6225" s="7">
        <v>5914.82</v>
      </c>
      <c r="E6225" s="16">
        <v>45519</v>
      </c>
      <c r="F6225" s="8">
        <v>0</v>
      </c>
      <c r="G6225" s="10"/>
    </row>
    <row r="6226" spans="1:7" x14ac:dyDescent="0.45">
      <c r="A6226" s="4" t="s">
        <v>394</v>
      </c>
      <c r="B6226" s="5" t="s">
        <v>383</v>
      </c>
      <c r="C6226" s="6" t="s">
        <v>84</v>
      </c>
      <c r="D6226" s="7">
        <v>5734.56</v>
      </c>
      <c r="E6226" s="16">
        <v>45519</v>
      </c>
      <c r="F6226" s="8">
        <v>0</v>
      </c>
      <c r="G6226" s="10"/>
    </row>
    <row r="6227" spans="1:7" x14ac:dyDescent="0.45">
      <c r="A6227" s="4" t="s">
        <v>394</v>
      </c>
      <c r="B6227" s="5" t="s">
        <v>383</v>
      </c>
      <c r="C6227" s="6" t="s">
        <v>86</v>
      </c>
      <c r="D6227" s="7">
        <v>8732.16</v>
      </c>
      <c r="E6227" s="16">
        <v>45519</v>
      </c>
      <c r="F6227" s="8">
        <v>0</v>
      </c>
      <c r="G6227" s="10"/>
    </row>
    <row r="6228" spans="1:7" x14ac:dyDescent="0.45">
      <c r="A6228" s="4" t="s">
        <v>394</v>
      </c>
      <c r="B6228" s="5" t="s">
        <v>383</v>
      </c>
      <c r="C6228" s="6" t="s">
        <v>88</v>
      </c>
      <c r="D6228" s="7">
        <v>5763.81</v>
      </c>
      <c r="E6228" s="16">
        <v>45519</v>
      </c>
      <c r="F6228" s="8">
        <v>0</v>
      </c>
      <c r="G6228" s="10"/>
    </row>
    <row r="6229" spans="1:7" x14ac:dyDescent="0.45">
      <c r="A6229" s="4" t="s">
        <v>394</v>
      </c>
      <c r="B6229" s="5" t="s">
        <v>383</v>
      </c>
      <c r="C6229" s="6" t="s">
        <v>90</v>
      </c>
      <c r="D6229" s="7">
        <v>5763.81</v>
      </c>
      <c r="E6229" s="16">
        <v>45762</v>
      </c>
      <c r="F6229" s="8">
        <v>0</v>
      </c>
      <c r="G6229" s="10"/>
    </row>
    <row r="6230" spans="1:7" x14ac:dyDescent="0.45">
      <c r="A6230" s="4" t="s">
        <v>394</v>
      </c>
      <c r="B6230" s="5" t="s">
        <v>383</v>
      </c>
      <c r="C6230" s="6" t="s">
        <v>92</v>
      </c>
      <c r="D6230" s="7">
        <v>54811.34</v>
      </c>
      <c r="E6230" s="16">
        <v>45519</v>
      </c>
      <c r="F6230" s="8">
        <v>0</v>
      </c>
      <c r="G6230" s="10"/>
    </row>
    <row r="6231" spans="1:7" x14ac:dyDescent="0.45">
      <c r="A6231" s="4" t="s">
        <v>394</v>
      </c>
      <c r="B6231" s="5" t="s">
        <v>384</v>
      </c>
      <c r="C6231" s="6" t="s">
        <v>60</v>
      </c>
      <c r="D6231" s="7">
        <v>11942.23</v>
      </c>
      <c r="E6231" s="16">
        <v>45519</v>
      </c>
      <c r="F6231" s="8">
        <v>0</v>
      </c>
      <c r="G6231" s="10"/>
    </row>
    <row r="6232" spans="1:7" x14ac:dyDescent="0.45">
      <c r="A6232" s="4" t="s">
        <v>394</v>
      </c>
      <c r="B6232" s="5" t="s">
        <v>384</v>
      </c>
      <c r="C6232" s="6" t="s">
        <v>62</v>
      </c>
      <c r="D6232" s="7">
        <v>11548.56</v>
      </c>
      <c r="E6232" s="16">
        <v>45519</v>
      </c>
      <c r="F6232" s="8">
        <v>0</v>
      </c>
      <c r="G6232" s="10"/>
    </row>
    <row r="6233" spans="1:7" x14ac:dyDescent="0.45">
      <c r="A6233" s="4" t="s">
        <v>394</v>
      </c>
      <c r="B6233" s="5" t="s">
        <v>384</v>
      </c>
      <c r="C6233" s="6" t="s">
        <v>64</v>
      </c>
      <c r="D6233" s="7">
        <v>13650.15</v>
      </c>
      <c r="E6233" s="16">
        <v>45519</v>
      </c>
      <c r="F6233" s="8">
        <v>0</v>
      </c>
      <c r="G6233" s="10"/>
    </row>
    <row r="6234" spans="1:7" x14ac:dyDescent="0.45">
      <c r="A6234" s="4" t="s">
        <v>394</v>
      </c>
      <c r="B6234" s="5" t="s">
        <v>384</v>
      </c>
      <c r="C6234" s="6" t="s">
        <v>66</v>
      </c>
      <c r="D6234" s="7">
        <v>10700.92</v>
      </c>
      <c r="E6234" s="16">
        <v>45519</v>
      </c>
      <c r="F6234" s="8">
        <v>0</v>
      </c>
      <c r="G6234" s="10"/>
    </row>
    <row r="6235" spans="1:7" x14ac:dyDescent="0.45">
      <c r="A6235" s="4" t="s">
        <v>394</v>
      </c>
      <c r="B6235" s="5" t="s">
        <v>384</v>
      </c>
      <c r="C6235" s="6" t="s">
        <v>54</v>
      </c>
      <c r="D6235" s="7">
        <v>31944.26</v>
      </c>
      <c r="E6235" s="16">
        <v>44880</v>
      </c>
      <c r="F6235" s="8">
        <v>0</v>
      </c>
      <c r="G6235" s="10"/>
    </row>
    <row r="6236" spans="1:7" x14ac:dyDescent="0.45">
      <c r="A6236" s="4" t="s">
        <v>394</v>
      </c>
      <c r="B6236" s="5" t="s">
        <v>384</v>
      </c>
      <c r="C6236" s="6" t="s">
        <v>55</v>
      </c>
      <c r="D6236" s="7">
        <v>33571.86</v>
      </c>
      <c r="E6236" s="16">
        <v>44925</v>
      </c>
      <c r="F6236" s="8">
        <v>0</v>
      </c>
      <c r="G6236" s="10"/>
    </row>
    <row r="6237" spans="1:7" x14ac:dyDescent="0.45">
      <c r="A6237" s="4" t="s">
        <v>394</v>
      </c>
      <c r="B6237" s="5" t="s">
        <v>384</v>
      </c>
      <c r="C6237" s="6" t="s">
        <v>56</v>
      </c>
      <c r="D6237" s="7">
        <v>28290.2</v>
      </c>
      <c r="E6237" s="16">
        <v>45140</v>
      </c>
      <c r="F6237" s="8">
        <v>0</v>
      </c>
      <c r="G6237" s="10"/>
    </row>
    <row r="6238" spans="1:7" x14ac:dyDescent="0.45">
      <c r="A6238" s="4" t="s">
        <v>394</v>
      </c>
      <c r="B6238" s="5" t="s">
        <v>384</v>
      </c>
      <c r="C6238" s="6" t="s">
        <v>57</v>
      </c>
      <c r="D6238" s="7">
        <v>35782.32</v>
      </c>
      <c r="E6238" s="16">
        <v>45504</v>
      </c>
      <c r="F6238" s="8">
        <v>0</v>
      </c>
      <c r="G6238" s="10"/>
    </row>
    <row r="6239" spans="1:7" x14ac:dyDescent="0.45">
      <c r="A6239" s="4" t="s">
        <v>394</v>
      </c>
      <c r="B6239" s="5" t="s">
        <v>384</v>
      </c>
      <c r="C6239" s="6" t="s">
        <v>58</v>
      </c>
      <c r="D6239" s="7">
        <v>15892.74</v>
      </c>
      <c r="E6239" s="16">
        <v>45412</v>
      </c>
      <c r="F6239" s="8">
        <v>0</v>
      </c>
      <c r="G6239" s="10"/>
    </row>
    <row r="6240" spans="1:7" x14ac:dyDescent="0.45">
      <c r="A6240" s="4" t="s">
        <v>394</v>
      </c>
      <c r="B6240" s="5" t="s">
        <v>384</v>
      </c>
      <c r="C6240" s="6" t="s">
        <v>74</v>
      </c>
      <c r="D6240" s="7">
        <v>11372.36</v>
      </c>
      <c r="E6240" s="16">
        <v>44985</v>
      </c>
      <c r="F6240" s="8">
        <v>0</v>
      </c>
      <c r="G6240" s="10"/>
    </row>
    <row r="6241" spans="1:7" x14ac:dyDescent="0.45">
      <c r="A6241" s="4" t="s">
        <v>394</v>
      </c>
      <c r="B6241" s="5" t="s">
        <v>384</v>
      </c>
      <c r="C6241" s="6" t="s">
        <v>76</v>
      </c>
      <c r="D6241" s="7">
        <v>26531.95</v>
      </c>
      <c r="E6241" s="16">
        <v>44985</v>
      </c>
      <c r="F6241" s="8">
        <v>0</v>
      </c>
      <c r="G6241" s="10"/>
    </row>
    <row r="6242" spans="1:7" x14ac:dyDescent="0.45">
      <c r="A6242" s="4" t="s">
        <v>394</v>
      </c>
      <c r="B6242" s="5" t="s">
        <v>384</v>
      </c>
      <c r="C6242" s="6" t="s">
        <v>78</v>
      </c>
      <c r="D6242" s="7">
        <v>19961.45</v>
      </c>
      <c r="E6242" s="16">
        <v>45127</v>
      </c>
      <c r="F6242" s="8">
        <v>0</v>
      </c>
      <c r="G6242" s="10"/>
    </row>
    <row r="6243" spans="1:7" x14ac:dyDescent="0.45">
      <c r="A6243" s="4" t="s">
        <v>394</v>
      </c>
      <c r="B6243" s="5" t="s">
        <v>384</v>
      </c>
      <c r="C6243" s="6" t="s">
        <v>80</v>
      </c>
      <c r="D6243" s="7">
        <v>31276.99</v>
      </c>
      <c r="E6243" s="16">
        <v>45488</v>
      </c>
      <c r="F6243" s="8">
        <v>0</v>
      </c>
      <c r="G6243" s="10"/>
    </row>
    <row r="6244" spans="1:7" x14ac:dyDescent="0.45">
      <c r="A6244" s="4" t="s">
        <v>394</v>
      </c>
      <c r="B6244" s="5" t="s">
        <v>384</v>
      </c>
      <c r="C6244" s="6" t="s">
        <v>82</v>
      </c>
      <c r="D6244" s="7">
        <v>10847.77</v>
      </c>
      <c r="E6244" s="16">
        <v>45519</v>
      </c>
      <c r="F6244" s="8">
        <v>0</v>
      </c>
      <c r="G6244" s="10"/>
    </row>
    <row r="6245" spans="1:7" x14ac:dyDescent="0.45">
      <c r="A6245" s="4" t="s">
        <v>394</v>
      </c>
      <c r="B6245" s="5" t="s">
        <v>384</v>
      </c>
      <c r="C6245" s="6" t="s">
        <v>84</v>
      </c>
      <c r="D6245" s="7">
        <v>10517.16</v>
      </c>
      <c r="E6245" s="16">
        <v>45519</v>
      </c>
      <c r="F6245" s="8">
        <v>0</v>
      </c>
      <c r="G6245" s="10"/>
    </row>
    <row r="6246" spans="1:7" x14ac:dyDescent="0.45">
      <c r="A6246" s="4" t="s">
        <v>394</v>
      </c>
      <c r="B6246" s="5" t="s">
        <v>384</v>
      </c>
      <c r="C6246" s="6" t="s">
        <v>86</v>
      </c>
      <c r="D6246" s="7">
        <v>16014.76</v>
      </c>
      <c r="E6246" s="16">
        <v>45519</v>
      </c>
      <c r="F6246" s="8">
        <v>0</v>
      </c>
      <c r="G6246" s="10"/>
    </row>
    <row r="6247" spans="1:7" x14ac:dyDescent="0.45">
      <c r="A6247" s="4" t="s">
        <v>394</v>
      </c>
      <c r="B6247" s="5" t="s">
        <v>384</v>
      </c>
      <c r="C6247" s="6" t="s">
        <v>88</v>
      </c>
      <c r="D6247" s="7">
        <v>10570.81</v>
      </c>
      <c r="E6247" s="16">
        <v>45519</v>
      </c>
      <c r="F6247" s="8">
        <v>0</v>
      </c>
      <c r="G6247" s="10"/>
    </row>
    <row r="6248" spans="1:7" x14ac:dyDescent="0.45">
      <c r="A6248" s="4" t="s">
        <v>394</v>
      </c>
      <c r="B6248" s="5" t="s">
        <v>384</v>
      </c>
      <c r="C6248" s="6" t="s">
        <v>90</v>
      </c>
      <c r="D6248" s="7">
        <v>10570.81</v>
      </c>
      <c r="E6248" s="16">
        <v>45762</v>
      </c>
      <c r="F6248" s="8">
        <v>0</v>
      </c>
      <c r="G6248" s="10"/>
    </row>
    <row r="6249" spans="1:7" x14ac:dyDescent="0.45">
      <c r="A6249" s="4" t="s">
        <v>394</v>
      </c>
      <c r="B6249" s="5" t="s">
        <v>384</v>
      </c>
      <c r="C6249" s="6" t="s">
        <v>92</v>
      </c>
      <c r="D6249" s="7">
        <v>100523.85</v>
      </c>
      <c r="E6249" s="16">
        <v>45519</v>
      </c>
      <c r="F6249" s="8">
        <v>0</v>
      </c>
      <c r="G6249" s="10"/>
    </row>
    <row r="6250" spans="1:7" x14ac:dyDescent="0.45">
      <c r="A6250" s="4" t="s">
        <v>394</v>
      </c>
      <c r="B6250" s="5" t="s">
        <v>385</v>
      </c>
      <c r="C6250" s="6" t="s">
        <v>60</v>
      </c>
      <c r="D6250" s="7">
        <v>84807.59</v>
      </c>
      <c r="E6250" s="16">
        <v>45519</v>
      </c>
      <c r="F6250" s="8">
        <v>0</v>
      </c>
      <c r="G6250" s="10"/>
    </row>
    <row r="6251" spans="1:7" x14ac:dyDescent="0.45">
      <c r="A6251" s="4" t="s">
        <v>394</v>
      </c>
      <c r="B6251" s="5" t="s">
        <v>385</v>
      </c>
      <c r="C6251" s="6" t="s">
        <v>61</v>
      </c>
      <c r="D6251" s="7">
        <v>20013.18</v>
      </c>
      <c r="E6251" s="16">
        <v>45519</v>
      </c>
      <c r="F6251" s="8">
        <v>0</v>
      </c>
      <c r="G6251" s="10"/>
    </row>
    <row r="6252" spans="1:7" x14ac:dyDescent="0.45">
      <c r="A6252" s="4" t="s">
        <v>394</v>
      </c>
      <c r="B6252" s="5" t="s">
        <v>385</v>
      </c>
      <c r="C6252" s="6" t="s">
        <v>62</v>
      </c>
      <c r="D6252" s="7">
        <v>82011.929999999993</v>
      </c>
      <c r="E6252" s="16">
        <v>45519</v>
      </c>
      <c r="F6252" s="8">
        <v>0</v>
      </c>
      <c r="G6252" s="10"/>
    </row>
    <row r="6253" spans="1:7" x14ac:dyDescent="0.45">
      <c r="A6253" s="4" t="s">
        <v>394</v>
      </c>
      <c r="B6253" s="5" t="s">
        <v>385</v>
      </c>
      <c r="C6253" s="6" t="s">
        <v>63</v>
      </c>
      <c r="D6253" s="7">
        <v>19353.45</v>
      </c>
      <c r="E6253" s="16">
        <v>45519</v>
      </c>
      <c r="F6253" s="8">
        <v>0</v>
      </c>
      <c r="G6253" s="10"/>
    </row>
    <row r="6254" spans="1:7" x14ac:dyDescent="0.45">
      <c r="A6254" s="4" t="s">
        <v>394</v>
      </c>
      <c r="B6254" s="5" t="s">
        <v>385</v>
      </c>
      <c r="C6254" s="6" t="s">
        <v>64</v>
      </c>
      <c r="D6254" s="7">
        <v>96936.4</v>
      </c>
      <c r="E6254" s="16">
        <v>45519</v>
      </c>
      <c r="F6254" s="8">
        <v>0</v>
      </c>
      <c r="G6254" s="10"/>
    </row>
    <row r="6255" spans="1:7" x14ac:dyDescent="0.45">
      <c r="A6255" s="4" t="s">
        <v>394</v>
      </c>
      <c r="B6255" s="5" t="s">
        <v>385</v>
      </c>
      <c r="C6255" s="6" t="s">
        <v>65</v>
      </c>
      <c r="D6255" s="7">
        <v>22028.46</v>
      </c>
      <c r="E6255" s="16">
        <v>45519</v>
      </c>
      <c r="F6255" s="8">
        <v>0</v>
      </c>
      <c r="G6255" s="10"/>
    </row>
    <row r="6256" spans="1:7" x14ac:dyDescent="0.45">
      <c r="A6256" s="4" t="s">
        <v>394</v>
      </c>
      <c r="B6256" s="5" t="s">
        <v>385</v>
      </c>
      <c r="C6256" s="6" t="s">
        <v>66</v>
      </c>
      <c r="D6256" s="7">
        <v>75992.47</v>
      </c>
      <c r="E6256" s="16">
        <v>45519</v>
      </c>
      <c r="F6256" s="8">
        <v>0</v>
      </c>
      <c r="G6256" s="10"/>
    </row>
    <row r="6257" spans="1:7" x14ac:dyDescent="0.45">
      <c r="A6257" s="4" t="s">
        <v>394</v>
      </c>
      <c r="B6257" s="5" t="s">
        <v>385</v>
      </c>
      <c r="C6257" s="6" t="s">
        <v>67</v>
      </c>
      <c r="D6257" s="7">
        <v>17269.03</v>
      </c>
      <c r="E6257" s="16">
        <v>45519</v>
      </c>
      <c r="F6257" s="8">
        <v>0</v>
      </c>
      <c r="G6257" s="10"/>
    </row>
    <row r="6258" spans="1:7" x14ac:dyDescent="0.45">
      <c r="A6258" s="4" t="s">
        <v>394</v>
      </c>
      <c r="B6258" s="5" t="s">
        <v>385</v>
      </c>
      <c r="C6258" s="6" t="s">
        <v>54</v>
      </c>
      <c r="D6258" s="7">
        <v>226851.77</v>
      </c>
      <c r="E6258" s="16">
        <v>44880</v>
      </c>
      <c r="F6258" s="8">
        <v>0</v>
      </c>
      <c r="G6258" s="10"/>
    </row>
    <row r="6259" spans="1:7" x14ac:dyDescent="0.45">
      <c r="A6259" s="4" t="s">
        <v>394</v>
      </c>
      <c r="B6259" s="5" t="s">
        <v>385</v>
      </c>
      <c r="C6259" s="6" t="s">
        <v>68</v>
      </c>
      <c r="D6259" s="7">
        <v>44105.07</v>
      </c>
      <c r="E6259" s="16">
        <v>44880</v>
      </c>
      <c r="F6259" s="8">
        <v>7446.21</v>
      </c>
      <c r="G6259" s="10"/>
    </row>
    <row r="6260" spans="1:7" x14ac:dyDescent="0.45">
      <c r="A6260" s="4" t="s">
        <v>394</v>
      </c>
      <c r="B6260" s="5" t="s">
        <v>385</v>
      </c>
      <c r="C6260" s="6" t="s">
        <v>55</v>
      </c>
      <c r="D6260" s="7">
        <v>238410.14</v>
      </c>
      <c r="E6260" s="16">
        <v>44925</v>
      </c>
      <c r="F6260" s="8">
        <v>0</v>
      </c>
      <c r="G6260" s="10"/>
    </row>
    <row r="6261" spans="1:7" x14ac:dyDescent="0.45">
      <c r="A6261" s="4" t="s">
        <v>394</v>
      </c>
      <c r="B6261" s="5" t="s">
        <v>385</v>
      </c>
      <c r="C6261" s="6" t="s">
        <v>69</v>
      </c>
      <c r="D6261" s="7">
        <v>46352.27</v>
      </c>
      <c r="E6261" s="16">
        <v>44925</v>
      </c>
      <c r="F6261" s="8">
        <v>7825.61</v>
      </c>
      <c r="G6261" s="10"/>
    </row>
    <row r="6262" spans="1:7" x14ac:dyDescent="0.45">
      <c r="A6262" s="4" t="s">
        <v>394</v>
      </c>
      <c r="B6262" s="5" t="s">
        <v>385</v>
      </c>
      <c r="C6262" s="6" t="s">
        <v>56</v>
      </c>
      <c r="D6262" s="7">
        <v>200902.55</v>
      </c>
      <c r="E6262" s="16">
        <v>45140</v>
      </c>
      <c r="F6262" s="8">
        <v>0</v>
      </c>
      <c r="G6262" s="10"/>
    </row>
    <row r="6263" spans="1:7" x14ac:dyDescent="0.45">
      <c r="A6263" s="4" t="s">
        <v>394</v>
      </c>
      <c r="B6263" s="5" t="s">
        <v>385</v>
      </c>
      <c r="C6263" s="6" t="s">
        <v>70</v>
      </c>
      <c r="D6263" s="7">
        <v>39059.96</v>
      </c>
      <c r="E6263" s="16">
        <v>45140</v>
      </c>
      <c r="F6263" s="8">
        <v>6594.45</v>
      </c>
      <c r="G6263" s="10"/>
    </row>
    <row r="6264" spans="1:7" x14ac:dyDescent="0.45">
      <c r="A6264" s="4" t="s">
        <v>394</v>
      </c>
      <c r="B6264" s="5" t="s">
        <v>385</v>
      </c>
      <c r="C6264" s="6" t="s">
        <v>57</v>
      </c>
      <c r="D6264" s="7">
        <v>254107.68</v>
      </c>
      <c r="E6264" s="16">
        <v>45504</v>
      </c>
      <c r="F6264" s="8">
        <v>0</v>
      </c>
      <c r="G6264" s="10"/>
    </row>
    <row r="6265" spans="1:7" x14ac:dyDescent="0.45">
      <c r="A6265" s="4" t="s">
        <v>394</v>
      </c>
      <c r="B6265" s="5" t="s">
        <v>385</v>
      </c>
      <c r="C6265" s="6" t="s">
        <v>71</v>
      </c>
      <c r="D6265" s="7">
        <v>22500</v>
      </c>
      <c r="E6265" s="16">
        <v>45504</v>
      </c>
      <c r="F6265" s="8">
        <v>0</v>
      </c>
      <c r="G6265" s="10" t="s">
        <v>395</v>
      </c>
    </row>
    <row r="6266" spans="1:7" x14ac:dyDescent="0.45">
      <c r="A6266" s="4" t="s">
        <v>394</v>
      </c>
      <c r="B6266" s="5" t="s">
        <v>385</v>
      </c>
      <c r="C6266" s="6" t="s">
        <v>72</v>
      </c>
      <c r="D6266" s="7">
        <v>33662.17</v>
      </c>
      <c r="E6266" s="16">
        <v>45504</v>
      </c>
      <c r="F6266" s="8">
        <v>7854</v>
      </c>
      <c r="G6266" s="10"/>
    </row>
    <row r="6267" spans="1:7" x14ac:dyDescent="0.45">
      <c r="A6267" s="4" t="s">
        <v>394</v>
      </c>
      <c r="B6267" s="5" t="s">
        <v>385</v>
      </c>
      <c r="C6267" s="6" t="s">
        <v>58</v>
      </c>
      <c r="D6267" s="7">
        <v>112862.13</v>
      </c>
      <c r="E6267" s="16">
        <v>45412</v>
      </c>
      <c r="F6267" s="8">
        <v>0</v>
      </c>
      <c r="G6267" s="10"/>
    </row>
    <row r="6268" spans="1:7" x14ac:dyDescent="0.45">
      <c r="A6268" s="4" t="s">
        <v>394</v>
      </c>
      <c r="B6268" s="5" t="s">
        <v>385</v>
      </c>
      <c r="C6268" s="6" t="s">
        <v>73</v>
      </c>
      <c r="D6268" s="7">
        <v>21942.93</v>
      </c>
      <c r="E6268" s="16">
        <v>45412</v>
      </c>
      <c r="F6268" s="8">
        <v>3704.6</v>
      </c>
      <c r="G6268" s="10"/>
    </row>
    <row r="6269" spans="1:7" x14ac:dyDescent="0.45">
      <c r="A6269" s="4" t="s">
        <v>394</v>
      </c>
      <c r="B6269" s="5" t="s">
        <v>385</v>
      </c>
      <c r="C6269" s="6" t="s">
        <v>74</v>
      </c>
      <c r="D6269" s="7">
        <v>80760.69</v>
      </c>
      <c r="E6269" s="16">
        <v>44985</v>
      </c>
      <c r="F6269" s="8">
        <v>0</v>
      </c>
      <c r="G6269" s="10"/>
    </row>
    <row r="6270" spans="1:7" x14ac:dyDescent="0.45">
      <c r="A6270" s="4" t="s">
        <v>394</v>
      </c>
      <c r="B6270" s="5" t="s">
        <v>385</v>
      </c>
      <c r="C6270" s="6" t="s">
        <v>75</v>
      </c>
      <c r="D6270" s="7">
        <v>15701.69</v>
      </c>
      <c r="E6270" s="16">
        <v>44985</v>
      </c>
      <c r="F6270" s="8">
        <v>2650.9</v>
      </c>
      <c r="G6270" s="10"/>
    </row>
    <row r="6271" spans="1:7" x14ac:dyDescent="0.45">
      <c r="A6271" s="4" t="s">
        <v>394</v>
      </c>
      <c r="B6271" s="5" t="s">
        <v>385</v>
      </c>
      <c r="C6271" s="6" t="s">
        <v>76</v>
      </c>
      <c r="D6271" s="7">
        <v>188416.31</v>
      </c>
      <c r="E6271" s="16">
        <v>44985</v>
      </c>
      <c r="F6271" s="8">
        <v>0</v>
      </c>
      <c r="G6271" s="10"/>
    </row>
    <row r="6272" spans="1:7" x14ac:dyDescent="0.45">
      <c r="A6272" s="4" t="s">
        <v>394</v>
      </c>
      <c r="B6272" s="5" t="s">
        <v>385</v>
      </c>
      <c r="C6272" s="6" t="s">
        <v>77</v>
      </c>
      <c r="D6272" s="7">
        <v>36632.35</v>
      </c>
      <c r="E6272" s="16">
        <v>44985</v>
      </c>
      <c r="F6272" s="8">
        <v>6184.6</v>
      </c>
      <c r="G6272" s="10"/>
    </row>
    <row r="6273" spans="1:7" x14ac:dyDescent="0.45">
      <c r="A6273" s="4" t="s">
        <v>394</v>
      </c>
      <c r="B6273" s="5" t="s">
        <v>385</v>
      </c>
      <c r="C6273" s="6" t="s">
        <v>78</v>
      </c>
      <c r="D6273" s="7">
        <v>141755.97</v>
      </c>
      <c r="E6273" s="16">
        <v>45127</v>
      </c>
      <c r="F6273" s="8">
        <v>0</v>
      </c>
      <c r="G6273" s="10"/>
    </row>
    <row r="6274" spans="1:7" x14ac:dyDescent="0.45">
      <c r="A6274" s="4" t="s">
        <v>394</v>
      </c>
      <c r="B6274" s="5" t="s">
        <v>385</v>
      </c>
      <c r="C6274" s="6" t="s">
        <v>79</v>
      </c>
      <c r="D6274" s="7">
        <v>27560.53</v>
      </c>
      <c r="E6274" s="16">
        <v>45127</v>
      </c>
      <c r="F6274" s="8">
        <v>4653.0200000000004</v>
      </c>
      <c r="G6274" s="10"/>
    </row>
    <row r="6275" spans="1:7" x14ac:dyDescent="0.45">
      <c r="A6275" s="4" t="s">
        <v>394</v>
      </c>
      <c r="B6275" s="5" t="s">
        <v>385</v>
      </c>
      <c r="C6275" s="6" t="s">
        <v>80</v>
      </c>
      <c r="D6275" s="7">
        <v>222113.2</v>
      </c>
      <c r="E6275" s="16">
        <v>45488</v>
      </c>
      <c r="F6275" s="8">
        <v>0</v>
      </c>
      <c r="G6275" s="10"/>
    </row>
    <row r="6276" spans="1:7" x14ac:dyDescent="0.45">
      <c r="A6276" s="4" t="s">
        <v>394</v>
      </c>
      <c r="B6276" s="5" t="s">
        <v>385</v>
      </c>
      <c r="C6276" s="6" t="s">
        <v>81</v>
      </c>
      <c r="D6276" s="7">
        <v>43183.77</v>
      </c>
      <c r="E6276" s="16">
        <v>45488</v>
      </c>
      <c r="F6276" s="8">
        <v>7290.68</v>
      </c>
      <c r="G6276" s="10"/>
    </row>
    <row r="6277" spans="1:7" x14ac:dyDescent="0.45">
      <c r="A6277" s="4" t="s">
        <v>394</v>
      </c>
      <c r="B6277" s="5" t="s">
        <v>385</v>
      </c>
      <c r="C6277" s="6" t="s">
        <v>82</v>
      </c>
      <c r="D6277" s="7">
        <v>77035.31</v>
      </c>
      <c r="E6277" s="16">
        <v>45519</v>
      </c>
      <c r="F6277" s="8">
        <v>0</v>
      </c>
      <c r="G6277" s="10"/>
    </row>
    <row r="6278" spans="1:7" x14ac:dyDescent="0.45">
      <c r="A6278" s="4" t="s">
        <v>394</v>
      </c>
      <c r="B6278" s="5" t="s">
        <v>385</v>
      </c>
      <c r="C6278" s="6" t="s">
        <v>83</v>
      </c>
      <c r="D6278" s="7">
        <v>18179.05</v>
      </c>
      <c r="E6278" s="16">
        <v>45519</v>
      </c>
      <c r="F6278" s="8">
        <v>0</v>
      </c>
      <c r="G6278" s="10"/>
    </row>
    <row r="6279" spans="1:7" x14ac:dyDescent="0.45">
      <c r="A6279" s="4" t="s">
        <v>394</v>
      </c>
      <c r="B6279" s="5" t="s">
        <v>385</v>
      </c>
      <c r="C6279" s="6" t="s">
        <v>84</v>
      </c>
      <c r="D6279" s="7">
        <v>74687.490000000005</v>
      </c>
      <c r="E6279" s="16">
        <v>45519</v>
      </c>
      <c r="F6279" s="8">
        <v>0</v>
      </c>
      <c r="G6279" s="10"/>
    </row>
    <row r="6280" spans="1:7" x14ac:dyDescent="0.45">
      <c r="A6280" s="4" t="s">
        <v>394</v>
      </c>
      <c r="B6280" s="5" t="s">
        <v>385</v>
      </c>
      <c r="C6280" s="6" t="s">
        <v>85</v>
      </c>
      <c r="D6280" s="7">
        <v>17625</v>
      </c>
      <c r="E6280" s="16">
        <v>45519</v>
      </c>
      <c r="F6280" s="8">
        <v>0</v>
      </c>
      <c r="G6280" s="10"/>
    </row>
    <row r="6281" spans="1:7" x14ac:dyDescent="0.45">
      <c r="A6281" s="4" t="s">
        <v>394</v>
      </c>
      <c r="B6281" s="5" t="s">
        <v>385</v>
      </c>
      <c r="C6281" s="6" t="s">
        <v>86</v>
      </c>
      <c r="D6281" s="7">
        <v>113728.64</v>
      </c>
      <c r="E6281" s="16">
        <v>45519</v>
      </c>
      <c r="F6281" s="8">
        <v>0</v>
      </c>
      <c r="G6281" s="10"/>
    </row>
    <row r="6282" spans="1:7" x14ac:dyDescent="0.45">
      <c r="A6282" s="4" t="s">
        <v>394</v>
      </c>
      <c r="B6282" s="5" t="s">
        <v>385</v>
      </c>
      <c r="C6282" s="6" t="s">
        <v>87</v>
      </c>
      <c r="D6282" s="7">
        <v>25844.44</v>
      </c>
      <c r="E6282" s="16">
        <v>45519</v>
      </c>
      <c r="F6282" s="8">
        <v>0</v>
      </c>
      <c r="G6282" s="10"/>
    </row>
    <row r="6283" spans="1:7" x14ac:dyDescent="0.45">
      <c r="A6283" s="4" t="s">
        <v>394</v>
      </c>
      <c r="B6283" s="5" t="s">
        <v>385</v>
      </c>
      <c r="C6283" s="6" t="s">
        <v>88</v>
      </c>
      <c r="D6283" s="7">
        <v>75068.5</v>
      </c>
      <c r="E6283" s="16">
        <v>45519</v>
      </c>
      <c r="F6283" s="8">
        <v>0</v>
      </c>
      <c r="G6283" s="10"/>
    </row>
    <row r="6284" spans="1:7" x14ac:dyDescent="0.45">
      <c r="A6284" s="4" t="s">
        <v>394</v>
      </c>
      <c r="B6284" s="5" t="s">
        <v>385</v>
      </c>
      <c r="C6284" s="6" t="s">
        <v>89</v>
      </c>
      <c r="D6284" s="7">
        <v>17059.060000000001</v>
      </c>
      <c r="E6284" s="16">
        <v>45519</v>
      </c>
      <c r="F6284" s="8">
        <v>0</v>
      </c>
      <c r="G6284" s="10"/>
    </row>
    <row r="6285" spans="1:7" x14ac:dyDescent="0.45">
      <c r="A6285" s="4" t="s">
        <v>394</v>
      </c>
      <c r="B6285" s="5" t="s">
        <v>385</v>
      </c>
      <c r="C6285" s="6" t="s">
        <v>90</v>
      </c>
      <c r="D6285" s="7">
        <v>75068.5</v>
      </c>
      <c r="E6285" s="16">
        <v>45762</v>
      </c>
      <c r="F6285" s="8">
        <v>0</v>
      </c>
      <c r="G6285" s="10"/>
    </row>
    <row r="6286" spans="1:7" x14ac:dyDescent="0.45">
      <c r="A6286" s="4" t="s">
        <v>394</v>
      </c>
      <c r="B6286" s="5" t="s">
        <v>385</v>
      </c>
      <c r="C6286" s="6" t="s">
        <v>91</v>
      </c>
      <c r="D6286" s="7">
        <v>17059.060000000001</v>
      </c>
      <c r="E6286" s="16">
        <v>45762</v>
      </c>
      <c r="F6286" s="8">
        <v>0</v>
      </c>
      <c r="G6286" s="10"/>
    </row>
    <row r="6287" spans="1:7" x14ac:dyDescent="0.45">
      <c r="A6287" s="4" t="s">
        <v>394</v>
      </c>
      <c r="B6287" s="5" t="s">
        <v>385</v>
      </c>
      <c r="C6287" s="6" t="s">
        <v>92</v>
      </c>
      <c r="D6287" s="7">
        <v>713868.93</v>
      </c>
      <c r="E6287" s="16">
        <v>45519</v>
      </c>
      <c r="F6287" s="8">
        <v>0</v>
      </c>
      <c r="G6287" s="10"/>
    </row>
    <row r="6288" spans="1:7" x14ac:dyDescent="0.45">
      <c r="A6288" s="4" t="s">
        <v>394</v>
      </c>
      <c r="B6288" s="5" t="s">
        <v>385</v>
      </c>
      <c r="C6288" s="6" t="s">
        <v>93</v>
      </c>
      <c r="D6288" s="7">
        <v>162224.24</v>
      </c>
      <c r="E6288" s="16">
        <v>45519</v>
      </c>
      <c r="F6288" s="8">
        <v>0</v>
      </c>
      <c r="G6288" s="10"/>
    </row>
    <row r="6289" spans="1:7" x14ac:dyDescent="0.45">
      <c r="A6289" s="4" t="s">
        <v>394</v>
      </c>
      <c r="B6289" s="5" t="s">
        <v>386</v>
      </c>
      <c r="C6289" s="6" t="s">
        <v>60</v>
      </c>
      <c r="D6289" s="7">
        <v>44065.599999999999</v>
      </c>
      <c r="E6289" s="16">
        <v>45519</v>
      </c>
      <c r="F6289" s="8">
        <v>0</v>
      </c>
      <c r="G6289" s="10"/>
    </row>
    <row r="6290" spans="1:7" x14ac:dyDescent="0.45">
      <c r="A6290" s="4" t="s">
        <v>394</v>
      </c>
      <c r="B6290" s="5" t="s">
        <v>386</v>
      </c>
      <c r="C6290" s="6" t="s">
        <v>61</v>
      </c>
      <c r="D6290" s="7">
        <v>11995.44</v>
      </c>
      <c r="E6290" s="16">
        <v>45519</v>
      </c>
      <c r="F6290" s="8">
        <v>0</v>
      </c>
      <c r="G6290" s="10"/>
    </row>
    <row r="6291" spans="1:7" x14ac:dyDescent="0.45">
      <c r="A6291" s="4" t="s">
        <v>394</v>
      </c>
      <c r="B6291" s="5" t="s">
        <v>386</v>
      </c>
      <c r="C6291" s="6" t="s">
        <v>62</v>
      </c>
      <c r="D6291" s="7">
        <v>42613</v>
      </c>
      <c r="E6291" s="16">
        <v>45519</v>
      </c>
      <c r="F6291" s="8">
        <v>0</v>
      </c>
      <c r="G6291" s="10"/>
    </row>
    <row r="6292" spans="1:7" x14ac:dyDescent="0.45">
      <c r="A6292" s="4" t="s">
        <v>394</v>
      </c>
      <c r="B6292" s="5" t="s">
        <v>386</v>
      </c>
      <c r="C6292" s="6" t="s">
        <v>63</v>
      </c>
      <c r="D6292" s="7">
        <v>11600.02</v>
      </c>
      <c r="E6292" s="16">
        <v>45519</v>
      </c>
      <c r="F6292" s="8">
        <v>0</v>
      </c>
      <c r="G6292" s="10"/>
    </row>
    <row r="6293" spans="1:7" x14ac:dyDescent="0.45">
      <c r="A6293" s="4" t="s">
        <v>394</v>
      </c>
      <c r="B6293" s="5" t="s">
        <v>386</v>
      </c>
      <c r="C6293" s="6" t="s">
        <v>64</v>
      </c>
      <c r="D6293" s="7">
        <v>50367.67</v>
      </c>
      <c r="E6293" s="16">
        <v>45519</v>
      </c>
      <c r="F6293" s="8">
        <v>0</v>
      </c>
      <c r="G6293" s="10"/>
    </row>
    <row r="6294" spans="1:7" x14ac:dyDescent="0.45">
      <c r="A6294" s="4" t="s">
        <v>394</v>
      </c>
      <c r="B6294" s="5" t="s">
        <v>386</v>
      </c>
      <c r="C6294" s="6" t="s">
        <v>65</v>
      </c>
      <c r="D6294" s="7">
        <v>13203.36</v>
      </c>
      <c r="E6294" s="16">
        <v>45519</v>
      </c>
      <c r="F6294" s="8">
        <v>0</v>
      </c>
      <c r="G6294" s="10"/>
    </row>
    <row r="6295" spans="1:7" x14ac:dyDescent="0.45">
      <c r="A6295" s="4" t="s">
        <v>394</v>
      </c>
      <c r="B6295" s="5" t="s">
        <v>386</v>
      </c>
      <c r="C6295" s="6" t="s">
        <v>66</v>
      </c>
      <c r="D6295" s="7">
        <v>39485.31</v>
      </c>
      <c r="E6295" s="16">
        <v>45519</v>
      </c>
      <c r="F6295" s="8">
        <v>0</v>
      </c>
      <c r="G6295" s="10"/>
    </row>
    <row r="6296" spans="1:7" x14ac:dyDescent="0.45">
      <c r="A6296" s="4" t="s">
        <v>394</v>
      </c>
      <c r="B6296" s="5" t="s">
        <v>386</v>
      </c>
      <c r="C6296" s="6" t="s">
        <v>67</v>
      </c>
      <c r="D6296" s="7">
        <v>10350.66</v>
      </c>
      <c r="E6296" s="16">
        <v>45519</v>
      </c>
      <c r="F6296" s="8">
        <v>0</v>
      </c>
      <c r="G6296" s="10"/>
    </row>
    <row r="6297" spans="1:7" x14ac:dyDescent="0.45">
      <c r="A6297" s="4" t="s">
        <v>394</v>
      </c>
      <c r="B6297" s="5" t="s">
        <v>386</v>
      </c>
      <c r="C6297" s="6" t="s">
        <v>54</v>
      </c>
      <c r="D6297" s="7">
        <v>117871.05</v>
      </c>
      <c r="E6297" s="16">
        <v>44880</v>
      </c>
      <c r="F6297" s="8">
        <v>0</v>
      </c>
      <c r="G6297" s="10"/>
    </row>
    <row r="6298" spans="1:7" x14ac:dyDescent="0.45">
      <c r="A6298" s="4" t="s">
        <v>394</v>
      </c>
      <c r="B6298" s="5" t="s">
        <v>386</v>
      </c>
      <c r="C6298" s="6" t="s">
        <v>68</v>
      </c>
      <c r="D6298" s="7">
        <v>26435.57</v>
      </c>
      <c r="E6298" s="16">
        <v>44880</v>
      </c>
      <c r="F6298" s="8">
        <v>4463.09</v>
      </c>
      <c r="G6298" s="10"/>
    </row>
    <row r="6299" spans="1:7" x14ac:dyDescent="0.45">
      <c r="A6299" s="4" t="s">
        <v>394</v>
      </c>
      <c r="B6299" s="5" t="s">
        <v>386</v>
      </c>
      <c r="C6299" s="6" t="s">
        <v>55</v>
      </c>
      <c r="D6299" s="7">
        <v>123876.73</v>
      </c>
      <c r="E6299" s="16">
        <v>44925</v>
      </c>
      <c r="F6299" s="8">
        <v>0</v>
      </c>
      <c r="G6299" s="10"/>
    </row>
    <row r="6300" spans="1:7" x14ac:dyDescent="0.45">
      <c r="A6300" s="4" t="s">
        <v>394</v>
      </c>
      <c r="B6300" s="5" t="s">
        <v>386</v>
      </c>
      <c r="C6300" s="6" t="s">
        <v>69</v>
      </c>
      <c r="D6300" s="7">
        <v>27782.5</v>
      </c>
      <c r="E6300" s="16">
        <v>44925</v>
      </c>
      <c r="F6300" s="8">
        <v>4690.49</v>
      </c>
      <c r="G6300" s="10"/>
    </row>
    <row r="6301" spans="1:7" x14ac:dyDescent="0.45">
      <c r="A6301" s="4" t="s">
        <v>394</v>
      </c>
      <c r="B6301" s="5" t="s">
        <v>386</v>
      </c>
      <c r="C6301" s="6" t="s">
        <v>56</v>
      </c>
      <c r="D6301" s="7">
        <v>104387.97</v>
      </c>
      <c r="E6301" s="16">
        <v>45140</v>
      </c>
      <c r="F6301" s="8">
        <v>0</v>
      </c>
      <c r="G6301" s="10"/>
    </row>
    <row r="6302" spans="1:7" x14ac:dyDescent="0.45">
      <c r="A6302" s="4" t="s">
        <v>394</v>
      </c>
      <c r="B6302" s="5" t="s">
        <v>386</v>
      </c>
      <c r="C6302" s="6" t="s">
        <v>70</v>
      </c>
      <c r="D6302" s="7">
        <v>23411.64</v>
      </c>
      <c r="E6302" s="16">
        <v>45140</v>
      </c>
      <c r="F6302" s="8">
        <v>3952.57</v>
      </c>
      <c r="G6302" s="10"/>
    </row>
    <row r="6303" spans="1:7" x14ac:dyDescent="0.45">
      <c r="A6303" s="4" t="s">
        <v>394</v>
      </c>
      <c r="B6303" s="5" t="s">
        <v>386</v>
      </c>
      <c r="C6303" s="6" t="s">
        <v>57</v>
      </c>
      <c r="D6303" s="7">
        <v>132033.09</v>
      </c>
      <c r="E6303" s="16">
        <v>45504</v>
      </c>
      <c r="F6303" s="8">
        <v>0</v>
      </c>
      <c r="G6303" s="10"/>
    </row>
    <row r="6304" spans="1:7" x14ac:dyDescent="0.45">
      <c r="A6304" s="4" t="s">
        <v>394</v>
      </c>
      <c r="B6304" s="5" t="s">
        <v>386</v>
      </c>
      <c r="C6304" s="6" t="s">
        <v>71</v>
      </c>
      <c r="D6304" s="7">
        <v>40743.11</v>
      </c>
      <c r="E6304" s="16">
        <v>45504</v>
      </c>
      <c r="F6304" s="8">
        <v>0</v>
      </c>
      <c r="G6304" s="10" t="s">
        <v>395</v>
      </c>
    </row>
    <row r="6305" spans="1:7" x14ac:dyDescent="0.45">
      <c r="A6305" s="4" t="s">
        <v>394</v>
      </c>
      <c r="B6305" s="5" t="s">
        <v>386</v>
      </c>
      <c r="C6305" s="6" t="s">
        <v>72</v>
      </c>
      <c r="D6305" s="7">
        <v>20176.34</v>
      </c>
      <c r="E6305" s="16">
        <v>45504</v>
      </c>
      <c r="F6305" s="8">
        <v>4707.51</v>
      </c>
      <c r="G6305" s="10"/>
    </row>
    <row r="6306" spans="1:7" x14ac:dyDescent="0.45">
      <c r="A6306" s="4" t="s">
        <v>394</v>
      </c>
      <c r="B6306" s="5" t="s">
        <v>386</v>
      </c>
      <c r="C6306" s="6" t="s">
        <v>58</v>
      </c>
      <c r="D6306" s="7">
        <v>58642.6</v>
      </c>
      <c r="E6306" s="16">
        <v>45412</v>
      </c>
      <c r="F6306" s="8">
        <v>0</v>
      </c>
      <c r="G6306" s="10"/>
    </row>
    <row r="6307" spans="1:7" x14ac:dyDescent="0.45">
      <c r="A6307" s="4" t="s">
        <v>394</v>
      </c>
      <c r="B6307" s="5" t="s">
        <v>386</v>
      </c>
      <c r="C6307" s="6" t="s">
        <v>73</v>
      </c>
      <c r="D6307" s="7">
        <v>13152.09</v>
      </c>
      <c r="E6307" s="16">
        <v>45412</v>
      </c>
      <c r="F6307" s="8">
        <v>2220.4499999999998</v>
      </c>
      <c r="G6307" s="10"/>
    </row>
    <row r="6308" spans="1:7" x14ac:dyDescent="0.45">
      <c r="A6308" s="4" t="s">
        <v>394</v>
      </c>
      <c r="B6308" s="5" t="s">
        <v>386</v>
      </c>
      <c r="C6308" s="6" t="s">
        <v>74</v>
      </c>
      <c r="D6308" s="7">
        <v>41962.85</v>
      </c>
      <c r="E6308" s="16">
        <v>44985</v>
      </c>
      <c r="F6308" s="8">
        <v>0</v>
      </c>
      <c r="G6308" s="10"/>
    </row>
    <row r="6309" spans="1:7" x14ac:dyDescent="0.45">
      <c r="A6309" s="4" t="s">
        <v>394</v>
      </c>
      <c r="B6309" s="5" t="s">
        <v>386</v>
      </c>
      <c r="C6309" s="6" t="s">
        <v>75</v>
      </c>
      <c r="D6309" s="7">
        <v>9411.23</v>
      </c>
      <c r="E6309" s="16">
        <v>44985</v>
      </c>
      <c r="F6309" s="8">
        <v>1588.89</v>
      </c>
      <c r="G6309" s="10"/>
    </row>
    <row r="6310" spans="1:7" x14ac:dyDescent="0.45">
      <c r="A6310" s="4" t="s">
        <v>394</v>
      </c>
      <c r="B6310" s="5" t="s">
        <v>386</v>
      </c>
      <c r="C6310" s="6" t="s">
        <v>76</v>
      </c>
      <c r="D6310" s="7">
        <v>97900.18</v>
      </c>
      <c r="E6310" s="16">
        <v>44985</v>
      </c>
      <c r="F6310" s="8">
        <v>0</v>
      </c>
      <c r="G6310" s="10"/>
    </row>
    <row r="6311" spans="1:7" x14ac:dyDescent="0.45">
      <c r="A6311" s="4" t="s">
        <v>394</v>
      </c>
      <c r="B6311" s="5" t="s">
        <v>386</v>
      </c>
      <c r="C6311" s="6" t="s">
        <v>77</v>
      </c>
      <c r="D6311" s="7">
        <v>21956.6</v>
      </c>
      <c r="E6311" s="16">
        <v>44985</v>
      </c>
      <c r="F6311" s="8">
        <v>3706.91</v>
      </c>
      <c r="G6311" s="10"/>
    </row>
    <row r="6312" spans="1:7" x14ac:dyDescent="0.45">
      <c r="A6312" s="4" t="s">
        <v>394</v>
      </c>
      <c r="B6312" s="5" t="s">
        <v>386</v>
      </c>
      <c r="C6312" s="6" t="s">
        <v>78</v>
      </c>
      <c r="D6312" s="7">
        <v>77166.75</v>
      </c>
      <c r="E6312" s="16">
        <v>45127</v>
      </c>
      <c r="F6312" s="8">
        <v>0</v>
      </c>
      <c r="G6312" s="10"/>
    </row>
    <row r="6313" spans="1:7" x14ac:dyDescent="0.45">
      <c r="A6313" s="4" t="s">
        <v>394</v>
      </c>
      <c r="B6313" s="5" t="s">
        <v>386</v>
      </c>
      <c r="C6313" s="6" t="s">
        <v>79</v>
      </c>
      <c r="D6313" s="7">
        <v>16519.16</v>
      </c>
      <c r="E6313" s="16">
        <v>45127</v>
      </c>
      <c r="F6313" s="8">
        <v>2788.91</v>
      </c>
      <c r="G6313" s="10"/>
    </row>
    <row r="6314" spans="1:7" x14ac:dyDescent="0.45">
      <c r="A6314" s="4" t="s">
        <v>394</v>
      </c>
      <c r="B6314" s="5" t="s">
        <v>386</v>
      </c>
      <c r="C6314" s="6" t="s">
        <v>80</v>
      </c>
      <c r="D6314" s="7">
        <v>120910.29</v>
      </c>
      <c r="E6314" s="16">
        <v>45488</v>
      </c>
      <c r="F6314" s="8">
        <v>0</v>
      </c>
      <c r="G6314" s="10"/>
    </row>
    <row r="6315" spans="1:7" x14ac:dyDescent="0.45">
      <c r="A6315" s="4" t="s">
        <v>394</v>
      </c>
      <c r="B6315" s="5" t="s">
        <v>386</v>
      </c>
      <c r="C6315" s="6" t="s">
        <v>81</v>
      </c>
      <c r="D6315" s="7">
        <v>25883.38</v>
      </c>
      <c r="E6315" s="16">
        <v>45488</v>
      </c>
      <c r="F6315" s="8">
        <v>4369.8599999999997</v>
      </c>
      <c r="G6315" s="10"/>
    </row>
    <row r="6316" spans="1:7" x14ac:dyDescent="0.45">
      <c r="A6316" s="4" t="s">
        <v>394</v>
      </c>
      <c r="B6316" s="5" t="s">
        <v>386</v>
      </c>
      <c r="C6316" s="6" t="s">
        <v>82</v>
      </c>
      <c r="D6316" s="7">
        <v>40027.160000000003</v>
      </c>
      <c r="E6316" s="16">
        <v>45519</v>
      </c>
      <c r="F6316" s="8">
        <v>0</v>
      </c>
      <c r="G6316" s="10"/>
    </row>
    <row r="6317" spans="1:7" x14ac:dyDescent="0.45">
      <c r="A6317" s="4" t="s">
        <v>394</v>
      </c>
      <c r="B6317" s="5" t="s">
        <v>386</v>
      </c>
      <c r="C6317" s="6" t="s">
        <v>83</v>
      </c>
      <c r="D6317" s="7">
        <v>10896.11</v>
      </c>
      <c r="E6317" s="16">
        <v>45519</v>
      </c>
      <c r="F6317" s="8">
        <v>0</v>
      </c>
      <c r="G6317" s="10"/>
    </row>
    <row r="6318" spans="1:7" x14ac:dyDescent="0.45">
      <c r="A6318" s="4" t="s">
        <v>394</v>
      </c>
      <c r="B6318" s="5" t="s">
        <v>386</v>
      </c>
      <c r="C6318" s="6" t="s">
        <v>84</v>
      </c>
      <c r="D6318" s="7">
        <v>38807.25</v>
      </c>
      <c r="E6318" s="16">
        <v>45519</v>
      </c>
      <c r="F6318" s="8">
        <v>0</v>
      </c>
      <c r="G6318" s="10"/>
    </row>
    <row r="6319" spans="1:7" x14ac:dyDescent="0.45">
      <c r="A6319" s="4" t="s">
        <v>394</v>
      </c>
      <c r="B6319" s="5" t="s">
        <v>386</v>
      </c>
      <c r="C6319" s="6" t="s">
        <v>85</v>
      </c>
      <c r="D6319" s="7">
        <v>10564.03</v>
      </c>
      <c r="E6319" s="16">
        <v>45519</v>
      </c>
      <c r="F6319" s="8">
        <v>0</v>
      </c>
      <c r="G6319" s="10"/>
    </row>
    <row r="6320" spans="1:7" x14ac:dyDescent="0.45">
      <c r="A6320" s="4" t="s">
        <v>394</v>
      </c>
      <c r="B6320" s="5" t="s">
        <v>386</v>
      </c>
      <c r="C6320" s="6" t="s">
        <v>86</v>
      </c>
      <c r="D6320" s="7">
        <v>59092.84</v>
      </c>
      <c r="E6320" s="16">
        <v>45519</v>
      </c>
      <c r="F6320" s="8">
        <v>0</v>
      </c>
      <c r="G6320" s="10"/>
    </row>
    <row r="6321" spans="1:7" x14ac:dyDescent="0.45">
      <c r="A6321" s="4" t="s">
        <v>394</v>
      </c>
      <c r="B6321" s="5" t="s">
        <v>386</v>
      </c>
      <c r="C6321" s="6" t="s">
        <v>87</v>
      </c>
      <c r="D6321" s="7">
        <v>15490.57</v>
      </c>
      <c r="E6321" s="16">
        <v>45519</v>
      </c>
      <c r="F6321" s="8">
        <v>0</v>
      </c>
      <c r="G6321" s="10"/>
    </row>
    <row r="6322" spans="1:7" x14ac:dyDescent="0.45">
      <c r="A6322" s="4" t="s">
        <v>394</v>
      </c>
      <c r="B6322" s="5" t="s">
        <v>386</v>
      </c>
      <c r="C6322" s="6" t="s">
        <v>88</v>
      </c>
      <c r="D6322" s="7">
        <v>39005.22</v>
      </c>
      <c r="E6322" s="16">
        <v>45519</v>
      </c>
      <c r="F6322" s="8">
        <v>0</v>
      </c>
      <c r="G6322" s="10"/>
    </row>
    <row r="6323" spans="1:7" x14ac:dyDescent="0.45">
      <c r="A6323" s="4" t="s">
        <v>394</v>
      </c>
      <c r="B6323" s="5" t="s">
        <v>386</v>
      </c>
      <c r="C6323" s="6" t="s">
        <v>89</v>
      </c>
      <c r="D6323" s="7">
        <v>10224.81</v>
      </c>
      <c r="E6323" s="16">
        <v>45519</v>
      </c>
      <c r="F6323" s="8">
        <v>0</v>
      </c>
      <c r="G6323" s="10"/>
    </row>
    <row r="6324" spans="1:7" x14ac:dyDescent="0.45">
      <c r="A6324" s="4" t="s">
        <v>394</v>
      </c>
      <c r="B6324" s="5" t="s">
        <v>386</v>
      </c>
      <c r="C6324" s="6" t="s">
        <v>90</v>
      </c>
      <c r="D6324" s="7">
        <v>39005.22</v>
      </c>
      <c r="E6324" s="16">
        <v>45762</v>
      </c>
      <c r="F6324" s="8">
        <v>0</v>
      </c>
      <c r="G6324" s="10"/>
    </row>
    <row r="6325" spans="1:7" x14ac:dyDescent="0.45">
      <c r="A6325" s="4" t="s">
        <v>394</v>
      </c>
      <c r="B6325" s="5" t="s">
        <v>386</v>
      </c>
      <c r="C6325" s="6" t="s">
        <v>91</v>
      </c>
      <c r="D6325" s="7">
        <v>10224.81</v>
      </c>
      <c r="E6325" s="16">
        <v>45762</v>
      </c>
      <c r="F6325" s="8">
        <v>0</v>
      </c>
      <c r="G6325" s="10"/>
    </row>
    <row r="6326" spans="1:7" x14ac:dyDescent="0.45">
      <c r="A6326" s="4" t="s">
        <v>394</v>
      </c>
      <c r="B6326" s="5" t="s">
        <v>386</v>
      </c>
      <c r="C6326" s="6" t="s">
        <v>92</v>
      </c>
      <c r="D6326" s="7">
        <v>370922.75</v>
      </c>
      <c r="E6326" s="16">
        <v>45519</v>
      </c>
      <c r="F6326" s="8">
        <v>0</v>
      </c>
      <c r="G6326" s="10"/>
    </row>
    <row r="6327" spans="1:7" x14ac:dyDescent="0.45">
      <c r="A6327" s="4" t="s">
        <v>394</v>
      </c>
      <c r="B6327" s="5" t="s">
        <v>386</v>
      </c>
      <c r="C6327" s="6" t="s">
        <v>93</v>
      </c>
      <c r="D6327" s="7">
        <v>97233.51</v>
      </c>
      <c r="E6327" s="16">
        <v>45519</v>
      </c>
      <c r="F6327" s="8">
        <v>0</v>
      </c>
      <c r="G6327" s="10"/>
    </row>
    <row r="6328" spans="1:7" x14ac:dyDescent="0.45">
      <c r="A6328" s="4" t="s">
        <v>394</v>
      </c>
      <c r="B6328" s="5" t="s">
        <v>387</v>
      </c>
      <c r="C6328" s="6" t="s">
        <v>60</v>
      </c>
      <c r="D6328" s="7">
        <v>3217.86</v>
      </c>
      <c r="E6328" s="16">
        <v>45519</v>
      </c>
      <c r="F6328" s="8">
        <v>0</v>
      </c>
      <c r="G6328" s="10"/>
    </row>
    <row r="6329" spans="1:7" x14ac:dyDescent="0.45">
      <c r="A6329" s="4" t="s">
        <v>394</v>
      </c>
      <c r="B6329" s="5" t="s">
        <v>387</v>
      </c>
      <c r="C6329" s="6" t="s">
        <v>62</v>
      </c>
      <c r="D6329" s="7">
        <v>3111.78</v>
      </c>
      <c r="E6329" s="16">
        <v>45519</v>
      </c>
      <c r="F6329" s="8">
        <v>0</v>
      </c>
      <c r="G6329" s="10"/>
    </row>
    <row r="6330" spans="1:7" x14ac:dyDescent="0.45">
      <c r="A6330" s="4" t="s">
        <v>394</v>
      </c>
      <c r="B6330" s="5" t="s">
        <v>387</v>
      </c>
      <c r="C6330" s="6" t="s">
        <v>64</v>
      </c>
      <c r="D6330" s="7">
        <v>3678.06</v>
      </c>
      <c r="E6330" s="16">
        <v>45519</v>
      </c>
      <c r="F6330" s="8">
        <v>0</v>
      </c>
      <c r="G6330" s="10"/>
    </row>
    <row r="6331" spans="1:7" x14ac:dyDescent="0.45">
      <c r="A6331" s="4" t="s">
        <v>394</v>
      </c>
      <c r="B6331" s="5" t="s">
        <v>387</v>
      </c>
      <c r="C6331" s="6" t="s">
        <v>66</v>
      </c>
      <c r="D6331" s="7">
        <v>2883.38</v>
      </c>
      <c r="E6331" s="16">
        <v>45519</v>
      </c>
      <c r="F6331" s="8">
        <v>0</v>
      </c>
      <c r="G6331" s="10"/>
    </row>
    <row r="6332" spans="1:7" x14ac:dyDescent="0.45">
      <c r="A6332" s="4" t="s">
        <v>394</v>
      </c>
      <c r="B6332" s="5" t="s">
        <v>387</v>
      </c>
      <c r="C6332" s="6" t="s">
        <v>54</v>
      </c>
      <c r="D6332" s="7">
        <v>8607.44</v>
      </c>
      <c r="E6332" s="16">
        <v>44880</v>
      </c>
      <c r="F6332" s="8">
        <v>0</v>
      </c>
      <c r="G6332" s="10"/>
    </row>
    <row r="6333" spans="1:7" x14ac:dyDescent="0.45">
      <c r="A6333" s="4" t="s">
        <v>394</v>
      </c>
      <c r="B6333" s="5" t="s">
        <v>387</v>
      </c>
      <c r="C6333" s="6" t="s">
        <v>55</v>
      </c>
      <c r="D6333" s="7">
        <v>9046</v>
      </c>
      <c r="E6333" s="16">
        <v>44925</v>
      </c>
      <c r="F6333" s="8">
        <v>0</v>
      </c>
      <c r="G6333" s="10"/>
    </row>
    <row r="6334" spans="1:7" x14ac:dyDescent="0.45">
      <c r="A6334" s="4" t="s">
        <v>394</v>
      </c>
      <c r="B6334" s="5" t="s">
        <v>387</v>
      </c>
      <c r="C6334" s="6" t="s">
        <v>56</v>
      </c>
      <c r="D6334" s="7">
        <v>7622.85</v>
      </c>
      <c r="E6334" s="16">
        <v>45139</v>
      </c>
      <c r="F6334" s="8">
        <v>0</v>
      </c>
      <c r="G6334" s="10"/>
    </row>
    <row r="6335" spans="1:7" x14ac:dyDescent="0.45">
      <c r="A6335" s="4" t="s">
        <v>394</v>
      </c>
      <c r="B6335" s="5" t="s">
        <v>387</v>
      </c>
      <c r="C6335" s="6" t="s">
        <v>57</v>
      </c>
      <c r="D6335" s="7">
        <v>9641.61</v>
      </c>
      <c r="E6335" s="16">
        <v>45504</v>
      </c>
      <c r="F6335" s="8">
        <v>0</v>
      </c>
      <c r="G6335" s="10"/>
    </row>
    <row r="6336" spans="1:7" x14ac:dyDescent="0.45">
      <c r="A6336" s="4" t="s">
        <v>394</v>
      </c>
      <c r="B6336" s="5" t="s">
        <v>387</v>
      </c>
      <c r="C6336" s="6" t="s">
        <v>58</v>
      </c>
      <c r="D6336" s="7">
        <v>4282.33</v>
      </c>
      <c r="E6336" s="16">
        <v>45412</v>
      </c>
      <c r="F6336" s="8">
        <v>0</v>
      </c>
      <c r="G6336" s="10"/>
    </row>
    <row r="6337" spans="1:7" x14ac:dyDescent="0.45">
      <c r="A6337" s="4" t="s">
        <v>394</v>
      </c>
      <c r="B6337" s="5" t="s">
        <v>387</v>
      </c>
      <c r="C6337" s="6" t="s">
        <v>74</v>
      </c>
      <c r="D6337" s="7">
        <v>3064.3</v>
      </c>
      <c r="E6337" s="16">
        <v>44985</v>
      </c>
      <c r="F6337" s="8">
        <v>0</v>
      </c>
      <c r="G6337" s="10"/>
    </row>
    <row r="6338" spans="1:7" x14ac:dyDescent="0.45">
      <c r="A6338" s="4" t="s">
        <v>394</v>
      </c>
      <c r="B6338" s="5" t="s">
        <v>387</v>
      </c>
      <c r="C6338" s="6" t="s">
        <v>76</v>
      </c>
      <c r="D6338" s="7">
        <v>7149.08</v>
      </c>
      <c r="E6338" s="16">
        <v>44985</v>
      </c>
      <c r="F6338" s="8">
        <v>0</v>
      </c>
      <c r="G6338" s="10"/>
    </row>
    <row r="6339" spans="1:7" x14ac:dyDescent="0.45">
      <c r="A6339" s="4" t="s">
        <v>394</v>
      </c>
      <c r="B6339" s="5" t="s">
        <v>387</v>
      </c>
      <c r="C6339" s="6" t="s">
        <v>78</v>
      </c>
      <c r="D6339" s="7">
        <v>5378.65</v>
      </c>
      <c r="E6339" s="16">
        <v>45127</v>
      </c>
      <c r="F6339" s="8">
        <v>0</v>
      </c>
      <c r="G6339" s="10"/>
    </row>
    <row r="6340" spans="1:7" x14ac:dyDescent="0.45">
      <c r="A6340" s="4" t="s">
        <v>394</v>
      </c>
      <c r="B6340" s="5" t="s">
        <v>387</v>
      </c>
      <c r="C6340" s="6" t="s">
        <v>80</v>
      </c>
      <c r="D6340" s="7">
        <v>8427.64</v>
      </c>
      <c r="E6340" s="16">
        <v>45488</v>
      </c>
      <c r="F6340" s="8">
        <v>0</v>
      </c>
      <c r="G6340" s="10"/>
    </row>
    <row r="6341" spans="1:7" x14ac:dyDescent="0.45">
      <c r="A6341" s="4" t="s">
        <v>394</v>
      </c>
      <c r="B6341" s="5" t="s">
        <v>387</v>
      </c>
      <c r="C6341" s="6" t="s">
        <v>82</v>
      </c>
      <c r="D6341" s="7">
        <v>2922.95</v>
      </c>
      <c r="E6341" s="16">
        <v>45519</v>
      </c>
      <c r="F6341" s="8">
        <v>0</v>
      </c>
      <c r="G6341" s="10"/>
    </row>
    <row r="6342" spans="1:7" x14ac:dyDescent="0.45">
      <c r="A6342" s="4" t="s">
        <v>394</v>
      </c>
      <c r="B6342" s="5" t="s">
        <v>387</v>
      </c>
      <c r="C6342" s="6" t="s">
        <v>84</v>
      </c>
      <c r="D6342" s="7">
        <v>2833.87</v>
      </c>
      <c r="E6342" s="16">
        <v>45519</v>
      </c>
      <c r="F6342" s="8">
        <v>0</v>
      </c>
      <c r="G6342" s="10"/>
    </row>
    <row r="6343" spans="1:7" x14ac:dyDescent="0.45">
      <c r="A6343" s="4" t="s">
        <v>394</v>
      </c>
      <c r="B6343" s="5" t="s">
        <v>387</v>
      </c>
      <c r="C6343" s="6" t="s">
        <v>86</v>
      </c>
      <c r="D6343" s="7">
        <v>4315.21</v>
      </c>
      <c r="E6343" s="16">
        <v>45519</v>
      </c>
      <c r="F6343" s="8">
        <v>0</v>
      </c>
      <c r="G6343" s="10"/>
    </row>
    <row r="6344" spans="1:7" x14ac:dyDescent="0.45">
      <c r="A6344" s="4" t="s">
        <v>394</v>
      </c>
      <c r="B6344" s="5" t="s">
        <v>387</v>
      </c>
      <c r="C6344" s="6" t="s">
        <v>88</v>
      </c>
      <c r="D6344" s="7">
        <v>2848.33</v>
      </c>
      <c r="E6344" s="16">
        <v>45519</v>
      </c>
      <c r="F6344" s="8">
        <v>0</v>
      </c>
      <c r="G6344" s="10"/>
    </row>
    <row r="6345" spans="1:7" x14ac:dyDescent="0.45">
      <c r="A6345" s="4" t="s">
        <v>394</v>
      </c>
      <c r="B6345" s="5" t="s">
        <v>387</v>
      </c>
      <c r="C6345" s="6" t="s">
        <v>90</v>
      </c>
      <c r="D6345" s="7">
        <v>2848.33</v>
      </c>
      <c r="E6345" s="16">
        <v>45762</v>
      </c>
      <c r="F6345" s="8">
        <v>0</v>
      </c>
      <c r="G6345" s="10"/>
    </row>
    <row r="6346" spans="1:7" x14ac:dyDescent="0.45">
      <c r="A6346" s="4" t="s">
        <v>394</v>
      </c>
      <c r="B6346" s="5" t="s">
        <v>387</v>
      </c>
      <c r="C6346" s="6" t="s">
        <v>92</v>
      </c>
      <c r="D6346" s="7">
        <v>27086.34</v>
      </c>
      <c r="E6346" s="16">
        <v>45519</v>
      </c>
      <c r="F6346" s="8">
        <v>0</v>
      </c>
      <c r="G6346" s="10"/>
    </row>
    <row r="6349" spans="1:7" ht="20.399999999999999" hidden="1" customHeight="1" x14ac:dyDescent="0.45"/>
  </sheetData>
  <sheetProtection sheet="1" objects="1" scenarios="1" selectLockedCells="1"/>
  <pageMargins left="0.2" right="0.1" top="0.2" bottom="0.44390000000000002" header="0.2" footer="0.2"/>
  <pageSetup orientation="landscape" horizontalDpi="300" verticalDpi="300" r:id="rId1"/>
  <headerFooter alignWithMargins="0">
    <oddFooter>&amp;C&amp;"arial,Bold"&amp;14 © 2025 BrownGreer PLC</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56D15-BC7E-4355-B0C6-815ADED0B0C3}">
  <dimension ref="A1:G1252"/>
  <sheetViews>
    <sheetView topLeftCell="B1" workbookViewId="0">
      <pane xSplit="1" ySplit="3" topLeftCell="C4" activePane="bottomRight" state="frozen"/>
      <selection pane="topRight" activeCell="C1" sqref="C1"/>
      <selection pane="bottomLeft" activeCell="B3" sqref="B3"/>
      <selection pane="bottomRight" activeCell="B1" sqref="A1:XFD1"/>
    </sheetView>
  </sheetViews>
  <sheetFormatPr defaultColWidth="0" defaultRowHeight="14.4" zeroHeight="1" x14ac:dyDescent="0.3"/>
  <cols>
    <col min="1" max="1" width="18" hidden="1" customWidth="1"/>
    <col min="2" max="2" width="50.44140625" customWidth="1"/>
    <col min="3" max="3" width="51.88671875" customWidth="1"/>
    <col min="4" max="4" width="23.44140625" customWidth="1"/>
    <col min="5" max="5" width="36.6640625" customWidth="1"/>
    <col min="6" max="6" width="29.109375" customWidth="1"/>
    <col min="7" max="16384" width="8.6640625" hidden="1"/>
  </cols>
  <sheetData>
    <row r="1" spans="1:7" s="1" customFormat="1" ht="6.45" customHeight="1" x14ac:dyDescent="0.45">
      <c r="B1" s="63" t="s">
        <v>399</v>
      </c>
      <c r="E1" s="17"/>
      <c r="G1" s="3"/>
    </row>
    <row r="2" spans="1:7" ht="19.2" x14ac:dyDescent="0.45">
      <c r="A2" s="1"/>
      <c r="B2" s="1"/>
      <c r="C2" s="1"/>
      <c r="D2" s="2">
        <f>SUBTOTAL(109, D4:D1252)</f>
        <v>293028969.41000026</v>
      </c>
      <c r="E2" s="2"/>
      <c r="F2" s="2">
        <f t="shared" ref="F2" si="0">SUBTOTAL(109, F4:F1252)</f>
        <v>3236010.370000002</v>
      </c>
    </row>
    <row r="3" spans="1:7" ht="38.4" x14ac:dyDescent="0.3">
      <c r="A3" s="11" t="s">
        <v>388</v>
      </c>
      <c r="B3" s="12" t="s">
        <v>0</v>
      </c>
      <c r="C3" s="13" t="s">
        <v>389</v>
      </c>
      <c r="D3" s="12" t="s">
        <v>390</v>
      </c>
      <c r="E3" s="12" t="s">
        <v>391</v>
      </c>
      <c r="F3" s="14" t="s">
        <v>392</v>
      </c>
    </row>
    <row r="4" spans="1:7" ht="19.2" x14ac:dyDescent="0.3">
      <c r="A4" s="4" t="s">
        <v>394</v>
      </c>
      <c r="B4" s="5" t="s">
        <v>6</v>
      </c>
      <c r="C4" s="6" t="s">
        <v>16</v>
      </c>
      <c r="D4" s="7">
        <v>22306678.920000002</v>
      </c>
      <c r="E4" s="16">
        <v>44771</v>
      </c>
      <c r="F4" s="8">
        <v>0</v>
      </c>
    </row>
    <row r="5" spans="1:7" ht="19.2" x14ac:dyDescent="0.3">
      <c r="A5" s="4" t="s">
        <v>394</v>
      </c>
      <c r="B5" s="5" t="s">
        <v>6</v>
      </c>
      <c r="C5" s="6" t="s">
        <v>20</v>
      </c>
      <c r="D5" s="7">
        <v>122814.45</v>
      </c>
      <c r="E5" s="16">
        <v>44985</v>
      </c>
      <c r="F5" s="8">
        <v>0</v>
      </c>
    </row>
    <row r="6" spans="1:7" ht="19.2" x14ac:dyDescent="0.3">
      <c r="A6" s="4" t="s">
        <v>394</v>
      </c>
      <c r="B6" s="5" t="s">
        <v>6</v>
      </c>
      <c r="C6" s="6" t="s">
        <v>21</v>
      </c>
      <c r="D6" s="7">
        <v>30919974.25</v>
      </c>
      <c r="E6" s="16">
        <v>44925</v>
      </c>
      <c r="F6" s="8">
        <v>0</v>
      </c>
    </row>
    <row r="7" spans="1:7" ht="19.2" x14ac:dyDescent="0.3">
      <c r="A7" s="4" t="s">
        <v>394</v>
      </c>
      <c r="B7" s="5" t="s">
        <v>6</v>
      </c>
      <c r="C7" s="6" t="s">
        <v>29</v>
      </c>
      <c r="D7" s="7">
        <v>6266319.04</v>
      </c>
      <c r="E7" s="16">
        <v>44925</v>
      </c>
      <c r="F7" s="8">
        <v>0</v>
      </c>
    </row>
    <row r="8" spans="1:7" ht="19.2" x14ac:dyDescent="0.3">
      <c r="A8" s="4" t="s">
        <v>394</v>
      </c>
      <c r="B8" s="5" t="s">
        <v>6</v>
      </c>
      <c r="C8" s="6" t="s">
        <v>31</v>
      </c>
      <c r="D8" s="7">
        <v>9899182.5299999993</v>
      </c>
      <c r="E8" s="16">
        <v>44925</v>
      </c>
      <c r="F8" s="8">
        <v>0</v>
      </c>
    </row>
    <row r="9" spans="1:7" ht="19.2" x14ac:dyDescent="0.3">
      <c r="A9" s="4" t="s">
        <v>394</v>
      </c>
      <c r="B9" s="5" t="s">
        <v>6</v>
      </c>
      <c r="C9" s="6" t="s">
        <v>34</v>
      </c>
      <c r="D9" s="7">
        <v>10984863.949999999</v>
      </c>
      <c r="E9" s="16">
        <v>45093</v>
      </c>
      <c r="F9" s="8">
        <v>0</v>
      </c>
    </row>
    <row r="10" spans="1:7" ht="19.2" x14ac:dyDescent="0.3">
      <c r="A10" s="4" t="s">
        <v>394</v>
      </c>
      <c r="B10" s="5" t="s">
        <v>53</v>
      </c>
      <c r="C10" s="6" t="s">
        <v>54</v>
      </c>
      <c r="D10" s="7">
        <v>2675.27</v>
      </c>
      <c r="E10" s="16">
        <v>44880</v>
      </c>
      <c r="F10" s="8">
        <v>0</v>
      </c>
    </row>
    <row r="11" spans="1:7" ht="19.2" x14ac:dyDescent="0.3">
      <c r="A11" s="4" t="s">
        <v>394</v>
      </c>
      <c r="B11" s="5" t="s">
        <v>53</v>
      </c>
      <c r="C11" s="6" t="s">
        <v>55</v>
      </c>
      <c r="D11" s="7">
        <v>2811.58</v>
      </c>
      <c r="E11" s="16">
        <v>44925</v>
      </c>
      <c r="F11" s="8">
        <v>0</v>
      </c>
    </row>
    <row r="12" spans="1:7" ht="19.2" x14ac:dyDescent="0.3">
      <c r="A12" s="4" t="s">
        <v>394</v>
      </c>
      <c r="B12" s="5" t="s">
        <v>59</v>
      </c>
      <c r="C12" s="6" t="s">
        <v>54</v>
      </c>
      <c r="D12" s="7">
        <v>1373775.32</v>
      </c>
      <c r="E12" s="16">
        <v>44880</v>
      </c>
      <c r="F12" s="8">
        <v>0</v>
      </c>
    </row>
    <row r="13" spans="1:7" ht="19.2" x14ac:dyDescent="0.3">
      <c r="A13" s="4" t="s">
        <v>394</v>
      </c>
      <c r="B13" s="5" t="s">
        <v>59</v>
      </c>
      <c r="C13" s="6" t="s">
        <v>68</v>
      </c>
      <c r="D13" s="7">
        <v>336490.73</v>
      </c>
      <c r="E13" s="16">
        <v>44880</v>
      </c>
      <c r="F13" s="8">
        <v>0</v>
      </c>
    </row>
    <row r="14" spans="1:7" ht="19.2" x14ac:dyDescent="0.3">
      <c r="A14" s="4" t="s">
        <v>394</v>
      </c>
      <c r="B14" s="5" t="s">
        <v>59</v>
      </c>
      <c r="C14" s="6" t="s">
        <v>55</v>
      </c>
      <c r="D14" s="7">
        <v>1443770.88</v>
      </c>
      <c r="E14" s="16">
        <v>44925</v>
      </c>
      <c r="F14" s="8">
        <v>0</v>
      </c>
    </row>
    <row r="15" spans="1:7" ht="19.2" x14ac:dyDescent="0.3">
      <c r="A15" s="4" t="s">
        <v>394</v>
      </c>
      <c r="B15" s="5" t="s">
        <v>59</v>
      </c>
      <c r="C15" s="6" t="s">
        <v>69</v>
      </c>
      <c r="D15" s="7">
        <v>353635.36</v>
      </c>
      <c r="E15" s="16">
        <v>44925</v>
      </c>
      <c r="F15" s="8">
        <v>0</v>
      </c>
    </row>
    <row r="16" spans="1:7" ht="19.2" x14ac:dyDescent="0.3">
      <c r="A16" s="4" t="s">
        <v>394</v>
      </c>
      <c r="B16" s="5" t="s">
        <v>59</v>
      </c>
      <c r="C16" s="6" t="s">
        <v>74</v>
      </c>
      <c r="D16" s="7">
        <v>517195.18</v>
      </c>
      <c r="E16" s="16">
        <v>44985</v>
      </c>
      <c r="F16" s="8">
        <v>0</v>
      </c>
    </row>
    <row r="17" spans="1:6" ht="19.2" x14ac:dyDescent="0.3">
      <c r="A17" s="4" t="s">
        <v>394</v>
      </c>
      <c r="B17" s="5" t="s">
        <v>59</v>
      </c>
      <c r="C17" s="6" t="s">
        <v>75</v>
      </c>
      <c r="D17" s="7">
        <v>119792.86</v>
      </c>
      <c r="E17" s="16">
        <v>44985</v>
      </c>
      <c r="F17" s="8">
        <v>0</v>
      </c>
    </row>
    <row r="18" spans="1:6" ht="19.2" x14ac:dyDescent="0.3">
      <c r="A18" s="4" t="s">
        <v>394</v>
      </c>
      <c r="B18" s="5" t="s">
        <v>59</v>
      </c>
      <c r="C18" s="6" t="s">
        <v>76</v>
      </c>
      <c r="D18" s="7">
        <v>1206626.8400000001</v>
      </c>
      <c r="E18" s="16">
        <v>44985</v>
      </c>
      <c r="F18" s="8">
        <v>0</v>
      </c>
    </row>
    <row r="19" spans="1:6" ht="19.2" x14ac:dyDescent="0.3">
      <c r="A19" s="4" t="s">
        <v>394</v>
      </c>
      <c r="B19" s="5" t="s">
        <v>59</v>
      </c>
      <c r="C19" s="6" t="s">
        <v>77</v>
      </c>
      <c r="D19" s="7">
        <v>279479.17</v>
      </c>
      <c r="E19" s="16">
        <v>44985</v>
      </c>
      <c r="F19" s="8">
        <v>0</v>
      </c>
    </row>
    <row r="20" spans="1:6" ht="19.2" x14ac:dyDescent="0.3">
      <c r="A20" s="4" t="s">
        <v>394</v>
      </c>
      <c r="B20" s="5" t="s">
        <v>94</v>
      </c>
      <c r="C20" s="6" t="s">
        <v>54</v>
      </c>
      <c r="D20" s="7">
        <v>7203.47</v>
      </c>
      <c r="E20" s="16">
        <v>44880</v>
      </c>
      <c r="F20" s="8">
        <v>0</v>
      </c>
    </row>
    <row r="21" spans="1:6" ht="19.2" x14ac:dyDescent="0.3">
      <c r="A21" s="4" t="s">
        <v>394</v>
      </c>
      <c r="B21" s="5" t="s">
        <v>94</v>
      </c>
      <c r="C21" s="6" t="s">
        <v>55</v>
      </c>
      <c r="D21" s="7">
        <v>7570.5</v>
      </c>
      <c r="E21" s="16">
        <v>44925</v>
      </c>
      <c r="F21" s="8">
        <v>0</v>
      </c>
    </row>
    <row r="22" spans="1:6" ht="19.2" x14ac:dyDescent="0.3">
      <c r="A22" s="4" t="s">
        <v>394</v>
      </c>
      <c r="B22" s="5" t="s">
        <v>95</v>
      </c>
      <c r="C22" s="6" t="s">
        <v>54</v>
      </c>
      <c r="D22" s="7">
        <v>22947.61</v>
      </c>
      <c r="E22" s="16">
        <v>44880</v>
      </c>
      <c r="F22" s="8">
        <v>0</v>
      </c>
    </row>
    <row r="23" spans="1:6" ht="19.2" x14ac:dyDescent="0.3">
      <c r="A23" s="4" t="s">
        <v>394</v>
      </c>
      <c r="B23" s="5" t="s">
        <v>95</v>
      </c>
      <c r="C23" s="6" t="s">
        <v>55</v>
      </c>
      <c r="D23" s="7">
        <v>24116.82</v>
      </c>
      <c r="E23" s="16">
        <v>44925</v>
      </c>
      <c r="F23" s="8">
        <v>0</v>
      </c>
    </row>
    <row r="24" spans="1:6" ht="19.2" x14ac:dyDescent="0.3">
      <c r="A24" s="4" t="s">
        <v>394</v>
      </c>
      <c r="B24" s="5" t="s">
        <v>95</v>
      </c>
      <c r="C24" s="6" t="s">
        <v>74</v>
      </c>
      <c r="D24" s="7">
        <v>8169.5</v>
      </c>
      <c r="E24" s="16">
        <v>44985</v>
      </c>
      <c r="F24" s="8">
        <v>0</v>
      </c>
    </row>
    <row r="25" spans="1:6" ht="19.2" x14ac:dyDescent="0.3">
      <c r="A25" s="4" t="s">
        <v>394</v>
      </c>
      <c r="B25" s="5" t="s">
        <v>95</v>
      </c>
      <c r="C25" s="6" t="s">
        <v>76</v>
      </c>
      <c r="D25" s="7">
        <v>19059.599999999999</v>
      </c>
      <c r="E25" s="16">
        <v>44985</v>
      </c>
      <c r="F25" s="8">
        <v>0</v>
      </c>
    </row>
    <row r="26" spans="1:6" ht="19.2" x14ac:dyDescent="0.3">
      <c r="A26" s="4" t="s">
        <v>394</v>
      </c>
      <c r="B26" s="5" t="s">
        <v>96</v>
      </c>
      <c r="C26" s="6" t="s">
        <v>54</v>
      </c>
      <c r="D26" s="7">
        <v>124448.98</v>
      </c>
      <c r="E26" s="16">
        <v>44880</v>
      </c>
      <c r="F26" s="8">
        <v>0</v>
      </c>
    </row>
    <row r="27" spans="1:6" ht="19.2" x14ac:dyDescent="0.3">
      <c r="A27" s="4" t="s">
        <v>394</v>
      </c>
      <c r="B27" s="5" t="s">
        <v>96</v>
      </c>
      <c r="C27" s="6" t="s">
        <v>68</v>
      </c>
      <c r="D27" s="7">
        <v>27910.83</v>
      </c>
      <c r="E27" s="16">
        <v>44880</v>
      </c>
      <c r="F27" s="8">
        <v>4712.16</v>
      </c>
    </row>
    <row r="28" spans="1:6" ht="19.2" x14ac:dyDescent="0.3">
      <c r="A28" s="4" t="s">
        <v>394</v>
      </c>
      <c r="B28" s="5" t="s">
        <v>96</v>
      </c>
      <c r="C28" s="6" t="s">
        <v>55</v>
      </c>
      <c r="D28" s="7">
        <v>130789.81</v>
      </c>
      <c r="E28" s="16">
        <v>44925</v>
      </c>
      <c r="F28" s="8">
        <v>0</v>
      </c>
    </row>
    <row r="29" spans="1:6" ht="19.2" x14ac:dyDescent="0.3">
      <c r="A29" s="4" t="s">
        <v>394</v>
      </c>
      <c r="B29" s="5" t="s">
        <v>96</v>
      </c>
      <c r="C29" s="6" t="s">
        <v>69</v>
      </c>
      <c r="D29" s="7">
        <v>29332.93</v>
      </c>
      <c r="E29" s="16">
        <v>44925</v>
      </c>
      <c r="F29" s="8">
        <v>4952.25</v>
      </c>
    </row>
    <row r="30" spans="1:6" ht="19.2" x14ac:dyDescent="0.3">
      <c r="A30" s="4" t="s">
        <v>394</v>
      </c>
      <c r="B30" s="5" t="s">
        <v>96</v>
      </c>
      <c r="C30" s="6" t="s">
        <v>74</v>
      </c>
      <c r="D30" s="7">
        <v>44304.639999999999</v>
      </c>
      <c r="E30" s="16">
        <v>44985</v>
      </c>
      <c r="F30" s="8">
        <v>0</v>
      </c>
    </row>
    <row r="31" spans="1:6" ht="19.2" x14ac:dyDescent="0.3">
      <c r="A31" s="4" t="s">
        <v>394</v>
      </c>
      <c r="B31" s="5" t="s">
        <v>96</v>
      </c>
      <c r="C31" s="6" t="s">
        <v>75</v>
      </c>
      <c r="D31" s="7">
        <v>9936.44</v>
      </c>
      <c r="E31" s="16">
        <v>44985</v>
      </c>
      <c r="F31" s="8">
        <v>1677.56</v>
      </c>
    </row>
    <row r="32" spans="1:6" ht="19.2" x14ac:dyDescent="0.3">
      <c r="A32" s="4" t="s">
        <v>394</v>
      </c>
      <c r="B32" s="5" t="s">
        <v>96</v>
      </c>
      <c r="C32" s="6" t="s">
        <v>76</v>
      </c>
      <c r="D32" s="7">
        <v>103363.61</v>
      </c>
      <c r="E32" s="16">
        <v>44985</v>
      </c>
      <c r="F32" s="8">
        <v>0</v>
      </c>
    </row>
    <row r="33" spans="1:6" ht="19.2" x14ac:dyDescent="0.3">
      <c r="A33" s="4" t="s">
        <v>394</v>
      </c>
      <c r="B33" s="5" t="s">
        <v>96</v>
      </c>
      <c r="C33" s="6" t="s">
        <v>77</v>
      </c>
      <c r="D33" s="7">
        <v>23181.91</v>
      </c>
      <c r="E33" s="16">
        <v>44985</v>
      </c>
      <c r="F33" s="8">
        <v>3913.78</v>
      </c>
    </row>
    <row r="34" spans="1:6" ht="19.2" x14ac:dyDescent="0.3">
      <c r="A34" s="4" t="s">
        <v>394</v>
      </c>
      <c r="B34" s="5" t="s">
        <v>98</v>
      </c>
      <c r="C34" s="6" t="s">
        <v>54</v>
      </c>
      <c r="D34" s="7">
        <v>305009.28999999998</v>
      </c>
      <c r="E34" s="16">
        <v>44880</v>
      </c>
      <c r="F34" s="8">
        <v>0</v>
      </c>
    </row>
    <row r="35" spans="1:6" ht="19.2" x14ac:dyDescent="0.3">
      <c r="A35" s="4" t="s">
        <v>394</v>
      </c>
      <c r="B35" s="5" t="s">
        <v>98</v>
      </c>
      <c r="C35" s="6" t="s">
        <v>68</v>
      </c>
      <c r="D35" s="7">
        <v>22210.35</v>
      </c>
      <c r="E35" s="16">
        <v>44880</v>
      </c>
      <c r="F35" s="8">
        <v>57744.639999999999</v>
      </c>
    </row>
    <row r="36" spans="1:6" ht="19.2" x14ac:dyDescent="0.3">
      <c r="A36" s="4" t="s">
        <v>394</v>
      </c>
      <c r="B36" s="5" t="s">
        <v>98</v>
      </c>
      <c r="C36" s="6" t="s">
        <v>55</v>
      </c>
      <c r="D36" s="7">
        <v>320549.89</v>
      </c>
      <c r="E36" s="16">
        <v>44925</v>
      </c>
      <c r="F36" s="8">
        <v>0</v>
      </c>
    </row>
    <row r="37" spans="1:6" ht="19.2" x14ac:dyDescent="0.3">
      <c r="A37" s="4" t="s">
        <v>394</v>
      </c>
      <c r="B37" s="5" t="s">
        <v>98</v>
      </c>
      <c r="C37" s="6" t="s">
        <v>69</v>
      </c>
      <c r="D37" s="7">
        <v>23341.99</v>
      </c>
      <c r="E37" s="16">
        <v>44925</v>
      </c>
      <c r="F37" s="8">
        <v>60686.8</v>
      </c>
    </row>
    <row r="38" spans="1:6" ht="19.2" x14ac:dyDescent="0.3">
      <c r="A38" s="4" t="s">
        <v>394</v>
      </c>
      <c r="B38" s="5" t="s">
        <v>98</v>
      </c>
      <c r="C38" s="6" t="s">
        <v>74</v>
      </c>
      <c r="D38" s="7">
        <v>108585.27</v>
      </c>
      <c r="E38" s="16">
        <v>44985</v>
      </c>
      <c r="F38" s="8">
        <v>0</v>
      </c>
    </row>
    <row r="39" spans="1:6" ht="19.2" x14ac:dyDescent="0.3">
      <c r="A39" s="4" t="s">
        <v>394</v>
      </c>
      <c r="B39" s="5" t="s">
        <v>98</v>
      </c>
      <c r="C39" s="6" t="s">
        <v>75</v>
      </c>
      <c r="D39" s="7">
        <v>7907.03</v>
      </c>
      <c r="E39" s="16">
        <v>44985</v>
      </c>
      <c r="F39" s="8">
        <v>20557.46</v>
      </c>
    </row>
    <row r="40" spans="1:6" ht="19.2" x14ac:dyDescent="0.3">
      <c r="A40" s="4" t="s">
        <v>394</v>
      </c>
      <c r="B40" s="5" t="s">
        <v>98</v>
      </c>
      <c r="C40" s="6" t="s">
        <v>76</v>
      </c>
      <c r="D40" s="7">
        <v>253331.62</v>
      </c>
      <c r="E40" s="16">
        <v>44985</v>
      </c>
      <c r="F40" s="8">
        <v>0</v>
      </c>
    </row>
    <row r="41" spans="1:6" ht="19.2" x14ac:dyDescent="0.3">
      <c r="A41" s="4" t="s">
        <v>394</v>
      </c>
      <c r="B41" s="5" t="s">
        <v>98</v>
      </c>
      <c r="C41" s="6" t="s">
        <v>77</v>
      </c>
      <c r="D41" s="7">
        <v>18447.25</v>
      </c>
      <c r="E41" s="16">
        <v>44985</v>
      </c>
      <c r="F41" s="8">
        <v>47960.98</v>
      </c>
    </row>
    <row r="42" spans="1:6" ht="19.2" x14ac:dyDescent="0.3">
      <c r="A42" s="4" t="s">
        <v>394</v>
      </c>
      <c r="B42" s="5" t="s">
        <v>99</v>
      </c>
      <c r="C42" s="6" t="s">
        <v>54</v>
      </c>
      <c r="D42" s="7">
        <v>13860.46</v>
      </c>
      <c r="E42" s="16">
        <v>44880</v>
      </c>
      <c r="F42" s="8">
        <v>0</v>
      </c>
    </row>
    <row r="43" spans="1:6" ht="19.2" x14ac:dyDescent="0.3">
      <c r="A43" s="4" t="s">
        <v>394</v>
      </c>
      <c r="B43" s="5" t="s">
        <v>99</v>
      </c>
      <c r="C43" s="6" t="s">
        <v>55</v>
      </c>
      <c r="D43" s="7">
        <v>14566.67</v>
      </c>
      <c r="E43" s="16">
        <v>44925</v>
      </c>
      <c r="F43" s="8">
        <v>0</v>
      </c>
    </row>
    <row r="44" spans="1:6" ht="19.2" x14ac:dyDescent="0.3">
      <c r="A44" s="4" t="s">
        <v>394</v>
      </c>
      <c r="B44" s="5" t="s">
        <v>99</v>
      </c>
      <c r="C44" s="6" t="s">
        <v>74</v>
      </c>
      <c r="D44" s="7">
        <v>4934.41</v>
      </c>
      <c r="E44" s="16">
        <v>44985</v>
      </c>
      <c r="F44" s="8">
        <v>0</v>
      </c>
    </row>
    <row r="45" spans="1:6" ht="19.2" x14ac:dyDescent="0.3">
      <c r="A45" s="4" t="s">
        <v>394</v>
      </c>
      <c r="B45" s="5" t="s">
        <v>99</v>
      </c>
      <c r="C45" s="6" t="s">
        <v>76</v>
      </c>
      <c r="D45" s="7">
        <v>11512.09</v>
      </c>
      <c r="E45" s="16">
        <v>44985</v>
      </c>
      <c r="F45" s="8">
        <v>0</v>
      </c>
    </row>
    <row r="46" spans="1:6" ht="19.2" x14ac:dyDescent="0.3">
      <c r="A46" s="4" t="s">
        <v>394</v>
      </c>
      <c r="B46" s="5" t="s">
        <v>100</v>
      </c>
      <c r="C46" s="6" t="s">
        <v>54</v>
      </c>
      <c r="D46" s="7">
        <v>17894.900000000001</v>
      </c>
      <c r="E46" s="16">
        <v>44880</v>
      </c>
      <c r="F46" s="8">
        <v>0</v>
      </c>
    </row>
    <row r="47" spans="1:6" ht="19.2" x14ac:dyDescent="0.3">
      <c r="A47" s="4" t="s">
        <v>394</v>
      </c>
      <c r="B47" s="5" t="s">
        <v>100</v>
      </c>
      <c r="C47" s="6" t="s">
        <v>55</v>
      </c>
      <c r="D47" s="7">
        <v>18806.669999999998</v>
      </c>
      <c r="E47" s="16">
        <v>44925</v>
      </c>
      <c r="F47" s="8">
        <v>0</v>
      </c>
    </row>
    <row r="48" spans="1:6" ht="19.2" x14ac:dyDescent="0.3">
      <c r="A48" s="4" t="s">
        <v>394</v>
      </c>
      <c r="B48" s="5" t="s">
        <v>101</v>
      </c>
      <c r="C48" s="6" t="s">
        <v>54</v>
      </c>
      <c r="D48" s="7">
        <v>29922.65</v>
      </c>
      <c r="E48" s="16">
        <v>44880</v>
      </c>
      <c r="F48" s="8">
        <v>0</v>
      </c>
    </row>
    <row r="49" spans="1:6" ht="19.2" x14ac:dyDescent="0.3">
      <c r="A49" s="4" t="s">
        <v>394</v>
      </c>
      <c r="B49" s="5" t="s">
        <v>101</v>
      </c>
      <c r="C49" s="6" t="s">
        <v>55</v>
      </c>
      <c r="D49" s="7">
        <v>31447.24</v>
      </c>
      <c r="E49" s="16">
        <v>44925</v>
      </c>
      <c r="F49" s="8">
        <v>0</v>
      </c>
    </row>
    <row r="50" spans="1:6" ht="19.2" x14ac:dyDescent="0.3">
      <c r="A50" s="4" t="s">
        <v>394</v>
      </c>
      <c r="B50" s="5" t="s">
        <v>102</v>
      </c>
      <c r="C50" s="6" t="s">
        <v>54</v>
      </c>
      <c r="D50" s="7">
        <v>13305.2</v>
      </c>
      <c r="E50" s="16">
        <v>44880</v>
      </c>
      <c r="F50" s="8">
        <v>0</v>
      </c>
    </row>
    <row r="51" spans="1:6" ht="19.2" x14ac:dyDescent="0.3">
      <c r="A51" s="4" t="s">
        <v>394</v>
      </c>
      <c r="B51" s="5" t="s">
        <v>102</v>
      </c>
      <c r="C51" s="6" t="s">
        <v>55</v>
      </c>
      <c r="D51" s="7">
        <v>13983.12</v>
      </c>
      <c r="E51" s="16">
        <v>44925</v>
      </c>
      <c r="F51" s="8">
        <v>0</v>
      </c>
    </row>
    <row r="52" spans="1:6" ht="19.2" x14ac:dyDescent="0.3">
      <c r="A52" s="4" t="s">
        <v>394</v>
      </c>
      <c r="B52" s="5" t="s">
        <v>103</v>
      </c>
      <c r="C52" s="6" t="s">
        <v>54</v>
      </c>
      <c r="D52" s="7">
        <v>3103.14</v>
      </c>
      <c r="E52" s="16">
        <v>44895</v>
      </c>
      <c r="F52" s="8">
        <v>0</v>
      </c>
    </row>
    <row r="53" spans="1:6" ht="19.2" x14ac:dyDescent="0.3">
      <c r="A53" s="4" t="s">
        <v>394</v>
      </c>
      <c r="B53" s="5" t="s">
        <v>103</v>
      </c>
      <c r="C53" s="6" t="s">
        <v>55</v>
      </c>
      <c r="D53" s="7">
        <v>3261.25</v>
      </c>
      <c r="E53" s="16">
        <v>44925</v>
      </c>
      <c r="F53" s="8">
        <v>0</v>
      </c>
    </row>
    <row r="54" spans="1:6" ht="19.2" x14ac:dyDescent="0.3">
      <c r="A54" s="4" t="s">
        <v>394</v>
      </c>
      <c r="B54" s="5" t="s">
        <v>103</v>
      </c>
      <c r="C54" s="6" t="s">
        <v>74</v>
      </c>
      <c r="D54" s="7">
        <v>1104.74</v>
      </c>
      <c r="E54" s="16">
        <v>44985</v>
      </c>
      <c r="F54" s="8">
        <v>0</v>
      </c>
    </row>
    <row r="55" spans="1:6" ht="19.2" x14ac:dyDescent="0.3">
      <c r="A55" s="4" t="s">
        <v>394</v>
      </c>
      <c r="B55" s="5" t="s">
        <v>103</v>
      </c>
      <c r="C55" s="6" t="s">
        <v>76</v>
      </c>
      <c r="D55" s="7">
        <v>2577.38</v>
      </c>
      <c r="E55" s="16">
        <v>44985</v>
      </c>
      <c r="F55" s="8">
        <v>0</v>
      </c>
    </row>
    <row r="56" spans="1:6" ht="19.2" x14ac:dyDescent="0.3">
      <c r="A56" s="4" t="s">
        <v>394</v>
      </c>
      <c r="B56" s="5" t="s">
        <v>104</v>
      </c>
      <c r="C56" s="6" t="s">
        <v>54</v>
      </c>
      <c r="D56" s="7">
        <v>16087.66</v>
      </c>
      <c r="E56" s="16">
        <v>44880</v>
      </c>
      <c r="F56" s="8">
        <v>0</v>
      </c>
    </row>
    <row r="57" spans="1:6" ht="19.2" x14ac:dyDescent="0.3">
      <c r="A57" s="4" t="s">
        <v>394</v>
      </c>
      <c r="B57" s="5" t="s">
        <v>104</v>
      </c>
      <c r="C57" s="6" t="s">
        <v>55</v>
      </c>
      <c r="D57" s="7">
        <v>16907.349999999999</v>
      </c>
      <c r="E57" s="16">
        <v>44925</v>
      </c>
      <c r="F57" s="8">
        <v>0</v>
      </c>
    </row>
    <row r="58" spans="1:6" ht="19.2" x14ac:dyDescent="0.3">
      <c r="A58" s="4" t="s">
        <v>394</v>
      </c>
      <c r="B58" s="5" t="s">
        <v>104</v>
      </c>
      <c r="C58" s="6" t="s">
        <v>74</v>
      </c>
      <c r="D58" s="7">
        <v>5727.31</v>
      </c>
      <c r="E58" s="16">
        <v>44985</v>
      </c>
      <c r="F58" s="8">
        <v>0</v>
      </c>
    </row>
    <row r="59" spans="1:6" ht="19.2" x14ac:dyDescent="0.3">
      <c r="A59" s="4" t="s">
        <v>394</v>
      </c>
      <c r="B59" s="5" t="s">
        <v>104</v>
      </c>
      <c r="C59" s="6" t="s">
        <v>76</v>
      </c>
      <c r="D59" s="7">
        <v>13361.93</v>
      </c>
      <c r="E59" s="16">
        <v>44985</v>
      </c>
      <c r="F59" s="8">
        <v>0</v>
      </c>
    </row>
    <row r="60" spans="1:6" ht="19.2" x14ac:dyDescent="0.3">
      <c r="A60" s="4" t="s">
        <v>394</v>
      </c>
      <c r="B60" s="5" t="s">
        <v>106</v>
      </c>
      <c r="C60" s="6" t="s">
        <v>54</v>
      </c>
      <c r="D60" s="7">
        <v>3765.59</v>
      </c>
      <c r="E60" s="16">
        <v>44880</v>
      </c>
      <c r="F60" s="8">
        <v>0</v>
      </c>
    </row>
    <row r="61" spans="1:6" ht="19.2" x14ac:dyDescent="0.3">
      <c r="A61" s="4" t="s">
        <v>394</v>
      </c>
      <c r="B61" s="5" t="s">
        <v>106</v>
      </c>
      <c r="C61" s="6" t="s">
        <v>55</v>
      </c>
      <c r="D61" s="7">
        <v>3957.45</v>
      </c>
      <c r="E61" s="16">
        <v>44925</v>
      </c>
      <c r="F61" s="8">
        <v>0</v>
      </c>
    </row>
    <row r="62" spans="1:6" ht="19.2" x14ac:dyDescent="0.3">
      <c r="A62" s="4" t="s">
        <v>394</v>
      </c>
      <c r="B62" s="5" t="s">
        <v>107</v>
      </c>
      <c r="C62" s="6" t="s">
        <v>54</v>
      </c>
      <c r="D62" s="7">
        <v>14094.17</v>
      </c>
      <c r="E62" s="16">
        <v>44880</v>
      </c>
      <c r="F62" s="8">
        <v>0</v>
      </c>
    </row>
    <row r="63" spans="1:6" ht="19.2" x14ac:dyDescent="0.3">
      <c r="A63" s="4" t="s">
        <v>394</v>
      </c>
      <c r="B63" s="5" t="s">
        <v>107</v>
      </c>
      <c r="C63" s="6" t="s">
        <v>55</v>
      </c>
      <c r="D63" s="7">
        <v>14812.28</v>
      </c>
      <c r="E63" s="16">
        <v>44925</v>
      </c>
      <c r="F63" s="8">
        <v>0</v>
      </c>
    </row>
    <row r="64" spans="1:6" ht="19.2" x14ac:dyDescent="0.3">
      <c r="A64" s="4" t="s">
        <v>394</v>
      </c>
      <c r="B64" s="5" t="s">
        <v>107</v>
      </c>
      <c r="C64" s="6" t="s">
        <v>74</v>
      </c>
      <c r="D64" s="7">
        <v>5017.6099999999997</v>
      </c>
      <c r="E64" s="16">
        <v>44985</v>
      </c>
      <c r="F64" s="8">
        <v>0</v>
      </c>
    </row>
    <row r="65" spans="1:6" ht="19.2" x14ac:dyDescent="0.3">
      <c r="A65" s="4" t="s">
        <v>394</v>
      </c>
      <c r="B65" s="5" t="s">
        <v>107</v>
      </c>
      <c r="C65" s="6" t="s">
        <v>76</v>
      </c>
      <c r="D65" s="7">
        <v>11706.19</v>
      </c>
      <c r="E65" s="16">
        <v>44985</v>
      </c>
      <c r="F65" s="8">
        <v>0</v>
      </c>
    </row>
    <row r="66" spans="1:6" ht="19.2" x14ac:dyDescent="0.3">
      <c r="A66" s="4" t="s">
        <v>394</v>
      </c>
      <c r="B66" s="5" t="s">
        <v>108</v>
      </c>
      <c r="C66" s="6" t="s">
        <v>54</v>
      </c>
      <c r="D66" s="7">
        <v>116786.89</v>
      </c>
      <c r="E66" s="16">
        <v>44880</v>
      </c>
      <c r="F66" s="8">
        <v>0</v>
      </c>
    </row>
    <row r="67" spans="1:6" ht="19.2" x14ac:dyDescent="0.3">
      <c r="A67" s="4" t="s">
        <v>394</v>
      </c>
      <c r="B67" s="5" t="s">
        <v>108</v>
      </c>
      <c r="C67" s="6" t="s">
        <v>55</v>
      </c>
      <c r="D67" s="7">
        <v>122737.33</v>
      </c>
      <c r="E67" s="16">
        <v>44925</v>
      </c>
      <c r="F67" s="8">
        <v>0</v>
      </c>
    </row>
    <row r="68" spans="1:6" ht="19.2" x14ac:dyDescent="0.3">
      <c r="A68" s="4" t="s">
        <v>394</v>
      </c>
      <c r="B68" s="5" t="s">
        <v>108</v>
      </c>
      <c r="C68" s="6" t="s">
        <v>74</v>
      </c>
      <c r="D68" s="7">
        <v>41576.879999999997</v>
      </c>
      <c r="E68" s="16">
        <v>44985</v>
      </c>
      <c r="F68" s="8">
        <v>0</v>
      </c>
    </row>
    <row r="69" spans="1:6" ht="19.2" x14ac:dyDescent="0.3">
      <c r="A69" s="4" t="s">
        <v>394</v>
      </c>
      <c r="B69" s="5" t="s">
        <v>108</v>
      </c>
      <c r="C69" s="6" t="s">
        <v>76</v>
      </c>
      <c r="D69" s="7">
        <v>96999.71</v>
      </c>
      <c r="E69" s="16">
        <v>44985</v>
      </c>
      <c r="F69" s="8">
        <v>0</v>
      </c>
    </row>
    <row r="70" spans="1:6" ht="19.2" x14ac:dyDescent="0.3">
      <c r="A70" s="4" t="s">
        <v>394</v>
      </c>
      <c r="B70" s="5" t="s">
        <v>109</v>
      </c>
      <c r="C70" s="6" t="s">
        <v>54</v>
      </c>
      <c r="D70" s="7">
        <v>14606.38</v>
      </c>
      <c r="E70" s="16">
        <v>44880</v>
      </c>
      <c r="F70" s="8">
        <v>0</v>
      </c>
    </row>
    <row r="71" spans="1:6" ht="19.2" x14ac:dyDescent="0.3">
      <c r="A71" s="4" t="s">
        <v>394</v>
      </c>
      <c r="B71" s="5" t="s">
        <v>109</v>
      </c>
      <c r="C71" s="6" t="s">
        <v>55</v>
      </c>
      <c r="D71" s="7">
        <v>15350.59</v>
      </c>
      <c r="E71" s="16">
        <v>44925</v>
      </c>
      <c r="F71" s="8">
        <v>0</v>
      </c>
    </row>
    <row r="72" spans="1:6" ht="19.2" x14ac:dyDescent="0.3">
      <c r="A72" s="4" t="s">
        <v>394</v>
      </c>
      <c r="B72" s="5" t="s">
        <v>110</v>
      </c>
      <c r="C72" s="6" t="s">
        <v>54</v>
      </c>
      <c r="D72" s="7">
        <v>8158.49</v>
      </c>
      <c r="E72" s="16">
        <v>44880</v>
      </c>
      <c r="F72" s="8">
        <v>0</v>
      </c>
    </row>
    <row r="73" spans="1:6" ht="19.2" x14ac:dyDescent="0.3">
      <c r="A73" s="4" t="s">
        <v>394</v>
      </c>
      <c r="B73" s="5" t="s">
        <v>110</v>
      </c>
      <c r="C73" s="6" t="s">
        <v>55</v>
      </c>
      <c r="D73" s="7">
        <v>8574.17</v>
      </c>
      <c r="E73" s="16">
        <v>44925</v>
      </c>
      <c r="F73" s="8">
        <v>0</v>
      </c>
    </row>
    <row r="74" spans="1:6" ht="19.2" x14ac:dyDescent="0.3">
      <c r="A74" s="4" t="s">
        <v>394</v>
      </c>
      <c r="B74" s="5" t="s">
        <v>110</v>
      </c>
      <c r="C74" s="6" t="s">
        <v>74</v>
      </c>
      <c r="D74" s="7">
        <v>2904.47</v>
      </c>
      <c r="E74" s="16">
        <v>44985</v>
      </c>
      <c r="F74" s="8">
        <v>0</v>
      </c>
    </row>
    <row r="75" spans="1:6" ht="19.2" x14ac:dyDescent="0.3">
      <c r="A75" s="4" t="s">
        <v>394</v>
      </c>
      <c r="B75" s="5" t="s">
        <v>110</v>
      </c>
      <c r="C75" s="6" t="s">
        <v>76</v>
      </c>
      <c r="D75" s="7">
        <v>6776.2</v>
      </c>
      <c r="E75" s="16">
        <v>44985</v>
      </c>
      <c r="F75" s="8">
        <v>0</v>
      </c>
    </row>
    <row r="76" spans="1:6" ht="19.2" x14ac:dyDescent="0.3">
      <c r="A76" s="4" t="s">
        <v>394</v>
      </c>
      <c r="B76" s="5" t="s">
        <v>111</v>
      </c>
      <c r="C76" s="6" t="s">
        <v>54</v>
      </c>
      <c r="D76" s="7">
        <v>11439.1</v>
      </c>
      <c r="E76" s="16">
        <v>44880</v>
      </c>
      <c r="F76" s="8">
        <v>0</v>
      </c>
    </row>
    <row r="77" spans="1:6" ht="19.2" x14ac:dyDescent="0.3">
      <c r="A77" s="4" t="s">
        <v>394</v>
      </c>
      <c r="B77" s="5" t="s">
        <v>111</v>
      </c>
      <c r="C77" s="6" t="s">
        <v>55</v>
      </c>
      <c r="D77" s="7">
        <v>12021.94</v>
      </c>
      <c r="E77" s="16">
        <v>44925</v>
      </c>
      <c r="F77" s="8">
        <v>0</v>
      </c>
    </row>
    <row r="78" spans="1:6" ht="19.2" x14ac:dyDescent="0.3">
      <c r="A78" s="4" t="s">
        <v>394</v>
      </c>
      <c r="B78" s="5" t="s">
        <v>112</v>
      </c>
      <c r="C78" s="6" t="s">
        <v>54</v>
      </c>
      <c r="D78" s="7">
        <v>4597.6000000000004</v>
      </c>
      <c r="E78" s="16">
        <v>44910</v>
      </c>
      <c r="F78" s="8">
        <v>0</v>
      </c>
    </row>
    <row r="79" spans="1:6" ht="19.2" x14ac:dyDescent="0.3">
      <c r="A79" s="4" t="s">
        <v>394</v>
      </c>
      <c r="B79" s="5" t="s">
        <v>112</v>
      </c>
      <c r="C79" s="6" t="s">
        <v>55</v>
      </c>
      <c r="D79" s="7">
        <v>4831.8599999999997</v>
      </c>
      <c r="E79" s="16">
        <v>44925</v>
      </c>
      <c r="F79" s="8">
        <v>0</v>
      </c>
    </row>
    <row r="80" spans="1:6" ht="19.2" x14ac:dyDescent="0.3">
      <c r="A80" s="4" t="s">
        <v>394</v>
      </c>
      <c r="B80" s="5" t="s">
        <v>112</v>
      </c>
      <c r="C80" s="6" t="s">
        <v>74</v>
      </c>
      <c r="D80" s="7">
        <v>1636.78</v>
      </c>
      <c r="E80" s="16">
        <v>44985</v>
      </c>
      <c r="F80" s="8">
        <v>0</v>
      </c>
    </row>
    <row r="81" spans="1:6" ht="19.2" x14ac:dyDescent="0.3">
      <c r="A81" s="4" t="s">
        <v>394</v>
      </c>
      <c r="B81" s="5" t="s">
        <v>112</v>
      </c>
      <c r="C81" s="6" t="s">
        <v>76</v>
      </c>
      <c r="D81" s="7">
        <v>3818.63</v>
      </c>
      <c r="E81" s="16">
        <v>44985</v>
      </c>
      <c r="F81" s="8">
        <v>0</v>
      </c>
    </row>
    <row r="82" spans="1:6" ht="19.2" x14ac:dyDescent="0.3">
      <c r="A82" s="4" t="s">
        <v>394</v>
      </c>
      <c r="B82" s="5" t="s">
        <v>113</v>
      </c>
      <c r="C82" s="6" t="s">
        <v>54</v>
      </c>
      <c r="D82" s="7">
        <v>7640.12</v>
      </c>
      <c r="E82" s="16">
        <v>44880</v>
      </c>
      <c r="F82" s="8">
        <v>0</v>
      </c>
    </row>
    <row r="83" spans="1:6" ht="19.2" x14ac:dyDescent="0.3">
      <c r="A83" s="4" t="s">
        <v>394</v>
      </c>
      <c r="B83" s="5" t="s">
        <v>113</v>
      </c>
      <c r="C83" s="6" t="s">
        <v>55</v>
      </c>
      <c r="D83" s="7">
        <v>8029.4</v>
      </c>
      <c r="E83" s="16">
        <v>44925</v>
      </c>
      <c r="F83" s="8">
        <v>0</v>
      </c>
    </row>
    <row r="84" spans="1:6" ht="19.2" x14ac:dyDescent="0.3">
      <c r="A84" s="4" t="s">
        <v>394</v>
      </c>
      <c r="B84" s="5" t="s">
        <v>113</v>
      </c>
      <c r="C84" s="6" t="s">
        <v>74</v>
      </c>
      <c r="D84" s="7">
        <v>2719.93</v>
      </c>
      <c r="E84" s="16">
        <v>44985</v>
      </c>
      <c r="F84" s="8">
        <v>0</v>
      </c>
    </row>
    <row r="85" spans="1:6" ht="19.2" x14ac:dyDescent="0.3">
      <c r="A85" s="4" t="s">
        <v>394</v>
      </c>
      <c r="B85" s="5" t="s">
        <v>113</v>
      </c>
      <c r="C85" s="6" t="s">
        <v>76</v>
      </c>
      <c r="D85" s="7">
        <v>6345.66</v>
      </c>
      <c r="E85" s="16">
        <v>44985</v>
      </c>
      <c r="F85" s="8">
        <v>0</v>
      </c>
    </row>
    <row r="86" spans="1:6" ht="19.2" x14ac:dyDescent="0.3">
      <c r="A86" s="4" t="s">
        <v>394</v>
      </c>
      <c r="B86" s="5" t="s">
        <v>114</v>
      </c>
      <c r="C86" s="6" t="s">
        <v>54</v>
      </c>
      <c r="D86" s="7">
        <v>83530.03</v>
      </c>
      <c r="E86" s="16">
        <v>44880</v>
      </c>
      <c r="F86" s="8">
        <v>0</v>
      </c>
    </row>
    <row r="87" spans="1:6" ht="19.2" x14ac:dyDescent="0.3">
      <c r="A87" s="4" t="s">
        <v>394</v>
      </c>
      <c r="B87" s="5" t="s">
        <v>114</v>
      </c>
      <c r="C87" s="6" t="s">
        <v>55</v>
      </c>
      <c r="D87" s="7">
        <v>87785.99</v>
      </c>
      <c r="E87" s="16">
        <v>44925</v>
      </c>
      <c r="F87" s="8">
        <v>0</v>
      </c>
    </row>
    <row r="88" spans="1:6" ht="19.2" x14ac:dyDescent="0.3">
      <c r="A88" s="4" t="s">
        <v>394</v>
      </c>
      <c r="B88" s="5" t="s">
        <v>114</v>
      </c>
      <c r="C88" s="6" t="s">
        <v>74</v>
      </c>
      <c r="D88" s="7">
        <v>29737.23</v>
      </c>
      <c r="E88" s="16">
        <v>44985</v>
      </c>
      <c r="F88" s="8">
        <v>0</v>
      </c>
    </row>
    <row r="89" spans="1:6" ht="19.2" x14ac:dyDescent="0.3">
      <c r="A89" s="4" t="s">
        <v>394</v>
      </c>
      <c r="B89" s="5" t="s">
        <v>114</v>
      </c>
      <c r="C89" s="6" t="s">
        <v>76</v>
      </c>
      <c r="D89" s="7">
        <v>69377.55</v>
      </c>
      <c r="E89" s="16">
        <v>44985</v>
      </c>
      <c r="F89" s="8">
        <v>0</v>
      </c>
    </row>
    <row r="90" spans="1:6" ht="19.2" x14ac:dyDescent="0.3">
      <c r="A90" s="4" t="s">
        <v>394</v>
      </c>
      <c r="B90" s="5" t="s">
        <v>115</v>
      </c>
      <c r="C90" s="6" t="s">
        <v>54</v>
      </c>
      <c r="D90" s="7">
        <v>35753.78</v>
      </c>
      <c r="E90" s="16">
        <v>44880</v>
      </c>
      <c r="F90" s="8">
        <v>0</v>
      </c>
    </row>
    <row r="91" spans="1:6" ht="19.2" x14ac:dyDescent="0.3">
      <c r="A91" s="4" t="s">
        <v>394</v>
      </c>
      <c r="B91" s="5" t="s">
        <v>115</v>
      </c>
      <c r="C91" s="6" t="s">
        <v>55</v>
      </c>
      <c r="D91" s="7">
        <v>37575.480000000003</v>
      </c>
      <c r="E91" s="16">
        <v>44925</v>
      </c>
      <c r="F91" s="8">
        <v>0</v>
      </c>
    </row>
    <row r="92" spans="1:6" ht="19.2" x14ac:dyDescent="0.3">
      <c r="A92" s="4" t="s">
        <v>394</v>
      </c>
      <c r="B92" s="5" t="s">
        <v>116</v>
      </c>
      <c r="C92" s="6" t="s">
        <v>54</v>
      </c>
      <c r="D92" s="7">
        <v>6464.59</v>
      </c>
      <c r="E92" s="16">
        <v>44880</v>
      </c>
      <c r="F92" s="8">
        <v>0</v>
      </c>
    </row>
    <row r="93" spans="1:6" ht="19.2" x14ac:dyDescent="0.3">
      <c r="A93" s="4" t="s">
        <v>394</v>
      </c>
      <c r="B93" s="5" t="s">
        <v>116</v>
      </c>
      <c r="C93" s="6" t="s">
        <v>55</v>
      </c>
      <c r="D93" s="7">
        <v>6793.96</v>
      </c>
      <c r="E93" s="16">
        <v>44925</v>
      </c>
      <c r="F93" s="8">
        <v>0</v>
      </c>
    </row>
    <row r="94" spans="1:6" ht="19.2" x14ac:dyDescent="0.3">
      <c r="A94" s="4" t="s">
        <v>394</v>
      </c>
      <c r="B94" s="5" t="s">
        <v>117</v>
      </c>
      <c r="C94" s="6" t="s">
        <v>54</v>
      </c>
      <c r="D94" s="7">
        <v>5881.21</v>
      </c>
      <c r="E94" s="16">
        <v>44880</v>
      </c>
      <c r="F94" s="8">
        <v>0</v>
      </c>
    </row>
    <row r="95" spans="1:6" ht="19.2" x14ac:dyDescent="0.3">
      <c r="A95" s="4" t="s">
        <v>394</v>
      </c>
      <c r="B95" s="5" t="s">
        <v>117</v>
      </c>
      <c r="C95" s="6" t="s">
        <v>55</v>
      </c>
      <c r="D95" s="7">
        <v>6180.86</v>
      </c>
      <c r="E95" s="16">
        <v>44925</v>
      </c>
      <c r="F95" s="8">
        <v>0</v>
      </c>
    </row>
    <row r="96" spans="1:6" ht="19.2" x14ac:dyDescent="0.3">
      <c r="A96" s="4" t="s">
        <v>394</v>
      </c>
      <c r="B96" s="5" t="s">
        <v>117</v>
      </c>
      <c r="C96" s="6" t="s">
        <v>74</v>
      </c>
      <c r="D96" s="7">
        <v>2093.75</v>
      </c>
      <c r="E96" s="16">
        <v>44985</v>
      </c>
      <c r="F96" s="8">
        <v>0</v>
      </c>
    </row>
    <row r="97" spans="1:6" ht="19.2" x14ac:dyDescent="0.3">
      <c r="A97" s="4" t="s">
        <v>394</v>
      </c>
      <c r="B97" s="5" t="s">
        <v>117</v>
      </c>
      <c r="C97" s="6" t="s">
        <v>76</v>
      </c>
      <c r="D97" s="7">
        <v>4884.76</v>
      </c>
      <c r="E97" s="16">
        <v>44985</v>
      </c>
      <c r="F97" s="8">
        <v>0</v>
      </c>
    </row>
    <row r="98" spans="1:6" ht="19.2" x14ac:dyDescent="0.3">
      <c r="A98" s="4" t="s">
        <v>394</v>
      </c>
      <c r="B98" s="5" t="s">
        <v>118</v>
      </c>
      <c r="C98" s="6" t="s">
        <v>54</v>
      </c>
      <c r="D98" s="7">
        <v>47384.41</v>
      </c>
      <c r="E98" s="16">
        <v>44880</v>
      </c>
      <c r="F98" s="8">
        <v>0</v>
      </c>
    </row>
    <row r="99" spans="1:6" ht="19.2" x14ac:dyDescent="0.3">
      <c r="A99" s="4" t="s">
        <v>394</v>
      </c>
      <c r="B99" s="5" t="s">
        <v>118</v>
      </c>
      <c r="C99" s="6" t="s">
        <v>55</v>
      </c>
      <c r="D99" s="7">
        <v>49798.7</v>
      </c>
      <c r="E99" s="16">
        <v>44925</v>
      </c>
      <c r="F99" s="8">
        <v>0</v>
      </c>
    </row>
    <row r="100" spans="1:6" ht="19.2" x14ac:dyDescent="0.3">
      <c r="A100" s="4" t="s">
        <v>394</v>
      </c>
      <c r="B100" s="5" t="s">
        <v>119</v>
      </c>
      <c r="C100" s="6" t="s">
        <v>54</v>
      </c>
      <c r="D100" s="7">
        <v>47749.02</v>
      </c>
      <c r="E100" s="16">
        <v>44880</v>
      </c>
      <c r="F100" s="8">
        <v>0</v>
      </c>
    </row>
    <row r="101" spans="1:6" ht="19.2" x14ac:dyDescent="0.3">
      <c r="A101" s="4" t="s">
        <v>394</v>
      </c>
      <c r="B101" s="5" t="s">
        <v>119</v>
      </c>
      <c r="C101" s="6" t="s">
        <v>55</v>
      </c>
      <c r="D101" s="7">
        <v>50181.89</v>
      </c>
      <c r="E101" s="16">
        <v>44925</v>
      </c>
      <c r="F101" s="8">
        <v>0</v>
      </c>
    </row>
    <row r="102" spans="1:6" ht="19.2" x14ac:dyDescent="0.3">
      <c r="A102" s="4" t="s">
        <v>394</v>
      </c>
      <c r="B102" s="5" t="s">
        <v>119</v>
      </c>
      <c r="C102" s="6" t="s">
        <v>74</v>
      </c>
      <c r="D102" s="7">
        <v>16998.96</v>
      </c>
      <c r="E102" s="16">
        <v>44985</v>
      </c>
      <c r="F102" s="8">
        <v>0</v>
      </c>
    </row>
    <row r="103" spans="1:6" ht="19.2" x14ac:dyDescent="0.3">
      <c r="A103" s="4" t="s">
        <v>394</v>
      </c>
      <c r="B103" s="5" t="s">
        <v>119</v>
      </c>
      <c r="C103" s="6" t="s">
        <v>76</v>
      </c>
      <c r="D103" s="7">
        <v>39658.910000000003</v>
      </c>
      <c r="E103" s="16">
        <v>44985</v>
      </c>
      <c r="F103" s="8">
        <v>0</v>
      </c>
    </row>
    <row r="104" spans="1:6" ht="19.2" x14ac:dyDescent="0.3">
      <c r="A104" s="4" t="s">
        <v>394</v>
      </c>
      <c r="B104" s="5" t="s">
        <v>120</v>
      </c>
      <c r="C104" s="6" t="s">
        <v>54</v>
      </c>
      <c r="D104" s="7">
        <v>55020.14</v>
      </c>
      <c r="E104" s="16">
        <v>44880</v>
      </c>
      <c r="F104" s="8">
        <v>0</v>
      </c>
    </row>
    <row r="105" spans="1:6" ht="19.2" x14ac:dyDescent="0.3">
      <c r="A105" s="4" t="s">
        <v>394</v>
      </c>
      <c r="B105" s="5" t="s">
        <v>120</v>
      </c>
      <c r="C105" s="6" t="s">
        <v>55</v>
      </c>
      <c r="D105" s="7">
        <v>57823.48</v>
      </c>
      <c r="E105" s="16">
        <v>44925</v>
      </c>
      <c r="F105" s="8">
        <v>0</v>
      </c>
    </row>
    <row r="106" spans="1:6" ht="19.2" x14ac:dyDescent="0.3">
      <c r="A106" s="4" t="s">
        <v>394</v>
      </c>
      <c r="B106" s="5" t="s">
        <v>120</v>
      </c>
      <c r="C106" s="6" t="s">
        <v>74</v>
      </c>
      <c r="D106" s="7">
        <v>19587.52</v>
      </c>
      <c r="E106" s="16">
        <v>44985</v>
      </c>
      <c r="F106" s="8">
        <v>0</v>
      </c>
    </row>
    <row r="107" spans="1:6" ht="19.2" x14ac:dyDescent="0.3">
      <c r="A107" s="4" t="s">
        <v>394</v>
      </c>
      <c r="B107" s="5" t="s">
        <v>120</v>
      </c>
      <c r="C107" s="6" t="s">
        <v>76</v>
      </c>
      <c r="D107" s="7">
        <v>45698.09</v>
      </c>
      <c r="E107" s="16">
        <v>44985</v>
      </c>
      <c r="F107" s="8">
        <v>0</v>
      </c>
    </row>
    <row r="108" spans="1:6" ht="19.2" x14ac:dyDescent="0.3">
      <c r="A108" s="4" t="s">
        <v>394</v>
      </c>
      <c r="B108" s="5" t="s">
        <v>121</v>
      </c>
      <c r="C108" s="6" t="s">
        <v>54</v>
      </c>
      <c r="D108" s="7">
        <v>10195.91</v>
      </c>
      <c r="E108" s="16">
        <v>44880</v>
      </c>
      <c r="F108" s="8">
        <v>0</v>
      </c>
    </row>
    <row r="109" spans="1:6" ht="19.2" x14ac:dyDescent="0.3">
      <c r="A109" s="4" t="s">
        <v>394</v>
      </c>
      <c r="B109" s="5" t="s">
        <v>121</v>
      </c>
      <c r="C109" s="6" t="s">
        <v>55</v>
      </c>
      <c r="D109" s="7">
        <v>10715.41</v>
      </c>
      <c r="E109" s="16">
        <v>44925</v>
      </c>
      <c r="F109" s="8">
        <v>0</v>
      </c>
    </row>
    <row r="110" spans="1:6" ht="19.2" x14ac:dyDescent="0.3">
      <c r="A110" s="4" t="s">
        <v>394</v>
      </c>
      <c r="B110" s="5" t="s">
        <v>122</v>
      </c>
      <c r="C110" s="6" t="s">
        <v>54</v>
      </c>
      <c r="D110" s="7">
        <v>1007804.06</v>
      </c>
      <c r="E110" s="16">
        <v>44880</v>
      </c>
      <c r="F110" s="8">
        <v>0</v>
      </c>
    </row>
    <row r="111" spans="1:6" ht="19.2" x14ac:dyDescent="0.3">
      <c r="A111" s="4" t="s">
        <v>394</v>
      </c>
      <c r="B111" s="5" t="s">
        <v>122</v>
      </c>
      <c r="C111" s="6" t="s">
        <v>68</v>
      </c>
      <c r="D111" s="7">
        <v>199342.73</v>
      </c>
      <c r="E111" s="16">
        <v>44880</v>
      </c>
      <c r="F111" s="8">
        <v>33654.839999999997</v>
      </c>
    </row>
    <row r="112" spans="1:6" ht="19.2" x14ac:dyDescent="0.3">
      <c r="A112" s="4" t="s">
        <v>394</v>
      </c>
      <c r="B112" s="5" t="s">
        <v>122</v>
      </c>
      <c r="C112" s="6" t="s">
        <v>55</v>
      </c>
      <c r="D112" s="7">
        <v>1059152.93</v>
      </c>
      <c r="E112" s="16">
        <v>44925</v>
      </c>
      <c r="F112" s="8">
        <v>0</v>
      </c>
    </row>
    <row r="113" spans="1:6" ht="19.2" x14ac:dyDescent="0.3">
      <c r="A113" s="4" t="s">
        <v>394</v>
      </c>
      <c r="B113" s="5" t="s">
        <v>122</v>
      </c>
      <c r="C113" s="6" t="s">
        <v>69</v>
      </c>
      <c r="D113" s="7">
        <v>209499.5</v>
      </c>
      <c r="E113" s="16">
        <v>44925</v>
      </c>
      <c r="F113" s="8">
        <v>35369.589999999997</v>
      </c>
    </row>
    <row r="114" spans="1:6" ht="19.2" x14ac:dyDescent="0.3">
      <c r="A114" s="4" t="s">
        <v>394</v>
      </c>
      <c r="B114" s="5" t="s">
        <v>122</v>
      </c>
      <c r="C114" s="6" t="s">
        <v>74</v>
      </c>
      <c r="D114" s="7">
        <v>331815.90999999997</v>
      </c>
      <c r="E114" s="16">
        <v>44985</v>
      </c>
      <c r="F114" s="8">
        <v>0</v>
      </c>
    </row>
    <row r="115" spans="1:6" ht="19.2" x14ac:dyDescent="0.3">
      <c r="A115" s="4" t="s">
        <v>394</v>
      </c>
      <c r="B115" s="5" t="s">
        <v>122</v>
      </c>
      <c r="C115" s="6" t="s">
        <v>75</v>
      </c>
      <c r="D115" s="7">
        <v>70967.289999999994</v>
      </c>
      <c r="E115" s="16">
        <v>44985</v>
      </c>
      <c r="F115" s="8">
        <v>11981.34</v>
      </c>
    </row>
    <row r="116" spans="1:6" ht="19.2" x14ac:dyDescent="0.3">
      <c r="A116" s="4" t="s">
        <v>394</v>
      </c>
      <c r="B116" s="5" t="s">
        <v>122</v>
      </c>
      <c r="C116" s="6" t="s">
        <v>76</v>
      </c>
      <c r="D116" s="7">
        <v>774133.23</v>
      </c>
      <c r="E116" s="16">
        <v>44985</v>
      </c>
      <c r="F116" s="8">
        <v>0</v>
      </c>
    </row>
    <row r="117" spans="1:6" ht="19.2" x14ac:dyDescent="0.3">
      <c r="A117" s="4" t="s">
        <v>394</v>
      </c>
      <c r="B117" s="5" t="s">
        <v>122</v>
      </c>
      <c r="C117" s="6" t="s">
        <v>77</v>
      </c>
      <c r="D117" s="7">
        <v>165568.13</v>
      </c>
      <c r="E117" s="16">
        <v>44985</v>
      </c>
      <c r="F117" s="8">
        <v>27952.71</v>
      </c>
    </row>
    <row r="118" spans="1:6" ht="19.2" x14ac:dyDescent="0.3">
      <c r="A118" s="4" t="s">
        <v>394</v>
      </c>
      <c r="B118" s="5" t="s">
        <v>123</v>
      </c>
      <c r="C118" s="6" t="s">
        <v>54</v>
      </c>
      <c r="D118" s="7">
        <v>3271.83</v>
      </c>
      <c r="E118" s="16">
        <v>44880</v>
      </c>
      <c r="F118" s="8">
        <v>0</v>
      </c>
    </row>
    <row r="119" spans="1:6" ht="19.2" x14ac:dyDescent="0.3">
      <c r="A119" s="4" t="s">
        <v>394</v>
      </c>
      <c r="B119" s="5" t="s">
        <v>123</v>
      </c>
      <c r="C119" s="6" t="s">
        <v>55</v>
      </c>
      <c r="D119" s="7">
        <v>3438.53</v>
      </c>
      <c r="E119" s="16">
        <v>44925</v>
      </c>
      <c r="F119" s="8">
        <v>0</v>
      </c>
    </row>
    <row r="120" spans="1:6" ht="19.2" x14ac:dyDescent="0.3">
      <c r="A120" s="4" t="s">
        <v>394</v>
      </c>
      <c r="B120" s="5" t="s">
        <v>123</v>
      </c>
      <c r="C120" s="6" t="s">
        <v>74</v>
      </c>
      <c r="D120" s="7">
        <v>1164.79</v>
      </c>
      <c r="E120" s="16">
        <v>44985</v>
      </c>
      <c r="F120" s="8">
        <v>0</v>
      </c>
    </row>
    <row r="121" spans="1:6" ht="19.2" x14ac:dyDescent="0.3">
      <c r="A121" s="4" t="s">
        <v>394</v>
      </c>
      <c r="B121" s="5" t="s">
        <v>123</v>
      </c>
      <c r="C121" s="6" t="s">
        <v>76</v>
      </c>
      <c r="D121" s="7">
        <v>2717.48</v>
      </c>
      <c r="E121" s="16">
        <v>44985</v>
      </c>
      <c r="F121" s="8">
        <v>0</v>
      </c>
    </row>
    <row r="122" spans="1:6" ht="19.2" x14ac:dyDescent="0.3">
      <c r="A122" s="4" t="s">
        <v>394</v>
      </c>
      <c r="B122" s="5" t="s">
        <v>124</v>
      </c>
      <c r="C122" s="6" t="s">
        <v>54</v>
      </c>
      <c r="D122" s="7">
        <v>124542.11</v>
      </c>
      <c r="E122" s="16">
        <v>44880</v>
      </c>
      <c r="F122" s="8">
        <v>0</v>
      </c>
    </row>
    <row r="123" spans="1:6" ht="19.2" x14ac:dyDescent="0.3">
      <c r="A123" s="4" t="s">
        <v>394</v>
      </c>
      <c r="B123" s="5" t="s">
        <v>124</v>
      </c>
      <c r="C123" s="6" t="s">
        <v>68</v>
      </c>
      <c r="D123" s="7">
        <v>27931.72</v>
      </c>
      <c r="E123" s="16">
        <v>44880</v>
      </c>
      <c r="F123" s="8">
        <v>4715.6899999999996</v>
      </c>
    </row>
    <row r="124" spans="1:6" ht="19.2" x14ac:dyDescent="0.3">
      <c r="A124" s="4" t="s">
        <v>394</v>
      </c>
      <c r="B124" s="5" t="s">
        <v>124</v>
      </c>
      <c r="C124" s="6" t="s">
        <v>55</v>
      </c>
      <c r="D124" s="7">
        <v>130887.67999999999</v>
      </c>
      <c r="E124" s="16">
        <v>44925</v>
      </c>
      <c r="F124" s="8">
        <v>0</v>
      </c>
    </row>
    <row r="125" spans="1:6" ht="19.2" x14ac:dyDescent="0.3">
      <c r="A125" s="4" t="s">
        <v>394</v>
      </c>
      <c r="B125" s="5" t="s">
        <v>124</v>
      </c>
      <c r="C125" s="6" t="s">
        <v>69</v>
      </c>
      <c r="D125" s="7">
        <v>29354.87</v>
      </c>
      <c r="E125" s="16">
        <v>44925</v>
      </c>
      <c r="F125" s="8">
        <v>4955.96</v>
      </c>
    </row>
    <row r="126" spans="1:6" ht="19.2" x14ac:dyDescent="0.3">
      <c r="A126" s="4" t="s">
        <v>394</v>
      </c>
      <c r="B126" s="5" t="s">
        <v>124</v>
      </c>
      <c r="C126" s="6" t="s">
        <v>74</v>
      </c>
      <c r="D126" s="7">
        <v>44337.79</v>
      </c>
      <c r="E126" s="16">
        <v>44985</v>
      </c>
      <c r="F126" s="8">
        <v>0</v>
      </c>
    </row>
    <row r="127" spans="1:6" ht="19.2" x14ac:dyDescent="0.3">
      <c r="A127" s="4" t="s">
        <v>394</v>
      </c>
      <c r="B127" s="5" t="s">
        <v>124</v>
      </c>
      <c r="C127" s="6" t="s">
        <v>75</v>
      </c>
      <c r="D127" s="7">
        <v>9943.8799999999992</v>
      </c>
      <c r="E127" s="16">
        <v>44985</v>
      </c>
      <c r="F127" s="8">
        <v>1678.81</v>
      </c>
    </row>
    <row r="128" spans="1:6" ht="19.2" x14ac:dyDescent="0.3">
      <c r="A128" s="4" t="s">
        <v>394</v>
      </c>
      <c r="B128" s="5" t="s">
        <v>124</v>
      </c>
      <c r="C128" s="6" t="s">
        <v>76</v>
      </c>
      <c r="D128" s="7">
        <v>103440.96000000001</v>
      </c>
      <c r="E128" s="16">
        <v>44985</v>
      </c>
      <c r="F128" s="8">
        <v>0</v>
      </c>
    </row>
    <row r="129" spans="1:6" ht="19.2" x14ac:dyDescent="0.3">
      <c r="A129" s="4" t="s">
        <v>394</v>
      </c>
      <c r="B129" s="5" t="s">
        <v>124</v>
      </c>
      <c r="C129" s="6" t="s">
        <v>77</v>
      </c>
      <c r="D129" s="7">
        <v>23199.25</v>
      </c>
      <c r="E129" s="16">
        <v>44985</v>
      </c>
      <c r="F129" s="8">
        <v>3916.71</v>
      </c>
    </row>
    <row r="130" spans="1:6" ht="19.2" x14ac:dyDescent="0.3">
      <c r="A130" s="4" t="s">
        <v>394</v>
      </c>
      <c r="B130" s="5" t="s">
        <v>125</v>
      </c>
      <c r="C130" s="6" t="s">
        <v>54</v>
      </c>
      <c r="D130" s="7">
        <v>10213.48</v>
      </c>
      <c r="E130" s="16">
        <v>44880</v>
      </c>
      <c r="F130" s="8">
        <v>0</v>
      </c>
    </row>
    <row r="131" spans="1:6" ht="19.2" x14ac:dyDescent="0.3">
      <c r="A131" s="4" t="s">
        <v>394</v>
      </c>
      <c r="B131" s="5" t="s">
        <v>125</v>
      </c>
      <c r="C131" s="6" t="s">
        <v>55</v>
      </c>
      <c r="D131" s="7">
        <v>10733.87</v>
      </c>
      <c r="E131" s="16">
        <v>44925</v>
      </c>
      <c r="F131" s="8">
        <v>0</v>
      </c>
    </row>
    <row r="132" spans="1:6" ht="19.2" x14ac:dyDescent="0.3">
      <c r="A132" s="4" t="s">
        <v>394</v>
      </c>
      <c r="B132" s="5" t="s">
        <v>125</v>
      </c>
      <c r="C132" s="6" t="s">
        <v>74</v>
      </c>
      <c r="D132" s="7">
        <v>3636.07</v>
      </c>
      <c r="E132" s="16">
        <v>44985</v>
      </c>
      <c r="F132" s="8">
        <v>0</v>
      </c>
    </row>
    <row r="133" spans="1:6" ht="19.2" x14ac:dyDescent="0.3">
      <c r="A133" s="4" t="s">
        <v>394</v>
      </c>
      <c r="B133" s="5" t="s">
        <v>125</v>
      </c>
      <c r="C133" s="6" t="s">
        <v>76</v>
      </c>
      <c r="D133" s="7">
        <v>8483.01</v>
      </c>
      <c r="E133" s="16">
        <v>44985</v>
      </c>
      <c r="F133" s="8">
        <v>0</v>
      </c>
    </row>
    <row r="134" spans="1:6" ht="19.2" x14ac:dyDescent="0.3">
      <c r="A134" s="4" t="s">
        <v>394</v>
      </c>
      <c r="B134" s="5" t="s">
        <v>126</v>
      </c>
      <c r="C134" s="6" t="s">
        <v>54</v>
      </c>
      <c r="D134" s="7">
        <v>7524.15</v>
      </c>
      <c r="E134" s="16">
        <v>44880</v>
      </c>
      <c r="F134" s="8">
        <v>0</v>
      </c>
    </row>
    <row r="135" spans="1:6" ht="19.2" x14ac:dyDescent="0.3">
      <c r="A135" s="4" t="s">
        <v>394</v>
      </c>
      <c r="B135" s="5" t="s">
        <v>126</v>
      </c>
      <c r="C135" s="6" t="s">
        <v>55</v>
      </c>
      <c r="D135" s="7">
        <v>7907.52</v>
      </c>
      <c r="E135" s="16">
        <v>44925</v>
      </c>
      <c r="F135" s="8">
        <v>0</v>
      </c>
    </row>
    <row r="136" spans="1:6" ht="19.2" x14ac:dyDescent="0.3">
      <c r="A136" s="4" t="s">
        <v>394</v>
      </c>
      <c r="B136" s="5" t="s">
        <v>126</v>
      </c>
      <c r="C136" s="6" t="s">
        <v>74</v>
      </c>
      <c r="D136" s="7">
        <v>2678.65</v>
      </c>
      <c r="E136" s="16">
        <v>44985</v>
      </c>
      <c r="F136" s="8">
        <v>0</v>
      </c>
    </row>
    <row r="137" spans="1:6" ht="19.2" x14ac:dyDescent="0.3">
      <c r="A137" s="4" t="s">
        <v>394</v>
      </c>
      <c r="B137" s="5" t="s">
        <v>126</v>
      </c>
      <c r="C137" s="6" t="s">
        <v>76</v>
      </c>
      <c r="D137" s="7">
        <v>6249.34</v>
      </c>
      <c r="E137" s="16">
        <v>44985</v>
      </c>
      <c r="F137" s="8">
        <v>0</v>
      </c>
    </row>
    <row r="138" spans="1:6" ht="19.2" x14ac:dyDescent="0.3">
      <c r="A138" s="4" t="s">
        <v>394</v>
      </c>
      <c r="B138" s="5" t="s">
        <v>127</v>
      </c>
      <c r="C138" s="6" t="s">
        <v>54</v>
      </c>
      <c r="D138" s="7">
        <v>70216.92</v>
      </c>
      <c r="E138" s="16">
        <v>44880</v>
      </c>
      <c r="F138" s="8">
        <v>0</v>
      </c>
    </row>
    <row r="139" spans="1:6" ht="19.2" x14ac:dyDescent="0.3">
      <c r="A139" s="4" t="s">
        <v>394</v>
      </c>
      <c r="B139" s="5" t="s">
        <v>127</v>
      </c>
      <c r="C139" s="6" t="s">
        <v>55</v>
      </c>
      <c r="D139" s="7">
        <v>73794.559999999998</v>
      </c>
      <c r="E139" s="16">
        <v>44925</v>
      </c>
      <c r="F139" s="8">
        <v>0</v>
      </c>
    </row>
    <row r="140" spans="1:6" ht="19.2" x14ac:dyDescent="0.3">
      <c r="A140" s="4" t="s">
        <v>394</v>
      </c>
      <c r="B140" s="5" t="s">
        <v>127</v>
      </c>
      <c r="C140" s="6" t="s">
        <v>74</v>
      </c>
      <c r="D140" s="7">
        <v>24997.68</v>
      </c>
      <c r="E140" s="16">
        <v>44985</v>
      </c>
      <c r="F140" s="8">
        <v>0</v>
      </c>
    </row>
    <row r="141" spans="1:6" ht="19.2" x14ac:dyDescent="0.3">
      <c r="A141" s="4" t="s">
        <v>394</v>
      </c>
      <c r="B141" s="5" t="s">
        <v>127</v>
      </c>
      <c r="C141" s="6" t="s">
        <v>76</v>
      </c>
      <c r="D141" s="7">
        <v>58320.08</v>
      </c>
      <c r="E141" s="16">
        <v>44985</v>
      </c>
      <c r="F141" s="8">
        <v>0</v>
      </c>
    </row>
    <row r="142" spans="1:6" ht="19.2" x14ac:dyDescent="0.3">
      <c r="A142" s="4" t="s">
        <v>394</v>
      </c>
      <c r="B142" s="5" t="s">
        <v>128</v>
      </c>
      <c r="C142" s="6" t="s">
        <v>54</v>
      </c>
      <c r="D142" s="7">
        <v>37004.870000000003</v>
      </c>
      <c r="E142" s="16">
        <v>44880</v>
      </c>
      <c r="F142" s="8">
        <v>0</v>
      </c>
    </row>
    <row r="143" spans="1:6" ht="19.2" x14ac:dyDescent="0.3">
      <c r="A143" s="4" t="s">
        <v>394</v>
      </c>
      <c r="B143" s="5" t="s">
        <v>128</v>
      </c>
      <c r="C143" s="6" t="s">
        <v>55</v>
      </c>
      <c r="D143" s="7">
        <v>38890.32</v>
      </c>
      <c r="E143" s="16">
        <v>44925</v>
      </c>
      <c r="F143" s="8">
        <v>0</v>
      </c>
    </row>
    <row r="144" spans="1:6" ht="19.2" x14ac:dyDescent="0.3">
      <c r="A144" s="4" t="s">
        <v>394</v>
      </c>
      <c r="B144" s="5" t="s">
        <v>128</v>
      </c>
      <c r="C144" s="6" t="s">
        <v>74</v>
      </c>
      <c r="D144" s="7">
        <v>13173.97</v>
      </c>
      <c r="E144" s="16">
        <v>44985</v>
      </c>
      <c r="F144" s="8">
        <v>0</v>
      </c>
    </row>
    <row r="145" spans="1:6" ht="19.2" x14ac:dyDescent="0.3">
      <c r="A145" s="4" t="s">
        <v>394</v>
      </c>
      <c r="B145" s="5" t="s">
        <v>128</v>
      </c>
      <c r="C145" s="6" t="s">
        <v>76</v>
      </c>
      <c r="D145" s="7">
        <v>30735.15</v>
      </c>
      <c r="E145" s="16">
        <v>44985</v>
      </c>
      <c r="F145" s="8">
        <v>0</v>
      </c>
    </row>
    <row r="146" spans="1:6" ht="19.2" x14ac:dyDescent="0.3">
      <c r="A146" s="4" t="s">
        <v>394</v>
      </c>
      <c r="B146" s="5" t="s">
        <v>129</v>
      </c>
      <c r="C146" s="6" t="s">
        <v>68</v>
      </c>
      <c r="D146" s="7">
        <v>26682.86</v>
      </c>
      <c r="E146" s="16">
        <v>44880</v>
      </c>
      <c r="F146" s="8">
        <v>4504.84</v>
      </c>
    </row>
    <row r="147" spans="1:6" ht="19.2" x14ac:dyDescent="0.3">
      <c r="A147" s="4" t="s">
        <v>394</v>
      </c>
      <c r="B147" s="5" t="s">
        <v>129</v>
      </c>
      <c r="C147" s="6" t="s">
        <v>69</v>
      </c>
      <c r="D147" s="7">
        <v>28042.38</v>
      </c>
      <c r="E147" s="16">
        <v>44957</v>
      </c>
      <c r="F147" s="8">
        <v>4734.37</v>
      </c>
    </row>
    <row r="148" spans="1:6" ht="19.2" x14ac:dyDescent="0.3">
      <c r="A148" s="4" t="s">
        <v>394</v>
      </c>
      <c r="B148" s="5" t="s">
        <v>129</v>
      </c>
      <c r="C148" s="6" t="s">
        <v>74</v>
      </c>
      <c r="D148" s="7">
        <v>42355.39</v>
      </c>
      <c r="E148" s="16">
        <v>44985</v>
      </c>
      <c r="F148" s="8">
        <v>0</v>
      </c>
    </row>
    <row r="149" spans="1:6" ht="19.2" x14ac:dyDescent="0.3">
      <c r="A149" s="4" t="s">
        <v>394</v>
      </c>
      <c r="B149" s="5" t="s">
        <v>129</v>
      </c>
      <c r="C149" s="6" t="s">
        <v>75</v>
      </c>
      <c r="D149" s="7">
        <v>9499.27</v>
      </c>
      <c r="E149" s="16">
        <v>44985</v>
      </c>
      <c r="F149" s="8">
        <v>1603.75</v>
      </c>
    </row>
    <row r="150" spans="1:6" ht="19.2" x14ac:dyDescent="0.3">
      <c r="A150" s="4" t="s">
        <v>394</v>
      </c>
      <c r="B150" s="5" t="s">
        <v>129</v>
      </c>
      <c r="C150" s="6" t="s">
        <v>76</v>
      </c>
      <c r="D150" s="7">
        <v>98815.98</v>
      </c>
      <c r="E150" s="16">
        <v>44985</v>
      </c>
      <c r="F150" s="8">
        <v>0</v>
      </c>
    </row>
    <row r="151" spans="1:6" ht="19.2" x14ac:dyDescent="0.3">
      <c r="A151" s="4" t="s">
        <v>394</v>
      </c>
      <c r="B151" s="5" t="s">
        <v>129</v>
      </c>
      <c r="C151" s="6" t="s">
        <v>77</v>
      </c>
      <c r="D151" s="7">
        <v>22161.98</v>
      </c>
      <c r="E151" s="16">
        <v>44985</v>
      </c>
      <c r="F151" s="8">
        <v>3741.59</v>
      </c>
    </row>
    <row r="152" spans="1:6" ht="19.2" x14ac:dyDescent="0.3">
      <c r="A152" s="4" t="s">
        <v>394</v>
      </c>
      <c r="B152" s="5" t="s">
        <v>130</v>
      </c>
      <c r="C152" s="6" t="s">
        <v>54</v>
      </c>
      <c r="D152" s="7">
        <v>103877.92</v>
      </c>
      <c r="E152" s="16">
        <v>44880</v>
      </c>
      <c r="F152" s="8">
        <v>0</v>
      </c>
    </row>
    <row r="153" spans="1:6" ht="19.2" x14ac:dyDescent="0.3">
      <c r="A153" s="4" t="s">
        <v>394</v>
      </c>
      <c r="B153" s="5" t="s">
        <v>130</v>
      </c>
      <c r="C153" s="6" t="s">
        <v>68</v>
      </c>
      <c r="D153" s="7">
        <v>27230.51</v>
      </c>
      <c r="E153" s="16">
        <v>44880</v>
      </c>
      <c r="F153" s="8">
        <v>0</v>
      </c>
    </row>
    <row r="154" spans="1:6" ht="19.2" x14ac:dyDescent="0.3">
      <c r="A154" s="4" t="s">
        <v>394</v>
      </c>
      <c r="B154" s="5" t="s">
        <v>130</v>
      </c>
      <c r="C154" s="6" t="s">
        <v>55</v>
      </c>
      <c r="D154" s="7">
        <v>109170.63</v>
      </c>
      <c r="E154" s="16">
        <v>44925</v>
      </c>
      <c r="F154" s="8">
        <v>0</v>
      </c>
    </row>
    <row r="155" spans="1:6" ht="19.2" x14ac:dyDescent="0.3">
      <c r="A155" s="4" t="s">
        <v>394</v>
      </c>
      <c r="B155" s="5" t="s">
        <v>130</v>
      </c>
      <c r="C155" s="6" t="s">
        <v>69</v>
      </c>
      <c r="D155" s="7">
        <v>28617.94</v>
      </c>
      <c r="E155" s="16">
        <v>44925</v>
      </c>
      <c r="F155" s="8">
        <v>0</v>
      </c>
    </row>
    <row r="156" spans="1:6" ht="19.2" x14ac:dyDescent="0.3">
      <c r="A156" s="4" t="s">
        <v>394</v>
      </c>
      <c r="B156" s="5" t="s">
        <v>130</v>
      </c>
      <c r="C156" s="6" t="s">
        <v>75</v>
      </c>
      <c r="D156" s="7">
        <v>9694.24</v>
      </c>
      <c r="E156" s="16">
        <v>44985</v>
      </c>
      <c r="F156" s="8">
        <v>0</v>
      </c>
    </row>
    <row r="157" spans="1:6" ht="19.2" x14ac:dyDescent="0.3">
      <c r="A157" s="4" t="s">
        <v>394</v>
      </c>
      <c r="B157" s="5" t="s">
        <v>130</v>
      </c>
      <c r="C157" s="6" t="s">
        <v>77</v>
      </c>
      <c r="D157" s="7">
        <v>22616.85</v>
      </c>
      <c r="E157" s="16">
        <v>44985</v>
      </c>
      <c r="F157" s="8">
        <v>0</v>
      </c>
    </row>
    <row r="158" spans="1:6" ht="19.2" x14ac:dyDescent="0.3">
      <c r="A158" s="4" t="s">
        <v>394</v>
      </c>
      <c r="B158" s="5" t="s">
        <v>131</v>
      </c>
      <c r="C158" s="6" t="s">
        <v>54</v>
      </c>
      <c r="D158" s="7">
        <v>31102.58</v>
      </c>
      <c r="E158" s="16">
        <v>44880</v>
      </c>
      <c r="F158" s="8">
        <v>0</v>
      </c>
    </row>
    <row r="159" spans="1:6" ht="19.2" x14ac:dyDescent="0.3">
      <c r="A159" s="4" t="s">
        <v>394</v>
      </c>
      <c r="B159" s="5" t="s">
        <v>131</v>
      </c>
      <c r="C159" s="6" t="s">
        <v>55</v>
      </c>
      <c r="D159" s="7">
        <v>32687.29</v>
      </c>
      <c r="E159" s="16">
        <v>44925</v>
      </c>
      <c r="F159" s="8">
        <v>0</v>
      </c>
    </row>
    <row r="160" spans="1:6" ht="19.2" x14ac:dyDescent="0.3">
      <c r="A160" s="4" t="s">
        <v>394</v>
      </c>
      <c r="B160" s="5" t="s">
        <v>131</v>
      </c>
      <c r="C160" s="6" t="s">
        <v>74</v>
      </c>
      <c r="D160" s="7">
        <v>11072.72</v>
      </c>
      <c r="E160" s="16">
        <v>44985</v>
      </c>
      <c r="F160" s="8">
        <v>0</v>
      </c>
    </row>
    <row r="161" spans="1:6" ht="19.2" x14ac:dyDescent="0.3">
      <c r="A161" s="4" t="s">
        <v>394</v>
      </c>
      <c r="B161" s="5" t="s">
        <v>131</v>
      </c>
      <c r="C161" s="6" t="s">
        <v>76</v>
      </c>
      <c r="D161" s="7">
        <v>25832.880000000001</v>
      </c>
      <c r="E161" s="16">
        <v>44985</v>
      </c>
      <c r="F161" s="8">
        <v>0</v>
      </c>
    </row>
    <row r="162" spans="1:6" ht="19.2" x14ac:dyDescent="0.3">
      <c r="A162" s="4" t="s">
        <v>394</v>
      </c>
      <c r="B162" s="5" t="s">
        <v>132</v>
      </c>
      <c r="C162" s="6" t="s">
        <v>54</v>
      </c>
      <c r="D162" s="7">
        <v>20178.330000000002</v>
      </c>
      <c r="E162" s="16">
        <v>44880</v>
      </c>
      <c r="F162" s="8">
        <v>0</v>
      </c>
    </row>
    <row r="163" spans="1:6" ht="19.2" x14ac:dyDescent="0.3">
      <c r="A163" s="4" t="s">
        <v>394</v>
      </c>
      <c r="B163" s="5" t="s">
        <v>132</v>
      </c>
      <c r="C163" s="6" t="s">
        <v>55</v>
      </c>
      <c r="D163" s="7">
        <v>21206.44</v>
      </c>
      <c r="E163" s="16">
        <v>44925</v>
      </c>
      <c r="F163" s="8">
        <v>0</v>
      </c>
    </row>
    <row r="164" spans="1:6" ht="19.2" x14ac:dyDescent="0.3">
      <c r="A164" s="4" t="s">
        <v>394</v>
      </c>
      <c r="B164" s="5" t="s">
        <v>133</v>
      </c>
      <c r="C164" s="6" t="s">
        <v>54</v>
      </c>
      <c r="D164" s="7">
        <v>5039.53</v>
      </c>
      <c r="E164" s="16">
        <v>44880</v>
      </c>
      <c r="F164" s="8">
        <v>0</v>
      </c>
    </row>
    <row r="165" spans="1:6" ht="19.2" x14ac:dyDescent="0.3">
      <c r="A165" s="4" t="s">
        <v>394</v>
      </c>
      <c r="B165" s="5" t="s">
        <v>133</v>
      </c>
      <c r="C165" s="6" t="s">
        <v>55</v>
      </c>
      <c r="D165" s="7">
        <v>5296.3</v>
      </c>
      <c r="E165" s="16">
        <v>44925</v>
      </c>
      <c r="F165" s="8">
        <v>0</v>
      </c>
    </row>
    <row r="166" spans="1:6" ht="19.2" x14ac:dyDescent="0.3">
      <c r="A166" s="4" t="s">
        <v>394</v>
      </c>
      <c r="B166" s="5" t="s">
        <v>134</v>
      </c>
      <c r="C166" s="6" t="s">
        <v>54</v>
      </c>
      <c r="D166" s="7">
        <v>78897.279999999999</v>
      </c>
      <c r="E166" s="16">
        <v>44880</v>
      </c>
      <c r="F166" s="8">
        <v>0</v>
      </c>
    </row>
    <row r="167" spans="1:6" ht="19.2" x14ac:dyDescent="0.3">
      <c r="A167" s="4" t="s">
        <v>394</v>
      </c>
      <c r="B167" s="5" t="s">
        <v>134</v>
      </c>
      <c r="C167" s="6" t="s">
        <v>55</v>
      </c>
      <c r="D167" s="7">
        <v>82917.2</v>
      </c>
      <c r="E167" s="16">
        <v>44925</v>
      </c>
      <c r="F167" s="8">
        <v>0</v>
      </c>
    </row>
    <row r="168" spans="1:6" ht="19.2" x14ac:dyDescent="0.3">
      <c r="A168" s="4" t="s">
        <v>394</v>
      </c>
      <c r="B168" s="5" t="s">
        <v>135</v>
      </c>
      <c r="C168" s="6" t="s">
        <v>54</v>
      </c>
      <c r="D168" s="7">
        <v>5520.11</v>
      </c>
      <c r="E168" s="16">
        <v>44880</v>
      </c>
      <c r="F168" s="8">
        <v>0</v>
      </c>
    </row>
    <row r="169" spans="1:6" ht="19.2" x14ac:dyDescent="0.3">
      <c r="A169" s="4" t="s">
        <v>394</v>
      </c>
      <c r="B169" s="5" t="s">
        <v>135</v>
      </c>
      <c r="C169" s="6" t="s">
        <v>55</v>
      </c>
      <c r="D169" s="7">
        <v>5801.37</v>
      </c>
      <c r="E169" s="16">
        <v>44925</v>
      </c>
      <c r="F169" s="8">
        <v>0</v>
      </c>
    </row>
    <row r="170" spans="1:6" ht="19.2" x14ac:dyDescent="0.3">
      <c r="A170" s="4" t="s">
        <v>394</v>
      </c>
      <c r="B170" s="5" t="s">
        <v>135</v>
      </c>
      <c r="C170" s="6" t="s">
        <v>74</v>
      </c>
      <c r="D170" s="7">
        <v>1965.2</v>
      </c>
      <c r="E170" s="16">
        <v>44985</v>
      </c>
      <c r="F170" s="8">
        <v>0</v>
      </c>
    </row>
    <row r="171" spans="1:6" ht="19.2" x14ac:dyDescent="0.3">
      <c r="A171" s="4" t="s">
        <v>394</v>
      </c>
      <c r="B171" s="5" t="s">
        <v>135</v>
      </c>
      <c r="C171" s="6" t="s">
        <v>76</v>
      </c>
      <c r="D171" s="7">
        <v>4584.84</v>
      </c>
      <c r="E171" s="16">
        <v>44985</v>
      </c>
      <c r="F171" s="8">
        <v>0</v>
      </c>
    </row>
    <row r="172" spans="1:6" ht="19.2" x14ac:dyDescent="0.3">
      <c r="A172" s="4" t="s">
        <v>394</v>
      </c>
      <c r="B172" s="5" t="s">
        <v>136</v>
      </c>
      <c r="C172" s="6" t="s">
        <v>54</v>
      </c>
      <c r="D172" s="7">
        <v>22574.21</v>
      </c>
      <c r="E172" s="16">
        <v>44880</v>
      </c>
      <c r="F172" s="8">
        <v>0</v>
      </c>
    </row>
    <row r="173" spans="1:6" ht="19.2" x14ac:dyDescent="0.3">
      <c r="A173" s="4" t="s">
        <v>394</v>
      </c>
      <c r="B173" s="5" t="s">
        <v>136</v>
      </c>
      <c r="C173" s="6" t="s">
        <v>68</v>
      </c>
      <c r="D173" s="7">
        <v>5917.59</v>
      </c>
      <c r="E173" s="16">
        <v>44880</v>
      </c>
      <c r="F173" s="8">
        <v>0</v>
      </c>
    </row>
    <row r="174" spans="1:6" ht="19.2" x14ac:dyDescent="0.3">
      <c r="A174" s="4" t="s">
        <v>394</v>
      </c>
      <c r="B174" s="5" t="s">
        <v>136</v>
      </c>
      <c r="C174" s="6" t="s">
        <v>55</v>
      </c>
      <c r="D174" s="7">
        <v>23724.400000000001</v>
      </c>
      <c r="E174" s="16">
        <v>44925</v>
      </c>
      <c r="F174" s="8">
        <v>0</v>
      </c>
    </row>
    <row r="175" spans="1:6" ht="19.2" x14ac:dyDescent="0.3">
      <c r="A175" s="4" t="s">
        <v>394</v>
      </c>
      <c r="B175" s="5" t="s">
        <v>136</v>
      </c>
      <c r="C175" s="6" t="s">
        <v>69</v>
      </c>
      <c r="D175" s="7">
        <v>6219.1</v>
      </c>
      <c r="E175" s="16">
        <v>44925</v>
      </c>
      <c r="F175" s="8">
        <v>0</v>
      </c>
    </row>
    <row r="176" spans="1:6" ht="19.2" x14ac:dyDescent="0.3">
      <c r="A176" s="4" t="s">
        <v>394</v>
      </c>
      <c r="B176" s="5" t="s">
        <v>136</v>
      </c>
      <c r="C176" s="6" t="s">
        <v>74</v>
      </c>
      <c r="D176" s="7">
        <v>8036.56</v>
      </c>
      <c r="E176" s="16">
        <v>44985</v>
      </c>
      <c r="F176" s="8">
        <v>0</v>
      </c>
    </row>
    <row r="177" spans="1:6" ht="19.2" x14ac:dyDescent="0.3">
      <c r="A177" s="4" t="s">
        <v>394</v>
      </c>
      <c r="B177" s="5" t="s">
        <v>136</v>
      </c>
      <c r="C177" s="6" t="s">
        <v>75</v>
      </c>
      <c r="D177" s="7">
        <v>1802.4</v>
      </c>
      <c r="E177" s="16">
        <v>44985</v>
      </c>
      <c r="F177" s="8">
        <v>304.3</v>
      </c>
    </row>
    <row r="178" spans="1:6" ht="19.2" x14ac:dyDescent="0.3">
      <c r="A178" s="4" t="s">
        <v>394</v>
      </c>
      <c r="B178" s="5" t="s">
        <v>136</v>
      </c>
      <c r="C178" s="6" t="s">
        <v>76</v>
      </c>
      <c r="D178" s="7">
        <v>18749.47</v>
      </c>
      <c r="E178" s="16">
        <v>44985</v>
      </c>
      <c r="F178" s="8">
        <v>0</v>
      </c>
    </row>
    <row r="179" spans="1:6" ht="19.2" x14ac:dyDescent="0.3">
      <c r="A179" s="4" t="s">
        <v>394</v>
      </c>
      <c r="B179" s="5" t="s">
        <v>136</v>
      </c>
      <c r="C179" s="6" t="s">
        <v>77</v>
      </c>
      <c r="D179" s="7">
        <v>4205.05</v>
      </c>
      <c r="E179" s="16">
        <v>44985</v>
      </c>
      <c r="F179" s="8">
        <v>709.93</v>
      </c>
    </row>
    <row r="180" spans="1:6" ht="19.2" x14ac:dyDescent="0.3">
      <c r="A180" s="4" t="s">
        <v>394</v>
      </c>
      <c r="B180" s="5" t="s">
        <v>137</v>
      </c>
      <c r="C180" s="6" t="s">
        <v>54</v>
      </c>
      <c r="D180" s="7">
        <v>35841.64</v>
      </c>
      <c r="E180" s="16">
        <v>44880</v>
      </c>
      <c r="F180" s="8">
        <v>0</v>
      </c>
    </row>
    <row r="181" spans="1:6" ht="19.2" x14ac:dyDescent="0.3">
      <c r="A181" s="4" t="s">
        <v>394</v>
      </c>
      <c r="B181" s="5" t="s">
        <v>137</v>
      </c>
      <c r="C181" s="6" t="s">
        <v>55</v>
      </c>
      <c r="D181" s="7">
        <v>37667.81</v>
      </c>
      <c r="E181" s="16">
        <v>44925</v>
      </c>
      <c r="F181" s="8">
        <v>0</v>
      </c>
    </row>
    <row r="182" spans="1:6" ht="19.2" x14ac:dyDescent="0.3">
      <c r="A182" s="4" t="s">
        <v>394</v>
      </c>
      <c r="B182" s="5" t="s">
        <v>137</v>
      </c>
      <c r="C182" s="6" t="s">
        <v>74</v>
      </c>
      <c r="D182" s="7">
        <v>12759.85</v>
      </c>
      <c r="E182" s="16">
        <v>44985</v>
      </c>
      <c r="F182" s="8">
        <v>0</v>
      </c>
    </row>
    <row r="183" spans="1:6" ht="19.2" x14ac:dyDescent="0.3">
      <c r="A183" s="4" t="s">
        <v>394</v>
      </c>
      <c r="B183" s="5" t="s">
        <v>137</v>
      </c>
      <c r="C183" s="6" t="s">
        <v>76</v>
      </c>
      <c r="D183" s="7">
        <v>29768.99</v>
      </c>
      <c r="E183" s="16">
        <v>44985</v>
      </c>
      <c r="F183" s="8">
        <v>0</v>
      </c>
    </row>
    <row r="184" spans="1:6" ht="19.2" x14ac:dyDescent="0.3">
      <c r="A184" s="4" t="s">
        <v>394</v>
      </c>
      <c r="B184" s="5" t="s">
        <v>138</v>
      </c>
      <c r="C184" s="6" t="s">
        <v>54</v>
      </c>
      <c r="D184" s="7">
        <v>11567.37</v>
      </c>
      <c r="E184" s="16">
        <v>44880</v>
      </c>
      <c r="F184" s="8">
        <v>0</v>
      </c>
    </row>
    <row r="185" spans="1:6" ht="19.2" x14ac:dyDescent="0.3">
      <c r="A185" s="4" t="s">
        <v>394</v>
      </c>
      <c r="B185" s="5" t="s">
        <v>138</v>
      </c>
      <c r="C185" s="6" t="s">
        <v>55</v>
      </c>
      <c r="D185" s="7">
        <v>12156.74</v>
      </c>
      <c r="E185" s="16">
        <v>44925</v>
      </c>
      <c r="F185" s="8">
        <v>0</v>
      </c>
    </row>
    <row r="186" spans="1:6" ht="19.2" x14ac:dyDescent="0.3">
      <c r="A186" s="4" t="s">
        <v>394</v>
      </c>
      <c r="B186" s="5" t="s">
        <v>138</v>
      </c>
      <c r="C186" s="6" t="s">
        <v>74</v>
      </c>
      <c r="D186" s="7">
        <v>4118.0600000000004</v>
      </c>
      <c r="E186" s="16">
        <v>44985</v>
      </c>
      <c r="F186" s="8">
        <v>0</v>
      </c>
    </row>
    <row r="187" spans="1:6" ht="19.2" x14ac:dyDescent="0.3">
      <c r="A187" s="4" t="s">
        <v>394</v>
      </c>
      <c r="B187" s="5" t="s">
        <v>138</v>
      </c>
      <c r="C187" s="6" t="s">
        <v>76</v>
      </c>
      <c r="D187" s="7">
        <v>9607.52</v>
      </c>
      <c r="E187" s="16">
        <v>44985</v>
      </c>
      <c r="F187" s="8">
        <v>0</v>
      </c>
    </row>
    <row r="188" spans="1:6" ht="19.2" x14ac:dyDescent="0.3">
      <c r="A188" s="4" t="s">
        <v>394</v>
      </c>
      <c r="B188" s="5" t="s">
        <v>139</v>
      </c>
      <c r="C188" s="6" t="s">
        <v>54</v>
      </c>
      <c r="D188" s="7">
        <v>32700.720000000001</v>
      </c>
      <c r="E188" s="16">
        <v>44880</v>
      </c>
      <c r="F188" s="8">
        <v>0</v>
      </c>
    </row>
    <row r="189" spans="1:6" ht="19.2" x14ac:dyDescent="0.3">
      <c r="A189" s="4" t="s">
        <v>394</v>
      </c>
      <c r="B189" s="5" t="s">
        <v>139</v>
      </c>
      <c r="C189" s="6" t="s">
        <v>55</v>
      </c>
      <c r="D189" s="7">
        <v>34366.86</v>
      </c>
      <c r="E189" s="16">
        <v>44925</v>
      </c>
      <c r="F189" s="8">
        <v>0</v>
      </c>
    </row>
    <row r="190" spans="1:6" ht="19.2" x14ac:dyDescent="0.3">
      <c r="A190" s="4" t="s">
        <v>394</v>
      </c>
      <c r="B190" s="5" t="s">
        <v>139</v>
      </c>
      <c r="C190" s="6" t="s">
        <v>74</v>
      </c>
      <c r="D190" s="7">
        <v>11641.66</v>
      </c>
      <c r="E190" s="16">
        <v>44985</v>
      </c>
      <c r="F190" s="8">
        <v>0</v>
      </c>
    </row>
    <row r="191" spans="1:6" ht="19.2" x14ac:dyDescent="0.3">
      <c r="A191" s="4" t="s">
        <v>394</v>
      </c>
      <c r="B191" s="5" t="s">
        <v>139</v>
      </c>
      <c r="C191" s="6" t="s">
        <v>76</v>
      </c>
      <c r="D191" s="7">
        <v>27160.240000000002</v>
      </c>
      <c r="E191" s="16">
        <v>44985</v>
      </c>
      <c r="F191" s="8">
        <v>0</v>
      </c>
    </row>
    <row r="192" spans="1:6" ht="19.2" x14ac:dyDescent="0.3">
      <c r="A192" s="4" t="s">
        <v>394</v>
      </c>
      <c r="B192" s="5" t="s">
        <v>140</v>
      </c>
      <c r="C192" s="6" t="s">
        <v>54</v>
      </c>
      <c r="D192" s="7">
        <v>24189.040000000001</v>
      </c>
      <c r="E192" s="16">
        <v>44880</v>
      </c>
      <c r="F192" s="8">
        <v>0</v>
      </c>
    </row>
    <row r="193" spans="1:6" ht="19.2" x14ac:dyDescent="0.3">
      <c r="A193" s="4" t="s">
        <v>394</v>
      </c>
      <c r="B193" s="5" t="s">
        <v>140</v>
      </c>
      <c r="C193" s="6" t="s">
        <v>55</v>
      </c>
      <c r="D193" s="7">
        <v>25421.5</v>
      </c>
      <c r="E193" s="16">
        <v>44925</v>
      </c>
      <c r="F193" s="8">
        <v>0</v>
      </c>
    </row>
    <row r="194" spans="1:6" ht="19.2" x14ac:dyDescent="0.3">
      <c r="A194" s="4" t="s">
        <v>394</v>
      </c>
      <c r="B194" s="5" t="s">
        <v>141</v>
      </c>
      <c r="C194" s="6" t="s">
        <v>54</v>
      </c>
      <c r="D194" s="7">
        <v>30525.35</v>
      </c>
      <c r="E194" s="16">
        <v>44880</v>
      </c>
      <c r="F194" s="8">
        <v>0</v>
      </c>
    </row>
    <row r="195" spans="1:6" ht="19.2" x14ac:dyDescent="0.3">
      <c r="A195" s="4" t="s">
        <v>394</v>
      </c>
      <c r="B195" s="5" t="s">
        <v>141</v>
      </c>
      <c r="C195" s="6" t="s">
        <v>55</v>
      </c>
      <c r="D195" s="7">
        <v>32080.66</v>
      </c>
      <c r="E195" s="16">
        <v>44925</v>
      </c>
      <c r="F195" s="8">
        <v>0</v>
      </c>
    </row>
    <row r="196" spans="1:6" ht="19.2" x14ac:dyDescent="0.3">
      <c r="A196" s="4" t="s">
        <v>394</v>
      </c>
      <c r="B196" s="5" t="s">
        <v>141</v>
      </c>
      <c r="C196" s="6" t="s">
        <v>74</v>
      </c>
      <c r="D196" s="7">
        <v>10867.22</v>
      </c>
      <c r="E196" s="16">
        <v>44985</v>
      </c>
      <c r="F196" s="8">
        <v>0</v>
      </c>
    </row>
    <row r="197" spans="1:6" ht="19.2" x14ac:dyDescent="0.3">
      <c r="A197" s="4" t="s">
        <v>394</v>
      </c>
      <c r="B197" s="5" t="s">
        <v>141</v>
      </c>
      <c r="C197" s="6" t="s">
        <v>76</v>
      </c>
      <c r="D197" s="7">
        <v>25353.45</v>
      </c>
      <c r="E197" s="16">
        <v>44985</v>
      </c>
      <c r="F197" s="8">
        <v>0</v>
      </c>
    </row>
    <row r="198" spans="1:6" ht="19.2" x14ac:dyDescent="0.3">
      <c r="A198" s="4" t="s">
        <v>394</v>
      </c>
      <c r="B198" s="5" t="s">
        <v>142</v>
      </c>
      <c r="C198" s="6" t="s">
        <v>54</v>
      </c>
      <c r="D198" s="7">
        <v>1229321.97</v>
      </c>
      <c r="E198" s="16">
        <v>44880</v>
      </c>
      <c r="F198" s="8">
        <v>0</v>
      </c>
    </row>
    <row r="199" spans="1:6" ht="19.2" x14ac:dyDescent="0.3">
      <c r="A199" s="4" t="s">
        <v>394</v>
      </c>
      <c r="B199" s="5" t="s">
        <v>142</v>
      </c>
      <c r="C199" s="6" t="s">
        <v>68</v>
      </c>
      <c r="D199" s="7">
        <v>259459.75</v>
      </c>
      <c r="E199" s="16">
        <v>44880</v>
      </c>
      <c r="F199" s="8">
        <v>43804.34</v>
      </c>
    </row>
    <row r="200" spans="1:6" ht="19.2" x14ac:dyDescent="0.3">
      <c r="A200" s="4" t="s">
        <v>394</v>
      </c>
      <c r="B200" s="5" t="s">
        <v>142</v>
      </c>
      <c r="C200" s="6" t="s">
        <v>55</v>
      </c>
      <c r="D200" s="7">
        <v>1291957.46</v>
      </c>
      <c r="E200" s="16">
        <v>44925</v>
      </c>
      <c r="F200" s="8">
        <v>0</v>
      </c>
    </row>
    <row r="201" spans="1:6" ht="19.2" x14ac:dyDescent="0.3">
      <c r="A201" s="4" t="s">
        <v>394</v>
      </c>
      <c r="B201" s="5" t="s">
        <v>142</v>
      </c>
      <c r="C201" s="6" t="s">
        <v>69</v>
      </c>
      <c r="D201" s="7">
        <v>272679.56</v>
      </c>
      <c r="E201" s="16">
        <v>44925</v>
      </c>
      <c r="F201" s="8">
        <v>46036.22</v>
      </c>
    </row>
    <row r="202" spans="1:6" ht="19.2" x14ac:dyDescent="0.3">
      <c r="A202" s="4" t="s">
        <v>394</v>
      </c>
      <c r="B202" s="5" t="s">
        <v>142</v>
      </c>
      <c r="C202" s="6" t="s">
        <v>74</v>
      </c>
      <c r="D202" s="7">
        <v>480268.08</v>
      </c>
      <c r="E202" s="16">
        <v>44985</v>
      </c>
      <c r="F202" s="8">
        <v>0</v>
      </c>
    </row>
    <row r="203" spans="1:6" ht="19.2" x14ac:dyDescent="0.3">
      <c r="A203" s="4" t="s">
        <v>394</v>
      </c>
      <c r="B203" s="5" t="s">
        <v>142</v>
      </c>
      <c r="C203" s="6" t="s">
        <v>75</v>
      </c>
      <c r="D203" s="7">
        <v>92369.34</v>
      </c>
      <c r="E203" s="16">
        <v>44985</v>
      </c>
      <c r="F203" s="8">
        <v>15594.63</v>
      </c>
    </row>
    <row r="204" spans="1:6" ht="19.2" x14ac:dyDescent="0.3">
      <c r="A204" s="4" t="s">
        <v>394</v>
      </c>
      <c r="B204" s="5" t="s">
        <v>142</v>
      </c>
      <c r="C204" s="6" t="s">
        <v>76</v>
      </c>
      <c r="D204" s="7">
        <v>1120475.18</v>
      </c>
      <c r="E204" s="16">
        <v>44985</v>
      </c>
      <c r="F204" s="8">
        <v>0</v>
      </c>
    </row>
    <row r="205" spans="1:6" ht="19.2" x14ac:dyDescent="0.3">
      <c r="A205" s="4" t="s">
        <v>394</v>
      </c>
      <c r="B205" s="5" t="s">
        <v>142</v>
      </c>
      <c r="C205" s="6" t="s">
        <v>77</v>
      </c>
      <c r="D205" s="7">
        <v>215499.54</v>
      </c>
      <c r="E205" s="16">
        <v>44985</v>
      </c>
      <c r="F205" s="8">
        <v>36382.58</v>
      </c>
    </row>
    <row r="206" spans="1:6" ht="19.2" x14ac:dyDescent="0.3">
      <c r="A206" s="4" t="s">
        <v>394</v>
      </c>
      <c r="B206" s="5" t="s">
        <v>144</v>
      </c>
      <c r="C206" s="6" t="s">
        <v>54</v>
      </c>
      <c r="D206" s="7">
        <v>7154.27</v>
      </c>
      <c r="E206" s="16">
        <v>44880</v>
      </c>
      <c r="F206" s="8">
        <v>0</v>
      </c>
    </row>
    <row r="207" spans="1:6" ht="19.2" x14ac:dyDescent="0.3">
      <c r="A207" s="4" t="s">
        <v>394</v>
      </c>
      <c r="B207" s="5" t="s">
        <v>144</v>
      </c>
      <c r="C207" s="6" t="s">
        <v>55</v>
      </c>
      <c r="D207" s="7">
        <v>7518.79</v>
      </c>
      <c r="E207" s="16">
        <v>44925</v>
      </c>
      <c r="F207" s="8">
        <v>0</v>
      </c>
    </row>
    <row r="208" spans="1:6" ht="19.2" x14ac:dyDescent="0.3">
      <c r="A208" s="4" t="s">
        <v>394</v>
      </c>
      <c r="B208" s="5" t="s">
        <v>144</v>
      </c>
      <c r="C208" s="6" t="s">
        <v>74</v>
      </c>
      <c r="D208" s="7">
        <v>2546.9699999999998</v>
      </c>
      <c r="E208" s="16">
        <v>44985</v>
      </c>
      <c r="F208" s="8">
        <v>0</v>
      </c>
    </row>
    <row r="209" spans="1:6" ht="19.2" x14ac:dyDescent="0.3">
      <c r="A209" s="4" t="s">
        <v>394</v>
      </c>
      <c r="B209" s="5" t="s">
        <v>144</v>
      </c>
      <c r="C209" s="6" t="s">
        <v>76</v>
      </c>
      <c r="D209" s="7">
        <v>5942.12</v>
      </c>
      <c r="E209" s="16">
        <v>44985</v>
      </c>
      <c r="F209" s="8">
        <v>0</v>
      </c>
    </row>
    <row r="210" spans="1:6" ht="19.2" x14ac:dyDescent="0.3">
      <c r="A210" s="4" t="s">
        <v>394</v>
      </c>
      <c r="B210" s="5" t="s">
        <v>145</v>
      </c>
      <c r="C210" s="6" t="s">
        <v>54</v>
      </c>
      <c r="D210" s="7">
        <v>80684.31</v>
      </c>
      <c r="E210" s="16">
        <v>44880</v>
      </c>
      <c r="F210" s="8">
        <v>0</v>
      </c>
    </row>
    <row r="211" spans="1:6" ht="19.2" x14ac:dyDescent="0.3">
      <c r="A211" s="4" t="s">
        <v>394</v>
      </c>
      <c r="B211" s="5" t="s">
        <v>145</v>
      </c>
      <c r="C211" s="6" t="s">
        <v>55</v>
      </c>
      <c r="D211" s="7">
        <v>84795.28</v>
      </c>
      <c r="E211" s="16">
        <v>44925</v>
      </c>
      <c r="F211" s="8">
        <v>0</v>
      </c>
    </row>
    <row r="212" spans="1:6" ht="19.2" x14ac:dyDescent="0.3">
      <c r="A212" s="4" t="s">
        <v>394</v>
      </c>
      <c r="B212" s="5" t="s">
        <v>145</v>
      </c>
      <c r="C212" s="6" t="s">
        <v>74</v>
      </c>
      <c r="D212" s="7">
        <v>28724.13</v>
      </c>
      <c r="E212" s="16">
        <v>44985</v>
      </c>
      <c r="F212" s="8">
        <v>0</v>
      </c>
    </row>
    <row r="213" spans="1:6" ht="19.2" x14ac:dyDescent="0.3">
      <c r="A213" s="4" t="s">
        <v>394</v>
      </c>
      <c r="B213" s="5" t="s">
        <v>145</v>
      </c>
      <c r="C213" s="6" t="s">
        <v>76</v>
      </c>
      <c r="D213" s="7">
        <v>67013.990000000005</v>
      </c>
      <c r="E213" s="16">
        <v>44985</v>
      </c>
      <c r="F213" s="8">
        <v>0</v>
      </c>
    </row>
    <row r="214" spans="1:6" ht="19.2" x14ac:dyDescent="0.3">
      <c r="A214" s="4" t="s">
        <v>394</v>
      </c>
      <c r="B214" s="5" t="s">
        <v>146</v>
      </c>
      <c r="C214" s="6" t="s">
        <v>54</v>
      </c>
      <c r="D214" s="7">
        <v>68231.33</v>
      </c>
      <c r="E214" s="16">
        <v>44880</v>
      </c>
      <c r="F214" s="8">
        <v>0</v>
      </c>
    </row>
    <row r="215" spans="1:6" ht="19.2" x14ac:dyDescent="0.3">
      <c r="A215" s="4" t="s">
        <v>394</v>
      </c>
      <c r="B215" s="5" t="s">
        <v>146</v>
      </c>
      <c r="C215" s="6" t="s">
        <v>68</v>
      </c>
      <c r="D215" s="7">
        <v>17886.13</v>
      </c>
      <c r="E215" s="16">
        <v>44880</v>
      </c>
      <c r="F215" s="8">
        <v>0</v>
      </c>
    </row>
    <row r="216" spans="1:6" ht="19.2" x14ac:dyDescent="0.3">
      <c r="A216" s="4" t="s">
        <v>394</v>
      </c>
      <c r="B216" s="5" t="s">
        <v>146</v>
      </c>
      <c r="C216" s="6" t="s">
        <v>55</v>
      </c>
      <c r="D216" s="7">
        <v>71707.81</v>
      </c>
      <c r="E216" s="16">
        <v>44925</v>
      </c>
      <c r="F216" s="8">
        <v>0</v>
      </c>
    </row>
    <row r="217" spans="1:6" ht="19.2" x14ac:dyDescent="0.3">
      <c r="A217" s="4" t="s">
        <v>394</v>
      </c>
      <c r="B217" s="5" t="s">
        <v>146</v>
      </c>
      <c r="C217" s="6" t="s">
        <v>69</v>
      </c>
      <c r="D217" s="7">
        <v>18797.45</v>
      </c>
      <c r="E217" s="16">
        <v>44925</v>
      </c>
      <c r="F217" s="8">
        <v>0</v>
      </c>
    </row>
    <row r="218" spans="1:6" ht="19.2" x14ac:dyDescent="0.3">
      <c r="A218" s="4" t="s">
        <v>394</v>
      </c>
      <c r="B218" s="5" t="s">
        <v>146</v>
      </c>
      <c r="C218" s="6" t="s">
        <v>74</v>
      </c>
      <c r="D218" s="7">
        <v>24290.79</v>
      </c>
      <c r="E218" s="16">
        <v>44985</v>
      </c>
      <c r="F218" s="8">
        <v>0</v>
      </c>
    </row>
    <row r="219" spans="1:6" ht="19.2" x14ac:dyDescent="0.3">
      <c r="A219" s="4" t="s">
        <v>394</v>
      </c>
      <c r="B219" s="5" t="s">
        <v>146</v>
      </c>
      <c r="C219" s="6" t="s">
        <v>75</v>
      </c>
      <c r="D219" s="7">
        <v>6367.58</v>
      </c>
      <c r="E219" s="16">
        <v>44985</v>
      </c>
      <c r="F219" s="8">
        <v>0</v>
      </c>
    </row>
    <row r="220" spans="1:6" ht="19.2" x14ac:dyDescent="0.3">
      <c r="A220" s="4" t="s">
        <v>394</v>
      </c>
      <c r="B220" s="5" t="s">
        <v>146</v>
      </c>
      <c r="C220" s="6" t="s">
        <v>76</v>
      </c>
      <c r="D220" s="7">
        <v>56670.91</v>
      </c>
      <c r="E220" s="16">
        <v>44985</v>
      </c>
      <c r="F220" s="8">
        <v>0</v>
      </c>
    </row>
    <row r="221" spans="1:6" ht="19.2" x14ac:dyDescent="0.3">
      <c r="A221" s="4" t="s">
        <v>394</v>
      </c>
      <c r="B221" s="5" t="s">
        <v>146</v>
      </c>
      <c r="C221" s="6" t="s">
        <v>77</v>
      </c>
      <c r="D221" s="7">
        <v>14855.69</v>
      </c>
      <c r="E221" s="16">
        <v>44985</v>
      </c>
      <c r="F221" s="8">
        <v>0</v>
      </c>
    </row>
    <row r="222" spans="1:6" ht="19.2" x14ac:dyDescent="0.3">
      <c r="A222" s="4" t="s">
        <v>394</v>
      </c>
      <c r="B222" s="5" t="s">
        <v>147</v>
      </c>
      <c r="C222" s="6" t="s">
        <v>54</v>
      </c>
      <c r="D222" s="7">
        <v>15315.39</v>
      </c>
      <c r="E222" s="16">
        <v>44880</v>
      </c>
      <c r="F222" s="8">
        <v>0</v>
      </c>
    </row>
    <row r="223" spans="1:6" ht="19.2" x14ac:dyDescent="0.3">
      <c r="A223" s="4" t="s">
        <v>394</v>
      </c>
      <c r="B223" s="5" t="s">
        <v>147</v>
      </c>
      <c r="C223" s="6" t="s">
        <v>55</v>
      </c>
      <c r="D223" s="7">
        <v>16095.73</v>
      </c>
      <c r="E223" s="16">
        <v>44925</v>
      </c>
      <c r="F223" s="8">
        <v>0</v>
      </c>
    </row>
    <row r="224" spans="1:6" ht="19.2" x14ac:dyDescent="0.3">
      <c r="A224" s="4" t="s">
        <v>394</v>
      </c>
      <c r="B224" s="5" t="s">
        <v>147</v>
      </c>
      <c r="C224" s="6" t="s">
        <v>74</v>
      </c>
      <c r="D224" s="7">
        <v>5452.38</v>
      </c>
      <c r="E224" s="16">
        <v>44985</v>
      </c>
      <c r="F224" s="8">
        <v>0</v>
      </c>
    </row>
    <row r="225" spans="1:6" ht="19.2" x14ac:dyDescent="0.3">
      <c r="A225" s="4" t="s">
        <v>394</v>
      </c>
      <c r="B225" s="5" t="s">
        <v>147</v>
      </c>
      <c r="C225" s="6" t="s">
        <v>76</v>
      </c>
      <c r="D225" s="7">
        <v>12720.51</v>
      </c>
      <c r="E225" s="16">
        <v>44985</v>
      </c>
      <c r="F225" s="8">
        <v>0</v>
      </c>
    </row>
    <row r="226" spans="1:6" ht="19.2" x14ac:dyDescent="0.3">
      <c r="A226" s="4" t="s">
        <v>394</v>
      </c>
      <c r="B226" s="5" t="s">
        <v>148</v>
      </c>
      <c r="C226" s="6" t="s">
        <v>54</v>
      </c>
      <c r="D226" s="7">
        <v>30072.01</v>
      </c>
      <c r="E226" s="16">
        <v>44880</v>
      </c>
      <c r="F226" s="8">
        <v>0</v>
      </c>
    </row>
    <row r="227" spans="1:6" ht="19.2" x14ac:dyDescent="0.3">
      <c r="A227" s="4" t="s">
        <v>394</v>
      </c>
      <c r="B227" s="5" t="s">
        <v>148</v>
      </c>
      <c r="C227" s="6" t="s">
        <v>55</v>
      </c>
      <c r="D227" s="7">
        <v>31604.21</v>
      </c>
      <c r="E227" s="16">
        <v>44925</v>
      </c>
      <c r="F227" s="8">
        <v>0</v>
      </c>
    </row>
    <row r="228" spans="1:6" ht="19.2" x14ac:dyDescent="0.3">
      <c r="A228" s="4" t="s">
        <v>394</v>
      </c>
      <c r="B228" s="5" t="s">
        <v>149</v>
      </c>
      <c r="C228" s="6" t="s">
        <v>54</v>
      </c>
      <c r="D228" s="7">
        <v>63001.15</v>
      </c>
      <c r="E228" s="16">
        <v>44880</v>
      </c>
      <c r="F228" s="8">
        <v>0</v>
      </c>
    </row>
    <row r="229" spans="1:6" ht="19.2" x14ac:dyDescent="0.3">
      <c r="A229" s="4" t="s">
        <v>394</v>
      </c>
      <c r="B229" s="5" t="s">
        <v>149</v>
      </c>
      <c r="C229" s="6" t="s">
        <v>68</v>
      </c>
      <c r="D229" s="7">
        <v>14129.6</v>
      </c>
      <c r="E229" s="16">
        <v>44880</v>
      </c>
      <c r="F229" s="8">
        <v>2385.4899999999998</v>
      </c>
    </row>
    <row r="230" spans="1:6" ht="19.2" x14ac:dyDescent="0.3">
      <c r="A230" s="4" t="s">
        <v>394</v>
      </c>
      <c r="B230" s="5" t="s">
        <v>149</v>
      </c>
      <c r="C230" s="6" t="s">
        <v>55</v>
      </c>
      <c r="D230" s="7">
        <v>66211.14</v>
      </c>
      <c r="E230" s="16">
        <v>44925</v>
      </c>
      <c r="F230" s="8">
        <v>0</v>
      </c>
    </row>
    <row r="231" spans="1:6" ht="19.2" x14ac:dyDescent="0.3">
      <c r="A231" s="4" t="s">
        <v>394</v>
      </c>
      <c r="B231" s="5" t="s">
        <v>149</v>
      </c>
      <c r="C231" s="6" t="s">
        <v>69</v>
      </c>
      <c r="D231" s="7">
        <v>14849.53</v>
      </c>
      <c r="E231" s="16">
        <v>44925</v>
      </c>
      <c r="F231" s="8">
        <v>2507.0300000000002</v>
      </c>
    </row>
    <row r="232" spans="1:6" ht="19.2" x14ac:dyDescent="0.3">
      <c r="A232" s="4" t="s">
        <v>394</v>
      </c>
      <c r="B232" s="5" t="s">
        <v>149</v>
      </c>
      <c r="C232" s="6" t="s">
        <v>74</v>
      </c>
      <c r="D232" s="7">
        <v>22428.81</v>
      </c>
      <c r="E232" s="16">
        <v>44985</v>
      </c>
      <c r="F232" s="8">
        <v>0</v>
      </c>
    </row>
    <row r="233" spans="1:6" ht="19.2" x14ac:dyDescent="0.3">
      <c r="A233" s="4" t="s">
        <v>394</v>
      </c>
      <c r="B233" s="5" t="s">
        <v>149</v>
      </c>
      <c r="C233" s="6" t="s">
        <v>75</v>
      </c>
      <c r="D233" s="7">
        <v>5030.2299999999996</v>
      </c>
      <c r="E233" s="16">
        <v>44985</v>
      </c>
      <c r="F233" s="8">
        <v>849.25</v>
      </c>
    </row>
    <row r="234" spans="1:6" ht="19.2" x14ac:dyDescent="0.3">
      <c r="A234" s="4" t="s">
        <v>394</v>
      </c>
      <c r="B234" s="5" t="s">
        <v>149</v>
      </c>
      <c r="C234" s="6" t="s">
        <v>76</v>
      </c>
      <c r="D234" s="7">
        <v>52326.879999999997</v>
      </c>
      <c r="E234" s="16">
        <v>44985</v>
      </c>
      <c r="F234" s="8">
        <v>0</v>
      </c>
    </row>
    <row r="235" spans="1:6" ht="19.2" x14ac:dyDescent="0.3">
      <c r="A235" s="4" t="s">
        <v>394</v>
      </c>
      <c r="B235" s="5" t="s">
        <v>149</v>
      </c>
      <c r="C235" s="6" t="s">
        <v>77</v>
      </c>
      <c r="D235" s="7">
        <v>11735.63</v>
      </c>
      <c r="E235" s="16">
        <v>44985</v>
      </c>
      <c r="F235" s="8">
        <v>1981.31</v>
      </c>
    </row>
    <row r="236" spans="1:6" ht="19.2" x14ac:dyDescent="0.3">
      <c r="A236" s="4" t="s">
        <v>394</v>
      </c>
      <c r="B236" s="5" t="s">
        <v>150</v>
      </c>
      <c r="C236" s="6" t="s">
        <v>54</v>
      </c>
      <c r="D236" s="7">
        <v>16664.89</v>
      </c>
      <c r="E236" s="16">
        <v>44895</v>
      </c>
      <c r="F236" s="8">
        <v>0</v>
      </c>
    </row>
    <row r="237" spans="1:6" ht="19.2" x14ac:dyDescent="0.3">
      <c r="A237" s="4" t="s">
        <v>394</v>
      </c>
      <c r="B237" s="5" t="s">
        <v>150</v>
      </c>
      <c r="C237" s="6" t="s">
        <v>55</v>
      </c>
      <c r="D237" s="7">
        <v>17513.990000000002</v>
      </c>
      <c r="E237" s="16">
        <v>44925</v>
      </c>
      <c r="F237" s="8">
        <v>0</v>
      </c>
    </row>
    <row r="238" spans="1:6" ht="19.2" x14ac:dyDescent="0.3">
      <c r="A238" s="4" t="s">
        <v>394</v>
      </c>
      <c r="B238" s="5" t="s">
        <v>151</v>
      </c>
      <c r="C238" s="6" t="s">
        <v>54</v>
      </c>
      <c r="D238" s="7">
        <v>13397.45</v>
      </c>
      <c r="E238" s="16">
        <v>44880</v>
      </c>
      <c r="F238" s="8">
        <v>0</v>
      </c>
    </row>
    <row r="239" spans="1:6" ht="19.2" x14ac:dyDescent="0.3">
      <c r="A239" s="4" t="s">
        <v>394</v>
      </c>
      <c r="B239" s="5" t="s">
        <v>151</v>
      </c>
      <c r="C239" s="6" t="s">
        <v>55</v>
      </c>
      <c r="D239" s="7">
        <v>14080.07</v>
      </c>
      <c r="E239" s="16">
        <v>44925</v>
      </c>
      <c r="F239" s="8">
        <v>0</v>
      </c>
    </row>
    <row r="240" spans="1:6" ht="19.2" x14ac:dyDescent="0.3">
      <c r="A240" s="4" t="s">
        <v>394</v>
      </c>
      <c r="B240" s="5" t="s">
        <v>151</v>
      </c>
      <c r="C240" s="6" t="s">
        <v>74</v>
      </c>
      <c r="D240" s="7">
        <v>4769.58</v>
      </c>
      <c r="E240" s="16">
        <v>44985</v>
      </c>
      <c r="F240" s="8">
        <v>0</v>
      </c>
    </row>
    <row r="241" spans="1:6" ht="19.2" x14ac:dyDescent="0.3">
      <c r="A241" s="4" t="s">
        <v>394</v>
      </c>
      <c r="B241" s="5" t="s">
        <v>151</v>
      </c>
      <c r="C241" s="6" t="s">
        <v>76</v>
      </c>
      <c r="D241" s="7">
        <v>11127.53</v>
      </c>
      <c r="E241" s="16">
        <v>44985</v>
      </c>
      <c r="F241" s="8">
        <v>0</v>
      </c>
    </row>
    <row r="242" spans="1:6" ht="19.2" x14ac:dyDescent="0.3">
      <c r="A242" s="4" t="s">
        <v>394</v>
      </c>
      <c r="B242" s="5" t="s">
        <v>152</v>
      </c>
      <c r="C242" s="6" t="s">
        <v>54</v>
      </c>
      <c r="D242" s="7">
        <v>467.4</v>
      </c>
      <c r="E242" s="16">
        <v>44880</v>
      </c>
      <c r="F242" s="8">
        <v>0</v>
      </c>
    </row>
    <row r="243" spans="1:6" ht="19.2" x14ac:dyDescent="0.3">
      <c r="A243" s="4" t="s">
        <v>394</v>
      </c>
      <c r="B243" s="5" t="s">
        <v>152</v>
      </c>
      <c r="C243" s="6" t="s">
        <v>55</v>
      </c>
      <c r="D243" s="7">
        <v>491.22</v>
      </c>
      <c r="E243" s="16">
        <v>44925</v>
      </c>
      <c r="F243" s="8">
        <v>0</v>
      </c>
    </row>
    <row r="244" spans="1:6" ht="19.2" x14ac:dyDescent="0.3">
      <c r="A244" s="4" t="s">
        <v>394</v>
      </c>
      <c r="B244" s="5" t="s">
        <v>152</v>
      </c>
      <c r="C244" s="6" t="s">
        <v>74</v>
      </c>
      <c r="D244" s="7">
        <v>166.4</v>
      </c>
      <c r="E244" s="16">
        <v>44985</v>
      </c>
      <c r="F244" s="8">
        <v>0</v>
      </c>
    </row>
    <row r="245" spans="1:6" ht="19.2" x14ac:dyDescent="0.3">
      <c r="A245" s="4" t="s">
        <v>394</v>
      </c>
      <c r="B245" s="5" t="s">
        <v>152</v>
      </c>
      <c r="C245" s="6" t="s">
        <v>76</v>
      </c>
      <c r="D245" s="7">
        <v>388.21</v>
      </c>
      <c r="E245" s="16">
        <v>44985</v>
      </c>
      <c r="F245" s="8">
        <v>0</v>
      </c>
    </row>
    <row r="246" spans="1:6" ht="19.2" x14ac:dyDescent="0.3">
      <c r="A246" s="4" t="s">
        <v>394</v>
      </c>
      <c r="B246" s="5" t="s">
        <v>153</v>
      </c>
      <c r="C246" s="6" t="s">
        <v>54</v>
      </c>
      <c r="D246" s="7">
        <v>28741.84</v>
      </c>
      <c r="E246" s="16">
        <v>44880</v>
      </c>
      <c r="F246" s="8">
        <v>0</v>
      </c>
    </row>
    <row r="247" spans="1:6" ht="19.2" x14ac:dyDescent="0.3">
      <c r="A247" s="4" t="s">
        <v>394</v>
      </c>
      <c r="B247" s="5" t="s">
        <v>153</v>
      </c>
      <c r="C247" s="6" t="s">
        <v>55</v>
      </c>
      <c r="D247" s="7">
        <v>30206.27</v>
      </c>
      <c r="E247" s="16">
        <v>44925</v>
      </c>
      <c r="F247" s="8">
        <v>0</v>
      </c>
    </row>
    <row r="248" spans="1:6" ht="19.2" x14ac:dyDescent="0.3">
      <c r="A248" s="4" t="s">
        <v>394</v>
      </c>
      <c r="B248" s="5" t="s">
        <v>154</v>
      </c>
      <c r="C248" s="6" t="s">
        <v>54</v>
      </c>
      <c r="D248" s="7">
        <v>17943.22</v>
      </c>
      <c r="E248" s="16">
        <v>44880</v>
      </c>
      <c r="F248" s="8">
        <v>0</v>
      </c>
    </row>
    <row r="249" spans="1:6" ht="19.2" x14ac:dyDescent="0.3">
      <c r="A249" s="4" t="s">
        <v>394</v>
      </c>
      <c r="B249" s="5" t="s">
        <v>154</v>
      </c>
      <c r="C249" s="6" t="s">
        <v>68</v>
      </c>
      <c r="D249" s="7">
        <v>1306.5999999999999</v>
      </c>
      <c r="E249" s="16">
        <v>44880</v>
      </c>
      <c r="F249" s="8">
        <v>3397.03</v>
      </c>
    </row>
    <row r="250" spans="1:6" ht="19.2" x14ac:dyDescent="0.3">
      <c r="A250" s="4" t="s">
        <v>394</v>
      </c>
      <c r="B250" s="5" t="s">
        <v>154</v>
      </c>
      <c r="C250" s="6" t="s">
        <v>55</v>
      </c>
      <c r="D250" s="7">
        <v>18857.45</v>
      </c>
      <c r="E250" s="16">
        <v>44925</v>
      </c>
      <c r="F250" s="8">
        <v>0</v>
      </c>
    </row>
    <row r="251" spans="1:6" ht="19.2" x14ac:dyDescent="0.3">
      <c r="A251" s="4" t="s">
        <v>394</v>
      </c>
      <c r="B251" s="5" t="s">
        <v>154</v>
      </c>
      <c r="C251" s="6" t="s">
        <v>69</v>
      </c>
      <c r="D251" s="7">
        <v>1373.17</v>
      </c>
      <c r="E251" s="16">
        <v>44925</v>
      </c>
      <c r="F251" s="8">
        <v>3570.11</v>
      </c>
    </row>
    <row r="252" spans="1:6" ht="19.2" x14ac:dyDescent="0.3">
      <c r="A252" s="4" t="s">
        <v>394</v>
      </c>
      <c r="B252" s="5" t="s">
        <v>154</v>
      </c>
      <c r="C252" s="6" t="s">
        <v>74</v>
      </c>
      <c r="D252" s="7">
        <v>6387.9</v>
      </c>
      <c r="E252" s="16">
        <v>44985</v>
      </c>
      <c r="F252" s="8">
        <v>0</v>
      </c>
    </row>
    <row r="253" spans="1:6" ht="19.2" x14ac:dyDescent="0.3">
      <c r="A253" s="4" t="s">
        <v>394</v>
      </c>
      <c r="B253" s="5" t="s">
        <v>154</v>
      </c>
      <c r="C253" s="6" t="s">
        <v>75</v>
      </c>
      <c r="D253" s="7">
        <v>465.16</v>
      </c>
      <c r="E253" s="16">
        <v>44985</v>
      </c>
      <c r="F253" s="8">
        <v>1209.3599999999999</v>
      </c>
    </row>
    <row r="254" spans="1:6" ht="19.2" x14ac:dyDescent="0.3">
      <c r="A254" s="4" t="s">
        <v>394</v>
      </c>
      <c r="B254" s="5" t="s">
        <v>154</v>
      </c>
      <c r="C254" s="6" t="s">
        <v>76</v>
      </c>
      <c r="D254" s="7">
        <v>14903.1</v>
      </c>
      <c r="E254" s="16">
        <v>44985</v>
      </c>
      <c r="F254" s="8">
        <v>0</v>
      </c>
    </row>
    <row r="255" spans="1:6" ht="19.2" x14ac:dyDescent="0.3">
      <c r="A255" s="4" t="s">
        <v>394</v>
      </c>
      <c r="B255" s="5" t="s">
        <v>154</v>
      </c>
      <c r="C255" s="6" t="s">
        <v>77</v>
      </c>
      <c r="D255" s="7">
        <v>1085.22</v>
      </c>
      <c r="E255" s="16">
        <v>44985</v>
      </c>
      <c r="F255" s="8">
        <v>2821.47</v>
      </c>
    </row>
    <row r="256" spans="1:6" ht="19.2" x14ac:dyDescent="0.3">
      <c r="A256" s="4" t="s">
        <v>394</v>
      </c>
      <c r="B256" s="5" t="s">
        <v>155</v>
      </c>
      <c r="C256" s="6" t="s">
        <v>54</v>
      </c>
      <c r="D256" s="7">
        <v>6950.44</v>
      </c>
      <c r="E256" s="16">
        <v>44880</v>
      </c>
      <c r="F256" s="8">
        <v>0</v>
      </c>
    </row>
    <row r="257" spans="1:6" ht="19.2" x14ac:dyDescent="0.3">
      <c r="A257" s="4" t="s">
        <v>394</v>
      </c>
      <c r="B257" s="5" t="s">
        <v>155</v>
      </c>
      <c r="C257" s="6" t="s">
        <v>55</v>
      </c>
      <c r="D257" s="7">
        <v>7304.57</v>
      </c>
      <c r="E257" s="16">
        <v>44925</v>
      </c>
      <c r="F257" s="8">
        <v>0</v>
      </c>
    </row>
    <row r="258" spans="1:6" ht="19.2" x14ac:dyDescent="0.3">
      <c r="A258" s="4" t="s">
        <v>394</v>
      </c>
      <c r="B258" s="5" t="s">
        <v>156</v>
      </c>
      <c r="C258" s="6" t="s">
        <v>54</v>
      </c>
      <c r="D258" s="7">
        <v>87063.679999999993</v>
      </c>
      <c r="E258" s="16">
        <v>44880</v>
      </c>
      <c r="F258" s="8">
        <v>0</v>
      </c>
    </row>
    <row r="259" spans="1:6" ht="19.2" x14ac:dyDescent="0.3">
      <c r="A259" s="4" t="s">
        <v>394</v>
      </c>
      <c r="B259" s="5" t="s">
        <v>156</v>
      </c>
      <c r="C259" s="6" t="s">
        <v>55</v>
      </c>
      <c r="D259" s="7">
        <v>91499.68</v>
      </c>
      <c r="E259" s="16">
        <v>44925</v>
      </c>
      <c r="F259" s="8">
        <v>0</v>
      </c>
    </row>
    <row r="260" spans="1:6" ht="19.2" x14ac:dyDescent="0.3">
      <c r="A260" s="4" t="s">
        <v>394</v>
      </c>
      <c r="B260" s="5" t="s">
        <v>156</v>
      </c>
      <c r="C260" s="6" t="s">
        <v>74</v>
      </c>
      <c r="D260" s="7">
        <v>30995.23</v>
      </c>
      <c r="E260" s="16">
        <v>44985</v>
      </c>
      <c r="F260" s="8">
        <v>0</v>
      </c>
    </row>
    <row r="261" spans="1:6" ht="19.2" x14ac:dyDescent="0.3">
      <c r="A261" s="4" t="s">
        <v>394</v>
      </c>
      <c r="B261" s="5" t="s">
        <v>156</v>
      </c>
      <c r="C261" s="6" t="s">
        <v>76</v>
      </c>
      <c r="D261" s="7">
        <v>72312.5</v>
      </c>
      <c r="E261" s="16">
        <v>44985</v>
      </c>
      <c r="F261" s="8">
        <v>0</v>
      </c>
    </row>
    <row r="262" spans="1:6" ht="19.2" x14ac:dyDescent="0.3">
      <c r="A262" s="4" t="s">
        <v>394</v>
      </c>
      <c r="B262" s="5" t="s">
        <v>157</v>
      </c>
      <c r="C262" s="6" t="s">
        <v>54</v>
      </c>
      <c r="D262" s="7">
        <v>422619.4</v>
      </c>
      <c r="E262" s="16">
        <v>44880</v>
      </c>
      <c r="F262" s="8">
        <v>0</v>
      </c>
    </row>
    <row r="263" spans="1:6" ht="19.2" x14ac:dyDescent="0.3">
      <c r="A263" s="4" t="s">
        <v>394</v>
      </c>
      <c r="B263" s="5" t="s">
        <v>157</v>
      </c>
      <c r="C263" s="6" t="s">
        <v>68</v>
      </c>
      <c r="D263" s="7">
        <v>94783.11</v>
      </c>
      <c r="E263" s="16">
        <v>44880</v>
      </c>
      <c r="F263" s="8">
        <v>16002.14</v>
      </c>
    </row>
    <row r="264" spans="1:6" ht="19.2" x14ac:dyDescent="0.3">
      <c r="A264" s="4" t="s">
        <v>394</v>
      </c>
      <c r="B264" s="5" t="s">
        <v>157</v>
      </c>
      <c r="C264" s="6" t="s">
        <v>55</v>
      </c>
      <c r="D264" s="7">
        <v>444152.39</v>
      </c>
      <c r="E264" s="16">
        <v>44925</v>
      </c>
      <c r="F264" s="8">
        <v>0</v>
      </c>
    </row>
    <row r="265" spans="1:6" ht="19.2" x14ac:dyDescent="0.3">
      <c r="A265" s="4" t="s">
        <v>394</v>
      </c>
      <c r="B265" s="5" t="s">
        <v>157</v>
      </c>
      <c r="C265" s="6" t="s">
        <v>69</v>
      </c>
      <c r="D265" s="7">
        <v>99612.42</v>
      </c>
      <c r="E265" s="16">
        <v>44925</v>
      </c>
      <c r="F265" s="8">
        <v>16817.47</v>
      </c>
    </row>
    <row r="266" spans="1:6" ht="19.2" x14ac:dyDescent="0.3">
      <c r="A266" s="4" t="s">
        <v>394</v>
      </c>
      <c r="B266" s="5" t="s">
        <v>157</v>
      </c>
      <c r="C266" s="6" t="s">
        <v>74</v>
      </c>
      <c r="D266" s="7">
        <v>150455.22</v>
      </c>
      <c r="E266" s="16">
        <v>44985</v>
      </c>
      <c r="F266" s="8">
        <v>0</v>
      </c>
    </row>
    <row r="267" spans="1:6" ht="19.2" x14ac:dyDescent="0.3">
      <c r="A267" s="4" t="s">
        <v>394</v>
      </c>
      <c r="B267" s="5" t="s">
        <v>157</v>
      </c>
      <c r="C267" s="6" t="s">
        <v>75</v>
      </c>
      <c r="D267" s="7">
        <v>33743.4</v>
      </c>
      <c r="E267" s="16">
        <v>44985</v>
      </c>
      <c r="F267" s="8">
        <v>5696.86</v>
      </c>
    </row>
    <row r="268" spans="1:6" ht="19.2" x14ac:dyDescent="0.3">
      <c r="A268" s="4" t="s">
        <v>394</v>
      </c>
      <c r="B268" s="5" t="s">
        <v>157</v>
      </c>
      <c r="C268" s="6" t="s">
        <v>76</v>
      </c>
      <c r="D268" s="7">
        <v>351015.08</v>
      </c>
      <c r="E268" s="16">
        <v>44985</v>
      </c>
      <c r="F268" s="8">
        <v>0</v>
      </c>
    </row>
    <row r="269" spans="1:6" ht="19.2" x14ac:dyDescent="0.3">
      <c r="A269" s="4" t="s">
        <v>394</v>
      </c>
      <c r="B269" s="5" t="s">
        <v>157</v>
      </c>
      <c r="C269" s="6" t="s">
        <v>77</v>
      </c>
      <c r="D269" s="7">
        <v>78724.02</v>
      </c>
      <c r="E269" s="16">
        <v>44985</v>
      </c>
      <c r="F269" s="8">
        <v>13290.9</v>
      </c>
    </row>
    <row r="270" spans="1:6" ht="19.2" x14ac:dyDescent="0.3">
      <c r="A270" s="4" t="s">
        <v>394</v>
      </c>
      <c r="B270" s="5" t="s">
        <v>158</v>
      </c>
      <c r="C270" s="6" t="s">
        <v>54</v>
      </c>
      <c r="D270" s="7">
        <v>16893.32</v>
      </c>
      <c r="E270" s="16">
        <v>44880</v>
      </c>
      <c r="F270" s="8">
        <v>0</v>
      </c>
    </row>
    <row r="271" spans="1:6" ht="19.2" x14ac:dyDescent="0.3">
      <c r="A271" s="4" t="s">
        <v>394</v>
      </c>
      <c r="B271" s="5" t="s">
        <v>158</v>
      </c>
      <c r="C271" s="6" t="s">
        <v>68</v>
      </c>
      <c r="D271" s="7">
        <v>1230.1500000000001</v>
      </c>
      <c r="E271" s="16">
        <v>44880</v>
      </c>
      <c r="F271" s="8">
        <v>3198.26</v>
      </c>
    </row>
    <row r="272" spans="1:6" ht="19.2" x14ac:dyDescent="0.3">
      <c r="A272" s="4" t="s">
        <v>394</v>
      </c>
      <c r="B272" s="5" t="s">
        <v>158</v>
      </c>
      <c r="C272" s="6" t="s">
        <v>55</v>
      </c>
      <c r="D272" s="7">
        <v>17754.060000000001</v>
      </c>
      <c r="E272" s="16">
        <v>44925</v>
      </c>
      <c r="F272" s="8">
        <v>0</v>
      </c>
    </row>
    <row r="273" spans="1:6" ht="19.2" x14ac:dyDescent="0.3">
      <c r="A273" s="4" t="s">
        <v>394</v>
      </c>
      <c r="B273" s="5" t="s">
        <v>158</v>
      </c>
      <c r="C273" s="6" t="s">
        <v>69</v>
      </c>
      <c r="D273" s="7">
        <v>1292.83</v>
      </c>
      <c r="E273" s="16">
        <v>44925</v>
      </c>
      <c r="F273" s="8">
        <v>3361.21</v>
      </c>
    </row>
    <row r="274" spans="1:6" ht="19.2" x14ac:dyDescent="0.3">
      <c r="A274" s="4" t="s">
        <v>394</v>
      </c>
      <c r="B274" s="5" t="s">
        <v>158</v>
      </c>
      <c r="C274" s="6" t="s">
        <v>74</v>
      </c>
      <c r="D274" s="7">
        <v>6014.13</v>
      </c>
      <c r="E274" s="16">
        <v>44985</v>
      </c>
      <c r="F274" s="8">
        <v>0</v>
      </c>
    </row>
    <row r="275" spans="1:6" ht="19.2" x14ac:dyDescent="0.3">
      <c r="A275" s="4" t="s">
        <v>394</v>
      </c>
      <c r="B275" s="5" t="s">
        <v>158</v>
      </c>
      <c r="C275" s="6" t="s">
        <v>75</v>
      </c>
      <c r="D275" s="7">
        <v>437.94</v>
      </c>
      <c r="E275" s="16">
        <v>44985</v>
      </c>
      <c r="F275" s="8">
        <v>1138.5999999999999</v>
      </c>
    </row>
    <row r="276" spans="1:6" ht="19.2" x14ac:dyDescent="0.3">
      <c r="A276" s="4" t="s">
        <v>394</v>
      </c>
      <c r="B276" s="5" t="s">
        <v>158</v>
      </c>
      <c r="C276" s="6" t="s">
        <v>76</v>
      </c>
      <c r="D276" s="7">
        <v>14031.09</v>
      </c>
      <c r="E276" s="16">
        <v>44985</v>
      </c>
      <c r="F276" s="8">
        <v>0</v>
      </c>
    </row>
    <row r="277" spans="1:6" ht="19.2" x14ac:dyDescent="0.3">
      <c r="A277" s="4" t="s">
        <v>394</v>
      </c>
      <c r="B277" s="5" t="s">
        <v>158</v>
      </c>
      <c r="C277" s="6" t="s">
        <v>77</v>
      </c>
      <c r="D277" s="7">
        <v>1021.72</v>
      </c>
      <c r="E277" s="16">
        <v>44985</v>
      </c>
      <c r="F277" s="8">
        <v>2656.38</v>
      </c>
    </row>
    <row r="278" spans="1:6" ht="19.2" x14ac:dyDescent="0.3">
      <c r="A278" s="4" t="s">
        <v>394</v>
      </c>
      <c r="B278" s="5" t="s">
        <v>159</v>
      </c>
      <c r="C278" s="6" t="s">
        <v>54</v>
      </c>
      <c r="D278" s="7">
        <v>23625.87</v>
      </c>
      <c r="E278" s="16">
        <v>44880</v>
      </c>
      <c r="F278" s="8">
        <v>0</v>
      </c>
    </row>
    <row r="279" spans="1:6" ht="19.2" x14ac:dyDescent="0.3">
      <c r="A279" s="4" t="s">
        <v>394</v>
      </c>
      <c r="B279" s="5" t="s">
        <v>159</v>
      </c>
      <c r="C279" s="6" t="s">
        <v>55</v>
      </c>
      <c r="D279" s="7">
        <v>24829.64</v>
      </c>
      <c r="E279" s="16">
        <v>44925</v>
      </c>
      <c r="F279" s="8">
        <v>0</v>
      </c>
    </row>
    <row r="280" spans="1:6" ht="19.2" x14ac:dyDescent="0.3">
      <c r="A280" s="4" t="s">
        <v>394</v>
      </c>
      <c r="B280" s="5" t="s">
        <v>160</v>
      </c>
      <c r="C280" s="6" t="s">
        <v>54</v>
      </c>
      <c r="D280" s="7">
        <v>17915.11</v>
      </c>
      <c r="E280" s="16">
        <v>44880</v>
      </c>
      <c r="F280" s="8">
        <v>0</v>
      </c>
    </row>
    <row r="281" spans="1:6" ht="19.2" x14ac:dyDescent="0.3">
      <c r="A281" s="4" t="s">
        <v>394</v>
      </c>
      <c r="B281" s="5" t="s">
        <v>160</v>
      </c>
      <c r="C281" s="6" t="s">
        <v>55</v>
      </c>
      <c r="D281" s="7">
        <v>18827.900000000001</v>
      </c>
      <c r="E281" s="16">
        <v>44925</v>
      </c>
      <c r="F281" s="8">
        <v>0</v>
      </c>
    </row>
    <row r="282" spans="1:6" ht="19.2" x14ac:dyDescent="0.3">
      <c r="A282" s="4" t="s">
        <v>394</v>
      </c>
      <c r="B282" s="5" t="s">
        <v>160</v>
      </c>
      <c r="C282" s="6" t="s">
        <v>74</v>
      </c>
      <c r="D282" s="7">
        <v>6377.89</v>
      </c>
      <c r="E282" s="16">
        <v>44985</v>
      </c>
      <c r="F282" s="8">
        <v>0</v>
      </c>
    </row>
    <row r="283" spans="1:6" ht="19.2" x14ac:dyDescent="0.3">
      <c r="A283" s="4" t="s">
        <v>394</v>
      </c>
      <c r="B283" s="5" t="s">
        <v>160</v>
      </c>
      <c r="C283" s="6" t="s">
        <v>76</v>
      </c>
      <c r="D283" s="7">
        <v>14879.75</v>
      </c>
      <c r="E283" s="16">
        <v>44985</v>
      </c>
      <c r="F283" s="8">
        <v>0</v>
      </c>
    </row>
    <row r="284" spans="1:6" ht="19.2" x14ac:dyDescent="0.3">
      <c r="A284" s="4" t="s">
        <v>394</v>
      </c>
      <c r="B284" s="5" t="s">
        <v>161</v>
      </c>
      <c r="C284" s="6" t="s">
        <v>54</v>
      </c>
      <c r="D284" s="7">
        <v>71320.42</v>
      </c>
      <c r="E284" s="16">
        <v>44880</v>
      </c>
      <c r="F284" s="8">
        <v>0</v>
      </c>
    </row>
    <row r="285" spans="1:6" ht="19.2" x14ac:dyDescent="0.3">
      <c r="A285" s="4" t="s">
        <v>394</v>
      </c>
      <c r="B285" s="5" t="s">
        <v>161</v>
      </c>
      <c r="C285" s="6" t="s">
        <v>55</v>
      </c>
      <c r="D285" s="7">
        <v>74954.28</v>
      </c>
      <c r="E285" s="16">
        <v>44925</v>
      </c>
      <c r="F285" s="8">
        <v>0</v>
      </c>
    </row>
    <row r="286" spans="1:6" ht="19.2" x14ac:dyDescent="0.3">
      <c r="A286" s="4" t="s">
        <v>394</v>
      </c>
      <c r="B286" s="5" t="s">
        <v>161</v>
      </c>
      <c r="C286" s="6" t="s">
        <v>74</v>
      </c>
      <c r="D286" s="7">
        <v>25390.53</v>
      </c>
      <c r="E286" s="16">
        <v>44985</v>
      </c>
      <c r="F286" s="8">
        <v>0</v>
      </c>
    </row>
    <row r="287" spans="1:6" ht="19.2" x14ac:dyDescent="0.3">
      <c r="A287" s="4" t="s">
        <v>394</v>
      </c>
      <c r="B287" s="5" t="s">
        <v>161</v>
      </c>
      <c r="C287" s="6" t="s">
        <v>76</v>
      </c>
      <c r="D287" s="7">
        <v>59236.61</v>
      </c>
      <c r="E287" s="16">
        <v>44985</v>
      </c>
      <c r="F287" s="8">
        <v>0</v>
      </c>
    </row>
    <row r="288" spans="1:6" ht="19.2" x14ac:dyDescent="0.3">
      <c r="A288" s="4" t="s">
        <v>394</v>
      </c>
      <c r="B288" s="5" t="s">
        <v>162</v>
      </c>
      <c r="C288" s="6" t="s">
        <v>54</v>
      </c>
      <c r="D288" s="7">
        <v>12416.96</v>
      </c>
      <c r="E288" s="16">
        <v>44880</v>
      </c>
      <c r="F288" s="8">
        <v>0</v>
      </c>
    </row>
    <row r="289" spans="1:6" ht="19.2" x14ac:dyDescent="0.3">
      <c r="A289" s="4" t="s">
        <v>394</v>
      </c>
      <c r="B289" s="5" t="s">
        <v>162</v>
      </c>
      <c r="C289" s="6" t="s">
        <v>55</v>
      </c>
      <c r="D289" s="7">
        <v>13049.62</v>
      </c>
      <c r="E289" s="16">
        <v>44925</v>
      </c>
      <c r="F289" s="8">
        <v>0</v>
      </c>
    </row>
    <row r="290" spans="1:6" ht="19.2" x14ac:dyDescent="0.3">
      <c r="A290" s="4" t="s">
        <v>394</v>
      </c>
      <c r="B290" s="5" t="s">
        <v>162</v>
      </c>
      <c r="C290" s="6" t="s">
        <v>74</v>
      </c>
      <c r="D290" s="7">
        <v>4420.5200000000004</v>
      </c>
      <c r="E290" s="16">
        <v>44985</v>
      </c>
      <c r="F290" s="8">
        <v>0</v>
      </c>
    </row>
    <row r="291" spans="1:6" ht="19.2" x14ac:dyDescent="0.3">
      <c r="A291" s="4" t="s">
        <v>394</v>
      </c>
      <c r="B291" s="5" t="s">
        <v>162</v>
      </c>
      <c r="C291" s="6" t="s">
        <v>76</v>
      </c>
      <c r="D291" s="7">
        <v>10313.16</v>
      </c>
      <c r="E291" s="16">
        <v>44985</v>
      </c>
      <c r="F291" s="8">
        <v>0</v>
      </c>
    </row>
    <row r="292" spans="1:6" ht="19.2" x14ac:dyDescent="0.3">
      <c r="A292" s="4" t="s">
        <v>394</v>
      </c>
      <c r="B292" s="5" t="s">
        <v>164</v>
      </c>
      <c r="C292" s="6" t="s">
        <v>54</v>
      </c>
      <c r="D292" s="7">
        <v>79689.759999999995</v>
      </c>
      <c r="E292" s="16">
        <v>44880</v>
      </c>
      <c r="F292" s="8">
        <v>0</v>
      </c>
    </row>
    <row r="293" spans="1:6" ht="19.2" x14ac:dyDescent="0.3">
      <c r="A293" s="4" t="s">
        <v>394</v>
      </c>
      <c r="B293" s="5" t="s">
        <v>164</v>
      </c>
      <c r="C293" s="6" t="s">
        <v>55</v>
      </c>
      <c r="D293" s="7">
        <v>83750.06</v>
      </c>
      <c r="E293" s="16">
        <v>44925</v>
      </c>
      <c r="F293" s="8">
        <v>0</v>
      </c>
    </row>
    <row r="294" spans="1:6" ht="19.2" x14ac:dyDescent="0.3">
      <c r="A294" s="4" t="s">
        <v>394</v>
      </c>
      <c r="B294" s="5" t="s">
        <v>164</v>
      </c>
      <c r="C294" s="6" t="s">
        <v>74</v>
      </c>
      <c r="D294" s="7">
        <v>28370.07</v>
      </c>
      <c r="E294" s="16">
        <v>44985</v>
      </c>
      <c r="F294" s="8">
        <v>0</v>
      </c>
    </row>
    <row r="295" spans="1:6" ht="19.2" x14ac:dyDescent="0.3">
      <c r="A295" s="4" t="s">
        <v>394</v>
      </c>
      <c r="B295" s="5" t="s">
        <v>164</v>
      </c>
      <c r="C295" s="6" t="s">
        <v>76</v>
      </c>
      <c r="D295" s="7">
        <v>66187.94</v>
      </c>
      <c r="E295" s="16">
        <v>44985</v>
      </c>
      <c r="F295" s="8">
        <v>0</v>
      </c>
    </row>
    <row r="296" spans="1:6" ht="19.2" x14ac:dyDescent="0.3">
      <c r="A296" s="4" t="s">
        <v>394</v>
      </c>
      <c r="B296" s="5" t="s">
        <v>165</v>
      </c>
      <c r="C296" s="6" t="s">
        <v>54</v>
      </c>
      <c r="D296" s="7">
        <v>64413.91</v>
      </c>
      <c r="E296" s="16">
        <v>44880</v>
      </c>
      <c r="F296" s="8">
        <v>0</v>
      </c>
    </row>
    <row r="297" spans="1:6" ht="19.2" x14ac:dyDescent="0.3">
      <c r="A297" s="4" t="s">
        <v>394</v>
      </c>
      <c r="B297" s="5" t="s">
        <v>165</v>
      </c>
      <c r="C297" s="6" t="s">
        <v>68</v>
      </c>
      <c r="D297" s="7">
        <v>4690.53</v>
      </c>
      <c r="E297" s="16">
        <v>44880</v>
      </c>
      <c r="F297" s="8">
        <v>12194.9</v>
      </c>
    </row>
    <row r="298" spans="1:6" ht="19.2" x14ac:dyDescent="0.3">
      <c r="A298" s="4" t="s">
        <v>394</v>
      </c>
      <c r="B298" s="5" t="s">
        <v>165</v>
      </c>
      <c r="C298" s="6" t="s">
        <v>55</v>
      </c>
      <c r="D298" s="7">
        <v>67695.88</v>
      </c>
      <c r="E298" s="16">
        <v>44925</v>
      </c>
      <c r="F298" s="8">
        <v>0</v>
      </c>
    </row>
    <row r="299" spans="1:6" ht="19.2" x14ac:dyDescent="0.3">
      <c r="A299" s="4" t="s">
        <v>394</v>
      </c>
      <c r="B299" s="5" t="s">
        <v>165</v>
      </c>
      <c r="C299" s="6" t="s">
        <v>69</v>
      </c>
      <c r="D299" s="7">
        <v>4929.51</v>
      </c>
      <c r="E299" s="16">
        <v>44925</v>
      </c>
      <c r="F299" s="8">
        <v>12816.25</v>
      </c>
    </row>
    <row r="300" spans="1:6" ht="19.2" x14ac:dyDescent="0.3">
      <c r="A300" s="4" t="s">
        <v>394</v>
      </c>
      <c r="B300" s="5" t="s">
        <v>165</v>
      </c>
      <c r="C300" s="6" t="s">
        <v>74</v>
      </c>
      <c r="D300" s="7">
        <v>22931.759999999998</v>
      </c>
      <c r="E300" s="16">
        <v>44985</v>
      </c>
      <c r="F300" s="8">
        <v>0</v>
      </c>
    </row>
    <row r="301" spans="1:6" ht="19.2" x14ac:dyDescent="0.3">
      <c r="A301" s="4" t="s">
        <v>394</v>
      </c>
      <c r="B301" s="5" t="s">
        <v>165</v>
      </c>
      <c r="C301" s="6" t="s">
        <v>75</v>
      </c>
      <c r="D301" s="7">
        <v>6011.32</v>
      </c>
      <c r="E301" s="16">
        <v>44985</v>
      </c>
      <c r="F301" s="8">
        <v>0</v>
      </c>
    </row>
    <row r="302" spans="1:6" ht="19.2" x14ac:dyDescent="0.3">
      <c r="A302" s="4" t="s">
        <v>394</v>
      </c>
      <c r="B302" s="5" t="s">
        <v>165</v>
      </c>
      <c r="C302" s="6" t="s">
        <v>76</v>
      </c>
      <c r="D302" s="7">
        <v>53500.27</v>
      </c>
      <c r="E302" s="16">
        <v>44985</v>
      </c>
      <c r="F302" s="8">
        <v>0</v>
      </c>
    </row>
    <row r="303" spans="1:6" ht="19.2" x14ac:dyDescent="0.3">
      <c r="A303" s="4" t="s">
        <v>394</v>
      </c>
      <c r="B303" s="5" t="s">
        <v>165</v>
      </c>
      <c r="C303" s="6" t="s">
        <v>77</v>
      </c>
      <c r="D303" s="7">
        <v>14024.54</v>
      </c>
      <c r="E303" s="16">
        <v>44985</v>
      </c>
      <c r="F303" s="8">
        <v>0</v>
      </c>
    </row>
    <row r="304" spans="1:6" ht="19.2" x14ac:dyDescent="0.3">
      <c r="A304" s="4" t="s">
        <v>394</v>
      </c>
      <c r="B304" s="5" t="s">
        <v>166</v>
      </c>
      <c r="C304" s="6" t="s">
        <v>54</v>
      </c>
      <c r="D304" s="7">
        <v>59978.84</v>
      </c>
      <c r="E304" s="16">
        <v>44880</v>
      </c>
      <c r="F304" s="8">
        <v>0</v>
      </c>
    </row>
    <row r="305" spans="1:6" ht="19.2" x14ac:dyDescent="0.3">
      <c r="A305" s="4" t="s">
        <v>394</v>
      </c>
      <c r="B305" s="5" t="s">
        <v>166</v>
      </c>
      <c r="C305" s="6" t="s">
        <v>55</v>
      </c>
      <c r="D305" s="7">
        <v>63034.84</v>
      </c>
      <c r="E305" s="16">
        <v>44925</v>
      </c>
      <c r="F305" s="8">
        <v>0</v>
      </c>
    </row>
    <row r="306" spans="1:6" ht="19.2" x14ac:dyDescent="0.3">
      <c r="A306" s="4" t="s">
        <v>394</v>
      </c>
      <c r="B306" s="5" t="s">
        <v>168</v>
      </c>
      <c r="C306" s="6" t="s">
        <v>54</v>
      </c>
      <c r="D306" s="7">
        <v>59546.58</v>
      </c>
      <c r="E306" s="16">
        <v>44880</v>
      </c>
      <c r="F306" s="8">
        <v>0</v>
      </c>
    </row>
    <row r="307" spans="1:6" ht="19.2" x14ac:dyDescent="0.3">
      <c r="A307" s="4" t="s">
        <v>394</v>
      </c>
      <c r="B307" s="5" t="s">
        <v>168</v>
      </c>
      <c r="C307" s="6" t="s">
        <v>55</v>
      </c>
      <c r="D307" s="7">
        <v>62580.55</v>
      </c>
      <c r="E307" s="16">
        <v>44925</v>
      </c>
      <c r="F307" s="8">
        <v>0</v>
      </c>
    </row>
    <row r="308" spans="1:6" ht="19.2" x14ac:dyDescent="0.3">
      <c r="A308" s="4" t="s">
        <v>394</v>
      </c>
      <c r="B308" s="5" t="s">
        <v>168</v>
      </c>
      <c r="C308" s="6" t="s">
        <v>74</v>
      </c>
      <c r="D308" s="7">
        <v>21198.959999999999</v>
      </c>
      <c r="E308" s="16">
        <v>44985</v>
      </c>
      <c r="F308" s="8">
        <v>0</v>
      </c>
    </row>
    <row r="309" spans="1:6" ht="19.2" x14ac:dyDescent="0.3">
      <c r="A309" s="4" t="s">
        <v>394</v>
      </c>
      <c r="B309" s="5" t="s">
        <v>168</v>
      </c>
      <c r="C309" s="6" t="s">
        <v>76</v>
      </c>
      <c r="D309" s="7">
        <v>49457.61</v>
      </c>
      <c r="E309" s="16">
        <v>44985</v>
      </c>
      <c r="F309" s="8">
        <v>0</v>
      </c>
    </row>
    <row r="310" spans="1:6" ht="19.2" x14ac:dyDescent="0.3">
      <c r="A310" s="4" t="s">
        <v>394</v>
      </c>
      <c r="B310" s="5" t="s">
        <v>169</v>
      </c>
      <c r="C310" s="6" t="s">
        <v>54</v>
      </c>
      <c r="D310" s="7">
        <v>61531.29</v>
      </c>
      <c r="E310" s="16">
        <v>44880</v>
      </c>
      <c r="F310" s="8">
        <v>0</v>
      </c>
    </row>
    <row r="311" spans="1:6" ht="19.2" x14ac:dyDescent="0.3">
      <c r="A311" s="4" t="s">
        <v>394</v>
      </c>
      <c r="B311" s="5" t="s">
        <v>169</v>
      </c>
      <c r="C311" s="6" t="s">
        <v>55</v>
      </c>
      <c r="D311" s="7">
        <v>64666.39</v>
      </c>
      <c r="E311" s="16">
        <v>44925</v>
      </c>
      <c r="F311" s="8">
        <v>0</v>
      </c>
    </row>
    <row r="312" spans="1:6" ht="19.2" x14ac:dyDescent="0.3">
      <c r="A312" s="4" t="s">
        <v>394</v>
      </c>
      <c r="B312" s="5" t="s">
        <v>169</v>
      </c>
      <c r="C312" s="6" t="s">
        <v>74</v>
      </c>
      <c r="D312" s="7">
        <v>21905.53</v>
      </c>
      <c r="E312" s="16">
        <v>44985</v>
      </c>
      <c r="F312" s="8">
        <v>0</v>
      </c>
    </row>
    <row r="313" spans="1:6" ht="19.2" x14ac:dyDescent="0.3">
      <c r="A313" s="4" t="s">
        <v>394</v>
      </c>
      <c r="B313" s="5" t="s">
        <v>169</v>
      </c>
      <c r="C313" s="6" t="s">
        <v>76</v>
      </c>
      <c r="D313" s="7">
        <v>51106.05</v>
      </c>
      <c r="E313" s="16">
        <v>44985</v>
      </c>
      <c r="F313" s="8">
        <v>0</v>
      </c>
    </row>
    <row r="314" spans="1:6" ht="19.2" x14ac:dyDescent="0.3">
      <c r="A314" s="4" t="s">
        <v>394</v>
      </c>
      <c r="B314" s="5" t="s">
        <v>170</v>
      </c>
      <c r="C314" s="6" t="s">
        <v>54</v>
      </c>
      <c r="D314" s="7">
        <v>17836.03</v>
      </c>
      <c r="E314" s="16">
        <v>44880</v>
      </c>
      <c r="F314" s="8">
        <v>0</v>
      </c>
    </row>
    <row r="315" spans="1:6" ht="19.2" x14ac:dyDescent="0.3">
      <c r="A315" s="4" t="s">
        <v>394</v>
      </c>
      <c r="B315" s="5" t="s">
        <v>170</v>
      </c>
      <c r="C315" s="6" t="s">
        <v>55</v>
      </c>
      <c r="D315" s="7">
        <v>18744.8</v>
      </c>
      <c r="E315" s="16">
        <v>44925</v>
      </c>
      <c r="F315" s="8">
        <v>0</v>
      </c>
    </row>
    <row r="316" spans="1:6" ht="19.2" x14ac:dyDescent="0.3">
      <c r="A316" s="4" t="s">
        <v>394</v>
      </c>
      <c r="B316" s="5" t="s">
        <v>170</v>
      </c>
      <c r="C316" s="6" t="s">
        <v>74</v>
      </c>
      <c r="D316" s="7">
        <v>6349.74</v>
      </c>
      <c r="E316" s="16">
        <v>44985</v>
      </c>
      <c r="F316" s="8">
        <v>0</v>
      </c>
    </row>
    <row r="317" spans="1:6" ht="19.2" x14ac:dyDescent="0.3">
      <c r="A317" s="4" t="s">
        <v>394</v>
      </c>
      <c r="B317" s="5" t="s">
        <v>170</v>
      </c>
      <c r="C317" s="6" t="s">
        <v>76</v>
      </c>
      <c r="D317" s="7">
        <v>14814.08</v>
      </c>
      <c r="E317" s="16">
        <v>44985</v>
      </c>
      <c r="F317" s="8">
        <v>0</v>
      </c>
    </row>
    <row r="318" spans="1:6" ht="19.2" x14ac:dyDescent="0.3">
      <c r="A318" s="4" t="s">
        <v>394</v>
      </c>
      <c r="B318" s="5" t="s">
        <v>171</v>
      </c>
      <c r="C318" s="6" t="s">
        <v>54</v>
      </c>
      <c r="D318" s="7">
        <v>11102.6</v>
      </c>
      <c r="E318" s="16">
        <v>44880</v>
      </c>
      <c r="F318" s="8">
        <v>0</v>
      </c>
    </row>
    <row r="319" spans="1:6" ht="19.2" x14ac:dyDescent="0.3">
      <c r="A319" s="4" t="s">
        <v>394</v>
      </c>
      <c r="B319" s="5" t="s">
        <v>171</v>
      </c>
      <c r="C319" s="6" t="s">
        <v>55</v>
      </c>
      <c r="D319" s="7">
        <v>11668.3</v>
      </c>
      <c r="E319" s="16">
        <v>44925</v>
      </c>
      <c r="F319" s="8">
        <v>0</v>
      </c>
    </row>
    <row r="320" spans="1:6" ht="19.2" x14ac:dyDescent="0.3">
      <c r="A320" s="4" t="s">
        <v>394</v>
      </c>
      <c r="B320" s="5" t="s">
        <v>171</v>
      </c>
      <c r="C320" s="6" t="s">
        <v>74</v>
      </c>
      <c r="D320" s="7">
        <v>3952.6</v>
      </c>
      <c r="E320" s="16">
        <v>44985</v>
      </c>
      <c r="F320" s="8">
        <v>0</v>
      </c>
    </row>
    <row r="321" spans="1:6" ht="19.2" x14ac:dyDescent="0.3">
      <c r="A321" s="4" t="s">
        <v>394</v>
      </c>
      <c r="B321" s="5" t="s">
        <v>171</v>
      </c>
      <c r="C321" s="6" t="s">
        <v>76</v>
      </c>
      <c r="D321" s="7">
        <v>9221.49</v>
      </c>
      <c r="E321" s="16">
        <v>44985</v>
      </c>
      <c r="F321" s="8">
        <v>0</v>
      </c>
    </row>
    <row r="322" spans="1:6" ht="19.2" x14ac:dyDescent="0.3">
      <c r="A322" s="4" t="s">
        <v>394</v>
      </c>
      <c r="B322" s="5" t="s">
        <v>172</v>
      </c>
      <c r="C322" s="6" t="s">
        <v>55</v>
      </c>
      <c r="D322" s="7">
        <v>32031.72</v>
      </c>
      <c r="E322" s="16">
        <v>44925</v>
      </c>
      <c r="F322" s="8">
        <v>0</v>
      </c>
    </row>
    <row r="323" spans="1:6" ht="19.2" x14ac:dyDescent="0.3">
      <c r="A323" s="4" t="s">
        <v>394</v>
      </c>
      <c r="B323" s="5" t="s">
        <v>173</v>
      </c>
      <c r="C323" s="6" t="s">
        <v>54</v>
      </c>
      <c r="D323" s="7">
        <v>59394.58</v>
      </c>
      <c r="E323" s="16">
        <v>44880</v>
      </c>
      <c r="F323" s="8">
        <v>0</v>
      </c>
    </row>
    <row r="324" spans="1:6" ht="19.2" x14ac:dyDescent="0.3">
      <c r="A324" s="4" t="s">
        <v>394</v>
      </c>
      <c r="B324" s="5" t="s">
        <v>173</v>
      </c>
      <c r="C324" s="6" t="s">
        <v>55</v>
      </c>
      <c r="D324" s="7">
        <v>62420.81</v>
      </c>
      <c r="E324" s="16">
        <v>44925</v>
      </c>
      <c r="F324" s="8">
        <v>0</v>
      </c>
    </row>
    <row r="325" spans="1:6" ht="19.2" x14ac:dyDescent="0.3">
      <c r="A325" s="4" t="s">
        <v>394</v>
      </c>
      <c r="B325" s="5" t="s">
        <v>173</v>
      </c>
      <c r="C325" s="6" t="s">
        <v>74</v>
      </c>
      <c r="D325" s="7">
        <v>21144.85</v>
      </c>
      <c r="E325" s="16">
        <v>44985</v>
      </c>
      <c r="F325" s="8">
        <v>0</v>
      </c>
    </row>
    <row r="326" spans="1:6" ht="19.2" x14ac:dyDescent="0.3">
      <c r="A326" s="4" t="s">
        <v>394</v>
      </c>
      <c r="B326" s="5" t="s">
        <v>173</v>
      </c>
      <c r="C326" s="6" t="s">
        <v>76</v>
      </c>
      <c r="D326" s="7">
        <v>49331.37</v>
      </c>
      <c r="E326" s="16">
        <v>44985</v>
      </c>
      <c r="F326" s="8">
        <v>0</v>
      </c>
    </row>
    <row r="327" spans="1:6" ht="19.2" x14ac:dyDescent="0.3">
      <c r="A327" s="4" t="s">
        <v>394</v>
      </c>
      <c r="B327" s="5" t="s">
        <v>174</v>
      </c>
      <c r="C327" s="6" t="s">
        <v>54</v>
      </c>
      <c r="D327" s="7">
        <v>218615.09</v>
      </c>
      <c r="E327" s="16">
        <v>44880</v>
      </c>
      <c r="F327" s="8">
        <v>0</v>
      </c>
    </row>
    <row r="328" spans="1:6" ht="19.2" x14ac:dyDescent="0.3">
      <c r="A328" s="4" t="s">
        <v>394</v>
      </c>
      <c r="B328" s="5" t="s">
        <v>174</v>
      </c>
      <c r="C328" s="6" t="s">
        <v>55</v>
      </c>
      <c r="D328" s="7">
        <v>229753.8</v>
      </c>
      <c r="E328" s="16">
        <v>44925</v>
      </c>
      <c r="F328" s="8">
        <v>0</v>
      </c>
    </row>
    <row r="329" spans="1:6" ht="19.2" x14ac:dyDescent="0.3">
      <c r="A329" s="4" t="s">
        <v>394</v>
      </c>
      <c r="B329" s="5" t="s">
        <v>174</v>
      </c>
      <c r="C329" s="6" t="s">
        <v>74</v>
      </c>
      <c r="D329" s="7">
        <v>77828.38</v>
      </c>
      <c r="E329" s="16">
        <v>44985</v>
      </c>
      <c r="F329" s="8">
        <v>0</v>
      </c>
    </row>
    <row r="330" spans="1:6" ht="19.2" x14ac:dyDescent="0.3">
      <c r="A330" s="4" t="s">
        <v>394</v>
      </c>
      <c r="B330" s="5" t="s">
        <v>174</v>
      </c>
      <c r="C330" s="6" t="s">
        <v>76</v>
      </c>
      <c r="D330" s="7">
        <v>181575.17</v>
      </c>
      <c r="E330" s="16">
        <v>44985</v>
      </c>
      <c r="F330" s="8">
        <v>0</v>
      </c>
    </row>
    <row r="331" spans="1:6" ht="19.2" x14ac:dyDescent="0.3">
      <c r="A331" s="4" t="s">
        <v>394</v>
      </c>
      <c r="B331" s="5" t="s">
        <v>175</v>
      </c>
      <c r="C331" s="6" t="s">
        <v>54</v>
      </c>
      <c r="D331" s="7">
        <v>1072275.07</v>
      </c>
      <c r="E331" s="16">
        <v>44880</v>
      </c>
      <c r="F331" s="8">
        <v>0</v>
      </c>
    </row>
    <row r="332" spans="1:6" ht="19.2" x14ac:dyDescent="0.3">
      <c r="A332" s="4" t="s">
        <v>394</v>
      </c>
      <c r="B332" s="5" t="s">
        <v>175</v>
      </c>
      <c r="C332" s="6" t="s">
        <v>68</v>
      </c>
      <c r="D332" s="7">
        <v>233909.11</v>
      </c>
      <c r="E332" s="16">
        <v>44880</v>
      </c>
      <c r="F332" s="8">
        <v>39490.65</v>
      </c>
    </row>
    <row r="333" spans="1:6" ht="19.2" x14ac:dyDescent="0.3">
      <c r="A333" s="4" t="s">
        <v>394</v>
      </c>
      <c r="B333" s="5" t="s">
        <v>175</v>
      </c>
      <c r="C333" s="6" t="s">
        <v>55</v>
      </c>
      <c r="D333" s="7">
        <v>1126908.8400000001</v>
      </c>
      <c r="E333" s="16">
        <v>44925</v>
      </c>
      <c r="F333" s="8">
        <v>0</v>
      </c>
    </row>
    <row r="334" spans="1:6" ht="19.2" x14ac:dyDescent="0.3">
      <c r="A334" s="4" t="s">
        <v>394</v>
      </c>
      <c r="B334" s="5" t="s">
        <v>175</v>
      </c>
      <c r="C334" s="6" t="s">
        <v>176</v>
      </c>
      <c r="D334" s="7">
        <v>2987.94</v>
      </c>
      <c r="E334" s="16">
        <v>44985</v>
      </c>
      <c r="F334" s="8">
        <v>0</v>
      </c>
    </row>
    <row r="335" spans="1:6" ht="19.2" x14ac:dyDescent="0.3">
      <c r="A335" s="4" t="s">
        <v>394</v>
      </c>
      <c r="B335" s="5" t="s">
        <v>175</v>
      </c>
      <c r="C335" s="6" t="s">
        <v>69</v>
      </c>
      <c r="D335" s="7">
        <v>245827.08</v>
      </c>
      <c r="E335" s="16">
        <v>44925</v>
      </c>
      <c r="F335" s="8">
        <v>41502.74</v>
      </c>
    </row>
    <row r="336" spans="1:6" ht="19.2" x14ac:dyDescent="0.3">
      <c r="A336" s="4" t="s">
        <v>394</v>
      </c>
      <c r="B336" s="5" t="s">
        <v>175</v>
      </c>
      <c r="C336" s="6" t="s">
        <v>74</v>
      </c>
      <c r="D336" s="7">
        <v>385256.22</v>
      </c>
      <c r="E336" s="16">
        <v>44985</v>
      </c>
      <c r="F336" s="8">
        <v>0</v>
      </c>
    </row>
    <row r="337" spans="1:6" ht="19.2" x14ac:dyDescent="0.3">
      <c r="A337" s="4" t="s">
        <v>394</v>
      </c>
      <c r="B337" s="5" t="s">
        <v>175</v>
      </c>
      <c r="C337" s="6" t="s">
        <v>75</v>
      </c>
      <c r="D337" s="7">
        <v>83273.149999999994</v>
      </c>
      <c r="E337" s="16">
        <v>44985</v>
      </c>
      <c r="F337" s="8">
        <v>14058.92</v>
      </c>
    </row>
    <row r="338" spans="1:6" ht="19.2" x14ac:dyDescent="0.3">
      <c r="A338" s="4" t="s">
        <v>394</v>
      </c>
      <c r="B338" s="5" t="s">
        <v>175</v>
      </c>
      <c r="C338" s="6" t="s">
        <v>76</v>
      </c>
      <c r="D338" s="7">
        <v>898810.55</v>
      </c>
      <c r="E338" s="16">
        <v>44985</v>
      </c>
      <c r="F338" s="8">
        <v>0</v>
      </c>
    </row>
    <row r="339" spans="1:6" ht="19.2" x14ac:dyDescent="0.3">
      <c r="A339" s="4" t="s">
        <v>394</v>
      </c>
      <c r="B339" s="5" t="s">
        <v>175</v>
      </c>
      <c r="C339" s="6" t="s">
        <v>77</v>
      </c>
      <c r="D339" s="7">
        <v>194277.94</v>
      </c>
      <c r="E339" s="16">
        <v>44985</v>
      </c>
      <c r="F339" s="8">
        <v>32799.75</v>
      </c>
    </row>
    <row r="340" spans="1:6" ht="19.2" x14ac:dyDescent="0.3">
      <c r="A340" s="4" t="s">
        <v>394</v>
      </c>
      <c r="B340" s="5" t="s">
        <v>177</v>
      </c>
      <c r="C340" s="6" t="s">
        <v>68</v>
      </c>
      <c r="D340" s="7">
        <v>19793.330000000002</v>
      </c>
      <c r="E340" s="16">
        <v>45077</v>
      </c>
      <c r="F340" s="8">
        <v>0</v>
      </c>
    </row>
    <row r="341" spans="1:6" ht="19.2" x14ac:dyDescent="0.3">
      <c r="A341" s="4" t="s">
        <v>394</v>
      </c>
      <c r="B341" s="5" t="s">
        <v>177</v>
      </c>
      <c r="C341" s="6" t="s">
        <v>69</v>
      </c>
      <c r="D341" s="7">
        <v>20801.82</v>
      </c>
      <c r="E341" s="16">
        <v>45077</v>
      </c>
      <c r="F341" s="8">
        <v>0</v>
      </c>
    </row>
    <row r="342" spans="1:6" ht="19.2" x14ac:dyDescent="0.3">
      <c r="A342" s="4" t="s">
        <v>394</v>
      </c>
      <c r="B342" s="5" t="s">
        <v>177</v>
      </c>
      <c r="C342" s="6" t="s">
        <v>75</v>
      </c>
      <c r="D342" s="7">
        <v>7046.55</v>
      </c>
      <c r="E342" s="16">
        <v>45077</v>
      </c>
      <c r="F342" s="8">
        <v>0</v>
      </c>
    </row>
    <row r="343" spans="1:6" ht="19.2" x14ac:dyDescent="0.3">
      <c r="A343" s="4" t="s">
        <v>394</v>
      </c>
      <c r="B343" s="5" t="s">
        <v>177</v>
      </c>
      <c r="C343" s="6" t="s">
        <v>77</v>
      </c>
      <c r="D343" s="7">
        <v>16439.75</v>
      </c>
      <c r="E343" s="16">
        <v>45077</v>
      </c>
      <c r="F343" s="8">
        <v>0</v>
      </c>
    </row>
    <row r="344" spans="1:6" ht="19.2" x14ac:dyDescent="0.3">
      <c r="A344" s="4" t="s">
        <v>394</v>
      </c>
      <c r="B344" s="5" t="s">
        <v>178</v>
      </c>
      <c r="C344" s="6" t="s">
        <v>54</v>
      </c>
      <c r="D344" s="7">
        <v>117140.08</v>
      </c>
      <c r="E344" s="16">
        <v>44880</v>
      </c>
      <c r="F344" s="8">
        <v>0</v>
      </c>
    </row>
    <row r="345" spans="1:6" ht="19.2" x14ac:dyDescent="0.3">
      <c r="A345" s="4" t="s">
        <v>394</v>
      </c>
      <c r="B345" s="5" t="s">
        <v>178</v>
      </c>
      <c r="C345" s="6" t="s">
        <v>55</v>
      </c>
      <c r="D345" s="7">
        <v>123108.51</v>
      </c>
      <c r="E345" s="16">
        <v>44925</v>
      </c>
      <c r="F345" s="8">
        <v>0</v>
      </c>
    </row>
    <row r="346" spans="1:6" ht="19.2" x14ac:dyDescent="0.3">
      <c r="A346" s="4" t="s">
        <v>394</v>
      </c>
      <c r="B346" s="5" t="s">
        <v>178</v>
      </c>
      <c r="C346" s="6" t="s">
        <v>74</v>
      </c>
      <c r="D346" s="7">
        <v>41702.620000000003</v>
      </c>
      <c r="E346" s="16">
        <v>44985</v>
      </c>
      <c r="F346" s="8">
        <v>0</v>
      </c>
    </row>
    <row r="347" spans="1:6" ht="19.2" x14ac:dyDescent="0.3">
      <c r="A347" s="4" t="s">
        <v>394</v>
      </c>
      <c r="B347" s="5" t="s">
        <v>178</v>
      </c>
      <c r="C347" s="6" t="s">
        <v>76</v>
      </c>
      <c r="D347" s="7">
        <v>97293.06</v>
      </c>
      <c r="E347" s="16">
        <v>44985</v>
      </c>
      <c r="F347" s="8">
        <v>0</v>
      </c>
    </row>
    <row r="348" spans="1:6" ht="19.2" x14ac:dyDescent="0.3">
      <c r="A348" s="4" t="s">
        <v>394</v>
      </c>
      <c r="B348" s="5" t="s">
        <v>179</v>
      </c>
      <c r="C348" s="6" t="s">
        <v>54</v>
      </c>
      <c r="D348" s="7">
        <v>18588.099999999999</v>
      </c>
      <c r="E348" s="16">
        <v>44880</v>
      </c>
      <c r="F348" s="8">
        <v>0</v>
      </c>
    </row>
    <row r="349" spans="1:6" ht="19.2" x14ac:dyDescent="0.3">
      <c r="A349" s="4" t="s">
        <v>394</v>
      </c>
      <c r="B349" s="5" t="s">
        <v>179</v>
      </c>
      <c r="C349" s="6" t="s">
        <v>55</v>
      </c>
      <c r="D349" s="7">
        <v>19535.189999999999</v>
      </c>
      <c r="E349" s="16">
        <v>44925</v>
      </c>
      <c r="F349" s="8">
        <v>0</v>
      </c>
    </row>
    <row r="350" spans="1:6" ht="19.2" x14ac:dyDescent="0.3">
      <c r="A350" s="4" t="s">
        <v>394</v>
      </c>
      <c r="B350" s="5" t="s">
        <v>179</v>
      </c>
      <c r="C350" s="6" t="s">
        <v>74</v>
      </c>
      <c r="D350" s="7">
        <v>6617.48</v>
      </c>
      <c r="E350" s="16">
        <v>44985</v>
      </c>
      <c r="F350" s="8">
        <v>0</v>
      </c>
    </row>
    <row r="351" spans="1:6" ht="19.2" x14ac:dyDescent="0.3">
      <c r="A351" s="4" t="s">
        <v>394</v>
      </c>
      <c r="B351" s="5" t="s">
        <v>179</v>
      </c>
      <c r="C351" s="6" t="s">
        <v>76</v>
      </c>
      <c r="D351" s="7">
        <v>15438.72</v>
      </c>
      <c r="E351" s="16">
        <v>44985</v>
      </c>
      <c r="F351" s="8">
        <v>0</v>
      </c>
    </row>
    <row r="352" spans="1:6" ht="19.2" x14ac:dyDescent="0.3">
      <c r="A352" s="4" t="s">
        <v>394</v>
      </c>
      <c r="B352" s="5" t="s">
        <v>180</v>
      </c>
      <c r="C352" s="6" t="s">
        <v>54</v>
      </c>
      <c r="D352" s="7">
        <v>13561.75</v>
      </c>
      <c r="E352" s="16">
        <v>44880</v>
      </c>
      <c r="F352" s="8">
        <v>0</v>
      </c>
    </row>
    <row r="353" spans="1:6" ht="19.2" x14ac:dyDescent="0.3">
      <c r="A353" s="4" t="s">
        <v>394</v>
      </c>
      <c r="B353" s="5" t="s">
        <v>180</v>
      </c>
      <c r="C353" s="6" t="s">
        <v>55</v>
      </c>
      <c r="D353" s="7">
        <v>14252.74</v>
      </c>
      <c r="E353" s="16">
        <v>44925</v>
      </c>
      <c r="F353" s="8">
        <v>0</v>
      </c>
    </row>
    <row r="354" spans="1:6" ht="19.2" x14ac:dyDescent="0.3">
      <c r="A354" s="4" t="s">
        <v>394</v>
      </c>
      <c r="B354" s="5" t="s">
        <v>180</v>
      </c>
      <c r="C354" s="6" t="s">
        <v>74</v>
      </c>
      <c r="D354" s="7">
        <v>4828.07</v>
      </c>
      <c r="E354" s="16">
        <v>44985</v>
      </c>
      <c r="F354" s="8">
        <v>0</v>
      </c>
    </row>
    <row r="355" spans="1:6" ht="19.2" x14ac:dyDescent="0.3">
      <c r="A355" s="4" t="s">
        <v>394</v>
      </c>
      <c r="B355" s="5" t="s">
        <v>180</v>
      </c>
      <c r="C355" s="6" t="s">
        <v>76</v>
      </c>
      <c r="D355" s="7">
        <v>11263.98</v>
      </c>
      <c r="E355" s="16">
        <v>44985</v>
      </c>
      <c r="F355" s="8">
        <v>0</v>
      </c>
    </row>
    <row r="356" spans="1:6" ht="19.2" x14ac:dyDescent="0.3">
      <c r="A356" s="4" t="s">
        <v>394</v>
      </c>
      <c r="B356" s="5" t="s">
        <v>181</v>
      </c>
      <c r="C356" s="6" t="s">
        <v>54</v>
      </c>
      <c r="D356" s="7">
        <v>91345.87</v>
      </c>
      <c r="E356" s="16">
        <v>44895</v>
      </c>
      <c r="F356" s="8">
        <v>0</v>
      </c>
    </row>
    <row r="357" spans="1:6" ht="19.2" x14ac:dyDescent="0.3">
      <c r="A357" s="4" t="s">
        <v>394</v>
      </c>
      <c r="B357" s="5" t="s">
        <v>181</v>
      </c>
      <c r="C357" s="6" t="s">
        <v>55</v>
      </c>
      <c r="D357" s="7">
        <v>96000.06</v>
      </c>
      <c r="E357" s="16">
        <v>44925</v>
      </c>
      <c r="F357" s="8">
        <v>0</v>
      </c>
    </row>
    <row r="358" spans="1:6" ht="19.2" x14ac:dyDescent="0.3">
      <c r="A358" s="4" t="s">
        <v>394</v>
      </c>
      <c r="B358" s="5" t="s">
        <v>182</v>
      </c>
      <c r="C358" s="6" t="s">
        <v>54</v>
      </c>
      <c r="D358" s="7">
        <v>8984.35</v>
      </c>
      <c r="E358" s="16">
        <v>44895</v>
      </c>
      <c r="F358" s="8">
        <v>0</v>
      </c>
    </row>
    <row r="359" spans="1:6" ht="19.2" x14ac:dyDescent="0.3">
      <c r="A359" s="4" t="s">
        <v>394</v>
      </c>
      <c r="B359" s="5" t="s">
        <v>182</v>
      </c>
      <c r="C359" s="6" t="s">
        <v>55</v>
      </c>
      <c r="D359" s="7">
        <v>9442.11</v>
      </c>
      <c r="E359" s="16">
        <v>44925</v>
      </c>
      <c r="F359" s="8">
        <v>0</v>
      </c>
    </row>
    <row r="360" spans="1:6" ht="19.2" x14ac:dyDescent="0.3">
      <c r="A360" s="4" t="s">
        <v>394</v>
      </c>
      <c r="B360" s="5" t="s">
        <v>182</v>
      </c>
      <c r="C360" s="6" t="s">
        <v>74</v>
      </c>
      <c r="D360" s="7">
        <v>3198.49</v>
      </c>
      <c r="E360" s="16">
        <v>44985</v>
      </c>
      <c r="F360" s="8">
        <v>0</v>
      </c>
    </row>
    <row r="361" spans="1:6" ht="19.2" x14ac:dyDescent="0.3">
      <c r="A361" s="4" t="s">
        <v>394</v>
      </c>
      <c r="B361" s="5" t="s">
        <v>182</v>
      </c>
      <c r="C361" s="6" t="s">
        <v>76</v>
      </c>
      <c r="D361" s="7">
        <v>7462.13</v>
      </c>
      <c r="E361" s="16">
        <v>44985</v>
      </c>
      <c r="F361" s="8">
        <v>0</v>
      </c>
    </row>
    <row r="362" spans="1:6" ht="19.2" x14ac:dyDescent="0.3">
      <c r="A362" s="4" t="s">
        <v>394</v>
      </c>
      <c r="B362" s="5" t="s">
        <v>183</v>
      </c>
      <c r="C362" s="6" t="s">
        <v>54</v>
      </c>
      <c r="D362" s="7">
        <v>59154.73</v>
      </c>
      <c r="E362" s="16">
        <v>44880</v>
      </c>
      <c r="F362" s="8">
        <v>0</v>
      </c>
    </row>
    <row r="363" spans="1:6" ht="19.2" x14ac:dyDescent="0.3">
      <c r="A363" s="4" t="s">
        <v>394</v>
      </c>
      <c r="B363" s="5" t="s">
        <v>183</v>
      </c>
      <c r="C363" s="6" t="s">
        <v>68</v>
      </c>
      <c r="D363" s="7">
        <v>13266.94</v>
      </c>
      <c r="E363" s="16">
        <v>44880</v>
      </c>
      <c r="F363" s="8">
        <v>2239.85</v>
      </c>
    </row>
    <row r="364" spans="1:6" ht="19.2" x14ac:dyDescent="0.3">
      <c r="A364" s="4" t="s">
        <v>394</v>
      </c>
      <c r="B364" s="5" t="s">
        <v>183</v>
      </c>
      <c r="C364" s="6" t="s">
        <v>55</v>
      </c>
      <c r="D364" s="7">
        <v>62168.74</v>
      </c>
      <c r="E364" s="16">
        <v>44925</v>
      </c>
      <c r="F364" s="8">
        <v>0</v>
      </c>
    </row>
    <row r="365" spans="1:6" ht="19.2" x14ac:dyDescent="0.3">
      <c r="A365" s="4" t="s">
        <v>394</v>
      </c>
      <c r="B365" s="5" t="s">
        <v>183</v>
      </c>
      <c r="C365" s="6" t="s">
        <v>69</v>
      </c>
      <c r="D365" s="7">
        <v>13942.91</v>
      </c>
      <c r="E365" s="16">
        <v>44925</v>
      </c>
      <c r="F365" s="8">
        <v>2353.9699999999998</v>
      </c>
    </row>
    <row r="366" spans="1:6" ht="19.2" x14ac:dyDescent="0.3">
      <c r="A366" s="4" t="s">
        <v>394</v>
      </c>
      <c r="B366" s="5" t="s">
        <v>183</v>
      </c>
      <c r="C366" s="6" t="s">
        <v>74</v>
      </c>
      <c r="D366" s="7">
        <v>21059.46</v>
      </c>
      <c r="E366" s="16">
        <v>44985</v>
      </c>
      <c r="F366" s="8">
        <v>0</v>
      </c>
    </row>
    <row r="367" spans="1:6" ht="19.2" x14ac:dyDescent="0.3">
      <c r="A367" s="4" t="s">
        <v>394</v>
      </c>
      <c r="B367" s="5" t="s">
        <v>183</v>
      </c>
      <c r="C367" s="6" t="s">
        <v>75</v>
      </c>
      <c r="D367" s="7">
        <v>4723.12</v>
      </c>
      <c r="E367" s="16">
        <v>44985</v>
      </c>
      <c r="F367" s="8">
        <v>797.4</v>
      </c>
    </row>
    <row r="368" spans="1:6" ht="19.2" x14ac:dyDescent="0.3">
      <c r="A368" s="4" t="s">
        <v>394</v>
      </c>
      <c r="B368" s="5" t="s">
        <v>183</v>
      </c>
      <c r="C368" s="6" t="s">
        <v>76</v>
      </c>
      <c r="D368" s="7">
        <v>49132.160000000003</v>
      </c>
      <c r="E368" s="16">
        <v>44985</v>
      </c>
      <c r="F368" s="8">
        <v>0</v>
      </c>
    </row>
    <row r="369" spans="1:6" ht="19.2" x14ac:dyDescent="0.3">
      <c r="A369" s="4" t="s">
        <v>394</v>
      </c>
      <c r="B369" s="5" t="s">
        <v>183</v>
      </c>
      <c r="C369" s="6" t="s">
        <v>77</v>
      </c>
      <c r="D369" s="7">
        <v>11019.13</v>
      </c>
      <c r="E369" s="16">
        <v>44985</v>
      </c>
      <c r="F369" s="8">
        <v>1860.35</v>
      </c>
    </row>
    <row r="370" spans="1:6" ht="19.2" x14ac:dyDescent="0.3">
      <c r="A370" s="4" t="s">
        <v>394</v>
      </c>
      <c r="B370" s="5" t="s">
        <v>184</v>
      </c>
      <c r="C370" s="6" t="s">
        <v>54</v>
      </c>
      <c r="D370" s="7">
        <v>3412.4</v>
      </c>
      <c r="E370" s="16">
        <v>44895</v>
      </c>
      <c r="F370" s="8">
        <v>0</v>
      </c>
    </row>
    <row r="371" spans="1:6" ht="19.2" x14ac:dyDescent="0.3">
      <c r="A371" s="4" t="s">
        <v>394</v>
      </c>
      <c r="B371" s="5" t="s">
        <v>184</v>
      </c>
      <c r="C371" s="6" t="s">
        <v>55</v>
      </c>
      <c r="D371" s="7">
        <v>3586.27</v>
      </c>
      <c r="E371" s="16">
        <v>44925</v>
      </c>
      <c r="F371" s="8">
        <v>0</v>
      </c>
    </row>
    <row r="372" spans="1:6" ht="19.2" x14ac:dyDescent="0.3">
      <c r="A372" s="4" t="s">
        <v>394</v>
      </c>
      <c r="B372" s="5" t="s">
        <v>186</v>
      </c>
      <c r="C372" s="6" t="s">
        <v>54</v>
      </c>
      <c r="D372" s="7">
        <v>15108.93</v>
      </c>
      <c r="E372" s="16">
        <v>44880</v>
      </c>
      <c r="F372" s="8">
        <v>0</v>
      </c>
    </row>
    <row r="373" spans="1:6" ht="19.2" x14ac:dyDescent="0.3">
      <c r="A373" s="4" t="s">
        <v>394</v>
      </c>
      <c r="B373" s="5" t="s">
        <v>186</v>
      </c>
      <c r="C373" s="6" t="s">
        <v>55</v>
      </c>
      <c r="D373" s="7">
        <v>15878.74</v>
      </c>
      <c r="E373" s="16">
        <v>44925</v>
      </c>
      <c r="F373" s="8">
        <v>0</v>
      </c>
    </row>
    <row r="374" spans="1:6" ht="19.2" x14ac:dyDescent="0.3">
      <c r="A374" s="4" t="s">
        <v>394</v>
      </c>
      <c r="B374" s="5" t="s">
        <v>187</v>
      </c>
      <c r="C374" s="6" t="s">
        <v>54</v>
      </c>
      <c r="D374" s="7">
        <v>27260.55</v>
      </c>
      <c r="E374" s="16">
        <v>44880</v>
      </c>
      <c r="F374" s="8">
        <v>0</v>
      </c>
    </row>
    <row r="375" spans="1:6" ht="19.2" x14ac:dyDescent="0.3">
      <c r="A375" s="4" t="s">
        <v>394</v>
      </c>
      <c r="B375" s="5" t="s">
        <v>187</v>
      </c>
      <c r="C375" s="6" t="s">
        <v>55</v>
      </c>
      <c r="D375" s="7">
        <v>28649.51</v>
      </c>
      <c r="E375" s="16">
        <v>44925</v>
      </c>
      <c r="F375" s="8">
        <v>0</v>
      </c>
    </row>
    <row r="376" spans="1:6" ht="19.2" x14ac:dyDescent="0.3">
      <c r="A376" s="4" t="s">
        <v>394</v>
      </c>
      <c r="B376" s="5" t="s">
        <v>187</v>
      </c>
      <c r="C376" s="6" t="s">
        <v>74</v>
      </c>
      <c r="D376" s="7">
        <v>9704.93</v>
      </c>
      <c r="E376" s="16">
        <v>44985</v>
      </c>
      <c r="F376" s="8">
        <v>0</v>
      </c>
    </row>
    <row r="377" spans="1:6" ht="19.2" x14ac:dyDescent="0.3">
      <c r="A377" s="4" t="s">
        <v>394</v>
      </c>
      <c r="B377" s="5" t="s">
        <v>187</v>
      </c>
      <c r="C377" s="6" t="s">
        <v>76</v>
      </c>
      <c r="D377" s="7">
        <v>22641.8</v>
      </c>
      <c r="E377" s="16">
        <v>44985</v>
      </c>
      <c r="F377" s="8">
        <v>0</v>
      </c>
    </row>
    <row r="378" spans="1:6" ht="19.2" x14ac:dyDescent="0.3">
      <c r="A378" s="4" t="s">
        <v>394</v>
      </c>
      <c r="B378" s="5" t="s">
        <v>188</v>
      </c>
      <c r="C378" s="6" t="s">
        <v>54</v>
      </c>
      <c r="D378" s="7">
        <v>64584.35</v>
      </c>
      <c r="E378" s="16">
        <v>44880</v>
      </c>
      <c r="F378" s="8">
        <v>0</v>
      </c>
    </row>
    <row r="379" spans="1:6" ht="19.2" x14ac:dyDescent="0.3">
      <c r="A379" s="4" t="s">
        <v>394</v>
      </c>
      <c r="B379" s="5" t="s">
        <v>188</v>
      </c>
      <c r="C379" s="6" t="s">
        <v>55</v>
      </c>
      <c r="D379" s="7">
        <v>67875</v>
      </c>
      <c r="E379" s="16">
        <v>44925</v>
      </c>
      <c r="F379" s="8">
        <v>0</v>
      </c>
    </row>
    <row r="380" spans="1:6" ht="19.2" x14ac:dyDescent="0.3">
      <c r="A380" s="4" t="s">
        <v>394</v>
      </c>
      <c r="B380" s="5" t="s">
        <v>189</v>
      </c>
      <c r="C380" s="6" t="s">
        <v>54</v>
      </c>
      <c r="D380" s="7">
        <v>17842.18</v>
      </c>
      <c r="E380" s="16">
        <v>44880</v>
      </c>
      <c r="F380" s="8">
        <v>0</v>
      </c>
    </row>
    <row r="381" spans="1:6" ht="19.2" x14ac:dyDescent="0.3">
      <c r="A381" s="4" t="s">
        <v>394</v>
      </c>
      <c r="B381" s="5" t="s">
        <v>189</v>
      </c>
      <c r="C381" s="6" t="s">
        <v>55</v>
      </c>
      <c r="D381" s="7">
        <v>18751.27</v>
      </c>
      <c r="E381" s="16">
        <v>44925</v>
      </c>
      <c r="F381" s="8">
        <v>0</v>
      </c>
    </row>
    <row r="382" spans="1:6" ht="19.2" x14ac:dyDescent="0.3">
      <c r="A382" s="4" t="s">
        <v>394</v>
      </c>
      <c r="B382" s="5" t="s">
        <v>189</v>
      </c>
      <c r="C382" s="6" t="s">
        <v>74</v>
      </c>
      <c r="D382" s="7">
        <v>6351.93</v>
      </c>
      <c r="E382" s="16">
        <v>44985</v>
      </c>
      <c r="F382" s="8">
        <v>0</v>
      </c>
    </row>
    <row r="383" spans="1:6" ht="19.2" x14ac:dyDescent="0.3">
      <c r="A383" s="4" t="s">
        <v>394</v>
      </c>
      <c r="B383" s="5" t="s">
        <v>189</v>
      </c>
      <c r="C383" s="6" t="s">
        <v>76</v>
      </c>
      <c r="D383" s="7">
        <v>14819.19</v>
      </c>
      <c r="E383" s="16">
        <v>44985</v>
      </c>
      <c r="F383" s="8">
        <v>0</v>
      </c>
    </row>
    <row r="384" spans="1:6" ht="19.2" x14ac:dyDescent="0.3">
      <c r="A384" s="4" t="s">
        <v>394</v>
      </c>
      <c r="B384" s="5" t="s">
        <v>190</v>
      </c>
      <c r="C384" s="6" t="s">
        <v>54</v>
      </c>
      <c r="D384" s="7">
        <v>28193.599999999999</v>
      </c>
      <c r="E384" s="16">
        <v>44880</v>
      </c>
      <c r="F384" s="8">
        <v>0</v>
      </c>
    </row>
    <row r="385" spans="1:6" ht="19.2" x14ac:dyDescent="0.3">
      <c r="A385" s="4" t="s">
        <v>394</v>
      </c>
      <c r="B385" s="5" t="s">
        <v>190</v>
      </c>
      <c r="C385" s="6" t="s">
        <v>55</v>
      </c>
      <c r="D385" s="7">
        <v>29630.1</v>
      </c>
      <c r="E385" s="16">
        <v>44925</v>
      </c>
      <c r="F385" s="8">
        <v>0</v>
      </c>
    </row>
    <row r="386" spans="1:6" ht="19.2" x14ac:dyDescent="0.3">
      <c r="A386" s="4" t="s">
        <v>394</v>
      </c>
      <c r="B386" s="5" t="s">
        <v>190</v>
      </c>
      <c r="C386" s="6" t="s">
        <v>74</v>
      </c>
      <c r="D386" s="7">
        <v>10037.1</v>
      </c>
      <c r="E386" s="16">
        <v>44985</v>
      </c>
      <c r="F386" s="8">
        <v>0</v>
      </c>
    </row>
    <row r="387" spans="1:6" ht="19.2" x14ac:dyDescent="0.3">
      <c r="A387" s="4" t="s">
        <v>394</v>
      </c>
      <c r="B387" s="5" t="s">
        <v>190</v>
      </c>
      <c r="C387" s="6" t="s">
        <v>76</v>
      </c>
      <c r="D387" s="7">
        <v>23416.77</v>
      </c>
      <c r="E387" s="16">
        <v>44985</v>
      </c>
      <c r="F387" s="8">
        <v>0</v>
      </c>
    </row>
    <row r="388" spans="1:6" ht="19.2" x14ac:dyDescent="0.3">
      <c r="A388" s="4" t="s">
        <v>394</v>
      </c>
      <c r="B388" s="5" t="s">
        <v>191</v>
      </c>
      <c r="C388" s="6" t="s">
        <v>54</v>
      </c>
      <c r="D388" s="7">
        <v>5231.9399999999996</v>
      </c>
      <c r="E388" s="16">
        <v>44880</v>
      </c>
      <c r="F388" s="8">
        <v>0</v>
      </c>
    </row>
    <row r="389" spans="1:6" ht="19.2" x14ac:dyDescent="0.3">
      <c r="A389" s="4" t="s">
        <v>394</v>
      </c>
      <c r="B389" s="5" t="s">
        <v>191</v>
      </c>
      <c r="C389" s="6" t="s">
        <v>55</v>
      </c>
      <c r="D389" s="7">
        <v>5498.51</v>
      </c>
      <c r="E389" s="16">
        <v>44925</v>
      </c>
      <c r="F389" s="8">
        <v>0</v>
      </c>
    </row>
    <row r="390" spans="1:6" ht="19.2" x14ac:dyDescent="0.3">
      <c r="A390" s="4" t="s">
        <v>394</v>
      </c>
      <c r="B390" s="5" t="s">
        <v>192</v>
      </c>
      <c r="C390" s="6" t="s">
        <v>54</v>
      </c>
      <c r="D390" s="7">
        <v>9712.69</v>
      </c>
      <c r="E390" s="16">
        <v>44880</v>
      </c>
      <c r="F390" s="8">
        <v>0</v>
      </c>
    </row>
    <row r="391" spans="1:6" ht="19.2" x14ac:dyDescent="0.3">
      <c r="A391" s="4" t="s">
        <v>394</v>
      </c>
      <c r="B391" s="5" t="s">
        <v>192</v>
      </c>
      <c r="C391" s="6" t="s">
        <v>55</v>
      </c>
      <c r="D391" s="7">
        <v>10207.57</v>
      </c>
      <c r="E391" s="16">
        <v>44925</v>
      </c>
      <c r="F391" s="8">
        <v>0</v>
      </c>
    </row>
    <row r="392" spans="1:6" ht="19.2" x14ac:dyDescent="0.3">
      <c r="A392" s="4" t="s">
        <v>394</v>
      </c>
      <c r="B392" s="5" t="s">
        <v>192</v>
      </c>
      <c r="C392" s="6" t="s">
        <v>74</v>
      </c>
      <c r="D392" s="7">
        <v>3457.78</v>
      </c>
      <c r="E392" s="16">
        <v>44985</v>
      </c>
      <c r="F392" s="8">
        <v>0</v>
      </c>
    </row>
    <row r="393" spans="1:6" ht="19.2" x14ac:dyDescent="0.3">
      <c r="A393" s="4" t="s">
        <v>394</v>
      </c>
      <c r="B393" s="5" t="s">
        <v>192</v>
      </c>
      <c r="C393" s="6" t="s">
        <v>76</v>
      </c>
      <c r="D393" s="7">
        <v>8067.07</v>
      </c>
      <c r="E393" s="16">
        <v>44985</v>
      </c>
      <c r="F393" s="8">
        <v>0</v>
      </c>
    </row>
    <row r="394" spans="1:6" ht="19.2" x14ac:dyDescent="0.3">
      <c r="A394" s="4" t="s">
        <v>394</v>
      </c>
      <c r="B394" s="5" t="s">
        <v>193</v>
      </c>
      <c r="C394" s="6" t="s">
        <v>54</v>
      </c>
      <c r="D394" s="7">
        <v>19486.009999999998</v>
      </c>
      <c r="E394" s="16">
        <v>44880</v>
      </c>
      <c r="F394" s="8">
        <v>0</v>
      </c>
    </row>
    <row r="395" spans="1:6" ht="19.2" x14ac:dyDescent="0.3">
      <c r="A395" s="4" t="s">
        <v>394</v>
      </c>
      <c r="B395" s="5" t="s">
        <v>193</v>
      </c>
      <c r="C395" s="6" t="s">
        <v>55</v>
      </c>
      <c r="D395" s="7">
        <v>20478.84</v>
      </c>
      <c r="E395" s="16">
        <v>44925</v>
      </c>
      <c r="F395" s="8">
        <v>0</v>
      </c>
    </row>
    <row r="396" spans="1:6" ht="19.2" x14ac:dyDescent="0.3">
      <c r="A396" s="4" t="s">
        <v>394</v>
      </c>
      <c r="B396" s="5" t="s">
        <v>194</v>
      </c>
      <c r="C396" s="6" t="s">
        <v>54</v>
      </c>
      <c r="D396" s="7">
        <v>15063.24</v>
      </c>
      <c r="E396" s="16">
        <v>44880</v>
      </c>
      <c r="F396" s="8">
        <v>0</v>
      </c>
    </row>
    <row r="397" spans="1:6" ht="19.2" x14ac:dyDescent="0.3">
      <c r="A397" s="4" t="s">
        <v>394</v>
      </c>
      <c r="B397" s="5" t="s">
        <v>194</v>
      </c>
      <c r="C397" s="6" t="s">
        <v>55</v>
      </c>
      <c r="D397" s="7">
        <v>15830.73</v>
      </c>
      <c r="E397" s="16">
        <v>44925</v>
      </c>
      <c r="F397" s="8">
        <v>0</v>
      </c>
    </row>
    <row r="398" spans="1:6" ht="19.2" x14ac:dyDescent="0.3">
      <c r="A398" s="4" t="s">
        <v>394</v>
      </c>
      <c r="B398" s="5" t="s">
        <v>194</v>
      </c>
      <c r="C398" s="6" t="s">
        <v>74</v>
      </c>
      <c r="D398" s="7">
        <v>5362.61</v>
      </c>
      <c r="E398" s="16">
        <v>44985</v>
      </c>
      <c r="F398" s="8">
        <v>0</v>
      </c>
    </row>
    <row r="399" spans="1:6" ht="19.2" x14ac:dyDescent="0.3">
      <c r="A399" s="4" t="s">
        <v>394</v>
      </c>
      <c r="B399" s="5" t="s">
        <v>194</v>
      </c>
      <c r="C399" s="6" t="s">
        <v>76</v>
      </c>
      <c r="D399" s="7">
        <v>12511.08</v>
      </c>
      <c r="E399" s="16">
        <v>44985</v>
      </c>
      <c r="F399" s="8">
        <v>0</v>
      </c>
    </row>
    <row r="400" spans="1:6" ht="19.2" x14ac:dyDescent="0.3">
      <c r="A400" s="4" t="s">
        <v>394</v>
      </c>
      <c r="B400" s="5" t="s">
        <v>195</v>
      </c>
      <c r="C400" s="6" t="s">
        <v>54</v>
      </c>
      <c r="D400" s="7">
        <v>566836.41</v>
      </c>
      <c r="E400" s="16">
        <v>44880</v>
      </c>
      <c r="F400" s="8">
        <v>0</v>
      </c>
    </row>
    <row r="401" spans="1:6" ht="19.2" x14ac:dyDescent="0.3">
      <c r="A401" s="4" t="s">
        <v>394</v>
      </c>
      <c r="B401" s="5" t="s">
        <v>195</v>
      </c>
      <c r="C401" s="6" t="s">
        <v>68</v>
      </c>
      <c r="D401" s="7">
        <v>148590.22</v>
      </c>
      <c r="E401" s="16">
        <v>44880</v>
      </c>
      <c r="F401" s="8">
        <v>0</v>
      </c>
    </row>
    <row r="402" spans="1:6" ht="19.2" x14ac:dyDescent="0.3">
      <c r="A402" s="4" t="s">
        <v>394</v>
      </c>
      <c r="B402" s="5" t="s">
        <v>195</v>
      </c>
      <c r="C402" s="6" t="s">
        <v>55</v>
      </c>
      <c r="D402" s="7">
        <v>595717.43000000005</v>
      </c>
      <c r="E402" s="16">
        <v>44925</v>
      </c>
      <c r="F402" s="8">
        <v>0</v>
      </c>
    </row>
    <row r="403" spans="1:6" ht="19.2" x14ac:dyDescent="0.3">
      <c r="A403" s="4" t="s">
        <v>394</v>
      </c>
      <c r="B403" s="5" t="s">
        <v>195</v>
      </c>
      <c r="C403" s="6" t="s">
        <v>69</v>
      </c>
      <c r="D403" s="7">
        <v>43379.3</v>
      </c>
      <c r="E403" s="16">
        <v>44925</v>
      </c>
      <c r="F403" s="8">
        <v>112781.78</v>
      </c>
    </row>
    <row r="404" spans="1:6" ht="19.2" x14ac:dyDescent="0.3">
      <c r="A404" s="4" t="s">
        <v>394</v>
      </c>
      <c r="B404" s="5" t="s">
        <v>195</v>
      </c>
      <c r="C404" s="6" t="s">
        <v>74</v>
      </c>
      <c r="D404" s="7">
        <v>212450.05</v>
      </c>
      <c r="E404" s="16">
        <v>44985</v>
      </c>
      <c r="F404" s="8">
        <v>0</v>
      </c>
    </row>
    <row r="405" spans="1:6" ht="19.2" x14ac:dyDescent="0.3">
      <c r="A405" s="4" t="s">
        <v>394</v>
      </c>
      <c r="B405" s="5" t="s">
        <v>195</v>
      </c>
      <c r="C405" s="6" t="s">
        <v>75</v>
      </c>
      <c r="D405" s="7">
        <v>52899.07</v>
      </c>
      <c r="E405" s="16">
        <v>44985</v>
      </c>
      <c r="F405" s="8">
        <v>0</v>
      </c>
    </row>
    <row r="406" spans="1:6" ht="19.2" x14ac:dyDescent="0.3">
      <c r="A406" s="4" t="s">
        <v>394</v>
      </c>
      <c r="B406" s="5" t="s">
        <v>195</v>
      </c>
      <c r="C406" s="6" t="s">
        <v>76</v>
      </c>
      <c r="D406" s="7">
        <v>495650.29</v>
      </c>
      <c r="E406" s="16">
        <v>44985</v>
      </c>
      <c r="F406" s="8">
        <v>0</v>
      </c>
    </row>
    <row r="407" spans="1:6" ht="19.2" x14ac:dyDescent="0.3">
      <c r="A407" s="4" t="s">
        <v>394</v>
      </c>
      <c r="B407" s="5" t="s">
        <v>195</v>
      </c>
      <c r="C407" s="6" t="s">
        <v>77</v>
      </c>
      <c r="D407" s="7">
        <v>123414.61</v>
      </c>
      <c r="E407" s="16">
        <v>44985</v>
      </c>
      <c r="F407" s="8">
        <v>0</v>
      </c>
    </row>
    <row r="408" spans="1:6" ht="19.2" x14ac:dyDescent="0.3">
      <c r="A408" s="4" t="s">
        <v>394</v>
      </c>
      <c r="B408" s="5" t="s">
        <v>196</v>
      </c>
      <c r="C408" s="6" t="s">
        <v>54</v>
      </c>
      <c r="D408" s="7">
        <v>136022.5</v>
      </c>
      <c r="E408" s="16">
        <v>44880</v>
      </c>
      <c r="F408" s="8">
        <v>0</v>
      </c>
    </row>
    <row r="409" spans="1:6" ht="19.2" x14ac:dyDescent="0.3">
      <c r="A409" s="4" t="s">
        <v>394</v>
      </c>
      <c r="B409" s="5" t="s">
        <v>196</v>
      </c>
      <c r="C409" s="6" t="s">
        <v>68</v>
      </c>
      <c r="D409" s="7">
        <v>35656.870000000003</v>
      </c>
      <c r="E409" s="16">
        <v>44880</v>
      </c>
      <c r="F409" s="8">
        <v>0</v>
      </c>
    </row>
    <row r="410" spans="1:6" ht="19.2" x14ac:dyDescent="0.3">
      <c r="A410" s="4" t="s">
        <v>394</v>
      </c>
      <c r="B410" s="5" t="s">
        <v>196</v>
      </c>
      <c r="C410" s="6" t="s">
        <v>55</v>
      </c>
      <c r="D410" s="7">
        <v>142953.01</v>
      </c>
      <c r="E410" s="16">
        <v>44925</v>
      </c>
      <c r="F410" s="8">
        <v>0</v>
      </c>
    </row>
    <row r="411" spans="1:6" ht="19.2" x14ac:dyDescent="0.3">
      <c r="A411" s="4" t="s">
        <v>394</v>
      </c>
      <c r="B411" s="5" t="s">
        <v>196</v>
      </c>
      <c r="C411" s="6" t="s">
        <v>69</v>
      </c>
      <c r="D411" s="7">
        <v>37473.629999999997</v>
      </c>
      <c r="E411" s="16">
        <v>44925</v>
      </c>
      <c r="F411" s="8">
        <v>0</v>
      </c>
    </row>
    <row r="412" spans="1:6" ht="19.2" x14ac:dyDescent="0.3">
      <c r="A412" s="4" t="s">
        <v>394</v>
      </c>
      <c r="B412" s="5" t="s">
        <v>196</v>
      </c>
      <c r="C412" s="6" t="s">
        <v>75</v>
      </c>
      <c r="D412" s="7">
        <v>12694.08</v>
      </c>
      <c r="E412" s="16">
        <v>44985</v>
      </c>
      <c r="F412" s="8">
        <v>0</v>
      </c>
    </row>
    <row r="413" spans="1:6" ht="19.2" x14ac:dyDescent="0.3">
      <c r="A413" s="4" t="s">
        <v>394</v>
      </c>
      <c r="B413" s="5" t="s">
        <v>196</v>
      </c>
      <c r="C413" s="6" t="s">
        <v>77</v>
      </c>
      <c r="D413" s="7">
        <v>29615.54</v>
      </c>
      <c r="E413" s="16">
        <v>44985</v>
      </c>
      <c r="F413" s="8">
        <v>0</v>
      </c>
    </row>
    <row r="414" spans="1:6" ht="19.2" x14ac:dyDescent="0.3">
      <c r="A414" s="4" t="s">
        <v>394</v>
      </c>
      <c r="B414" s="5" t="s">
        <v>197</v>
      </c>
      <c r="C414" s="6" t="s">
        <v>54</v>
      </c>
      <c r="D414" s="7">
        <v>12744.67</v>
      </c>
      <c r="E414" s="16">
        <v>44880</v>
      </c>
      <c r="F414" s="8">
        <v>0</v>
      </c>
    </row>
    <row r="415" spans="1:6" ht="19.2" x14ac:dyDescent="0.3">
      <c r="A415" s="4" t="s">
        <v>394</v>
      </c>
      <c r="B415" s="5" t="s">
        <v>197</v>
      </c>
      <c r="C415" s="6" t="s">
        <v>55</v>
      </c>
      <c r="D415" s="7">
        <v>13394.03</v>
      </c>
      <c r="E415" s="16">
        <v>44925</v>
      </c>
      <c r="F415" s="8">
        <v>0</v>
      </c>
    </row>
    <row r="416" spans="1:6" ht="19.2" x14ac:dyDescent="0.3">
      <c r="A416" s="4" t="s">
        <v>394</v>
      </c>
      <c r="B416" s="5" t="s">
        <v>197</v>
      </c>
      <c r="C416" s="6" t="s">
        <v>74</v>
      </c>
      <c r="D416" s="7">
        <v>4537.18</v>
      </c>
      <c r="E416" s="16">
        <v>44985</v>
      </c>
      <c r="F416" s="8">
        <v>0</v>
      </c>
    </row>
    <row r="417" spans="1:6" ht="19.2" x14ac:dyDescent="0.3">
      <c r="A417" s="4" t="s">
        <v>394</v>
      </c>
      <c r="B417" s="5" t="s">
        <v>197</v>
      </c>
      <c r="C417" s="6" t="s">
        <v>76</v>
      </c>
      <c r="D417" s="7">
        <v>10585.34</v>
      </c>
      <c r="E417" s="16">
        <v>44985</v>
      </c>
      <c r="F417" s="8">
        <v>0</v>
      </c>
    </row>
    <row r="418" spans="1:6" ht="19.2" x14ac:dyDescent="0.3">
      <c r="A418" s="4" t="s">
        <v>394</v>
      </c>
      <c r="B418" s="5" t="s">
        <v>198</v>
      </c>
      <c r="C418" s="6" t="s">
        <v>54</v>
      </c>
      <c r="D418" s="7">
        <v>3261.29</v>
      </c>
      <c r="E418" s="16">
        <v>44880</v>
      </c>
      <c r="F418" s="8">
        <v>0</v>
      </c>
    </row>
    <row r="419" spans="1:6" ht="19.2" x14ac:dyDescent="0.3">
      <c r="A419" s="4" t="s">
        <v>394</v>
      </c>
      <c r="B419" s="5" t="s">
        <v>198</v>
      </c>
      <c r="C419" s="6" t="s">
        <v>55</v>
      </c>
      <c r="D419" s="7">
        <v>3427.45</v>
      </c>
      <c r="E419" s="16">
        <v>44925</v>
      </c>
      <c r="F419" s="8">
        <v>0</v>
      </c>
    </row>
    <row r="420" spans="1:6" ht="19.2" x14ac:dyDescent="0.3">
      <c r="A420" s="4" t="s">
        <v>394</v>
      </c>
      <c r="B420" s="5" t="s">
        <v>199</v>
      </c>
      <c r="C420" s="6" t="s">
        <v>54</v>
      </c>
      <c r="D420" s="7">
        <v>141879.10999999999</v>
      </c>
      <c r="E420" s="16">
        <v>44880</v>
      </c>
      <c r="F420" s="8">
        <v>0</v>
      </c>
    </row>
    <row r="421" spans="1:6" ht="19.2" x14ac:dyDescent="0.3">
      <c r="A421" s="4" t="s">
        <v>394</v>
      </c>
      <c r="B421" s="5" t="s">
        <v>199</v>
      </c>
      <c r="C421" s="6" t="s">
        <v>68</v>
      </c>
      <c r="D421" s="7">
        <v>31819.98</v>
      </c>
      <c r="E421" s="16">
        <v>44880</v>
      </c>
      <c r="F421" s="8">
        <v>5372.14</v>
      </c>
    </row>
    <row r="422" spans="1:6" ht="19.2" x14ac:dyDescent="0.3">
      <c r="A422" s="4" t="s">
        <v>394</v>
      </c>
      <c r="B422" s="5" t="s">
        <v>199</v>
      </c>
      <c r="C422" s="6" t="s">
        <v>55</v>
      </c>
      <c r="D422" s="7">
        <v>149108.01999999999</v>
      </c>
      <c r="E422" s="16">
        <v>44925</v>
      </c>
      <c r="F422" s="8">
        <v>0</v>
      </c>
    </row>
    <row r="423" spans="1:6" ht="19.2" x14ac:dyDescent="0.3">
      <c r="A423" s="4" t="s">
        <v>394</v>
      </c>
      <c r="B423" s="5" t="s">
        <v>199</v>
      </c>
      <c r="C423" s="6" t="s">
        <v>69</v>
      </c>
      <c r="D423" s="7">
        <v>33441.26</v>
      </c>
      <c r="E423" s="16">
        <v>44925</v>
      </c>
      <c r="F423" s="8">
        <v>5645.85</v>
      </c>
    </row>
    <row r="424" spans="1:6" ht="19.2" x14ac:dyDescent="0.3">
      <c r="A424" s="4" t="s">
        <v>394</v>
      </c>
      <c r="B424" s="5" t="s">
        <v>199</v>
      </c>
      <c r="C424" s="6" t="s">
        <v>74</v>
      </c>
      <c r="D424" s="7">
        <v>51670.91</v>
      </c>
      <c r="E424" s="16">
        <v>44985</v>
      </c>
      <c r="F424" s="8">
        <v>0</v>
      </c>
    </row>
    <row r="425" spans="1:6" ht="19.2" x14ac:dyDescent="0.3">
      <c r="A425" s="4" t="s">
        <v>394</v>
      </c>
      <c r="B425" s="5" t="s">
        <v>199</v>
      </c>
      <c r="C425" s="6" t="s">
        <v>75</v>
      </c>
      <c r="D425" s="7">
        <v>13240.63</v>
      </c>
      <c r="E425" s="16">
        <v>44985</v>
      </c>
      <c r="F425" s="8">
        <v>0</v>
      </c>
    </row>
    <row r="426" spans="1:6" ht="19.2" x14ac:dyDescent="0.3">
      <c r="A426" s="4" t="s">
        <v>394</v>
      </c>
      <c r="B426" s="5" t="s">
        <v>199</v>
      </c>
      <c r="C426" s="6" t="s">
        <v>76</v>
      </c>
      <c r="D426" s="7">
        <v>120549.29</v>
      </c>
      <c r="E426" s="16">
        <v>44985</v>
      </c>
      <c r="F426" s="8">
        <v>0</v>
      </c>
    </row>
    <row r="427" spans="1:6" ht="19.2" x14ac:dyDescent="0.3">
      <c r="A427" s="4" t="s">
        <v>394</v>
      </c>
      <c r="B427" s="5" t="s">
        <v>199</v>
      </c>
      <c r="C427" s="6" t="s">
        <v>77</v>
      </c>
      <c r="D427" s="7">
        <v>30890.67</v>
      </c>
      <c r="E427" s="16">
        <v>44985</v>
      </c>
      <c r="F427" s="8">
        <v>0</v>
      </c>
    </row>
    <row r="428" spans="1:6" ht="19.2" x14ac:dyDescent="0.3">
      <c r="A428" s="4" t="s">
        <v>394</v>
      </c>
      <c r="B428" s="5" t="s">
        <v>200</v>
      </c>
      <c r="C428" s="6" t="s">
        <v>54</v>
      </c>
      <c r="D428" s="7">
        <v>30600.03</v>
      </c>
      <c r="E428" s="16">
        <v>44880</v>
      </c>
      <c r="F428" s="8">
        <v>0</v>
      </c>
    </row>
    <row r="429" spans="1:6" ht="19.2" x14ac:dyDescent="0.3">
      <c r="A429" s="4" t="s">
        <v>394</v>
      </c>
      <c r="B429" s="5" t="s">
        <v>200</v>
      </c>
      <c r="C429" s="6" t="s">
        <v>55</v>
      </c>
      <c r="D429" s="7">
        <v>32159.14</v>
      </c>
      <c r="E429" s="16">
        <v>44925</v>
      </c>
      <c r="F429" s="8">
        <v>0</v>
      </c>
    </row>
    <row r="430" spans="1:6" ht="19.2" x14ac:dyDescent="0.3">
      <c r="A430" s="4" t="s">
        <v>394</v>
      </c>
      <c r="B430" s="5" t="s">
        <v>201</v>
      </c>
      <c r="C430" s="6" t="s">
        <v>54</v>
      </c>
      <c r="D430" s="7">
        <v>32698.959999999999</v>
      </c>
      <c r="E430" s="16">
        <v>44880</v>
      </c>
      <c r="F430" s="8">
        <v>0</v>
      </c>
    </row>
    <row r="431" spans="1:6" ht="19.2" x14ac:dyDescent="0.3">
      <c r="A431" s="4" t="s">
        <v>394</v>
      </c>
      <c r="B431" s="5" t="s">
        <v>201</v>
      </c>
      <c r="C431" s="6" t="s">
        <v>55</v>
      </c>
      <c r="D431" s="7">
        <v>34365.01</v>
      </c>
      <c r="E431" s="16">
        <v>44925</v>
      </c>
      <c r="F431" s="8">
        <v>0</v>
      </c>
    </row>
    <row r="432" spans="1:6" ht="19.2" x14ac:dyDescent="0.3">
      <c r="A432" s="4" t="s">
        <v>394</v>
      </c>
      <c r="B432" s="5" t="s">
        <v>202</v>
      </c>
      <c r="C432" s="6" t="s">
        <v>54</v>
      </c>
      <c r="D432" s="7">
        <v>39953.39</v>
      </c>
      <c r="E432" s="16">
        <v>44880</v>
      </c>
      <c r="F432" s="8">
        <v>0</v>
      </c>
    </row>
    <row r="433" spans="1:6" ht="19.2" x14ac:dyDescent="0.3">
      <c r="A433" s="4" t="s">
        <v>394</v>
      </c>
      <c r="B433" s="5" t="s">
        <v>202</v>
      </c>
      <c r="C433" s="6" t="s">
        <v>68</v>
      </c>
      <c r="D433" s="7">
        <v>8960.56</v>
      </c>
      <c r="E433" s="16">
        <v>44880</v>
      </c>
      <c r="F433" s="8">
        <v>1512.8</v>
      </c>
    </row>
    <row r="434" spans="1:6" ht="19.2" x14ac:dyDescent="0.3">
      <c r="A434" s="4" t="s">
        <v>394</v>
      </c>
      <c r="B434" s="5" t="s">
        <v>202</v>
      </c>
      <c r="C434" s="6" t="s">
        <v>55</v>
      </c>
      <c r="D434" s="7">
        <v>41989.06</v>
      </c>
      <c r="E434" s="16">
        <v>44925</v>
      </c>
      <c r="F434" s="8">
        <v>0</v>
      </c>
    </row>
    <row r="435" spans="1:6" ht="19.2" x14ac:dyDescent="0.3">
      <c r="A435" s="4" t="s">
        <v>394</v>
      </c>
      <c r="B435" s="5" t="s">
        <v>202</v>
      </c>
      <c r="C435" s="6" t="s">
        <v>69</v>
      </c>
      <c r="D435" s="7">
        <v>9417.11</v>
      </c>
      <c r="E435" s="16">
        <v>44925</v>
      </c>
      <c r="F435" s="8">
        <v>1589.88</v>
      </c>
    </row>
    <row r="436" spans="1:6" ht="19.2" x14ac:dyDescent="0.3">
      <c r="A436" s="4" t="s">
        <v>394</v>
      </c>
      <c r="B436" s="5" t="s">
        <v>202</v>
      </c>
      <c r="C436" s="6" t="s">
        <v>74</v>
      </c>
      <c r="D436" s="7">
        <v>14223.66</v>
      </c>
      <c r="E436" s="16">
        <v>44985</v>
      </c>
      <c r="F436" s="8">
        <v>0</v>
      </c>
    </row>
    <row r="437" spans="1:6" ht="19.2" x14ac:dyDescent="0.3">
      <c r="A437" s="4" t="s">
        <v>394</v>
      </c>
      <c r="B437" s="5" t="s">
        <v>202</v>
      </c>
      <c r="C437" s="6" t="s">
        <v>75</v>
      </c>
      <c r="D437" s="7">
        <v>3190.01</v>
      </c>
      <c r="E437" s="16">
        <v>44985</v>
      </c>
      <c r="F437" s="8">
        <v>538.57000000000005</v>
      </c>
    </row>
    <row r="438" spans="1:6" ht="19.2" x14ac:dyDescent="0.3">
      <c r="A438" s="4" t="s">
        <v>394</v>
      </c>
      <c r="B438" s="5" t="s">
        <v>202</v>
      </c>
      <c r="C438" s="6" t="s">
        <v>76</v>
      </c>
      <c r="D438" s="7">
        <v>33184.089999999997</v>
      </c>
      <c r="E438" s="16">
        <v>44985</v>
      </c>
      <c r="F438" s="8">
        <v>0</v>
      </c>
    </row>
    <row r="439" spans="1:6" ht="19.2" x14ac:dyDescent="0.3">
      <c r="A439" s="4" t="s">
        <v>394</v>
      </c>
      <c r="B439" s="5" t="s">
        <v>202</v>
      </c>
      <c r="C439" s="6" t="s">
        <v>77</v>
      </c>
      <c r="D439" s="7">
        <v>7442.37</v>
      </c>
      <c r="E439" s="16">
        <v>44985</v>
      </c>
      <c r="F439" s="8">
        <v>1256.49</v>
      </c>
    </row>
    <row r="440" spans="1:6" ht="19.2" x14ac:dyDescent="0.3">
      <c r="A440" s="4" t="s">
        <v>394</v>
      </c>
      <c r="B440" s="5" t="s">
        <v>203</v>
      </c>
      <c r="C440" s="6" t="s">
        <v>54</v>
      </c>
      <c r="D440" s="7">
        <v>76386.3</v>
      </c>
      <c r="E440" s="16">
        <v>44880</v>
      </c>
      <c r="F440" s="8">
        <v>0</v>
      </c>
    </row>
    <row r="441" spans="1:6" ht="19.2" x14ac:dyDescent="0.3">
      <c r="A441" s="4" t="s">
        <v>394</v>
      </c>
      <c r="B441" s="5" t="s">
        <v>203</v>
      </c>
      <c r="C441" s="6" t="s">
        <v>68</v>
      </c>
      <c r="D441" s="7">
        <v>20023.87</v>
      </c>
      <c r="E441" s="16">
        <v>44880</v>
      </c>
      <c r="F441" s="8">
        <v>0</v>
      </c>
    </row>
    <row r="442" spans="1:6" ht="19.2" x14ac:dyDescent="0.3">
      <c r="A442" s="4" t="s">
        <v>394</v>
      </c>
      <c r="B442" s="5" t="s">
        <v>203</v>
      </c>
      <c r="C442" s="6" t="s">
        <v>55</v>
      </c>
      <c r="D442" s="7">
        <v>80278.28</v>
      </c>
      <c r="E442" s="16">
        <v>44925</v>
      </c>
      <c r="F442" s="8">
        <v>0</v>
      </c>
    </row>
    <row r="443" spans="1:6" ht="19.2" x14ac:dyDescent="0.3">
      <c r="A443" s="4" t="s">
        <v>394</v>
      </c>
      <c r="B443" s="5" t="s">
        <v>203</v>
      </c>
      <c r="C443" s="6" t="s">
        <v>69</v>
      </c>
      <c r="D443" s="7">
        <v>21044.11</v>
      </c>
      <c r="E443" s="16">
        <v>44925</v>
      </c>
      <c r="F443" s="8">
        <v>0</v>
      </c>
    </row>
    <row r="444" spans="1:6" ht="19.2" x14ac:dyDescent="0.3">
      <c r="A444" s="4" t="s">
        <v>394</v>
      </c>
      <c r="B444" s="5" t="s">
        <v>203</v>
      </c>
      <c r="C444" s="6" t="s">
        <v>74</v>
      </c>
      <c r="D444" s="7">
        <v>27194.02</v>
      </c>
      <c r="E444" s="16">
        <v>44985</v>
      </c>
      <c r="F444" s="8">
        <v>0</v>
      </c>
    </row>
    <row r="445" spans="1:6" ht="19.2" x14ac:dyDescent="0.3">
      <c r="A445" s="4" t="s">
        <v>394</v>
      </c>
      <c r="B445" s="5" t="s">
        <v>203</v>
      </c>
      <c r="C445" s="6" t="s">
        <v>75</v>
      </c>
      <c r="D445" s="7">
        <v>7128.63</v>
      </c>
      <c r="E445" s="16">
        <v>44985</v>
      </c>
      <c r="F445" s="8">
        <v>0</v>
      </c>
    </row>
    <row r="446" spans="1:6" ht="19.2" x14ac:dyDescent="0.3">
      <c r="A446" s="4" t="s">
        <v>394</v>
      </c>
      <c r="B446" s="5" t="s">
        <v>203</v>
      </c>
      <c r="C446" s="6" t="s">
        <v>76</v>
      </c>
      <c r="D446" s="7">
        <v>63444.19</v>
      </c>
      <c r="E446" s="16">
        <v>44985</v>
      </c>
      <c r="F446" s="8">
        <v>0</v>
      </c>
    </row>
    <row r="447" spans="1:6" ht="19.2" x14ac:dyDescent="0.3">
      <c r="A447" s="4" t="s">
        <v>394</v>
      </c>
      <c r="B447" s="5" t="s">
        <v>203</v>
      </c>
      <c r="C447" s="6" t="s">
        <v>77</v>
      </c>
      <c r="D447" s="7">
        <v>16631.23</v>
      </c>
      <c r="E447" s="16">
        <v>44985</v>
      </c>
      <c r="F447" s="8">
        <v>0</v>
      </c>
    </row>
    <row r="448" spans="1:6" ht="19.2" x14ac:dyDescent="0.3">
      <c r="A448" s="4" t="s">
        <v>394</v>
      </c>
      <c r="B448" s="5" t="s">
        <v>204</v>
      </c>
      <c r="C448" s="6" t="s">
        <v>54</v>
      </c>
      <c r="D448" s="7">
        <v>600.95000000000005</v>
      </c>
      <c r="E448" s="16">
        <v>44880</v>
      </c>
      <c r="F448" s="8">
        <v>0</v>
      </c>
    </row>
    <row r="449" spans="1:6" ht="19.2" x14ac:dyDescent="0.3">
      <c r="A449" s="4" t="s">
        <v>394</v>
      </c>
      <c r="B449" s="5" t="s">
        <v>204</v>
      </c>
      <c r="C449" s="6" t="s">
        <v>55</v>
      </c>
      <c r="D449" s="7">
        <v>631.57000000000005</v>
      </c>
      <c r="E449" s="16">
        <v>44925</v>
      </c>
      <c r="F449" s="8">
        <v>0</v>
      </c>
    </row>
    <row r="450" spans="1:6" ht="19.2" x14ac:dyDescent="0.3">
      <c r="A450" s="4" t="s">
        <v>394</v>
      </c>
      <c r="B450" s="5" t="s">
        <v>204</v>
      </c>
      <c r="C450" s="6" t="s">
        <v>74</v>
      </c>
      <c r="D450" s="7">
        <v>213.94</v>
      </c>
      <c r="E450" s="16">
        <v>44985</v>
      </c>
      <c r="F450" s="8">
        <v>0</v>
      </c>
    </row>
    <row r="451" spans="1:6" ht="19.2" x14ac:dyDescent="0.3">
      <c r="A451" s="4" t="s">
        <v>394</v>
      </c>
      <c r="B451" s="5" t="s">
        <v>204</v>
      </c>
      <c r="C451" s="6" t="s">
        <v>76</v>
      </c>
      <c r="D451" s="7">
        <v>499.13</v>
      </c>
      <c r="E451" s="16">
        <v>44985</v>
      </c>
      <c r="F451" s="8">
        <v>0</v>
      </c>
    </row>
    <row r="452" spans="1:6" ht="19.2" x14ac:dyDescent="0.3">
      <c r="A452" s="4" t="s">
        <v>394</v>
      </c>
      <c r="B452" s="5" t="s">
        <v>205</v>
      </c>
      <c r="C452" s="6" t="s">
        <v>54</v>
      </c>
      <c r="D452" s="7">
        <v>2843.08</v>
      </c>
      <c r="E452" s="16">
        <v>44880</v>
      </c>
      <c r="F452" s="8">
        <v>0</v>
      </c>
    </row>
    <row r="453" spans="1:6" ht="19.2" x14ac:dyDescent="0.3">
      <c r="A453" s="4" t="s">
        <v>394</v>
      </c>
      <c r="B453" s="5" t="s">
        <v>206</v>
      </c>
      <c r="C453" s="6" t="s">
        <v>54</v>
      </c>
      <c r="D453" s="7">
        <v>1394965.77</v>
      </c>
      <c r="E453" s="16">
        <v>44880</v>
      </c>
      <c r="F453" s="8">
        <v>0</v>
      </c>
    </row>
    <row r="454" spans="1:6" ht="19.2" x14ac:dyDescent="0.3">
      <c r="A454" s="4" t="s">
        <v>394</v>
      </c>
      <c r="B454" s="5" t="s">
        <v>206</v>
      </c>
      <c r="C454" s="6" t="s">
        <v>68</v>
      </c>
      <c r="D454" s="7">
        <v>100881.26</v>
      </c>
      <c r="E454" s="16">
        <v>44880</v>
      </c>
      <c r="F454" s="8">
        <v>262281.02</v>
      </c>
    </row>
    <row r="455" spans="1:6" ht="19.2" x14ac:dyDescent="0.3">
      <c r="A455" s="4" t="s">
        <v>394</v>
      </c>
      <c r="B455" s="5" t="s">
        <v>206</v>
      </c>
      <c r="C455" s="6" t="s">
        <v>55</v>
      </c>
      <c r="D455" s="7">
        <v>1466041.01</v>
      </c>
      <c r="E455" s="16">
        <v>44925</v>
      </c>
      <c r="F455" s="8">
        <v>0</v>
      </c>
    </row>
    <row r="456" spans="1:6" ht="19.2" x14ac:dyDescent="0.3">
      <c r="A456" s="4" t="s">
        <v>394</v>
      </c>
      <c r="B456" s="5" t="s">
        <v>206</v>
      </c>
      <c r="C456" s="6" t="s">
        <v>69</v>
      </c>
      <c r="D456" s="7">
        <v>106021.29</v>
      </c>
      <c r="E456" s="16">
        <v>44925</v>
      </c>
      <c r="F456" s="8">
        <v>275644.56</v>
      </c>
    </row>
    <row r="457" spans="1:6" ht="19.2" x14ac:dyDescent="0.3">
      <c r="A457" s="4" t="s">
        <v>394</v>
      </c>
      <c r="B457" s="5" t="s">
        <v>206</v>
      </c>
      <c r="C457" s="6" t="s">
        <v>74</v>
      </c>
      <c r="D457" s="7">
        <v>502549.58</v>
      </c>
      <c r="E457" s="16">
        <v>44985</v>
      </c>
      <c r="F457" s="8">
        <v>0</v>
      </c>
    </row>
    <row r="458" spans="1:6" ht="19.2" x14ac:dyDescent="0.3">
      <c r="A458" s="4" t="s">
        <v>394</v>
      </c>
      <c r="B458" s="5" t="s">
        <v>206</v>
      </c>
      <c r="C458" s="6" t="s">
        <v>75</v>
      </c>
      <c r="D458" s="7">
        <v>35914.379999999997</v>
      </c>
      <c r="E458" s="16">
        <v>44985</v>
      </c>
      <c r="F458" s="8">
        <v>93373.73</v>
      </c>
    </row>
    <row r="459" spans="1:6" ht="19.2" x14ac:dyDescent="0.3">
      <c r="A459" s="4" t="s">
        <v>394</v>
      </c>
      <c r="B459" s="5" t="s">
        <v>206</v>
      </c>
      <c r="C459" s="6" t="s">
        <v>76</v>
      </c>
      <c r="D459" s="7">
        <v>1172458.3400000001</v>
      </c>
      <c r="E459" s="16">
        <v>44985</v>
      </c>
      <c r="F459" s="8">
        <v>0</v>
      </c>
    </row>
    <row r="460" spans="1:6" ht="19.2" x14ac:dyDescent="0.3">
      <c r="A460" s="4" t="s">
        <v>394</v>
      </c>
      <c r="B460" s="5" t="s">
        <v>206</v>
      </c>
      <c r="C460" s="6" t="s">
        <v>77</v>
      </c>
      <c r="D460" s="7">
        <v>83788.97</v>
      </c>
      <c r="E460" s="16">
        <v>44985</v>
      </c>
      <c r="F460" s="8">
        <v>217842.79</v>
      </c>
    </row>
    <row r="461" spans="1:6" ht="19.2" x14ac:dyDescent="0.3">
      <c r="A461" s="4" t="s">
        <v>394</v>
      </c>
      <c r="B461" s="5" t="s">
        <v>207</v>
      </c>
      <c r="C461" s="6" t="s">
        <v>54</v>
      </c>
      <c r="D461" s="7">
        <v>2496.92</v>
      </c>
      <c r="E461" s="16">
        <v>44895</v>
      </c>
      <c r="F461" s="8">
        <v>0</v>
      </c>
    </row>
    <row r="462" spans="1:6" ht="19.2" x14ac:dyDescent="0.3">
      <c r="A462" s="4" t="s">
        <v>394</v>
      </c>
      <c r="B462" s="5" t="s">
        <v>207</v>
      </c>
      <c r="C462" s="6" t="s">
        <v>55</v>
      </c>
      <c r="D462" s="7">
        <v>2624.14</v>
      </c>
      <c r="E462" s="16">
        <v>44925</v>
      </c>
      <c r="F462" s="8">
        <v>0</v>
      </c>
    </row>
    <row r="463" spans="1:6" ht="19.2" x14ac:dyDescent="0.3">
      <c r="A463" s="4" t="s">
        <v>394</v>
      </c>
      <c r="B463" s="5" t="s">
        <v>207</v>
      </c>
      <c r="C463" s="6" t="s">
        <v>74</v>
      </c>
      <c r="D463" s="7">
        <v>888.92</v>
      </c>
      <c r="E463" s="16">
        <v>44985</v>
      </c>
      <c r="F463" s="8">
        <v>0</v>
      </c>
    </row>
    <row r="464" spans="1:6" ht="19.2" x14ac:dyDescent="0.3">
      <c r="A464" s="4" t="s">
        <v>394</v>
      </c>
      <c r="B464" s="5" t="s">
        <v>207</v>
      </c>
      <c r="C464" s="6" t="s">
        <v>76</v>
      </c>
      <c r="D464" s="7">
        <v>2073.87</v>
      </c>
      <c r="E464" s="16">
        <v>44985</v>
      </c>
      <c r="F464" s="8">
        <v>0</v>
      </c>
    </row>
    <row r="465" spans="1:6" ht="19.2" x14ac:dyDescent="0.3">
      <c r="A465" s="4" t="s">
        <v>394</v>
      </c>
      <c r="B465" s="5" t="s">
        <v>208</v>
      </c>
      <c r="C465" s="6" t="s">
        <v>54</v>
      </c>
      <c r="D465" s="7">
        <v>161322.06</v>
      </c>
      <c r="E465" s="16">
        <v>44880</v>
      </c>
      <c r="F465" s="8">
        <v>0</v>
      </c>
    </row>
    <row r="466" spans="1:6" ht="19.2" x14ac:dyDescent="0.3">
      <c r="A466" s="4" t="s">
        <v>394</v>
      </c>
      <c r="B466" s="5" t="s">
        <v>208</v>
      </c>
      <c r="C466" s="6" t="s">
        <v>55</v>
      </c>
      <c r="D466" s="7">
        <v>169541.62</v>
      </c>
      <c r="E466" s="16">
        <v>44925</v>
      </c>
      <c r="F466" s="8">
        <v>0</v>
      </c>
    </row>
    <row r="467" spans="1:6" ht="19.2" x14ac:dyDescent="0.3">
      <c r="A467" s="4" t="s">
        <v>394</v>
      </c>
      <c r="B467" s="5" t="s">
        <v>208</v>
      </c>
      <c r="C467" s="6" t="s">
        <v>74</v>
      </c>
      <c r="D467" s="7">
        <v>67289.88</v>
      </c>
      <c r="E467" s="16">
        <v>44985</v>
      </c>
      <c r="F467" s="8">
        <v>0</v>
      </c>
    </row>
    <row r="468" spans="1:6" ht="19.2" x14ac:dyDescent="0.3">
      <c r="A468" s="4" t="s">
        <v>394</v>
      </c>
      <c r="B468" s="5" t="s">
        <v>208</v>
      </c>
      <c r="C468" s="6" t="s">
        <v>76</v>
      </c>
      <c r="D468" s="7">
        <v>156988.67000000001</v>
      </c>
      <c r="E468" s="16">
        <v>44985</v>
      </c>
      <c r="F468" s="8">
        <v>0</v>
      </c>
    </row>
    <row r="469" spans="1:6" ht="19.2" x14ac:dyDescent="0.3">
      <c r="A469" s="4" t="s">
        <v>394</v>
      </c>
      <c r="B469" s="5" t="s">
        <v>210</v>
      </c>
      <c r="C469" s="6" t="s">
        <v>54</v>
      </c>
      <c r="D469" s="7">
        <v>30483.18</v>
      </c>
      <c r="E469" s="16">
        <v>44880</v>
      </c>
      <c r="F469" s="8">
        <v>0</v>
      </c>
    </row>
    <row r="470" spans="1:6" ht="19.2" x14ac:dyDescent="0.3">
      <c r="A470" s="4" t="s">
        <v>394</v>
      </c>
      <c r="B470" s="5" t="s">
        <v>210</v>
      </c>
      <c r="C470" s="6" t="s">
        <v>68</v>
      </c>
      <c r="D470" s="7">
        <v>7990.85</v>
      </c>
      <c r="E470" s="16">
        <v>44880</v>
      </c>
      <c r="F470" s="8">
        <v>0</v>
      </c>
    </row>
    <row r="471" spans="1:6" ht="19.2" x14ac:dyDescent="0.3">
      <c r="A471" s="4" t="s">
        <v>394</v>
      </c>
      <c r="B471" s="5" t="s">
        <v>210</v>
      </c>
      <c r="C471" s="6" t="s">
        <v>55</v>
      </c>
      <c r="D471" s="7">
        <v>32036.34</v>
      </c>
      <c r="E471" s="16">
        <v>44925</v>
      </c>
      <c r="F471" s="8">
        <v>0</v>
      </c>
    </row>
    <row r="472" spans="1:6" ht="19.2" x14ac:dyDescent="0.3">
      <c r="A472" s="4" t="s">
        <v>394</v>
      </c>
      <c r="B472" s="5" t="s">
        <v>210</v>
      </c>
      <c r="C472" s="6" t="s">
        <v>69</v>
      </c>
      <c r="D472" s="7">
        <v>8397.99</v>
      </c>
      <c r="E472" s="16">
        <v>44925</v>
      </c>
      <c r="F472" s="8">
        <v>0</v>
      </c>
    </row>
    <row r="473" spans="1:6" ht="19.2" x14ac:dyDescent="0.3">
      <c r="A473" s="4" t="s">
        <v>394</v>
      </c>
      <c r="B473" s="5" t="s">
        <v>210</v>
      </c>
      <c r="C473" s="6" t="s">
        <v>75</v>
      </c>
      <c r="D473" s="7">
        <v>2844.79</v>
      </c>
      <c r="E473" s="16">
        <v>44985</v>
      </c>
      <c r="F473" s="8">
        <v>0</v>
      </c>
    </row>
    <row r="474" spans="1:6" ht="19.2" x14ac:dyDescent="0.3">
      <c r="A474" s="4" t="s">
        <v>394</v>
      </c>
      <c r="B474" s="5" t="s">
        <v>210</v>
      </c>
      <c r="C474" s="6" t="s">
        <v>77</v>
      </c>
      <c r="D474" s="7">
        <v>6636.96</v>
      </c>
      <c r="E474" s="16">
        <v>44985</v>
      </c>
      <c r="F474" s="8">
        <v>0</v>
      </c>
    </row>
    <row r="475" spans="1:6" ht="19.2" x14ac:dyDescent="0.3">
      <c r="A475" s="4" t="s">
        <v>394</v>
      </c>
      <c r="B475" s="5" t="s">
        <v>211</v>
      </c>
      <c r="C475" s="6" t="s">
        <v>54</v>
      </c>
      <c r="D475" s="7">
        <v>868.91</v>
      </c>
      <c r="E475" s="16">
        <v>44880</v>
      </c>
      <c r="F475" s="8">
        <v>0</v>
      </c>
    </row>
    <row r="476" spans="1:6" ht="19.2" x14ac:dyDescent="0.3">
      <c r="A476" s="4" t="s">
        <v>394</v>
      </c>
      <c r="B476" s="5" t="s">
        <v>211</v>
      </c>
      <c r="C476" s="6" t="s">
        <v>55</v>
      </c>
      <c r="D476" s="7">
        <v>913.19</v>
      </c>
      <c r="E476" s="16">
        <v>44925</v>
      </c>
      <c r="F476" s="8">
        <v>0</v>
      </c>
    </row>
    <row r="477" spans="1:6" ht="19.2" x14ac:dyDescent="0.3">
      <c r="A477" s="4" t="s">
        <v>394</v>
      </c>
      <c r="B477" s="5" t="s">
        <v>211</v>
      </c>
      <c r="C477" s="6" t="s">
        <v>74</v>
      </c>
      <c r="D477" s="7">
        <v>309.33999999999997</v>
      </c>
      <c r="E477" s="16">
        <v>44985</v>
      </c>
      <c r="F477" s="8">
        <v>0</v>
      </c>
    </row>
    <row r="478" spans="1:6" ht="19.2" x14ac:dyDescent="0.3">
      <c r="A478" s="4" t="s">
        <v>394</v>
      </c>
      <c r="B478" s="5" t="s">
        <v>211</v>
      </c>
      <c r="C478" s="6" t="s">
        <v>76</v>
      </c>
      <c r="D478" s="7">
        <v>721.69</v>
      </c>
      <c r="E478" s="16">
        <v>44985</v>
      </c>
      <c r="F478" s="8">
        <v>0</v>
      </c>
    </row>
    <row r="479" spans="1:6" ht="19.2" x14ac:dyDescent="0.3">
      <c r="A479" s="4" t="s">
        <v>394</v>
      </c>
      <c r="B479" s="5" t="s">
        <v>212</v>
      </c>
      <c r="C479" s="6" t="s">
        <v>54</v>
      </c>
      <c r="D479" s="7">
        <v>34539.58</v>
      </c>
      <c r="E479" s="16">
        <v>44880</v>
      </c>
      <c r="F479" s="8">
        <v>0</v>
      </c>
    </row>
    <row r="480" spans="1:6" ht="19.2" x14ac:dyDescent="0.3">
      <c r="A480" s="4" t="s">
        <v>394</v>
      </c>
      <c r="B480" s="5" t="s">
        <v>212</v>
      </c>
      <c r="C480" s="6" t="s">
        <v>55</v>
      </c>
      <c r="D480" s="7">
        <v>36299.42</v>
      </c>
      <c r="E480" s="16">
        <v>44925</v>
      </c>
      <c r="F480" s="8">
        <v>0</v>
      </c>
    </row>
    <row r="481" spans="1:6" ht="19.2" x14ac:dyDescent="0.3">
      <c r="A481" s="4" t="s">
        <v>394</v>
      </c>
      <c r="B481" s="5" t="s">
        <v>214</v>
      </c>
      <c r="C481" s="6" t="s">
        <v>54</v>
      </c>
      <c r="D481" s="7">
        <v>437.53</v>
      </c>
      <c r="E481" s="16">
        <v>44880</v>
      </c>
      <c r="F481" s="8">
        <v>0</v>
      </c>
    </row>
    <row r="482" spans="1:6" ht="19.2" x14ac:dyDescent="0.3">
      <c r="A482" s="4" t="s">
        <v>394</v>
      </c>
      <c r="B482" s="5" t="s">
        <v>214</v>
      </c>
      <c r="C482" s="6" t="s">
        <v>55</v>
      </c>
      <c r="D482" s="7">
        <v>459.83</v>
      </c>
      <c r="E482" s="16">
        <v>44925</v>
      </c>
      <c r="F482" s="8">
        <v>0</v>
      </c>
    </row>
    <row r="483" spans="1:6" ht="19.2" x14ac:dyDescent="0.3">
      <c r="A483" s="4" t="s">
        <v>394</v>
      </c>
      <c r="B483" s="5" t="s">
        <v>214</v>
      </c>
      <c r="C483" s="6" t="s">
        <v>74</v>
      </c>
      <c r="D483" s="7">
        <v>155.76</v>
      </c>
      <c r="E483" s="16">
        <v>44985</v>
      </c>
      <c r="F483" s="8">
        <v>0</v>
      </c>
    </row>
    <row r="484" spans="1:6" ht="19.2" x14ac:dyDescent="0.3">
      <c r="A484" s="4" t="s">
        <v>394</v>
      </c>
      <c r="B484" s="5" t="s">
        <v>214</v>
      </c>
      <c r="C484" s="6" t="s">
        <v>76</v>
      </c>
      <c r="D484" s="7">
        <v>363.4</v>
      </c>
      <c r="E484" s="16">
        <v>44985</v>
      </c>
      <c r="F484" s="8">
        <v>0</v>
      </c>
    </row>
    <row r="485" spans="1:6" ht="19.2" x14ac:dyDescent="0.3">
      <c r="A485" s="4" t="s">
        <v>394</v>
      </c>
      <c r="B485" s="5" t="s">
        <v>215</v>
      </c>
      <c r="C485" s="6" t="s">
        <v>54</v>
      </c>
      <c r="D485" s="7">
        <v>437509.56</v>
      </c>
      <c r="E485" s="16">
        <v>44880</v>
      </c>
      <c r="F485" s="8">
        <v>0</v>
      </c>
    </row>
    <row r="486" spans="1:6" ht="19.2" x14ac:dyDescent="0.3">
      <c r="A486" s="4" t="s">
        <v>394</v>
      </c>
      <c r="B486" s="5" t="s">
        <v>215</v>
      </c>
      <c r="C486" s="6" t="s">
        <v>55</v>
      </c>
      <c r="D486" s="7">
        <v>459801.22</v>
      </c>
      <c r="E486" s="16">
        <v>44925</v>
      </c>
      <c r="F486" s="8">
        <v>0</v>
      </c>
    </row>
    <row r="487" spans="1:6" ht="19.2" x14ac:dyDescent="0.3">
      <c r="A487" s="4" t="s">
        <v>394</v>
      </c>
      <c r="B487" s="5" t="s">
        <v>215</v>
      </c>
      <c r="C487" s="6" t="s">
        <v>74</v>
      </c>
      <c r="D487" s="7">
        <v>155756.22</v>
      </c>
      <c r="E487" s="16">
        <v>44985</v>
      </c>
      <c r="F487" s="8">
        <v>0</v>
      </c>
    </row>
    <row r="488" spans="1:6" ht="19.2" x14ac:dyDescent="0.3">
      <c r="A488" s="4" t="s">
        <v>394</v>
      </c>
      <c r="B488" s="5" t="s">
        <v>215</v>
      </c>
      <c r="C488" s="6" t="s">
        <v>76</v>
      </c>
      <c r="D488" s="7">
        <v>363382.4</v>
      </c>
      <c r="E488" s="16">
        <v>44985</v>
      </c>
      <c r="F488" s="8">
        <v>0</v>
      </c>
    </row>
    <row r="489" spans="1:6" ht="19.2" x14ac:dyDescent="0.3">
      <c r="A489" s="4" t="s">
        <v>394</v>
      </c>
      <c r="B489" s="5" t="s">
        <v>216</v>
      </c>
      <c r="C489" s="6" t="s">
        <v>54</v>
      </c>
      <c r="D489" s="7">
        <v>11560.34</v>
      </c>
      <c r="E489" s="16">
        <v>44880</v>
      </c>
      <c r="F489" s="8">
        <v>0</v>
      </c>
    </row>
    <row r="490" spans="1:6" ht="19.2" x14ac:dyDescent="0.3">
      <c r="A490" s="4" t="s">
        <v>394</v>
      </c>
      <c r="B490" s="5" t="s">
        <v>216</v>
      </c>
      <c r="C490" s="6" t="s">
        <v>55</v>
      </c>
      <c r="D490" s="7">
        <v>12149.36</v>
      </c>
      <c r="E490" s="16">
        <v>44925</v>
      </c>
      <c r="F490" s="8">
        <v>0</v>
      </c>
    </row>
    <row r="491" spans="1:6" ht="19.2" x14ac:dyDescent="0.3">
      <c r="A491" s="4" t="s">
        <v>394</v>
      </c>
      <c r="B491" s="5" t="s">
        <v>216</v>
      </c>
      <c r="C491" s="6" t="s">
        <v>74</v>
      </c>
      <c r="D491" s="7">
        <v>4115.5600000000004</v>
      </c>
      <c r="E491" s="16">
        <v>44985</v>
      </c>
      <c r="F491" s="8">
        <v>0</v>
      </c>
    </row>
    <row r="492" spans="1:6" ht="19.2" x14ac:dyDescent="0.3">
      <c r="A492" s="4" t="s">
        <v>394</v>
      </c>
      <c r="B492" s="5" t="s">
        <v>216</v>
      </c>
      <c r="C492" s="6" t="s">
        <v>76</v>
      </c>
      <c r="D492" s="7">
        <v>9601.68</v>
      </c>
      <c r="E492" s="16">
        <v>44985</v>
      </c>
      <c r="F492" s="8">
        <v>0</v>
      </c>
    </row>
    <row r="493" spans="1:6" ht="19.2" x14ac:dyDescent="0.3">
      <c r="A493" s="4" t="s">
        <v>394</v>
      </c>
      <c r="B493" s="5" t="s">
        <v>217</v>
      </c>
      <c r="C493" s="6" t="s">
        <v>54</v>
      </c>
      <c r="D493" s="7">
        <v>11808.1</v>
      </c>
      <c r="E493" s="16">
        <v>44880</v>
      </c>
      <c r="F493" s="8">
        <v>0</v>
      </c>
    </row>
    <row r="494" spans="1:6" ht="19.2" x14ac:dyDescent="0.3">
      <c r="A494" s="4" t="s">
        <v>394</v>
      </c>
      <c r="B494" s="5" t="s">
        <v>217</v>
      </c>
      <c r="C494" s="6" t="s">
        <v>68</v>
      </c>
      <c r="D494" s="7">
        <v>2648.27</v>
      </c>
      <c r="E494" s="16">
        <v>44880</v>
      </c>
      <c r="F494" s="8">
        <v>447.1</v>
      </c>
    </row>
    <row r="495" spans="1:6" ht="19.2" x14ac:dyDescent="0.3">
      <c r="A495" s="4" t="s">
        <v>394</v>
      </c>
      <c r="B495" s="5" t="s">
        <v>217</v>
      </c>
      <c r="C495" s="6" t="s">
        <v>55</v>
      </c>
      <c r="D495" s="7">
        <v>12409.74</v>
      </c>
      <c r="E495" s="16">
        <v>44925</v>
      </c>
      <c r="F495" s="8">
        <v>0</v>
      </c>
    </row>
    <row r="496" spans="1:6" ht="19.2" x14ac:dyDescent="0.3">
      <c r="A496" s="4" t="s">
        <v>394</v>
      </c>
      <c r="B496" s="5" t="s">
        <v>217</v>
      </c>
      <c r="C496" s="6" t="s">
        <v>69</v>
      </c>
      <c r="D496" s="7">
        <v>2783.2</v>
      </c>
      <c r="E496" s="16">
        <v>44925</v>
      </c>
      <c r="F496" s="8">
        <v>469.88</v>
      </c>
    </row>
    <row r="497" spans="1:6" ht="19.2" x14ac:dyDescent="0.3">
      <c r="A497" s="4" t="s">
        <v>394</v>
      </c>
      <c r="B497" s="5" t="s">
        <v>217</v>
      </c>
      <c r="C497" s="6" t="s">
        <v>74</v>
      </c>
      <c r="D497" s="7">
        <v>4203.76</v>
      </c>
      <c r="E497" s="16">
        <v>44985</v>
      </c>
      <c r="F497" s="8">
        <v>0</v>
      </c>
    </row>
    <row r="498" spans="1:6" ht="19.2" x14ac:dyDescent="0.3">
      <c r="A498" s="4" t="s">
        <v>394</v>
      </c>
      <c r="B498" s="5" t="s">
        <v>217</v>
      </c>
      <c r="C498" s="6" t="s">
        <v>75</v>
      </c>
      <c r="D498" s="7">
        <v>942.8</v>
      </c>
      <c r="E498" s="16">
        <v>44985</v>
      </c>
      <c r="F498" s="8">
        <v>159.16999999999999</v>
      </c>
    </row>
    <row r="499" spans="1:6" ht="19.2" x14ac:dyDescent="0.3">
      <c r="A499" s="4" t="s">
        <v>394</v>
      </c>
      <c r="B499" s="5" t="s">
        <v>217</v>
      </c>
      <c r="C499" s="6" t="s">
        <v>76</v>
      </c>
      <c r="D499" s="7">
        <v>9807.4599999999991</v>
      </c>
      <c r="E499" s="16">
        <v>44985</v>
      </c>
      <c r="F499" s="8">
        <v>0</v>
      </c>
    </row>
    <row r="500" spans="1:6" ht="19.2" x14ac:dyDescent="0.3">
      <c r="A500" s="4" t="s">
        <v>394</v>
      </c>
      <c r="B500" s="5" t="s">
        <v>217</v>
      </c>
      <c r="C500" s="6" t="s">
        <v>77</v>
      </c>
      <c r="D500" s="7">
        <v>2199.5700000000002</v>
      </c>
      <c r="E500" s="16">
        <v>44985</v>
      </c>
      <c r="F500" s="8">
        <v>371.35</v>
      </c>
    </row>
    <row r="501" spans="1:6" ht="19.2" x14ac:dyDescent="0.3">
      <c r="A501" s="4" t="s">
        <v>394</v>
      </c>
      <c r="B501" s="5" t="s">
        <v>218</v>
      </c>
      <c r="C501" s="6" t="s">
        <v>54</v>
      </c>
      <c r="D501" s="7">
        <v>2671.76</v>
      </c>
      <c r="E501" s="16">
        <v>44880</v>
      </c>
      <c r="F501" s="8">
        <v>0</v>
      </c>
    </row>
    <row r="502" spans="1:6" ht="19.2" x14ac:dyDescent="0.3">
      <c r="A502" s="4" t="s">
        <v>394</v>
      </c>
      <c r="B502" s="5" t="s">
        <v>218</v>
      </c>
      <c r="C502" s="6" t="s">
        <v>55</v>
      </c>
      <c r="D502" s="7">
        <v>2807.89</v>
      </c>
      <c r="E502" s="16">
        <v>44925</v>
      </c>
      <c r="F502" s="8">
        <v>0</v>
      </c>
    </row>
    <row r="503" spans="1:6" ht="19.2" x14ac:dyDescent="0.3">
      <c r="A503" s="4" t="s">
        <v>394</v>
      </c>
      <c r="B503" s="5" t="s">
        <v>218</v>
      </c>
      <c r="C503" s="6" t="s">
        <v>74</v>
      </c>
      <c r="D503" s="7">
        <v>951.16</v>
      </c>
      <c r="E503" s="16">
        <v>44985</v>
      </c>
      <c r="F503" s="8">
        <v>0</v>
      </c>
    </row>
    <row r="504" spans="1:6" ht="19.2" x14ac:dyDescent="0.3">
      <c r="A504" s="4" t="s">
        <v>394</v>
      </c>
      <c r="B504" s="5" t="s">
        <v>218</v>
      </c>
      <c r="C504" s="6" t="s">
        <v>76</v>
      </c>
      <c r="D504" s="7">
        <v>2219.08</v>
      </c>
      <c r="E504" s="16">
        <v>44985</v>
      </c>
      <c r="F504" s="8">
        <v>0</v>
      </c>
    </row>
    <row r="505" spans="1:6" ht="19.2" x14ac:dyDescent="0.3">
      <c r="A505" s="4" t="s">
        <v>394</v>
      </c>
      <c r="B505" s="5" t="s">
        <v>219</v>
      </c>
      <c r="C505" s="6" t="s">
        <v>54</v>
      </c>
      <c r="D505" s="7">
        <v>24710.92</v>
      </c>
      <c r="E505" s="16">
        <v>44880</v>
      </c>
      <c r="F505" s="8">
        <v>0</v>
      </c>
    </row>
    <row r="506" spans="1:6" ht="19.2" x14ac:dyDescent="0.3">
      <c r="A506" s="4" t="s">
        <v>394</v>
      </c>
      <c r="B506" s="5" t="s">
        <v>219</v>
      </c>
      <c r="C506" s="6" t="s">
        <v>55</v>
      </c>
      <c r="D506" s="7">
        <v>25969.97</v>
      </c>
      <c r="E506" s="16">
        <v>44925</v>
      </c>
      <c r="F506" s="8">
        <v>0</v>
      </c>
    </row>
    <row r="507" spans="1:6" ht="19.2" x14ac:dyDescent="0.3">
      <c r="A507" s="4" t="s">
        <v>394</v>
      </c>
      <c r="B507" s="5" t="s">
        <v>219</v>
      </c>
      <c r="C507" s="6" t="s">
        <v>74</v>
      </c>
      <c r="D507" s="7">
        <v>8797.25</v>
      </c>
      <c r="E507" s="16">
        <v>44985</v>
      </c>
      <c r="F507" s="8">
        <v>0</v>
      </c>
    </row>
    <row r="508" spans="1:6" ht="19.2" x14ac:dyDescent="0.3">
      <c r="A508" s="4" t="s">
        <v>394</v>
      </c>
      <c r="B508" s="5" t="s">
        <v>219</v>
      </c>
      <c r="C508" s="6" t="s">
        <v>76</v>
      </c>
      <c r="D508" s="7">
        <v>20524.150000000001</v>
      </c>
      <c r="E508" s="16">
        <v>44985</v>
      </c>
      <c r="F508" s="8">
        <v>0</v>
      </c>
    </row>
    <row r="509" spans="1:6" ht="19.2" x14ac:dyDescent="0.3">
      <c r="A509" s="4" t="s">
        <v>394</v>
      </c>
      <c r="B509" s="5" t="s">
        <v>220</v>
      </c>
      <c r="C509" s="6" t="s">
        <v>54</v>
      </c>
      <c r="D509" s="7">
        <v>175858.15</v>
      </c>
      <c r="E509" s="16">
        <v>44880</v>
      </c>
      <c r="F509" s="8">
        <v>0</v>
      </c>
    </row>
    <row r="510" spans="1:6" ht="19.2" x14ac:dyDescent="0.3">
      <c r="A510" s="4" t="s">
        <v>394</v>
      </c>
      <c r="B510" s="5" t="s">
        <v>220</v>
      </c>
      <c r="C510" s="6" t="s">
        <v>68</v>
      </c>
      <c r="D510" s="7">
        <v>46099.37</v>
      </c>
      <c r="E510" s="16">
        <v>44880</v>
      </c>
      <c r="F510" s="8">
        <v>0</v>
      </c>
    </row>
    <row r="511" spans="1:6" ht="19.2" x14ac:dyDescent="0.3">
      <c r="A511" s="4" t="s">
        <v>394</v>
      </c>
      <c r="B511" s="5" t="s">
        <v>220</v>
      </c>
      <c r="C511" s="6" t="s">
        <v>55</v>
      </c>
      <c r="D511" s="7">
        <v>184818.35</v>
      </c>
      <c r="E511" s="16">
        <v>44925</v>
      </c>
      <c r="F511" s="8">
        <v>0</v>
      </c>
    </row>
    <row r="512" spans="1:6" ht="19.2" x14ac:dyDescent="0.3">
      <c r="A512" s="4" t="s">
        <v>394</v>
      </c>
      <c r="B512" s="5" t="s">
        <v>220</v>
      </c>
      <c r="C512" s="6" t="s">
        <v>69</v>
      </c>
      <c r="D512" s="7">
        <v>48448.19</v>
      </c>
      <c r="E512" s="16">
        <v>44925</v>
      </c>
      <c r="F512" s="8">
        <v>0</v>
      </c>
    </row>
    <row r="513" spans="1:6" ht="19.2" x14ac:dyDescent="0.3">
      <c r="A513" s="4" t="s">
        <v>394</v>
      </c>
      <c r="B513" s="5" t="s">
        <v>220</v>
      </c>
      <c r="C513" s="6" t="s">
        <v>74</v>
      </c>
      <c r="D513" s="7">
        <v>62606.63</v>
      </c>
      <c r="E513" s="16">
        <v>44985</v>
      </c>
      <c r="F513" s="8">
        <v>0</v>
      </c>
    </row>
    <row r="514" spans="1:6" ht="19.2" x14ac:dyDescent="0.3">
      <c r="A514" s="4" t="s">
        <v>394</v>
      </c>
      <c r="B514" s="5" t="s">
        <v>220</v>
      </c>
      <c r="C514" s="6" t="s">
        <v>75</v>
      </c>
      <c r="D514" s="7">
        <v>14041.12</v>
      </c>
      <c r="E514" s="16">
        <v>44985</v>
      </c>
      <c r="F514" s="8">
        <v>2370.5500000000002</v>
      </c>
    </row>
    <row r="515" spans="1:6" ht="19.2" x14ac:dyDescent="0.3">
      <c r="A515" s="4" t="s">
        <v>394</v>
      </c>
      <c r="B515" s="5" t="s">
        <v>220</v>
      </c>
      <c r="C515" s="6" t="s">
        <v>76</v>
      </c>
      <c r="D515" s="7">
        <v>146062.54</v>
      </c>
      <c r="E515" s="16">
        <v>44985</v>
      </c>
      <c r="F515" s="8">
        <v>0</v>
      </c>
    </row>
    <row r="516" spans="1:6" ht="19.2" x14ac:dyDescent="0.3">
      <c r="A516" s="4" t="s">
        <v>394</v>
      </c>
      <c r="B516" s="5" t="s">
        <v>220</v>
      </c>
      <c r="C516" s="6" t="s">
        <v>77</v>
      </c>
      <c r="D516" s="7">
        <v>32758.22</v>
      </c>
      <c r="E516" s="16">
        <v>44985</v>
      </c>
      <c r="F516" s="8">
        <v>5530.54</v>
      </c>
    </row>
    <row r="517" spans="1:6" ht="19.2" x14ac:dyDescent="0.3">
      <c r="A517" s="4" t="s">
        <v>394</v>
      </c>
      <c r="B517" s="5" t="s">
        <v>221</v>
      </c>
      <c r="C517" s="6" t="s">
        <v>54</v>
      </c>
      <c r="D517" s="7">
        <v>12293.08</v>
      </c>
      <c r="E517" s="16">
        <v>44880</v>
      </c>
      <c r="F517" s="8">
        <v>0</v>
      </c>
    </row>
    <row r="518" spans="1:6" ht="19.2" x14ac:dyDescent="0.3">
      <c r="A518" s="4" t="s">
        <v>394</v>
      </c>
      <c r="B518" s="5" t="s">
        <v>221</v>
      </c>
      <c r="C518" s="6" t="s">
        <v>55</v>
      </c>
      <c r="D518" s="7">
        <v>12919.43</v>
      </c>
      <c r="E518" s="16">
        <v>44925</v>
      </c>
      <c r="F518" s="8">
        <v>0</v>
      </c>
    </row>
    <row r="519" spans="1:6" ht="19.2" x14ac:dyDescent="0.3">
      <c r="A519" s="4" t="s">
        <v>394</v>
      </c>
      <c r="B519" s="5" t="s">
        <v>222</v>
      </c>
      <c r="C519" s="6" t="s">
        <v>54</v>
      </c>
      <c r="D519" s="7">
        <v>8816.5400000000009</v>
      </c>
      <c r="E519" s="16">
        <v>44880</v>
      </c>
      <c r="F519" s="8">
        <v>0</v>
      </c>
    </row>
    <row r="520" spans="1:6" ht="19.2" x14ac:dyDescent="0.3">
      <c r="A520" s="4" t="s">
        <v>394</v>
      </c>
      <c r="B520" s="5" t="s">
        <v>222</v>
      </c>
      <c r="C520" s="6" t="s">
        <v>55</v>
      </c>
      <c r="D520" s="7">
        <v>9265.76</v>
      </c>
      <c r="E520" s="16">
        <v>44925</v>
      </c>
      <c r="F520" s="8">
        <v>0</v>
      </c>
    </row>
    <row r="521" spans="1:6" ht="19.2" x14ac:dyDescent="0.3">
      <c r="A521" s="4" t="s">
        <v>394</v>
      </c>
      <c r="B521" s="5" t="s">
        <v>223</v>
      </c>
      <c r="C521" s="6" t="s">
        <v>54</v>
      </c>
      <c r="D521" s="7">
        <v>3817.43</v>
      </c>
      <c r="E521" s="16">
        <v>44880</v>
      </c>
      <c r="F521" s="8">
        <v>0</v>
      </c>
    </row>
    <row r="522" spans="1:6" ht="19.2" x14ac:dyDescent="0.3">
      <c r="A522" s="4" t="s">
        <v>394</v>
      </c>
      <c r="B522" s="5" t="s">
        <v>223</v>
      </c>
      <c r="C522" s="6" t="s">
        <v>55</v>
      </c>
      <c r="D522" s="7">
        <v>4011.93</v>
      </c>
      <c r="E522" s="16">
        <v>44925</v>
      </c>
      <c r="F522" s="8">
        <v>0</v>
      </c>
    </row>
    <row r="523" spans="1:6" ht="19.2" x14ac:dyDescent="0.3">
      <c r="A523" s="4" t="s">
        <v>394</v>
      </c>
      <c r="B523" s="5" t="s">
        <v>223</v>
      </c>
      <c r="C523" s="6" t="s">
        <v>74</v>
      </c>
      <c r="D523" s="7">
        <v>1359.03</v>
      </c>
      <c r="E523" s="16">
        <v>44985</v>
      </c>
      <c r="F523" s="8">
        <v>0</v>
      </c>
    </row>
    <row r="524" spans="1:6" ht="19.2" x14ac:dyDescent="0.3">
      <c r="A524" s="4" t="s">
        <v>394</v>
      </c>
      <c r="B524" s="5" t="s">
        <v>223</v>
      </c>
      <c r="C524" s="6" t="s">
        <v>76</v>
      </c>
      <c r="D524" s="7">
        <v>3170.64</v>
      </c>
      <c r="E524" s="16">
        <v>44985</v>
      </c>
      <c r="F524" s="8">
        <v>0</v>
      </c>
    </row>
    <row r="525" spans="1:6" ht="19.2" x14ac:dyDescent="0.3">
      <c r="A525" s="4" t="s">
        <v>394</v>
      </c>
      <c r="B525" s="5" t="s">
        <v>224</v>
      </c>
      <c r="C525" s="6" t="s">
        <v>74</v>
      </c>
      <c r="D525" s="7">
        <v>10630.76</v>
      </c>
      <c r="E525" s="16">
        <v>45044</v>
      </c>
      <c r="F525" s="8">
        <v>0</v>
      </c>
    </row>
    <row r="526" spans="1:6" ht="19.2" x14ac:dyDescent="0.3">
      <c r="A526" s="4" t="s">
        <v>394</v>
      </c>
      <c r="B526" s="5" t="s">
        <v>224</v>
      </c>
      <c r="C526" s="6" t="s">
        <v>76</v>
      </c>
      <c r="D526" s="7">
        <v>24801.78</v>
      </c>
      <c r="E526" s="16">
        <v>45044</v>
      </c>
      <c r="F526" s="8">
        <v>0</v>
      </c>
    </row>
    <row r="527" spans="1:6" ht="19.2" x14ac:dyDescent="0.3">
      <c r="A527" s="4" t="s">
        <v>394</v>
      </c>
      <c r="B527" s="5" t="s">
        <v>225</v>
      </c>
      <c r="C527" s="6" t="s">
        <v>54</v>
      </c>
      <c r="D527" s="7">
        <v>26027.03</v>
      </c>
      <c r="E527" s="16">
        <v>44880</v>
      </c>
      <c r="F527" s="8">
        <v>0</v>
      </c>
    </row>
    <row r="528" spans="1:6" ht="19.2" x14ac:dyDescent="0.3">
      <c r="A528" s="4" t="s">
        <v>394</v>
      </c>
      <c r="B528" s="5" t="s">
        <v>225</v>
      </c>
      <c r="C528" s="6" t="s">
        <v>55</v>
      </c>
      <c r="D528" s="7">
        <v>27353.14</v>
      </c>
      <c r="E528" s="16">
        <v>44925</v>
      </c>
      <c r="F528" s="8">
        <v>0</v>
      </c>
    </row>
    <row r="529" spans="1:6" ht="19.2" x14ac:dyDescent="0.3">
      <c r="A529" s="4" t="s">
        <v>394</v>
      </c>
      <c r="B529" s="5" t="s">
        <v>225</v>
      </c>
      <c r="C529" s="6" t="s">
        <v>74</v>
      </c>
      <c r="D529" s="7">
        <v>9265.7900000000009</v>
      </c>
      <c r="E529" s="16">
        <v>44985</v>
      </c>
      <c r="F529" s="8">
        <v>0</v>
      </c>
    </row>
    <row r="530" spans="1:6" ht="19.2" x14ac:dyDescent="0.3">
      <c r="A530" s="4" t="s">
        <v>394</v>
      </c>
      <c r="B530" s="5" t="s">
        <v>225</v>
      </c>
      <c r="C530" s="6" t="s">
        <v>76</v>
      </c>
      <c r="D530" s="7">
        <v>21617.27</v>
      </c>
      <c r="E530" s="16">
        <v>44985</v>
      </c>
      <c r="F530" s="8">
        <v>0</v>
      </c>
    </row>
    <row r="531" spans="1:6" ht="19.2" x14ac:dyDescent="0.3">
      <c r="A531" s="4" t="s">
        <v>394</v>
      </c>
      <c r="B531" s="5" t="s">
        <v>226</v>
      </c>
      <c r="C531" s="6" t="s">
        <v>54</v>
      </c>
      <c r="D531" s="7">
        <v>241578.51</v>
      </c>
      <c r="E531" s="16">
        <v>44880</v>
      </c>
      <c r="F531" s="8">
        <v>0</v>
      </c>
    </row>
    <row r="532" spans="1:6" ht="19.2" x14ac:dyDescent="0.3">
      <c r="A532" s="4" t="s">
        <v>394</v>
      </c>
      <c r="B532" s="5" t="s">
        <v>226</v>
      </c>
      <c r="C532" s="6" t="s">
        <v>55</v>
      </c>
      <c r="D532" s="7">
        <v>253887.24</v>
      </c>
      <c r="E532" s="16">
        <v>44925</v>
      </c>
      <c r="F532" s="8">
        <v>0</v>
      </c>
    </row>
    <row r="533" spans="1:6" ht="19.2" x14ac:dyDescent="0.3">
      <c r="A533" s="4" t="s">
        <v>394</v>
      </c>
      <c r="B533" s="5" t="s">
        <v>226</v>
      </c>
      <c r="C533" s="6" t="s">
        <v>74</v>
      </c>
      <c r="D533" s="7">
        <v>86003.5</v>
      </c>
      <c r="E533" s="16">
        <v>44985</v>
      </c>
      <c r="F533" s="8">
        <v>0</v>
      </c>
    </row>
    <row r="534" spans="1:6" ht="19.2" x14ac:dyDescent="0.3">
      <c r="A534" s="4" t="s">
        <v>394</v>
      </c>
      <c r="B534" s="5" t="s">
        <v>226</v>
      </c>
      <c r="C534" s="6" t="s">
        <v>76</v>
      </c>
      <c r="D534" s="7">
        <v>200647.91</v>
      </c>
      <c r="E534" s="16">
        <v>44985</v>
      </c>
      <c r="F534" s="8">
        <v>0</v>
      </c>
    </row>
    <row r="535" spans="1:6" ht="19.2" x14ac:dyDescent="0.3">
      <c r="A535" s="4" t="s">
        <v>394</v>
      </c>
      <c r="B535" s="5" t="s">
        <v>227</v>
      </c>
      <c r="C535" s="6" t="s">
        <v>54</v>
      </c>
      <c r="D535" s="7">
        <v>4624.84</v>
      </c>
      <c r="E535" s="16">
        <v>44880</v>
      </c>
      <c r="F535" s="8">
        <v>0</v>
      </c>
    </row>
    <row r="536" spans="1:6" ht="19.2" x14ac:dyDescent="0.3">
      <c r="A536" s="4" t="s">
        <v>394</v>
      </c>
      <c r="B536" s="5" t="s">
        <v>227</v>
      </c>
      <c r="C536" s="6" t="s">
        <v>55</v>
      </c>
      <c r="D536" s="7">
        <v>4860.4799999999996</v>
      </c>
      <c r="E536" s="16">
        <v>44925</v>
      </c>
      <c r="F536" s="8">
        <v>0</v>
      </c>
    </row>
    <row r="537" spans="1:6" ht="19.2" x14ac:dyDescent="0.3">
      <c r="A537" s="4" t="s">
        <v>394</v>
      </c>
      <c r="B537" s="5" t="s">
        <v>228</v>
      </c>
      <c r="C537" s="6" t="s">
        <v>54</v>
      </c>
      <c r="D537" s="7">
        <v>1494456.94</v>
      </c>
      <c r="E537" s="16">
        <v>44880</v>
      </c>
      <c r="F537" s="8">
        <v>0</v>
      </c>
    </row>
    <row r="538" spans="1:6" ht="19.2" x14ac:dyDescent="0.3">
      <c r="A538" s="4" t="s">
        <v>394</v>
      </c>
      <c r="B538" s="5" t="s">
        <v>228</v>
      </c>
      <c r="C538" s="6" t="s">
        <v>68</v>
      </c>
      <c r="D538" s="7">
        <v>391756.22</v>
      </c>
      <c r="E538" s="16">
        <v>44880</v>
      </c>
      <c r="F538" s="8">
        <v>0</v>
      </c>
    </row>
    <row r="539" spans="1:6" ht="19.2" x14ac:dyDescent="0.3">
      <c r="A539" s="4" t="s">
        <v>394</v>
      </c>
      <c r="B539" s="5" t="s">
        <v>228</v>
      </c>
      <c r="C539" s="6" t="s">
        <v>55</v>
      </c>
      <c r="D539" s="7">
        <v>1570601.39</v>
      </c>
      <c r="E539" s="16">
        <v>44925</v>
      </c>
      <c r="F539" s="8">
        <v>0</v>
      </c>
    </row>
    <row r="540" spans="1:6" ht="19.2" x14ac:dyDescent="0.3">
      <c r="A540" s="4" t="s">
        <v>394</v>
      </c>
      <c r="B540" s="5" t="s">
        <v>228</v>
      </c>
      <c r="C540" s="6" t="s">
        <v>69</v>
      </c>
      <c r="D540" s="7">
        <v>411716.69</v>
      </c>
      <c r="E540" s="16">
        <v>44925</v>
      </c>
      <c r="F540" s="8">
        <v>0</v>
      </c>
    </row>
    <row r="541" spans="1:6" ht="19.2" x14ac:dyDescent="0.3">
      <c r="A541" s="4" t="s">
        <v>394</v>
      </c>
      <c r="B541" s="5" t="s">
        <v>228</v>
      </c>
      <c r="C541" s="6" t="s">
        <v>74</v>
      </c>
      <c r="D541" s="7">
        <v>532036.28</v>
      </c>
      <c r="E541" s="16">
        <v>44985</v>
      </c>
      <c r="F541" s="8">
        <v>0</v>
      </c>
    </row>
    <row r="542" spans="1:6" ht="19.2" x14ac:dyDescent="0.3">
      <c r="A542" s="4" t="s">
        <v>394</v>
      </c>
      <c r="B542" s="5" t="s">
        <v>228</v>
      </c>
      <c r="C542" s="6" t="s">
        <v>75</v>
      </c>
      <c r="D542" s="7">
        <v>139467.73000000001</v>
      </c>
      <c r="E542" s="16">
        <v>44985</v>
      </c>
      <c r="F542" s="8">
        <v>0</v>
      </c>
    </row>
    <row r="543" spans="1:6" ht="19.2" x14ac:dyDescent="0.3">
      <c r="A543" s="4" t="s">
        <v>394</v>
      </c>
      <c r="B543" s="5" t="s">
        <v>228</v>
      </c>
      <c r="C543" s="6" t="s">
        <v>76</v>
      </c>
      <c r="D543" s="7">
        <v>1241251.3899999999</v>
      </c>
      <c r="E543" s="16">
        <v>44985</v>
      </c>
      <c r="F543" s="8">
        <v>0</v>
      </c>
    </row>
    <row r="544" spans="1:6" ht="19.2" x14ac:dyDescent="0.3">
      <c r="A544" s="4" t="s">
        <v>394</v>
      </c>
      <c r="B544" s="5" t="s">
        <v>228</v>
      </c>
      <c r="C544" s="6" t="s">
        <v>77</v>
      </c>
      <c r="D544" s="7">
        <v>325381.03999999998</v>
      </c>
      <c r="E544" s="16">
        <v>44985</v>
      </c>
      <c r="F544" s="8">
        <v>0</v>
      </c>
    </row>
    <row r="545" spans="1:6" ht="19.2" x14ac:dyDescent="0.3">
      <c r="A545" s="4" t="s">
        <v>394</v>
      </c>
      <c r="B545" s="5" t="s">
        <v>229</v>
      </c>
      <c r="C545" s="6" t="s">
        <v>54</v>
      </c>
      <c r="D545" s="7">
        <v>7785340.9199999999</v>
      </c>
      <c r="E545" s="16">
        <v>44880</v>
      </c>
      <c r="F545" s="8">
        <v>0</v>
      </c>
    </row>
    <row r="546" spans="1:6" ht="19.2" x14ac:dyDescent="0.3">
      <c r="A546" s="4" t="s">
        <v>394</v>
      </c>
      <c r="B546" s="5" t="s">
        <v>229</v>
      </c>
      <c r="C546" s="6" t="s">
        <v>230</v>
      </c>
      <c r="D546" s="7">
        <v>4932.34</v>
      </c>
      <c r="E546" s="16">
        <v>44957</v>
      </c>
      <c r="F546" s="8">
        <v>0</v>
      </c>
    </row>
    <row r="547" spans="1:6" ht="19.2" x14ac:dyDescent="0.3">
      <c r="A547" s="4" t="s">
        <v>394</v>
      </c>
      <c r="B547" s="5" t="s">
        <v>229</v>
      </c>
      <c r="C547" s="6" t="s">
        <v>231</v>
      </c>
      <c r="D547" s="7">
        <v>1708.84</v>
      </c>
      <c r="E547" s="16">
        <v>45016</v>
      </c>
      <c r="F547" s="8">
        <v>0</v>
      </c>
    </row>
    <row r="548" spans="1:6" ht="19.2" x14ac:dyDescent="0.3">
      <c r="A548" s="4" t="s">
        <v>394</v>
      </c>
      <c r="B548" s="5" t="s">
        <v>229</v>
      </c>
      <c r="C548" s="6" t="s">
        <v>68</v>
      </c>
      <c r="D548" s="7">
        <v>2005198.33</v>
      </c>
      <c r="E548" s="16">
        <v>44880</v>
      </c>
      <c r="F548" s="8">
        <v>0</v>
      </c>
    </row>
    <row r="549" spans="1:6" ht="19.2" x14ac:dyDescent="0.3">
      <c r="A549" s="4" t="s">
        <v>394</v>
      </c>
      <c r="B549" s="5" t="s">
        <v>229</v>
      </c>
      <c r="C549" s="6" t="s">
        <v>55</v>
      </c>
      <c r="D549" s="7">
        <v>8180770.9299999997</v>
      </c>
      <c r="E549" s="16">
        <v>44925</v>
      </c>
      <c r="F549" s="8">
        <v>0</v>
      </c>
    </row>
    <row r="550" spans="1:6" ht="19.2" x14ac:dyDescent="0.3">
      <c r="A550" s="4" t="s">
        <v>394</v>
      </c>
      <c r="B550" s="5" t="s">
        <v>229</v>
      </c>
      <c r="C550" s="6" t="s">
        <v>176</v>
      </c>
      <c r="D550" s="7">
        <v>1795.9</v>
      </c>
      <c r="E550" s="16">
        <v>45016</v>
      </c>
      <c r="F550" s="8">
        <v>0</v>
      </c>
    </row>
    <row r="551" spans="1:6" ht="19.2" x14ac:dyDescent="0.3">
      <c r="A551" s="4" t="s">
        <v>394</v>
      </c>
      <c r="B551" s="5" t="s">
        <v>229</v>
      </c>
      <c r="C551" s="6" t="s">
        <v>69</v>
      </c>
      <c r="D551" s="7">
        <v>2107365.69</v>
      </c>
      <c r="E551" s="16">
        <v>44925</v>
      </c>
      <c r="F551" s="8">
        <v>0</v>
      </c>
    </row>
    <row r="552" spans="1:6" ht="19.2" x14ac:dyDescent="0.3">
      <c r="A552" s="4" t="s">
        <v>394</v>
      </c>
      <c r="B552" s="5" t="s">
        <v>229</v>
      </c>
      <c r="C552" s="6" t="s">
        <v>74</v>
      </c>
      <c r="D552" s="7">
        <v>2880406.8</v>
      </c>
      <c r="E552" s="16">
        <v>44985</v>
      </c>
      <c r="F552" s="8">
        <v>0</v>
      </c>
    </row>
    <row r="553" spans="1:6" ht="19.2" x14ac:dyDescent="0.3">
      <c r="A553" s="4" t="s">
        <v>394</v>
      </c>
      <c r="B553" s="5" t="s">
        <v>229</v>
      </c>
      <c r="C553" s="6" t="s">
        <v>75</v>
      </c>
      <c r="D553" s="7">
        <v>713863.49</v>
      </c>
      <c r="E553" s="16">
        <v>44985</v>
      </c>
      <c r="F553" s="8">
        <v>0</v>
      </c>
    </row>
    <row r="554" spans="1:6" ht="19.2" x14ac:dyDescent="0.3">
      <c r="A554" s="4" t="s">
        <v>394</v>
      </c>
      <c r="B554" s="5" t="s">
        <v>229</v>
      </c>
      <c r="C554" s="6" t="s">
        <v>76</v>
      </c>
      <c r="D554" s="7">
        <v>6720047.3799999999</v>
      </c>
      <c r="E554" s="16">
        <v>44985</v>
      </c>
      <c r="F554" s="8">
        <v>0</v>
      </c>
    </row>
    <row r="555" spans="1:6" ht="19.2" x14ac:dyDescent="0.3">
      <c r="A555" s="4" t="s">
        <v>394</v>
      </c>
      <c r="B555" s="5" t="s">
        <v>229</v>
      </c>
      <c r="C555" s="6" t="s">
        <v>77</v>
      </c>
      <c r="D555" s="7">
        <v>1665457.96</v>
      </c>
      <c r="E555" s="16">
        <v>44985</v>
      </c>
      <c r="F555" s="8">
        <v>0</v>
      </c>
    </row>
    <row r="556" spans="1:6" ht="19.2" x14ac:dyDescent="0.3">
      <c r="A556" s="4" t="s">
        <v>394</v>
      </c>
      <c r="B556" s="5" t="s">
        <v>232</v>
      </c>
      <c r="C556" s="6" t="s">
        <v>54</v>
      </c>
      <c r="D556" s="7">
        <v>6899.48</v>
      </c>
      <c r="E556" s="16">
        <v>44880</v>
      </c>
      <c r="F556" s="8">
        <v>0</v>
      </c>
    </row>
    <row r="557" spans="1:6" ht="19.2" x14ac:dyDescent="0.3">
      <c r="A557" s="4" t="s">
        <v>394</v>
      </c>
      <c r="B557" s="5" t="s">
        <v>232</v>
      </c>
      <c r="C557" s="6" t="s">
        <v>55</v>
      </c>
      <c r="D557" s="7">
        <v>7251.02</v>
      </c>
      <c r="E557" s="16">
        <v>44925</v>
      </c>
      <c r="F557" s="8">
        <v>0</v>
      </c>
    </row>
    <row r="558" spans="1:6" ht="19.2" x14ac:dyDescent="0.3">
      <c r="A558" s="4" t="s">
        <v>394</v>
      </c>
      <c r="B558" s="5" t="s">
        <v>232</v>
      </c>
      <c r="C558" s="6" t="s">
        <v>74</v>
      </c>
      <c r="D558" s="7">
        <v>2456.2600000000002</v>
      </c>
      <c r="E558" s="16">
        <v>44985</v>
      </c>
      <c r="F558" s="8">
        <v>0</v>
      </c>
    </row>
    <row r="559" spans="1:6" ht="19.2" x14ac:dyDescent="0.3">
      <c r="A559" s="4" t="s">
        <v>394</v>
      </c>
      <c r="B559" s="5" t="s">
        <v>232</v>
      </c>
      <c r="C559" s="6" t="s">
        <v>76</v>
      </c>
      <c r="D559" s="7">
        <v>5730.5</v>
      </c>
      <c r="E559" s="16">
        <v>44985</v>
      </c>
      <c r="F559" s="8">
        <v>0</v>
      </c>
    </row>
    <row r="560" spans="1:6" ht="19.2" x14ac:dyDescent="0.3">
      <c r="A560" s="4" t="s">
        <v>394</v>
      </c>
      <c r="B560" s="5" t="s">
        <v>233</v>
      </c>
      <c r="C560" s="6" t="s">
        <v>54</v>
      </c>
      <c r="D560" s="7">
        <v>21285.34</v>
      </c>
      <c r="E560" s="16">
        <v>44880</v>
      </c>
      <c r="F560" s="8">
        <v>0</v>
      </c>
    </row>
    <row r="561" spans="1:6" ht="19.2" x14ac:dyDescent="0.3">
      <c r="A561" s="4" t="s">
        <v>394</v>
      </c>
      <c r="B561" s="5" t="s">
        <v>233</v>
      </c>
      <c r="C561" s="6" t="s">
        <v>55</v>
      </c>
      <c r="D561" s="7">
        <v>22369.85</v>
      </c>
      <c r="E561" s="16">
        <v>44925</v>
      </c>
      <c r="F561" s="8">
        <v>0</v>
      </c>
    </row>
    <row r="562" spans="1:6" ht="19.2" x14ac:dyDescent="0.3">
      <c r="A562" s="4" t="s">
        <v>394</v>
      </c>
      <c r="B562" s="5" t="s">
        <v>233</v>
      </c>
      <c r="C562" s="6" t="s">
        <v>74</v>
      </c>
      <c r="D562" s="7">
        <v>7577.72</v>
      </c>
      <c r="E562" s="16">
        <v>44985</v>
      </c>
      <c r="F562" s="8">
        <v>0</v>
      </c>
    </row>
    <row r="563" spans="1:6" ht="19.2" x14ac:dyDescent="0.3">
      <c r="A563" s="4" t="s">
        <v>394</v>
      </c>
      <c r="B563" s="5" t="s">
        <v>233</v>
      </c>
      <c r="C563" s="6" t="s">
        <v>76</v>
      </c>
      <c r="D563" s="7">
        <v>17678.97</v>
      </c>
      <c r="E563" s="16">
        <v>44985</v>
      </c>
      <c r="F563" s="8">
        <v>0</v>
      </c>
    </row>
    <row r="564" spans="1:6" ht="19.2" x14ac:dyDescent="0.3">
      <c r="A564" s="4" t="s">
        <v>394</v>
      </c>
      <c r="B564" s="5" t="s">
        <v>234</v>
      </c>
      <c r="C564" s="6" t="s">
        <v>54</v>
      </c>
      <c r="D564" s="7">
        <v>198784.68</v>
      </c>
      <c r="E564" s="16">
        <v>44880</v>
      </c>
      <c r="F564" s="8">
        <v>0</v>
      </c>
    </row>
    <row r="565" spans="1:6" ht="19.2" x14ac:dyDescent="0.3">
      <c r="A565" s="4" t="s">
        <v>394</v>
      </c>
      <c r="B565" s="5" t="s">
        <v>234</v>
      </c>
      <c r="C565" s="6" t="s">
        <v>68</v>
      </c>
      <c r="D565" s="7">
        <v>43123.39</v>
      </c>
      <c r="E565" s="16">
        <v>44880</v>
      </c>
      <c r="F565" s="8">
        <v>7280.48</v>
      </c>
    </row>
    <row r="566" spans="1:6" ht="19.2" x14ac:dyDescent="0.3">
      <c r="A566" s="4" t="s">
        <v>394</v>
      </c>
      <c r="B566" s="5" t="s">
        <v>234</v>
      </c>
      <c r="C566" s="6" t="s">
        <v>55</v>
      </c>
      <c r="D566" s="7">
        <v>208913</v>
      </c>
      <c r="E566" s="16">
        <v>44925</v>
      </c>
      <c r="F566" s="8">
        <v>0</v>
      </c>
    </row>
    <row r="567" spans="1:6" ht="19.2" x14ac:dyDescent="0.3">
      <c r="A567" s="4" t="s">
        <v>394</v>
      </c>
      <c r="B567" s="5" t="s">
        <v>234</v>
      </c>
      <c r="C567" s="6" t="s">
        <v>69</v>
      </c>
      <c r="D567" s="7">
        <v>45320.58</v>
      </c>
      <c r="E567" s="16">
        <v>44925</v>
      </c>
      <c r="F567" s="8">
        <v>7651.43</v>
      </c>
    </row>
    <row r="568" spans="1:6" ht="19.2" x14ac:dyDescent="0.3">
      <c r="A568" s="4" t="s">
        <v>394</v>
      </c>
      <c r="B568" s="5" t="s">
        <v>234</v>
      </c>
      <c r="C568" s="6" t="s">
        <v>74</v>
      </c>
      <c r="D568" s="7">
        <v>70768.62</v>
      </c>
      <c r="E568" s="16">
        <v>44985</v>
      </c>
      <c r="F568" s="8">
        <v>0</v>
      </c>
    </row>
    <row r="569" spans="1:6" ht="19.2" x14ac:dyDescent="0.3">
      <c r="A569" s="4" t="s">
        <v>394</v>
      </c>
      <c r="B569" s="5" t="s">
        <v>234</v>
      </c>
      <c r="C569" s="6" t="s">
        <v>75</v>
      </c>
      <c r="D569" s="7">
        <v>15352.2</v>
      </c>
      <c r="E569" s="16">
        <v>44985</v>
      </c>
      <c r="F569" s="8">
        <v>2591.9</v>
      </c>
    </row>
    <row r="570" spans="1:6" ht="19.2" x14ac:dyDescent="0.3">
      <c r="A570" s="4" t="s">
        <v>394</v>
      </c>
      <c r="B570" s="5" t="s">
        <v>234</v>
      </c>
      <c r="C570" s="6" t="s">
        <v>76</v>
      </c>
      <c r="D570" s="7">
        <v>165104.63</v>
      </c>
      <c r="E570" s="16">
        <v>44985</v>
      </c>
      <c r="F570" s="8">
        <v>0</v>
      </c>
    </row>
    <row r="571" spans="1:6" ht="19.2" x14ac:dyDescent="0.3">
      <c r="A571" s="4" t="s">
        <v>394</v>
      </c>
      <c r="B571" s="5" t="s">
        <v>234</v>
      </c>
      <c r="C571" s="6" t="s">
        <v>77</v>
      </c>
      <c r="D571" s="7">
        <v>35817</v>
      </c>
      <c r="E571" s="16">
        <v>44985</v>
      </c>
      <c r="F571" s="8">
        <v>6046.95</v>
      </c>
    </row>
    <row r="572" spans="1:6" ht="19.2" x14ac:dyDescent="0.3">
      <c r="A572" s="4" t="s">
        <v>394</v>
      </c>
      <c r="B572" s="5" t="s">
        <v>235</v>
      </c>
      <c r="C572" s="6" t="s">
        <v>54</v>
      </c>
      <c r="D572" s="7">
        <v>17424.86</v>
      </c>
      <c r="E572" s="16">
        <v>44880</v>
      </c>
      <c r="F572" s="8">
        <v>0</v>
      </c>
    </row>
    <row r="573" spans="1:6" ht="19.2" x14ac:dyDescent="0.3">
      <c r="A573" s="4" t="s">
        <v>394</v>
      </c>
      <c r="B573" s="5" t="s">
        <v>235</v>
      </c>
      <c r="C573" s="6" t="s">
        <v>55</v>
      </c>
      <c r="D573" s="7">
        <v>18312.68</v>
      </c>
      <c r="E573" s="16">
        <v>44925</v>
      </c>
      <c r="F573" s="8">
        <v>0</v>
      </c>
    </row>
    <row r="574" spans="1:6" ht="19.2" x14ac:dyDescent="0.3">
      <c r="A574" s="4" t="s">
        <v>394</v>
      </c>
      <c r="B574" s="5" t="s">
        <v>235</v>
      </c>
      <c r="C574" s="6" t="s">
        <v>74</v>
      </c>
      <c r="D574" s="7">
        <v>6203.36</v>
      </c>
      <c r="E574" s="16">
        <v>44985</v>
      </c>
      <c r="F574" s="8">
        <v>0</v>
      </c>
    </row>
    <row r="575" spans="1:6" ht="19.2" x14ac:dyDescent="0.3">
      <c r="A575" s="4" t="s">
        <v>394</v>
      </c>
      <c r="B575" s="5" t="s">
        <v>235</v>
      </c>
      <c r="C575" s="6" t="s">
        <v>76</v>
      </c>
      <c r="D575" s="7">
        <v>14472.57</v>
      </c>
      <c r="E575" s="16">
        <v>44985</v>
      </c>
      <c r="F575" s="8">
        <v>0</v>
      </c>
    </row>
    <row r="576" spans="1:6" ht="19.2" x14ac:dyDescent="0.3">
      <c r="A576" s="4" t="s">
        <v>394</v>
      </c>
      <c r="B576" s="5" t="s">
        <v>236</v>
      </c>
      <c r="C576" s="6" t="s">
        <v>54</v>
      </c>
      <c r="D576" s="7">
        <v>29641.5</v>
      </c>
      <c r="E576" s="16">
        <v>44880</v>
      </c>
      <c r="F576" s="8">
        <v>0</v>
      </c>
    </row>
    <row r="577" spans="1:6" ht="19.2" x14ac:dyDescent="0.3">
      <c r="A577" s="4" t="s">
        <v>394</v>
      </c>
      <c r="B577" s="5" t="s">
        <v>236</v>
      </c>
      <c r="C577" s="6" t="s">
        <v>55</v>
      </c>
      <c r="D577" s="7">
        <v>31151.77</v>
      </c>
      <c r="E577" s="16">
        <v>44925</v>
      </c>
      <c r="F577" s="8">
        <v>0</v>
      </c>
    </row>
    <row r="578" spans="1:6" ht="19.2" x14ac:dyDescent="0.3">
      <c r="A578" s="4" t="s">
        <v>394</v>
      </c>
      <c r="B578" s="5" t="s">
        <v>236</v>
      </c>
      <c r="C578" s="6" t="s">
        <v>74</v>
      </c>
      <c r="D578" s="7">
        <v>10552.57</v>
      </c>
      <c r="E578" s="16">
        <v>44985</v>
      </c>
      <c r="F578" s="8">
        <v>0</v>
      </c>
    </row>
    <row r="579" spans="1:6" ht="19.2" x14ac:dyDescent="0.3">
      <c r="A579" s="4" t="s">
        <v>394</v>
      </c>
      <c r="B579" s="5" t="s">
        <v>236</v>
      </c>
      <c r="C579" s="6" t="s">
        <v>76</v>
      </c>
      <c r="D579" s="7">
        <v>24619.35</v>
      </c>
      <c r="E579" s="16">
        <v>44985</v>
      </c>
      <c r="F579" s="8">
        <v>0</v>
      </c>
    </row>
    <row r="580" spans="1:6" ht="19.2" x14ac:dyDescent="0.3">
      <c r="A580" s="4" t="s">
        <v>394</v>
      </c>
      <c r="B580" s="5" t="s">
        <v>237</v>
      </c>
      <c r="C580" s="6" t="s">
        <v>54</v>
      </c>
      <c r="D580" s="7">
        <v>350584.71</v>
      </c>
      <c r="E580" s="16">
        <v>44880</v>
      </c>
      <c r="F580" s="8">
        <v>0</v>
      </c>
    </row>
    <row r="581" spans="1:6" ht="19.2" x14ac:dyDescent="0.3">
      <c r="A581" s="4" t="s">
        <v>394</v>
      </c>
      <c r="B581" s="5" t="s">
        <v>237</v>
      </c>
      <c r="C581" s="6" t="s">
        <v>68</v>
      </c>
      <c r="D581" s="7">
        <v>81371.63</v>
      </c>
      <c r="E581" s="16">
        <v>44880</v>
      </c>
      <c r="F581" s="8">
        <v>0</v>
      </c>
    </row>
    <row r="582" spans="1:6" ht="19.2" x14ac:dyDescent="0.3">
      <c r="A582" s="4" t="s">
        <v>394</v>
      </c>
      <c r="B582" s="5" t="s">
        <v>237</v>
      </c>
      <c r="C582" s="6" t="s">
        <v>55</v>
      </c>
      <c r="D582" s="7">
        <v>368447.43</v>
      </c>
      <c r="E582" s="16">
        <v>44925</v>
      </c>
      <c r="F582" s="8">
        <v>0</v>
      </c>
    </row>
    <row r="583" spans="1:6" ht="19.2" x14ac:dyDescent="0.3">
      <c r="A583" s="4" t="s">
        <v>394</v>
      </c>
      <c r="B583" s="5" t="s">
        <v>237</v>
      </c>
      <c r="C583" s="6" t="s">
        <v>69</v>
      </c>
      <c r="D583" s="7">
        <v>85517.61</v>
      </c>
      <c r="E583" s="16">
        <v>44925</v>
      </c>
      <c r="F583" s="8">
        <v>0</v>
      </c>
    </row>
    <row r="584" spans="1:6" ht="19.2" x14ac:dyDescent="0.3">
      <c r="A584" s="4" t="s">
        <v>394</v>
      </c>
      <c r="B584" s="5" t="s">
        <v>237</v>
      </c>
      <c r="C584" s="6" t="s">
        <v>74</v>
      </c>
      <c r="D584" s="7">
        <v>124810.4</v>
      </c>
      <c r="E584" s="16">
        <v>44985</v>
      </c>
      <c r="F584" s="8">
        <v>0</v>
      </c>
    </row>
    <row r="585" spans="1:6" ht="19.2" x14ac:dyDescent="0.3">
      <c r="A585" s="4" t="s">
        <v>394</v>
      </c>
      <c r="B585" s="5" t="s">
        <v>237</v>
      </c>
      <c r="C585" s="6" t="s">
        <v>75</v>
      </c>
      <c r="D585" s="7">
        <v>28968.82</v>
      </c>
      <c r="E585" s="16">
        <v>44985</v>
      </c>
      <c r="F585" s="8">
        <v>0</v>
      </c>
    </row>
    <row r="586" spans="1:6" ht="19.2" x14ac:dyDescent="0.3">
      <c r="A586" s="4" t="s">
        <v>394</v>
      </c>
      <c r="B586" s="5" t="s">
        <v>237</v>
      </c>
      <c r="C586" s="6" t="s">
        <v>76</v>
      </c>
      <c r="D586" s="7">
        <v>291185.2</v>
      </c>
      <c r="E586" s="16">
        <v>44985</v>
      </c>
      <c r="F586" s="8">
        <v>0</v>
      </c>
    </row>
    <row r="587" spans="1:6" ht="19.2" x14ac:dyDescent="0.3">
      <c r="A587" s="4" t="s">
        <v>394</v>
      </c>
      <c r="B587" s="5" t="s">
        <v>237</v>
      </c>
      <c r="C587" s="6" t="s">
        <v>77</v>
      </c>
      <c r="D587" s="7">
        <v>67584.850000000006</v>
      </c>
      <c r="E587" s="16">
        <v>44985</v>
      </c>
      <c r="F587" s="8">
        <v>0</v>
      </c>
    </row>
    <row r="588" spans="1:6" ht="19.2" x14ac:dyDescent="0.3">
      <c r="A588" s="4" t="s">
        <v>394</v>
      </c>
      <c r="B588" s="5" t="s">
        <v>238</v>
      </c>
      <c r="C588" s="6" t="s">
        <v>54</v>
      </c>
      <c r="D588" s="7">
        <v>9631.86</v>
      </c>
      <c r="E588" s="16">
        <v>44880</v>
      </c>
      <c r="F588" s="8">
        <v>0</v>
      </c>
    </row>
    <row r="589" spans="1:6" ht="19.2" x14ac:dyDescent="0.3">
      <c r="A589" s="4" t="s">
        <v>394</v>
      </c>
      <c r="B589" s="5" t="s">
        <v>238</v>
      </c>
      <c r="C589" s="6" t="s">
        <v>55</v>
      </c>
      <c r="D589" s="7">
        <v>10122.620000000001</v>
      </c>
      <c r="E589" s="16">
        <v>44925</v>
      </c>
      <c r="F589" s="8">
        <v>0</v>
      </c>
    </row>
    <row r="590" spans="1:6" ht="19.2" x14ac:dyDescent="0.3">
      <c r="A590" s="4" t="s">
        <v>394</v>
      </c>
      <c r="B590" s="5" t="s">
        <v>238</v>
      </c>
      <c r="C590" s="6" t="s">
        <v>74</v>
      </c>
      <c r="D590" s="7">
        <v>3429.01</v>
      </c>
      <c r="E590" s="16">
        <v>44985</v>
      </c>
      <c r="F590" s="8">
        <v>0</v>
      </c>
    </row>
    <row r="591" spans="1:6" ht="19.2" x14ac:dyDescent="0.3">
      <c r="A591" s="4" t="s">
        <v>394</v>
      </c>
      <c r="B591" s="5" t="s">
        <v>238</v>
      </c>
      <c r="C591" s="6" t="s">
        <v>76</v>
      </c>
      <c r="D591" s="7">
        <v>7999.94</v>
      </c>
      <c r="E591" s="16">
        <v>44985</v>
      </c>
      <c r="F591" s="8">
        <v>0</v>
      </c>
    </row>
    <row r="592" spans="1:6" ht="19.2" x14ac:dyDescent="0.3">
      <c r="A592" s="4" t="s">
        <v>394</v>
      </c>
      <c r="B592" s="5" t="s">
        <v>239</v>
      </c>
      <c r="C592" s="6" t="s">
        <v>54</v>
      </c>
      <c r="D592" s="7">
        <v>46399.519999999997</v>
      </c>
      <c r="E592" s="16">
        <v>44880</v>
      </c>
      <c r="F592" s="8">
        <v>0</v>
      </c>
    </row>
    <row r="593" spans="1:6" ht="19.2" x14ac:dyDescent="0.3">
      <c r="A593" s="4" t="s">
        <v>394</v>
      </c>
      <c r="B593" s="5" t="s">
        <v>239</v>
      </c>
      <c r="C593" s="6" t="s">
        <v>68</v>
      </c>
      <c r="D593" s="7">
        <v>10406.27</v>
      </c>
      <c r="E593" s="16">
        <v>44880</v>
      </c>
      <c r="F593" s="8">
        <v>1756.88</v>
      </c>
    </row>
    <row r="594" spans="1:6" ht="19.2" x14ac:dyDescent="0.3">
      <c r="A594" s="4" t="s">
        <v>394</v>
      </c>
      <c r="B594" s="5" t="s">
        <v>239</v>
      </c>
      <c r="C594" s="6" t="s">
        <v>55</v>
      </c>
      <c r="D594" s="7">
        <v>48763.63</v>
      </c>
      <c r="E594" s="16">
        <v>44925</v>
      </c>
      <c r="F594" s="8">
        <v>0</v>
      </c>
    </row>
    <row r="595" spans="1:6" ht="19.2" x14ac:dyDescent="0.3">
      <c r="A595" s="4" t="s">
        <v>394</v>
      </c>
      <c r="B595" s="5" t="s">
        <v>239</v>
      </c>
      <c r="C595" s="6" t="s">
        <v>69</v>
      </c>
      <c r="D595" s="7">
        <v>10936.48</v>
      </c>
      <c r="E595" s="16">
        <v>44925</v>
      </c>
      <c r="F595" s="8">
        <v>1846.4</v>
      </c>
    </row>
    <row r="596" spans="1:6" ht="19.2" x14ac:dyDescent="0.3">
      <c r="A596" s="4" t="s">
        <v>394</v>
      </c>
      <c r="B596" s="5" t="s">
        <v>239</v>
      </c>
      <c r="C596" s="6" t="s">
        <v>74</v>
      </c>
      <c r="D596" s="7">
        <v>16518.53</v>
      </c>
      <c r="E596" s="16">
        <v>44985</v>
      </c>
      <c r="F596" s="8">
        <v>0</v>
      </c>
    </row>
    <row r="597" spans="1:6" ht="19.2" x14ac:dyDescent="0.3">
      <c r="A597" s="4" t="s">
        <v>394</v>
      </c>
      <c r="B597" s="5" t="s">
        <v>239</v>
      </c>
      <c r="C597" s="6" t="s">
        <v>75</v>
      </c>
      <c r="D597" s="7">
        <v>3704.7</v>
      </c>
      <c r="E597" s="16">
        <v>44985</v>
      </c>
      <c r="F597" s="8">
        <v>625.46</v>
      </c>
    </row>
    <row r="598" spans="1:6" ht="19.2" x14ac:dyDescent="0.3">
      <c r="A598" s="4" t="s">
        <v>394</v>
      </c>
      <c r="B598" s="5" t="s">
        <v>239</v>
      </c>
      <c r="C598" s="6" t="s">
        <v>76</v>
      </c>
      <c r="D598" s="7">
        <v>38538.06</v>
      </c>
      <c r="E598" s="16">
        <v>44985</v>
      </c>
      <c r="F598" s="8">
        <v>0</v>
      </c>
    </row>
    <row r="599" spans="1:6" ht="19.2" x14ac:dyDescent="0.3">
      <c r="A599" s="4" t="s">
        <v>394</v>
      </c>
      <c r="B599" s="5" t="s">
        <v>239</v>
      </c>
      <c r="C599" s="6" t="s">
        <v>77</v>
      </c>
      <c r="D599" s="7">
        <v>8643.14</v>
      </c>
      <c r="E599" s="16">
        <v>44985</v>
      </c>
      <c r="F599" s="8">
        <v>1459.21</v>
      </c>
    </row>
    <row r="600" spans="1:6" ht="19.2" x14ac:dyDescent="0.3">
      <c r="A600" s="4" t="s">
        <v>394</v>
      </c>
      <c r="B600" s="5" t="s">
        <v>240</v>
      </c>
      <c r="C600" s="6" t="s">
        <v>54</v>
      </c>
      <c r="D600" s="7">
        <v>6590.22</v>
      </c>
      <c r="E600" s="16">
        <v>44880</v>
      </c>
      <c r="F600" s="8">
        <v>0</v>
      </c>
    </row>
    <row r="601" spans="1:6" ht="19.2" x14ac:dyDescent="0.3">
      <c r="A601" s="4" t="s">
        <v>394</v>
      </c>
      <c r="B601" s="5" t="s">
        <v>240</v>
      </c>
      <c r="C601" s="6" t="s">
        <v>55</v>
      </c>
      <c r="D601" s="7">
        <v>6926</v>
      </c>
      <c r="E601" s="16">
        <v>44925</v>
      </c>
      <c r="F601" s="8">
        <v>0</v>
      </c>
    </row>
    <row r="602" spans="1:6" ht="19.2" x14ac:dyDescent="0.3">
      <c r="A602" s="4" t="s">
        <v>394</v>
      </c>
      <c r="B602" s="5" t="s">
        <v>241</v>
      </c>
      <c r="C602" s="6" t="s">
        <v>54</v>
      </c>
      <c r="D602" s="7">
        <v>1714.11</v>
      </c>
      <c r="E602" s="16">
        <v>44880</v>
      </c>
      <c r="F602" s="8">
        <v>0</v>
      </c>
    </row>
    <row r="603" spans="1:6" ht="19.2" x14ac:dyDescent="0.3">
      <c r="A603" s="4" t="s">
        <v>394</v>
      </c>
      <c r="B603" s="5" t="s">
        <v>241</v>
      </c>
      <c r="C603" s="6" t="s">
        <v>55</v>
      </c>
      <c r="D603" s="7">
        <v>1801.44</v>
      </c>
      <c r="E603" s="16">
        <v>44925</v>
      </c>
      <c r="F603" s="8">
        <v>0</v>
      </c>
    </row>
    <row r="604" spans="1:6" ht="19.2" x14ac:dyDescent="0.3">
      <c r="A604" s="4" t="s">
        <v>394</v>
      </c>
      <c r="B604" s="5" t="s">
        <v>241</v>
      </c>
      <c r="C604" s="6" t="s">
        <v>74</v>
      </c>
      <c r="D604" s="7">
        <v>610.23</v>
      </c>
      <c r="E604" s="16">
        <v>44985</v>
      </c>
      <c r="F604" s="8">
        <v>0</v>
      </c>
    </row>
    <row r="605" spans="1:6" ht="19.2" x14ac:dyDescent="0.3">
      <c r="A605" s="4" t="s">
        <v>394</v>
      </c>
      <c r="B605" s="5" t="s">
        <v>241</v>
      </c>
      <c r="C605" s="6" t="s">
        <v>76</v>
      </c>
      <c r="D605" s="7">
        <v>1423.69</v>
      </c>
      <c r="E605" s="16">
        <v>44985</v>
      </c>
      <c r="F605" s="8">
        <v>0</v>
      </c>
    </row>
    <row r="606" spans="1:6" ht="19.2" x14ac:dyDescent="0.3">
      <c r="A606" s="4" t="s">
        <v>394</v>
      </c>
      <c r="B606" s="5" t="s">
        <v>242</v>
      </c>
      <c r="C606" s="6" t="s">
        <v>54</v>
      </c>
      <c r="D606" s="7">
        <v>241410.7</v>
      </c>
      <c r="E606" s="16">
        <v>44880</v>
      </c>
      <c r="F606" s="8">
        <v>0</v>
      </c>
    </row>
    <row r="607" spans="1:6" ht="19.2" x14ac:dyDescent="0.3">
      <c r="A607" s="4" t="s">
        <v>394</v>
      </c>
      <c r="B607" s="5" t="s">
        <v>242</v>
      </c>
      <c r="C607" s="6" t="s">
        <v>68</v>
      </c>
      <c r="D607" s="7">
        <v>63283.29</v>
      </c>
      <c r="E607" s="16">
        <v>44880</v>
      </c>
      <c r="F607" s="8">
        <v>0</v>
      </c>
    </row>
    <row r="608" spans="1:6" ht="19.2" x14ac:dyDescent="0.3">
      <c r="A608" s="4" t="s">
        <v>394</v>
      </c>
      <c r="B608" s="5" t="s">
        <v>242</v>
      </c>
      <c r="C608" s="6" t="s">
        <v>55</v>
      </c>
      <c r="D608" s="7">
        <v>253710.88</v>
      </c>
      <c r="E608" s="16">
        <v>44925</v>
      </c>
      <c r="F608" s="8">
        <v>0</v>
      </c>
    </row>
    <row r="609" spans="1:6" ht="19.2" x14ac:dyDescent="0.3">
      <c r="A609" s="4" t="s">
        <v>394</v>
      </c>
      <c r="B609" s="5" t="s">
        <v>242</v>
      </c>
      <c r="C609" s="6" t="s">
        <v>69</v>
      </c>
      <c r="D609" s="7">
        <v>66507.649999999994</v>
      </c>
      <c r="E609" s="16">
        <v>44925</v>
      </c>
      <c r="F609" s="8">
        <v>0</v>
      </c>
    </row>
    <row r="610" spans="1:6" ht="19.2" x14ac:dyDescent="0.3">
      <c r="A610" s="4" t="s">
        <v>394</v>
      </c>
      <c r="B610" s="5" t="s">
        <v>242</v>
      </c>
      <c r="C610" s="6" t="s">
        <v>74</v>
      </c>
      <c r="D610" s="7">
        <v>85943.76</v>
      </c>
      <c r="E610" s="16">
        <v>44985</v>
      </c>
      <c r="F610" s="8">
        <v>0</v>
      </c>
    </row>
    <row r="611" spans="1:6" ht="19.2" x14ac:dyDescent="0.3">
      <c r="A611" s="4" t="s">
        <v>394</v>
      </c>
      <c r="B611" s="5" t="s">
        <v>242</v>
      </c>
      <c r="C611" s="6" t="s">
        <v>75</v>
      </c>
      <c r="D611" s="7">
        <v>19275.07</v>
      </c>
      <c r="E611" s="16">
        <v>44985</v>
      </c>
      <c r="F611" s="8">
        <v>3254.19</v>
      </c>
    </row>
    <row r="612" spans="1:6" ht="19.2" x14ac:dyDescent="0.3">
      <c r="A612" s="4" t="s">
        <v>394</v>
      </c>
      <c r="B612" s="5" t="s">
        <v>242</v>
      </c>
      <c r="C612" s="6" t="s">
        <v>76</v>
      </c>
      <c r="D612" s="7">
        <v>200508.53</v>
      </c>
      <c r="E612" s="16">
        <v>44985</v>
      </c>
      <c r="F612" s="8">
        <v>0</v>
      </c>
    </row>
    <row r="613" spans="1:6" ht="19.2" x14ac:dyDescent="0.3">
      <c r="A613" s="4" t="s">
        <v>394</v>
      </c>
      <c r="B613" s="5" t="s">
        <v>242</v>
      </c>
      <c r="C613" s="6" t="s">
        <v>77</v>
      </c>
      <c r="D613" s="7">
        <v>44969.120000000003</v>
      </c>
      <c r="E613" s="16">
        <v>44985</v>
      </c>
      <c r="F613" s="8">
        <v>7592.09</v>
      </c>
    </row>
    <row r="614" spans="1:6" ht="19.2" x14ac:dyDescent="0.3">
      <c r="A614" s="4" t="s">
        <v>394</v>
      </c>
      <c r="B614" s="5" t="s">
        <v>243</v>
      </c>
      <c r="C614" s="6" t="s">
        <v>54</v>
      </c>
      <c r="D614" s="7">
        <v>17439.8</v>
      </c>
      <c r="E614" s="16">
        <v>44880</v>
      </c>
      <c r="F614" s="8">
        <v>0</v>
      </c>
    </row>
    <row r="615" spans="1:6" ht="19.2" x14ac:dyDescent="0.3">
      <c r="A615" s="4" t="s">
        <v>394</v>
      </c>
      <c r="B615" s="5" t="s">
        <v>243</v>
      </c>
      <c r="C615" s="6" t="s">
        <v>55</v>
      </c>
      <c r="D615" s="7">
        <v>18328.38</v>
      </c>
      <c r="E615" s="16">
        <v>44925</v>
      </c>
      <c r="F615" s="8">
        <v>0</v>
      </c>
    </row>
    <row r="616" spans="1:6" ht="19.2" x14ac:dyDescent="0.3">
      <c r="A616" s="4" t="s">
        <v>394</v>
      </c>
      <c r="B616" s="5" t="s">
        <v>243</v>
      </c>
      <c r="C616" s="6" t="s">
        <v>74</v>
      </c>
      <c r="D616" s="7">
        <v>6208.68</v>
      </c>
      <c r="E616" s="16">
        <v>44985</v>
      </c>
      <c r="F616" s="8">
        <v>0</v>
      </c>
    </row>
    <row r="617" spans="1:6" ht="19.2" x14ac:dyDescent="0.3">
      <c r="A617" s="4" t="s">
        <v>394</v>
      </c>
      <c r="B617" s="5" t="s">
        <v>243</v>
      </c>
      <c r="C617" s="6" t="s">
        <v>76</v>
      </c>
      <c r="D617" s="7">
        <v>14484.97</v>
      </c>
      <c r="E617" s="16">
        <v>44985</v>
      </c>
      <c r="F617" s="8">
        <v>0</v>
      </c>
    </row>
    <row r="618" spans="1:6" ht="19.2" x14ac:dyDescent="0.3">
      <c r="A618" s="4" t="s">
        <v>394</v>
      </c>
      <c r="B618" s="5" t="s">
        <v>244</v>
      </c>
      <c r="C618" s="6" t="s">
        <v>54</v>
      </c>
      <c r="D618" s="7">
        <v>33472.11</v>
      </c>
      <c r="E618" s="16">
        <v>44880</v>
      </c>
      <c r="F618" s="8">
        <v>0</v>
      </c>
    </row>
    <row r="619" spans="1:6" ht="19.2" x14ac:dyDescent="0.3">
      <c r="A619" s="4" t="s">
        <v>394</v>
      </c>
      <c r="B619" s="5" t="s">
        <v>244</v>
      </c>
      <c r="C619" s="6" t="s">
        <v>55</v>
      </c>
      <c r="D619" s="7">
        <v>35177.550000000003</v>
      </c>
      <c r="E619" s="16">
        <v>44925</v>
      </c>
      <c r="F619" s="8">
        <v>0</v>
      </c>
    </row>
    <row r="620" spans="1:6" ht="19.2" x14ac:dyDescent="0.3">
      <c r="A620" s="4" t="s">
        <v>394</v>
      </c>
      <c r="B620" s="5" t="s">
        <v>244</v>
      </c>
      <c r="C620" s="6" t="s">
        <v>74</v>
      </c>
      <c r="D620" s="7">
        <v>11916.29</v>
      </c>
      <c r="E620" s="16">
        <v>44985</v>
      </c>
      <c r="F620" s="8">
        <v>0</v>
      </c>
    </row>
    <row r="621" spans="1:6" ht="19.2" x14ac:dyDescent="0.3">
      <c r="A621" s="4" t="s">
        <v>394</v>
      </c>
      <c r="B621" s="5" t="s">
        <v>244</v>
      </c>
      <c r="C621" s="6" t="s">
        <v>76</v>
      </c>
      <c r="D621" s="7">
        <v>27800.93</v>
      </c>
      <c r="E621" s="16">
        <v>44985</v>
      </c>
      <c r="F621" s="8">
        <v>0</v>
      </c>
    </row>
    <row r="622" spans="1:6" ht="19.2" x14ac:dyDescent="0.3">
      <c r="A622" s="4" t="s">
        <v>394</v>
      </c>
      <c r="B622" s="5" t="s">
        <v>245</v>
      </c>
      <c r="C622" s="6" t="s">
        <v>54</v>
      </c>
      <c r="D622" s="7">
        <v>330350.15000000002</v>
      </c>
      <c r="E622" s="16">
        <v>44880</v>
      </c>
      <c r="F622" s="8">
        <v>0</v>
      </c>
    </row>
    <row r="623" spans="1:6" ht="19.2" x14ac:dyDescent="0.3">
      <c r="A623" s="4" t="s">
        <v>394</v>
      </c>
      <c r="B623" s="5" t="s">
        <v>245</v>
      </c>
      <c r="C623" s="6" t="s">
        <v>68</v>
      </c>
      <c r="D623" s="7">
        <v>67990.100000000006</v>
      </c>
      <c r="E623" s="16">
        <v>44880</v>
      </c>
      <c r="F623" s="8">
        <v>11478.7</v>
      </c>
    </row>
    <row r="624" spans="1:6" ht="19.2" x14ac:dyDescent="0.3">
      <c r="A624" s="4" t="s">
        <v>394</v>
      </c>
      <c r="B624" s="5" t="s">
        <v>245</v>
      </c>
      <c r="C624" s="6" t="s">
        <v>55</v>
      </c>
      <c r="D624" s="7">
        <v>347181.89</v>
      </c>
      <c r="E624" s="16">
        <v>44925</v>
      </c>
      <c r="F624" s="8">
        <v>0</v>
      </c>
    </row>
    <row r="625" spans="1:6" ht="19.2" x14ac:dyDescent="0.3">
      <c r="A625" s="4" t="s">
        <v>394</v>
      </c>
      <c r="B625" s="5" t="s">
        <v>245</v>
      </c>
      <c r="C625" s="6" t="s">
        <v>69</v>
      </c>
      <c r="D625" s="7">
        <v>71454.28</v>
      </c>
      <c r="E625" s="16">
        <v>44925</v>
      </c>
      <c r="F625" s="8">
        <v>12063.56</v>
      </c>
    </row>
    <row r="626" spans="1:6" ht="19.2" x14ac:dyDescent="0.3">
      <c r="A626" s="4" t="s">
        <v>394</v>
      </c>
      <c r="B626" s="5" t="s">
        <v>245</v>
      </c>
      <c r="C626" s="6" t="s">
        <v>74</v>
      </c>
      <c r="D626" s="7">
        <v>117606.78</v>
      </c>
      <c r="E626" s="16">
        <v>44985</v>
      </c>
      <c r="F626" s="8">
        <v>0</v>
      </c>
    </row>
    <row r="627" spans="1:6" ht="19.2" x14ac:dyDescent="0.3">
      <c r="A627" s="4" t="s">
        <v>394</v>
      </c>
      <c r="B627" s="5" t="s">
        <v>245</v>
      </c>
      <c r="C627" s="6" t="s">
        <v>75</v>
      </c>
      <c r="D627" s="7">
        <v>24204.91</v>
      </c>
      <c r="E627" s="16">
        <v>44985</v>
      </c>
      <c r="F627" s="8">
        <v>4086.49</v>
      </c>
    </row>
    <row r="628" spans="1:6" ht="19.2" x14ac:dyDescent="0.3">
      <c r="A628" s="4" t="s">
        <v>394</v>
      </c>
      <c r="B628" s="5" t="s">
        <v>245</v>
      </c>
      <c r="C628" s="6" t="s">
        <v>76</v>
      </c>
      <c r="D628" s="7">
        <v>274378.98</v>
      </c>
      <c r="E628" s="16">
        <v>44985</v>
      </c>
      <c r="F628" s="8">
        <v>0</v>
      </c>
    </row>
    <row r="629" spans="1:6" ht="19.2" x14ac:dyDescent="0.3">
      <c r="A629" s="4" t="s">
        <v>394</v>
      </c>
      <c r="B629" s="5" t="s">
        <v>245</v>
      </c>
      <c r="C629" s="6" t="s">
        <v>77</v>
      </c>
      <c r="D629" s="7">
        <v>56470.55</v>
      </c>
      <c r="E629" s="16">
        <v>44985</v>
      </c>
      <c r="F629" s="8">
        <v>9533.8700000000008</v>
      </c>
    </row>
    <row r="630" spans="1:6" ht="19.2" x14ac:dyDescent="0.3">
      <c r="A630" s="4" t="s">
        <v>394</v>
      </c>
      <c r="B630" s="5" t="s">
        <v>246</v>
      </c>
      <c r="C630" s="6" t="s">
        <v>54</v>
      </c>
      <c r="D630" s="7">
        <v>7074.32</v>
      </c>
      <c r="E630" s="16">
        <v>44880</v>
      </c>
      <c r="F630" s="8">
        <v>0</v>
      </c>
    </row>
    <row r="631" spans="1:6" ht="19.2" x14ac:dyDescent="0.3">
      <c r="A631" s="4" t="s">
        <v>394</v>
      </c>
      <c r="B631" s="5" t="s">
        <v>246</v>
      </c>
      <c r="C631" s="6" t="s">
        <v>55</v>
      </c>
      <c r="D631" s="7">
        <v>7434.76</v>
      </c>
      <c r="E631" s="16">
        <v>44925</v>
      </c>
      <c r="F631" s="8">
        <v>0</v>
      </c>
    </row>
    <row r="632" spans="1:6" ht="19.2" x14ac:dyDescent="0.3">
      <c r="A632" s="4" t="s">
        <v>394</v>
      </c>
      <c r="B632" s="5" t="s">
        <v>246</v>
      </c>
      <c r="C632" s="6" t="s">
        <v>74</v>
      </c>
      <c r="D632" s="7">
        <v>2518.5</v>
      </c>
      <c r="E632" s="16">
        <v>44985</v>
      </c>
      <c r="F632" s="8">
        <v>0</v>
      </c>
    </row>
    <row r="633" spans="1:6" ht="19.2" x14ac:dyDescent="0.3">
      <c r="A633" s="4" t="s">
        <v>394</v>
      </c>
      <c r="B633" s="5" t="s">
        <v>246</v>
      </c>
      <c r="C633" s="6" t="s">
        <v>76</v>
      </c>
      <c r="D633" s="7">
        <v>5875.72</v>
      </c>
      <c r="E633" s="16">
        <v>44985</v>
      </c>
      <c r="F633" s="8">
        <v>0</v>
      </c>
    </row>
    <row r="634" spans="1:6" ht="19.2" x14ac:dyDescent="0.3">
      <c r="A634" s="4" t="s">
        <v>394</v>
      </c>
      <c r="B634" s="5" t="s">
        <v>247</v>
      </c>
      <c r="C634" s="6" t="s">
        <v>54</v>
      </c>
      <c r="D634" s="7">
        <v>7858.01</v>
      </c>
      <c r="E634" s="16">
        <v>44880</v>
      </c>
      <c r="F634" s="8">
        <v>0</v>
      </c>
    </row>
    <row r="635" spans="1:6" ht="19.2" x14ac:dyDescent="0.3">
      <c r="A635" s="4" t="s">
        <v>394</v>
      </c>
      <c r="B635" s="5" t="s">
        <v>247</v>
      </c>
      <c r="C635" s="6" t="s">
        <v>55</v>
      </c>
      <c r="D635" s="7">
        <v>8258.39</v>
      </c>
      <c r="E635" s="16">
        <v>44925</v>
      </c>
      <c r="F635" s="8">
        <v>0</v>
      </c>
    </row>
    <row r="636" spans="1:6" ht="19.2" x14ac:dyDescent="0.3">
      <c r="A636" s="4" t="s">
        <v>394</v>
      </c>
      <c r="B636" s="5" t="s">
        <v>247</v>
      </c>
      <c r="C636" s="6" t="s">
        <v>74</v>
      </c>
      <c r="D636" s="7">
        <v>2797.5</v>
      </c>
      <c r="E636" s="16">
        <v>44985</v>
      </c>
      <c r="F636" s="8">
        <v>0</v>
      </c>
    </row>
    <row r="637" spans="1:6" ht="19.2" x14ac:dyDescent="0.3">
      <c r="A637" s="4" t="s">
        <v>394</v>
      </c>
      <c r="B637" s="5" t="s">
        <v>247</v>
      </c>
      <c r="C637" s="6" t="s">
        <v>76</v>
      </c>
      <c r="D637" s="7">
        <v>6526.63</v>
      </c>
      <c r="E637" s="16">
        <v>44985</v>
      </c>
      <c r="F637" s="8">
        <v>0</v>
      </c>
    </row>
    <row r="638" spans="1:6" ht="19.2" x14ac:dyDescent="0.3">
      <c r="A638" s="4" t="s">
        <v>394</v>
      </c>
      <c r="B638" s="5" t="s">
        <v>248</v>
      </c>
      <c r="C638" s="6" t="s">
        <v>54</v>
      </c>
      <c r="D638" s="7">
        <v>119564.95</v>
      </c>
      <c r="E638" s="16">
        <v>44880</v>
      </c>
      <c r="F638" s="8">
        <v>0</v>
      </c>
    </row>
    <row r="639" spans="1:6" ht="19.2" x14ac:dyDescent="0.3">
      <c r="A639" s="4" t="s">
        <v>394</v>
      </c>
      <c r="B639" s="5" t="s">
        <v>248</v>
      </c>
      <c r="C639" s="6" t="s">
        <v>55</v>
      </c>
      <c r="D639" s="7">
        <v>125656.94</v>
      </c>
      <c r="E639" s="16">
        <v>44925</v>
      </c>
      <c r="F639" s="8">
        <v>0</v>
      </c>
    </row>
    <row r="640" spans="1:6" ht="19.2" x14ac:dyDescent="0.3">
      <c r="A640" s="4" t="s">
        <v>394</v>
      </c>
      <c r="B640" s="5" t="s">
        <v>248</v>
      </c>
      <c r="C640" s="6" t="s">
        <v>74</v>
      </c>
      <c r="D640" s="7">
        <v>42565.89</v>
      </c>
      <c r="E640" s="16">
        <v>44987</v>
      </c>
      <c r="F640" s="8">
        <v>0</v>
      </c>
    </row>
    <row r="641" spans="1:6" ht="19.2" x14ac:dyDescent="0.3">
      <c r="A641" s="4" t="s">
        <v>394</v>
      </c>
      <c r="B641" s="5" t="s">
        <v>248</v>
      </c>
      <c r="C641" s="6" t="s">
        <v>76</v>
      </c>
      <c r="D641" s="7">
        <v>99307.09</v>
      </c>
      <c r="E641" s="16">
        <v>44987</v>
      </c>
      <c r="F641" s="8">
        <v>0</v>
      </c>
    </row>
    <row r="642" spans="1:6" ht="19.2" x14ac:dyDescent="0.3">
      <c r="A642" s="4" t="s">
        <v>394</v>
      </c>
      <c r="B642" s="5" t="s">
        <v>249</v>
      </c>
      <c r="C642" s="6" t="s">
        <v>54</v>
      </c>
      <c r="D642" s="7">
        <v>35919.83</v>
      </c>
      <c r="E642" s="16">
        <v>44880</v>
      </c>
      <c r="F642" s="8">
        <v>0</v>
      </c>
    </row>
    <row r="643" spans="1:6" ht="19.2" x14ac:dyDescent="0.3">
      <c r="A643" s="4" t="s">
        <v>394</v>
      </c>
      <c r="B643" s="5" t="s">
        <v>249</v>
      </c>
      <c r="C643" s="6" t="s">
        <v>68</v>
      </c>
      <c r="D643" s="7">
        <v>8055.93</v>
      </c>
      <c r="E643" s="16">
        <v>44880</v>
      </c>
      <c r="F643" s="8">
        <v>1360.08</v>
      </c>
    </row>
    <row r="644" spans="1:6" ht="19.2" x14ac:dyDescent="0.3">
      <c r="A644" s="4" t="s">
        <v>394</v>
      </c>
      <c r="B644" s="5" t="s">
        <v>249</v>
      </c>
      <c r="C644" s="6" t="s">
        <v>55</v>
      </c>
      <c r="D644" s="7">
        <v>37749.99</v>
      </c>
      <c r="E644" s="16">
        <v>44925</v>
      </c>
      <c r="F644" s="8">
        <v>0</v>
      </c>
    </row>
    <row r="645" spans="1:6" ht="19.2" x14ac:dyDescent="0.3">
      <c r="A645" s="4" t="s">
        <v>394</v>
      </c>
      <c r="B645" s="5" t="s">
        <v>249</v>
      </c>
      <c r="C645" s="6" t="s">
        <v>69</v>
      </c>
      <c r="D645" s="7">
        <v>8466.39</v>
      </c>
      <c r="E645" s="16">
        <v>44925</v>
      </c>
      <c r="F645" s="8">
        <v>1429.37</v>
      </c>
    </row>
    <row r="646" spans="1:6" ht="19.2" x14ac:dyDescent="0.3">
      <c r="A646" s="4" t="s">
        <v>394</v>
      </c>
      <c r="B646" s="5" t="s">
        <v>249</v>
      </c>
      <c r="C646" s="6" t="s">
        <v>74</v>
      </c>
      <c r="D646" s="7">
        <v>12787.69</v>
      </c>
      <c r="E646" s="16">
        <v>44985</v>
      </c>
      <c r="F646" s="8">
        <v>0</v>
      </c>
    </row>
    <row r="647" spans="1:6" ht="19.2" x14ac:dyDescent="0.3">
      <c r="A647" s="4" t="s">
        <v>394</v>
      </c>
      <c r="B647" s="5" t="s">
        <v>249</v>
      </c>
      <c r="C647" s="6" t="s">
        <v>75</v>
      </c>
      <c r="D647" s="7">
        <v>3352.16</v>
      </c>
      <c r="E647" s="16">
        <v>44985</v>
      </c>
      <c r="F647" s="8">
        <v>0</v>
      </c>
    </row>
    <row r="648" spans="1:6" ht="19.2" x14ac:dyDescent="0.3">
      <c r="A648" s="4" t="s">
        <v>394</v>
      </c>
      <c r="B648" s="5" t="s">
        <v>249</v>
      </c>
      <c r="C648" s="6" t="s">
        <v>76</v>
      </c>
      <c r="D648" s="7">
        <v>29833.94</v>
      </c>
      <c r="E648" s="16">
        <v>44985</v>
      </c>
      <c r="F648" s="8">
        <v>0</v>
      </c>
    </row>
    <row r="649" spans="1:6" ht="19.2" x14ac:dyDescent="0.3">
      <c r="A649" s="4" t="s">
        <v>394</v>
      </c>
      <c r="B649" s="5" t="s">
        <v>249</v>
      </c>
      <c r="C649" s="6" t="s">
        <v>77</v>
      </c>
      <c r="D649" s="7">
        <v>7820.65</v>
      </c>
      <c r="E649" s="16">
        <v>44985</v>
      </c>
      <c r="F649" s="8">
        <v>0</v>
      </c>
    </row>
    <row r="650" spans="1:6" ht="19.2" x14ac:dyDescent="0.3">
      <c r="A650" s="4" t="s">
        <v>394</v>
      </c>
      <c r="B650" s="5" t="s">
        <v>250</v>
      </c>
      <c r="C650" s="6" t="s">
        <v>54</v>
      </c>
      <c r="D650" s="7">
        <v>12848.34</v>
      </c>
      <c r="E650" s="16">
        <v>44880</v>
      </c>
      <c r="F650" s="8">
        <v>0</v>
      </c>
    </row>
    <row r="651" spans="1:6" ht="19.2" x14ac:dyDescent="0.3">
      <c r="A651" s="4" t="s">
        <v>394</v>
      </c>
      <c r="B651" s="5" t="s">
        <v>250</v>
      </c>
      <c r="C651" s="6" t="s">
        <v>68</v>
      </c>
      <c r="D651" s="7">
        <v>2881.57</v>
      </c>
      <c r="E651" s="16">
        <v>44880</v>
      </c>
      <c r="F651" s="8">
        <v>486.49</v>
      </c>
    </row>
    <row r="652" spans="1:6" ht="19.2" x14ac:dyDescent="0.3">
      <c r="A652" s="4" t="s">
        <v>394</v>
      </c>
      <c r="B652" s="5" t="s">
        <v>250</v>
      </c>
      <c r="C652" s="6" t="s">
        <v>55</v>
      </c>
      <c r="D652" s="7">
        <v>13502.98</v>
      </c>
      <c r="E652" s="16">
        <v>44925</v>
      </c>
      <c r="F652" s="8">
        <v>0</v>
      </c>
    </row>
    <row r="653" spans="1:6" ht="19.2" x14ac:dyDescent="0.3">
      <c r="A653" s="4" t="s">
        <v>394</v>
      </c>
      <c r="B653" s="5" t="s">
        <v>250</v>
      </c>
      <c r="C653" s="6" t="s">
        <v>69</v>
      </c>
      <c r="D653" s="7">
        <v>3028.38</v>
      </c>
      <c r="E653" s="16">
        <v>44925</v>
      </c>
      <c r="F653" s="8">
        <v>511.28</v>
      </c>
    </row>
    <row r="654" spans="1:6" ht="19.2" x14ac:dyDescent="0.3">
      <c r="A654" s="4" t="s">
        <v>394</v>
      </c>
      <c r="B654" s="5" t="s">
        <v>250</v>
      </c>
      <c r="C654" s="6" t="s">
        <v>74</v>
      </c>
      <c r="D654" s="7">
        <v>4574.09</v>
      </c>
      <c r="E654" s="16">
        <v>44985</v>
      </c>
      <c r="F654" s="8">
        <v>0</v>
      </c>
    </row>
    <row r="655" spans="1:6" ht="19.2" x14ac:dyDescent="0.3">
      <c r="A655" s="4" t="s">
        <v>394</v>
      </c>
      <c r="B655" s="5" t="s">
        <v>250</v>
      </c>
      <c r="C655" s="6" t="s">
        <v>75</v>
      </c>
      <c r="D655" s="7">
        <v>1025.8599999999999</v>
      </c>
      <c r="E655" s="16">
        <v>44985</v>
      </c>
      <c r="F655" s="8">
        <v>173.19</v>
      </c>
    </row>
    <row r="656" spans="1:6" ht="19.2" x14ac:dyDescent="0.3">
      <c r="A656" s="4" t="s">
        <v>394</v>
      </c>
      <c r="B656" s="5" t="s">
        <v>250</v>
      </c>
      <c r="C656" s="6" t="s">
        <v>76</v>
      </c>
      <c r="D656" s="7">
        <v>10671.45</v>
      </c>
      <c r="E656" s="16">
        <v>44985</v>
      </c>
      <c r="F656" s="8">
        <v>0</v>
      </c>
    </row>
    <row r="657" spans="1:6" ht="19.2" x14ac:dyDescent="0.3">
      <c r="A657" s="4" t="s">
        <v>394</v>
      </c>
      <c r="B657" s="5" t="s">
        <v>250</v>
      </c>
      <c r="C657" s="6" t="s">
        <v>77</v>
      </c>
      <c r="D657" s="7">
        <v>2393.34</v>
      </c>
      <c r="E657" s="16">
        <v>44985</v>
      </c>
      <c r="F657" s="8">
        <v>404.07</v>
      </c>
    </row>
    <row r="658" spans="1:6" ht="19.2" x14ac:dyDescent="0.3">
      <c r="A658" s="4" t="s">
        <v>394</v>
      </c>
      <c r="B658" s="5" t="s">
        <v>251</v>
      </c>
      <c r="C658" s="6" t="s">
        <v>54</v>
      </c>
      <c r="D658" s="7">
        <v>17008.41</v>
      </c>
      <c r="E658" s="16">
        <v>44880</v>
      </c>
      <c r="F658" s="8">
        <v>0</v>
      </c>
    </row>
    <row r="659" spans="1:6" ht="19.2" x14ac:dyDescent="0.3">
      <c r="A659" s="4" t="s">
        <v>394</v>
      </c>
      <c r="B659" s="5" t="s">
        <v>251</v>
      </c>
      <c r="C659" s="6" t="s">
        <v>55</v>
      </c>
      <c r="D659" s="7">
        <v>17875.009999999998</v>
      </c>
      <c r="E659" s="16">
        <v>44925</v>
      </c>
      <c r="F659" s="8">
        <v>0</v>
      </c>
    </row>
    <row r="660" spans="1:6" ht="19.2" x14ac:dyDescent="0.3">
      <c r="A660" s="4" t="s">
        <v>394</v>
      </c>
      <c r="B660" s="5" t="s">
        <v>251</v>
      </c>
      <c r="C660" s="6" t="s">
        <v>74</v>
      </c>
      <c r="D660" s="7">
        <v>6055.1</v>
      </c>
      <c r="E660" s="16">
        <v>44985</v>
      </c>
      <c r="F660" s="8">
        <v>0</v>
      </c>
    </row>
    <row r="661" spans="1:6" ht="19.2" x14ac:dyDescent="0.3">
      <c r="A661" s="4" t="s">
        <v>394</v>
      </c>
      <c r="B661" s="5" t="s">
        <v>251</v>
      </c>
      <c r="C661" s="6" t="s">
        <v>76</v>
      </c>
      <c r="D661" s="7">
        <v>14126.68</v>
      </c>
      <c r="E661" s="16">
        <v>44985</v>
      </c>
      <c r="F661" s="8">
        <v>0</v>
      </c>
    </row>
    <row r="662" spans="1:6" ht="19.2" x14ac:dyDescent="0.3">
      <c r="A662" s="4" t="s">
        <v>394</v>
      </c>
      <c r="B662" s="5" t="s">
        <v>252</v>
      </c>
      <c r="C662" s="6" t="s">
        <v>54</v>
      </c>
      <c r="D662" s="7">
        <v>16755.38</v>
      </c>
      <c r="E662" s="16">
        <v>44880</v>
      </c>
      <c r="F662" s="8">
        <v>0</v>
      </c>
    </row>
    <row r="663" spans="1:6" ht="19.2" x14ac:dyDescent="0.3">
      <c r="A663" s="4" t="s">
        <v>394</v>
      </c>
      <c r="B663" s="5" t="s">
        <v>252</v>
      </c>
      <c r="C663" s="6" t="s">
        <v>55</v>
      </c>
      <c r="D663" s="7">
        <v>17609.09</v>
      </c>
      <c r="E663" s="16">
        <v>44925</v>
      </c>
      <c r="F663" s="8">
        <v>0</v>
      </c>
    </row>
    <row r="664" spans="1:6" ht="19.2" x14ac:dyDescent="0.3">
      <c r="A664" s="4" t="s">
        <v>394</v>
      </c>
      <c r="B664" s="5" t="s">
        <v>252</v>
      </c>
      <c r="C664" s="6" t="s">
        <v>74</v>
      </c>
      <c r="D664" s="7">
        <v>5965.02</v>
      </c>
      <c r="E664" s="16">
        <v>44985</v>
      </c>
      <c r="F664" s="8">
        <v>0</v>
      </c>
    </row>
    <row r="665" spans="1:6" ht="19.2" x14ac:dyDescent="0.3">
      <c r="A665" s="4" t="s">
        <v>394</v>
      </c>
      <c r="B665" s="5" t="s">
        <v>252</v>
      </c>
      <c r="C665" s="6" t="s">
        <v>76</v>
      </c>
      <c r="D665" s="7">
        <v>13916.52</v>
      </c>
      <c r="E665" s="16">
        <v>44985</v>
      </c>
      <c r="F665" s="8">
        <v>0</v>
      </c>
    </row>
    <row r="666" spans="1:6" ht="19.2" x14ac:dyDescent="0.3">
      <c r="A666" s="4" t="s">
        <v>394</v>
      </c>
      <c r="B666" s="5" t="s">
        <v>253</v>
      </c>
      <c r="C666" s="6" t="s">
        <v>54</v>
      </c>
      <c r="D666" s="7">
        <v>22495.14</v>
      </c>
      <c r="E666" s="16">
        <v>44880</v>
      </c>
      <c r="F666" s="8">
        <v>0</v>
      </c>
    </row>
    <row r="667" spans="1:6" ht="19.2" x14ac:dyDescent="0.3">
      <c r="A667" s="4" t="s">
        <v>394</v>
      </c>
      <c r="B667" s="5" t="s">
        <v>253</v>
      </c>
      <c r="C667" s="6" t="s">
        <v>55</v>
      </c>
      <c r="D667" s="7">
        <v>23641.3</v>
      </c>
      <c r="E667" s="16">
        <v>44925</v>
      </c>
      <c r="F667" s="8">
        <v>0</v>
      </c>
    </row>
    <row r="668" spans="1:6" ht="19.2" x14ac:dyDescent="0.3">
      <c r="A668" s="4" t="s">
        <v>394</v>
      </c>
      <c r="B668" s="5" t="s">
        <v>253</v>
      </c>
      <c r="C668" s="6" t="s">
        <v>74</v>
      </c>
      <c r="D668" s="7">
        <v>8008.41</v>
      </c>
      <c r="E668" s="16">
        <v>44985</v>
      </c>
      <c r="F668" s="8">
        <v>0</v>
      </c>
    </row>
    <row r="669" spans="1:6" ht="19.2" x14ac:dyDescent="0.3">
      <c r="A669" s="4" t="s">
        <v>394</v>
      </c>
      <c r="B669" s="5" t="s">
        <v>253</v>
      </c>
      <c r="C669" s="6" t="s">
        <v>76</v>
      </c>
      <c r="D669" s="7">
        <v>18683.79</v>
      </c>
      <c r="E669" s="16">
        <v>44985</v>
      </c>
      <c r="F669" s="8">
        <v>0</v>
      </c>
    </row>
    <row r="670" spans="1:6" ht="19.2" x14ac:dyDescent="0.3">
      <c r="A670" s="4" t="s">
        <v>394</v>
      </c>
      <c r="B670" s="5" t="s">
        <v>254</v>
      </c>
      <c r="C670" s="6" t="s">
        <v>54</v>
      </c>
      <c r="D670" s="7">
        <v>503163.15</v>
      </c>
      <c r="E670" s="16">
        <v>44880</v>
      </c>
      <c r="F670" s="8">
        <v>0</v>
      </c>
    </row>
    <row r="671" spans="1:6" ht="19.2" x14ac:dyDescent="0.3">
      <c r="A671" s="4" t="s">
        <v>394</v>
      </c>
      <c r="B671" s="5" t="s">
        <v>254</v>
      </c>
      <c r="C671" s="6" t="s">
        <v>68</v>
      </c>
      <c r="D671" s="7">
        <v>112089.25</v>
      </c>
      <c r="E671" s="16">
        <v>44880</v>
      </c>
      <c r="F671" s="8">
        <v>18923.919999999998</v>
      </c>
    </row>
    <row r="672" spans="1:6" ht="19.2" x14ac:dyDescent="0.3">
      <c r="A672" s="4" t="s">
        <v>394</v>
      </c>
      <c r="B672" s="5" t="s">
        <v>254</v>
      </c>
      <c r="C672" s="6" t="s">
        <v>55</v>
      </c>
      <c r="D672" s="7">
        <v>528799.93000000005</v>
      </c>
      <c r="E672" s="16">
        <v>44925</v>
      </c>
      <c r="F672" s="8">
        <v>0</v>
      </c>
    </row>
    <row r="673" spans="1:6" ht="19.2" x14ac:dyDescent="0.3">
      <c r="A673" s="4" t="s">
        <v>394</v>
      </c>
      <c r="B673" s="5" t="s">
        <v>254</v>
      </c>
      <c r="C673" s="6" t="s">
        <v>69</v>
      </c>
      <c r="D673" s="7">
        <v>117800.34</v>
      </c>
      <c r="E673" s="16">
        <v>44925</v>
      </c>
      <c r="F673" s="8">
        <v>19888.12</v>
      </c>
    </row>
    <row r="674" spans="1:6" ht="19.2" x14ac:dyDescent="0.3">
      <c r="A674" s="4" t="s">
        <v>394</v>
      </c>
      <c r="B674" s="5" t="s">
        <v>254</v>
      </c>
      <c r="C674" s="6" t="s">
        <v>74</v>
      </c>
      <c r="D674" s="7">
        <v>179129.31</v>
      </c>
      <c r="E674" s="16">
        <v>44985</v>
      </c>
      <c r="F674" s="8">
        <v>0</v>
      </c>
    </row>
    <row r="675" spans="1:6" ht="19.2" x14ac:dyDescent="0.3">
      <c r="A675" s="4" t="s">
        <v>394</v>
      </c>
      <c r="B675" s="5" t="s">
        <v>254</v>
      </c>
      <c r="C675" s="6" t="s">
        <v>75</v>
      </c>
      <c r="D675" s="7">
        <v>39904.49</v>
      </c>
      <c r="E675" s="16">
        <v>44985</v>
      </c>
      <c r="F675" s="8">
        <v>6737.04</v>
      </c>
    </row>
    <row r="676" spans="1:6" ht="19.2" x14ac:dyDescent="0.3">
      <c r="A676" s="4" t="s">
        <v>394</v>
      </c>
      <c r="B676" s="5" t="s">
        <v>254</v>
      </c>
      <c r="C676" s="6" t="s">
        <v>76</v>
      </c>
      <c r="D676" s="7">
        <v>417912.31</v>
      </c>
      <c r="E676" s="16">
        <v>44985</v>
      </c>
      <c r="F676" s="8">
        <v>0</v>
      </c>
    </row>
    <row r="677" spans="1:6" ht="19.2" x14ac:dyDescent="0.3">
      <c r="A677" s="4" t="s">
        <v>394</v>
      </c>
      <c r="B677" s="5" t="s">
        <v>254</v>
      </c>
      <c r="C677" s="6" t="s">
        <v>77</v>
      </c>
      <c r="D677" s="7">
        <v>93098</v>
      </c>
      <c r="E677" s="16">
        <v>44985</v>
      </c>
      <c r="F677" s="8">
        <v>15717.64</v>
      </c>
    </row>
    <row r="678" spans="1:6" ht="19.2" x14ac:dyDescent="0.3">
      <c r="A678" s="4" t="s">
        <v>394</v>
      </c>
      <c r="B678" s="5" t="s">
        <v>255</v>
      </c>
      <c r="C678" s="6" t="s">
        <v>54</v>
      </c>
      <c r="D678" s="7">
        <v>17156.89</v>
      </c>
      <c r="E678" s="16">
        <v>44880</v>
      </c>
      <c r="F678" s="8">
        <v>0</v>
      </c>
    </row>
    <row r="679" spans="1:6" ht="19.2" x14ac:dyDescent="0.3">
      <c r="A679" s="4" t="s">
        <v>394</v>
      </c>
      <c r="B679" s="5" t="s">
        <v>255</v>
      </c>
      <c r="C679" s="6" t="s">
        <v>55</v>
      </c>
      <c r="D679" s="7">
        <v>18031.060000000001</v>
      </c>
      <c r="E679" s="16">
        <v>44925</v>
      </c>
      <c r="F679" s="8">
        <v>0</v>
      </c>
    </row>
    <row r="680" spans="1:6" ht="19.2" x14ac:dyDescent="0.3">
      <c r="A680" s="4" t="s">
        <v>394</v>
      </c>
      <c r="B680" s="5" t="s">
        <v>255</v>
      </c>
      <c r="C680" s="6" t="s">
        <v>74</v>
      </c>
      <c r="D680" s="7">
        <v>6107.96</v>
      </c>
      <c r="E680" s="16">
        <v>44985</v>
      </c>
      <c r="F680" s="8">
        <v>0</v>
      </c>
    </row>
    <row r="681" spans="1:6" ht="19.2" x14ac:dyDescent="0.3">
      <c r="A681" s="4" t="s">
        <v>394</v>
      </c>
      <c r="B681" s="5" t="s">
        <v>255</v>
      </c>
      <c r="C681" s="6" t="s">
        <v>76</v>
      </c>
      <c r="D681" s="7">
        <v>14250</v>
      </c>
      <c r="E681" s="16">
        <v>44985</v>
      </c>
      <c r="F681" s="8">
        <v>0</v>
      </c>
    </row>
    <row r="682" spans="1:6" ht="19.2" x14ac:dyDescent="0.3">
      <c r="A682" s="4" t="s">
        <v>394</v>
      </c>
      <c r="B682" s="5" t="s">
        <v>256</v>
      </c>
      <c r="C682" s="6" t="s">
        <v>54</v>
      </c>
      <c r="D682" s="7">
        <v>2072.5700000000002</v>
      </c>
      <c r="E682" s="16">
        <v>44880</v>
      </c>
      <c r="F682" s="8">
        <v>0</v>
      </c>
    </row>
    <row r="683" spans="1:6" ht="19.2" x14ac:dyDescent="0.3">
      <c r="A683" s="4" t="s">
        <v>394</v>
      </c>
      <c r="B683" s="5" t="s">
        <v>256</v>
      </c>
      <c r="C683" s="6" t="s">
        <v>55</v>
      </c>
      <c r="D683" s="7">
        <v>2178.17</v>
      </c>
      <c r="E683" s="16">
        <v>44925</v>
      </c>
      <c r="F683" s="8">
        <v>0</v>
      </c>
    </row>
    <row r="684" spans="1:6" ht="19.2" x14ac:dyDescent="0.3">
      <c r="A684" s="4" t="s">
        <v>394</v>
      </c>
      <c r="B684" s="5" t="s">
        <v>256</v>
      </c>
      <c r="C684" s="6" t="s">
        <v>74</v>
      </c>
      <c r="D684" s="7">
        <v>737.85</v>
      </c>
      <c r="E684" s="16">
        <v>44985</v>
      </c>
      <c r="F684" s="8">
        <v>0</v>
      </c>
    </row>
    <row r="685" spans="1:6" ht="19.2" x14ac:dyDescent="0.3">
      <c r="A685" s="4" t="s">
        <v>394</v>
      </c>
      <c r="B685" s="5" t="s">
        <v>256</v>
      </c>
      <c r="C685" s="6" t="s">
        <v>76</v>
      </c>
      <c r="D685" s="7">
        <v>1721.41</v>
      </c>
      <c r="E685" s="16">
        <v>44985</v>
      </c>
      <c r="F685" s="8">
        <v>0</v>
      </c>
    </row>
    <row r="686" spans="1:6" ht="19.2" x14ac:dyDescent="0.3">
      <c r="A686" s="4" t="s">
        <v>394</v>
      </c>
      <c r="B686" s="5" t="s">
        <v>257</v>
      </c>
      <c r="C686" s="6" t="s">
        <v>54</v>
      </c>
      <c r="D686" s="7">
        <v>75555.17</v>
      </c>
      <c r="E686" s="16">
        <v>44880</v>
      </c>
      <c r="F686" s="8">
        <v>0</v>
      </c>
    </row>
    <row r="687" spans="1:6" ht="19.2" x14ac:dyDescent="0.3">
      <c r="A687" s="4" t="s">
        <v>394</v>
      </c>
      <c r="B687" s="5" t="s">
        <v>257</v>
      </c>
      <c r="C687" s="6" t="s">
        <v>55</v>
      </c>
      <c r="D687" s="7">
        <v>79404.800000000003</v>
      </c>
      <c r="E687" s="16">
        <v>44925</v>
      </c>
      <c r="F687" s="8">
        <v>0</v>
      </c>
    </row>
    <row r="688" spans="1:6" ht="19.2" x14ac:dyDescent="0.3">
      <c r="A688" s="4" t="s">
        <v>394</v>
      </c>
      <c r="B688" s="5" t="s">
        <v>257</v>
      </c>
      <c r="C688" s="6" t="s">
        <v>74</v>
      </c>
      <c r="D688" s="7">
        <v>26898.13</v>
      </c>
      <c r="E688" s="16">
        <v>44985</v>
      </c>
      <c r="F688" s="8">
        <v>0</v>
      </c>
    </row>
    <row r="689" spans="1:6" ht="19.2" x14ac:dyDescent="0.3">
      <c r="A689" s="4" t="s">
        <v>394</v>
      </c>
      <c r="B689" s="5" t="s">
        <v>257</v>
      </c>
      <c r="C689" s="6" t="s">
        <v>76</v>
      </c>
      <c r="D689" s="7">
        <v>62753.87</v>
      </c>
      <c r="E689" s="16">
        <v>44985</v>
      </c>
      <c r="F689" s="8">
        <v>0</v>
      </c>
    </row>
    <row r="690" spans="1:6" ht="19.2" x14ac:dyDescent="0.3">
      <c r="A690" s="4" t="s">
        <v>394</v>
      </c>
      <c r="B690" s="5" t="s">
        <v>258</v>
      </c>
      <c r="C690" s="6" t="s">
        <v>54</v>
      </c>
      <c r="D690" s="7">
        <v>26343.32</v>
      </c>
      <c r="E690" s="16">
        <v>44880</v>
      </c>
      <c r="F690" s="8">
        <v>0</v>
      </c>
    </row>
    <row r="691" spans="1:6" ht="19.2" x14ac:dyDescent="0.3">
      <c r="A691" s="4" t="s">
        <v>394</v>
      </c>
      <c r="B691" s="5" t="s">
        <v>258</v>
      </c>
      <c r="C691" s="6" t="s">
        <v>68</v>
      </c>
      <c r="D691" s="7">
        <v>1918.28</v>
      </c>
      <c r="E691" s="16">
        <v>44880</v>
      </c>
      <c r="F691" s="8">
        <v>4987.34</v>
      </c>
    </row>
    <row r="692" spans="1:6" ht="19.2" x14ac:dyDescent="0.3">
      <c r="A692" s="4" t="s">
        <v>394</v>
      </c>
      <c r="B692" s="5" t="s">
        <v>258</v>
      </c>
      <c r="C692" s="6" t="s">
        <v>55</v>
      </c>
      <c r="D692" s="7">
        <v>27685.54</v>
      </c>
      <c r="E692" s="16">
        <v>44925</v>
      </c>
      <c r="F692" s="8">
        <v>0</v>
      </c>
    </row>
    <row r="693" spans="1:6" ht="19.2" x14ac:dyDescent="0.3">
      <c r="A693" s="4" t="s">
        <v>394</v>
      </c>
      <c r="B693" s="5" t="s">
        <v>258</v>
      </c>
      <c r="C693" s="6" t="s">
        <v>69</v>
      </c>
      <c r="D693" s="7">
        <v>2016.02</v>
      </c>
      <c r="E693" s="16">
        <v>44925</v>
      </c>
      <c r="F693" s="8">
        <v>5241.45</v>
      </c>
    </row>
    <row r="694" spans="1:6" ht="19.2" x14ac:dyDescent="0.3">
      <c r="A694" s="4" t="s">
        <v>394</v>
      </c>
      <c r="B694" s="5" t="s">
        <v>258</v>
      </c>
      <c r="C694" s="6" t="s">
        <v>74</v>
      </c>
      <c r="D694" s="7">
        <v>9378.39</v>
      </c>
      <c r="E694" s="16">
        <v>44985</v>
      </c>
      <c r="F694" s="8">
        <v>0</v>
      </c>
    </row>
    <row r="695" spans="1:6" ht="19.2" x14ac:dyDescent="0.3">
      <c r="A695" s="4" t="s">
        <v>394</v>
      </c>
      <c r="B695" s="5" t="s">
        <v>258</v>
      </c>
      <c r="C695" s="6" t="s">
        <v>75</v>
      </c>
      <c r="D695" s="7">
        <v>682.92</v>
      </c>
      <c r="E695" s="16">
        <v>44985</v>
      </c>
      <c r="F695" s="8">
        <v>1775.53</v>
      </c>
    </row>
    <row r="696" spans="1:6" ht="19.2" x14ac:dyDescent="0.3">
      <c r="A696" s="4" t="s">
        <v>394</v>
      </c>
      <c r="B696" s="5" t="s">
        <v>258</v>
      </c>
      <c r="C696" s="6" t="s">
        <v>76</v>
      </c>
      <c r="D696" s="7">
        <v>21879.97</v>
      </c>
      <c r="E696" s="16">
        <v>44985</v>
      </c>
      <c r="F696" s="8">
        <v>0</v>
      </c>
    </row>
    <row r="697" spans="1:6" ht="19.2" x14ac:dyDescent="0.3">
      <c r="A697" s="4" t="s">
        <v>394</v>
      </c>
      <c r="B697" s="5" t="s">
        <v>258</v>
      </c>
      <c r="C697" s="6" t="s">
        <v>77</v>
      </c>
      <c r="D697" s="7">
        <v>1593.27</v>
      </c>
      <c r="E697" s="16">
        <v>44985</v>
      </c>
      <c r="F697" s="8">
        <v>4142.34</v>
      </c>
    </row>
    <row r="698" spans="1:6" ht="19.2" x14ac:dyDescent="0.3">
      <c r="A698" s="4" t="s">
        <v>394</v>
      </c>
      <c r="B698" s="5" t="s">
        <v>259</v>
      </c>
      <c r="C698" s="6" t="s">
        <v>54</v>
      </c>
      <c r="D698" s="7">
        <v>42965.15</v>
      </c>
      <c r="E698" s="16">
        <v>44880</v>
      </c>
      <c r="F698" s="8">
        <v>0</v>
      </c>
    </row>
    <row r="699" spans="1:6" ht="19.2" x14ac:dyDescent="0.3">
      <c r="A699" s="4" t="s">
        <v>394</v>
      </c>
      <c r="B699" s="5" t="s">
        <v>259</v>
      </c>
      <c r="C699" s="6" t="s">
        <v>55</v>
      </c>
      <c r="D699" s="7">
        <v>45154.28</v>
      </c>
      <c r="E699" s="16">
        <v>44925</v>
      </c>
      <c r="F699" s="8">
        <v>0</v>
      </c>
    </row>
    <row r="700" spans="1:6" ht="19.2" x14ac:dyDescent="0.3">
      <c r="A700" s="4" t="s">
        <v>394</v>
      </c>
      <c r="B700" s="5" t="s">
        <v>259</v>
      </c>
      <c r="C700" s="6" t="s">
        <v>74</v>
      </c>
      <c r="D700" s="7">
        <v>15295.87</v>
      </c>
      <c r="E700" s="16">
        <v>44985</v>
      </c>
      <c r="F700" s="8">
        <v>0</v>
      </c>
    </row>
    <row r="701" spans="1:6" ht="19.2" x14ac:dyDescent="0.3">
      <c r="A701" s="4" t="s">
        <v>394</v>
      </c>
      <c r="B701" s="5" t="s">
        <v>259</v>
      </c>
      <c r="C701" s="6" t="s">
        <v>76</v>
      </c>
      <c r="D701" s="7">
        <v>35685.58</v>
      </c>
      <c r="E701" s="16">
        <v>44985</v>
      </c>
      <c r="F701" s="8">
        <v>0</v>
      </c>
    </row>
    <row r="702" spans="1:6" ht="19.2" x14ac:dyDescent="0.3">
      <c r="A702" s="4" t="s">
        <v>394</v>
      </c>
      <c r="B702" s="5" t="s">
        <v>260</v>
      </c>
      <c r="C702" s="6" t="s">
        <v>54</v>
      </c>
      <c r="D702" s="7">
        <v>167726.9</v>
      </c>
      <c r="E702" s="16">
        <v>44880</v>
      </c>
      <c r="F702" s="8">
        <v>0</v>
      </c>
    </row>
    <row r="703" spans="1:6" ht="19.2" x14ac:dyDescent="0.3">
      <c r="A703" s="4" t="s">
        <v>394</v>
      </c>
      <c r="B703" s="5" t="s">
        <v>260</v>
      </c>
      <c r="C703" s="6" t="s">
        <v>68</v>
      </c>
      <c r="D703" s="7">
        <v>41569.629999999997</v>
      </c>
      <c r="E703" s="16">
        <v>44880</v>
      </c>
      <c r="F703" s="8">
        <v>0</v>
      </c>
    </row>
    <row r="704" spans="1:6" ht="19.2" x14ac:dyDescent="0.3">
      <c r="A704" s="4" t="s">
        <v>394</v>
      </c>
      <c r="B704" s="5" t="s">
        <v>260</v>
      </c>
      <c r="C704" s="6" t="s">
        <v>55</v>
      </c>
      <c r="D704" s="7">
        <v>176272.8</v>
      </c>
      <c r="E704" s="16">
        <v>44925</v>
      </c>
      <c r="F704" s="8">
        <v>0</v>
      </c>
    </row>
    <row r="705" spans="1:6" ht="19.2" x14ac:dyDescent="0.3">
      <c r="A705" s="4" t="s">
        <v>394</v>
      </c>
      <c r="B705" s="5" t="s">
        <v>260</v>
      </c>
      <c r="C705" s="6" t="s">
        <v>69</v>
      </c>
      <c r="D705" s="7">
        <v>43687.65</v>
      </c>
      <c r="E705" s="16">
        <v>44925</v>
      </c>
      <c r="F705" s="8">
        <v>0</v>
      </c>
    </row>
    <row r="706" spans="1:6" ht="19.2" x14ac:dyDescent="0.3">
      <c r="A706" s="4" t="s">
        <v>394</v>
      </c>
      <c r="B706" s="5" t="s">
        <v>260</v>
      </c>
      <c r="C706" s="6" t="s">
        <v>74</v>
      </c>
      <c r="D706" s="7">
        <v>56454.879999999997</v>
      </c>
      <c r="E706" s="16">
        <v>44985</v>
      </c>
      <c r="F706" s="8">
        <v>0</v>
      </c>
    </row>
    <row r="707" spans="1:6" ht="19.2" x14ac:dyDescent="0.3">
      <c r="A707" s="4" t="s">
        <v>394</v>
      </c>
      <c r="B707" s="5" t="s">
        <v>260</v>
      </c>
      <c r="C707" s="6" t="s">
        <v>75</v>
      </c>
      <c r="D707" s="7">
        <v>14799.06</v>
      </c>
      <c r="E707" s="16">
        <v>44985</v>
      </c>
      <c r="F707" s="8">
        <v>0</v>
      </c>
    </row>
    <row r="708" spans="1:6" ht="19.2" x14ac:dyDescent="0.3">
      <c r="A708" s="4" t="s">
        <v>394</v>
      </c>
      <c r="B708" s="5" t="s">
        <v>260</v>
      </c>
      <c r="C708" s="6" t="s">
        <v>76</v>
      </c>
      <c r="D708" s="7">
        <v>131710.38</v>
      </c>
      <c r="E708" s="16">
        <v>44985</v>
      </c>
      <c r="F708" s="8">
        <v>0</v>
      </c>
    </row>
    <row r="709" spans="1:6" ht="19.2" x14ac:dyDescent="0.3">
      <c r="A709" s="4" t="s">
        <v>394</v>
      </c>
      <c r="B709" s="5" t="s">
        <v>260</v>
      </c>
      <c r="C709" s="6" t="s">
        <v>77</v>
      </c>
      <c r="D709" s="7">
        <v>34526.49</v>
      </c>
      <c r="E709" s="16">
        <v>44985</v>
      </c>
      <c r="F709" s="8">
        <v>0</v>
      </c>
    </row>
    <row r="710" spans="1:6" ht="19.2" x14ac:dyDescent="0.3">
      <c r="A710" s="4" t="s">
        <v>394</v>
      </c>
      <c r="B710" s="5" t="s">
        <v>261</v>
      </c>
      <c r="C710" s="6" t="s">
        <v>54</v>
      </c>
      <c r="D710" s="7">
        <v>43902.6</v>
      </c>
      <c r="E710" s="16">
        <v>44880</v>
      </c>
      <c r="F710" s="8">
        <v>0</v>
      </c>
    </row>
    <row r="711" spans="1:6" ht="19.2" x14ac:dyDescent="0.3">
      <c r="A711" s="4" t="s">
        <v>394</v>
      </c>
      <c r="B711" s="5" t="s">
        <v>261</v>
      </c>
      <c r="C711" s="6" t="s">
        <v>55</v>
      </c>
      <c r="D711" s="7">
        <v>46139.49</v>
      </c>
      <c r="E711" s="16">
        <v>44925</v>
      </c>
      <c r="F711" s="8">
        <v>0</v>
      </c>
    </row>
    <row r="712" spans="1:6" ht="19.2" x14ac:dyDescent="0.3">
      <c r="A712" s="4" t="s">
        <v>394</v>
      </c>
      <c r="B712" s="5" t="s">
        <v>262</v>
      </c>
      <c r="C712" s="6" t="s">
        <v>54</v>
      </c>
      <c r="D712" s="7">
        <v>257361.3</v>
      </c>
      <c r="E712" s="16">
        <v>44880</v>
      </c>
      <c r="F712" s="8">
        <v>0</v>
      </c>
    </row>
    <row r="713" spans="1:6" ht="19.2" x14ac:dyDescent="0.3">
      <c r="A713" s="4" t="s">
        <v>394</v>
      </c>
      <c r="B713" s="5" t="s">
        <v>262</v>
      </c>
      <c r="C713" s="6" t="s">
        <v>68</v>
      </c>
      <c r="D713" s="7">
        <v>54397.05</v>
      </c>
      <c r="E713" s="16">
        <v>44880</v>
      </c>
      <c r="F713" s="8">
        <v>9183.7999999999993</v>
      </c>
    </row>
    <row r="714" spans="1:6" ht="19.2" x14ac:dyDescent="0.3">
      <c r="A714" s="4" t="s">
        <v>394</v>
      </c>
      <c r="B714" s="5" t="s">
        <v>262</v>
      </c>
      <c r="C714" s="6" t="s">
        <v>55</v>
      </c>
      <c r="D714" s="7">
        <v>270474.19</v>
      </c>
      <c r="E714" s="16">
        <v>44925</v>
      </c>
      <c r="F714" s="8">
        <v>0</v>
      </c>
    </row>
    <row r="715" spans="1:6" ht="19.2" x14ac:dyDescent="0.3">
      <c r="A715" s="4" t="s">
        <v>394</v>
      </c>
      <c r="B715" s="5" t="s">
        <v>262</v>
      </c>
      <c r="C715" s="6" t="s">
        <v>69</v>
      </c>
      <c r="D715" s="7">
        <v>57168.639999999999</v>
      </c>
      <c r="E715" s="16">
        <v>44925</v>
      </c>
      <c r="F715" s="8">
        <v>9651.73</v>
      </c>
    </row>
    <row r="716" spans="1:6" ht="19.2" x14ac:dyDescent="0.3">
      <c r="A716" s="4" t="s">
        <v>394</v>
      </c>
      <c r="B716" s="5" t="s">
        <v>262</v>
      </c>
      <c r="C716" s="6" t="s">
        <v>74</v>
      </c>
      <c r="D716" s="7">
        <v>91622.27</v>
      </c>
      <c r="E716" s="16">
        <v>44985</v>
      </c>
      <c r="F716" s="8">
        <v>0</v>
      </c>
    </row>
    <row r="717" spans="1:6" ht="19.2" x14ac:dyDescent="0.3">
      <c r="A717" s="4" t="s">
        <v>394</v>
      </c>
      <c r="B717" s="5" t="s">
        <v>262</v>
      </c>
      <c r="C717" s="6" t="s">
        <v>75</v>
      </c>
      <c r="D717" s="7">
        <v>22635.19</v>
      </c>
      <c r="E717" s="16">
        <v>44985</v>
      </c>
      <c r="F717" s="8">
        <v>0</v>
      </c>
    </row>
    <row r="718" spans="1:6" ht="19.2" x14ac:dyDescent="0.3">
      <c r="A718" s="4" t="s">
        <v>394</v>
      </c>
      <c r="B718" s="5" t="s">
        <v>262</v>
      </c>
      <c r="C718" s="6" t="s">
        <v>76</v>
      </c>
      <c r="D718" s="7">
        <v>213756.63</v>
      </c>
      <c r="E718" s="16">
        <v>44985</v>
      </c>
      <c r="F718" s="8">
        <v>0</v>
      </c>
    </row>
    <row r="719" spans="1:6" ht="19.2" x14ac:dyDescent="0.3">
      <c r="A719" s="4" t="s">
        <v>394</v>
      </c>
      <c r="B719" s="5" t="s">
        <v>262</v>
      </c>
      <c r="C719" s="6" t="s">
        <v>77</v>
      </c>
      <c r="D719" s="7">
        <v>52808.36</v>
      </c>
      <c r="E719" s="16">
        <v>44985</v>
      </c>
      <c r="F719" s="8">
        <v>0</v>
      </c>
    </row>
    <row r="720" spans="1:6" ht="19.2" x14ac:dyDescent="0.3">
      <c r="A720" s="4" t="s">
        <v>394</v>
      </c>
      <c r="B720" s="5" t="s">
        <v>263</v>
      </c>
      <c r="C720" s="6" t="s">
        <v>54</v>
      </c>
      <c r="D720" s="7">
        <v>98267.32</v>
      </c>
      <c r="E720" s="16">
        <v>44880</v>
      </c>
      <c r="F720" s="8">
        <v>0</v>
      </c>
    </row>
    <row r="721" spans="1:6" ht="19.2" x14ac:dyDescent="0.3">
      <c r="A721" s="4" t="s">
        <v>394</v>
      </c>
      <c r="B721" s="5" t="s">
        <v>263</v>
      </c>
      <c r="C721" s="6" t="s">
        <v>55</v>
      </c>
      <c r="D721" s="7">
        <v>103274.16</v>
      </c>
      <c r="E721" s="16">
        <v>44925</v>
      </c>
      <c r="F721" s="8">
        <v>0</v>
      </c>
    </row>
    <row r="722" spans="1:6" ht="19.2" x14ac:dyDescent="0.3">
      <c r="A722" s="4" t="s">
        <v>394</v>
      </c>
      <c r="B722" s="5" t="s">
        <v>263</v>
      </c>
      <c r="C722" s="6" t="s">
        <v>74</v>
      </c>
      <c r="D722" s="7">
        <v>34983.800000000003</v>
      </c>
      <c r="E722" s="16">
        <v>44985</v>
      </c>
      <c r="F722" s="8">
        <v>0</v>
      </c>
    </row>
    <row r="723" spans="1:6" ht="19.2" x14ac:dyDescent="0.3">
      <c r="A723" s="4" t="s">
        <v>394</v>
      </c>
      <c r="B723" s="5" t="s">
        <v>263</v>
      </c>
      <c r="C723" s="6" t="s">
        <v>76</v>
      </c>
      <c r="D723" s="7">
        <v>81617.91</v>
      </c>
      <c r="E723" s="16">
        <v>44985</v>
      </c>
      <c r="F723" s="8">
        <v>0</v>
      </c>
    </row>
    <row r="724" spans="1:6" ht="19.2" x14ac:dyDescent="0.3">
      <c r="A724" s="4" t="s">
        <v>394</v>
      </c>
      <c r="B724" s="5" t="s">
        <v>264</v>
      </c>
      <c r="C724" s="6" t="s">
        <v>54</v>
      </c>
      <c r="D724" s="7">
        <v>8993.14</v>
      </c>
      <c r="E724" s="16">
        <v>44880</v>
      </c>
      <c r="F724" s="8">
        <v>0</v>
      </c>
    </row>
    <row r="725" spans="1:6" ht="19.2" x14ac:dyDescent="0.3">
      <c r="A725" s="4" t="s">
        <v>394</v>
      </c>
      <c r="B725" s="5" t="s">
        <v>264</v>
      </c>
      <c r="C725" s="6" t="s">
        <v>55</v>
      </c>
      <c r="D725" s="7">
        <v>9451.35</v>
      </c>
      <c r="E725" s="16">
        <v>44925</v>
      </c>
      <c r="F725" s="8">
        <v>0</v>
      </c>
    </row>
    <row r="726" spans="1:6" ht="19.2" x14ac:dyDescent="0.3">
      <c r="A726" s="4" t="s">
        <v>394</v>
      </c>
      <c r="B726" s="5" t="s">
        <v>265</v>
      </c>
      <c r="C726" s="6" t="s">
        <v>54</v>
      </c>
      <c r="D726" s="7">
        <v>267742.59999999998</v>
      </c>
      <c r="E726" s="16">
        <v>44880</v>
      </c>
      <c r="F726" s="8">
        <v>0</v>
      </c>
    </row>
    <row r="727" spans="1:6" ht="19.2" x14ac:dyDescent="0.3">
      <c r="A727" s="4" t="s">
        <v>394</v>
      </c>
      <c r="B727" s="5" t="s">
        <v>265</v>
      </c>
      <c r="C727" s="6" t="s">
        <v>68</v>
      </c>
      <c r="D727" s="7">
        <v>70185.919999999998</v>
      </c>
      <c r="E727" s="16">
        <v>44880</v>
      </c>
      <c r="F727" s="8">
        <v>0</v>
      </c>
    </row>
    <row r="728" spans="1:6" ht="19.2" x14ac:dyDescent="0.3">
      <c r="A728" s="4" t="s">
        <v>394</v>
      </c>
      <c r="B728" s="5" t="s">
        <v>265</v>
      </c>
      <c r="C728" s="6" t="s">
        <v>55</v>
      </c>
      <c r="D728" s="7">
        <v>281384.42</v>
      </c>
      <c r="E728" s="16">
        <v>44925</v>
      </c>
      <c r="F728" s="8">
        <v>0</v>
      </c>
    </row>
    <row r="729" spans="1:6" ht="19.2" x14ac:dyDescent="0.3">
      <c r="A729" s="4" t="s">
        <v>394</v>
      </c>
      <c r="B729" s="5" t="s">
        <v>265</v>
      </c>
      <c r="C729" s="6" t="s">
        <v>69</v>
      </c>
      <c r="D729" s="7">
        <v>73761.98</v>
      </c>
      <c r="E729" s="16">
        <v>44925</v>
      </c>
      <c r="F729" s="8">
        <v>0</v>
      </c>
    </row>
    <row r="730" spans="1:6" ht="19.2" x14ac:dyDescent="0.3">
      <c r="A730" s="4" t="s">
        <v>394</v>
      </c>
      <c r="B730" s="5" t="s">
        <v>265</v>
      </c>
      <c r="C730" s="6" t="s">
        <v>74</v>
      </c>
      <c r="D730" s="7">
        <v>95318.080000000002</v>
      </c>
      <c r="E730" s="16">
        <v>44985</v>
      </c>
      <c r="F730" s="8">
        <v>0</v>
      </c>
    </row>
    <row r="731" spans="1:6" ht="19.2" x14ac:dyDescent="0.3">
      <c r="A731" s="4" t="s">
        <v>394</v>
      </c>
      <c r="B731" s="5" t="s">
        <v>265</v>
      </c>
      <c r="C731" s="6" t="s">
        <v>75</v>
      </c>
      <c r="D731" s="7">
        <v>24986.639999999999</v>
      </c>
      <c r="E731" s="16">
        <v>44985</v>
      </c>
      <c r="F731" s="8">
        <v>0</v>
      </c>
    </row>
    <row r="732" spans="1:6" ht="19.2" x14ac:dyDescent="0.3">
      <c r="A732" s="4" t="s">
        <v>394</v>
      </c>
      <c r="B732" s="5" t="s">
        <v>265</v>
      </c>
      <c r="C732" s="6" t="s">
        <v>76</v>
      </c>
      <c r="D732" s="7">
        <v>222379.02</v>
      </c>
      <c r="E732" s="16">
        <v>44985</v>
      </c>
      <c r="F732" s="8">
        <v>0</v>
      </c>
    </row>
    <row r="733" spans="1:6" ht="19.2" x14ac:dyDescent="0.3">
      <c r="A733" s="4" t="s">
        <v>394</v>
      </c>
      <c r="B733" s="5" t="s">
        <v>265</v>
      </c>
      <c r="C733" s="6" t="s">
        <v>77</v>
      </c>
      <c r="D733" s="7">
        <v>58294.33</v>
      </c>
      <c r="E733" s="16">
        <v>44985</v>
      </c>
      <c r="F733" s="8">
        <v>0</v>
      </c>
    </row>
    <row r="734" spans="1:6" ht="19.2" x14ac:dyDescent="0.3">
      <c r="A734" s="4" t="s">
        <v>394</v>
      </c>
      <c r="B734" s="5" t="s">
        <v>266</v>
      </c>
      <c r="C734" s="6" t="s">
        <v>54</v>
      </c>
      <c r="D734" s="7">
        <v>5308.38</v>
      </c>
      <c r="E734" s="16">
        <v>44880</v>
      </c>
      <c r="F734" s="8">
        <v>0</v>
      </c>
    </row>
    <row r="735" spans="1:6" ht="19.2" x14ac:dyDescent="0.3">
      <c r="A735" s="4" t="s">
        <v>394</v>
      </c>
      <c r="B735" s="5" t="s">
        <v>266</v>
      </c>
      <c r="C735" s="6" t="s">
        <v>55</v>
      </c>
      <c r="D735" s="7">
        <v>5578.84</v>
      </c>
      <c r="E735" s="16">
        <v>44925</v>
      </c>
      <c r="F735" s="8">
        <v>0</v>
      </c>
    </row>
    <row r="736" spans="1:6" ht="19.2" x14ac:dyDescent="0.3">
      <c r="A736" s="4" t="s">
        <v>394</v>
      </c>
      <c r="B736" s="5" t="s">
        <v>266</v>
      </c>
      <c r="C736" s="6" t="s">
        <v>74</v>
      </c>
      <c r="D736" s="7">
        <v>1889.82</v>
      </c>
      <c r="E736" s="16">
        <v>44985</v>
      </c>
      <c r="F736" s="8">
        <v>0</v>
      </c>
    </row>
    <row r="737" spans="1:6" ht="19.2" x14ac:dyDescent="0.3">
      <c r="A737" s="4" t="s">
        <v>394</v>
      </c>
      <c r="B737" s="5" t="s">
        <v>266</v>
      </c>
      <c r="C737" s="6" t="s">
        <v>76</v>
      </c>
      <c r="D737" s="7">
        <v>4408.9799999999996</v>
      </c>
      <c r="E737" s="16">
        <v>44985</v>
      </c>
      <c r="F737" s="8">
        <v>0</v>
      </c>
    </row>
    <row r="738" spans="1:6" ht="19.2" x14ac:dyDescent="0.3">
      <c r="A738" s="4" t="s">
        <v>394</v>
      </c>
      <c r="B738" s="5" t="s">
        <v>267</v>
      </c>
      <c r="C738" s="6" t="s">
        <v>54</v>
      </c>
      <c r="D738" s="7">
        <v>117203.33</v>
      </c>
      <c r="E738" s="16">
        <v>44880</v>
      </c>
      <c r="F738" s="8">
        <v>0</v>
      </c>
    </row>
    <row r="739" spans="1:6" ht="19.2" x14ac:dyDescent="0.3">
      <c r="A739" s="4" t="s">
        <v>394</v>
      </c>
      <c r="B739" s="5" t="s">
        <v>267</v>
      </c>
      <c r="C739" s="6" t="s">
        <v>55</v>
      </c>
      <c r="D739" s="7">
        <v>123174.99</v>
      </c>
      <c r="E739" s="16">
        <v>44925</v>
      </c>
      <c r="F739" s="8">
        <v>0</v>
      </c>
    </row>
    <row r="740" spans="1:6" ht="19.2" x14ac:dyDescent="0.3">
      <c r="A740" s="4" t="s">
        <v>394</v>
      </c>
      <c r="B740" s="5" t="s">
        <v>268</v>
      </c>
      <c r="C740" s="6" t="s">
        <v>54</v>
      </c>
      <c r="D740" s="7">
        <v>98454.46</v>
      </c>
      <c r="E740" s="16">
        <v>44880</v>
      </c>
      <c r="F740" s="8">
        <v>0</v>
      </c>
    </row>
    <row r="741" spans="1:6" ht="19.2" x14ac:dyDescent="0.3">
      <c r="A741" s="4" t="s">
        <v>394</v>
      </c>
      <c r="B741" s="5" t="s">
        <v>268</v>
      </c>
      <c r="C741" s="6" t="s">
        <v>55</v>
      </c>
      <c r="D741" s="7">
        <v>103470.83</v>
      </c>
      <c r="E741" s="16">
        <v>44925</v>
      </c>
      <c r="F741" s="8">
        <v>0</v>
      </c>
    </row>
    <row r="742" spans="1:6" ht="19.2" x14ac:dyDescent="0.3">
      <c r="A742" s="4" t="s">
        <v>394</v>
      </c>
      <c r="B742" s="5" t="s">
        <v>268</v>
      </c>
      <c r="C742" s="6" t="s">
        <v>74</v>
      </c>
      <c r="D742" s="7">
        <v>35050.42</v>
      </c>
      <c r="E742" s="16">
        <v>44985</v>
      </c>
      <c r="F742" s="8">
        <v>0</v>
      </c>
    </row>
    <row r="743" spans="1:6" ht="19.2" x14ac:dyDescent="0.3">
      <c r="A743" s="4" t="s">
        <v>394</v>
      </c>
      <c r="B743" s="5" t="s">
        <v>268</v>
      </c>
      <c r="C743" s="6" t="s">
        <v>76</v>
      </c>
      <c r="D743" s="7">
        <v>81773.34</v>
      </c>
      <c r="E743" s="16">
        <v>44985</v>
      </c>
      <c r="F743" s="8">
        <v>0</v>
      </c>
    </row>
    <row r="744" spans="1:6" ht="19.2" x14ac:dyDescent="0.3">
      <c r="A744" s="4" t="s">
        <v>394</v>
      </c>
      <c r="B744" s="5" t="s">
        <v>270</v>
      </c>
      <c r="C744" s="6" t="s">
        <v>54</v>
      </c>
      <c r="D744" s="7">
        <v>2734472.98</v>
      </c>
      <c r="E744" s="16">
        <v>44880</v>
      </c>
      <c r="F744" s="8">
        <v>0</v>
      </c>
    </row>
    <row r="745" spans="1:6" ht="19.2" x14ac:dyDescent="0.3">
      <c r="A745" s="4" t="s">
        <v>394</v>
      </c>
      <c r="B745" s="5" t="s">
        <v>270</v>
      </c>
      <c r="C745" s="6" t="s">
        <v>230</v>
      </c>
      <c r="D745" s="7">
        <v>7717.44</v>
      </c>
      <c r="E745" s="16">
        <v>44972</v>
      </c>
      <c r="F745" s="8">
        <v>0</v>
      </c>
    </row>
    <row r="746" spans="1:6" ht="19.2" x14ac:dyDescent="0.3">
      <c r="A746" s="4" t="s">
        <v>394</v>
      </c>
      <c r="B746" s="5" t="s">
        <v>270</v>
      </c>
      <c r="C746" s="6" t="s">
        <v>68</v>
      </c>
      <c r="D746" s="7">
        <v>629773.64</v>
      </c>
      <c r="E746" s="16">
        <v>44880</v>
      </c>
      <c r="F746" s="8">
        <v>0</v>
      </c>
    </row>
    <row r="747" spans="1:6" ht="19.2" x14ac:dyDescent="0.3">
      <c r="A747" s="4" t="s">
        <v>394</v>
      </c>
      <c r="B747" s="5" t="s">
        <v>270</v>
      </c>
      <c r="C747" s="6" t="s">
        <v>55</v>
      </c>
      <c r="D747" s="7">
        <v>2873797.8</v>
      </c>
      <c r="E747" s="16">
        <v>44925</v>
      </c>
      <c r="F747" s="8">
        <v>0</v>
      </c>
    </row>
    <row r="748" spans="1:6" ht="19.2" x14ac:dyDescent="0.3">
      <c r="A748" s="4" t="s">
        <v>394</v>
      </c>
      <c r="B748" s="5" t="s">
        <v>270</v>
      </c>
      <c r="C748" s="6" t="s">
        <v>176</v>
      </c>
      <c r="D748" s="7">
        <v>8110.65</v>
      </c>
      <c r="E748" s="16">
        <v>44972</v>
      </c>
      <c r="F748" s="8">
        <v>0</v>
      </c>
    </row>
    <row r="749" spans="1:6" ht="19.2" x14ac:dyDescent="0.3">
      <c r="A749" s="4" t="s">
        <v>394</v>
      </c>
      <c r="B749" s="5" t="s">
        <v>270</v>
      </c>
      <c r="C749" s="6" t="s">
        <v>69</v>
      </c>
      <c r="D749" s="7">
        <v>661861.39</v>
      </c>
      <c r="E749" s="16">
        <v>44925</v>
      </c>
      <c r="F749" s="8">
        <v>0</v>
      </c>
    </row>
    <row r="750" spans="1:6" ht="19.2" x14ac:dyDescent="0.3">
      <c r="A750" s="4" t="s">
        <v>394</v>
      </c>
      <c r="B750" s="5" t="s">
        <v>270</v>
      </c>
      <c r="C750" s="6" t="s">
        <v>74</v>
      </c>
      <c r="D750" s="7">
        <v>1043177.92</v>
      </c>
      <c r="E750" s="16">
        <v>44985</v>
      </c>
      <c r="F750" s="8">
        <v>0</v>
      </c>
    </row>
    <row r="751" spans="1:6" ht="19.2" x14ac:dyDescent="0.3">
      <c r="A751" s="4" t="s">
        <v>394</v>
      </c>
      <c r="B751" s="5" t="s">
        <v>270</v>
      </c>
      <c r="C751" s="6" t="s">
        <v>75</v>
      </c>
      <c r="D751" s="7">
        <v>224203.46</v>
      </c>
      <c r="E751" s="16">
        <v>44985</v>
      </c>
      <c r="F751" s="8">
        <v>0</v>
      </c>
    </row>
    <row r="752" spans="1:6" ht="19.2" x14ac:dyDescent="0.3">
      <c r="A752" s="4" t="s">
        <v>394</v>
      </c>
      <c r="B752" s="5" t="s">
        <v>270</v>
      </c>
      <c r="C752" s="6" t="s">
        <v>76</v>
      </c>
      <c r="D752" s="7">
        <v>2433755.19</v>
      </c>
      <c r="E752" s="16">
        <v>44985</v>
      </c>
      <c r="F752" s="8">
        <v>0</v>
      </c>
    </row>
    <row r="753" spans="1:6" ht="19.2" x14ac:dyDescent="0.3">
      <c r="A753" s="4" t="s">
        <v>394</v>
      </c>
      <c r="B753" s="5" t="s">
        <v>270</v>
      </c>
      <c r="C753" s="6" t="s">
        <v>77</v>
      </c>
      <c r="D753" s="7">
        <v>523071.21</v>
      </c>
      <c r="E753" s="16">
        <v>44985</v>
      </c>
      <c r="F753" s="8">
        <v>0</v>
      </c>
    </row>
    <row r="754" spans="1:6" ht="19.2" x14ac:dyDescent="0.3">
      <c r="A754" s="4" t="s">
        <v>394</v>
      </c>
      <c r="B754" s="5" t="s">
        <v>271</v>
      </c>
      <c r="C754" s="6" t="s">
        <v>54</v>
      </c>
      <c r="D754" s="7">
        <v>2380.0700000000002</v>
      </c>
      <c r="E754" s="16">
        <v>44880</v>
      </c>
      <c r="F754" s="8">
        <v>0</v>
      </c>
    </row>
    <row r="755" spans="1:6" ht="19.2" x14ac:dyDescent="0.3">
      <c r="A755" s="4" t="s">
        <v>394</v>
      </c>
      <c r="B755" s="5" t="s">
        <v>271</v>
      </c>
      <c r="C755" s="6" t="s">
        <v>55</v>
      </c>
      <c r="D755" s="7">
        <v>2501.34</v>
      </c>
      <c r="E755" s="16">
        <v>44925</v>
      </c>
      <c r="F755" s="8">
        <v>0</v>
      </c>
    </row>
    <row r="756" spans="1:6" ht="19.2" x14ac:dyDescent="0.3">
      <c r="A756" s="4" t="s">
        <v>394</v>
      </c>
      <c r="B756" s="5" t="s">
        <v>272</v>
      </c>
      <c r="C756" s="6" t="s">
        <v>54</v>
      </c>
      <c r="D756" s="7">
        <v>43219.94</v>
      </c>
      <c r="E756" s="16">
        <v>44880</v>
      </c>
      <c r="F756" s="8">
        <v>0</v>
      </c>
    </row>
    <row r="757" spans="1:6" ht="19.2" x14ac:dyDescent="0.3">
      <c r="A757" s="4" t="s">
        <v>394</v>
      </c>
      <c r="B757" s="5" t="s">
        <v>272</v>
      </c>
      <c r="C757" s="6" t="s">
        <v>55</v>
      </c>
      <c r="D757" s="7">
        <v>45422.05</v>
      </c>
      <c r="E757" s="16">
        <v>44925</v>
      </c>
      <c r="F757" s="8">
        <v>0</v>
      </c>
    </row>
    <row r="758" spans="1:6" ht="19.2" x14ac:dyDescent="0.3">
      <c r="A758" s="4" t="s">
        <v>394</v>
      </c>
      <c r="B758" s="5" t="s">
        <v>274</v>
      </c>
      <c r="C758" s="6" t="s">
        <v>54</v>
      </c>
      <c r="D758" s="7">
        <v>8731.32</v>
      </c>
      <c r="E758" s="16">
        <v>44880</v>
      </c>
      <c r="F758" s="8">
        <v>0</v>
      </c>
    </row>
    <row r="759" spans="1:6" ht="19.2" x14ac:dyDescent="0.3">
      <c r="A759" s="4" t="s">
        <v>394</v>
      </c>
      <c r="B759" s="5" t="s">
        <v>274</v>
      </c>
      <c r="C759" s="6" t="s">
        <v>55</v>
      </c>
      <c r="D759" s="7">
        <v>9176.19</v>
      </c>
      <c r="E759" s="16">
        <v>44925</v>
      </c>
      <c r="F759" s="8">
        <v>0</v>
      </c>
    </row>
    <row r="760" spans="1:6" ht="19.2" x14ac:dyDescent="0.3">
      <c r="A760" s="4" t="s">
        <v>394</v>
      </c>
      <c r="B760" s="5" t="s">
        <v>275</v>
      </c>
      <c r="C760" s="6" t="s">
        <v>54</v>
      </c>
      <c r="D760" s="7">
        <v>45617.59</v>
      </c>
      <c r="E760" s="16">
        <v>44880</v>
      </c>
      <c r="F760" s="8">
        <v>0</v>
      </c>
    </row>
    <row r="761" spans="1:6" ht="19.2" x14ac:dyDescent="0.3">
      <c r="A761" s="4" t="s">
        <v>394</v>
      </c>
      <c r="B761" s="5" t="s">
        <v>275</v>
      </c>
      <c r="C761" s="6" t="s">
        <v>55</v>
      </c>
      <c r="D761" s="7">
        <v>47941.86</v>
      </c>
      <c r="E761" s="16">
        <v>44925</v>
      </c>
      <c r="F761" s="8">
        <v>0</v>
      </c>
    </row>
    <row r="762" spans="1:6" ht="19.2" x14ac:dyDescent="0.3">
      <c r="A762" s="4" t="s">
        <v>394</v>
      </c>
      <c r="B762" s="5" t="s">
        <v>276</v>
      </c>
      <c r="C762" s="6" t="s">
        <v>54</v>
      </c>
      <c r="D762" s="7">
        <v>42101.51</v>
      </c>
      <c r="E762" s="16">
        <v>44880</v>
      </c>
      <c r="F762" s="8">
        <v>0</v>
      </c>
    </row>
    <row r="763" spans="1:6" ht="19.2" x14ac:dyDescent="0.3">
      <c r="A763" s="4" t="s">
        <v>394</v>
      </c>
      <c r="B763" s="5" t="s">
        <v>276</v>
      </c>
      <c r="C763" s="6" t="s">
        <v>55</v>
      </c>
      <c r="D763" s="7">
        <v>44246.64</v>
      </c>
      <c r="E763" s="16">
        <v>44925</v>
      </c>
      <c r="F763" s="8">
        <v>0</v>
      </c>
    </row>
    <row r="764" spans="1:6" ht="19.2" x14ac:dyDescent="0.3">
      <c r="A764" s="4" t="s">
        <v>394</v>
      </c>
      <c r="B764" s="5" t="s">
        <v>276</v>
      </c>
      <c r="C764" s="6" t="s">
        <v>74</v>
      </c>
      <c r="D764" s="7">
        <v>14988.41</v>
      </c>
      <c r="E764" s="16">
        <v>44985</v>
      </c>
      <c r="F764" s="8">
        <v>0</v>
      </c>
    </row>
    <row r="765" spans="1:6" ht="19.2" x14ac:dyDescent="0.3">
      <c r="A765" s="4" t="s">
        <v>394</v>
      </c>
      <c r="B765" s="5" t="s">
        <v>276</v>
      </c>
      <c r="C765" s="6" t="s">
        <v>76</v>
      </c>
      <c r="D765" s="7">
        <v>34968.26</v>
      </c>
      <c r="E765" s="16">
        <v>44985</v>
      </c>
      <c r="F765" s="8">
        <v>0</v>
      </c>
    </row>
    <row r="766" spans="1:6" ht="19.2" x14ac:dyDescent="0.3">
      <c r="A766" s="4" t="s">
        <v>394</v>
      </c>
      <c r="B766" s="5" t="s">
        <v>277</v>
      </c>
      <c r="C766" s="6" t="s">
        <v>54</v>
      </c>
      <c r="D766" s="7">
        <v>25121.21</v>
      </c>
      <c r="E766" s="16">
        <v>44880</v>
      </c>
      <c r="F766" s="8">
        <v>0</v>
      </c>
    </row>
    <row r="767" spans="1:6" ht="19.2" x14ac:dyDescent="0.3">
      <c r="A767" s="4" t="s">
        <v>394</v>
      </c>
      <c r="B767" s="5" t="s">
        <v>277</v>
      </c>
      <c r="C767" s="6" t="s">
        <v>55</v>
      </c>
      <c r="D767" s="7">
        <v>26401.17</v>
      </c>
      <c r="E767" s="16">
        <v>44925</v>
      </c>
      <c r="F767" s="8">
        <v>0</v>
      </c>
    </row>
    <row r="768" spans="1:6" ht="19.2" x14ac:dyDescent="0.3">
      <c r="A768" s="4" t="s">
        <v>394</v>
      </c>
      <c r="B768" s="5" t="s">
        <v>277</v>
      </c>
      <c r="C768" s="6" t="s">
        <v>74</v>
      </c>
      <c r="D768" s="7">
        <v>8943.31</v>
      </c>
      <c r="E768" s="16">
        <v>44985</v>
      </c>
      <c r="F768" s="8">
        <v>0</v>
      </c>
    </row>
    <row r="769" spans="1:6" ht="19.2" x14ac:dyDescent="0.3">
      <c r="A769" s="4" t="s">
        <v>394</v>
      </c>
      <c r="B769" s="5" t="s">
        <v>277</v>
      </c>
      <c r="C769" s="6" t="s">
        <v>76</v>
      </c>
      <c r="D769" s="7">
        <v>20864.93</v>
      </c>
      <c r="E769" s="16">
        <v>44985</v>
      </c>
      <c r="F769" s="8">
        <v>0</v>
      </c>
    </row>
    <row r="770" spans="1:6" ht="19.2" x14ac:dyDescent="0.3">
      <c r="A770" s="4" t="s">
        <v>394</v>
      </c>
      <c r="B770" s="5" t="s">
        <v>278</v>
      </c>
      <c r="C770" s="6" t="s">
        <v>54</v>
      </c>
      <c r="D770" s="7">
        <v>21595.47</v>
      </c>
      <c r="E770" s="16">
        <v>44880</v>
      </c>
      <c r="F770" s="8">
        <v>0</v>
      </c>
    </row>
    <row r="771" spans="1:6" ht="19.2" x14ac:dyDescent="0.3">
      <c r="A771" s="4" t="s">
        <v>394</v>
      </c>
      <c r="B771" s="5" t="s">
        <v>278</v>
      </c>
      <c r="C771" s="6" t="s">
        <v>55</v>
      </c>
      <c r="D771" s="7">
        <v>22695.79</v>
      </c>
      <c r="E771" s="16">
        <v>44925</v>
      </c>
      <c r="F771" s="8">
        <v>0</v>
      </c>
    </row>
    <row r="772" spans="1:6" ht="19.2" x14ac:dyDescent="0.3">
      <c r="A772" s="4" t="s">
        <v>394</v>
      </c>
      <c r="B772" s="5" t="s">
        <v>279</v>
      </c>
      <c r="C772" s="6" t="s">
        <v>55</v>
      </c>
      <c r="D772" s="7">
        <v>6426.47</v>
      </c>
      <c r="E772" s="16">
        <v>44957</v>
      </c>
      <c r="F772" s="8">
        <v>0</v>
      </c>
    </row>
    <row r="773" spans="1:6" ht="19.2" x14ac:dyDescent="0.3">
      <c r="A773" s="4" t="s">
        <v>394</v>
      </c>
      <c r="B773" s="5" t="s">
        <v>279</v>
      </c>
      <c r="C773" s="6" t="s">
        <v>74</v>
      </c>
      <c r="D773" s="7">
        <v>2176.9499999999998</v>
      </c>
      <c r="E773" s="16">
        <v>44985</v>
      </c>
      <c r="F773" s="8">
        <v>0</v>
      </c>
    </row>
    <row r="774" spans="1:6" ht="19.2" x14ac:dyDescent="0.3">
      <c r="A774" s="4" t="s">
        <v>394</v>
      </c>
      <c r="B774" s="5" t="s">
        <v>279</v>
      </c>
      <c r="C774" s="6" t="s">
        <v>76</v>
      </c>
      <c r="D774" s="7">
        <v>5078.8599999999997</v>
      </c>
      <c r="E774" s="16">
        <v>44985</v>
      </c>
      <c r="F774" s="8">
        <v>0</v>
      </c>
    </row>
    <row r="775" spans="1:6" ht="19.2" x14ac:dyDescent="0.3">
      <c r="A775" s="4" t="s">
        <v>394</v>
      </c>
      <c r="B775" s="5" t="s">
        <v>280</v>
      </c>
      <c r="C775" s="6" t="s">
        <v>54</v>
      </c>
      <c r="D775" s="7">
        <v>4662.62</v>
      </c>
      <c r="E775" s="16">
        <v>44880</v>
      </c>
      <c r="F775" s="8">
        <v>0</v>
      </c>
    </row>
    <row r="776" spans="1:6" ht="19.2" x14ac:dyDescent="0.3">
      <c r="A776" s="4" t="s">
        <v>394</v>
      </c>
      <c r="B776" s="5" t="s">
        <v>280</v>
      </c>
      <c r="C776" s="6" t="s">
        <v>55</v>
      </c>
      <c r="D776" s="7">
        <v>4900.1899999999996</v>
      </c>
      <c r="E776" s="16">
        <v>44925</v>
      </c>
      <c r="F776" s="8">
        <v>0</v>
      </c>
    </row>
    <row r="777" spans="1:6" ht="19.2" x14ac:dyDescent="0.3">
      <c r="A777" s="4" t="s">
        <v>394</v>
      </c>
      <c r="B777" s="5" t="s">
        <v>281</v>
      </c>
      <c r="C777" s="6" t="s">
        <v>54</v>
      </c>
      <c r="D777" s="7">
        <v>80245.899999999994</v>
      </c>
      <c r="E777" s="16">
        <v>44880</v>
      </c>
      <c r="F777" s="8">
        <v>0</v>
      </c>
    </row>
    <row r="778" spans="1:6" ht="19.2" x14ac:dyDescent="0.3">
      <c r="A778" s="4" t="s">
        <v>394</v>
      </c>
      <c r="B778" s="5" t="s">
        <v>281</v>
      </c>
      <c r="C778" s="6" t="s">
        <v>55</v>
      </c>
      <c r="D778" s="7">
        <v>84334.53</v>
      </c>
      <c r="E778" s="16">
        <v>44925</v>
      </c>
      <c r="F778" s="8">
        <v>0</v>
      </c>
    </row>
    <row r="779" spans="1:6" ht="19.2" x14ac:dyDescent="0.3">
      <c r="A779" s="4" t="s">
        <v>394</v>
      </c>
      <c r="B779" s="5" t="s">
        <v>281</v>
      </c>
      <c r="C779" s="6" t="s">
        <v>74</v>
      </c>
      <c r="D779" s="7">
        <v>28568.06</v>
      </c>
      <c r="E779" s="16">
        <v>44985</v>
      </c>
      <c r="F779" s="8">
        <v>0</v>
      </c>
    </row>
    <row r="780" spans="1:6" ht="19.2" x14ac:dyDescent="0.3">
      <c r="A780" s="4" t="s">
        <v>394</v>
      </c>
      <c r="B780" s="5" t="s">
        <v>281</v>
      </c>
      <c r="C780" s="6" t="s">
        <v>76</v>
      </c>
      <c r="D780" s="7">
        <v>66649.86</v>
      </c>
      <c r="E780" s="16">
        <v>44985</v>
      </c>
      <c r="F780" s="8">
        <v>0</v>
      </c>
    </row>
    <row r="781" spans="1:6" ht="19.2" x14ac:dyDescent="0.3">
      <c r="A781" s="4" t="s">
        <v>394</v>
      </c>
      <c r="B781" s="5" t="s">
        <v>282</v>
      </c>
      <c r="C781" s="6" t="s">
        <v>54</v>
      </c>
      <c r="D781" s="7">
        <v>44617.760000000002</v>
      </c>
      <c r="E781" s="16">
        <v>44880</v>
      </c>
      <c r="F781" s="8">
        <v>0</v>
      </c>
    </row>
    <row r="782" spans="1:6" ht="19.2" x14ac:dyDescent="0.3">
      <c r="A782" s="4" t="s">
        <v>394</v>
      </c>
      <c r="B782" s="5" t="s">
        <v>282</v>
      </c>
      <c r="C782" s="6" t="s">
        <v>55</v>
      </c>
      <c r="D782" s="7">
        <v>46891.09</v>
      </c>
      <c r="E782" s="16">
        <v>44925</v>
      </c>
      <c r="F782" s="8">
        <v>0</v>
      </c>
    </row>
    <row r="783" spans="1:6" ht="19.2" x14ac:dyDescent="0.3">
      <c r="A783" s="4" t="s">
        <v>394</v>
      </c>
      <c r="B783" s="5" t="s">
        <v>282</v>
      </c>
      <c r="C783" s="6" t="s">
        <v>74</v>
      </c>
      <c r="D783" s="7">
        <v>15884.21</v>
      </c>
      <c r="E783" s="16">
        <v>44985</v>
      </c>
      <c r="F783" s="8">
        <v>0</v>
      </c>
    </row>
    <row r="784" spans="1:6" ht="19.2" x14ac:dyDescent="0.3">
      <c r="A784" s="4" t="s">
        <v>394</v>
      </c>
      <c r="B784" s="5" t="s">
        <v>282</v>
      </c>
      <c r="C784" s="6" t="s">
        <v>76</v>
      </c>
      <c r="D784" s="7">
        <v>37058.18</v>
      </c>
      <c r="E784" s="16">
        <v>44985</v>
      </c>
      <c r="F784" s="8">
        <v>0</v>
      </c>
    </row>
    <row r="785" spans="1:6" ht="19.2" x14ac:dyDescent="0.3">
      <c r="A785" s="4" t="s">
        <v>394</v>
      </c>
      <c r="B785" s="5" t="s">
        <v>283</v>
      </c>
      <c r="C785" s="6" t="s">
        <v>54</v>
      </c>
      <c r="D785" s="7">
        <v>7413.45</v>
      </c>
      <c r="E785" s="16">
        <v>44880</v>
      </c>
      <c r="F785" s="8">
        <v>0</v>
      </c>
    </row>
    <row r="786" spans="1:6" ht="19.2" x14ac:dyDescent="0.3">
      <c r="A786" s="4" t="s">
        <v>394</v>
      </c>
      <c r="B786" s="5" t="s">
        <v>283</v>
      </c>
      <c r="C786" s="6" t="s">
        <v>55</v>
      </c>
      <c r="D786" s="7">
        <v>7791.18</v>
      </c>
      <c r="E786" s="16">
        <v>44925</v>
      </c>
      <c r="F786" s="8">
        <v>0</v>
      </c>
    </row>
    <row r="787" spans="1:6" ht="19.2" x14ac:dyDescent="0.3">
      <c r="A787" s="4" t="s">
        <v>394</v>
      </c>
      <c r="B787" s="5" t="s">
        <v>284</v>
      </c>
      <c r="C787" s="6" t="s">
        <v>54</v>
      </c>
      <c r="D787" s="7">
        <v>29167.95</v>
      </c>
      <c r="E787" s="16">
        <v>44880</v>
      </c>
      <c r="F787" s="8">
        <v>0</v>
      </c>
    </row>
    <row r="788" spans="1:6" ht="19.2" x14ac:dyDescent="0.3">
      <c r="A788" s="4" t="s">
        <v>394</v>
      </c>
      <c r="B788" s="5" t="s">
        <v>284</v>
      </c>
      <c r="C788" s="6" t="s">
        <v>55</v>
      </c>
      <c r="D788" s="7">
        <v>30654.09</v>
      </c>
      <c r="E788" s="16">
        <v>44925</v>
      </c>
      <c r="F788" s="8">
        <v>0</v>
      </c>
    </row>
    <row r="789" spans="1:6" ht="19.2" x14ac:dyDescent="0.3">
      <c r="A789" s="4" t="s">
        <v>394</v>
      </c>
      <c r="B789" s="5" t="s">
        <v>284</v>
      </c>
      <c r="C789" s="6" t="s">
        <v>74</v>
      </c>
      <c r="D789" s="7">
        <v>10383.98</v>
      </c>
      <c r="E789" s="16">
        <v>44985</v>
      </c>
      <c r="F789" s="8">
        <v>0</v>
      </c>
    </row>
    <row r="790" spans="1:6" ht="19.2" x14ac:dyDescent="0.3">
      <c r="A790" s="4" t="s">
        <v>394</v>
      </c>
      <c r="B790" s="5" t="s">
        <v>284</v>
      </c>
      <c r="C790" s="6" t="s">
        <v>76</v>
      </c>
      <c r="D790" s="7">
        <v>24226.03</v>
      </c>
      <c r="E790" s="16">
        <v>44985</v>
      </c>
      <c r="F790" s="8">
        <v>0</v>
      </c>
    </row>
    <row r="791" spans="1:6" ht="19.2" x14ac:dyDescent="0.3">
      <c r="A791" s="4" t="s">
        <v>394</v>
      </c>
      <c r="B791" s="5" t="s">
        <v>285</v>
      </c>
      <c r="C791" s="6" t="s">
        <v>68</v>
      </c>
      <c r="D791" s="7">
        <v>4149.7299999999996</v>
      </c>
      <c r="E791" s="16">
        <v>45077</v>
      </c>
      <c r="F791" s="8">
        <v>0</v>
      </c>
    </row>
    <row r="792" spans="1:6" ht="19.2" x14ac:dyDescent="0.3">
      <c r="A792" s="4" t="s">
        <v>394</v>
      </c>
      <c r="B792" s="5" t="s">
        <v>285</v>
      </c>
      <c r="C792" s="6" t="s">
        <v>69</v>
      </c>
      <c r="D792" s="7">
        <v>4361.17</v>
      </c>
      <c r="E792" s="16">
        <v>45077</v>
      </c>
      <c r="F792" s="8">
        <v>0</v>
      </c>
    </row>
    <row r="793" spans="1:6" ht="19.2" x14ac:dyDescent="0.3">
      <c r="A793" s="4" t="s">
        <v>394</v>
      </c>
      <c r="B793" s="5" t="s">
        <v>285</v>
      </c>
      <c r="C793" s="6" t="s">
        <v>75</v>
      </c>
      <c r="D793" s="7">
        <v>1477.33</v>
      </c>
      <c r="E793" s="16">
        <v>45077</v>
      </c>
      <c r="F793" s="8">
        <v>0</v>
      </c>
    </row>
    <row r="794" spans="1:6" ht="19.2" x14ac:dyDescent="0.3">
      <c r="A794" s="4" t="s">
        <v>394</v>
      </c>
      <c r="B794" s="5" t="s">
        <v>285</v>
      </c>
      <c r="C794" s="6" t="s">
        <v>77</v>
      </c>
      <c r="D794" s="7">
        <v>3446.64</v>
      </c>
      <c r="E794" s="16">
        <v>45077</v>
      </c>
      <c r="F794" s="8">
        <v>0</v>
      </c>
    </row>
    <row r="795" spans="1:6" ht="19.2" x14ac:dyDescent="0.3">
      <c r="A795" s="4" t="s">
        <v>394</v>
      </c>
      <c r="B795" s="5" t="s">
        <v>286</v>
      </c>
      <c r="C795" s="6" t="s">
        <v>54</v>
      </c>
      <c r="D795" s="7">
        <v>601711.61</v>
      </c>
      <c r="E795" s="16">
        <v>44880</v>
      </c>
      <c r="F795" s="8">
        <v>0</v>
      </c>
    </row>
    <row r="796" spans="1:6" ht="19.2" x14ac:dyDescent="0.3">
      <c r="A796" s="4" t="s">
        <v>394</v>
      </c>
      <c r="B796" s="5" t="s">
        <v>286</v>
      </c>
      <c r="C796" s="6" t="s">
        <v>68</v>
      </c>
      <c r="D796" s="7">
        <v>129001.91</v>
      </c>
      <c r="E796" s="16">
        <v>44880</v>
      </c>
      <c r="F796" s="8">
        <v>21779.26</v>
      </c>
    </row>
    <row r="797" spans="1:6" ht="19.2" x14ac:dyDescent="0.3">
      <c r="A797" s="4" t="s">
        <v>394</v>
      </c>
      <c r="B797" s="5" t="s">
        <v>286</v>
      </c>
      <c r="C797" s="6" t="s">
        <v>55</v>
      </c>
      <c r="D797" s="7">
        <v>632369.56000000006</v>
      </c>
      <c r="E797" s="16">
        <v>44925</v>
      </c>
      <c r="F797" s="8">
        <v>0</v>
      </c>
    </row>
    <row r="798" spans="1:6" ht="19.2" x14ac:dyDescent="0.3">
      <c r="A798" s="4" t="s">
        <v>394</v>
      </c>
      <c r="B798" s="5" t="s">
        <v>286</v>
      </c>
      <c r="C798" s="6" t="s">
        <v>69</v>
      </c>
      <c r="D798" s="7">
        <v>135574.70000000001</v>
      </c>
      <c r="E798" s="16">
        <v>44925</v>
      </c>
      <c r="F798" s="8">
        <v>22888.95</v>
      </c>
    </row>
    <row r="799" spans="1:6" ht="19.2" x14ac:dyDescent="0.3">
      <c r="A799" s="4" t="s">
        <v>394</v>
      </c>
      <c r="B799" s="5" t="s">
        <v>286</v>
      </c>
      <c r="C799" s="6" t="s">
        <v>74</v>
      </c>
      <c r="D799" s="7">
        <v>214213.2</v>
      </c>
      <c r="E799" s="16">
        <v>44985</v>
      </c>
      <c r="F799" s="8">
        <v>0</v>
      </c>
    </row>
    <row r="800" spans="1:6" ht="19.2" x14ac:dyDescent="0.3">
      <c r="A800" s="4" t="s">
        <v>394</v>
      </c>
      <c r="B800" s="5" t="s">
        <v>286</v>
      </c>
      <c r="C800" s="6" t="s">
        <v>75</v>
      </c>
      <c r="D800" s="7">
        <v>45925.5</v>
      </c>
      <c r="E800" s="16">
        <v>44985</v>
      </c>
      <c r="F800" s="8">
        <v>7753.56</v>
      </c>
    </row>
    <row r="801" spans="1:6" ht="19.2" x14ac:dyDescent="0.3">
      <c r="A801" s="4" t="s">
        <v>394</v>
      </c>
      <c r="B801" s="5" t="s">
        <v>286</v>
      </c>
      <c r="C801" s="6" t="s">
        <v>76</v>
      </c>
      <c r="D801" s="7">
        <v>499763.73</v>
      </c>
      <c r="E801" s="16">
        <v>44985</v>
      </c>
      <c r="F801" s="8">
        <v>0</v>
      </c>
    </row>
    <row r="802" spans="1:6" ht="19.2" x14ac:dyDescent="0.3">
      <c r="A802" s="4" t="s">
        <v>394</v>
      </c>
      <c r="B802" s="5" t="s">
        <v>286</v>
      </c>
      <c r="C802" s="6" t="s">
        <v>77</v>
      </c>
      <c r="D802" s="7">
        <v>107145.13</v>
      </c>
      <c r="E802" s="16">
        <v>44985</v>
      </c>
      <c r="F802" s="8">
        <v>18089.21</v>
      </c>
    </row>
    <row r="803" spans="1:6" ht="19.2" x14ac:dyDescent="0.3">
      <c r="A803" s="4" t="s">
        <v>394</v>
      </c>
      <c r="B803" s="5" t="s">
        <v>296</v>
      </c>
      <c r="C803" s="6" t="s">
        <v>54</v>
      </c>
      <c r="D803" s="7">
        <v>8531.8799999999992</v>
      </c>
      <c r="E803" s="16">
        <v>44880</v>
      </c>
      <c r="F803" s="8">
        <v>0</v>
      </c>
    </row>
    <row r="804" spans="1:6" ht="19.2" x14ac:dyDescent="0.3">
      <c r="A804" s="4" t="s">
        <v>394</v>
      </c>
      <c r="B804" s="5" t="s">
        <v>296</v>
      </c>
      <c r="C804" s="6" t="s">
        <v>55</v>
      </c>
      <c r="D804" s="7">
        <v>8966.59</v>
      </c>
      <c r="E804" s="16">
        <v>44925</v>
      </c>
      <c r="F804" s="8">
        <v>0</v>
      </c>
    </row>
    <row r="805" spans="1:6" ht="19.2" x14ac:dyDescent="0.3">
      <c r="A805" s="4" t="s">
        <v>394</v>
      </c>
      <c r="B805" s="5" t="s">
        <v>296</v>
      </c>
      <c r="C805" s="6" t="s">
        <v>74</v>
      </c>
      <c r="D805" s="7">
        <v>3037.4</v>
      </c>
      <c r="E805" s="16">
        <v>44985</v>
      </c>
      <c r="F805" s="8">
        <v>0</v>
      </c>
    </row>
    <row r="806" spans="1:6" ht="19.2" x14ac:dyDescent="0.3">
      <c r="A806" s="4" t="s">
        <v>394</v>
      </c>
      <c r="B806" s="5" t="s">
        <v>296</v>
      </c>
      <c r="C806" s="6" t="s">
        <v>76</v>
      </c>
      <c r="D806" s="7">
        <v>7086.33</v>
      </c>
      <c r="E806" s="16">
        <v>44985</v>
      </c>
      <c r="F806" s="8">
        <v>0</v>
      </c>
    </row>
    <row r="807" spans="1:6" ht="19.2" x14ac:dyDescent="0.3">
      <c r="A807" s="4" t="s">
        <v>394</v>
      </c>
      <c r="B807" s="5" t="s">
        <v>297</v>
      </c>
      <c r="C807" s="6" t="s">
        <v>54</v>
      </c>
      <c r="D807" s="7">
        <v>37067.25</v>
      </c>
      <c r="E807" s="16">
        <v>44880</v>
      </c>
      <c r="F807" s="8">
        <v>0</v>
      </c>
    </row>
    <row r="808" spans="1:6" ht="19.2" x14ac:dyDescent="0.3">
      <c r="A808" s="4" t="s">
        <v>394</v>
      </c>
      <c r="B808" s="5" t="s">
        <v>297</v>
      </c>
      <c r="C808" s="6" t="s">
        <v>55</v>
      </c>
      <c r="D808" s="7">
        <v>38955.879999999997</v>
      </c>
      <c r="E808" s="16">
        <v>44925</v>
      </c>
      <c r="F808" s="8">
        <v>0</v>
      </c>
    </row>
    <row r="809" spans="1:6" ht="19.2" x14ac:dyDescent="0.3">
      <c r="A809" s="4" t="s">
        <v>394</v>
      </c>
      <c r="B809" s="5" t="s">
        <v>298</v>
      </c>
      <c r="C809" s="6" t="s">
        <v>54</v>
      </c>
      <c r="D809" s="7">
        <v>112736.64</v>
      </c>
      <c r="E809" s="16">
        <v>44880</v>
      </c>
      <c r="F809" s="8">
        <v>0</v>
      </c>
    </row>
    <row r="810" spans="1:6" ht="19.2" x14ac:dyDescent="0.3">
      <c r="A810" s="4" t="s">
        <v>394</v>
      </c>
      <c r="B810" s="5" t="s">
        <v>298</v>
      </c>
      <c r="C810" s="6" t="s">
        <v>68</v>
      </c>
      <c r="D810" s="7">
        <v>25284.05</v>
      </c>
      <c r="E810" s="16">
        <v>44880</v>
      </c>
      <c r="F810" s="8">
        <v>4268.68</v>
      </c>
    </row>
    <row r="811" spans="1:6" ht="19.2" x14ac:dyDescent="0.3">
      <c r="A811" s="4" t="s">
        <v>394</v>
      </c>
      <c r="B811" s="5" t="s">
        <v>298</v>
      </c>
      <c r="C811" s="6" t="s">
        <v>55</v>
      </c>
      <c r="D811" s="7">
        <v>118480.71</v>
      </c>
      <c r="E811" s="16">
        <v>44925</v>
      </c>
      <c r="F811" s="8">
        <v>0</v>
      </c>
    </row>
    <row r="812" spans="1:6" ht="19.2" x14ac:dyDescent="0.3">
      <c r="A812" s="4" t="s">
        <v>394</v>
      </c>
      <c r="B812" s="5" t="s">
        <v>298</v>
      </c>
      <c r="C812" s="6" t="s">
        <v>69</v>
      </c>
      <c r="D812" s="7">
        <v>26572.3</v>
      </c>
      <c r="E812" s="16">
        <v>44925</v>
      </c>
      <c r="F812" s="8">
        <v>4486.18</v>
      </c>
    </row>
    <row r="813" spans="1:6" ht="19.2" x14ac:dyDescent="0.3">
      <c r="A813" s="4" t="s">
        <v>394</v>
      </c>
      <c r="B813" s="5" t="s">
        <v>298</v>
      </c>
      <c r="C813" s="6" t="s">
        <v>74</v>
      </c>
      <c r="D813" s="7">
        <v>40134.97</v>
      </c>
      <c r="E813" s="16">
        <v>44985</v>
      </c>
      <c r="F813" s="8">
        <v>0</v>
      </c>
    </row>
    <row r="814" spans="1:6" ht="19.2" x14ac:dyDescent="0.3">
      <c r="A814" s="4" t="s">
        <v>394</v>
      </c>
      <c r="B814" s="5" t="s">
        <v>298</v>
      </c>
      <c r="C814" s="6" t="s">
        <v>75</v>
      </c>
      <c r="D814" s="7">
        <v>9001.2800000000007</v>
      </c>
      <c r="E814" s="16">
        <v>44985</v>
      </c>
      <c r="F814" s="8">
        <v>1519.68</v>
      </c>
    </row>
    <row r="815" spans="1:6" ht="19.2" x14ac:dyDescent="0.3">
      <c r="A815" s="4" t="s">
        <v>394</v>
      </c>
      <c r="B815" s="5" t="s">
        <v>298</v>
      </c>
      <c r="C815" s="6" t="s">
        <v>76</v>
      </c>
      <c r="D815" s="7">
        <v>93635.69</v>
      </c>
      <c r="E815" s="16">
        <v>44985</v>
      </c>
      <c r="F815" s="8">
        <v>0</v>
      </c>
    </row>
    <row r="816" spans="1:6" ht="19.2" x14ac:dyDescent="0.3">
      <c r="A816" s="4" t="s">
        <v>394</v>
      </c>
      <c r="B816" s="5" t="s">
        <v>298</v>
      </c>
      <c r="C816" s="6" t="s">
        <v>77</v>
      </c>
      <c r="D816" s="7">
        <v>21000.18</v>
      </c>
      <c r="E816" s="16">
        <v>44985</v>
      </c>
      <c r="F816" s="8">
        <v>3545.44</v>
      </c>
    </row>
    <row r="817" spans="1:6" ht="19.2" x14ac:dyDescent="0.3">
      <c r="A817" s="4" t="s">
        <v>394</v>
      </c>
      <c r="B817" s="5" t="s">
        <v>299</v>
      </c>
      <c r="C817" s="6" t="s">
        <v>54</v>
      </c>
      <c r="D817" s="7">
        <v>60955.82</v>
      </c>
      <c r="E817" s="16">
        <v>44880</v>
      </c>
      <c r="F817" s="8">
        <v>0</v>
      </c>
    </row>
    <row r="818" spans="1:6" ht="19.2" x14ac:dyDescent="0.3">
      <c r="A818" s="4" t="s">
        <v>394</v>
      </c>
      <c r="B818" s="5" t="s">
        <v>299</v>
      </c>
      <c r="C818" s="6" t="s">
        <v>55</v>
      </c>
      <c r="D818" s="7">
        <v>64061.59</v>
      </c>
      <c r="E818" s="16">
        <v>44925</v>
      </c>
      <c r="F818" s="8">
        <v>0</v>
      </c>
    </row>
    <row r="819" spans="1:6" ht="19.2" x14ac:dyDescent="0.3">
      <c r="A819" s="4" t="s">
        <v>394</v>
      </c>
      <c r="B819" s="5" t="s">
        <v>299</v>
      </c>
      <c r="C819" s="6" t="s">
        <v>74</v>
      </c>
      <c r="D819" s="7">
        <v>21700.66</v>
      </c>
      <c r="E819" s="16">
        <v>44985</v>
      </c>
      <c r="F819" s="8">
        <v>0</v>
      </c>
    </row>
    <row r="820" spans="1:6" ht="19.2" x14ac:dyDescent="0.3">
      <c r="A820" s="4" t="s">
        <v>394</v>
      </c>
      <c r="B820" s="5" t="s">
        <v>299</v>
      </c>
      <c r="C820" s="6" t="s">
        <v>76</v>
      </c>
      <c r="D820" s="7">
        <v>50628.09</v>
      </c>
      <c r="E820" s="16">
        <v>44985</v>
      </c>
      <c r="F820" s="8">
        <v>0</v>
      </c>
    </row>
    <row r="821" spans="1:6" ht="19.2" x14ac:dyDescent="0.3">
      <c r="A821" s="4" t="s">
        <v>394</v>
      </c>
      <c r="B821" s="5" t="s">
        <v>300</v>
      </c>
      <c r="C821" s="6" t="s">
        <v>54</v>
      </c>
      <c r="D821" s="7">
        <v>46083.23</v>
      </c>
      <c r="E821" s="16">
        <v>44880</v>
      </c>
      <c r="F821" s="8">
        <v>0</v>
      </c>
    </row>
    <row r="822" spans="1:6" ht="19.2" x14ac:dyDescent="0.3">
      <c r="A822" s="4" t="s">
        <v>394</v>
      </c>
      <c r="B822" s="5" t="s">
        <v>300</v>
      </c>
      <c r="C822" s="6" t="s">
        <v>55</v>
      </c>
      <c r="D822" s="7">
        <v>48431.23</v>
      </c>
      <c r="E822" s="16">
        <v>44925</v>
      </c>
      <c r="F822" s="8">
        <v>0</v>
      </c>
    </row>
    <row r="823" spans="1:6" ht="19.2" x14ac:dyDescent="0.3">
      <c r="A823" s="4" t="s">
        <v>394</v>
      </c>
      <c r="B823" s="5" t="s">
        <v>300</v>
      </c>
      <c r="C823" s="6" t="s">
        <v>74</v>
      </c>
      <c r="D823" s="7">
        <v>16405.93</v>
      </c>
      <c r="E823" s="16">
        <v>44985</v>
      </c>
      <c r="F823" s="8">
        <v>0</v>
      </c>
    </row>
    <row r="824" spans="1:6" ht="19.2" x14ac:dyDescent="0.3">
      <c r="A824" s="4" t="s">
        <v>394</v>
      </c>
      <c r="B824" s="5" t="s">
        <v>300</v>
      </c>
      <c r="C824" s="6" t="s">
        <v>76</v>
      </c>
      <c r="D824" s="7">
        <v>38275.360000000001</v>
      </c>
      <c r="E824" s="16">
        <v>44985</v>
      </c>
      <c r="F824" s="8">
        <v>0</v>
      </c>
    </row>
    <row r="825" spans="1:6" ht="19.2" x14ac:dyDescent="0.3">
      <c r="A825" s="4" t="s">
        <v>394</v>
      </c>
      <c r="B825" s="5" t="s">
        <v>301</v>
      </c>
      <c r="C825" s="6" t="s">
        <v>54</v>
      </c>
      <c r="D825" s="7">
        <v>28815.64</v>
      </c>
      <c r="E825" s="16">
        <v>44880</v>
      </c>
      <c r="F825" s="8">
        <v>0</v>
      </c>
    </row>
    <row r="826" spans="1:6" ht="19.2" x14ac:dyDescent="0.3">
      <c r="A826" s="4" t="s">
        <v>394</v>
      </c>
      <c r="B826" s="5" t="s">
        <v>301</v>
      </c>
      <c r="C826" s="6" t="s">
        <v>55</v>
      </c>
      <c r="D826" s="7">
        <v>30283.83</v>
      </c>
      <c r="E826" s="16">
        <v>44925</v>
      </c>
      <c r="F826" s="8">
        <v>0</v>
      </c>
    </row>
    <row r="827" spans="1:6" ht="19.2" x14ac:dyDescent="0.3">
      <c r="A827" s="4" t="s">
        <v>394</v>
      </c>
      <c r="B827" s="5" t="s">
        <v>301</v>
      </c>
      <c r="C827" s="6" t="s">
        <v>74</v>
      </c>
      <c r="D827" s="7">
        <v>10258.549999999999</v>
      </c>
      <c r="E827" s="16">
        <v>44985</v>
      </c>
      <c r="F827" s="8">
        <v>0</v>
      </c>
    </row>
    <row r="828" spans="1:6" ht="19.2" x14ac:dyDescent="0.3">
      <c r="A828" s="4" t="s">
        <v>394</v>
      </c>
      <c r="B828" s="5" t="s">
        <v>301</v>
      </c>
      <c r="C828" s="6" t="s">
        <v>76</v>
      </c>
      <c r="D828" s="7">
        <v>23933.41</v>
      </c>
      <c r="E828" s="16">
        <v>44985</v>
      </c>
      <c r="F828" s="8">
        <v>0</v>
      </c>
    </row>
    <row r="829" spans="1:6" ht="19.2" x14ac:dyDescent="0.3">
      <c r="A829" s="4" t="s">
        <v>394</v>
      </c>
      <c r="B829" s="5" t="s">
        <v>302</v>
      </c>
      <c r="C829" s="6" t="s">
        <v>54</v>
      </c>
      <c r="D829" s="7">
        <v>7872.07</v>
      </c>
      <c r="E829" s="16">
        <v>44880</v>
      </c>
      <c r="F829" s="8">
        <v>0</v>
      </c>
    </row>
    <row r="830" spans="1:6" ht="19.2" x14ac:dyDescent="0.3">
      <c r="A830" s="4" t="s">
        <v>394</v>
      </c>
      <c r="B830" s="5" t="s">
        <v>302</v>
      </c>
      <c r="C830" s="6" t="s">
        <v>55</v>
      </c>
      <c r="D830" s="7">
        <v>8273.16</v>
      </c>
      <c r="E830" s="16">
        <v>44925</v>
      </c>
      <c r="F830" s="8">
        <v>0</v>
      </c>
    </row>
    <row r="831" spans="1:6" ht="19.2" x14ac:dyDescent="0.3">
      <c r="A831" s="4" t="s">
        <v>394</v>
      </c>
      <c r="B831" s="5" t="s">
        <v>303</v>
      </c>
      <c r="C831" s="6" t="s">
        <v>54</v>
      </c>
      <c r="D831" s="7">
        <v>156066.4</v>
      </c>
      <c r="E831" s="16">
        <v>44880</v>
      </c>
      <c r="F831" s="8">
        <v>0</v>
      </c>
    </row>
    <row r="832" spans="1:6" ht="19.2" x14ac:dyDescent="0.3">
      <c r="A832" s="4" t="s">
        <v>394</v>
      </c>
      <c r="B832" s="5" t="s">
        <v>303</v>
      </c>
      <c r="C832" s="6" t="s">
        <v>55</v>
      </c>
      <c r="D832" s="7">
        <v>164018.18</v>
      </c>
      <c r="E832" s="16">
        <v>44925</v>
      </c>
      <c r="F832" s="8">
        <v>0</v>
      </c>
    </row>
    <row r="833" spans="1:6" ht="19.2" x14ac:dyDescent="0.3">
      <c r="A833" s="4" t="s">
        <v>394</v>
      </c>
      <c r="B833" s="5" t="s">
        <v>303</v>
      </c>
      <c r="C833" s="6" t="s">
        <v>74</v>
      </c>
      <c r="D833" s="7">
        <v>55560.639999999999</v>
      </c>
      <c r="E833" s="16">
        <v>44985</v>
      </c>
      <c r="F833" s="8">
        <v>0</v>
      </c>
    </row>
    <row r="834" spans="1:6" ht="19.2" x14ac:dyDescent="0.3">
      <c r="A834" s="4" t="s">
        <v>394</v>
      </c>
      <c r="B834" s="5" t="s">
        <v>303</v>
      </c>
      <c r="C834" s="6" t="s">
        <v>76</v>
      </c>
      <c r="D834" s="7">
        <v>129624.1</v>
      </c>
      <c r="E834" s="16">
        <v>44985</v>
      </c>
      <c r="F834" s="8">
        <v>0</v>
      </c>
    </row>
    <row r="835" spans="1:6" ht="19.2" x14ac:dyDescent="0.3">
      <c r="A835" s="4" t="s">
        <v>394</v>
      </c>
      <c r="B835" s="5" t="s">
        <v>305</v>
      </c>
      <c r="C835" s="6" t="s">
        <v>54</v>
      </c>
      <c r="D835" s="7">
        <v>33888.550000000003</v>
      </c>
      <c r="E835" s="16">
        <v>44939</v>
      </c>
      <c r="F835" s="8">
        <v>0</v>
      </c>
    </row>
    <row r="836" spans="1:6" ht="19.2" x14ac:dyDescent="0.3">
      <c r="A836" s="4" t="s">
        <v>394</v>
      </c>
      <c r="B836" s="5" t="s">
        <v>305</v>
      </c>
      <c r="C836" s="6" t="s">
        <v>55</v>
      </c>
      <c r="D836" s="7">
        <v>35615.22</v>
      </c>
      <c r="E836" s="16">
        <v>44939</v>
      </c>
      <c r="F836" s="8">
        <v>0</v>
      </c>
    </row>
    <row r="837" spans="1:6" ht="17.100000000000001" customHeight="1" x14ac:dyDescent="0.3">
      <c r="A837" s="4" t="s">
        <v>394</v>
      </c>
      <c r="B837" s="5" t="s">
        <v>305</v>
      </c>
      <c r="C837" s="6" t="s">
        <v>74</v>
      </c>
      <c r="D837" s="7">
        <v>12064.54</v>
      </c>
      <c r="E837" s="16">
        <v>44985</v>
      </c>
      <c r="F837" s="8">
        <v>0</v>
      </c>
    </row>
    <row r="838" spans="1:6" ht="17.100000000000001" customHeight="1" x14ac:dyDescent="0.3">
      <c r="A838" s="4" t="s">
        <v>394</v>
      </c>
      <c r="B838" s="5" t="s">
        <v>305</v>
      </c>
      <c r="C838" s="6" t="s">
        <v>76</v>
      </c>
      <c r="D838" s="7">
        <v>28146.82</v>
      </c>
      <c r="E838" s="16">
        <v>44985</v>
      </c>
      <c r="F838" s="8">
        <v>0</v>
      </c>
    </row>
    <row r="839" spans="1:6" ht="19.2" x14ac:dyDescent="0.3">
      <c r="A839" s="4" t="s">
        <v>394</v>
      </c>
      <c r="B839" s="5" t="s">
        <v>306</v>
      </c>
      <c r="C839" s="6" t="s">
        <v>54</v>
      </c>
      <c r="D839" s="7">
        <v>40319.75</v>
      </c>
      <c r="E839" s="16">
        <v>44880</v>
      </c>
      <c r="F839" s="8">
        <v>0</v>
      </c>
    </row>
    <row r="840" spans="1:6" ht="19.2" x14ac:dyDescent="0.3">
      <c r="A840" s="4" t="s">
        <v>394</v>
      </c>
      <c r="B840" s="5" t="s">
        <v>307</v>
      </c>
      <c r="C840" s="6" t="s">
        <v>54</v>
      </c>
      <c r="D840" s="7">
        <v>80307.399999999994</v>
      </c>
      <c r="E840" s="16">
        <v>44880</v>
      </c>
      <c r="F840" s="8">
        <v>0</v>
      </c>
    </row>
    <row r="841" spans="1:6" ht="19.2" x14ac:dyDescent="0.3">
      <c r="A841" s="4" t="s">
        <v>394</v>
      </c>
      <c r="B841" s="5" t="s">
        <v>307</v>
      </c>
      <c r="C841" s="6" t="s">
        <v>55</v>
      </c>
      <c r="D841" s="7">
        <v>84399.17</v>
      </c>
      <c r="E841" s="16">
        <v>44925</v>
      </c>
      <c r="F841" s="8">
        <v>0</v>
      </c>
    </row>
    <row r="842" spans="1:6" ht="19.2" x14ac:dyDescent="0.3">
      <c r="A842" s="4" t="s">
        <v>394</v>
      </c>
      <c r="B842" s="5" t="s">
        <v>308</v>
      </c>
      <c r="C842" s="6" t="s">
        <v>54</v>
      </c>
      <c r="D842" s="7">
        <v>8083.81</v>
      </c>
      <c r="E842" s="16">
        <v>44880</v>
      </c>
      <c r="F842" s="8">
        <v>0</v>
      </c>
    </row>
    <row r="843" spans="1:6" ht="19.2" x14ac:dyDescent="0.3">
      <c r="A843" s="4" t="s">
        <v>394</v>
      </c>
      <c r="B843" s="5" t="s">
        <v>308</v>
      </c>
      <c r="C843" s="6" t="s">
        <v>55</v>
      </c>
      <c r="D843" s="7">
        <v>8495.69</v>
      </c>
      <c r="E843" s="16">
        <v>44925</v>
      </c>
      <c r="F843" s="8">
        <v>0</v>
      </c>
    </row>
    <row r="844" spans="1:6" ht="19.2" x14ac:dyDescent="0.3">
      <c r="A844" s="4" t="s">
        <v>394</v>
      </c>
      <c r="B844" s="5" t="s">
        <v>308</v>
      </c>
      <c r="C844" s="6" t="s">
        <v>74</v>
      </c>
      <c r="D844" s="7">
        <v>2877.89</v>
      </c>
      <c r="E844" s="16">
        <v>44985</v>
      </c>
      <c r="F844" s="8">
        <v>0</v>
      </c>
    </row>
    <row r="845" spans="1:6" ht="19.2" x14ac:dyDescent="0.3">
      <c r="A845" s="4" t="s">
        <v>394</v>
      </c>
      <c r="B845" s="5" t="s">
        <v>308</v>
      </c>
      <c r="C845" s="6" t="s">
        <v>76</v>
      </c>
      <c r="D845" s="7">
        <v>6714.17</v>
      </c>
      <c r="E845" s="16">
        <v>44985</v>
      </c>
      <c r="F845" s="8">
        <v>0</v>
      </c>
    </row>
    <row r="846" spans="1:6" ht="19.2" x14ac:dyDescent="0.3">
      <c r="A846" s="4" t="s">
        <v>394</v>
      </c>
      <c r="B846" s="5" t="s">
        <v>309</v>
      </c>
      <c r="C846" s="6" t="s">
        <v>54</v>
      </c>
      <c r="D846" s="7">
        <v>147473.01999999999</v>
      </c>
      <c r="E846" s="16">
        <v>44880</v>
      </c>
      <c r="F846" s="8">
        <v>0</v>
      </c>
    </row>
    <row r="847" spans="1:6" ht="19.2" x14ac:dyDescent="0.3">
      <c r="A847" s="4" t="s">
        <v>394</v>
      </c>
      <c r="B847" s="5" t="s">
        <v>309</v>
      </c>
      <c r="C847" s="6" t="s">
        <v>55</v>
      </c>
      <c r="D847" s="7">
        <v>154986.96</v>
      </c>
      <c r="E847" s="16">
        <v>44925</v>
      </c>
      <c r="F847" s="8">
        <v>0</v>
      </c>
    </row>
    <row r="848" spans="1:6" ht="19.2" x14ac:dyDescent="0.3">
      <c r="A848" s="4" t="s">
        <v>394</v>
      </c>
      <c r="B848" s="5" t="s">
        <v>309</v>
      </c>
      <c r="C848" s="6" t="s">
        <v>74</v>
      </c>
      <c r="D848" s="7">
        <v>52501.34</v>
      </c>
      <c r="E848" s="16">
        <v>44985</v>
      </c>
      <c r="F848" s="8">
        <v>0</v>
      </c>
    </row>
    <row r="849" spans="1:6" ht="19.2" x14ac:dyDescent="0.3">
      <c r="A849" s="4" t="s">
        <v>394</v>
      </c>
      <c r="B849" s="5" t="s">
        <v>309</v>
      </c>
      <c r="C849" s="6" t="s">
        <v>76</v>
      </c>
      <c r="D849" s="7">
        <v>122486.7</v>
      </c>
      <c r="E849" s="16">
        <v>44985</v>
      </c>
      <c r="F849" s="8">
        <v>0</v>
      </c>
    </row>
    <row r="850" spans="1:6" ht="19.2" x14ac:dyDescent="0.3">
      <c r="A850" s="4" t="s">
        <v>394</v>
      </c>
      <c r="B850" s="5" t="s">
        <v>310</v>
      </c>
      <c r="C850" s="6" t="s">
        <v>54</v>
      </c>
      <c r="D850" s="7">
        <v>2527159.04</v>
      </c>
      <c r="E850" s="16">
        <v>44880</v>
      </c>
      <c r="F850" s="8">
        <v>0</v>
      </c>
    </row>
    <row r="851" spans="1:6" ht="19.2" x14ac:dyDescent="0.3">
      <c r="A851" s="4" t="s">
        <v>394</v>
      </c>
      <c r="B851" s="5" t="s">
        <v>310</v>
      </c>
      <c r="C851" s="6" t="s">
        <v>68</v>
      </c>
      <c r="D851" s="7">
        <v>559767.84</v>
      </c>
      <c r="E851" s="16">
        <v>44880</v>
      </c>
      <c r="F851" s="8">
        <v>94505.06</v>
      </c>
    </row>
    <row r="852" spans="1:6" ht="19.2" x14ac:dyDescent="0.3">
      <c r="A852" s="4" t="s">
        <v>394</v>
      </c>
      <c r="B852" s="5" t="s">
        <v>310</v>
      </c>
      <c r="C852" s="6" t="s">
        <v>55</v>
      </c>
      <c r="D852" s="7">
        <v>2655920.96</v>
      </c>
      <c r="E852" s="16">
        <v>44925</v>
      </c>
      <c r="F852" s="8">
        <v>0</v>
      </c>
    </row>
    <row r="853" spans="1:6" ht="19.2" x14ac:dyDescent="0.3">
      <c r="A853" s="4" t="s">
        <v>394</v>
      </c>
      <c r="B853" s="5" t="s">
        <v>310</v>
      </c>
      <c r="C853" s="6" t="s">
        <v>69</v>
      </c>
      <c r="D853" s="7">
        <v>588288.71</v>
      </c>
      <c r="E853" s="16">
        <v>44925</v>
      </c>
      <c r="F853" s="8">
        <v>99320.21</v>
      </c>
    </row>
    <row r="854" spans="1:6" ht="19.2" x14ac:dyDescent="0.3">
      <c r="A854" s="4" t="s">
        <v>394</v>
      </c>
      <c r="B854" s="5" t="s">
        <v>310</v>
      </c>
      <c r="C854" s="6" t="s">
        <v>74</v>
      </c>
      <c r="D854" s="7">
        <v>950735.52</v>
      </c>
      <c r="E854" s="16">
        <v>44985</v>
      </c>
      <c r="F854" s="8">
        <v>0</v>
      </c>
    </row>
    <row r="855" spans="1:6" ht="19.2" x14ac:dyDescent="0.3">
      <c r="A855" s="4" t="s">
        <v>394</v>
      </c>
      <c r="B855" s="5" t="s">
        <v>310</v>
      </c>
      <c r="C855" s="6" t="s">
        <v>75</v>
      </c>
      <c r="D855" s="7">
        <v>232925.36</v>
      </c>
      <c r="E855" s="16">
        <v>44985</v>
      </c>
      <c r="F855" s="8">
        <v>0</v>
      </c>
    </row>
    <row r="856" spans="1:6" ht="19.2" x14ac:dyDescent="0.3">
      <c r="A856" s="4" t="s">
        <v>394</v>
      </c>
      <c r="B856" s="5" t="s">
        <v>310</v>
      </c>
      <c r="C856" s="6" t="s">
        <v>76</v>
      </c>
      <c r="D856" s="7">
        <v>2218085.23</v>
      </c>
      <c r="E856" s="16">
        <v>44985</v>
      </c>
      <c r="F856" s="8">
        <v>0</v>
      </c>
    </row>
    <row r="857" spans="1:6" ht="19.2" x14ac:dyDescent="0.3">
      <c r="A857" s="4" t="s">
        <v>394</v>
      </c>
      <c r="B857" s="5" t="s">
        <v>310</v>
      </c>
      <c r="C857" s="6" t="s">
        <v>77</v>
      </c>
      <c r="D857" s="7">
        <v>543419.56999999995</v>
      </c>
      <c r="E857" s="16">
        <v>44985</v>
      </c>
      <c r="F857" s="8">
        <v>0</v>
      </c>
    </row>
    <row r="858" spans="1:6" ht="19.2" x14ac:dyDescent="0.3">
      <c r="A858" s="4" t="s">
        <v>394</v>
      </c>
      <c r="B858" s="5" t="s">
        <v>311</v>
      </c>
      <c r="C858" s="6" t="s">
        <v>54</v>
      </c>
      <c r="D858" s="7">
        <v>41808.94</v>
      </c>
      <c r="E858" s="16">
        <v>44880</v>
      </c>
      <c r="F858" s="8">
        <v>0</v>
      </c>
    </row>
    <row r="859" spans="1:6" ht="19.2" x14ac:dyDescent="0.3">
      <c r="A859" s="4" t="s">
        <v>394</v>
      </c>
      <c r="B859" s="5" t="s">
        <v>311</v>
      </c>
      <c r="C859" s="6" t="s">
        <v>55</v>
      </c>
      <c r="D859" s="7">
        <v>43939.16</v>
      </c>
      <c r="E859" s="16">
        <v>44925</v>
      </c>
      <c r="F859" s="8">
        <v>0</v>
      </c>
    </row>
    <row r="860" spans="1:6" ht="19.2" x14ac:dyDescent="0.3">
      <c r="A860" s="4" t="s">
        <v>394</v>
      </c>
      <c r="B860" s="5" t="s">
        <v>311</v>
      </c>
      <c r="C860" s="6" t="s">
        <v>74</v>
      </c>
      <c r="D860" s="7">
        <v>14884.25</v>
      </c>
      <c r="E860" s="16">
        <v>44985</v>
      </c>
      <c r="F860" s="8">
        <v>0</v>
      </c>
    </row>
    <row r="861" spans="1:6" ht="19.2" x14ac:dyDescent="0.3">
      <c r="A861" s="4" t="s">
        <v>394</v>
      </c>
      <c r="B861" s="5" t="s">
        <v>311</v>
      </c>
      <c r="C861" s="6" t="s">
        <v>76</v>
      </c>
      <c r="D861" s="7">
        <v>34725.26</v>
      </c>
      <c r="E861" s="16">
        <v>44985</v>
      </c>
      <c r="F861" s="8">
        <v>0</v>
      </c>
    </row>
    <row r="862" spans="1:6" ht="19.2" x14ac:dyDescent="0.3">
      <c r="A862" s="4" t="s">
        <v>394</v>
      </c>
      <c r="B862" s="5" t="s">
        <v>312</v>
      </c>
      <c r="C862" s="6" t="s">
        <v>54</v>
      </c>
      <c r="D862" s="7">
        <v>22777.16</v>
      </c>
      <c r="E862" s="16">
        <v>44880</v>
      </c>
      <c r="F862" s="8">
        <v>0</v>
      </c>
    </row>
    <row r="863" spans="1:6" ht="19.2" x14ac:dyDescent="0.3">
      <c r="A863" s="4" t="s">
        <v>394</v>
      </c>
      <c r="B863" s="5" t="s">
        <v>312</v>
      </c>
      <c r="C863" s="6" t="s">
        <v>55</v>
      </c>
      <c r="D863" s="7">
        <v>23937.69</v>
      </c>
      <c r="E863" s="16">
        <v>44925</v>
      </c>
      <c r="F863" s="8">
        <v>0</v>
      </c>
    </row>
    <row r="864" spans="1:6" ht="19.2" x14ac:dyDescent="0.3">
      <c r="A864" s="4" t="s">
        <v>394</v>
      </c>
      <c r="B864" s="5" t="s">
        <v>313</v>
      </c>
      <c r="C864" s="6" t="s">
        <v>54</v>
      </c>
      <c r="D864" s="7">
        <v>108054.69</v>
      </c>
      <c r="E864" s="16">
        <v>44880</v>
      </c>
      <c r="F864" s="8">
        <v>0</v>
      </c>
    </row>
    <row r="865" spans="1:6" ht="19.2" x14ac:dyDescent="0.3">
      <c r="A865" s="4" t="s">
        <v>394</v>
      </c>
      <c r="B865" s="5" t="s">
        <v>313</v>
      </c>
      <c r="C865" s="6" t="s">
        <v>55</v>
      </c>
      <c r="D865" s="7">
        <v>113560.21</v>
      </c>
      <c r="E865" s="16">
        <v>44925</v>
      </c>
      <c r="F865" s="8">
        <v>0</v>
      </c>
    </row>
    <row r="866" spans="1:6" ht="19.2" x14ac:dyDescent="0.3">
      <c r="A866" s="4" t="s">
        <v>394</v>
      </c>
      <c r="B866" s="5" t="s">
        <v>313</v>
      </c>
      <c r="C866" s="6" t="s">
        <v>74</v>
      </c>
      <c r="D866" s="7">
        <v>38468.160000000003</v>
      </c>
      <c r="E866" s="16">
        <v>44985</v>
      </c>
      <c r="F866" s="8">
        <v>0</v>
      </c>
    </row>
    <row r="867" spans="1:6" ht="19.2" x14ac:dyDescent="0.3">
      <c r="A867" s="4" t="s">
        <v>394</v>
      </c>
      <c r="B867" s="5" t="s">
        <v>313</v>
      </c>
      <c r="C867" s="6" t="s">
        <v>76</v>
      </c>
      <c r="D867" s="7">
        <v>89747</v>
      </c>
      <c r="E867" s="16">
        <v>44985</v>
      </c>
      <c r="F867" s="8">
        <v>0</v>
      </c>
    </row>
    <row r="868" spans="1:6" ht="19.2" x14ac:dyDescent="0.3">
      <c r="A868" s="4" t="s">
        <v>394</v>
      </c>
      <c r="B868" s="5" t="s">
        <v>314</v>
      </c>
      <c r="C868" s="6" t="s">
        <v>54</v>
      </c>
      <c r="D868" s="7">
        <v>397013.21</v>
      </c>
      <c r="E868" s="16">
        <v>44880</v>
      </c>
      <c r="F868" s="8">
        <v>0</v>
      </c>
    </row>
    <row r="869" spans="1:6" ht="19.2" x14ac:dyDescent="0.3">
      <c r="A869" s="4" t="s">
        <v>394</v>
      </c>
      <c r="B869" s="5" t="s">
        <v>314</v>
      </c>
      <c r="C869" s="6" t="s">
        <v>68</v>
      </c>
      <c r="D869" s="7">
        <v>104072.85</v>
      </c>
      <c r="E869" s="16">
        <v>44880</v>
      </c>
      <c r="F869" s="8">
        <v>0</v>
      </c>
    </row>
    <row r="870" spans="1:6" ht="19.2" x14ac:dyDescent="0.3">
      <c r="A870" s="4" t="s">
        <v>394</v>
      </c>
      <c r="B870" s="5" t="s">
        <v>314</v>
      </c>
      <c r="C870" s="6" t="s">
        <v>55</v>
      </c>
      <c r="D870" s="7">
        <v>417241.53</v>
      </c>
      <c r="E870" s="16">
        <v>44925</v>
      </c>
      <c r="F870" s="8">
        <v>0</v>
      </c>
    </row>
    <row r="871" spans="1:6" ht="19.2" x14ac:dyDescent="0.3">
      <c r="A871" s="4" t="s">
        <v>394</v>
      </c>
      <c r="B871" s="5" t="s">
        <v>314</v>
      </c>
      <c r="C871" s="6" t="s">
        <v>69</v>
      </c>
      <c r="D871" s="7">
        <v>109375.5</v>
      </c>
      <c r="E871" s="16">
        <v>44925</v>
      </c>
      <c r="F871" s="8">
        <v>0</v>
      </c>
    </row>
    <row r="872" spans="1:6" ht="19.2" x14ac:dyDescent="0.3">
      <c r="A872" s="4" t="s">
        <v>394</v>
      </c>
      <c r="B872" s="5" t="s">
        <v>314</v>
      </c>
      <c r="C872" s="6" t="s">
        <v>74</v>
      </c>
      <c r="D872" s="7">
        <v>141339.26</v>
      </c>
      <c r="E872" s="16">
        <v>44985</v>
      </c>
      <c r="F872" s="8">
        <v>0</v>
      </c>
    </row>
    <row r="873" spans="1:6" ht="19.2" x14ac:dyDescent="0.3">
      <c r="A873" s="4" t="s">
        <v>394</v>
      </c>
      <c r="B873" s="5" t="s">
        <v>314</v>
      </c>
      <c r="C873" s="6" t="s">
        <v>75</v>
      </c>
      <c r="D873" s="7">
        <v>37050.6</v>
      </c>
      <c r="E873" s="16">
        <v>44985</v>
      </c>
      <c r="F873" s="8">
        <v>0</v>
      </c>
    </row>
    <row r="874" spans="1:6" ht="19.2" x14ac:dyDescent="0.3">
      <c r="A874" s="4" t="s">
        <v>394</v>
      </c>
      <c r="B874" s="5" t="s">
        <v>314</v>
      </c>
      <c r="C874" s="6" t="s">
        <v>76</v>
      </c>
      <c r="D874" s="7">
        <v>329747.34000000003</v>
      </c>
      <c r="E874" s="16">
        <v>44985</v>
      </c>
      <c r="F874" s="8">
        <v>0</v>
      </c>
    </row>
    <row r="875" spans="1:6" ht="19.2" x14ac:dyDescent="0.3">
      <c r="A875" s="4" t="s">
        <v>394</v>
      </c>
      <c r="B875" s="5" t="s">
        <v>314</v>
      </c>
      <c r="C875" s="6" t="s">
        <v>77</v>
      </c>
      <c r="D875" s="7">
        <v>86439.81</v>
      </c>
      <c r="E875" s="16">
        <v>44985</v>
      </c>
      <c r="F875" s="8">
        <v>0</v>
      </c>
    </row>
    <row r="876" spans="1:6" ht="19.2" x14ac:dyDescent="0.3">
      <c r="A876" s="4" t="s">
        <v>394</v>
      </c>
      <c r="B876" s="5" t="s">
        <v>315</v>
      </c>
      <c r="C876" s="6" t="s">
        <v>54</v>
      </c>
      <c r="D876" s="7">
        <v>2104226.88</v>
      </c>
      <c r="E876" s="16">
        <v>44880</v>
      </c>
      <c r="F876" s="8">
        <v>0</v>
      </c>
    </row>
    <row r="877" spans="1:6" ht="19.2" x14ac:dyDescent="0.3">
      <c r="A877" s="4" t="s">
        <v>394</v>
      </c>
      <c r="B877" s="5" t="s">
        <v>315</v>
      </c>
      <c r="C877" s="6" t="s">
        <v>68</v>
      </c>
      <c r="D877" s="7">
        <v>468757.33</v>
      </c>
      <c r="E877" s="16">
        <v>44880</v>
      </c>
      <c r="F877" s="8">
        <v>79139.839999999997</v>
      </c>
    </row>
    <row r="878" spans="1:6" ht="19.2" x14ac:dyDescent="0.3">
      <c r="A878" s="4" t="s">
        <v>394</v>
      </c>
      <c r="B878" s="5" t="s">
        <v>315</v>
      </c>
      <c r="C878" s="6" t="s">
        <v>55</v>
      </c>
      <c r="D878" s="7">
        <v>2211439.87</v>
      </c>
      <c r="E878" s="16">
        <v>44925</v>
      </c>
      <c r="F878" s="8">
        <v>0</v>
      </c>
    </row>
    <row r="879" spans="1:6" ht="19.2" x14ac:dyDescent="0.3">
      <c r="A879" s="4" t="s">
        <v>394</v>
      </c>
      <c r="B879" s="5" t="s">
        <v>315</v>
      </c>
      <c r="C879" s="6" t="s">
        <v>69</v>
      </c>
      <c r="D879" s="7">
        <v>492641.1</v>
      </c>
      <c r="E879" s="16">
        <v>44925</v>
      </c>
      <c r="F879" s="8">
        <v>83172.12</v>
      </c>
    </row>
    <row r="880" spans="1:6" ht="19.2" x14ac:dyDescent="0.3">
      <c r="A880" s="4" t="s">
        <v>394</v>
      </c>
      <c r="B880" s="5" t="s">
        <v>315</v>
      </c>
      <c r="C880" s="6" t="s">
        <v>74</v>
      </c>
      <c r="D880" s="7">
        <v>749118.29</v>
      </c>
      <c r="E880" s="16">
        <v>44985</v>
      </c>
      <c r="F880" s="8">
        <v>0</v>
      </c>
    </row>
    <row r="881" spans="1:6" ht="19.2" x14ac:dyDescent="0.3">
      <c r="A881" s="4" t="s">
        <v>394</v>
      </c>
      <c r="B881" s="5" t="s">
        <v>315</v>
      </c>
      <c r="C881" s="6" t="s">
        <v>75</v>
      </c>
      <c r="D881" s="7">
        <v>166880.62</v>
      </c>
      <c r="E881" s="16">
        <v>44985</v>
      </c>
      <c r="F881" s="8">
        <v>28174.29</v>
      </c>
    </row>
    <row r="882" spans="1:6" ht="19.2" x14ac:dyDescent="0.3">
      <c r="A882" s="4" t="s">
        <v>394</v>
      </c>
      <c r="B882" s="5" t="s">
        <v>315</v>
      </c>
      <c r="C882" s="6" t="s">
        <v>76</v>
      </c>
      <c r="D882" s="7">
        <v>1747708.13</v>
      </c>
      <c r="E882" s="16">
        <v>44985</v>
      </c>
      <c r="F882" s="8">
        <v>0</v>
      </c>
    </row>
    <row r="883" spans="1:6" ht="19.2" x14ac:dyDescent="0.3">
      <c r="A883" s="4" t="s">
        <v>394</v>
      </c>
      <c r="B883" s="5" t="s">
        <v>315</v>
      </c>
      <c r="C883" s="6" t="s">
        <v>77</v>
      </c>
      <c r="D883" s="7">
        <v>389335.87</v>
      </c>
      <c r="E883" s="16">
        <v>44985</v>
      </c>
      <c r="F883" s="8">
        <v>65731.19</v>
      </c>
    </row>
    <row r="884" spans="1:6" ht="19.2" x14ac:dyDescent="0.3">
      <c r="A884" s="4" t="s">
        <v>394</v>
      </c>
      <c r="B884" s="5" t="s">
        <v>316</v>
      </c>
      <c r="C884" s="6" t="s">
        <v>54</v>
      </c>
      <c r="D884" s="7">
        <v>51908.21</v>
      </c>
      <c r="E884" s="16">
        <v>44880</v>
      </c>
      <c r="F884" s="8">
        <v>0</v>
      </c>
    </row>
    <row r="885" spans="1:6" ht="19.2" x14ac:dyDescent="0.3">
      <c r="A885" s="4" t="s">
        <v>394</v>
      </c>
      <c r="B885" s="5" t="s">
        <v>316</v>
      </c>
      <c r="C885" s="6" t="s">
        <v>55</v>
      </c>
      <c r="D885" s="7">
        <v>54553</v>
      </c>
      <c r="E885" s="16">
        <v>44925</v>
      </c>
      <c r="F885" s="8">
        <v>0</v>
      </c>
    </row>
    <row r="886" spans="1:6" ht="19.2" x14ac:dyDescent="0.3">
      <c r="A886" s="4" t="s">
        <v>394</v>
      </c>
      <c r="B886" s="5" t="s">
        <v>316</v>
      </c>
      <c r="C886" s="6" t="s">
        <v>74</v>
      </c>
      <c r="D886" s="7">
        <v>18479.66</v>
      </c>
      <c r="E886" s="16">
        <v>44985</v>
      </c>
      <c r="F886" s="8">
        <v>0</v>
      </c>
    </row>
    <row r="887" spans="1:6" ht="19.2" x14ac:dyDescent="0.3">
      <c r="A887" s="4" t="s">
        <v>394</v>
      </c>
      <c r="B887" s="5" t="s">
        <v>316</v>
      </c>
      <c r="C887" s="6" t="s">
        <v>76</v>
      </c>
      <c r="D887" s="7">
        <v>43113.41</v>
      </c>
      <c r="E887" s="16">
        <v>44985</v>
      </c>
      <c r="F887" s="8">
        <v>0</v>
      </c>
    </row>
    <row r="888" spans="1:6" ht="19.2" x14ac:dyDescent="0.3">
      <c r="A888" s="4" t="s">
        <v>394</v>
      </c>
      <c r="B888" s="5" t="s">
        <v>317</v>
      </c>
      <c r="C888" s="6" t="s">
        <v>54</v>
      </c>
      <c r="D888" s="7">
        <v>58330.63</v>
      </c>
      <c r="E888" s="16">
        <v>44895</v>
      </c>
      <c r="F888" s="8">
        <v>0</v>
      </c>
    </row>
    <row r="889" spans="1:6" ht="19.2" x14ac:dyDescent="0.3">
      <c r="A889" s="4" t="s">
        <v>394</v>
      </c>
      <c r="B889" s="5" t="s">
        <v>317</v>
      </c>
      <c r="C889" s="6" t="s">
        <v>68</v>
      </c>
      <c r="D889" s="7">
        <v>13082.12</v>
      </c>
      <c r="E889" s="16">
        <v>44895</v>
      </c>
      <c r="F889" s="8">
        <v>2208.64</v>
      </c>
    </row>
    <row r="890" spans="1:6" ht="19.2" x14ac:dyDescent="0.3">
      <c r="A890" s="4" t="s">
        <v>394</v>
      </c>
      <c r="B890" s="5" t="s">
        <v>317</v>
      </c>
      <c r="C890" s="6" t="s">
        <v>55</v>
      </c>
      <c r="D890" s="7">
        <v>61302.64</v>
      </c>
      <c r="E890" s="16">
        <v>44925</v>
      </c>
      <c r="F890" s="8">
        <v>0</v>
      </c>
    </row>
    <row r="891" spans="1:6" ht="19.2" x14ac:dyDescent="0.3">
      <c r="A891" s="4" t="s">
        <v>394</v>
      </c>
      <c r="B891" s="5" t="s">
        <v>317</v>
      </c>
      <c r="C891" s="6" t="s">
        <v>69</v>
      </c>
      <c r="D891" s="7">
        <v>13748.68</v>
      </c>
      <c r="E891" s="16">
        <v>44925</v>
      </c>
      <c r="F891" s="8">
        <v>2321.17</v>
      </c>
    </row>
    <row r="892" spans="1:6" ht="19.2" x14ac:dyDescent="0.3">
      <c r="A892" s="4" t="s">
        <v>394</v>
      </c>
      <c r="B892" s="5" t="s">
        <v>317</v>
      </c>
      <c r="C892" s="6" t="s">
        <v>74</v>
      </c>
      <c r="D892" s="7">
        <v>20766.080000000002</v>
      </c>
      <c r="E892" s="16">
        <v>44985</v>
      </c>
      <c r="F892" s="8">
        <v>0</v>
      </c>
    </row>
    <row r="893" spans="1:6" ht="19.2" x14ac:dyDescent="0.3">
      <c r="A893" s="4" t="s">
        <v>394</v>
      </c>
      <c r="B893" s="5" t="s">
        <v>317</v>
      </c>
      <c r="C893" s="6" t="s">
        <v>75</v>
      </c>
      <c r="D893" s="7">
        <v>4657.32</v>
      </c>
      <c r="E893" s="16">
        <v>44985</v>
      </c>
      <c r="F893" s="8">
        <v>786.29</v>
      </c>
    </row>
    <row r="894" spans="1:6" ht="19.2" x14ac:dyDescent="0.3">
      <c r="A894" s="4" t="s">
        <v>394</v>
      </c>
      <c r="B894" s="5" t="s">
        <v>317</v>
      </c>
      <c r="C894" s="6" t="s">
        <v>76</v>
      </c>
      <c r="D894" s="7">
        <v>48447.68</v>
      </c>
      <c r="E894" s="16">
        <v>44985</v>
      </c>
      <c r="F894" s="8">
        <v>0</v>
      </c>
    </row>
    <row r="895" spans="1:6" ht="19.2" x14ac:dyDescent="0.3">
      <c r="A895" s="4" t="s">
        <v>394</v>
      </c>
      <c r="B895" s="5" t="s">
        <v>317</v>
      </c>
      <c r="C895" s="6" t="s">
        <v>77</v>
      </c>
      <c r="D895" s="7">
        <v>10865.62</v>
      </c>
      <c r="E895" s="16">
        <v>44985</v>
      </c>
      <c r="F895" s="8">
        <v>1834.43</v>
      </c>
    </row>
    <row r="896" spans="1:6" ht="19.2" x14ac:dyDescent="0.3">
      <c r="A896" s="4" t="s">
        <v>394</v>
      </c>
      <c r="B896" s="5" t="s">
        <v>318</v>
      </c>
      <c r="C896" s="6" t="s">
        <v>54</v>
      </c>
      <c r="D896" s="7">
        <v>97715.57</v>
      </c>
      <c r="E896" s="16">
        <v>44880</v>
      </c>
      <c r="F896" s="8">
        <v>0</v>
      </c>
    </row>
    <row r="897" spans="1:6" ht="19.2" x14ac:dyDescent="0.3">
      <c r="A897" s="4" t="s">
        <v>394</v>
      </c>
      <c r="B897" s="5" t="s">
        <v>318</v>
      </c>
      <c r="C897" s="6" t="s">
        <v>55</v>
      </c>
      <c r="D897" s="7">
        <v>102694.3</v>
      </c>
      <c r="E897" s="16">
        <v>44925</v>
      </c>
      <c r="F897" s="8">
        <v>0</v>
      </c>
    </row>
    <row r="898" spans="1:6" ht="19.2" x14ac:dyDescent="0.3">
      <c r="A898" s="4" t="s">
        <v>394</v>
      </c>
      <c r="B898" s="5" t="s">
        <v>318</v>
      </c>
      <c r="C898" s="6" t="s">
        <v>74</v>
      </c>
      <c r="D898" s="7">
        <v>34787.370000000003</v>
      </c>
      <c r="E898" s="16">
        <v>44985</v>
      </c>
      <c r="F898" s="8">
        <v>0</v>
      </c>
    </row>
    <row r="899" spans="1:6" ht="19.2" x14ac:dyDescent="0.3">
      <c r="A899" s="4" t="s">
        <v>394</v>
      </c>
      <c r="B899" s="5" t="s">
        <v>318</v>
      </c>
      <c r="C899" s="6" t="s">
        <v>76</v>
      </c>
      <c r="D899" s="7">
        <v>81159.64</v>
      </c>
      <c r="E899" s="16">
        <v>44985</v>
      </c>
      <c r="F899" s="8">
        <v>0</v>
      </c>
    </row>
    <row r="900" spans="1:6" ht="19.2" x14ac:dyDescent="0.3">
      <c r="A900" s="4" t="s">
        <v>394</v>
      </c>
      <c r="B900" s="5" t="s">
        <v>319</v>
      </c>
      <c r="C900" s="6" t="s">
        <v>54</v>
      </c>
      <c r="D900" s="7">
        <v>1877846.03</v>
      </c>
      <c r="E900" s="16">
        <v>44880</v>
      </c>
      <c r="F900" s="8">
        <v>0</v>
      </c>
    </row>
    <row r="901" spans="1:6" ht="19.2" x14ac:dyDescent="0.3">
      <c r="A901" s="4" t="s">
        <v>394</v>
      </c>
      <c r="B901" s="5" t="s">
        <v>319</v>
      </c>
      <c r="C901" s="6" t="s">
        <v>68</v>
      </c>
      <c r="D901" s="7">
        <v>401323.36</v>
      </c>
      <c r="E901" s="16">
        <v>44880</v>
      </c>
      <c r="F901" s="8">
        <v>69000</v>
      </c>
    </row>
    <row r="902" spans="1:6" ht="19.2" x14ac:dyDescent="0.3">
      <c r="A902" s="4" t="s">
        <v>394</v>
      </c>
      <c r="B902" s="5" t="s">
        <v>319</v>
      </c>
      <c r="C902" s="6" t="s">
        <v>55</v>
      </c>
      <c r="D902" s="7">
        <v>2015898.73</v>
      </c>
      <c r="E902" s="16">
        <v>44925</v>
      </c>
      <c r="F902" s="8">
        <v>0</v>
      </c>
    </row>
    <row r="903" spans="1:6" ht="19.2" x14ac:dyDescent="0.3">
      <c r="A903" s="4" t="s">
        <v>394</v>
      </c>
      <c r="B903" s="5" t="s">
        <v>319</v>
      </c>
      <c r="C903" s="6" t="s">
        <v>69</v>
      </c>
      <c r="D903" s="7">
        <v>422890.71</v>
      </c>
      <c r="E903" s="16">
        <v>44925</v>
      </c>
      <c r="F903" s="8">
        <v>71396.22</v>
      </c>
    </row>
    <row r="904" spans="1:6" ht="19.2" x14ac:dyDescent="0.3">
      <c r="A904" s="4" t="s">
        <v>394</v>
      </c>
      <c r="B904" s="5" t="s">
        <v>319</v>
      </c>
      <c r="C904" s="6" t="s">
        <v>74</v>
      </c>
      <c r="D904" s="7">
        <v>691031.33</v>
      </c>
      <c r="E904" s="16">
        <v>44985</v>
      </c>
      <c r="F904" s="8">
        <v>0</v>
      </c>
    </row>
    <row r="905" spans="1:6" ht="19.2" x14ac:dyDescent="0.3">
      <c r="A905" s="4" t="s">
        <v>394</v>
      </c>
      <c r="B905" s="5" t="s">
        <v>319</v>
      </c>
      <c r="C905" s="6" t="s">
        <v>75</v>
      </c>
      <c r="D905" s="7">
        <v>143252.89000000001</v>
      </c>
      <c r="E905" s="16">
        <v>44985</v>
      </c>
      <c r="F905" s="8">
        <v>24185.25</v>
      </c>
    </row>
    <row r="906" spans="1:6" ht="19.2" x14ac:dyDescent="0.3">
      <c r="A906" s="4" t="s">
        <v>394</v>
      </c>
      <c r="B906" s="5" t="s">
        <v>319</v>
      </c>
      <c r="C906" s="6" t="s">
        <v>76</v>
      </c>
      <c r="D906" s="7">
        <v>1612190.05</v>
      </c>
      <c r="E906" s="16">
        <v>44985</v>
      </c>
      <c r="F906" s="8">
        <v>0</v>
      </c>
    </row>
    <row r="907" spans="1:6" ht="19.2" x14ac:dyDescent="0.3">
      <c r="A907" s="4" t="s">
        <v>394</v>
      </c>
      <c r="B907" s="5" t="s">
        <v>319</v>
      </c>
      <c r="C907" s="6" t="s">
        <v>77</v>
      </c>
      <c r="D907" s="7">
        <v>334211.90000000002</v>
      </c>
      <c r="E907" s="16">
        <v>44985</v>
      </c>
      <c r="F907" s="8">
        <v>56424.67</v>
      </c>
    </row>
    <row r="908" spans="1:6" ht="19.2" x14ac:dyDescent="0.3">
      <c r="A908" s="4" t="s">
        <v>394</v>
      </c>
      <c r="B908" s="5" t="s">
        <v>320</v>
      </c>
      <c r="C908" s="6" t="s">
        <v>54</v>
      </c>
      <c r="D908" s="7">
        <v>11507.63</v>
      </c>
      <c r="E908" s="16">
        <v>44880</v>
      </c>
      <c r="F908" s="8">
        <v>0</v>
      </c>
    </row>
    <row r="909" spans="1:6" ht="19.2" x14ac:dyDescent="0.3">
      <c r="A909" s="4" t="s">
        <v>394</v>
      </c>
      <c r="B909" s="5" t="s">
        <v>320</v>
      </c>
      <c r="C909" s="6" t="s">
        <v>55</v>
      </c>
      <c r="D909" s="7">
        <v>12093.96</v>
      </c>
      <c r="E909" s="16">
        <v>44925</v>
      </c>
      <c r="F909" s="8">
        <v>0</v>
      </c>
    </row>
    <row r="910" spans="1:6" ht="19.2" x14ac:dyDescent="0.3">
      <c r="A910" s="4" t="s">
        <v>394</v>
      </c>
      <c r="B910" s="5" t="s">
        <v>320</v>
      </c>
      <c r="C910" s="6" t="s">
        <v>74</v>
      </c>
      <c r="D910" s="7">
        <v>4096.79</v>
      </c>
      <c r="E910" s="16">
        <v>44985</v>
      </c>
      <c r="F910" s="8">
        <v>0</v>
      </c>
    </row>
    <row r="911" spans="1:6" ht="19.2" x14ac:dyDescent="0.3">
      <c r="A911" s="4" t="s">
        <v>394</v>
      </c>
      <c r="B911" s="5" t="s">
        <v>320</v>
      </c>
      <c r="C911" s="6" t="s">
        <v>76</v>
      </c>
      <c r="D911" s="7">
        <v>9557.89</v>
      </c>
      <c r="E911" s="16">
        <v>44985</v>
      </c>
      <c r="F911" s="8">
        <v>0</v>
      </c>
    </row>
    <row r="912" spans="1:6" ht="19.2" x14ac:dyDescent="0.3">
      <c r="A912" s="4" t="s">
        <v>394</v>
      </c>
      <c r="B912" s="5" t="s">
        <v>321</v>
      </c>
      <c r="C912" s="6" t="s">
        <v>54</v>
      </c>
      <c r="D912" s="7">
        <v>7278.15</v>
      </c>
      <c r="E912" s="16">
        <v>44910</v>
      </c>
      <c r="F912" s="8">
        <v>0</v>
      </c>
    </row>
    <row r="913" spans="1:6" ht="19.2" x14ac:dyDescent="0.3">
      <c r="A913" s="4" t="s">
        <v>394</v>
      </c>
      <c r="B913" s="5" t="s">
        <v>321</v>
      </c>
      <c r="C913" s="6" t="s">
        <v>55</v>
      </c>
      <c r="D913" s="7">
        <v>7648.98</v>
      </c>
      <c r="E913" s="16">
        <v>44925</v>
      </c>
      <c r="F913" s="8">
        <v>0</v>
      </c>
    </row>
    <row r="914" spans="1:6" ht="19.2" x14ac:dyDescent="0.3">
      <c r="A914" s="4" t="s">
        <v>394</v>
      </c>
      <c r="B914" s="5" t="s">
        <v>321</v>
      </c>
      <c r="C914" s="6" t="s">
        <v>74</v>
      </c>
      <c r="D914" s="7">
        <v>2591.0700000000002</v>
      </c>
      <c r="E914" s="16">
        <v>44985</v>
      </c>
      <c r="F914" s="8">
        <v>0</v>
      </c>
    </row>
    <row r="915" spans="1:6" ht="19.2" x14ac:dyDescent="0.3">
      <c r="A915" s="4" t="s">
        <v>394</v>
      </c>
      <c r="B915" s="5" t="s">
        <v>321</v>
      </c>
      <c r="C915" s="6" t="s">
        <v>76</v>
      </c>
      <c r="D915" s="7">
        <v>6045.01</v>
      </c>
      <c r="E915" s="16">
        <v>44985</v>
      </c>
      <c r="F915" s="8">
        <v>0</v>
      </c>
    </row>
    <row r="916" spans="1:6" ht="19.2" x14ac:dyDescent="0.3">
      <c r="A916" s="4" t="s">
        <v>394</v>
      </c>
      <c r="B916" s="5" t="s">
        <v>322</v>
      </c>
      <c r="C916" s="6" t="s">
        <v>54</v>
      </c>
      <c r="D916" s="7">
        <v>4558.95</v>
      </c>
      <c r="E916" s="16">
        <v>44880</v>
      </c>
      <c r="F916" s="8">
        <v>0</v>
      </c>
    </row>
    <row r="917" spans="1:6" ht="19.2" x14ac:dyDescent="0.3">
      <c r="A917" s="4" t="s">
        <v>394</v>
      </c>
      <c r="B917" s="5" t="s">
        <v>322</v>
      </c>
      <c r="C917" s="6" t="s">
        <v>68</v>
      </c>
      <c r="D917" s="7">
        <v>1195.08</v>
      </c>
      <c r="E917" s="16">
        <v>44880</v>
      </c>
      <c r="F917" s="8">
        <v>0</v>
      </c>
    </row>
    <row r="918" spans="1:6" ht="19.2" x14ac:dyDescent="0.3">
      <c r="A918" s="4" t="s">
        <v>394</v>
      </c>
      <c r="B918" s="5" t="s">
        <v>322</v>
      </c>
      <c r="C918" s="6" t="s">
        <v>55</v>
      </c>
      <c r="D918" s="7">
        <v>4791.2299999999996</v>
      </c>
      <c r="E918" s="16">
        <v>44925</v>
      </c>
      <c r="F918" s="8">
        <v>0</v>
      </c>
    </row>
    <row r="919" spans="1:6" ht="19.2" x14ac:dyDescent="0.3">
      <c r="A919" s="4" t="s">
        <v>394</v>
      </c>
      <c r="B919" s="5" t="s">
        <v>322</v>
      </c>
      <c r="C919" s="6" t="s">
        <v>69</v>
      </c>
      <c r="D919" s="7">
        <v>1255.97</v>
      </c>
      <c r="E919" s="16">
        <v>44925</v>
      </c>
      <c r="F919" s="8">
        <v>0</v>
      </c>
    </row>
    <row r="920" spans="1:6" ht="19.2" x14ac:dyDescent="0.3">
      <c r="A920" s="4" t="s">
        <v>394</v>
      </c>
      <c r="B920" s="5" t="s">
        <v>322</v>
      </c>
      <c r="C920" s="6" t="s">
        <v>74</v>
      </c>
      <c r="D920" s="7">
        <v>1623.01</v>
      </c>
      <c r="E920" s="16">
        <v>44985</v>
      </c>
      <c r="F920" s="8">
        <v>0</v>
      </c>
    </row>
    <row r="921" spans="1:6" ht="19.2" x14ac:dyDescent="0.3">
      <c r="A921" s="4" t="s">
        <v>394</v>
      </c>
      <c r="B921" s="5" t="s">
        <v>322</v>
      </c>
      <c r="C921" s="6" t="s">
        <v>75</v>
      </c>
      <c r="D921" s="7">
        <v>425.46</v>
      </c>
      <c r="E921" s="16">
        <v>44985</v>
      </c>
      <c r="F921" s="8">
        <v>0</v>
      </c>
    </row>
    <row r="922" spans="1:6" ht="19.2" x14ac:dyDescent="0.3">
      <c r="A922" s="4" t="s">
        <v>394</v>
      </c>
      <c r="B922" s="5" t="s">
        <v>322</v>
      </c>
      <c r="C922" s="6" t="s">
        <v>76</v>
      </c>
      <c r="D922" s="7">
        <v>3786.53</v>
      </c>
      <c r="E922" s="16">
        <v>44985</v>
      </c>
      <c r="F922" s="8">
        <v>0</v>
      </c>
    </row>
    <row r="923" spans="1:6" ht="19.2" x14ac:dyDescent="0.3">
      <c r="A923" s="4" t="s">
        <v>394</v>
      </c>
      <c r="B923" s="5" t="s">
        <v>322</v>
      </c>
      <c r="C923" s="6" t="s">
        <v>77</v>
      </c>
      <c r="D923" s="7">
        <v>992.6</v>
      </c>
      <c r="E923" s="16">
        <v>44985</v>
      </c>
      <c r="F923" s="8">
        <v>0</v>
      </c>
    </row>
    <row r="924" spans="1:6" ht="19.2" x14ac:dyDescent="0.3">
      <c r="A924" s="4" t="s">
        <v>394</v>
      </c>
      <c r="B924" s="5" t="s">
        <v>323</v>
      </c>
      <c r="C924" s="6" t="s">
        <v>54</v>
      </c>
      <c r="D924" s="7">
        <v>1087322.5</v>
      </c>
      <c r="E924" s="16">
        <v>44880</v>
      </c>
      <c r="F924" s="8">
        <v>0</v>
      </c>
    </row>
    <row r="925" spans="1:6" ht="19.2" x14ac:dyDescent="0.3">
      <c r="A925" s="4" t="s">
        <v>394</v>
      </c>
      <c r="B925" s="5" t="s">
        <v>323</v>
      </c>
      <c r="C925" s="6" t="s">
        <v>68</v>
      </c>
      <c r="D925" s="7">
        <v>285030.2</v>
      </c>
      <c r="E925" s="16">
        <v>44880</v>
      </c>
      <c r="F925" s="8">
        <v>0</v>
      </c>
    </row>
    <row r="926" spans="1:6" ht="19.2" x14ac:dyDescent="0.3">
      <c r="A926" s="4" t="s">
        <v>394</v>
      </c>
      <c r="B926" s="5" t="s">
        <v>323</v>
      </c>
      <c r="C926" s="6" t="s">
        <v>55</v>
      </c>
      <c r="D926" s="7">
        <v>1142722.94</v>
      </c>
      <c r="E926" s="16">
        <v>44925</v>
      </c>
      <c r="F926" s="8">
        <v>0</v>
      </c>
    </row>
    <row r="927" spans="1:6" ht="19.2" x14ac:dyDescent="0.3">
      <c r="A927" s="4" t="s">
        <v>394</v>
      </c>
      <c r="B927" s="5" t="s">
        <v>323</v>
      </c>
      <c r="C927" s="6" t="s">
        <v>69</v>
      </c>
      <c r="D927" s="7">
        <v>299552.84000000003</v>
      </c>
      <c r="E927" s="16">
        <v>44925</v>
      </c>
      <c r="F927" s="8">
        <v>0</v>
      </c>
    </row>
    <row r="928" spans="1:6" ht="19.2" x14ac:dyDescent="0.3">
      <c r="A928" s="4" t="s">
        <v>394</v>
      </c>
      <c r="B928" s="5" t="s">
        <v>323</v>
      </c>
      <c r="C928" s="6" t="s">
        <v>74</v>
      </c>
      <c r="D928" s="7">
        <v>387093.8</v>
      </c>
      <c r="E928" s="16">
        <v>44985</v>
      </c>
      <c r="F928" s="8">
        <v>0</v>
      </c>
    </row>
    <row r="929" spans="1:6" ht="19.2" x14ac:dyDescent="0.3">
      <c r="A929" s="4" t="s">
        <v>394</v>
      </c>
      <c r="B929" s="5" t="s">
        <v>323</v>
      </c>
      <c r="C929" s="6" t="s">
        <v>75</v>
      </c>
      <c r="D929" s="7">
        <v>101472.58</v>
      </c>
      <c r="E929" s="16">
        <v>44985</v>
      </c>
      <c r="F929" s="8">
        <v>0</v>
      </c>
    </row>
    <row r="930" spans="1:6" ht="19.2" x14ac:dyDescent="0.3">
      <c r="A930" s="4" t="s">
        <v>394</v>
      </c>
      <c r="B930" s="5" t="s">
        <v>323</v>
      </c>
      <c r="C930" s="6" t="s">
        <v>76</v>
      </c>
      <c r="D930" s="7">
        <v>903097.66</v>
      </c>
      <c r="E930" s="16">
        <v>44985</v>
      </c>
      <c r="F930" s="8">
        <v>0</v>
      </c>
    </row>
    <row r="931" spans="1:6" ht="19.2" x14ac:dyDescent="0.3">
      <c r="A931" s="4" t="s">
        <v>394</v>
      </c>
      <c r="B931" s="5" t="s">
        <v>323</v>
      </c>
      <c r="C931" s="6" t="s">
        <v>77</v>
      </c>
      <c r="D931" s="7">
        <v>236737.59</v>
      </c>
      <c r="E931" s="16">
        <v>44985</v>
      </c>
      <c r="F931" s="8">
        <v>0</v>
      </c>
    </row>
    <row r="932" spans="1:6" ht="19.2" x14ac:dyDescent="0.3">
      <c r="A932" s="4" t="s">
        <v>394</v>
      </c>
      <c r="B932" s="5" t="s">
        <v>324</v>
      </c>
      <c r="C932" s="6" t="s">
        <v>54</v>
      </c>
      <c r="D932" s="7">
        <v>3379129.54</v>
      </c>
      <c r="E932" s="16">
        <v>44880</v>
      </c>
      <c r="F932" s="8">
        <v>0</v>
      </c>
    </row>
    <row r="933" spans="1:6" ht="19.2" x14ac:dyDescent="0.3">
      <c r="A933" s="4" t="s">
        <v>394</v>
      </c>
      <c r="B933" s="5" t="s">
        <v>324</v>
      </c>
      <c r="C933" s="6" t="s">
        <v>68</v>
      </c>
      <c r="D933" s="7">
        <v>704453.43</v>
      </c>
      <c r="E933" s="16">
        <v>44880</v>
      </c>
      <c r="F933" s="8">
        <v>118932.18</v>
      </c>
    </row>
    <row r="934" spans="1:6" ht="19.2" x14ac:dyDescent="0.3">
      <c r="A934" s="4" t="s">
        <v>394</v>
      </c>
      <c r="B934" s="5" t="s">
        <v>324</v>
      </c>
      <c r="C934" s="6" t="s">
        <v>55</v>
      </c>
      <c r="D934" s="7">
        <v>3551300.39</v>
      </c>
      <c r="E934" s="16">
        <v>44925</v>
      </c>
      <c r="F934" s="8">
        <v>0</v>
      </c>
    </row>
    <row r="935" spans="1:6" ht="19.2" x14ac:dyDescent="0.3">
      <c r="A935" s="4" t="s">
        <v>394</v>
      </c>
      <c r="B935" s="5" t="s">
        <v>324</v>
      </c>
      <c r="C935" s="6" t="s">
        <v>69</v>
      </c>
      <c r="D935" s="7">
        <v>740346.21</v>
      </c>
      <c r="E935" s="16">
        <v>44925</v>
      </c>
      <c r="F935" s="8">
        <v>124991.93</v>
      </c>
    </row>
    <row r="936" spans="1:6" ht="19.2" x14ac:dyDescent="0.3">
      <c r="A936" s="4" t="s">
        <v>394</v>
      </c>
      <c r="B936" s="5" t="s">
        <v>324</v>
      </c>
      <c r="C936" s="6" t="s">
        <v>74</v>
      </c>
      <c r="D936" s="7">
        <v>1322673.26</v>
      </c>
      <c r="E936" s="16">
        <v>44985</v>
      </c>
      <c r="F936" s="8">
        <v>0</v>
      </c>
    </row>
    <row r="937" spans="1:6" ht="19.2" x14ac:dyDescent="0.3">
      <c r="A937" s="4" t="s">
        <v>394</v>
      </c>
      <c r="B937" s="5" t="s">
        <v>324</v>
      </c>
      <c r="C937" s="6" t="s">
        <v>75</v>
      </c>
      <c r="D937" s="7">
        <v>250789.95</v>
      </c>
      <c r="E937" s="16">
        <v>44985</v>
      </c>
      <c r="F937" s="8">
        <v>42340.62</v>
      </c>
    </row>
    <row r="938" spans="1:6" ht="19.2" x14ac:dyDescent="0.3">
      <c r="A938" s="4" t="s">
        <v>394</v>
      </c>
      <c r="B938" s="5" t="s">
        <v>324</v>
      </c>
      <c r="C938" s="6" t="s">
        <v>76</v>
      </c>
      <c r="D938" s="7">
        <v>3085823.52</v>
      </c>
      <c r="E938" s="16">
        <v>44985</v>
      </c>
      <c r="F938" s="8">
        <v>0</v>
      </c>
    </row>
    <row r="939" spans="1:6" ht="19.2" x14ac:dyDescent="0.3">
      <c r="A939" s="4" t="s">
        <v>394</v>
      </c>
      <c r="B939" s="5" t="s">
        <v>324</v>
      </c>
      <c r="C939" s="6" t="s">
        <v>77</v>
      </c>
      <c r="D939" s="7">
        <v>585098.02</v>
      </c>
      <c r="E939" s="16">
        <v>44985</v>
      </c>
      <c r="F939" s="8">
        <v>98781.53</v>
      </c>
    </row>
    <row r="940" spans="1:6" ht="19.2" x14ac:dyDescent="0.3">
      <c r="A940" s="4" t="s">
        <v>394</v>
      </c>
      <c r="B940" s="5" t="s">
        <v>325</v>
      </c>
      <c r="C940" s="6" t="s">
        <v>54</v>
      </c>
      <c r="D940" s="7">
        <v>7007.55</v>
      </c>
      <c r="E940" s="16">
        <v>44880</v>
      </c>
      <c r="F940" s="8">
        <v>0</v>
      </c>
    </row>
    <row r="941" spans="1:6" ht="19.2" x14ac:dyDescent="0.3">
      <c r="A941" s="4" t="s">
        <v>394</v>
      </c>
      <c r="B941" s="5" t="s">
        <v>325</v>
      </c>
      <c r="C941" s="6" t="s">
        <v>55</v>
      </c>
      <c r="D941" s="7">
        <v>7364.59</v>
      </c>
      <c r="E941" s="16">
        <v>44925</v>
      </c>
      <c r="F941" s="8">
        <v>0</v>
      </c>
    </row>
    <row r="942" spans="1:6" ht="19.2" x14ac:dyDescent="0.3">
      <c r="A942" s="4" t="s">
        <v>394</v>
      </c>
      <c r="B942" s="5" t="s">
        <v>325</v>
      </c>
      <c r="C942" s="6" t="s">
        <v>74</v>
      </c>
      <c r="D942" s="7">
        <v>2494.73</v>
      </c>
      <c r="E942" s="16">
        <v>44985</v>
      </c>
      <c r="F942" s="8">
        <v>0</v>
      </c>
    </row>
    <row r="943" spans="1:6" ht="19.2" x14ac:dyDescent="0.3">
      <c r="A943" s="4" t="s">
        <v>394</v>
      </c>
      <c r="B943" s="5" t="s">
        <v>325</v>
      </c>
      <c r="C943" s="6" t="s">
        <v>76</v>
      </c>
      <c r="D943" s="7">
        <v>5820.26</v>
      </c>
      <c r="E943" s="16">
        <v>44985</v>
      </c>
      <c r="F943" s="8">
        <v>0</v>
      </c>
    </row>
    <row r="944" spans="1:6" ht="19.2" x14ac:dyDescent="0.3">
      <c r="A944" s="4" t="s">
        <v>394</v>
      </c>
      <c r="B944" s="5" t="s">
        <v>326</v>
      </c>
      <c r="C944" s="6" t="s">
        <v>54</v>
      </c>
      <c r="D944" s="7">
        <v>1665959.1</v>
      </c>
      <c r="E944" s="16">
        <v>44880</v>
      </c>
      <c r="F944" s="8">
        <v>0</v>
      </c>
    </row>
    <row r="945" spans="1:6" ht="19.2" x14ac:dyDescent="0.3">
      <c r="A945" s="4" t="s">
        <v>394</v>
      </c>
      <c r="B945" s="5" t="s">
        <v>326</v>
      </c>
      <c r="C945" s="6" t="s">
        <v>68</v>
      </c>
      <c r="D945" s="7">
        <v>436713.72</v>
      </c>
      <c r="E945" s="16">
        <v>44880</v>
      </c>
      <c r="F945" s="8">
        <v>0</v>
      </c>
    </row>
    <row r="946" spans="1:6" ht="19.2" x14ac:dyDescent="0.3">
      <c r="A946" s="4" t="s">
        <v>394</v>
      </c>
      <c r="B946" s="5" t="s">
        <v>326</v>
      </c>
      <c r="C946" s="6" t="s">
        <v>55</v>
      </c>
      <c r="D946" s="7">
        <v>1750841.8</v>
      </c>
      <c r="E946" s="16">
        <v>44925</v>
      </c>
      <c r="F946" s="8">
        <v>0</v>
      </c>
    </row>
    <row r="947" spans="1:6" ht="19.2" x14ac:dyDescent="0.3">
      <c r="A947" s="4" t="s">
        <v>394</v>
      </c>
      <c r="B947" s="5" t="s">
        <v>326</v>
      </c>
      <c r="C947" s="6" t="s">
        <v>69</v>
      </c>
      <c r="D947" s="7">
        <v>458964.83</v>
      </c>
      <c r="E947" s="16">
        <v>44925</v>
      </c>
      <c r="F947" s="8">
        <v>0</v>
      </c>
    </row>
    <row r="948" spans="1:6" ht="19.2" x14ac:dyDescent="0.3">
      <c r="A948" s="4" t="s">
        <v>394</v>
      </c>
      <c r="B948" s="5" t="s">
        <v>326</v>
      </c>
      <c r="C948" s="6" t="s">
        <v>74</v>
      </c>
      <c r="D948" s="7">
        <v>593092.15</v>
      </c>
      <c r="E948" s="16">
        <v>44985</v>
      </c>
      <c r="F948" s="8">
        <v>0</v>
      </c>
    </row>
    <row r="949" spans="1:6" ht="19.2" x14ac:dyDescent="0.3">
      <c r="A949" s="4" t="s">
        <v>394</v>
      </c>
      <c r="B949" s="5" t="s">
        <v>326</v>
      </c>
      <c r="C949" s="6" t="s">
        <v>75</v>
      </c>
      <c r="D949" s="7">
        <v>155472.89000000001</v>
      </c>
      <c r="E949" s="16">
        <v>44985</v>
      </c>
      <c r="F949" s="8">
        <v>0</v>
      </c>
    </row>
    <row r="950" spans="1:6" ht="19.2" x14ac:dyDescent="0.3">
      <c r="A950" s="4" t="s">
        <v>394</v>
      </c>
      <c r="B950" s="5" t="s">
        <v>326</v>
      </c>
      <c r="C950" s="6" t="s">
        <v>76</v>
      </c>
      <c r="D950" s="7">
        <v>1383695.97</v>
      </c>
      <c r="E950" s="16">
        <v>44985</v>
      </c>
      <c r="F950" s="8">
        <v>0</v>
      </c>
    </row>
    <row r="951" spans="1:6" ht="19.2" x14ac:dyDescent="0.3">
      <c r="A951" s="4" t="s">
        <v>394</v>
      </c>
      <c r="B951" s="5" t="s">
        <v>326</v>
      </c>
      <c r="C951" s="6" t="s">
        <v>77</v>
      </c>
      <c r="D951" s="7">
        <v>362721.4</v>
      </c>
      <c r="E951" s="16">
        <v>44985</v>
      </c>
      <c r="F951" s="8">
        <v>0</v>
      </c>
    </row>
    <row r="952" spans="1:6" ht="19.2" x14ac:dyDescent="0.3">
      <c r="A952" s="4" t="s">
        <v>394</v>
      </c>
      <c r="B952" s="5" t="s">
        <v>327</v>
      </c>
      <c r="C952" s="6" t="s">
        <v>54</v>
      </c>
      <c r="D952" s="7">
        <v>9874.35</v>
      </c>
      <c r="E952" s="16">
        <v>44880</v>
      </c>
      <c r="F952" s="8">
        <v>0</v>
      </c>
    </row>
    <row r="953" spans="1:6" ht="19.2" x14ac:dyDescent="0.3">
      <c r="A953" s="4" t="s">
        <v>394</v>
      </c>
      <c r="B953" s="5" t="s">
        <v>327</v>
      </c>
      <c r="C953" s="6" t="s">
        <v>55</v>
      </c>
      <c r="D953" s="7">
        <v>10377.459999999999</v>
      </c>
      <c r="E953" s="16">
        <v>44925</v>
      </c>
      <c r="F953" s="8">
        <v>0</v>
      </c>
    </row>
    <row r="954" spans="1:6" ht="19.2" x14ac:dyDescent="0.3">
      <c r="A954" s="4" t="s">
        <v>394</v>
      </c>
      <c r="B954" s="5" t="s">
        <v>327</v>
      </c>
      <c r="C954" s="6" t="s">
        <v>74</v>
      </c>
      <c r="D954" s="7">
        <v>3515.33</v>
      </c>
      <c r="E954" s="16">
        <v>44985</v>
      </c>
      <c r="F954" s="8">
        <v>0</v>
      </c>
    </row>
    <row r="955" spans="1:6" ht="19.2" x14ac:dyDescent="0.3">
      <c r="A955" s="4" t="s">
        <v>394</v>
      </c>
      <c r="B955" s="5" t="s">
        <v>327</v>
      </c>
      <c r="C955" s="6" t="s">
        <v>76</v>
      </c>
      <c r="D955" s="7">
        <v>8201.34</v>
      </c>
      <c r="E955" s="16">
        <v>44985</v>
      </c>
      <c r="F955" s="8">
        <v>0</v>
      </c>
    </row>
    <row r="956" spans="1:6" ht="19.2" x14ac:dyDescent="0.3">
      <c r="A956" s="4" t="s">
        <v>394</v>
      </c>
      <c r="B956" s="5" t="s">
        <v>328</v>
      </c>
      <c r="C956" s="6" t="s">
        <v>54</v>
      </c>
      <c r="D956" s="7">
        <v>5744.15</v>
      </c>
      <c r="E956" s="16">
        <v>44880</v>
      </c>
      <c r="F956" s="8">
        <v>0</v>
      </c>
    </row>
    <row r="957" spans="1:6" ht="19.2" x14ac:dyDescent="0.3">
      <c r="A957" s="4" t="s">
        <v>394</v>
      </c>
      <c r="B957" s="5" t="s">
        <v>328</v>
      </c>
      <c r="C957" s="6" t="s">
        <v>55</v>
      </c>
      <c r="D957" s="7">
        <v>6036.82</v>
      </c>
      <c r="E957" s="16">
        <v>44925</v>
      </c>
      <c r="F957" s="8">
        <v>0</v>
      </c>
    </row>
    <row r="958" spans="1:6" ht="19.2" x14ac:dyDescent="0.3">
      <c r="A958" s="4" t="s">
        <v>394</v>
      </c>
      <c r="B958" s="5" t="s">
        <v>329</v>
      </c>
      <c r="C958" s="6" t="s">
        <v>54</v>
      </c>
      <c r="D958" s="7">
        <v>961038.16</v>
      </c>
      <c r="E958" s="16">
        <v>44880</v>
      </c>
      <c r="F958" s="8">
        <v>0</v>
      </c>
    </row>
    <row r="959" spans="1:6" ht="19.2" x14ac:dyDescent="0.3">
      <c r="A959" s="4" t="s">
        <v>394</v>
      </c>
      <c r="B959" s="5" t="s">
        <v>329</v>
      </c>
      <c r="C959" s="6" t="s">
        <v>68</v>
      </c>
      <c r="D959" s="7">
        <v>242399.3</v>
      </c>
      <c r="E959" s="16">
        <v>44880</v>
      </c>
      <c r="F959" s="8">
        <v>0</v>
      </c>
    </row>
    <row r="960" spans="1:6" ht="19.2" x14ac:dyDescent="0.3">
      <c r="A960" s="4" t="s">
        <v>394</v>
      </c>
      <c r="B960" s="5" t="s">
        <v>329</v>
      </c>
      <c r="C960" s="6" t="s">
        <v>55</v>
      </c>
      <c r="D960" s="7">
        <v>1010004.26</v>
      </c>
      <c r="E960" s="16">
        <v>44925</v>
      </c>
      <c r="F960" s="8">
        <v>0</v>
      </c>
    </row>
    <row r="961" spans="1:6" ht="19.2" x14ac:dyDescent="0.3">
      <c r="A961" s="4" t="s">
        <v>394</v>
      </c>
      <c r="B961" s="5" t="s">
        <v>329</v>
      </c>
      <c r="C961" s="6" t="s">
        <v>69</v>
      </c>
      <c r="D961" s="7">
        <v>254749.85</v>
      </c>
      <c r="E961" s="16">
        <v>44925</v>
      </c>
      <c r="F961" s="8">
        <v>0</v>
      </c>
    </row>
    <row r="962" spans="1:6" ht="19.2" x14ac:dyDescent="0.3">
      <c r="A962" s="4" t="s">
        <v>394</v>
      </c>
      <c r="B962" s="5" t="s">
        <v>329</v>
      </c>
      <c r="C962" s="6" t="s">
        <v>74</v>
      </c>
      <c r="D962" s="7">
        <v>360398.05</v>
      </c>
      <c r="E962" s="16">
        <v>44985</v>
      </c>
      <c r="F962" s="8">
        <v>0</v>
      </c>
    </row>
    <row r="963" spans="1:6" ht="19.2" x14ac:dyDescent="0.3">
      <c r="A963" s="4" t="s">
        <v>394</v>
      </c>
      <c r="B963" s="5" t="s">
        <v>329</v>
      </c>
      <c r="C963" s="6" t="s">
        <v>75</v>
      </c>
      <c r="D963" s="7">
        <v>86295.71</v>
      </c>
      <c r="E963" s="16">
        <v>44985</v>
      </c>
      <c r="F963" s="8">
        <v>0</v>
      </c>
    </row>
    <row r="964" spans="1:6" ht="19.2" x14ac:dyDescent="0.3">
      <c r="A964" s="4" t="s">
        <v>394</v>
      </c>
      <c r="B964" s="5" t="s">
        <v>329</v>
      </c>
      <c r="C964" s="6" t="s">
        <v>76</v>
      </c>
      <c r="D964" s="7">
        <v>840815.9</v>
      </c>
      <c r="E964" s="16">
        <v>44985</v>
      </c>
      <c r="F964" s="8">
        <v>0</v>
      </c>
    </row>
    <row r="965" spans="1:6" ht="19.2" x14ac:dyDescent="0.3">
      <c r="A965" s="4" t="s">
        <v>394</v>
      </c>
      <c r="B965" s="5" t="s">
        <v>329</v>
      </c>
      <c r="C965" s="6" t="s">
        <v>77</v>
      </c>
      <c r="D965" s="7">
        <v>201329.63</v>
      </c>
      <c r="E965" s="16">
        <v>44985</v>
      </c>
      <c r="F965" s="8">
        <v>0</v>
      </c>
    </row>
    <row r="966" spans="1:6" ht="19.2" x14ac:dyDescent="0.3">
      <c r="A966" s="4" t="s">
        <v>394</v>
      </c>
      <c r="B966" s="5" t="s">
        <v>330</v>
      </c>
      <c r="C966" s="6" t="s">
        <v>54</v>
      </c>
      <c r="D966" s="7">
        <v>161789.47</v>
      </c>
      <c r="E966" s="16">
        <v>44880</v>
      </c>
      <c r="F966" s="8">
        <v>0</v>
      </c>
    </row>
    <row r="967" spans="1:6" ht="19.2" x14ac:dyDescent="0.3">
      <c r="A967" s="4" t="s">
        <v>394</v>
      </c>
      <c r="B967" s="5" t="s">
        <v>330</v>
      </c>
      <c r="C967" s="6" t="s">
        <v>68</v>
      </c>
      <c r="D967" s="7">
        <v>36285.379999999997</v>
      </c>
      <c r="E967" s="16">
        <v>44880</v>
      </c>
      <c r="F967" s="8">
        <v>6126.03</v>
      </c>
    </row>
    <row r="968" spans="1:6" ht="19.2" x14ac:dyDescent="0.3">
      <c r="A968" s="4" t="s">
        <v>394</v>
      </c>
      <c r="B968" s="5" t="s">
        <v>330</v>
      </c>
      <c r="C968" s="6" t="s">
        <v>55</v>
      </c>
      <c r="D968" s="7">
        <v>170032.84</v>
      </c>
      <c r="E968" s="16">
        <v>44925</v>
      </c>
      <c r="F968" s="8">
        <v>0</v>
      </c>
    </row>
    <row r="969" spans="1:6" ht="19.2" x14ac:dyDescent="0.3">
      <c r="A969" s="4" t="s">
        <v>394</v>
      </c>
      <c r="B969" s="5" t="s">
        <v>330</v>
      </c>
      <c r="C969" s="6" t="s">
        <v>69</v>
      </c>
      <c r="D969" s="7">
        <v>38134.17</v>
      </c>
      <c r="E969" s="16">
        <v>44925</v>
      </c>
      <c r="F969" s="8">
        <v>6438.16</v>
      </c>
    </row>
    <row r="970" spans="1:6" ht="19.2" x14ac:dyDescent="0.3">
      <c r="A970" s="4" t="s">
        <v>394</v>
      </c>
      <c r="B970" s="5" t="s">
        <v>330</v>
      </c>
      <c r="C970" s="6" t="s">
        <v>74</v>
      </c>
      <c r="D970" s="7">
        <v>57598.09</v>
      </c>
      <c r="E970" s="16">
        <v>44985</v>
      </c>
      <c r="F970" s="8">
        <v>0</v>
      </c>
    </row>
    <row r="971" spans="1:6" ht="19.2" x14ac:dyDescent="0.3">
      <c r="A971" s="4" t="s">
        <v>394</v>
      </c>
      <c r="B971" s="5" t="s">
        <v>330</v>
      </c>
      <c r="C971" s="6" t="s">
        <v>75</v>
      </c>
      <c r="D971" s="7">
        <v>15098.74</v>
      </c>
      <c r="E971" s="16">
        <v>44985</v>
      </c>
      <c r="F971" s="8">
        <v>0</v>
      </c>
    </row>
    <row r="972" spans="1:6" ht="19.2" x14ac:dyDescent="0.3">
      <c r="A972" s="4" t="s">
        <v>394</v>
      </c>
      <c r="B972" s="5" t="s">
        <v>330</v>
      </c>
      <c r="C972" s="6" t="s">
        <v>76</v>
      </c>
      <c r="D972" s="7">
        <v>134377.51</v>
      </c>
      <c r="E972" s="16">
        <v>44985</v>
      </c>
      <c r="F972" s="8">
        <v>0</v>
      </c>
    </row>
    <row r="973" spans="1:6" ht="19.2" x14ac:dyDescent="0.3">
      <c r="A973" s="4" t="s">
        <v>394</v>
      </c>
      <c r="B973" s="5" t="s">
        <v>330</v>
      </c>
      <c r="C973" s="6" t="s">
        <v>77</v>
      </c>
      <c r="D973" s="7">
        <v>35225.660000000003</v>
      </c>
      <c r="E973" s="16">
        <v>44985</v>
      </c>
      <c r="F973" s="8">
        <v>0</v>
      </c>
    </row>
    <row r="974" spans="1:6" ht="19.2" x14ac:dyDescent="0.3">
      <c r="A974" s="4" t="s">
        <v>394</v>
      </c>
      <c r="B974" s="5" t="s">
        <v>331</v>
      </c>
      <c r="C974" s="6" t="s">
        <v>54</v>
      </c>
      <c r="D974" s="7">
        <v>21474.23</v>
      </c>
      <c r="E974" s="16">
        <v>44880</v>
      </c>
      <c r="F974" s="8">
        <v>0</v>
      </c>
    </row>
    <row r="975" spans="1:6" ht="19.2" x14ac:dyDescent="0.3">
      <c r="A975" s="4" t="s">
        <v>394</v>
      </c>
      <c r="B975" s="5" t="s">
        <v>331</v>
      </c>
      <c r="C975" s="6" t="s">
        <v>55</v>
      </c>
      <c r="D975" s="7">
        <v>22568.37</v>
      </c>
      <c r="E975" s="16">
        <v>44925</v>
      </c>
      <c r="F975" s="8">
        <v>0</v>
      </c>
    </row>
    <row r="976" spans="1:6" ht="19.2" x14ac:dyDescent="0.3">
      <c r="A976" s="4" t="s">
        <v>394</v>
      </c>
      <c r="B976" s="5" t="s">
        <v>331</v>
      </c>
      <c r="C976" s="6" t="s">
        <v>74</v>
      </c>
      <c r="D976" s="7">
        <v>7644.96</v>
      </c>
      <c r="E976" s="16">
        <v>44985</v>
      </c>
      <c r="F976" s="8">
        <v>0</v>
      </c>
    </row>
    <row r="977" spans="1:6" ht="19.2" x14ac:dyDescent="0.3">
      <c r="A977" s="4" t="s">
        <v>394</v>
      </c>
      <c r="B977" s="5" t="s">
        <v>331</v>
      </c>
      <c r="C977" s="6" t="s">
        <v>76</v>
      </c>
      <c r="D977" s="7">
        <v>17835.86</v>
      </c>
      <c r="E977" s="16">
        <v>44985</v>
      </c>
      <c r="F977" s="8">
        <v>0</v>
      </c>
    </row>
    <row r="978" spans="1:6" ht="19.2" x14ac:dyDescent="0.3">
      <c r="A978" s="4" t="s">
        <v>394</v>
      </c>
      <c r="B978" s="5" t="s">
        <v>333</v>
      </c>
      <c r="C978" s="6" t="s">
        <v>54</v>
      </c>
      <c r="D978" s="7">
        <v>502707.16</v>
      </c>
      <c r="E978" s="16">
        <v>44880</v>
      </c>
      <c r="F978" s="8">
        <v>0</v>
      </c>
    </row>
    <row r="979" spans="1:6" ht="19.2" x14ac:dyDescent="0.3">
      <c r="A979" s="4" t="s">
        <v>394</v>
      </c>
      <c r="B979" s="5" t="s">
        <v>333</v>
      </c>
      <c r="C979" s="6" t="s">
        <v>68</v>
      </c>
      <c r="D979" s="7">
        <v>117783.46</v>
      </c>
      <c r="E979" s="16">
        <v>44880</v>
      </c>
      <c r="F979" s="8">
        <v>0</v>
      </c>
    </row>
    <row r="980" spans="1:6" ht="19.2" x14ac:dyDescent="0.3">
      <c r="A980" s="4" t="s">
        <v>394</v>
      </c>
      <c r="B980" s="5" t="s">
        <v>333</v>
      </c>
      <c r="C980" s="6" t="s">
        <v>55</v>
      </c>
      <c r="D980" s="7">
        <v>528320.72</v>
      </c>
      <c r="E980" s="16">
        <v>44925</v>
      </c>
      <c r="F980" s="8">
        <v>0</v>
      </c>
    </row>
    <row r="981" spans="1:6" ht="19.2" x14ac:dyDescent="0.3">
      <c r="A981" s="4" t="s">
        <v>394</v>
      </c>
      <c r="B981" s="5" t="s">
        <v>333</v>
      </c>
      <c r="C981" s="6" t="s">
        <v>69</v>
      </c>
      <c r="D981" s="7">
        <v>123784.67</v>
      </c>
      <c r="E981" s="16">
        <v>44925</v>
      </c>
      <c r="F981" s="8">
        <v>0</v>
      </c>
    </row>
    <row r="982" spans="1:6" ht="19.2" x14ac:dyDescent="0.3">
      <c r="A982" s="4" t="s">
        <v>394</v>
      </c>
      <c r="B982" s="5" t="s">
        <v>333</v>
      </c>
      <c r="C982" s="6" t="s">
        <v>74</v>
      </c>
      <c r="D982" s="7">
        <v>192114.68</v>
      </c>
      <c r="E982" s="16">
        <v>44985</v>
      </c>
      <c r="F982" s="8">
        <v>0</v>
      </c>
    </row>
    <row r="983" spans="1:6" ht="19.2" x14ac:dyDescent="0.3">
      <c r="A983" s="4" t="s">
        <v>394</v>
      </c>
      <c r="B983" s="5" t="s">
        <v>333</v>
      </c>
      <c r="C983" s="6" t="s">
        <v>75</v>
      </c>
      <c r="D983" s="7">
        <v>41931.67</v>
      </c>
      <c r="E983" s="16">
        <v>44985</v>
      </c>
      <c r="F983" s="8">
        <v>0</v>
      </c>
    </row>
    <row r="984" spans="1:6" ht="19.2" x14ac:dyDescent="0.3">
      <c r="A984" s="4" t="s">
        <v>394</v>
      </c>
      <c r="B984" s="5" t="s">
        <v>333</v>
      </c>
      <c r="C984" s="6" t="s">
        <v>76</v>
      </c>
      <c r="D984" s="7">
        <v>448207.42</v>
      </c>
      <c r="E984" s="16">
        <v>44985</v>
      </c>
      <c r="F984" s="8">
        <v>0</v>
      </c>
    </row>
    <row r="985" spans="1:6" ht="19.2" x14ac:dyDescent="0.3">
      <c r="A985" s="4" t="s">
        <v>394</v>
      </c>
      <c r="B985" s="5" t="s">
        <v>333</v>
      </c>
      <c r="C985" s="6" t="s">
        <v>77</v>
      </c>
      <c r="D985" s="7">
        <v>97827.43</v>
      </c>
      <c r="E985" s="16">
        <v>44985</v>
      </c>
      <c r="F985" s="8">
        <v>0</v>
      </c>
    </row>
    <row r="986" spans="1:6" ht="19.2" x14ac:dyDescent="0.3">
      <c r="A986" s="4" t="s">
        <v>394</v>
      </c>
      <c r="B986" s="5" t="s">
        <v>335</v>
      </c>
      <c r="C986" s="6" t="s">
        <v>54</v>
      </c>
      <c r="D986" s="7">
        <v>704036.21</v>
      </c>
      <c r="E986" s="16">
        <v>44880</v>
      </c>
      <c r="F986" s="8">
        <v>0</v>
      </c>
    </row>
    <row r="987" spans="1:6" ht="19.2" x14ac:dyDescent="0.3">
      <c r="A987" s="4" t="s">
        <v>394</v>
      </c>
      <c r="B987" s="5" t="s">
        <v>335</v>
      </c>
      <c r="C987" s="6" t="s">
        <v>68</v>
      </c>
      <c r="D987" s="7">
        <v>154926.51999999999</v>
      </c>
      <c r="E987" s="16">
        <v>44880</v>
      </c>
      <c r="F987" s="8">
        <v>0</v>
      </c>
    </row>
    <row r="988" spans="1:6" ht="19.2" x14ac:dyDescent="0.3">
      <c r="A988" s="4" t="s">
        <v>394</v>
      </c>
      <c r="B988" s="5" t="s">
        <v>335</v>
      </c>
      <c r="C988" s="6" t="s">
        <v>55</v>
      </c>
      <c r="D988" s="7">
        <v>739907.73</v>
      </c>
      <c r="E988" s="16">
        <v>44925</v>
      </c>
      <c r="F988" s="8">
        <v>0</v>
      </c>
    </row>
    <row r="989" spans="1:6" ht="19.2" x14ac:dyDescent="0.3">
      <c r="A989" s="4" t="s">
        <v>394</v>
      </c>
      <c r="B989" s="5" t="s">
        <v>335</v>
      </c>
      <c r="C989" s="6" t="s">
        <v>69</v>
      </c>
      <c r="D989" s="7">
        <v>162820.22</v>
      </c>
      <c r="E989" s="16">
        <v>44925</v>
      </c>
      <c r="F989" s="8">
        <v>0</v>
      </c>
    </row>
    <row r="990" spans="1:6" ht="19.2" x14ac:dyDescent="0.3">
      <c r="A990" s="4" t="s">
        <v>394</v>
      </c>
      <c r="B990" s="5" t="s">
        <v>335</v>
      </c>
      <c r="C990" s="6" t="s">
        <v>74</v>
      </c>
      <c r="D990" s="7">
        <v>259854.03</v>
      </c>
      <c r="E990" s="16">
        <v>44985</v>
      </c>
      <c r="F990" s="8">
        <v>0</v>
      </c>
    </row>
    <row r="991" spans="1:6" ht="19.2" x14ac:dyDescent="0.3">
      <c r="A991" s="4" t="s">
        <v>394</v>
      </c>
      <c r="B991" s="5" t="s">
        <v>335</v>
      </c>
      <c r="C991" s="6" t="s">
        <v>75</v>
      </c>
      <c r="D991" s="7">
        <v>55154.84</v>
      </c>
      <c r="E991" s="16">
        <v>44985</v>
      </c>
      <c r="F991" s="8">
        <v>0</v>
      </c>
    </row>
    <row r="992" spans="1:6" ht="19.2" x14ac:dyDescent="0.3">
      <c r="A992" s="4" t="s">
        <v>394</v>
      </c>
      <c r="B992" s="5" t="s">
        <v>335</v>
      </c>
      <c r="C992" s="6" t="s">
        <v>76</v>
      </c>
      <c r="D992" s="7">
        <v>606244.69999999995</v>
      </c>
      <c r="E992" s="16">
        <v>44985</v>
      </c>
      <c r="F992" s="8">
        <v>0</v>
      </c>
    </row>
    <row r="993" spans="1:6" ht="19.2" x14ac:dyDescent="0.3">
      <c r="A993" s="4" t="s">
        <v>394</v>
      </c>
      <c r="B993" s="5" t="s">
        <v>335</v>
      </c>
      <c r="C993" s="6" t="s">
        <v>77</v>
      </c>
      <c r="D993" s="7">
        <v>128677.35</v>
      </c>
      <c r="E993" s="16">
        <v>44985</v>
      </c>
      <c r="F993" s="8">
        <v>0</v>
      </c>
    </row>
    <row r="994" spans="1:6" ht="19.2" x14ac:dyDescent="0.3">
      <c r="A994" s="4" t="s">
        <v>394</v>
      </c>
      <c r="B994" s="5" t="s">
        <v>336</v>
      </c>
      <c r="C994" s="6" t="s">
        <v>54</v>
      </c>
      <c r="D994" s="7">
        <v>9949.0300000000007</v>
      </c>
      <c r="E994" s="16">
        <v>44880</v>
      </c>
      <c r="F994" s="8">
        <v>0</v>
      </c>
    </row>
    <row r="995" spans="1:6" ht="19.2" x14ac:dyDescent="0.3">
      <c r="A995" s="4" t="s">
        <v>394</v>
      </c>
      <c r="B995" s="5" t="s">
        <v>336</v>
      </c>
      <c r="C995" s="6" t="s">
        <v>55</v>
      </c>
      <c r="D995" s="7">
        <v>10455.950000000001</v>
      </c>
      <c r="E995" s="16">
        <v>44925</v>
      </c>
      <c r="F995" s="8">
        <v>0</v>
      </c>
    </row>
    <row r="996" spans="1:6" ht="19.2" x14ac:dyDescent="0.3">
      <c r="A996" s="4" t="s">
        <v>394</v>
      </c>
      <c r="B996" s="5" t="s">
        <v>336</v>
      </c>
      <c r="C996" s="6" t="s">
        <v>74</v>
      </c>
      <c r="D996" s="7">
        <v>3541.92</v>
      </c>
      <c r="E996" s="16">
        <v>44985</v>
      </c>
      <c r="F996" s="8">
        <v>0</v>
      </c>
    </row>
    <row r="997" spans="1:6" ht="19.2" x14ac:dyDescent="0.3">
      <c r="A997" s="4" t="s">
        <v>394</v>
      </c>
      <c r="B997" s="5" t="s">
        <v>336</v>
      </c>
      <c r="C997" s="6" t="s">
        <v>76</v>
      </c>
      <c r="D997" s="7">
        <v>8263.3700000000008</v>
      </c>
      <c r="E997" s="16">
        <v>44985</v>
      </c>
      <c r="F997" s="8">
        <v>0</v>
      </c>
    </row>
    <row r="998" spans="1:6" ht="19.2" x14ac:dyDescent="0.3">
      <c r="A998" s="4" t="s">
        <v>394</v>
      </c>
      <c r="B998" s="5" t="s">
        <v>337</v>
      </c>
      <c r="C998" s="6" t="s">
        <v>54</v>
      </c>
      <c r="D998" s="7">
        <v>48783.11</v>
      </c>
      <c r="E998" s="16">
        <v>44880</v>
      </c>
      <c r="F998" s="8">
        <v>0</v>
      </c>
    </row>
    <row r="999" spans="1:6" ht="19.2" x14ac:dyDescent="0.3">
      <c r="A999" s="4" t="s">
        <v>394</v>
      </c>
      <c r="B999" s="5" t="s">
        <v>337</v>
      </c>
      <c r="C999" s="6" t="s">
        <v>55</v>
      </c>
      <c r="D999" s="7">
        <v>51268.67</v>
      </c>
      <c r="E999" s="16">
        <v>44925</v>
      </c>
      <c r="F999" s="8">
        <v>0</v>
      </c>
    </row>
    <row r="1000" spans="1:6" ht="19.2" x14ac:dyDescent="0.3">
      <c r="A1000" s="4" t="s">
        <v>394</v>
      </c>
      <c r="B1000" s="5" t="s">
        <v>337</v>
      </c>
      <c r="C1000" s="6" t="s">
        <v>74</v>
      </c>
      <c r="D1000" s="7">
        <v>17367.099999999999</v>
      </c>
      <c r="E1000" s="16">
        <v>44985</v>
      </c>
      <c r="F1000" s="8">
        <v>0</v>
      </c>
    </row>
    <row r="1001" spans="1:6" ht="19.2" x14ac:dyDescent="0.3">
      <c r="A1001" s="4" t="s">
        <v>394</v>
      </c>
      <c r="B1001" s="5" t="s">
        <v>337</v>
      </c>
      <c r="C1001" s="6" t="s">
        <v>76</v>
      </c>
      <c r="D1001" s="7">
        <v>40517.79</v>
      </c>
      <c r="E1001" s="16">
        <v>44985</v>
      </c>
      <c r="F1001" s="8">
        <v>0</v>
      </c>
    </row>
    <row r="1002" spans="1:6" ht="19.2" x14ac:dyDescent="0.3">
      <c r="A1002" s="4" t="s">
        <v>394</v>
      </c>
      <c r="B1002" s="5" t="s">
        <v>338</v>
      </c>
      <c r="C1002" s="6" t="s">
        <v>54</v>
      </c>
      <c r="D1002" s="7">
        <v>276124.24</v>
      </c>
      <c r="E1002" s="16">
        <v>44880</v>
      </c>
      <c r="F1002" s="8">
        <v>0</v>
      </c>
    </row>
    <row r="1003" spans="1:6" ht="19.2" x14ac:dyDescent="0.3">
      <c r="A1003" s="4" t="s">
        <v>394</v>
      </c>
      <c r="B1003" s="5" t="s">
        <v>338</v>
      </c>
      <c r="C1003" s="6" t="s">
        <v>68</v>
      </c>
      <c r="D1003" s="7">
        <v>72383.08</v>
      </c>
      <c r="E1003" s="16">
        <v>44880</v>
      </c>
      <c r="F1003" s="8">
        <v>0</v>
      </c>
    </row>
    <row r="1004" spans="1:6" ht="19.2" x14ac:dyDescent="0.3">
      <c r="A1004" s="4" t="s">
        <v>394</v>
      </c>
      <c r="B1004" s="5" t="s">
        <v>338</v>
      </c>
      <c r="C1004" s="6" t="s">
        <v>55</v>
      </c>
      <c r="D1004" s="7">
        <v>290193.12</v>
      </c>
      <c r="E1004" s="16">
        <v>44925</v>
      </c>
      <c r="F1004" s="8">
        <v>0</v>
      </c>
    </row>
    <row r="1005" spans="1:6" ht="19.2" x14ac:dyDescent="0.3">
      <c r="A1005" s="4" t="s">
        <v>394</v>
      </c>
      <c r="B1005" s="5" t="s">
        <v>338</v>
      </c>
      <c r="C1005" s="6" t="s">
        <v>69</v>
      </c>
      <c r="D1005" s="7">
        <v>76071.08</v>
      </c>
      <c r="E1005" s="16">
        <v>44925</v>
      </c>
      <c r="F1005" s="8">
        <v>0</v>
      </c>
    </row>
    <row r="1006" spans="1:6" ht="19.2" x14ac:dyDescent="0.3">
      <c r="A1006" s="4" t="s">
        <v>394</v>
      </c>
      <c r="B1006" s="5" t="s">
        <v>338</v>
      </c>
      <c r="C1006" s="6" t="s">
        <v>74</v>
      </c>
      <c r="D1006" s="7">
        <v>98302</v>
      </c>
      <c r="E1006" s="16">
        <v>44985</v>
      </c>
      <c r="F1006" s="8">
        <v>0</v>
      </c>
    </row>
    <row r="1007" spans="1:6" ht="19.2" x14ac:dyDescent="0.3">
      <c r="A1007" s="4" t="s">
        <v>394</v>
      </c>
      <c r="B1007" s="5" t="s">
        <v>338</v>
      </c>
      <c r="C1007" s="6" t="s">
        <v>75</v>
      </c>
      <c r="D1007" s="7">
        <v>25768.84</v>
      </c>
      <c r="E1007" s="16">
        <v>44985</v>
      </c>
      <c r="F1007" s="8">
        <v>0</v>
      </c>
    </row>
    <row r="1008" spans="1:6" ht="19.2" x14ac:dyDescent="0.3">
      <c r="A1008" s="4" t="s">
        <v>394</v>
      </c>
      <c r="B1008" s="5" t="s">
        <v>338</v>
      </c>
      <c r="C1008" s="6" t="s">
        <v>76</v>
      </c>
      <c r="D1008" s="7">
        <v>229340.56</v>
      </c>
      <c r="E1008" s="16">
        <v>44985</v>
      </c>
      <c r="F1008" s="8">
        <v>0</v>
      </c>
    </row>
    <row r="1009" spans="1:6" ht="19.2" x14ac:dyDescent="0.3">
      <c r="A1009" s="4" t="s">
        <v>394</v>
      </c>
      <c r="B1009" s="5" t="s">
        <v>338</v>
      </c>
      <c r="C1009" s="6" t="s">
        <v>77</v>
      </c>
      <c r="D1009" s="7">
        <v>60119.23</v>
      </c>
      <c r="E1009" s="16">
        <v>44985</v>
      </c>
      <c r="F1009" s="8">
        <v>0</v>
      </c>
    </row>
    <row r="1010" spans="1:6" ht="19.2" x14ac:dyDescent="0.3">
      <c r="A1010" s="4" t="s">
        <v>394</v>
      </c>
      <c r="B1010" s="5" t="s">
        <v>339</v>
      </c>
      <c r="C1010" s="6" t="s">
        <v>54</v>
      </c>
      <c r="D1010" s="7">
        <v>67147.17</v>
      </c>
      <c r="E1010" s="16">
        <v>44880</v>
      </c>
      <c r="F1010" s="8">
        <v>0</v>
      </c>
    </row>
    <row r="1011" spans="1:6" ht="19.2" x14ac:dyDescent="0.3">
      <c r="A1011" s="4" t="s">
        <v>394</v>
      </c>
      <c r="B1011" s="5" t="s">
        <v>339</v>
      </c>
      <c r="C1011" s="6" t="s">
        <v>55</v>
      </c>
      <c r="D1011" s="7">
        <v>70568.399999999994</v>
      </c>
      <c r="E1011" s="16">
        <v>44925</v>
      </c>
      <c r="F1011" s="8">
        <v>0</v>
      </c>
    </row>
    <row r="1012" spans="1:6" ht="19.2" x14ac:dyDescent="0.3">
      <c r="A1012" s="4" t="s">
        <v>394</v>
      </c>
      <c r="B1012" s="5" t="s">
        <v>340</v>
      </c>
      <c r="C1012" s="6" t="s">
        <v>54</v>
      </c>
      <c r="D1012" s="7">
        <v>657843.15</v>
      </c>
      <c r="E1012" s="16">
        <v>44895</v>
      </c>
      <c r="F1012" s="8">
        <v>0</v>
      </c>
    </row>
    <row r="1013" spans="1:6" ht="19.2" x14ac:dyDescent="0.3">
      <c r="A1013" s="4" t="s">
        <v>394</v>
      </c>
      <c r="B1013" s="5" t="s">
        <v>340</v>
      </c>
      <c r="C1013" s="6" t="s">
        <v>68</v>
      </c>
      <c r="D1013" s="7">
        <v>163386.28</v>
      </c>
      <c r="E1013" s="16">
        <v>44880</v>
      </c>
      <c r="F1013" s="8">
        <v>0</v>
      </c>
    </row>
    <row r="1014" spans="1:6" ht="19.2" x14ac:dyDescent="0.3">
      <c r="A1014" s="4" t="s">
        <v>394</v>
      </c>
      <c r="B1014" s="5" t="s">
        <v>340</v>
      </c>
      <c r="C1014" s="6" t="s">
        <v>55</v>
      </c>
      <c r="D1014" s="7">
        <v>691361.07</v>
      </c>
      <c r="E1014" s="16">
        <v>44925</v>
      </c>
      <c r="F1014" s="8">
        <v>0</v>
      </c>
    </row>
    <row r="1015" spans="1:6" ht="19.2" x14ac:dyDescent="0.3">
      <c r="A1015" s="4" t="s">
        <v>394</v>
      </c>
      <c r="B1015" s="5" t="s">
        <v>340</v>
      </c>
      <c r="C1015" s="6" t="s">
        <v>69</v>
      </c>
      <c r="D1015" s="7">
        <v>171711.01</v>
      </c>
      <c r="E1015" s="16">
        <v>44925</v>
      </c>
      <c r="F1015" s="8">
        <v>0</v>
      </c>
    </row>
    <row r="1016" spans="1:6" ht="19.2" x14ac:dyDescent="0.3">
      <c r="A1016" s="4" t="s">
        <v>394</v>
      </c>
      <c r="B1016" s="5" t="s">
        <v>340</v>
      </c>
      <c r="C1016" s="6" t="s">
        <v>74</v>
      </c>
      <c r="D1016" s="7">
        <v>258101.21</v>
      </c>
      <c r="E1016" s="16">
        <v>44985</v>
      </c>
      <c r="F1016" s="8">
        <v>0</v>
      </c>
    </row>
    <row r="1017" spans="1:6" ht="19.2" x14ac:dyDescent="0.3">
      <c r="A1017" s="4" t="s">
        <v>394</v>
      </c>
      <c r="B1017" s="5" t="s">
        <v>340</v>
      </c>
      <c r="C1017" s="6" t="s">
        <v>75</v>
      </c>
      <c r="D1017" s="7">
        <v>58166.57</v>
      </c>
      <c r="E1017" s="16">
        <v>44985</v>
      </c>
      <c r="F1017" s="8">
        <v>0</v>
      </c>
    </row>
    <row r="1018" spans="1:6" ht="19.2" x14ac:dyDescent="0.3">
      <c r="A1018" s="4" t="s">
        <v>394</v>
      </c>
      <c r="B1018" s="5" t="s">
        <v>340</v>
      </c>
      <c r="C1018" s="6" t="s">
        <v>76</v>
      </c>
      <c r="D1018" s="7">
        <v>602155.35</v>
      </c>
      <c r="E1018" s="16">
        <v>44985</v>
      </c>
      <c r="F1018" s="8">
        <v>0</v>
      </c>
    </row>
    <row r="1019" spans="1:6" ht="19.2" x14ac:dyDescent="0.3">
      <c r="A1019" s="4" t="s">
        <v>394</v>
      </c>
      <c r="B1019" s="5" t="s">
        <v>340</v>
      </c>
      <c r="C1019" s="6" t="s">
        <v>77</v>
      </c>
      <c r="D1019" s="7">
        <v>135703.76999999999</v>
      </c>
      <c r="E1019" s="16">
        <v>44985</v>
      </c>
      <c r="F1019" s="8">
        <v>0</v>
      </c>
    </row>
    <row r="1020" spans="1:6" ht="19.2" x14ac:dyDescent="0.3">
      <c r="A1020" s="4" t="s">
        <v>394</v>
      </c>
      <c r="B1020" s="5" t="s">
        <v>341</v>
      </c>
      <c r="C1020" s="6" t="s">
        <v>54</v>
      </c>
      <c r="D1020" s="7">
        <v>36744.81</v>
      </c>
      <c r="E1020" s="16">
        <v>44880</v>
      </c>
      <c r="F1020" s="8">
        <v>0</v>
      </c>
    </row>
    <row r="1021" spans="1:6" ht="19.2" x14ac:dyDescent="0.3">
      <c r="A1021" s="4" t="s">
        <v>394</v>
      </c>
      <c r="B1021" s="5" t="s">
        <v>341</v>
      </c>
      <c r="C1021" s="6" t="s">
        <v>55</v>
      </c>
      <c r="D1021" s="7">
        <v>38617.01</v>
      </c>
      <c r="E1021" s="16">
        <v>44925</v>
      </c>
      <c r="F1021" s="8">
        <v>0</v>
      </c>
    </row>
    <row r="1022" spans="1:6" ht="19.2" x14ac:dyDescent="0.3">
      <c r="A1022" s="4" t="s">
        <v>394</v>
      </c>
      <c r="B1022" s="5" t="s">
        <v>341</v>
      </c>
      <c r="C1022" s="6" t="s">
        <v>74</v>
      </c>
      <c r="D1022" s="7">
        <v>13081.39</v>
      </c>
      <c r="E1022" s="16">
        <v>44985</v>
      </c>
      <c r="F1022" s="8">
        <v>0</v>
      </c>
    </row>
    <row r="1023" spans="1:6" ht="19.2" x14ac:dyDescent="0.3">
      <c r="A1023" s="4" t="s">
        <v>394</v>
      </c>
      <c r="B1023" s="5" t="s">
        <v>341</v>
      </c>
      <c r="C1023" s="6" t="s">
        <v>76</v>
      </c>
      <c r="D1023" s="7">
        <v>30519.15</v>
      </c>
      <c r="E1023" s="16">
        <v>44985</v>
      </c>
      <c r="F1023" s="8">
        <v>0</v>
      </c>
    </row>
    <row r="1024" spans="1:6" ht="19.2" x14ac:dyDescent="0.3">
      <c r="A1024" s="4" t="s">
        <v>394</v>
      </c>
      <c r="B1024" s="5" t="s">
        <v>342</v>
      </c>
      <c r="C1024" s="6" t="s">
        <v>54</v>
      </c>
      <c r="D1024" s="7">
        <v>1387611.18</v>
      </c>
      <c r="E1024" s="16">
        <v>44880</v>
      </c>
      <c r="F1024" s="8">
        <v>0</v>
      </c>
    </row>
    <row r="1025" spans="1:6" ht="19.2" x14ac:dyDescent="0.3">
      <c r="A1025" s="4" t="s">
        <v>394</v>
      </c>
      <c r="B1025" s="5" t="s">
        <v>342</v>
      </c>
      <c r="C1025" s="6" t="s">
        <v>68</v>
      </c>
      <c r="D1025" s="7">
        <v>346897.3</v>
      </c>
      <c r="E1025" s="16">
        <v>44880</v>
      </c>
      <c r="F1025" s="8">
        <v>0</v>
      </c>
    </row>
    <row r="1026" spans="1:6" ht="19.2" x14ac:dyDescent="0.3">
      <c r="A1026" s="4" t="s">
        <v>394</v>
      </c>
      <c r="B1026" s="5" t="s">
        <v>342</v>
      </c>
      <c r="C1026" s="6" t="s">
        <v>55</v>
      </c>
      <c r="D1026" s="7">
        <v>1458311.69</v>
      </c>
      <c r="E1026" s="16">
        <v>44925</v>
      </c>
      <c r="F1026" s="8">
        <v>0</v>
      </c>
    </row>
    <row r="1027" spans="1:6" ht="19.2" x14ac:dyDescent="0.3">
      <c r="A1027" s="4" t="s">
        <v>394</v>
      </c>
      <c r="B1027" s="5" t="s">
        <v>342</v>
      </c>
      <c r="C1027" s="6" t="s">
        <v>69</v>
      </c>
      <c r="D1027" s="7">
        <v>364572.15999999997</v>
      </c>
      <c r="E1027" s="16">
        <v>44925</v>
      </c>
      <c r="F1027" s="8">
        <v>0</v>
      </c>
    </row>
    <row r="1028" spans="1:6" ht="19.2" x14ac:dyDescent="0.3">
      <c r="A1028" s="4" t="s">
        <v>394</v>
      </c>
      <c r="B1028" s="5" t="s">
        <v>342</v>
      </c>
      <c r="C1028" s="6" t="s">
        <v>74</v>
      </c>
      <c r="D1028" s="7">
        <v>501686.62</v>
      </c>
      <c r="E1028" s="16">
        <v>44985</v>
      </c>
      <c r="F1028" s="8">
        <v>0</v>
      </c>
    </row>
    <row r="1029" spans="1:6" ht="19.2" x14ac:dyDescent="0.3">
      <c r="A1029" s="4" t="s">
        <v>394</v>
      </c>
      <c r="B1029" s="5" t="s">
        <v>342</v>
      </c>
      <c r="C1029" s="6" t="s">
        <v>75</v>
      </c>
      <c r="D1029" s="7">
        <v>123497.67</v>
      </c>
      <c r="E1029" s="16">
        <v>44985</v>
      </c>
      <c r="F1029" s="8">
        <v>0</v>
      </c>
    </row>
    <row r="1030" spans="1:6" ht="19.2" x14ac:dyDescent="0.3">
      <c r="A1030" s="4" t="s">
        <v>394</v>
      </c>
      <c r="B1030" s="5" t="s">
        <v>342</v>
      </c>
      <c r="C1030" s="6" t="s">
        <v>76</v>
      </c>
      <c r="D1030" s="7">
        <v>1170445.04</v>
      </c>
      <c r="E1030" s="16">
        <v>44985</v>
      </c>
      <c r="F1030" s="8">
        <v>0</v>
      </c>
    </row>
    <row r="1031" spans="1:6" ht="19.2" x14ac:dyDescent="0.3">
      <c r="A1031" s="4" t="s">
        <v>394</v>
      </c>
      <c r="B1031" s="5" t="s">
        <v>342</v>
      </c>
      <c r="C1031" s="6" t="s">
        <v>77</v>
      </c>
      <c r="D1031" s="7">
        <v>288122.56</v>
      </c>
      <c r="E1031" s="16">
        <v>44985</v>
      </c>
      <c r="F1031" s="8">
        <v>0</v>
      </c>
    </row>
    <row r="1032" spans="1:6" ht="19.2" x14ac:dyDescent="0.3">
      <c r="A1032" s="4" t="s">
        <v>394</v>
      </c>
      <c r="B1032" s="5" t="s">
        <v>343</v>
      </c>
      <c r="C1032" s="6" t="s">
        <v>54</v>
      </c>
      <c r="D1032" s="7">
        <v>11909.14</v>
      </c>
      <c r="E1032" s="16">
        <v>44880</v>
      </c>
      <c r="F1032" s="8">
        <v>0</v>
      </c>
    </row>
    <row r="1033" spans="1:6" ht="19.2" x14ac:dyDescent="0.3">
      <c r="A1033" s="4" t="s">
        <v>394</v>
      </c>
      <c r="B1033" s="5" t="s">
        <v>343</v>
      </c>
      <c r="C1033" s="6" t="s">
        <v>55</v>
      </c>
      <c r="D1033" s="7">
        <v>12515.93</v>
      </c>
      <c r="E1033" s="16">
        <v>44925</v>
      </c>
      <c r="F1033" s="8">
        <v>0</v>
      </c>
    </row>
    <row r="1034" spans="1:6" ht="19.2" x14ac:dyDescent="0.3">
      <c r="A1034" s="4" t="s">
        <v>394</v>
      </c>
      <c r="B1034" s="5" t="s">
        <v>343</v>
      </c>
      <c r="C1034" s="6" t="s">
        <v>74</v>
      </c>
      <c r="D1034" s="7">
        <v>4239.7299999999996</v>
      </c>
      <c r="E1034" s="16">
        <v>44985</v>
      </c>
      <c r="F1034" s="8">
        <v>0</v>
      </c>
    </row>
    <row r="1035" spans="1:6" ht="19.2" x14ac:dyDescent="0.3">
      <c r="A1035" s="4" t="s">
        <v>394</v>
      </c>
      <c r="B1035" s="5" t="s">
        <v>343</v>
      </c>
      <c r="C1035" s="6" t="s">
        <v>76</v>
      </c>
      <c r="D1035" s="7">
        <v>9891.3799999999992</v>
      </c>
      <c r="E1035" s="16">
        <v>44985</v>
      </c>
      <c r="F1035" s="8">
        <v>0</v>
      </c>
    </row>
    <row r="1036" spans="1:6" ht="19.2" x14ac:dyDescent="0.3">
      <c r="A1036" s="4" t="s">
        <v>394</v>
      </c>
      <c r="B1036" s="5" t="s">
        <v>344</v>
      </c>
      <c r="C1036" s="6" t="s">
        <v>54</v>
      </c>
      <c r="D1036" s="7">
        <v>485313.93</v>
      </c>
      <c r="E1036" s="16">
        <v>44880</v>
      </c>
      <c r="F1036" s="8">
        <v>0</v>
      </c>
    </row>
    <row r="1037" spans="1:6" ht="19.2" x14ac:dyDescent="0.3">
      <c r="A1037" s="4" t="s">
        <v>394</v>
      </c>
      <c r="B1037" s="5" t="s">
        <v>344</v>
      </c>
      <c r="C1037" s="6" t="s">
        <v>68</v>
      </c>
      <c r="D1037" s="7">
        <v>112942.1</v>
      </c>
      <c r="E1037" s="16">
        <v>44880</v>
      </c>
      <c r="F1037" s="8">
        <v>0</v>
      </c>
    </row>
    <row r="1038" spans="1:6" ht="19.2" x14ac:dyDescent="0.3">
      <c r="A1038" s="4" t="s">
        <v>394</v>
      </c>
      <c r="B1038" s="5" t="s">
        <v>344</v>
      </c>
      <c r="C1038" s="6" t="s">
        <v>55</v>
      </c>
      <c r="D1038" s="7">
        <v>510041.28</v>
      </c>
      <c r="E1038" s="16">
        <v>44925</v>
      </c>
      <c r="F1038" s="8">
        <v>0</v>
      </c>
    </row>
    <row r="1039" spans="1:6" ht="19.2" x14ac:dyDescent="0.3">
      <c r="A1039" s="4" t="s">
        <v>394</v>
      </c>
      <c r="B1039" s="5" t="s">
        <v>344</v>
      </c>
      <c r="C1039" s="6" t="s">
        <v>69</v>
      </c>
      <c r="D1039" s="7">
        <v>118696.64</v>
      </c>
      <c r="E1039" s="16">
        <v>44925</v>
      </c>
      <c r="F1039" s="8">
        <v>0</v>
      </c>
    </row>
    <row r="1040" spans="1:6" ht="19.2" x14ac:dyDescent="0.3">
      <c r="A1040" s="4" t="s">
        <v>394</v>
      </c>
      <c r="B1040" s="5" t="s">
        <v>344</v>
      </c>
      <c r="C1040" s="6" t="s">
        <v>74</v>
      </c>
      <c r="D1040" s="7">
        <v>200862.82</v>
      </c>
      <c r="E1040" s="16">
        <v>44985</v>
      </c>
      <c r="F1040" s="8">
        <v>0</v>
      </c>
    </row>
    <row r="1041" spans="1:6" ht="19.2" x14ac:dyDescent="0.3">
      <c r="A1041" s="4" t="s">
        <v>394</v>
      </c>
      <c r="B1041" s="5" t="s">
        <v>344</v>
      </c>
      <c r="C1041" s="6" t="s">
        <v>75</v>
      </c>
      <c r="D1041" s="7">
        <v>40208.11</v>
      </c>
      <c r="E1041" s="16">
        <v>44985</v>
      </c>
      <c r="F1041" s="8">
        <v>0</v>
      </c>
    </row>
    <row r="1042" spans="1:6" ht="19.2" x14ac:dyDescent="0.3">
      <c r="A1042" s="4" t="s">
        <v>394</v>
      </c>
      <c r="B1042" s="5" t="s">
        <v>344</v>
      </c>
      <c r="C1042" s="6" t="s">
        <v>76</v>
      </c>
      <c r="D1042" s="7">
        <v>468617.01</v>
      </c>
      <c r="E1042" s="16">
        <v>44985</v>
      </c>
      <c r="F1042" s="8">
        <v>0</v>
      </c>
    </row>
    <row r="1043" spans="1:6" ht="19.2" x14ac:dyDescent="0.3">
      <c r="A1043" s="4" t="s">
        <v>394</v>
      </c>
      <c r="B1043" s="5" t="s">
        <v>344</v>
      </c>
      <c r="C1043" s="6" t="s">
        <v>77</v>
      </c>
      <c r="D1043" s="7">
        <v>93806.34</v>
      </c>
      <c r="E1043" s="16">
        <v>44985</v>
      </c>
      <c r="F1043" s="8">
        <v>0</v>
      </c>
    </row>
    <row r="1044" spans="1:6" ht="19.2" x14ac:dyDescent="0.3">
      <c r="A1044" s="4" t="s">
        <v>394</v>
      </c>
      <c r="B1044" s="5" t="s">
        <v>345</v>
      </c>
      <c r="C1044" s="6" t="s">
        <v>54</v>
      </c>
      <c r="D1044" s="7">
        <v>86795.71</v>
      </c>
      <c r="E1044" s="16">
        <v>44880</v>
      </c>
      <c r="F1044" s="8">
        <v>0</v>
      </c>
    </row>
    <row r="1045" spans="1:6" ht="19.2" x14ac:dyDescent="0.3">
      <c r="A1045" s="4" t="s">
        <v>394</v>
      </c>
      <c r="B1045" s="5" t="s">
        <v>345</v>
      </c>
      <c r="C1045" s="6" t="s">
        <v>55</v>
      </c>
      <c r="D1045" s="7">
        <v>91218.06</v>
      </c>
      <c r="E1045" s="16">
        <v>44925</v>
      </c>
      <c r="F1045" s="8">
        <v>0</v>
      </c>
    </row>
    <row r="1046" spans="1:6" ht="19.2" x14ac:dyDescent="0.3">
      <c r="A1046" s="4" t="s">
        <v>394</v>
      </c>
      <c r="B1046" s="5" t="s">
        <v>345</v>
      </c>
      <c r="C1046" s="6" t="s">
        <v>74</v>
      </c>
      <c r="D1046" s="7">
        <v>30899.83</v>
      </c>
      <c r="E1046" s="16">
        <v>44985</v>
      </c>
      <c r="F1046" s="8">
        <v>0</v>
      </c>
    </row>
    <row r="1047" spans="1:6" ht="19.2" x14ac:dyDescent="0.3">
      <c r="A1047" s="4" t="s">
        <v>394</v>
      </c>
      <c r="B1047" s="5" t="s">
        <v>345</v>
      </c>
      <c r="C1047" s="6" t="s">
        <v>76</v>
      </c>
      <c r="D1047" s="7">
        <v>72089.929999999993</v>
      </c>
      <c r="E1047" s="16">
        <v>44985</v>
      </c>
      <c r="F1047" s="8">
        <v>0</v>
      </c>
    </row>
    <row r="1048" spans="1:6" ht="19.2" x14ac:dyDescent="0.3">
      <c r="A1048" s="4" t="s">
        <v>394</v>
      </c>
      <c r="B1048" s="5" t="s">
        <v>346</v>
      </c>
      <c r="C1048" s="6" t="s">
        <v>54</v>
      </c>
      <c r="D1048" s="7">
        <v>101538.27</v>
      </c>
      <c r="E1048" s="16">
        <v>44880</v>
      </c>
      <c r="F1048" s="8">
        <v>0</v>
      </c>
    </row>
    <row r="1049" spans="1:6" ht="19.2" x14ac:dyDescent="0.3">
      <c r="A1049" s="4" t="s">
        <v>394</v>
      </c>
      <c r="B1049" s="5" t="s">
        <v>346</v>
      </c>
      <c r="C1049" s="6" t="s">
        <v>55</v>
      </c>
      <c r="D1049" s="7">
        <v>106711.77</v>
      </c>
      <c r="E1049" s="16">
        <v>44925</v>
      </c>
      <c r="F1049" s="8">
        <v>0</v>
      </c>
    </row>
    <row r="1050" spans="1:6" ht="19.2" x14ac:dyDescent="0.3">
      <c r="A1050" s="4" t="s">
        <v>394</v>
      </c>
      <c r="B1050" s="5" t="s">
        <v>346</v>
      </c>
      <c r="C1050" s="6" t="s">
        <v>74</v>
      </c>
      <c r="D1050" s="7">
        <v>36148.28</v>
      </c>
      <c r="E1050" s="16">
        <v>44985</v>
      </c>
      <c r="F1050" s="8">
        <v>0</v>
      </c>
    </row>
    <row r="1051" spans="1:6" ht="19.2" x14ac:dyDescent="0.3">
      <c r="A1051" s="4" t="s">
        <v>394</v>
      </c>
      <c r="B1051" s="5" t="s">
        <v>346</v>
      </c>
      <c r="C1051" s="6" t="s">
        <v>76</v>
      </c>
      <c r="D1051" s="7">
        <v>84334.66</v>
      </c>
      <c r="E1051" s="16">
        <v>44985</v>
      </c>
      <c r="F1051" s="8">
        <v>0</v>
      </c>
    </row>
    <row r="1052" spans="1:6" ht="19.2" x14ac:dyDescent="0.3">
      <c r="A1052" s="4" t="s">
        <v>394</v>
      </c>
      <c r="B1052" s="5" t="s">
        <v>349</v>
      </c>
      <c r="C1052" s="6" t="s">
        <v>54</v>
      </c>
      <c r="D1052" s="7">
        <v>618123.46</v>
      </c>
      <c r="E1052" s="16">
        <v>44880</v>
      </c>
      <c r="F1052" s="8">
        <v>0</v>
      </c>
    </row>
    <row r="1053" spans="1:6" ht="19.2" x14ac:dyDescent="0.3">
      <c r="A1053" s="4" t="s">
        <v>394</v>
      </c>
      <c r="B1053" s="5" t="s">
        <v>349</v>
      </c>
      <c r="C1053" s="6" t="s">
        <v>68</v>
      </c>
      <c r="D1053" s="7">
        <v>135168.57999999999</v>
      </c>
      <c r="E1053" s="16">
        <v>44880</v>
      </c>
      <c r="F1053" s="8">
        <v>22820.38</v>
      </c>
    </row>
    <row r="1054" spans="1:6" ht="19.2" x14ac:dyDescent="0.3">
      <c r="A1054" s="4" t="s">
        <v>394</v>
      </c>
      <c r="B1054" s="5" t="s">
        <v>349</v>
      </c>
      <c r="C1054" s="6" t="s">
        <v>55</v>
      </c>
      <c r="D1054" s="7">
        <v>649617.63</v>
      </c>
      <c r="E1054" s="16">
        <v>44925</v>
      </c>
      <c r="F1054" s="8">
        <v>0</v>
      </c>
    </row>
    <row r="1055" spans="1:6" ht="19.2" x14ac:dyDescent="0.3">
      <c r="A1055" s="4" t="s">
        <v>394</v>
      </c>
      <c r="B1055" s="5" t="s">
        <v>349</v>
      </c>
      <c r="C1055" s="6" t="s">
        <v>69</v>
      </c>
      <c r="D1055" s="7">
        <v>142055.57999999999</v>
      </c>
      <c r="E1055" s="16">
        <v>44925</v>
      </c>
      <c r="F1055" s="8">
        <v>23983.11</v>
      </c>
    </row>
    <row r="1056" spans="1:6" ht="19.2" x14ac:dyDescent="0.3">
      <c r="A1056" s="4" t="s">
        <v>394</v>
      </c>
      <c r="B1056" s="5" t="s">
        <v>349</v>
      </c>
      <c r="C1056" s="6" t="s">
        <v>74</v>
      </c>
      <c r="D1056" s="7">
        <v>220055.93</v>
      </c>
      <c r="E1056" s="16">
        <v>44985</v>
      </c>
      <c r="F1056" s="8">
        <v>0</v>
      </c>
    </row>
    <row r="1057" spans="1:6" ht="19.2" x14ac:dyDescent="0.3">
      <c r="A1057" s="4" t="s">
        <v>394</v>
      </c>
      <c r="B1057" s="5" t="s">
        <v>349</v>
      </c>
      <c r="C1057" s="6" t="s">
        <v>75</v>
      </c>
      <c r="D1057" s="7">
        <v>48120.88</v>
      </c>
      <c r="E1057" s="16">
        <v>44985</v>
      </c>
      <c r="F1057" s="8">
        <v>8124.2</v>
      </c>
    </row>
    <row r="1058" spans="1:6" ht="19.2" x14ac:dyDescent="0.3">
      <c r="A1058" s="4" t="s">
        <v>394</v>
      </c>
      <c r="B1058" s="5" t="s">
        <v>349</v>
      </c>
      <c r="C1058" s="6" t="s">
        <v>76</v>
      </c>
      <c r="D1058" s="7">
        <v>513394.93</v>
      </c>
      <c r="E1058" s="16">
        <v>44985</v>
      </c>
      <c r="F1058" s="8">
        <v>0</v>
      </c>
    </row>
    <row r="1059" spans="1:6" ht="19.2" x14ac:dyDescent="0.3">
      <c r="A1059" s="4" t="s">
        <v>394</v>
      </c>
      <c r="B1059" s="5" t="s">
        <v>349</v>
      </c>
      <c r="C1059" s="6" t="s">
        <v>77</v>
      </c>
      <c r="D1059" s="7">
        <v>112266.99</v>
      </c>
      <c r="E1059" s="16">
        <v>44985</v>
      </c>
      <c r="F1059" s="8">
        <v>18953.93</v>
      </c>
    </row>
    <row r="1060" spans="1:6" ht="19.2" x14ac:dyDescent="0.3">
      <c r="A1060" s="4" t="s">
        <v>394</v>
      </c>
      <c r="B1060" s="5" t="s">
        <v>350</v>
      </c>
      <c r="C1060" s="6" t="s">
        <v>54</v>
      </c>
      <c r="D1060" s="7">
        <v>35629.9</v>
      </c>
      <c r="E1060" s="16">
        <v>44880</v>
      </c>
      <c r="F1060" s="8">
        <v>0</v>
      </c>
    </row>
    <row r="1061" spans="1:6" ht="19.2" x14ac:dyDescent="0.3">
      <c r="A1061" s="4" t="s">
        <v>394</v>
      </c>
      <c r="B1061" s="5" t="s">
        <v>350</v>
      </c>
      <c r="C1061" s="6" t="s">
        <v>55</v>
      </c>
      <c r="D1061" s="7">
        <v>37445.29</v>
      </c>
      <c r="E1061" s="16">
        <v>44925</v>
      </c>
      <c r="F1061" s="8">
        <v>0</v>
      </c>
    </row>
    <row r="1062" spans="1:6" ht="19.2" x14ac:dyDescent="0.3">
      <c r="A1062" s="4" t="s">
        <v>394</v>
      </c>
      <c r="B1062" s="5" t="s">
        <v>350</v>
      </c>
      <c r="C1062" s="6" t="s">
        <v>74</v>
      </c>
      <c r="D1062" s="7">
        <v>12684.47</v>
      </c>
      <c r="E1062" s="16">
        <v>44985</v>
      </c>
      <c r="F1062" s="8">
        <v>0</v>
      </c>
    </row>
    <row r="1063" spans="1:6" ht="19.2" x14ac:dyDescent="0.3">
      <c r="A1063" s="4" t="s">
        <v>394</v>
      </c>
      <c r="B1063" s="5" t="s">
        <v>350</v>
      </c>
      <c r="C1063" s="6" t="s">
        <v>76</v>
      </c>
      <c r="D1063" s="7">
        <v>29593.13</v>
      </c>
      <c r="E1063" s="16">
        <v>44985</v>
      </c>
      <c r="F1063" s="8">
        <v>0</v>
      </c>
    </row>
    <row r="1064" spans="1:6" ht="19.2" x14ac:dyDescent="0.3">
      <c r="A1064" s="4" t="s">
        <v>394</v>
      </c>
      <c r="B1064" s="5" t="s">
        <v>351</v>
      </c>
      <c r="C1064" s="6" t="s">
        <v>54</v>
      </c>
      <c r="D1064" s="7">
        <v>125693.92</v>
      </c>
      <c r="E1064" s="16">
        <v>44880</v>
      </c>
      <c r="F1064" s="8">
        <v>0</v>
      </c>
    </row>
    <row r="1065" spans="1:6" ht="19.2" x14ac:dyDescent="0.3">
      <c r="A1065" s="4" t="s">
        <v>394</v>
      </c>
      <c r="B1065" s="5" t="s">
        <v>351</v>
      </c>
      <c r="C1065" s="6" t="s">
        <v>68</v>
      </c>
      <c r="D1065" s="7">
        <v>28190.04</v>
      </c>
      <c r="E1065" s="16">
        <v>44880</v>
      </c>
      <c r="F1065" s="8">
        <v>4759.3</v>
      </c>
    </row>
    <row r="1066" spans="1:6" ht="19.2" x14ac:dyDescent="0.3">
      <c r="A1066" s="4" t="s">
        <v>394</v>
      </c>
      <c r="B1066" s="5" t="s">
        <v>351</v>
      </c>
      <c r="C1066" s="6" t="s">
        <v>55</v>
      </c>
      <c r="D1066" s="7">
        <v>132098.18</v>
      </c>
      <c r="E1066" s="16">
        <v>44925</v>
      </c>
      <c r="F1066" s="8">
        <v>0</v>
      </c>
    </row>
    <row r="1067" spans="1:6" ht="19.2" x14ac:dyDescent="0.3">
      <c r="A1067" s="4" t="s">
        <v>394</v>
      </c>
      <c r="B1067" s="5" t="s">
        <v>351</v>
      </c>
      <c r="C1067" s="6" t="s">
        <v>69</v>
      </c>
      <c r="D1067" s="7">
        <v>29626.36</v>
      </c>
      <c r="E1067" s="16">
        <v>44925</v>
      </c>
      <c r="F1067" s="8">
        <v>5001.79</v>
      </c>
    </row>
    <row r="1068" spans="1:6" ht="19.2" x14ac:dyDescent="0.3">
      <c r="A1068" s="4" t="s">
        <v>394</v>
      </c>
      <c r="B1068" s="5" t="s">
        <v>351</v>
      </c>
      <c r="C1068" s="6" t="s">
        <v>74</v>
      </c>
      <c r="D1068" s="7">
        <v>44747.839999999997</v>
      </c>
      <c r="E1068" s="16">
        <v>44985</v>
      </c>
      <c r="F1068" s="8">
        <v>0</v>
      </c>
    </row>
    <row r="1069" spans="1:6" ht="19.2" x14ac:dyDescent="0.3">
      <c r="A1069" s="4" t="s">
        <v>394</v>
      </c>
      <c r="B1069" s="5" t="s">
        <v>351</v>
      </c>
      <c r="C1069" s="6" t="s">
        <v>75</v>
      </c>
      <c r="D1069" s="7">
        <v>11730.18</v>
      </c>
      <c r="E1069" s="16">
        <v>44985</v>
      </c>
      <c r="F1069" s="8">
        <v>0</v>
      </c>
    </row>
    <row r="1070" spans="1:6" ht="19.2" x14ac:dyDescent="0.3">
      <c r="A1070" s="4" t="s">
        <v>394</v>
      </c>
      <c r="B1070" s="5" t="s">
        <v>351</v>
      </c>
      <c r="C1070" s="6" t="s">
        <v>76</v>
      </c>
      <c r="D1070" s="7">
        <v>104397.63</v>
      </c>
      <c r="E1070" s="16">
        <v>44985</v>
      </c>
      <c r="F1070" s="8">
        <v>0</v>
      </c>
    </row>
    <row r="1071" spans="1:6" ht="19.2" x14ac:dyDescent="0.3">
      <c r="A1071" s="4" t="s">
        <v>394</v>
      </c>
      <c r="B1071" s="5" t="s">
        <v>351</v>
      </c>
      <c r="C1071" s="6" t="s">
        <v>77</v>
      </c>
      <c r="D1071" s="7">
        <v>27366.74</v>
      </c>
      <c r="E1071" s="16">
        <v>44985</v>
      </c>
      <c r="F1071" s="8">
        <v>0</v>
      </c>
    </row>
    <row r="1072" spans="1:6" ht="19.2" x14ac:dyDescent="0.3">
      <c r="A1072" s="4" t="s">
        <v>394</v>
      </c>
      <c r="B1072" s="5" t="s">
        <v>352</v>
      </c>
      <c r="C1072" s="6" t="s">
        <v>54</v>
      </c>
      <c r="D1072" s="7">
        <v>455980.81</v>
      </c>
      <c r="E1072" s="16">
        <v>44880</v>
      </c>
      <c r="F1072" s="8">
        <v>0</v>
      </c>
    </row>
    <row r="1073" spans="1:6" ht="19.2" x14ac:dyDescent="0.3">
      <c r="A1073" s="4" t="s">
        <v>394</v>
      </c>
      <c r="B1073" s="5" t="s">
        <v>352</v>
      </c>
      <c r="C1073" s="6" t="s">
        <v>55</v>
      </c>
      <c r="D1073" s="7">
        <v>479213.6</v>
      </c>
      <c r="E1073" s="16">
        <v>44925</v>
      </c>
      <c r="F1073" s="8">
        <v>0</v>
      </c>
    </row>
    <row r="1074" spans="1:6" ht="19.2" x14ac:dyDescent="0.3">
      <c r="A1074" s="4" t="s">
        <v>394</v>
      </c>
      <c r="B1074" s="5" t="s">
        <v>352</v>
      </c>
      <c r="C1074" s="6" t="s">
        <v>74</v>
      </c>
      <c r="D1074" s="7">
        <v>183684.95</v>
      </c>
      <c r="E1074" s="16">
        <v>44985</v>
      </c>
      <c r="F1074" s="8">
        <v>0</v>
      </c>
    </row>
    <row r="1075" spans="1:6" ht="19.2" x14ac:dyDescent="0.3">
      <c r="A1075" s="4" t="s">
        <v>394</v>
      </c>
      <c r="B1075" s="5" t="s">
        <v>352</v>
      </c>
      <c r="C1075" s="6" t="s">
        <v>76</v>
      </c>
      <c r="D1075" s="7">
        <v>428540.71</v>
      </c>
      <c r="E1075" s="16">
        <v>44985</v>
      </c>
      <c r="F1075" s="8">
        <v>0</v>
      </c>
    </row>
    <row r="1076" spans="1:6" ht="19.2" x14ac:dyDescent="0.3">
      <c r="A1076" s="4" t="s">
        <v>394</v>
      </c>
      <c r="B1076" s="5" t="s">
        <v>353</v>
      </c>
      <c r="C1076" s="6" t="s">
        <v>54</v>
      </c>
      <c r="D1076" s="7">
        <v>4068.7</v>
      </c>
      <c r="E1076" s="16">
        <v>44880</v>
      </c>
      <c r="F1076" s="8">
        <v>0</v>
      </c>
    </row>
    <row r="1077" spans="1:6" ht="19.2" x14ac:dyDescent="0.3">
      <c r="A1077" s="4" t="s">
        <v>394</v>
      </c>
      <c r="B1077" s="5" t="s">
        <v>353</v>
      </c>
      <c r="C1077" s="6" t="s">
        <v>55</v>
      </c>
      <c r="D1077" s="7">
        <v>4276.01</v>
      </c>
      <c r="E1077" s="16">
        <v>44925</v>
      </c>
      <c r="F1077" s="8">
        <v>0</v>
      </c>
    </row>
    <row r="1078" spans="1:6" ht="19.2" x14ac:dyDescent="0.3">
      <c r="A1078" s="4" t="s">
        <v>394</v>
      </c>
      <c r="B1078" s="5" t="s">
        <v>353</v>
      </c>
      <c r="C1078" s="6" t="s">
        <v>74</v>
      </c>
      <c r="D1078" s="7">
        <v>1448.48</v>
      </c>
      <c r="E1078" s="16">
        <v>44985</v>
      </c>
      <c r="F1078" s="8">
        <v>0</v>
      </c>
    </row>
    <row r="1079" spans="1:6" ht="19.2" x14ac:dyDescent="0.3">
      <c r="A1079" s="4" t="s">
        <v>394</v>
      </c>
      <c r="B1079" s="5" t="s">
        <v>353</v>
      </c>
      <c r="C1079" s="6" t="s">
        <v>76</v>
      </c>
      <c r="D1079" s="7">
        <v>3379.34</v>
      </c>
      <c r="E1079" s="16">
        <v>44985</v>
      </c>
      <c r="F1079" s="8">
        <v>0</v>
      </c>
    </row>
    <row r="1080" spans="1:6" ht="19.2" x14ac:dyDescent="0.3">
      <c r="A1080" s="4" t="s">
        <v>394</v>
      </c>
      <c r="B1080" s="5" t="s">
        <v>354</v>
      </c>
      <c r="C1080" s="6" t="s">
        <v>54</v>
      </c>
      <c r="D1080" s="7">
        <v>12261.45</v>
      </c>
      <c r="E1080" s="16">
        <v>44880</v>
      </c>
      <c r="F1080" s="8">
        <v>0</v>
      </c>
    </row>
    <row r="1081" spans="1:6" ht="19.2" x14ac:dyDescent="0.3">
      <c r="A1081" s="4" t="s">
        <v>394</v>
      </c>
      <c r="B1081" s="5" t="s">
        <v>355</v>
      </c>
      <c r="C1081" s="6" t="s">
        <v>54</v>
      </c>
      <c r="D1081" s="7">
        <v>679179.44</v>
      </c>
      <c r="E1081" s="16">
        <v>44880</v>
      </c>
      <c r="F1081" s="8">
        <v>0</v>
      </c>
    </row>
    <row r="1082" spans="1:6" ht="19.2" x14ac:dyDescent="0.3">
      <c r="A1082" s="4" t="s">
        <v>394</v>
      </c>
      <c r="B1082" s="5" t="s">
        <v>355</v>
      </c>
      <c r="C1082" s="6" t="s">
        <v>68</v>
      </c>
      <c r="D1082" s="7">
        <v>175774.21</v>
      </c>
      <c r="E1082" s="16">
        <v>44880</v>
      </c>
      <c r="F1082" s="8">
        <v>0</v>
      </c>
    </row>
    <row r="1083" spans="1:6" ht="19.2" x14ac:dyDescent="0.3">
      <c r="A1083" s="4" t="s">
        <v>394</v>
      </c>
      <c r="B1083" s="5" t="s">
        <v>355</v>
      </c>
      <c r="C1083" s="6" t="s">
        <v>55</v>
      </c>
      <c r="D1083" s="7">
        <v>713784.48</v>
      </c>
      <c r="E1083" s="16">
        <v>44925</v>
      </c>
      <c r="F1083" s="8">
        <v>0</v>
      </c>
    </row>
    <row r="1084" spans="1:6" ht="19.2" x14ac:dyDescent="0.3">
      <c r="A1084" s="4" t="s">
        <v>394</v>
      </c>
      <c r="B1084" s="5" t="s">
        <v>355</v>
      </c>
      <c r="C1084" s="6" t="s">
        <v>69</v>
      </c>
      <c r="D1084" s="7">
        <v>184730.13</v>
      </c>
      <c r="E1084" s="16">
        <v>44925</v>
      </c>
      <c r="F1084" s="8">
        <v>0</v>
      </c>
    </row>
    <row r="1085" spans="1:6" ht="19.2" x14ac:dyDescent="0.3">
      <c r="A1085" s="4" t="s">
        <v>394</v>
      </c>
      <c r="B1085" s="5" t="s">
        <v>355</v>
      </c>
      <c r="C1085" s="6" t="s">
        <v>74</v>
      </c>
      <c r="D1085" s="7">
        <v>254266.23</v>
      </c>
      <c r="E1085" s="16">
        <v>44985</v>
      </c>
      <c r="F1085" s="8">
        <v>0</v>
      </c>
    </row>
    <row r="1086" spans="1:6" ht="19.2" x14ac:dyDescent="0.3">
      <c r="A1086" s="4" t="s">
        <v>394</v>
      </c>
      <c r="B1086" s="5" t="s">
        <v>355</v>
      </c>
      <c r="C1086" s="6" t="s">
        <v>75</v>
      </c>
      <c r="D1086" s="7">
        <v>62576.75</v>
      </c>
      <c r="E1086" s="16">
        <v>44985</v>
      </c>
      <c r="F1086" s="8">
        <v>0</v>
      </c>
    </row>
    <row r="1087" spans="1:6" ht="19.2" x14ac:dyDescent="0.3">
      <c r="A1087" s="4" t="s">
        <v>394</v>
      </c>
      <c r="B1087" s="5" t="s">
        <v>355</v>
      </c>
      <c r="C1087" s="6" t="s">
        <v>76</v>
      </c>
      <c r="D1087" s="7">
        <v>593208.23</v>
      </c>
      <c r="E1087" s="16">
        <v>44985</v>
      </c>
      <c r="F1087" s="8">
        <v>0</v>
      </c>
    </row>
    <row r="1088" spans="1:6" ht="19.2" x14ac:dyDescent="0.3">
      <c r="A1088" s="4" t="s">
        <v>394</v>
      </c>
      <c r="B1088" s="5" t="s">
        <v>355</v>
      </c>
      <c r="C1088" s="6" t="s">
        <v>77</v>
      </c>
      <c r="D1088" s="7">
        <v>145992.82</v>
      </c>
      <c r="E1088" s="16">
        <v>44985</v>
      </c>
      <c r="F1088" s="8">
        <v>0</v>
      </c>
    </row>
    <row r="1089" spans="1:6" ht="19.2" x14ac:dyDescent="0.3">
      <c r="A1089" s="4" t="s">
        <v>394</v>
      </c>
      <c r="B1089" s="5" t="s">
        <v>356</v>
      </c>
      <c r="C1089" s="6" t="s">
        <v>54</v>
      </c>
      <c r="D1089" s="7">
        <v>44480.7</v>
      </c>
      <c r="E1089" s="16">
        <v>44880</v>
      </c>
      <c r="F1089" s="8">
        <v>0</v>
      </c>
    </row>
    <row r="1090" spans="1:6" ht="19.2" x14ac:dyDescent="0.3">
      <c r="A1090" s="4" t="s">
        <v>394</v>
      </c>
      <c r="B1090" s="5" t="s">
        <v>356</v>
      </c>
      <c r="C1090" s="6" t="s">
        <v>55</v>
      </c>
      <c r="D1090" s="7">
        <v>46747.05</v>
      </c>
      <c r="E1090" s="16">
        <v>44925</v>
      </c>
      <c r="F1090" s="8">
        <v>0</v>
      </c>
    </row>
    <row r="1091" spans="1:6" ht="19.2" x14ac:dyDescent="0.3">
      <c r="A1091" s="4" t="s">
        <v>394</v>
      </c>
      <c r="B1091" s="5" t="s">
        <v>356</v>
      </c>
      <c r="C1091" s="6" t="s">
        <v>74</v>
      </c>
      <c r="D1091" s="7">
        <v>15835.42</v>
      </c>
      <c r="E1091" s="16">
        <v>44985</v>
      </c>
      <c r="F1091" s="8">
        <v>0</v>
      </c>
    </row>
    <row r="1092" spans="1:6" ht="19.2" x14ac:dyDescent="0.3">
      <c r="A1092" s="4" t="s">
        <v>394</v>
      </c>
      <c r="B1092" s="5" t="s">
        <v>356</v>
      </c>
      <c r="C1092" s="6" t="s">
        <v>76</v>
      </c>
      <c r="D1092" s="7">
        <v>36944.35</v>
      </c>
      <c r="E1092" s="16">
        <v>44985</v>
      </c>
      <c r="F1092" s="8">
        <v>0</v>
      </c>
    </row>
    <row r="1093" spans="1:6" ht="19.2" x14ac:dyDescent="0.3">
      <c r="A1093" s="4" t="s">
        <v>394</v>
      </c>
      <c r="B1093" s="5" t="s">
        <v>357</v>
      </c>
      <c r="C1093" s="6" t="s">
        <v>54</v>
      </c>
      <c r="D1093" s="7">
        <v>6372.33</v>
      </c>
      <c r="E1093" s="16">
        <v>44880</v>
      </c>
      <c r="F1093" s="8">
        <v>0</v>
      </c>
    </row>
    <row r="1094" spans="1:6" ht="19.2" x14ac:dyDescent="0.3">
      <c r="A1094" s="4" t="s">
        <v>394</v>
      </c>
      <c r="B1094" s="5" t="s">
        <v>357</v>
      </c>
      <c r="C1094" s="6" t="s">
        <v>55</v>
      </c>
      <c r="D1094" s="7">
        <v>6697.01</v>
      </c>
      <c r="E1094" s="16">
        <v>44925</v>
      </c>
      <c r="F1094" s="8">
        <v>0</v>
      </c>
    </row>
    <row r="1095" spans="1:6" ht="19.2" x14ac:dyDescent="0.3">
      <c r="A1095" s="4" t="s">
        <v>394</v>
      </c>
      <c r="B1095" s="5" t="s">
        <v>357</v>
      </c>
      <c r="C1095" s="6" t="s">
        <v>74</v>
      </c>
      <c r="D1095" s="7">
        <v>2268.59</v>
      </c>
      <c r="E1095" s="16">
        <v>44985</v>
      </c>
      <c r="F1095" s="8">
        <v>0</v>
      </c>
    </row>
    <row r="1096" spans="1:6" ht="19.2" x14ac:dyDescent="0.3">
      <c r="A1096" s="4" t="s">
        <v>394</v>
      </c>
      <c r="B1096" s="5" t="s">
        <v>357</v>
      </c>
      <c r="C1096" s="6" t="s">
        <v>76</v>
      </c>
      <c r="D1096" s="7">
        <v>5292.67</v>
      </c>
      <c r="E1096" s="16">
        <v>44985</v>
      </c>
      <c r="F1096" s="8">
        <v>0</v>
      </c>
    </row>
    <row r="1097" spans="1:6" ht="19.2" x14ac:dyDescent="0.3">
      <c r="A1097" s="4" t="s">
        <v>394</v>
      </c>
      <c r="B1097" s="5" t="s">
        <v>358</v>
      </c>
      <c r="C1097" s="6" t="s">
        <v>54</v>
      </c>
      <c r="D1097" s="7">
        <v>23658.38</v>
      </c>
      <c r="E1097" s="16">
        <v>44880</v>
      </c>
      <c r="F1097" s="8">
        <v>0</v>
      </c>
    </row>
    <row r="1098" spans="1:6" ht="19.2" x14ac:dyDescent="0.3">
      <c r="A1098" s="4" t="s">
        <v>394</v>
      </c>
      <c r="B1098" s="5" t="s">
        <v>358</v>
      </c>
      <c r="C1098" s="6" t="s">
        <v>55</v>
      </c>
      <c r="D1098" s="7">
        <v>24863.8</v>
      </c>
      <c r="E1098" s="16">
        <v>44925</v>
      </c>
      <c r="F1098" s="8">
        <v>0</v>
      </c>
    </row>
    <row r="1099" spans="1:6" ht="19.2" x14ac:dyDescent="0.3">
      <c r="A1099" s="4" t="s">
        <v>394</v>
      </c>
      <c r="B1099" s="5" t="s">
        <v>358</v>
      </c>
      <c r="C1099" s="6" t="s">
        <v>74</v>
      </c>
      <c r="D1099" s="7">
        <v>8422.5300000000007</v>
      </c>
      <c r="E1099" s="16">
        <v>44985</v>
      </c>
      <c r="F1099" s="8">
        <v>0</v>
      </c>
    </row>
    <row r="1100" spans="1:6" ht="19.2" x14ac:dyDescent="0.3">
      <c r="A1100" s="4" t="s">
        <v>394</v>
      </c>
      <c r="B1100" s="5" t="s">
        <v>358</v>
      </c>
      <c r="C1100" s="6" t="s">
        <v>76</v>
      </c>
      <c r="D1100" s="7">
        <v>19649.939999999999</v>
      </c>
      <c r="E1100" s="16">
        <v>44985</v>
      </c>
      <c r="F1100" s="8">
        <v>0</v>
      </c>
    </row>
    <row r="1101" spans="1:6" ht="19.2" x14ac:dyDescent="0.3">
      <c r="A1101" s="4" t="s">
        <v>394</v>
      </c>
      <c r="B1101" s="5" t="s">
        <v>359</v>
      </c>
      <c r="C1101" s="6" t="s">
        <v>54</v>
      </c>
      <c r="D1101" s="7">
        <v>997777.72</v>
      </c>
      <c r="E1101" s="16">
        <v>44880</v>
      </c>
      <c r="F1101" s="8">
        <v>0</v>
      </c>
    </row>
    <row r="1102" spans="1:6" ht="19.2" x14ac:dyDescent="0.3">
      <c r="A1102" s="4" t="s">
        <v>394</v>
      </c>
      <c r="B1102" s="5" t="s">
        <v>359</v>
      </c>
      <c r="C1102" s="6" t="s">
        <v>55</v>
      </c>
      <c r="D1102" s="7">
        <v>1048615.72</v>
      </c>
      <c r="E1102" s="16">
        <v>44925</v>
      </c>
      <c r="F1102" s="8">
        <v>0</v>
      </c>
    </row>
    <row r="1103" spans="1:6" ht="19.2" x14ac:dyDescent="0.3">
      <c r="A1103" s="4" t="s">
        <v>394</v>
      </c>
      <c r="B1103" s="5" t="s">
        <v>359</v>
      </c>
      <c r="C1103" s="6" t="s">
        <v>74</v>
      </c>
      <c r="D1103" s="7">
        <v>355215.27</v>
      </c>
      <c r="E1103" s="16">
        <v>44987</v>
      </c>
      <c r="F1103" s="8">
        <v>0</v>
      </c>
    </row>
    <row r="1104" spans="1:6" ht="19.2" x14ac:dyDescent="0.3">
      <c r="A1104" s="4" t="s">
        <v>394</v>
      </c>
      <c r="B1104" s="5" t="s">
        <v>359</v>
      </c>
      <c r="C1104" s="6" t="s">
        <v>76</v>
      </c>
      <c r="D1104" s="7">
        <v>828724.44</v>
      </c>
      <c r="E1104" s="16">
        <v>44987</v>
      </c>
      <c r="F1104" s="8">
        <v>0</v>
      </c>
    </row>
    <row r="1105" spans="1:6" ht="19.2" x14ac:dyDescent="0.3">
      <c r="A1105" s="4" t="s">
        <v>394</v>
      </c>
      <c r="B1105" s="5" t="s">
        <v>360</v>
      </c>
      <c r="C1105" s="6" t="s">
        <v>54</v>
      </c>
      <c r="D1105" s="7">
        <v>172445.75</v>
      </c>
      <c r="E1105" s="16">
        <v>44895</v>
      </c>
      <c r="F1105" s="8">
        <v>0</v>
      </c>
    </row>
    <row r="1106" spans="1:6" ht="19.2" x14ac:dyDescent="0.3">
      <c r="A1106" s="4" t="s">
        <v>394</v>
      </c>
      <c r="B1106" s="5" t="s">
        <v>360</v>
      </c>
      <c r="C1106" s="6" t="s">
        <v>68</v>
      </c>
      <c r="D1106" s="7">
        <v>45204.85</v>
      </c>
      <c r="E1106" s="16">
        <v>44895</v>
      </c>
      <c r="F1106" s="8">
        <v>0</v>
      </c>
    </row>
    <row r="1107" spans="1:6" ht="19.2" x14ac:dyDescent="0.3">
      <c r="A1107" s="4" t="s">
        <v>394</v>
      </c>
      <c r="B1107" s="5" t="s">
        <v>360</v>
      </c>
      <c r="C1107" s="6" t="s">
        <v>55</v>
      </c>
      <c r="D1107" s="7">
        <v>181232.08</v>
      </c>
      <c r="E1107" s="16">
        <v>44925</v>
      </c>
      <c r="F1107" s="8">
        <v>0</v>
      </c>
    </row>
    <row r="1108" spans="1:6" ht="19.2" x14ac:dyDescent="0.3">
      <c r="A1108" s="4" t="s">
        <v>394</v>
      </c>
      <c r="B1108" s="5" t="s">
        <v>360</v>
      </c>
      <c r="C1108" s="6" t="s">
        <v>69</v>
      </c>
      <c r="D1108" s="7">
        <v>47508.09</v>
      </c>
      <c r="E1108" s="16">
        <v>44925</v>
      </c>
      <c r="F1108" s="8">
        <v>0</v>
      </c>
    </row>
    <row r="1109" spans="1:6" ht="19.2" x14ac:dyDescent="0.3">
      <c r="A1109" s="4" t="s">
        <v>394</v>
      </c>
      <c r="B1109" s="5" t="s">
        <v>360</v>
      </c>
      <c r="C1109" s="6" t="s">
        <v>74</v>
      </c>
      <c r="D1109" s="7">
        <v>61391.8</v>
      </c>
      <c r="E1109" s="16">
        <v>44985</v>
      </c>
      <c r="F1109" s="8">
        <v>0</v>
      </c>
    </row>
    <row r="1110" spans="1:6" ht="19.2" x14ac:dyDescent="0.3">
      <c r="A1110" s="4" t="s">
        <v>394</v>
      </c>
      <c r="B1110" s="5" t="s">
        <v>360</v>
      </c>
      <c r="C1110" s="6" t="s">
        <v>75</v>
      </c>
      <c r="D1110" s="7">
        <v>16093.22</v>
      </c>
      <c r="E1110" s="16">
        <v>44985</v>
      </c>
      <c r="F1110" s="8">
        <v>0</v>
      </c>
    </row>
    <row r="1111" spans="1:6" ht="19.2" x14ac:dyDescent="0.3">
      <c r="A1111" s="4" t="s">
        <v>394</v>
      </c>
      <c r="B1111" s="5" t="s">
        <v>360</v>
      </c>
      <c r="C1111" s="6" t="s">
        <v>76</v>
      </c>
      <c r="D1111" s="7">
        <v>143228.29999999999</v>
      </c>
      <c r="E1111" s="16">
        <v>44985</v>
      </c>
      <c r="F1111" s="8">
        <v>0</v>
      </c>
    </row>
    <row r="1112" spans="1:6" ht="19.2" x14ac:dyDescent="0.3">
      <c r="A1112" s="4" t="s">
        <v>394</v>
      </c>
      <c r="B1112" s="5" t="s">
        <v>360</v>
      </c>
      <c r="C1112" s="6" t="s">
        <v>77</v>
      </c>
      <c r="D1112" s="7">
        <v>37545.800000000003</v>
      </c>
      <c r="E1112" s="16">
        <v>44985</v>
      </c>
      <c r="F1112" s="8">
        <v>0</v>
      </c>
    </row>
    <row r="1113" spans="1:6" ht="19.2" x14ac:dyDescent="0.3">
      <c r="A1113" s="4" t="s">
        <v>394</v>
      </c>
      <c r="B1113" s="5" t="s">
        <v>361</v>
      </c>
      <c r="C1113" s="6" t="s">
        <v>54</v>
      </c>
      <c r="D1113" s="7">
        <v>29014.2</v>
      </c>
      <c r="E1113" s="16">
        <v>44895</v>
      </c>
      <c r="F1113" s="8">
        <v>0</v>
      </c>
    </row>
    <row r="1114" spans="1:6" ht="19.2" x14ac:dyDescent="0.3">
      <c r="A1114" s="4" t="s">
        <v>394</v>
      </c>
      <c r="B1114" s="5" t="s">
        <v>361</v>
      </c>
      <c r="C1114" s="6" t="s">
        <v>55</v>
      </c>
      <c r="D1114" s="7">
        <v>30492.51</v>
      </c>
      <c r="E1114" s="16">
        <v>44925</v>
      </c>
      <c r="F1114" s="8">
        <v>0</v>
      </c>
    </row>
    <row r="1115" spans="1:6" ht="19.2" x14ac:dyDescent="0.3">
      <c r="A1115" s="4" t="s">
        <v>394</v>
      </c>
      <c r="B1115" s="5" t="s">
        <v>361</v>
      </c>
      <c r="C1115" s="6" t="s">
        <v>74</v>
      </c>
      <c r="D1115" s="7">
        <v>10329.24</v>
      </c>
      <c r="E1115" s="16">
        <v>44985</v>
      </c>
      <c r="F1115" s="8">
        <v>0</v>
      </c>
    </row>
    <row r="1116" spans="1:6" ht="19.2" x14ac:dyDescent="0.3">
      <c r="A1116" s="4" t="s">
        <v>394</v>
      </c>
      <c r="B1116" s="5" t="s">
        <v>361</v>
      </c>
      <c r="C1116" s="6" t="s">
        <v>76</v>
      </c>
      <c r="D1116" s="7">
        <v>24098.33</v>
      </c>
      <c r="E1116" s="16">
        <v>44985</v>
      </c>
      <c r="F1116" s="8">
        <v>0</v>
      </c>
    </row>
    <row r="1117" spans="1:6" ht="19.2" x14ac:dyDescent="0.3">
      <c r="A1117" s="4" t="s">
        <v>394</v>
      </c>
      <c r="B1117" s="5" t="s">
        <v>362</v>
      </c>
      <c r="C1117" s="6" t="s">
        <v>54</v>
      </c>
      <c r="D1117" s="7">
        <v>208910.3</v>
      </c>
      <c r="E1117" s="16">
        <v>44880</v>
      </c>
      <c r="F1117" s="8">
        <v>0</v>
      </c>
    </row>
    <row r="1118" spans="1:6" ht="19.2" x14ac:dyDescent="0.3">
      <c r="A1118" s="4" t="s">
        <v>394</v>
      </c>
      <c r="B1118" s="5" t="s">
        <v>362</v>
      </c>
      <c r="C1118" s="6" t="s">
        <v>68</v>
      </c>
      <c r="D1118" s="7">
        <v>37765.18</v>
      </c>
      <c r="E1118" s="16">
        <v>44880</v>
      </c>
      <c r="F1118" s="8">
        <v>6375.86</v>
      </c>
    </row>
    <row r="1119" spans="1:6" ht="19.2" x14ac:dyDescent="0.3">
      <c r="A1119" s="4" t="s">
        <v>394</v>
      </c>
      <c r="B1119" s="5" t="s">
        <v>362</v>
      </c>
      <c r="C1119" s="6" t="s">
        <v>55</v>
      </c>
      <c r="D1119" s="7">
        <v>219554.54</v>
      </c>
      <c r="E1119" s="16">
        <v>44925</v>
      </c>
      <c r="F1119" s="8">
        <v>0</v>
      </c>
    </row>
    <row r="1120" spans="1:6" ht="19.2" x14ac:dyDescent="0.3">
      <c r="A1120" s="4" t="s">
        <v>394</v>
      </c>
      <c r="B1120" s="5" t="s">
        <v>362</v>
      </c>
      <c r="C1120" s="6" t="s">
        <v>69</v>
      </c>
      <c r="D1120" s="7">
        <v>39689.370000000003</v>
      </c>
      <c r="E1120" s="16">
        <v>44925</v>
      </c>
      <c r="F1120" s="8">
        <v>6700.72</v>
      </c>
    </row>
    <row r="1121" spans="1:6" ht="19.2" x14ac:dyDescent="0.3">
      <c r="A1121" s="4" t="s">
        <v>394</v>
      </c>
      <c r="B1121" s="5" t="s">
        <v>362</v>
      </c>
      <c r="C1121" s="6" t="s">
        <v>74</v>
      </c>
      <c r="D1121" s="7">
        <v>74373.41</v>
      </c>
      <c r="E1121" s="16">
        <v>44985</v>
      </c>
      <c r="F1121" s="8">
        <v>0</v>
      </c>
    </row>
    <row r="1122" spans="1:6" ht="19.2" x14ac:dyDescent="0.3">
      <c r="A1122" s="4" t="s">
        <v>394</v>
      </c>
      <c r="B1122" s="5" t="s">
        <v>362</v>
      </c>
      <c r="C1122" s="6" t="s">
        <v>75</v>
      </c>
      <c r="D1122" s="7">
        <v>15714.5</v>
      </c>
      <c r="E1122" s="16">
        <v>44985</v>
      </c>
      <c r="F1122" s="8">
        <v>0</v>
      </c>
    </row>
    <row r="1123" spans="1:6" ht="19.2" x14ac:dyDescent="0.3">
      <c r="A1123" s="4" t="s">
        <v>394</v>
      </c>
      <c r="B1123" s="5" t="s">
        <v>362</v>
      </c>
      <c r="C1123" s="6" t="s">
        <v>76</v>
      </c>
      <c r="D1123" s="7">
        <v>173514.67</v>
      </c>
      <c r="E1123" s="16">
        <v>44985</v>
      </c>
      <c r="F1123" s="8">
        <v>0</v>
      </c>
    </row>
    <row r="1124" spans="1:6" ht="19.2" x14ac:dyDescent="0.3">
      <c r="A1124" s="4" t="s">
        <v>394</v>
      </c>
      <c r="B1124" s="5" t="s">
        <v>362</v>
      </c>
      <c r="C1124" s="6" t="s">
        <v>77</v>
      </c>
      <c r="D1124" s="7">
        <v>36662.239999999998</v>
      </c>
      <c r="E1124" s="16">
        <v>44985</v>
      </c>
      <c r="F1124" s="8">
        <v>0</v>
      </c>
    </row>
    <row r="1125" spans="1:6" ht="19.2" x14ac:dyDescent="0.3">
      <c r="A1125" s="4" t="s">
        <v>394</v>
      </c>
      <c r="B1125" s="5" t="s">
        <v>363</v>
      </c>
      <c r="C1125" s="6" t="s">
        <v>54</v>
      </c>
      <c r="D1125" s="7">
        <v>117393.11</v>
      </c>
      <c r="E1125" s="16">
        <v>44880</v>
      </c>
      <c r="F1125" s="8">
        <v>0</v>
      </c>
    </row>
    <row r="1126" spans="1:6" ht="19.2" x14ac:dyDescent="0.3">
      <c r="A1126" s="4" t="s">
        <v>394</v>
      </c>
      <c r="B1126" s="5" t="s">
        <v>363</v>
      </c>
      <c r="C1126" s="6" t="s">
        <v>68</v>
      </c>
      <c r="D1126" s="7">
        <v>26328.38</v>
      </c>
      <c r="E1126" s="16">
        <v>44880</v>
      </c>
      <c r="F1126" s="8">
        <v>4444.99</v>
      </c>
    </row>
    <row r="1127" spans="1:6" ht="19.2" x14ac:dyDescent="0.3">
      <c r="A1127" s="4" t="s">
        <v>394</v>
      </c>
      <c r="B1127" s="5" t="s">
        <v>363</v>
      </c>
      <c r="C1127" s="6" t="s">
        <v>55</v>
      </c>
      <c r="D1127" s="7">
        <v>123374.43</v>
      </c>
      <c r="E1127" s="16">
        <v>44925</v>
      </c>
      <c r="F1127" s="8">
        <v>0</v>
      </c>
    </row>
    <row r="1128" spans="1:6" ht="19.2" x14ac:dyDescent="0.3">
      <c r="A1128" s="4" t="s">
        <v>394</v>
      </c>
      <c r="B1128" s="5" t="s">
        <v>363</v>
      </c>
      <c r="C1128" s="6" t="s">
        <v>69</v>
      </c>
      <c r="D1128" s="7">
        <v>27669.84</v>
      </c>
      <c r="E1128" s="16">
        <v>44925</v>
      </c>
      <c r="F1128" s="8">
        <v>4671.47</v>
      </c>
    </row>
    <row r="1129" spans="1:6" ht="19.2" x14ac:dyDescent="0.3">
      <c r="A1129" s="4" t="s">
        <v>394</v>
      </c>
      <c r="B1129" s="5" t="s">
        <v>363</v>
      </c>
      <c r="C1129" s="6" t="s">
        <v>74</v>
      </c>
      <c r="D1129" s="7">
        <v>44595.21</v>
      </c>
      <c r="E1129" s="16">
        <v>44985</v>
      </c>
      <c r="F1129" s="8">
        <v>0</v>
      </c>
    </row>
    <row r="1130" spans="1:6" ht="19.2" x14ac:dyDescent="0.3">
      <c r="A1130" s="4" t="s">
        <v>394</v>
      </c>
      <c r="B1130" s="5" t="s">
        <v>363</v>
      </c>
      <c r="C1130" s="6" t="s">
        <v>75</v>
      </c>
      <c r="D1130" s="7">
        <v>9373.07</v>
      </c>
      <c r="E1130" s="16">
        <v>44985</v>
      </c>
      <c r="F1130" s="8">
        <v>1582.45</v>
      </c>
    </row>
    <row r="1131" spans="1:6" ht="19.2" x14ac:dyDescent="0.3">
      <c r="A1131" s="4" t="s">
        <v>394</v>
      </c>
      <c r="B1131" s="5" t="s">
        <v>363</v>
      </c>
      <c r="C1131" s="6" t="s">
        <v>76</v>
      </c>
      <c r="D1131" s="7">
        <v>104041.53</v>
      </c>
      <c r="E1131" s="16">
        <v>44985</v>
      </c>
      <c r="F1131" s="8">
        <v>0</v>
      </c>
    </row>
    <row r="1132" spans="1:6" ht="19.2" x14ac:dyDescent="0.3">
      <c r="A1132" s="4" t="s">
        <v>394</v>
      </c>
      <c r="B1132" s="5" t="s">
        <v>363</v>
      </c>
      <c r="C1132" s="6" t="s">
        <v>77</v>
      </c>
      <c r="D1132" s="7">
        <v>21867.57</v>
      </c>
      <c r="E1132" s="16">
        <v>44985</v>
      </c>
      <c r="F1132" s="8">
        <v>3691.88</v>
      </c>
    </row>
    <row r="1133" spans="1:6" ht="19.2" x14ac:dyDescent="0.3">
      <c r="A1133" s="4" t="s">
        <v>394</v>
      </c>
      <c r="B1133" s="5" t="s">
        <v>364</v>
      </c>
      <c r="C1133" s="6" t="s">
        <v>54</v>
      </c>
      <c r="D1133" s="7">
        <v>61482.97</v>
      </c>
      <c r="E1133" s="16">
        <v>44880</v>
      </c>
      <c r="F1133" s="8">
        <v>0</v>
      </c>
    </row>
    <row r="1134" spans="1:6" ht="19.2" x14ac:dyDescent="0.3">
      <c r="A1134" s="4" t="s">
        <v>394</v>
      </c>
      <c r="B1134" s="5" t="s">
        <v>364</v>
      </c>
      <c r="C1134" s="6" t="s">
        <v>55</v>
      </c>
      <c r="D1134" s="7">
        <v>64615.6</v>
      </c>
      <c r="E1134" s="16">
        <v>44925</v>
      </c>
      <c r="F1134" s="8">
        <v>0</v>
      </c>
    </row>
    <row r="1135" spans="1:6" ht="19.2" x14ac:dyDescent="0.3">
      <c r="A1135" s="4" t="s">
        <v>394</v>
      </c>
      <c r="B1135" s="5" t="s">
        <v>364</v>
      </c>
      <c r="C1135" s="6" t="s">
        <v>74</v>
      </c>
      <c r="D1135" s="7">
        <v>21888.33</v>
      </c>
      <c r="E1135" s="16">
        <v>44985</v>
      </c>
      <c r="F1135" s="8">
        <v>0</v>
      </c>
    </row>
    <row r="1136" spans="1:6" ht="19.2" x14ac:dyDescent="0.3">
      <c r="A1136" s="4" t="s">
        <v>394</v>
      </c>
      <c r="B1136" s="5" t="s">
        <v>364</v>
      </c>
      <c r="C1136" s="6" t="s">
        <v>76</v>
      </c>
      <c r="D1136" s="7">
        <v>51065.919999999998</v>
      </c>
      <c r="E1136" s="16">
        <v>44985</v>
      </c>
      <c r="F1136" s="8">
        <v>0</v>
      </c>
    </row>
    <row r="1137" spans="1:6" ht="19.2" x14ac:dyDescent="0.3">
      <c r="A1137" s="4" t="s">
        <v>394</v>
      </c>
      <c r="B1137" s="5" t="s">
        <v>365</v>
      </c>
      <c r="C1137" s="6" t="s">
        <v>54</v>
      </c>
      <c r="D1137" s="7">
        <v>46258.07</v>
      </c>
      <c r="E1137" s="16">
        <v>44880</v>
      </c>
      <c r="F1137" s="8">
        <v>0</v>
      </c>
    </row>
    <row r="1138" spans="1:6" ht="19.2" x14ac:dyDescent="0.3">
      <c r="A1138" s="4" t="s">
        <v>394</v>
      </c>
      <c r="B1138" s="5" t="s">
        <v>365</v>
      </c>
      <c r="C1138" s="6" t="s">
        <v>55</v>
      </c>
      <c r="D1138" s="7">
        <v>48614.98</v>
      </c>
      <c r="E1138" s="16">
        <v>44925</v>
      </c>
      <c r="F1138" s="8">
        <v>0</v>
      </c>
    </row>
    <row r="1139" spans="1:6" ht="19.2" x14ac:dyDescent="0.3">
      <c r="A1139" s="4" t="s">
        <v>394</v>
      </c>
      <c r="B1139" s="5" t="s">
        <v>366</v>
      </c>
      <c r="C1139" s="6" t="s">
        <v>54</v>
      </c>
      <c r="D1139" s="7">
        <v>45305.69</v>
      </c>
      <c r="E1139" s="16">
        <v>44880</v>
      </c>
      <c r="F1139" s="8">
        <v>0</v>
      </c>
    </row>
    <row r="1140" spans="1:6" ht="19.2" x14ac:dyDescent="0.3">
      <c r="A1140" s="4" t="s">
        <v>394</v>
      </c>
      <c r="B1140" s="5" t="s">
        <v>366</v>
      </c>
      <c r="C1140" s="6" t="s">
        <v>68</v>
      </c>
      <c r="D1140" s="7">
        <v>10160.950000000001</v>
      </c>
      <c r="E1140" s="16">
        <v>44880</v>
      </c>
      <c r="F1140" s="8">
        <v>1715.46</v>
      </c>
    </row>
    <row r="1141" spans="1:6" ht="19.2" x14ac:dyDescent="0.3">
      <c r="A1141" s="4" t="s">
        <v>394</v>
      </c>
      <c r="B1141" s="5" t="s">
        <v>366</v>
      </c>
      <c r="C1141" s="6" t="s">
        <v>55</v>
      </c>
      <c r="D1141" s="7">
        <v>47614.07</v>
      </c>
      <c r="E1141" s="16">
        <v>44925</v>
      </c>
      <c r="F1141" s="8">
        <v>0</v>
      </c>
    </row>
    <row r="1142" spans="1:6" ht="19.2" x14ac:dyDescent="0.3">
      <c r="A1142" s="4" t="s">
        <v>394</v>
      </c>
      <c r="B1142" s="5" t="s">
        <v>366</v>
      </c>
      <c r="C1142" s="6" t="s">
        <v>69</v>
      </c>
      <c r="D1142" s="7">
        <v>10678.66</v>
      </c>
      <c r="E1142" s="16">
        <v>44925</v>
      </c>
      <c r="F1142" s="8">
        <v>1802.87</v>
      </c>
    </row>
    <row r="1143" spans="1:6" ht="19.2" x14ac:dyDescent="0.3">
      <c r="A1143" s="4" t="s">
        <v>394</v>
      </c>
      <c r="B1143" s="5" t="s">
        <v>366</v>
      </c>
      <c r="C1143" s="6" t="s">
        <v>74</v>
      </c>
      <c r="D1143" s="7">
        <v>16129.12</v>
      </c>
      <c r="E1143" s="16">
        <v>44985</v>
      </c>
      <c r="F1143" s="8">
        <v>0</v>
      </c>
    </row>
    <row r="1144" spans="1:6" ht="19.2" x14ac:dyDescent="0.3">
      <c r="A1144" s="4" t="s">
        <v>394</v>
      </c>
      <c r="B1144" s="5" t="s">
        <v>366</v>
      </c>
      <c r="C1144" s="6" t="s">
        <v>75</v>
      </c>
      <c r="D1144" s="7">
        <v>4228.08</v>
      </c>
      <c r="E1144" s="16">
        <v>44985</v>
      </c>
      <c r="F1144" s="8">
        <v>0</v>
      </c>
    </row>
    <row r="1145" spans="1:6" ht="19.2" x14ac:dyDescent="0.3">
      <c r="A1145" s="4" t="s">
        <v>394</v>
      </c>
      <c r="B1145" s="5" t="s">
        <v>366</v>
      </c>
      <c r="C1145" s="6" t="s">
        <v>76</v>
      </c>
      <c r="D1145" s="7">
        <v>37629.56</v>
      </c>
      <c r="E1145" s="16">
        <v>44985</v>
      </c>
      <c r="F1145" s="8">
        <v>0</v>
      </c>
    </row>
    <row r="1146" spans="1:6" ht="19.2" x14ac:dyDescent="0.3">
      <c r="A1146" s="4" t="s">
        <v>394</v>
      </c>
      <c r="B1146" s="5" t="s">
        <v>366</v>
      </c>
      <c r="C1146" s="6" t="s">
        <v>77</v>
      </c>
      <c r="D1146" s="7">
        <v>9864.19</v>
      </c>
      <c r="E1146" s="16">
        <v>44985</v>
      </c>
      <c r="F1146" s="8">
        <v>0</v>
      </c>
    </row>
    <row r="1147" spans="1:6" ht="19.2" x14ac:dyDescent="0.3">
      <c r="A1147" s="4" t="s">
        <v>394</v>
      </c>
      <c r="B1147" s="5" t="s">
        <v>367</v>
      </c>
      <c r="C1147" s="6" t="s">
        <v>54</v>
      </c>
      <c r="D1147" s="7">
        <v>517653.54</v>
      </c>
      <c r="E1147" s="16">
        <v>44880</v>
      </c>
      <c r="F1147" s="8">
        <v>0</v>
      </c>
    </row>
    <row r="1148" spans="1:6" ht="19.2" x14ac:dyDescent="0.3">
      <c r="A1148" s="4" t="s">
        <v>394</v>
      </c>
      <c r="B1148" s="5" t="s">
        <v>367</v>
      </c>
      <c r="C1148" s="6" t="s">
        <v>230</v>
      </c>
      <c r="D1148" s="7">
        <v>7815.84</v>
      </c>
      <c r="E1148" s="16">
        <v>45077</v>
      </c>
      <c r="F1148" s="8">
        <v>0</v>
      </c>
    </row>
    <row r="1149" spans="1:6" ht="19.2" x14ac:dyDescent="0.3">
      <c r="A1149" s="4" t="s">
        <v>394</v>
      </c>
      <c r="B1149" s="5" t="s">
        <v>367</v>
      </c>
      <c r="C1149" s="6" t="s">
        <v>68</v>
      </c>
      <c r="D1149" s="7">
        <v>116767.56</v>
      </c>
      <c r="E1149" s="16">
        <v>44880</v>
      </c>
      <c r="F1149" s="8">
        <v>0</v>
      </c>
    </row>
    <row r="1150" spans="1:6" ht="19.2" x14ac:dyDescent="0.3">
      <c r="A1150" s="4" t="s">
        <v>394</v>
      </c>
      <c r="B1150" s="5" t="s">
        <v>367</v>
      </c>
      <c r="C1150" s="6" t="s">
        <v>55</v>
      </c>
      <c r="D1150" s="7">
        <v>544028.64</v>
      </c>
      <c r="E1150" s="16">
        <v>44925</v>
      </c>
      <c r="F1150" s="8">
        <v>0</v>
      </c>
    </row>
    <row r="1151" spans="1:6" ht="19.2" x14ac:dyDescent="0.3">
      <c r="A1151" s="4" t="s">
        <v>394</v>
      </c>
      <c r="B1151" s="5" t="s">
        <v>367</v>
      </c>
      <c r="C1151" s="6" t="s">
        <v>176</v>
      </c>
      <c r="D1151" s="7">
        <v>8214.07</v>
      </c>
      <c r="E1151" s="16">
        <v>45077</v>
      </c>
      <c r="F1151" s="8">
        <v>0</v>
      </c>
    </row>
    <row r="1152" spans="1:6" ht="19.2" x14ac:dyDescent="0.3">
      <c r="A1152" s="4" t="s">
        <v>394</v>
      </c>
      <c r="B1152" s="5" t="s">
        <v>367</v>
      </c>
      <c r="C1152" s="6" t="s">
        <v>69</v>
      </c>
      <c r="D1152" s="7">
        <v>122717.01</v>
      </c>
      <c r="E1152" s="16">
        <v>44925</v>
      </c>
      <c r="F1152" s="8">
        <v>0</v>
      </c>
    </row>
    <row r="1153" spans="1:6" ht="19.2" x14ac:dyDescent="0.3">
      <c r="A1153" s="4" t="s">
        <v>394</v>
      </c>
      <c r="B1153" s="5" t="s">
        <v>367</v>
      </c>
      <c r="C1153" s="6" t="s">
        <v>74</v>
      </c>
      <c r="D1153" s="7">
        <v>187070.49</v>
      </c>
      <c r="E1153" s="16">
        <v>44985</v>
      </c>
      <c r="F1153" s="8">
        <v>0</v>
      </c>
    </row>
    <row r="1154" spans="1:6" ht="19.2" x14ac:dyDescent="0.3">
      <c r="A1154" s="4" t="s">
        <v>394</v>
      </c>
      <c r="B1154" s="5" t="s">
        <v>367</v>
      </c>
      <c r="C1154" s="6" t="s">
        <v>75</v>
      </c>
      <c r="D1154" s="7">
        <v>41570</v>
      </c>
      <c r="E1154" s="16">
        <v>44985</v>
      </c>
      <c r="F1154" s="8">
        <v>0</v>
      </c>
    </row>
    <row r="1155" spans="1:6" ht="19.2" x14ac:dyDescent="0.3">
      <c r="A1155" s="4" t="s">
        <v>394</v>
      </c>
      <c r="B1155" s="5" t="s">
        <v>367</v>
      </c>
      <c r="C1155" s="6" t="s">
        <v>76</v>
      </c>
      <c r="D1155" s="7">
        <v>436439.21</v>
      </c>
      <c r="E1155" s="16">
        <v>44985</v>
      </c>
      <c r="F1155" s="8">
        <v>0</v>
      </c>
    </row>
    <row r="1156" spans="1:6" ht="19.2" x14ac:dyDescent="0.3">
      <c r="A1156" s="4" t="s">
        <v>394</v>
      </c>
      <c r="B1156" s="5" t="s">
        <v>367</v>
      </c>
      <c r="C1156" s="6" t="s">
        <v>77</v>
      </c>
      <c r="D1156" s="7">
        <v>96983.65</v>
      </c>
      <c r="E1156" s="16">
        <v>44985</v>
      </c>
      <c r="F1156" s="8">
        <v>0</v>
      </c>
    </row>
    <row r="1157" spans="1:6" ht="19.2" x14ac:dyDescent="0.3">
      <c r="A1157" s="4" t="s">
        <v>394</v>
      </c>
      <c r="B1157" s="5" t="s">
        <v>368</v>
      </c>
      <c r="C1157" s="6" t="s">
        <v>54</v>
      </c>
      <c r="D1157" s="7">
        <v>267320</v>
      </c>
      <c r="E1157" s="16">
        <v>44880</v>
      </c>
      <c r="F1157" s="8">
        <v>0</v>
      </c>
    </row>
    <row r="1158" spans="1:6" ht="19.2" x14ac:dyDescent="0.3">
      <c r="A1158" s="4" t="s">
        <v>394</v>
      </c>
      <c r="B1158" s="5" t="s">
        <v>368</v>
      </c>
      <c r="C1158" s="6" t="s">
        <v>68</v>
      </c>
      <c r="D1158" s="7">
        <v>59953.29</v>
      </c>
      <c r="E1158" s="16">
        <v>44880</v>
      </c>
      <c r="F1158" s="8">
        <v>10121.85</v>
      </c>
    </row>
    <row r="1159" spans="1:6" ht="19.2" x14ac:dyDescent="0.3">
      <c r="A1159" s="4" t="s">
        <v>394</v>
      </c>
      <c r="B1159" s="5" t="s">
        <v>368</v>
      </c>
      <c r="C1159" s="6" t="s">
        <v>55</v>
      </c>
      <c r="D1159" s="7">
        <v>280940.28999999998</v>
      </c>
      <c r="E1159" s="16">
        <v>44925</v>
      </c>
      <c r="F1159" s="8">
        <v>0</v>
      </c>
    </row>
    <row r="1160" spans="1:6" ht="19.2" x14ac:dyDescent="0.3">
      <c r="A1160" s="4" t="s">
        <v>394</v>
      </c>
      <c r="B1160" s="5" t="s">
        <v>368</v>
      </c>
      <c r="C1160" s="6" t="s">
        <v>69</v>
      </c>
      <c r="D1160" s="7">
        <v>63007.97</v>
      </c>
      <c r="E1160" s="16">
        <v>44925</v>
      </c>
      <c r="F1160" s="8">
        <v>10637.58</v>
      </c>
    </row>
    <row r="1161" spans="1:6" ht="19.2" x14ac:dyDescent="0.3">
      <c r="A1161" s="4" t="s">
        <v>394</v>
      </c>
      <c r="B1161" s="5" t="s">
        <v>368</v>
      </c>
      <c r="C1161" s="6" t="s">
        <v>74</v>
      </c>
      <c r="D1161" s="7">
        <v>95167.64</v>
      </c>
      <c r="E1161" s="16">
        <v>44985</v>
      </c>
      <c r="F1161" s="8">
        <v>0</v>
      </c>
    </row>
    <row r="1162" spans="1:6" ht="19.2" x14ac:dyDescent="0.3">
      <c r="A1162" s="4" t="s">
        <v>394</v>
      </c>
      <c r="B1162" s="5" t="s">
        <v>368</v>
      </c>
      <c r="C1162" s="6" t="s">
        <v>75</v>
      </c>
      <c r="D1162" s="7">
        <v>21343.75</v>
      </c>
      <c r="E1162" s="16">
        <v>44985</v>
      </c>
      <c r="F1162" s="8">
        <v>3603.45</v>
      </c>
    </row>
    <row r="1163" spans="1:6" ht="19.2" x14ac:dyDescent="0.3">
      <c r="A1163" s="4" t="s">
        <v>394</v>
      </c>
      <c r="B1163" s="5" t="s">
        <v>368</v>
      </c>
      <c r="C1163" s="6" t="s">
        <v>76</v>
      </c>
      <c r="D1163" s="7">
        <v>222028.02</v>
      </c>
      <c r="E1163" s="16">
        <v>44985</v>
      </c>
      <c r="F1163" s="8">
        <v>0</v>
      </c>
    </row>
    <row r="1164" spans="1:6" ht="19.2" x14ac:dyDescent="0.3">
      <c r="A1164" s="4" t="s">
        <v>394</v>
      </c>
      <c r="B1164" s="5" t="s">
        <v>368</v>
      </c>
      <c r="C1164" s="6" t="s">
        <v>77</v>
      </c>
      <c r="D1164" s="7">
        <v>49795.41</v>
      </c>
      <c r="E1164" s="16">
        <v>44985</v>
      </c>
      <c r="F1164" s="8">
        <v>8406.91</v>
      </c>
    </row>
    <row r="1165" spans="1:6" ht="19.2" x14ac:dyDescent="0.3">
      <c r="A1165" s="4" t="s">
        <v>394</v>
      </c>
      <c r="B1165" s="5" t="s">
        <v>369</v>
      </c>
      <c r="C1165" s="6" t="s">
        <v>54</v>
      </c>
      <c r="D1165" s="7">
        <v>35557.85</v>
      </c>
      <c r="E1165" s="16">
        <v>44880</v>
      </c>
      <c r="F1165" s="8">
        <v>0</v>
      </c>
    </row>
    <row r="1166" spans="1:6" ht="19.2" x14ac:dyDescent="0.3">
      <c r="A1166" s="4" t="s">
        <v>394</v>
      </c>
      <c r="B1166" s="5" t="s">
        <v>369</v>
      </c>
      <c r="C1166" s="6" t="s">
        <v>55</v>
      </c>
      <c r="D1166" s="7">
        <v>37369.57</v>
      </c>
      <c r="E1166" s="16">
        <v>44925</v>
      </c>
      <c r="F1166" s="8">
        <v>0</v>
      </c>
    </row>
    <row r="1167" spans="1:6" ht="19.2" x14ac:dyDescent="0.3">
      <c r="A1167" s="4" t="s">
        <v>394</v>
      </c>
      <c r="B1167" s="5" t="s">
        <v>369</v>
      </c>
      <c r="C1167" s="6" t="s">
        <v>74</v>
      </c>
      <c r="D1167" s="7">
        <v>12658.82</v>
      </c>
      <c r="E1167" s="16">
        <v>44985</v>
      </c>
      <c r="F1167" s="8">
        <v>0</v>
      </c>
    </row>
    <row r="1168" spans="1:6" ht="19.2" x14ac:dyDescent="0.3">
      <c r="A1168" s="4" t="s">
        <v>394</v>
      </c>
      <c r="B1168" s="5" t="s">
        <v>369</v>
      </c>
      <c r="C1168" s="6" t="s">
        <v>76</v>
      </c>
      <c r="D1168" s="7">
        <v>29533.29</v>
      </c>
      <c r="E1168" s="16">
        <v>44985</v>
      </c>
      <c r="F1168" s="8">
        <v>0</v>
      </c>
    </row>
    <row r="1169" spans="1:6" ht="19.2" x14ac:dyDescent="0.3">
      <c r="A1169" s="4" t="s">
        <v>394</v>
      </c>
      <c r="B1169" s="5" t="s">
        <v>370</v>
      </c>
      <c r="C1169" s="6" t="s">
        <v>54</v>
      </c>
      <c r="D1169" s="7">
        <v>40128.22</v>
      </c>
      <c r="E1169" s="16">
        <v>44880</v>
      </c>
      <c r="F1169" s="8">
        <v>0</v>
      </c>
    </row>
    <row r="1170" spans="1:6" ht="19.2" x14ac:dyDescent="0.3">
      <c r="A1170" s="4" t="s">
        <v>394</v>
      </c>
      <c r="B1170" s="5" t="s">
        <v>370</v>
      </c>
      <c r="C1170" s="6" t="s">
        <v>55</v>
      </c>
      <c r="D1170" s="7">
        <v>42172.81</v>
      </c>
      <c r="E1170" s="16">
        <v>44925</v>
      </c>
      <c r="F1170" s="8">
        <v>0</v>
      </c>
    </row>
    <row r="1171" spans="1:6" ht="19.2" x14ac:dyDescent="0.3">
      <c r="A1171" s="4" t="s">
        <v>394</v>
      </c>
      <c r="B1171" s="5" t="s">
        <v>370</v>
      </c>
      <c r="C1171" s="6" t="s">
        <v>74</v>
      </c>
      <c r="D1171" s="7">
        <v>14285.91</v>
      </c>
      <c r="E1171" s="16">
        <v>44985</v>
      </c>
      <c r="F1171" s="8">
        <v>0</v>
      </c>
    </row>
    <row r="1172" spans="1:6" ht="19.2" x14ac:dyDescent="0.3">
      <c r="A1172" s="4" t="s">
        <v>394</v>
      </c>
      <c r="B1172" s="5" t="s">
        <v>370</v>
      </c>
      <c r="C1172" s="6" t="s">
        <v>76</v>
      </c>
      <c r="D1172" s="7">
        <v>33329.31</v>
      </c>
      <c r="E1172" s="16">
        <v>44985</v>
      </c>
      <c r="F1172" s="8">
        <v>0</v>
      </c>
    </row>
    <row r="1173" spans="1:6" ht="19.2" x14ac:dyDescent="0.3">
      <c r="A1173" s="4" t="s">
        <v>394</v>
      </c>
      <c r="B1173" s="5" t="s">
        <v>371</v>
      </c>
      <c r="C1173" s="6" t="s">
        <v>54</v>
      </c>
      <c r="D1173" s="7">
        <v>21199.24</v>
      </c>
      <c r="E1173" s="16">
        <v>44880</v>
      </c>
      <c r="F1173" s="8">
        <v>0</v>
      </c>
    </row>
    <row r="1174" spans="1:6" ht="19.2" x14ac:dyDescent="0.3">
      <c r="A1174" s="4" t="s">
        <v>394</v>
      </c>
      <c r="B1174" s="5" t="s">
        <v>371</v>
      </c>
      <c r="C1174" s="6" t="s">
        <v>55</v>
      </c>
      <c r="D1174" s="7">
        <v>22279.360000000001</v>
      </c>
      <c r="E1174" s="16">
        <v>44925</v>
      </c>
      <c r="F1174" s="8">
        <v>0</v>
      </c>
    </row>
    <row r="1175" spans="1:6" ht="19.2" x14ac:dyDescent="0.3">
      <c r="A1175" s="4" t="s">
        <v>394</v>
      </c>
      <c r="B1175" s="5" t="s">
        <v>371</v>
      </c>
      <c r="C1175" s="6" t="s">
        <v>74</v>
      </c>
      <c r="D1175" s="7">
        <v>7547.06</v>
      </c>
      <c r="E1175" s="16">
        <v>44985</v>
      </c>
      <c r="F1175" s="8">
        <v>0</v>
      </c>
    </row>
    <row r="1176" spans="1:6" ht="19.2" x14ac:dyDescent="0.3">
      <c r="A1176" s="4" t="s">
        <v>394</v>
      </c>
      <c r="B1176" s="5" t="s">
        <v>371</v>
      </c>
      <c r="C1176" s="6" t="s">
        <v>76</v>
      </c>
      <c r="D1176" s="7">
        <v>17607.45</v>
      </c>
      <c r="E1176" s="16">
        <v>44985</v>
      </c>
      <c r="F1176" s="8">
        <v>0</v>
      </c>
    </row>
    <row r="1177" spans="1:6" ht="19.2" x14ac:dyDescent="0.3">
      <c r="A1177" s="4" t="s">
        <v>394</v>
      </c>
      <c r="B1177" s="5" t="s">
        <v>372</v>
      </c>
      <c r="C1177" s="6" t="s">
        <v>54</v>
      </c>
      <c r="D1177" s="7">
        <v>23560.86</v>
      </c>
      <c r="E1177" s="16">
        <v>44880</v>
      </c>
      <c r="F1177" s="8">
        <v>0</v>
      </c>
    </row>
    <row r="1178" spans="1:6" ht="19.2" x14ac:dyDescent="0.3">
      <c r="A1178" s="4" t="s">
        <v>394</v>
      </c>
      <c r="B1178" s="5" t="s">
        <v>372</v>
      </c>
      <c r="C1178" s="6" t="s">
        <v>55</v>
      </c>
      <c r="D1178" s="7">
        <v>24761.31</v>
      </c>
      <c r="E1178" s="16">
        <v>44925</v>
      </c>
      <c r="F1178" s="8">
        <v>0</v>
      </c>
    </row>
    <row r="1179" spans="1:6" ht="19.2" x14ac:dyDescent="0.3">
      <c r="A1179" s="4" t="s">
        <v>394</v>
      </c>
      <c r="B1179" s="5" t="s">
        <v>372</v>
      </c>
      <c r="C1179" s="6" t="s">
        <v>74</v>
      </c>
      <c r="D1179" s="7">
        <v>8387.82</v>
      </c>
      <c r="E1179" s="16">
        <v>44985</v>
      </c>
      <c r="F1179" s="8">
        <v>0</v>
      </c>
    </row>
    <row r="1180" spans="1:6" ht="19.2" x14ac:dyDescent="0.3">
      <c r="A1180" s="4" t="s">
        <v>394</v>
      </c>
      <c r="B1180" s="5" t="s">
        <v>372</v>
      </c>
      <c r="C1180" s="6" t="s">
        <v>76</v>
      </c>
      <c r="D1180" s="7">
        <v>19568.95</v>
      </c>
      <c r="E1180" s="16">
        <v>44985</v>
      </c>
      <c r="F1180" s="8">
        <v>0</v>
      </c>
    </row>
    <row r="1181" spans="1:6" ht="19.2" x14ac:dyDescent="0.3">
      <c r="A1181" s="4" t="s">
        <v>394</v>
      </c>
      <c r="B1181" s="5" t="s">
        <v>373</v>
      </c>
      <c r="C1181" s="6" t="s">
        <v>54</v>
      </c>
      <c r="D1181" s="7">
        <v>28371.96</v>
      </c>
      <c r="E1181" s="16">
        <v>44880</v>
      </c>
      <c r="F1181" s="8">
        <v>0</v>
      </c>
    </row>
    <row r="1182" spans="1:6" ht="19.2" x14ac:dyDescent="0.3">
      <c r="A1182" s="4" t="s">
        <v>394</v>
      </c>
      <c r="B1182" s="5" t="s">
        <v>373</v>
      </c>
      <c r="C1182" s="6" t="s">
        <v>55</v>
      </c>
      <c r="D1182" s="7">
        <v>29817.54</v>
      </c>
      <c r="E1182" s="16">
        <v>44925</v>
      </c>
      <c r="F1182" s="8">
        <v>0</v>
      </c>
    </row>
    <row r="1183" spans="1:6" ht="19.2" x14ac:dyDescent="0.3">
      <c r="A1183" s="4" t="s">
        <v>394</v>
      </c>
      <c r="B1183" s="5" t="s">
        <v>373</v>
      </c>
      <c r="C1183" s="6" t="s">
        <v>74</v>
      </c>
      <c r="D1183" s="7">
        <v>10100.6</v>
      </c>
      <c r="E1183" s="16">
        <v>44985</v>
      </c>
      <c r="F1183" s="8">
        <v>0</v>
      </c>
    </row>
    <row r="1184" spans="1:6" ht="19.2" x14ac:dyDescent="0.3">
      <c r="A1184" s="4" t="s">
        <v>394</v>
      </c>
      <c r="B1184" s="5" t="s">
        <v>373</v>
      </c>
      <c r="C1184" s="6" t="s">
        <v>76</v>
      </c>
      <c r="D1184" s="7">
        <v>23564.9</v>
      </c>
      <c r="E1184" s="16">
        <v>44985</v>
      </c>
      <c r="F1184" s="8">
        <v>0</v>
      </c>
    </row>
    <row r="1185" spans="1:6" ht="19.2" x14ac:dyDescent="0.3">
      <c r="A1185" s="4" t="s">
        <v>394</v>
      </c>
      <c r="B1185" s="5" t="s">
        <v>374</v>
      </c>
      <c r="C1185" s="6" t="s">
        <v>54</v>
      </c>
      <c r="D1185" s="7">
        <v>65271.4</v>
      </c>
      <c r="E1185" s="16">
        <v>44880</v>
      </c>
      <c r="F1185" s="8">
        <v>0</v>
      </c>
    </row>
    <row r="1186" spans="1:6" ht="19.2" x14ac:dyDescent="0.3">
      <c r="A1186" s="4" t="s">
        <v>394</v>
      </c>
      <c r="B1186" s="5" t="s">
        <v>374</v>
      </c>
      <c r="C1186" s="6" t="s">
        <v>55</v>
      </c>
      <c r="D1186" s="7">
        <v>68597.06</v>
      </c>
      <c r="E1186" s="16">
        <v>44925</v>
      </c>
      <c r="F1186" s="8">
        <v>0</v>
      </c>
    </row>
    <row r="1187" spans="1:6" ht="19.2" x14ac:dyDescent="0.3">
      <c r="A1187" s="4" t="s">
        <v>394</v>
      </c>
      <c r="B1187" s="5" t="s">
        <v>374</v>
      </c>
      <c r="C1187" s="6" t="s">
        <v>74</v>
      </c>
      <c r="D1187" s="7">
        <v>23237.040000000001</v>
      </c>
      <c r="E1187" s="16">
        <v>44985</v>
      </c>
      <c r="F1187" s="8">
        <v>0</v>
      </c>
    </row>
    <row r="1188" spans="1:6" ht="19.2" x14ac:dyDescent="0.3">
      <c r="A1188" s="4" t="s">
        <v>394</v>
      </c>
      <c r="B1188" s="5" t="s">
        <v>374</v>
      </c>
      <c r="C1188" s="6" t="s">
        <v>76</v>
      </c>
      <c r="D1188" s="7">
        <v>54212.480000000003</v>
      </c>
      <c r="E1188" s="16">
        <v>44985</v>
      </c>
      <c r="F1188" s="8">
        <v>0</v>
      </c>
    </row>
    <row r="1189" spans="1:6" ht="19.2" x14ac:dyDescent="0.3">
      <c r="A1189" s="4" t="s">
        <v>394</v>
      </c>
      <c r="B1189" s="5" t="s">
        <v>375</v>
      </c>
      <c r="C1189" s="6" t="s">
        <v>54</v>
      </c>
      <c r="D1189" s="7">
        <v>91817.67</v>
      </c>
      <c r="E1189" s="16">
        <v>44880</v>
      </c>
      <c r="F1189" s="8">
        <v>0</v>
      </c>
    </row>
    <row r="1190" spans="1:6" ht="19.2" x14ac:dyDescent="0.3">
      <c r="A1190" s="4" t="s">
        <v>394</v>
      </c>
      <c r="B1190" s="5" t="s">
        <v>375</v>
      </c>
      <c r="C1190" s="6" t="s">
        <v>55</v>
      </c>
      <c r="D1190" s="7">
        <v>96495.89</v>
      </c>
      <c r="E1190" s="16">
        <v>44925</v>
      </c>
      <c r="F1190" s="8">
        <v>0</v>
      </c>
    </row>
    <row r="1191" spans="1:6" ht="19.2" x14ac:dyDescent="0.3">
      <c r="A1191" s="4" t="s">
        <v>394</v>
      </c>
      <c r="B1191" s="5" t="s">
        <v>375</v>
      </c>
      <c r="C1191" s="6" t="s">
        <v>74</v>
      </c>
      <c r="D1191" s="7">
        <v>32687.68</v>
      </c>
      <c r="E1191" s="16">
        <v>44985</v>
      </c>
      <c r="F1191" s="8">
        <v>0</v>
      </c>
    </row>
    <row r="1192" spans="1:6" ht="19.2" x14ac:dyDescent="0.3">
      <c r="A1192" s="4" t="s">
        <v>394</v>
      </c>
      <c r="B1192" s="5" t="s">
        <v>375</v>
      </c>
      <c r="C1192" s="6" t="s">
        <v>76</v>
      </c>
      <c r="D1192" s="7">
        <v>76261.02</v>
      </c>
      <c r="E1192" s="16">
        <v>44985</v>
      </c>
      <c r="F1192" s="8">
        <v>0</v>
      </c>
    </row>
    <row r="1193" spans="1:6" ht="19.2" x14ac:dyDescent="0.3">
      <c r="A1193" s="4" t="s">
        <v>394</v>
      </c>
      <c r="B1193" s="5" t="s">
        <v>376</v>
      </c>
      <c r="C1193" s="6" t="s">
        <v>54</v>
      </c>
      <c r="D1193" s="7">
        <v>1365770.57</v>
      </c>
      <c r="E1193" s="16">
        <v>44880</v>
      </c>
      <c r="F1193" s="8">
        <v>0</v>
      </c>
    </row>
    <row r="1194" spans="1:6" ht="19.2" x14ac:dyDescent="0.3">
      <c r="A1194" s="4" t="s">
        <v>394</v>
      </c>
      <c r="B1194" s="5" t="s">
        <v>376</v>
      </c>
      <c r="C1194" s="6" t="s">
        <v>68</v>
      </c>
      <c r="D1194" s="7">
        <v>316266.95</v>
      </c>
      <c r="E1194" s="16">
        <v>44880</v>
      </c>
      <c r="F1194" s="8">
        <v>0</v>
      </c>
    </row>
    <row r="1195" spans="1:6" ht="19.2" x14ac:dyDescent="0.3">
      <c r="A1195" s="4" t="s">
        <v>394</v>
      </c>
      <c r="B1195" s="5" t="s">
        <v>376</v>
      </c>
      <c r="C1195" s="6" t="s">
        <v>55</v>
      </c>
      <c r="D1195" s="7">
        <v>1435358.29</v>
      </c>
      <c r="E1195" s="16">
        <v>44925</v>
      </c>
      <c r="F1195" s="8">
        <v>0</v>
      </c>
    </row>
    <row r="1196" spans="1:6" ht="19.2" x14ac:dyDescent="0.3">
      <c r="A1196" s="4" t="s">
        <v>394</v>
      </c>
      <c r="B1196" s="5" t="s">
        <v>376</v>
      </c>
      <c r="C1196" s="6" t="s">
        <v>69</v>
      </c>
      <c r="D1196" s="7">
        <v>332381.15000000002</v>
      </c>
      <c r="E1196" s="16">
        <v>44925</v>
      </c>
      <c r="F1196" s="8">
        <v>0</v>
      </c>
    </row>
    <row r="1197" spans="1:6" ht="19.2" x14ac:dyDescent="0.3">
      <c r="A1197" s="4" t="s">
        <v>394</v>
      </c>
      <c r="B1197" s="5" t="s">
        <v>376</v>
      </c>
      <c r="C1197" s="6" t="s">
        <v>74</v>
      </c>
      <c r="D1197" s="7">
        <v>486223.1</v>
      </c>
      <c r="E1197" s="16">
        <v>44985</v>
      </c>
      <c r="F1197" s="8">
        <v>0</v>
      </c>
    </row>
    <row r="1198" spans="1:6" ht="19.2" x14ac:dyDescent="0.3">
      <c r="A1198" s="4" t="s">
        <v>394</v>
      </c>
      <c r="B1198" s="5" t="s">
        <v>376</v>
      </c>
      <c r="C1198" s="6" t="s">
        <v>75</v>
      </c>
      <c r="D1198" s="7">
        <v>112593.07</v>
      </c>
      <c r="E1198" s="16">
        <v>44985</v>
      </c>
      <c r="F1198" s="8">
        <v>0</v>
      </c>
    </row>
    <row r="1199" spans="1:6" ht="19.2" x14ac:dyDescent="0.3">
      <c r="A1199" s="4" t="s">
        <v>394</v>
      </c>
      <c r="B1199" s="5" t="s">
        <v>376</v>
      </c>
      <c r="C1199" s="6" t="s">
        <v>76</v>
      </c>
      <c r="D1199" s="7">
        <v>1134368.33</v>
      </c>
      <c r="E1199" s="16">
        <v>44985</v>
      </c>
      <c r="F1199" s="8">
        <v>0</v>
      </c>
    </row>
    <row r="1200" spans="1:6" ht="19.2" x14ac:dyDescent="0.3">
      <c r="A1200" s="4" t="s">
        <v>394</v>
      </c>
      <c r="B1200" s="5" t="s">
        <v>376</v>
      </c>
      <c r="C1200" s="6" t="s">
        <v>77</v>
      </c>
      <c r="D1200" s="7">
        <v>262681.90999999997</v>
      </c>
      <c r="E1200" s="16">
        <v>44985</v>
      </c>
      <c r="F1200" s="8">
        <v>0</v>
      </c>
    </row>
    <row r="1201" spans="1:6" ht="19.2" x14ac:dyDescent="0.3">
      <c r="A1201" s="4" t="s">
        <v>394</v>
      </c>
      <c r="B1201" s="5" t="s">
        <v>377</v>
      </c>
      <c r="C1201" s="6" t="s">
        <v>54</v>
      </c>
      <c r="D1201" s="7">
        <v>18007.36</v>
      </c>
      <c r="E1201" s="16">
        <v>44880</v>
      </c>
      <c r="F1201" s="8">
        <v>0</v>
      </c>
    </row>
    <row r="1202" spans="1:6" ht="19.2" x14ac:dyDescent="0.3">
      <c r="A1202" s="4" t="s">
        <v>394</v>
      </c>
      <c r="B1202" s="5" t="s">
        <v>377</v>
      </c>
      <c r="C1202" s="6" t="s">
        <v>55</v>
      </c>
      <c r="D1202" s="7">
        <v>18924.86</v>
      </c>
      <c r="E1202" s="16">
        <v>44925</v>
      </c>
      <c r="F1202" s="8">
        <v>0</v>
      </c>
    </row>
    <row r="1203" spans="1:6" ht="19.2" x14ac:dyDescent="0.3">
      <c r="A1203" s="4" t="s">
        <v>394</v>
      </c>
      <c r="B1203" s="5" t="s">
        <v>377</v>
      </c>
      <c r="C1203" s="6" t="s">
        <v>74</v>
      </c>
      <c r="D1203" s="7">
        <v>6410.74</v>
      </c>
      <c r="E1203" s="16">
        <v>44985</v>
      </c>
      <c r="F1203" s="8">
        <v>0</v>
      </c>
    </row>
    <row r="1204" spans="1:6" ht="19.2" x14ac:dyDescent="0.3">
      <c r="A1204" s="4" t="s">
        <v>394</v>
      </c>
      <c r="B1204" s="5" t="s">
        <v>377</v>
      </c>
      <c r="C1204" s="6" t="s">
        <v>76</v>
      </c>
      <c r="D1204" s="7">
        <v>14956.37</v>
      </c>
      <c r="E1204" s="16">
        <v>44985</v>
      </c>
      <c r="F1204" s="8">
        <v>0</v>
      </c>
    </row>
    <row r="1205" spans="1:6" ht="19.2" x14ac:dyDescent="0.3">
      <c r="A1205" s="4" t="s">
        <v>394</v>
      </c>
      <c r="B1205" s="5" t="s">
        <v>378</v>
      </c>
      <c r="C1205" s="6" t="s">
        <v>54</v>
      </c>
      <c r="D1205" s="7">
        <v>28417.64</v>
      </c>
      <c r="E1205" s="16">
        <v>44880</v>
      </c>
      <c r="F1205" s="8">
        <v>0</v>
      </c>
    </row>
    <row r="1206" spans="1:6" ht="19.2" x14ac:dyDescent="0.3">
      <c r="A1206" s="4" t="s">
        <v>394</v>
      </c>
      <c r="B1206" s="5" t="s">
        <v>378</v>
      </c>
      <c r="C1206" s="6" t="s">
        <v>55</v>
      </c>
      <c r="D1206" s="7">
        <v>29865.56</v>
      </c>
      <c r="E1206" s="16">
        <v>44925</v>
      </c>
      <c r="F1206" s="8">
        <v>0</v>
      </c>
    </row>
    <row r="1207" spans="1:6" ht="19.2" x14ac:dyDescent="0.3">
      <c r="A1207" s="4" t="s">
        <v>394</v>
      </c>
      <c r="B1207" s="5" t="s">
        <v>379</v>
      </c>
      <c r="C1207" s="6" t="s">
        <v>54</v>
      </c>
      <c r="D1207" s="7">
        <v>27039.15</v>
      </c>
      <c r="E1207" s="16">
        <v>44880</v>
      </c>
      <c r="F1207" s="8">
        <v>0</v>
      </c>
    </row>
    <row r="1208" spans="1:6" ht="19.2" x14ac:dyDescent="0.3">
      <c r="A1208" s="4" t="s">
        <v>394</v>
      </c>
      <c r="B1208" s="5" t="s">
        <v>379</v>
      </c>
      <c r="C1208" s="6" t="s">
        <v>55</v>
      </c>
      <c r="D1208" s="7">
        <v>28416.83</v>
      </c>
      <c r="E1208" s="16">
        <v>44925</v>
      </c>
      <c r="F1208" s="8">
        <v>0</v>
      </c>
    </row>
    <row r="1209" spans="1:6" ht="19.2" x14ac:dyDescent="0.3">
      <c r="A1209" s="4" t="s">
        <v>394</v>
      </c>
      <c r="B1209" s="5" t="s">
        <v>380</v>
      </c>
      <c r="C1209" s="6" t="s">
        <v>54</v>
      </c>
      <c r="D1209" s="7">
        <v>7253.55</v>
      </c>
      <c r="E1209" s="16">
        <v>44880</v>
      </c>
      <c r="F1209" s="8">
        <v>0</v>
      </c>
    </row>
    <row r="1210" spans="1:6" ht="19.2" x14ac:dyDescent="0.3">
      <c r="A1210" s="4" t="s">
        <v>394</v>
      </c>
      <c r="B1210" s="5" t="s">
        <v>380</v>
      </c>
      <c r="C1210" s="6" t="s">
        <v>55</v>
      </c>
      <c r="D1210" s="7">
        <v>7623.13</v>
      </c>
      <c r="E1210" s="16">
        <v>44925</v>
      </c>
      <c r="F1210" s="8">
        <v>0</v>
      </c>
    </row>
    <row r="1211" spans="1:6" ht="19.2" x14ac:dyDescent="0.3">
      <c r="A1211" s="4" t="s">
        <v>394</v>
      </c>
      <c r="B1211" s="5" t="s">
        <v>380</v>
      </c>
      <c r="C1211" s="6" t="s">
        <v>74</v>
      </c>
      <c r="D1211" s="7">
        <v>2582.31</v>
      </c>
      <c r="E1211" s="16">
        <v>44985</v>
      </c>
      <c r="F1211" s="8">
        <v>0</v>
      </c>
    </row>
    <row r="1212" spans="1:6" ht="19.2" x14ac:dyDescent="0.3">
      <c r="A1212" s="4" t="s">
        <v>394</v>
      </c>
      <c r="B1212" s="5" t="s">
        <v>380</v>
      </c>
      <c r="C1212" s="6" t="s">
        <v>76</v>
      </c>
      <c r="D1212" s="7">
        <v>6024.58</v>
      </c>
      <c r="E1212" s="16">
        <v>44985</v>
      </c>
      <c r="F1212" s="8">
        <v>0</v>
      </c>
    </row>
    <row r="1213" spans="1:6" ht="19.2" x14ac:dyDescent="0.3">
      <c r="A1213" s="4" t="s">
        <v>394</v>
      </c>
      <c r="B1213" s="5" t="s">
        <v>381</v>
      </c>
      <c r="C1213" s="6" t="s">
        <v>54</v>
      </c>
      <c r="D1213" s="7">
        <v>36383.72</v>
      </c>
      <c r="E1213" s="16">
        <v>44880</v>
      </c>
      <c r="F1213" s="8">
        <v>0</v>
      </c>
    </row>
    <row r="1214" spans="1:6" ht="19.2" x14ac:dyDescent="0.3">
      <c r="A1214" s="4" t="s">
        <v>394</v>
      </c>
      <c r="B1214" s="5" t="s">
        <v>381</v>
      </c>
      <c r="C1214" s="6" t="s">
        <v>55</v>
      </c>
      <c r="D1214" s="7">
        <v>38237.51</v>
      </c>
      <c r="E1214" s="16">
        <v>44925</v>
      </c>
      <c r="F1214" s="8">
        <v>0</v>
      </c>
    </row>
    <row r="1215" spans="1:6" ht="19.2" x14ac:dyDescent="0.3">
      <c r="A1215" s="4" t="s">
        <v>394</v>
      </c>
      <c r="B1215" s="5" t="s">
        <v>381</v>
      </c>
      <c r="C1215" s="6" t="s">
        <v>74</v>
      </c>
      <c r="D1215" s="7">
        <v>12952.84</v>
      </c>
      <c r="E1215" s="16">
        <v>44985</v>
      </c>
      <c r="F1215" s="8">
        <v>0</v>
      </c>
    </row>
    <row r="1216" spans="1:6" ht="19.2" x14ac:dyDescent="0.3">
      <c r="A1216" s="4" t="s">
        <v>394</v>
      </c>
      <c r="B1216" s="5" t="s">
        <v>381</v>
      </c>
      <c r="C1216" s="6" t="s">
        <v>76</v>
      </c>
      <c r="D1216" s="7">
        <v>30219.23</v>
      </c>
      <c r="E1216" s="16">
        <v>44985</v>
      </c>
      <c r="F1216" s="8">
        <v>0</v>
      </c>
    </row>
    <row r="1217" spans="1:6" ht="19.2" x14ac:dyDescent="0.3">
      <c r="A1217" s="4" t="s">
        <v>394</v>
      </c>
      <c r="B1217" s="5" t="s">
        <v>382</v>
      </c>
      <c r="C1217" s="6" t="s">
        <v>54</v>
      </c>
      <c r="D1217" s="7">
        <v>57340.47</v>
      </c>
      <c r="E1217" s="16">
        <v>44880</v>
      </c>
      <c r="F1217" s="8">
        <v>0</v>
      </c>
    </row>
    <row r="1218" spans="1:6" ht="19.2" x14ac:dyDescent="0.3">
      <c r="A1218" s="4" t="s">
        <v>394</v>
      </c>
      <c r="B1218" s="5" t="s">
        <v>382</v>
      </c>
      <c r="C1218" s="6" t="s">
        <v>68</v>
      </c>
      <c r="D1218" s="7">
        <v>15031.2</v>
      </c>
      <c r="E1218" s="16">
        <v>44880</v>
      </c>
      <c r="F1218" s="8">
        <v>0</v>
      </c>
    </row>
    <row r="1219" spans="1:6" ht="19.2" x14ac:dyDescent="0.3">
      <c r="A1219" s="4" t="s">
        <v>394</v>
      </c>
      <c r="B1219" s="5" t="s">
        <v>382</v>
      </c>
      <c r="C1219" s="6" t="s">
        <v>55</v>
      </c>
      <c r="D1219" s="7">
        <v>60262.04</v>
      </c>
      <c r="E1219" s="16">
        <v>44925</v>
      </c>
      <c r="F1219" s="8">
        <v>0</v>
      </c>
    </row>
    <row r="1220" spans="1:6" ht="19.2" x14ac:dyDescent="0.3">
      <c r="A1220" s="4" t="s">
        <v>394</v>
      </c>
      <c r="B1220" s="5" t="s">
        <v>382</v>
      </c>
      <c r="C1220" s="6" t="s">
        <v>69</v>
      </c>
      <c r="D1220" s="7">
        <v>15797.06</v>
      </c>
      <c r="E1220" s="16">
        <v>44925</v>
      </c>
      <c r="F1220" s="8">
        <v>0</v>
      </c>
    </row>
    <row r="1221" spans="1:6" ht="19.2" x14ac:dyDescent="0.3">
      <c r="A1221" s="4" t="s">
        <v>394</v>
      </c>
      <c r="B1221" s="5" t="s">
        <v>382</v>
      </c>
      <c r="C1221" s="6" t="s">
        <v>74</v>
      </c>
      <c r="D1221" s="7">
        <v>20413.57</v>
      </c>
      <c r="E1221" s="16">
        <v>44985</v>
      </c>
      <c r="F1221" s="8">
        <v>0</v>
      </c>
    </row>
    <row r="1222" spans="1:6" ht="19.2" x14ac:dyDescent="0.3">
      <c r="A1222" s="4" t="s">
        <v>394</v>
      </c>
      <c r="B1222" s="5" t="s">
        <v>382</v>
      </c>
      <c r="C1222" s="6" t="s">
        <v>75</v>
      </c>
      <c r="D1222" s="7">
        <v>5351.2</v>
      </c>
      <c r="E1222" s="16">
        <v>44985</v>
      </c>
      <c r="F1222" s="8">
        <v>0</v>
      </c>
    </row>
    <row r="1223" spans="1:6" ht="19.2" x14ac:dyDescent="0.3">
      <c r="A1223" s="4" t="s">
        <v>394</v>
      </c>
      <c r="B1223" s="5" t="s">
        <v>382</v>
      </c>
      <c r="C1223" s="6" t="s">
        <v>76</v>
      </c>
      <c r="D1223" s="7">
        <v>47625.279999999999</v>
      </c>
      <c r="E1223" s="16">
        <v>44985</v>
      </c>
      <c r="F1223" s="8">
        <v>0</v>
      </c>
    </row>
    <row r="1224" spans="1:6" ht="19.2" x14ac:dyDescent="0.3">
      <c r="A1224" s="4" t="s">
        <v>394</v>
      </c>
      <c r="B1224" s="5" t="s">
        <v>382</v>
      </c>
      <c r="C1224" s="6" t="s">
        <v>77</v>
      </c>
      <c r="D1224" s="7">
        <v>12484.47</v>
      </c>
      <c r="E1224" s="16">
        <v>44985</v>
      </c>
      <c r="F1224" s="8">
        <v>0</v>
      </c>
    </row>
    <row r="1225" spans="1:6" ht="19.2" x14ac:dyDescent="0.3">
      <c r="A1225" s="4" t="s">
        <v>394</v>
      </c>
      <c r="B1225" s="5" t="s">
        <v>383</v>
      </c>
      <c r="C1225" s="6" t="s">
        <v>54</v>
      </c>
      <c r="D1225" s="7">
        <v>17417.830000000002</v>
      </c>
      <c r="E1225" s="16">
        <v>44880</v>
      </c>
      <c r="F1225" s="8">
        <v>0</v>
      </c>
    </row>
    <row r="1226" spans="1:6" ht="19.2" x14ac:dyDescent="0.3">
      <c r="A1226" s="4" t="s">
        <v>394</v>
      </c>
      <c r="B1226" s="5" t="s">
        <v>383</v>
      </c>
      <c r="C1226" s="6" t="s">
        <v>55</v>
      </c>
      <c r="D1226" s="7">
        <v>18305.29</v>
      </c>
      <c r="E1226" s="16">
        <v>44925</v>
      </c>
      <c r="F1226" s="8">
        <v>0</v>
      </c>
    </row>
    <row r="1227" spans="1:6" ht="19.2" x14ac:dyDescent="0.3">
      <c r="A1227" s="4" t="s">
        <v>394</v>
      </c>
      <c r="B1227" s="5" t="s">
        <v>383</v>
      </c>
      <c r="C1227" s="6" t="s">
        <v>74</v>
      </c>
      <c r="D1227" s="7">
        <v>6200.86</v>
      </c>
      <c r="E1227" s="16">
        <v>44985</v>
      </c>
      <c r="F1227" s="8">
        <v>0</v>
      </c>
    </row>
    <row r="1228" spans="1:6" ht="19.2" x14ac:dyDescent="0.3">
      <c r="A1228" s="4" t="s">
        <v>394</v>
      </c>
      <c r="B1228" s="5" t="s">
        <v>383</v>
      </c>
      <c r="C1228" s="6" t="s">
        <v>76</v>
      </c>
      <c r="D1228" s="7">
        <v>14466.73</v>
      </c>
      <c r="E1228" s="16">
        <v>44985</v>
      </c>
      <c r="F1228" s="8">
        <v>0</v>
      </c>
    </row>
    <row r="1229" spans="1:6" ht="19.2" x14ac:dyDescent="0.3">
      <c r="A1229" s="4" t="s">
        <v>394</v>
      </c>
      <c r="B1229" s="5" t="s">
        <v>384</v>
      </c>
      <c r="C1229" s="6" t="s">
        <v>54</v>
      </c>
      <c r="D1229" s="7">
        <v>31944.26</v>
      </c>
      <c r="E1229" s="16">
        <v>44880</v>
      </c>
      <c r="F1229" s="8">
        <v>0</v>
      </c>
    </row>
    <row r="1230" spans="1:6" ht="19.2" x14ac:dyDescent="0.3">
      <c r="A1230" s="4" t="s">
        <v>394</v>
      </c>
      <c r="B1230" s="5" t="s">
        <v>384</v>
      </c>
      <c r="C1230" s="6" t="s">
        <v>55</v>
      </c>
      <c r="D1230" s="7">
        <v>33571.86</v>
      </c>
      <c r="E1230" s="16">
        <v>44925</v>
      </c>
      <c r="F1230" s="8">
        <v>0</v>
      </c>
    </row>
    <row r="1231" spans="1:6" ht="19.2" x14ac:dyDescent="0.3">
      <c r="A1231" s="4" t="s">
        <v>394</v>
      </c>
      <c r="B1231" s="5" t="s">
        <v>384</v>
      </c>
      <c r="C1231" s="6" t="s">
        <v>74</v>
      </c>
      <c r="D1231" s="7">
        <v>11372.36</v>
      </c>
      <c r="E1231" s="16">
        <v>44985</v>
      </c>
      <c r="F1231" s="8">
        <v>0</v>
      </c>
    </row>
    <row r="1232" spans="1:6" ht="19.2" x14ac:dyDescent="0.3">
      <c r="A1232" s="4" t="s">
        <v>394</v>
      </c>
      <c r="B1232" s="5" t="s">
        <v>384</v>
      </c>
      <c r="C1232" s="6" t="s">
        <v>76</v>
      </c>
      <c r="D1232" s="7">
        <v>26531.95</v>
      </c>
      <c r="E1232" s="16">
        <v>44985</v>
      </c>
      <c r="F1232" s="8">
        <v>0</v>
      </c>
    </row>
    <row r="1233" spans="1:6" ht="19.2" x14ac:dyDescent="0.3">
      <c r="A1233" s="4" t="s">
        <v>394</v>
      </c>
      <c r="B1233" s="5" t="s">
        <v>385</v>
      </c>
      <c r="C1233" s="6" t="s">
        <v>54</v>
      </c>
      <c r="D1233" s="7">
        <v>226851.77</v>
      </c>
      <c r="E1233" s="16">
        <v>44880</v>
      </c>
      <c r="F1233" s="8">
        <v>0</v>
      </c>
    </row>
    <row r="1234" spans="1:6" ht="19.2" x14ac:dyDescent="0.3">
      <c r="A1234" s="4" t="s">
        <v>394</v>
      </c>
      <c r="B1234" s="5" t="s">
        <v>385</v>
      </c>
      <c r="C1234" s="6" t="s">
        <v>68</v>
      </c>
      <c r="D1234" s="7">
        <v>44105.07</v>
      </c>
      <c r="E1234" s="16">
        <v>44880</v>
      </c>
      <c r="F1234" s="8">
        <v>7446.21</v>
      </c>
    </row>
    <row r="1235" spans="1:6" ht="19.2" x14ac:dyDescent="0.3">
      <c r="A1235" s="4" t="s">
        <v>394</v>
      </c>
      <c r="B1235" s="5" t="s">
        <v>385</v>
      </c>
      <c r="C1235" s="6" t="s">
        <v>55</v>
      </c>
      <c r="D1235" s="7">
        <v>238410.14</v>
      </c>
      <c r="E1235" s="16">
        <v>44925</v>
      </c>
      <c r="F1235" s="8">
        <v>0</v>
      </c>
    </row>
    <row r="1236" spans="1:6" ht="19.2" x14ac:dyDescent="0.3">
      <c r="A1236" s="4" t="s">
        <v>394</v>
      </c>
      <c r="B1236" s="5" t="s">
        <v>385</v>
      </c>
      <c r="C1236" s="6" t="s">
        <v>69</v>
      </c>
      <c r="D1236" s="7">
        <v>46352.27</v>
      </c>
      <c r="E1236" s="16">
        <v>44925</v>
      </c>
      <c r="F1236" s="8">
        <v>7825.61</v>
      </c>
    </row>
    <row r="1237" spans="1:6" ht="19.2" x14ac:dyDescent="0.3">
      <c r="A1237" s="4" t="s">
        <v>394</v>
      </c>
      <c r="B1237" s="5" t="s">
        <v>385</v>
      </c>
      <c r="C1237" s="6" t="s">
        <v>74</v>
      </c>
      <c r="D1237" s="7">
        <v>80760.69</v>
      </c>
      <c r="E1237" s="16">
        <v>44985</v>
      </c>
      <c r="F1237" s="8">
        <v>0</v>
      </c>
    </row>
    <row r="1238" spans="1:6" ht="19.2" x14ac:dyDescent="0.3">
      <c r="A1238" s="4" t="s">
        <v>394</v>
      </c>
      <c r="B1238" s="5" t="s">
        <v>385</v>
      </c>
      <c r="C1238" s="6" t="s">
        <v>75</v>
      </c>
      <c r="D1238" s="7">
        <v>15701.69</v>
      </c>
      <c r="E1238" s="16">
        <v>44985</v>
      </c>
      <c r="F1238" s="8">
        <v>2650.9</v>
      </c>
    </row>
    <row r="1239" spans="1:6" ht="19.2" x14ac:dyDescent="0.3">
      <c r="A1239" s="4" t="s">
        <v>394</v>
      </c>
      <c r="B1239" s="5" t="s">
        <v>385</v>
      </c>
      <c r="C1239" s="6" t="s">
        <v>76</v>
      </c>
      <c r="D1239" s="7">
        <v>188416.31</v>
      </c>
      <c r="E1239" s="16">
        <v>44985</v>
      </c>
      <c r="F1239" s="8">
        <v>0</v>
      </c>
    </row>
    <row r="1240" spans="1:6" ht="19.2" x14ac:dyDescent="0.3">
      <c r="A1240" s="4" t="s">
        <v>394</v>
      </c>
      <c r="B1240" s="5" t="s">
        <v>385</v>
      </c>
      <c r="C1240" s="6" t="s">
        <v>77</v>
      </c>
      <c r="D1240" s="7">
        <v>36632.35</v>
      </c>
      <c r="E1240" s="16">
        <v>44985</v>
      </c>
      <c r="F1240" s="8">
        <v>6184.6</v>
      </c>
    </row>
    <row r="1241" spans="1:6" ht="19.2" x14ac:dyDescent="0.3">
      <c r="A1241" s="4" t="s">
        <v>394</v>
      </c>
      <c r="B1241" s="5" t="s">
        <v>386</v>
      </c>
      <c r="C1241" s="6" t="s">
        <v>54</v>
      </c>
      <c r="D1241" s="7">
        <v>117871.05</v>
      </c>
      <c r="E1241" s="16">
        <v>44880</v>
      </c>
      <c r="F1241" s="8">
        <v>0</v>
      </c>
    </row>
    <row r="1242" spans="1:6" ht="19.2" x14ac:dyDescent="0.3">
      <c r="A1242" s="4" t="s">
        <v>394</v>
      </c>
      <c r="B1242" s="5" t="s">
        <v>386</v>
      </c>
      <c r="C1242" s="6" t="s">
        <v>68</v>
      </c>
      <c r="D1242" s="7">
        <v>26435.57</v>
      </c>
      <c r="E1242" s="16">
        <v>44880</v>
      </c>
      <c r="F1242" s="8">
        <v>4463.09</v>
      </c>
    </row>
    <row r="1243" spans="1:6" ht="19.2" x14ac:dyDescent="0.3">
      <c r="A1243" s="4" t="s">
        <v>394</v>
      </c>
      <c r="B1243" s="5" t="s">
        <v>386</v>
      </c>
      <c r="C1243" s="6" t="s">
        <v>55</v>
      </c>
      <c r="D1243" s="7">
        <v>123876.73</v>
      </c>
      <c r="E1243" s="16">
        <v>44925</v>
      </c>
      <c r="F1243" s="8">
        <v>0</v>
      </c>
    </row>
    <row r="1244" spans="1:6" ht="19.2" x14ac:dyDescent="0.3">
      <c r="A1244" s="4" t="s">
        <v>394</v>
      </c>
      <c r="B1244" s="5" t="s">
        <v>386</v>
      </c>
      <c r="C1244" s="6" t="s">
        <v>69</v>
      </c>
      <c r="D1244" s="7">
        <v>27782.5</v>
      </c>
      <c r="E1244" s="16">
        <v>44925</v>
      </c>
      <c r="F1244" s="8">
        <v>4690.49</v>
      </c>
    </row>
    <row r="1245" spans="1:6" ht="19.2" x14ac:dyDescent="0.3">
      <c r="A1245" s="4" t="s">
        <v>394</v>
      </c>
      <c r="B1245" s="5" t="s">
        <v>386</v>
      </c>
      <c r="C1245" s="6" t="s">
        <v>74</v>
      </c>
      <c r="D1245" s="7">
        <v>41962.85</v>
      </c>
      <c r="E1245" s="16">
        <v>44985</v>
      </c>
      <c r="F1245" s="8">
        <v>0</v>
      </c>
    </row>
    <row r="1246" spans="1:6" ht="19.2" x14ac:dyDescent="0.3">
      <c r="A1246" s="4" t="s">
        <v>394</v>
      </c>
      <c r="B1246" s="5" t="s">
        <v>386</v>
      </c>
      <c r="C1246" s="6" t="s">
        <v>75</v>
      </c>
      <c r="D1246" s="7">
        <v>9411.23</v>
      </c>
      <c r="E1246" s="16">
        <v>44985</v>
      </c>
      <c r="F1246" s="8">
        <v>1588.89</v>
      </c>
    </row>
    <row r="1247" spans="1:6" ht="19.2" x14ac:dyDescent="0.3">
      <c r="A1247" s="4" t="s">
        <v>394</v>
      </c>
      <c r="B1247" s="5" t="s">
        <v>386</v>
      </c>
      <c r="C1247" s="6" t="s">
        <v>76</v>
      </c>
      <c r="D1247" s="7">
        <v>97900.18</v>
      </c>
      <c r="E1247" s="16">
        <v>44985</v>
      </c>
      <c r="F1247" s="8">
        <v>0</v>
      </c>
    </row>
    <row r="1248" spans="1:6" ht="19.2" x14ac:dyDescent="0.3">
      <c r="A1248" s="4" t="s">
        <v>394</v>
      </c>
      <c r="B1248" s="5" t="s">
        <v>386</v>
      </c>
      <c r="C1248" s="6" t="s">
        <v>77</v>
      </c>
      <c r="D1248" s="7">
        <v>21956.6</v>
      </c>
      <c r="E1248" s="16">
        <v>44985</v>
      </c>
      <c r="F1248" s="8">
        <v>3706.91</v>
      </c>
    </row>
    <row r="1249" spans="1:6" ht="19.2" x14ac:dyDescent="0.3">
      <c r="A1249" s="4" t="s">
        <v>394</v>
      </c>
      <c r="B1249" s="5" t="s">
        <v>387</v>
      </c>
      <c r="C1249" s="6" t="s">
        <v>54</v>
      </c>
      <c r="D1249" s="7">
        <v>8607.44</v>
      </c>
      <c r="E1249" s="16">
        <v>44880</v>
      </c>
      <c r="F1249" s="8">
        <v>0</v>
      </c>
    </row>
    <row r="1250" spans="1:6" ht="19.2" x14ac:dyDescent="0.3">
      <c r="A1250" s="4" t="s">
        <v>394</v>
      </c>
      <c r="B1250" s="5" t="s">
        <v>387</v>
      </c>
      <c r="C1250" s="6" t="s">
        <v>55</v>
      </c>
      <c r="D1250" s="7">
        <v>9046</v>
      </c>
      <c r="E1250" s="16">
        <v>44925</v>
      </c>
      <c r="F1250" s="8">
        <v>0</v>
      </c>
    </row>
    <row r="1251" spans="1:6" ht="19.2" x14ac:dyDescent="0.3">
      <c r="A1251" s="4" t="s">
        <v>394</v>
      </c>
      <c r="B1251" s="5" t="s">
        <v>387</v>
      </c>
      <c r="C1251" s="6" t="s">
        <v>74</v>
      </c>
      <c r="D1251" s="7">
        <v>3064.3</v>
      </c>
      <c r="E1251" s="16">
        <v>44985</v>
      </c>
      <c r="F1251" s="8">
        <v>0</v>
      </c>
    </row>
    <row r="1252" spans="1:6" ht="19.2" x14ac:dyDescent="0.3">
      <c r="A1252" s="4" t="s">
        <v>394</v>
      </c>
      <c r="B1252" s="5" t="s">
        <v>387</v>
      </c>
      <c r="C1252" s="6" t="s">
        <v>76</v>
      </c>
      <c r="D1252" s="7">
        <v>7149.08</v>
      </c>
      <c r="E1252" s="16">
        <v>44985</v>
      </c>
      <c r="F1252" s="8">
        <v>0</v>
      </c>
    </row>
  </sheetData>
  <sheetProtection sheet="1" objects="1" scenarios="1" selectLockedCells="1"/>
  <autoFilter ref="A3:F1252" xr:uid="{C5356D15-BC7E-4355-B0C6-815ADED0B0C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51F41-09AE-4F6B-8ED8-90BF9A01B3DD}">
  <dimension ref="A1:G1003"/>
  <sheetViews>
    <sheetView topLeftCell="B1" workbookViewId="0">
      <pane xSplit="1" ySplit="3" topLeftCell="C4" activePane="bottomRight" state="frozen"/>
      <selection pane="topRight" activeCell="C1" sqref="C1"/>
      <selection pane="bottomLeft" activeCell="B3" sqref="B3"/>
      <selection pane="bottomRight" activeCell="B1" sqref="A1:XFD1"/>
    </sheetView>
  </sheetViews>
  <sheetFormatPr defaultColWidth="0" defaultRowHeight="14.4" zeroHeight="1" x14ac:dyDescent="0.3"/>
  <cols>
    <col min="1" max="1" width="16" hidden="1" customWidth="1"/>
    <col min="2" max="2" width="40.88671875" customWidth="1"/>
    <col min="3" max="3" width="73.33203125" customWidth="1"/>
    <col min="4" max="4" width="29.109375" customWidth="1"/>
    <col min="5" max="5" width="28.109375" customWidth="1"/>
    <col min="6" max="6" width="38.44140625" style="23" customWidth="1"/>
    <col min="7" max="16384" width="8.6640625" hidden="1"/>
  </cols>
  <sheetData>
    <row r="1" spans="1:7" s="1" customFormat="1" ht="6.45" customHeight="1" x14ac:dyDescent="0.45">
      <c r="B1" s="63" t="s">
        <v>399</v>
      </c>
      <c r="E1" s="17"/>
      <c r="G1" s="3"/>
    </row>
    <row r="2" spans="1:7" ht="19.2" x14ac:dyDescent="0.45">
      <c r="A2" s="1"/>
      <c r="B2" s="1"/>
      <c r="C2" s="1"/>
      <c r="D2" s="2">
        <f>SUBTOTAL(109, D4:D1003)</f>
        <v>180238052.93000031</v>
      </c>
      <c r="E2" s="2"/>
      <c r="F2" s="2">
        <f t="shared" ref="F2" si="0">SUBTOTAL(109, F4:F1003)</f>
        <v>2261643.3399999994</v>
      </c>
    </row>
    <row r="3" spans="1:7" ht="38.4" x14ac:dyDescent="0.3">
      <c r="A3" s="11" t="s">
        <v>388</v>
      </c>
      <c r="B3" s="12" t="s">
        <v>0</v>
      </c>
      <c r="C3" s="13" t="s">
        <v>389</v>
      </c>
      <c r="D3" s="12" t="s">
        <v>390</v>
      </c>
      <c r="E3" s="12" t="s">
        <v>391</v>
      </c>
      <c r="F3" s="14" t="s">
        <v>392</v>
      </c>
    </row>
    <row r="4" spans="1:7" ht="19.2" x14ac:dyDescent="0.3">
      <c r="A4" s="4" t="s">
        <v>394</v>
      </c>
      <c r="B4" s="5" t="s">
        <v>6</v>
      </c>
      <c r="C4" s="6" t="s">
        <v>14</v>
      </c>
      <c r="D4" s="7">
        <v>25209.58</v>
      </c>
      <c r="E4" s="16">
        <v>45380</v>
      </c>
      <c r="F4" s="21">
        <v>0</v>
      </c>
    </row>
    <row r="5" spans="1:7" ht="19.2" x14ac:dyDescent="0.3">
      <c r="A5" s="4" t="s">
        <v>394</v>
      </c>
      <c r="B5" s="5" t="s">
        <v>6</v>
      </c>
      <c r="C5" s="6" t="s">
        <v>19</v>
      </c>
      <c r="D5" s="7">
        <v>2286.3000000000002</v>
      </c>
      <c r="E5" s="16">
        <v>45383</v>
      </c>
      <c r="F5" s="22">
        <v>0</v>
      </c>
    </row>
    <row r="6" spans="1:7" ht="19.2" x14ac:dyDescent="0.3">
      <c r="A6" s="4" t="s">
        <v>394</v>
      </c>
      <c r="B6" s="5" t="s">
        <v>6</v>
      </c>
      <c r="C6" s="6" t="s">
        <v>24</v>
      </c>
      <c r="D6" s="7">
        <v>27619639.59</v>
      </c>
      <c r="E6" s="16">
        <v>45140</v>
      </c>
      <c r="F6" s="22">
        <v>0</v>
      </c>
    </row>
    <row r="7" spans="1:7" ht="19.2" x14ac:dyDescent="0.3">
      <c r="A7" s="4" t="s">
        <v>394</v>
      </c>
      <c r="B7" s="5" t="s">
        <v>6</v>
      </c>
      <c r="C7" s="6" t="s">
        <v>26</v>
      </c>
      <c r="D7" s="7">
        <v>5915958.7300000004</v>
      </c>
      <c r="E7" s="16">
        <v>45412</v>
      </c>
      <c r="F7" s="22">
        <v>0</v>
      </c>
    </row>
    <row r="8" spans="1:7" ht="19.2" x14ac:dyDescent="0.3">
      <c r="A8" s="4" t="s">
        <v>394</v>
      </c>
      <c r="B8" s="5" t="s">
        <v>6</v>
      </c>
      <c r="C8" s="6" t="s">
        <v>30</v>
      </c>
      <c r="D8" s="7">
        <v>85138.36</v>
      </c>
      <c r="E8" s="16">
        <v>45383</v>
      </c>
      <c r="F8" s="22">
        <v>0</v>
      </c>
    </row>
    <row r="9" spans="1:7" ht="19.2" x14ac:dyDescent="0.3">
      <c r="A9" s="4" t="s">
        <v>394</v>
      </c>
      <c r="B9" s="5" t="s">
        <v>6</v>
      </c>
      <c r="C9" s="6" t="s">
        <v>35</v>
      </c>
      <c r="D9" s="7">
        <v>14935666.390000001</v>
      </c>
      <c r="E9" s="16">
        <v>45460</v>
      </c>
      <c r="F9" s="22">
        <v>0</v>
      </c>
    </row>
    <row r="10" spans="1:7" ht="19.2" x14ac:dyDescent="0.3">
      <c r="A10" s="4" t="s">
        <v>394</v>
      </c>
      <c r="B10" s="5" t="s">
        <v>53</v>
      </c>
      <c r="C10" s="6" t="s">
        <v>56</v>
      </c>
      <c r="D10" s="7">
        <v>2369.25</v>
      </c>
      <c r="E10" s="16">
        <v>45139</v>
      </c>
      <c r="F10" s="22">
        <v>0</v>
      </c>
    </row>
    <row r="11" spans="1:7" ht="19.2" x14ac:dyDescent="0.3">
      <c r="A11" s="4" t="s">
        <v>394</v>
      </c>
      <c r="B11" s="5" t="s">
        <v>53</v>
      </c>
      <c r="C11" s="6" t="s">
        <v>58</v>
      </c>
      <c r="D11" s="7">
        <v>1330.99</v>
      </c>
      <c r="E11" s="16">
        <v>45412</v>
      </c>
      <c r="F11" s="22">
        <v>0</v>
      </c>
    </row>
    <row r="12" spans="1:7" ht="19.2" x14ac:dyDescent="0.3">
      <c r="A12" s="4" t="s">
        <v>394</v>
      </c>
      <c r="B12" s="5" t="s">
        <v>59</v>
      </c>
      <c r="C12" s="6" t="s">
        <v>56</v>
      </c>
      <c r="D12" s="7">
        <v>1190185.92</v>
      </c>
      <c r="E12" s="16">
        <v>45140</v>
      </c>
      <c r="F12" s="22">
        <v>0</v>
      </c>
    </row>
    <row r="13" spans="1:7" ht="19.2" x14ac:dyDescent="0.3">
      <c r="A13" s="4" t="s">
        <v>394</v>
      </c>
      <c r="B13" s="5" t="s">
        <v>59</v>
      </c>
      <c r="C13" s="6" t="s">
        <v>70</v>
      </c>
      <c r="D13" s="7">
        <v>298000.08</v>
      </c>
      <c r="E13" s="16">
        <v>45140</v>
      </c>
      <c r="F13" s="22">
        <v>0</v>
      </c>
    </row>
    <row r="14" spans="1:7" ht="19.2" x14ac:dyDescent="0.3">
      <c r="A14" s="4" t="s">
        <v>394</v>
      </c>
      <c r="B14" s="5" t="s">
        <v>59</v>
      </c>
      <c r="C14" s="6" t="s">
        <v>58</v>
      </c>
      <c r="D14" s="7">
        <v>668617.31000000006</v>
      </c>
      <c r="E14" s="16">
        <v>45412</v>
      </c>
      <c r="F14" s="22">
        <v>0</v>
      </c>
    </row>
    <row r="15" spans="1:7" ht="19.2" x14ac:dyDescent="0.3">
      <c r="A15" s="4" t="s">
        <v>394</v>
      </c>
      <c r="B15" s="5" t="s">
        <v>59</v>
      </c>
      <c r="C15" s="6" t="s">
        <v>73</v>
      </c>
      <c r="D15" s="7">
        <v>167409.15</v>
      </c>
      <c r="E15" s="16">
        <v>45412</v>
      </c>
      <c r="F15" s="22">
        <v>0</v>
      </c>
    </row>
    <row r="16" spans="1:7" ht="19.2" x14ac:dyDescent="0.3">
      <c r="A16" s="4" t="s">
        <v>394</v>
      </c>
      <c r="B16" s="5" t="s">
        <v>59</v>
      </c>
      <c r="C16" s="6" t="s">
        <v>78</v>
      </c>
      <c r="D16" s="7">
        <v>907811.81</v>
      </c>
      <c r="E16" s="16">
        <v>45127</v>
      </c>
      <c r="F16" s="22">
        <v>0</v>
      </c>
    </row>
    <row r="17" spans="1:6" ht="19.2" x14ac:dyDescent="0.3">
      <c r="A17" s="4" t="s">
        <v>394</v>
      </c>
      <c r="B17" s="5" t="s">
        <v>59</v>
      </c>
      <c r="C17" s="6" t="s">
        <v>79</v>
      </c>
      <c r="D17" s="7">
        <v>210267.57</v>
      </c>
      <c r="E17" s="16">
        <v>45127</v>
      </c>
      <c r="F17" s="22">
        <v>0</v>
      </c>
    </row>
    <row r="18" spans="1:6" ht="19.2" x14ac:dyDescent="0.3">
      <c r="A18" s="4" t="s">
        <v>394</v>
      </c>
      <c r="B18" s="5" t="s">
        <v>94</v>
      </c>
      <c r="C18" s="6" t="s">
        <v>56</v>
      </c>
      <c r="D18" s="7">
        <v>6379.48</v>
      </c>
      <c r="E18" s="16">
        <v>45139</v>
      </c>
      <c r="F18" s="22">
        <v>0</v>
      </c>
    </row>
    <row r="19" spans="1:6" ht="19.2" x14ac:dyDescent="0.3">
      <c r="A19" s="4" t="s">
        <v>394</v>
      </c>
      <c r="B19" s="5" t="s">
        <v>94</v>
      </c>
      <c r="C19" s="6" t="s">
        <v>58</v>
      </c>
      <c r="D19" s="7">
        <v>3583.83</v>
      </c>
      <c r="E19" s="16">
        <v>45412</v>
      </c>
      <c r="F19" s="22">
        <v>0</v>
      </c>
    </row>
    <row r="20" spans="1:6" ht="19.2" x14ac:dyDescent="0.3">
      <c r="A20" s="4" t="s">
        <v>394</v>
      </c>
      <c r="B20" s="5" t="s">
        <v>95</v>
      </c>
      <c r="C20" s="6" t="s">
        <v>56</v>
      </c>
      <c r="D20" s="7">
        <v>20322.669999999998</v>
      </c>
      <c r="E20" s="16">
        <v>45139</v>
      </c>
      <c r="F20" s="22">
        <v>0</v>
      </c>
    </row>
    <row r="21" spans="1:6" ht="19.2" x14ac:dyDescent="0.3">
      <c r="A21" s="4" t="s">
        <v>394</v>
      </c>
      <c r="B21" s="5" t="s">
        <v>95</v>
      </c>
      <c r="C21" s="6" t="s">
        <v>58</v>
      </c>
      <c r="D21" s="7">
        <v>11416.78</v>
      </c>
      <c r="E21" s="16">
        <v>45412</v>
      </c>
      <c r="F21" s="22">
        <v>0</v>
      </c>
    </row>
    <row r="22" spans="1:6" ht="19.2" x14ac:dyDescent="0.3">
      <c r="A22" s="4" t="s">
        <v>394</v>
      </c>
      <c r="B22" s="5" t="s">
        <v>95</v>
      </c>
      <c r="C22" s="6" t="s">
        <v>78</v>
      </c>
      <c r="D22" s="7">
        <v>14339.59</v>
      </c>
      <c r="E22" s="16">
        <v>45127</v>
      </c>
      <c r="F22" s="22">
        <v>0</v>
      </c>
    </row>
    <row r="23" spans="1:6" ht="19.2" x14ac:dyDescent="0.3">
      <c r="A23" s="4" t="s">
        <v>394</v>
      </c>
      <c r="B23" s="5" t="s">
        <v>96</v>
      </c>
      <c r="C23" s="6" t="s">
        <v>56</v>
      </c>
      <c r="D23" s="7">
        <v>110213.45</v>
      </c>
      <c r="E23" s="16">
        <v>45140</v>
      </c>
      <c r="F23" s="22">
        <v>0</v>
      </c>
    </row>
    <row r="24" spans="1:6" ht="19.2" x14ac:dyDescent="0.3">
      <c r="A24" s="4" t="s">
        <v>394</v>
      </c>
      <c r="B24" s="5" t="s">
        <v>96</v>
      </c>
      <c r="C24" s="6" t="s">
        <v>70</v>
      </c>
      <c r="D24" s="7">
        <v>28891.3</v>
      </c>
      <c r="E24" s="16">
        <v>45140</v>
      </c>
      <c r="F24" s="22">
        <v>0</v>
      </c>
    </row>
    <row r="25" spans="1:6" ht="19.2" x14ac:dyDescent="0.3">
      <c r="A25" s="4" t="s">
        <v>394</v>
      </c>
      <c r="B25" s="5" t="s">
        <v>96</v>
      </c>
      <c r="C25" s="6" t="s">
        <v>58</v>
      </c>
      <c r="D25" s="7">
        <v>61915.22</v>
      </c>
      <c r="E25" s="16">
        <v>45412</v>
      </c>
      <c r="F25" s="22">
        <v>0</v>
      </c>
    </row>
    <row r="26" spans="1:6" ht="19.2" x14ac:dyDescent="0.3">
      <c r="A26" s="4" t="s">
        <v>394</v>
      </c>
      <c r="B26" s="5" t="s">
        <v>96</v>
      </c>
      <c r="C26" s="6" t="s">
        <v>73</v>
      </c>
      <c r="D26" s="7">
        <v>13886.06</v>
      </c>
      <c r="E26" s="16">
        <v>45412</v>
      </c>
      <c r="F26" s="22">
        <v>2344.37</v>
      </c>
    </row>
    <row r="27" spans="1:6" ht="19.2" x14ac:dyDescent="0.3">
      <c r="A27" s="4" t="s">
        <v>394</v>
      </c>
      <c r="B27" s="5" t="s">
        <v>96</v>
      </c>
      <c r="C27" s="6" t="s">
        <v>78</v>
      </c>
      <c r="D27" s="7">
        <v>77766.14</v>
      </c>
      <c r="E27" s="16">
        <v>45127</v>
      </c>
      <c r="F27" s="22">
        <v>0</v>
      </c>
    </row>
    <row r="28" spans="1:6" ht="19.2" x14ac:dyDescent="0.3">
      <c r="A28" s="4" t="s">
        <v>394</v>
      </c>
      <c r="B28" s="5" t="s">
        <v>96</v>
      </c>
      <c r="C28" s="6" t="s">
        <v>79</v>
      </c>
      <c r="D28" s="7">
        <v>17441.03</v>
      </c>
      <c r="E28" s="16">
        <v>45127</v>
      </c>
      <c r="F28" s="22">
        <v>2944.55</v>
      </c>
    </row>
    <row r="29" spans="1:6" ht="19.2" x14ac:dyDescent="0.3">
      <c r="A29" s="4" t="s">
        <v>394</v>
      </c>
      <c r="B29" s="5" t="s">
        <v>97</v>
      </c>
      <c r="C29" s="6" t="s">
        <v>56</v>
      </c>
      <c r="D29" s="7">
        <v>8102.15</v>
      </c>
      <c r="E29" s="16">
        <v>45140</v>
      </c>
      <c r="F29" s="22">
        <v>0</v>
      </c>
    </row>
    <row r="30" spans="1:6" ht="19.2" x14ac:dyDescent="0.3">
      <c r="A30" s="4" t="s">
        <v>394</v>
      </c>
      <c r="B30" s="5" t="s">
        <v>97</v>
      </c>
      <c r="C30" s="6" t="s">
        <v>58</v>
      </c>
      <c r="D30" s="7">
        <v>4551.59</v>
      </c>
      <c r="E30" s="16">
        <v>45412</v>
      </c>
      <c r="F30" s="22">
        <v>0</v>
      </c>
    </row>
    <row r="31" spans="1:6" ht="19.2" x14ac:dyDescent="0.3">
      <c r="A31" s="4" t="s">
        <v>394</v>
      </c>
      <c r="B31" s="5" t="s">
        <v>97</v>
      </c>
      <c r="C31" s="6" t="s">
        <v>74</v>
      </c>
      <c r="D31" s="7">
        <v>3256.98</v>
      </c>
      <c r="E31" s="16">
        <v>45127</v>
      </c>
      <c r="F31" s="22">
        <v>0</v>
      </c>
    </row>
    <row r="32" spans="1:6" ht="19.2" x14ac:dyDescent="0.3">
      <c r="A32" s="4" t="s">
        <v>394</v>
      </c>
      <c r="B32" s="5" t="s">
        <v>97</v>
      </c>
      <c r="C32" s="6" t="s">
        <v>76</v>
      </c>
      <c r="D32" s="7">
        <v>7598.59</v>
      </c>
      <c r="E32" s="16">
        <v>45127</v>
      </c>
      <c r="F32" s="22">
        <v>0</v>
      </c>
    </row>
    <row r="33" spans="1:6" ht="19.2" x14ac:dyDescent="0.3">
      <c r="A33" s="4" t="s">
        <v>394</v>
      </c>
      <c r="B33" s="5" t="s">
        <v>97</v>
      </c>
      <c r="C33" s="6" t="s">
        <v>78</v>
      </c>
      <c r="D33" s="7">
        <v>5716.84</v>
      </c>
      <c r="E33" s="16">
        <v>45127</v>
      </c>
      <c r="F33" s="22">
        <v>0</v>
      </c>
    </row>
    <row r="34" spans="1:6" ht="19.2" x14ac:dyDescent="0.3">
      <c r="A34" s="4" t="s">
        <v>394</v>
      </c>
      <c r="B34" s="5" t="s">
        <v>98</v>
      </c>
      <c r="C34" s="6" t="s">
        <v>56</v>
      </c>
      <c r="D34" s="7">
        <v>270119.75</v>
      </c>
      <c r="E34" s="16">
        <v>45140</v>
      </c>
      <c r="F34" s="22">
        <v>0</v>
      </c>
    </row>
    <row r="35" spans="1:6" ht="19.2" x14ac:dyDescent="0.3">
      <c r="A35" s="4" t="s">
        <v>394</v>
      </c>
      <c r="B35" s="5" t="s">
        <v>98</v>
      </c>
      <c r="C35" s="6" t="s">
        <v>70</v>
      </c>
      <c r="D35" s="7">
        <v>19669.740000000002</v>
      </c>
      <c r="E35" s="16">
        <v>45140</v>
      </c>
      <c r="F35" s="22">
        <v>51139.32</v>
      </c>
    </row>
    <row r="36" spans="1:6" ht="19.2" x14ac:dyDescent="0.3">
      <c r="A36" s="4" t="s">
        <v>394</v>
      </c>
      <c r="B36" s="5" t="s">
        <v>98</v>
      </c>
      <c r="C36" s="6" t="s">
        <v>58</v>
      </c>
      <c r="D36" s="7">
        <v>151746.66</v>
      </c>
      <c r="E36" s="16">
        <v>45412</v>
      </c>
      <c r="F36" s="22">
        <v>0</v>
      </c>
    </row>
    <row r="37" spans="1:6" ht="19.2" x14ac:dyDescent="0.3">
      <c r="A37" s="4" t="s">
        <v>394</v>
      </c>
      <c r="B37" s="5" t="s">
        <v>98</v>
      </c>
      <c r="C37" s="6" t="s">
        <v>73</v>
      </c>
      <c r="D37" s="7">
        <v>11049.98</v>
      </c>
      <c r="E37" s="16">
        <v>45412</v>
      </c>
      <c r="F37" s="22">
        <v>28728.82</v>
      </c>
    </row>
    <row r="38" spans="1:6" ht="19.2" x14ac:dyDescent="0.3">
      <c r="A38" s="4" t="s">
        <v>394</v>
      </c>
      <c r="B38" s="5" t="s">
        <v>98</v>
      </c>
      <c r="C38" s="6" t="s">
        <v>78</v>
      </c>
      <c r="D38" s="7">
        <v>190595.33</v>
      </c>
      <c r="E38" s="16">
        <v>45127</v>
      </c>
      <c r="F38" s="22">
        <v>0</v>
      </c>
    </row>
    <row r="39" spans="1:6" ht="19.2" x14ac:dyDescent="0.3">
      <c r="A39" s="4" t="s">
        <v>394</v>
      </c>
      <c r="B39" s="5" t="s">
        <v>98</v>
      </c>
      <c r="C39" s="6" t="s">
        <v>79</v>
      </c>
      <c r="D39" s="7">
        <v>13878.88</v>
      </c>
      <c r="E39" s="16">
        <v>45127</v>
      </c>
      <c r="F39" s="22">
        <v>36083.69</v>
      </c>
    </row>
    <row r="40" spans="1:6" ht="19.2" x14ac:dyDescent="0.3">
      <c r="A40" s="4" t="s">
        <v>394</v>
      </c>
      <c r="B40" s="5" t="s">
        <v>99</v>
      </c>
      <c r="C40" s="6" t="s">
        <v>56</v>
      </c>
      <c r="D40" s="7">
        <v>12274.99</v>
      </c>
      <c r="E40" s="16">
        <v>45140</v>
      </c>
      <c r="F40" s="22">
        <v>0</v>
      </c>
    </row>
    <row r="41" spans="1:6" ht="19.2" x14ac:dyDescent="0.3">
      <c r="A41" s="4" t="s">
        <v>394</v>
      </c>
      <c r="B41" s="5" t="s">
        <v>99</v>
      </c>
      <c r="C41" s="6" t="s">
        <v>58</v>
      </c>
      <c r="D41" s="7">
        <v>6895.79</v>
      </c>
      <c r="E41" s="16">
        <v>45412</v>
      </c>
      <c r="F41" s="22">
        <v>0</v>
      </c>
    </row>
    <row r="42" spans="1:6" ht="19.2" x14ac:dyDescent="0.3">
      <c r="A42" s="4" t="s">
        <v>394</v>
      </c>
      <c r="B42" s="5" t="s">
        <v>99</v>
      </c>
      <c r="C42" s="6" t="s">
        <v>78</v>
      </c>
      <c r="D42" s="7">
        <v>8661.18</v>
      </c>
      <c r="E42" s="16">
        <v>45127</v>
      </c>
      <c r="F42" s="22">
        <v>0</v>
      </c>
    </row>
    <row r="43" spans="1:6" ht="19.2" x14ac:dyDescent="0.3">
      <c r="A43" s="4" t="s">
        <v>394</v>
      </c>
      <c r="B43" s="5" t="s">
        <v>100</v>
      </c>
      <c r="C43" s="6" t="s">
        <v>56</v>
      </c>
      <c r="D43" s="7">
        <v>15847.93</v>
      </c>
      <c r="E43" s="16">
        <v>45140</v>
      </c>
      <c r="F43" s="22">
        <v>0</v>
      </c>
    </row>
    <row r="44" spans="1:6" ht="19.2" x14ac:dyDescent="0.3">
      <c r="A44" s="4" t="s">
        <v>394</v>
      </c>
      <c r="B44" s="5" t="s">
        <v>100</v>
      </c>
      <c r="C44" s="6" t="s">
        <v>58</v>
      </c>
      <c r="D44" s="7">
        <v>8902.98</v>
      </c>
      <c r="E44" s="16">
        <v>45412</v>
      </c>
      <c r="F44" s="22">
        <v>0</v>
      </c>
    </row>
    <row r="45" spans="1:6" ht="19.2" x14ac:dyDescent="0.3">
      <c r="A45" s="4" t="s">
        <v>394</v>
      </c>
      <c r="B45" s="5" t="s">
        <v>101</v>
      </c>
      <c r="C45" s="6" t="s">
        <v>56</v>
      </c>
      <c r="D45" s="7">
        <v>26499.84</v>
      </c>
      <c r="E45" s="16">
        <v>45140</v>
      </c>
      <c r="F45" s="22">
        <v>0</v>
      </c>
    </row>
    <row r="46" spans="1:6" ht="19.2" x14ac:dyDescent="0.3">
      <c r="A46" s="4" t="s">
        <v>394</v>
      </c>
      <c r="B46" s="5" t="s">
        <v>101</v>
      </c>
      <c r="C46" s="6" t="s">
        <v>58</v>
      </c>
      <c r="D46" s="7">
        <v>14886.96</v>
      </c>
      <c r="E46" s="16">
        <v>45412</v>
      </c>
      <c r="F46" s="22">
        <v>0</v>
      </c>
    </row>
    <row r="47" spans="1:6" ht="19.2" x14ac:dyDescent="0.3">
      <c r="A47" s="4" t="s">
        <v>394</v>
      </c>
      <c r="B47" s="5" t="s">
        <v>102</v>
      </c>
      <c r="C47" s="6" t="s">
        <v>56</v>
      </c>
      <c r="D47" s="7">
        <v>11783.24</v>
      </c>
      <c r="E47" s="16">
        <v>45139</v>
      </c>
      <c r="F47" s="22">
        <v>0</v>
      </c>
    </row>
    <row r="48" spans="1:6" ht="19.2" x14ac:dyDescent="0.3">
      <c r="A48" s="4" t="s">
        <v>394</v>
      </c>
      <c r="B48" s="5" t="s">
        <v>102</v>
      </c>
      <c r="C48" s="6" t="s">
        <v>58</v>
      </c>
      <c r="D48" s="7">
        <v>6619.54</v>
      </c>
      <c r="E48" s="16">
        <v>45412</v>
      </c>
      <c r="F48" s="22">
        <v>0</v>
      </c>
    </row>
    <row r="49" spans="1:6" ht="19.2" x14ac:dyDescent="0.3">
      <c r="A49" s="4" t="s">
        <v>394</v>
      </c>
      <c r="B49" s="5" t="s">
        <v>102</v>
      </c>
      <c r="C49" s="6" t="s">
        <v>78</v>
      </c>
      <c r="D49" s="7">
        <v>8314.2000000000007</v>
      </c>
      <c r="E49" s="16">
        <v>45127</v>
      </c>
      <c r="F49" s="22">
        <v>0</v>
      </c>
    </row>
    <row r="50" spans="1:6" ht="19.2" x14ac:dyDescent="0.3">
      <c r="A50" s="4" t="s">
        <v>394</v>
      </c>
      <c r="B50" s="5" t="s">
        <v>103</v>
      </c>
      <c r="C50" s="6" t="s">
        <v>56</v>
      </c>
      <c r="D50" s="7">
        <v>2748.18</v>
      </c>
      <c r="E50" s="16">
        <v>45140</v>
      </c>
      <c r="F50" s="22">
        <v>0</v>
      </c>
    </row>
    <row r="51" spans="1:6" ht="19.2" x14ac:dyDescent="0.3">
      <c r="A51" s="4" t="s">
        <v>394</v>
      </c>
      <c r="B51" s="5" t="s">
        <v>103</v>
      </c>
      <c r="C51" s="6" t="s">
        <v>58</v>
      </c>
      <c r="D51" s="7">
        <v>1543.86</v>
      </c>
      <c r="E51" s="16">
        <v>45412</v>
      </c>
      <c r="F51" s="22">
        <v>0</v>
      </c>
    </row>
    <row r="52" spans="1:6" ht="19.2" x14ac:dyDescent="0.3">
      <c r="A52" s="4" t="s">
        <v>394</v>
      </c>
      <c r="B52" s="5" t="s">
        <v>103</v>
      </c>
      <c r="C52" s="6" t="s">
        <v>78</v>
      </c>
      <c r="D52" s="7">
        <v>1939.1</v>
      </c>
      <c r="E52" s="16">
        <v>45127</v>
      </c>
      <c r="F52" s="22">
        <v>0</v>
      </c>
    </row>
    <row r="53" spans="1:6" ht="19.2" x14ac:dyDescent="0.3">
      <c r="A53" s="4" t="s">
        <v>394</v>
      </c>
      <c r="B53" s="5" t="s">
        <v>104</v>
      </c>
      <c r="C53" s="6" t="s">
        <v>56</v>
      </c>
      <c r="D53" s="7">
        <v>14247.42</v>
      </c>
      <c r="E53" s="16">
        <v>45139</v>
      </c>
      <c r="F53" s="22">
        <v>0</v>
      </c>
    </row>
    <row r="54" spans="1:6" ht="19.2" x14ac:dyDescent="0.3">
      <c r="A54" s="4" t="s">
        <v>394</v>
      </c>
      <c r="B54" s="5" t="s">
        <v>104</v>
      </c>
      <c r="C54" s="6" t="s">
        <v>78</v>
      </c>
      <c r="D54" s="7">
        <v>10052.92</v>
      </c>
      <c r="E54" s="16">
        <v>45127</v>
      </c>
      <c r="F54" s="22">
        <v>0</v>
      </c>
    </row>
    <row r="55" spans="1:6" ht="19.2" x14ac:dyDescent="0.3">
      <c r="A55" s="4" t="s">
        <v>394</v>
      </c>
      <c r="B55" s="5" t="s">
        <v>105</v>
      </c>
      <c r="C55" s="6" t="s">
        <v>78</v>
      </c>
      <c r="D55" s="7">
        <v>5894.17</v>
      </c>
      <c r="E55" s="16">
        <v>45127</v>
      </c>
      <c r="F55" s="22">
        <v>0</v>
      </c>
    </row>
    <row r="56" spans="1:6" ht="19.2" x14ac:dyDescent="0.3">
      <c r="A56" s="4" t="s">
        <v>394</v>
      </c>
      <c r="B56" s="5" t="s">
        <v>106</v>
      </c>
      <c r="C56" s="6" t="s">
        <v>56</v>
      </c>
      <c r="D56" s="7">
        <v>3334.85</v>
      </c>
      <c r="E56" s="16">
        <v>45139</v>
      </c>
      <c r="F56" s="22">
        <v>0</v>
      </c>
    </row>
    <row r="57" spans="1:6" ht="19.2" x14ac:dyDescent="0.3">
      <c r="A57" s="4" t="s">
        <v>394</v>
      </c>
      <c r="B57" s="5" t="s">
        <v>106</v>
      </c>
      <c r="C57" s="6" t="s">
        <v>58</v>
      </c>
      <c r="D57" s="7">
        <v>1873.44</v>
      </c>
      <c r="E57" s="16">
        <v>45412</v>
      </c>
      <c r="F57" s="22">
        <v>0</v>
      </c>
    </row>
    <row r="58" spans="1:6" ht="19.2" x14ac:dyDescent="0.3">
      <c r="A58" s="4" t="s">
        <v>394</v>
      </c>
      <c r="B58" s="5" t="s">
        <v>107</v>
      </c>
      <c r="C58" s="6" t="s">
        <v>56</v>
      </c>
      <c r="D58" s="7">
        <v>12481.96</v>
      </c>
      <c r="E58" s="16">
        <v>45140</v>
      </c>
      <c r="F58" s="22">
        <v>0</v>
      </c>
    </row>
    <row r="59" spans="1:6" ht="19.2" x14ac:dyDescent="0.3">
      <c r="A59" s="4" t="s">
        <v>394</v>
      </c>
      <c r="B59" s="5" t="s">
        <v>107</v>
      </c>
      <c r="C59" s="6" t="s">
        <v>58</v>
      </c>
      <c r="D59" s="7">
        <v>7012.06</v>
      </c>
      <c r="E59" s="16">
        <v>45412</v>
      </c>
      <c r="F59" s="22">
        <v>0</v>
      </c>
    </row>
    <row r="60" spans="1:6" ht="19.2" x14ac:dyDescent="0.3">
      <c r="A60" s="4" t="s">
        <v>394</v>
      </c>
      <c r="B60" s="5" t="s">
        <v>107</v>
      </c>
      <c r="C60" s="6" t="s">
        <v>78</v>
      </c>
      <c r="D60" s="7">
        <v>8807.2099999999991</v>
      </c>
      <c r="E60" s="16">
        <v>45127</v>
      </c>
      <c r="F60" s="22">
        <v>0</v>
      </c>
    </row>
    <row r="61" spans="1:6" ht="19.2" x14ac:dyDescent="0.3">
      <c r="A61" s="4" t="s">
        <v>394</v>
      </c>
      <c r="B61" s="5" t="s">
        <v>108</v>
      </c>
      <c r="C61" s="6" t="s">
        <v>56</v>
      </c>
      <c r="D61" s="7">
        <v>103427.82</v>
      </c>
      <c r="E61" s="16">
        <v>45140</v>
      </c>
      <c r="F61" s="22">
        <v>0</v>
      </c>
    </row>
    <row r="62" spans="1:6" ht="19.2" x14ac:dyDescent="0.3">
      <c r="A62" s="4" t="s">
        <v>394</v>
      </c>
      <c r="B62" s="5" t="s">
        <v>108</v>
      </c>
      <c r="C62" s="6" t="s">
        <v>58</v>
      </c>
      <c r="D62" s="7">
        <v>58103.22</v>
      </c>
      <c r="E62" s="16">
        <v>45412</v>
      </c>
      <c r="F62" s="22">
        <v>0</v>
      </c>
    </row>
    <row r="63" spans="1:6" ht="19.2" x14ac:dyDescent="0.3">
      <c r="A63" s="4" t="s">
        <v>394</v>
      </c>
      <c r="B63" s="5" t="s">
        <v>108</v>
      </c>
      <c r="C63" s="6" t="s">
        <v>78</v>
      </c>
      <c r="D63" s="7">
        <v>72978.22</v>
      </c>
      <c r="E63" s="16">
        <v>45127</v>
      </c>
      <c r="F63" s="22">
        <v>0</v>
      </c>
    </row>
    <row r="64" spans="1:6" ht="19.2" x14ac:dyDescent="0.3">
      <c r="A64" s="4" t="s">
        <v>394</v>
      </c>
      <c r="B64" s="5" t="s">
        <v>109</v>
      </c>
      <c r="C64" s="6" t="s">
        <v>56</v>
      </c>
      <c r="D64" s="7">
        <v>12935.58</v>
      </c>
      <c r="E64" s="16">
        <v>45140</v>
      </c>
      <c r="F64" s="22">
        <v>0</v>
      </c>
    </row>
    <row r="65" spans="1:6" ht="19.2" x14ac:dyDescent="0.3">
      <c r="A65" s="4" t="s">
        <v>394</v>
      </c>
      <c r="B65" s="5" t="s">
        <v>109</v>
      </c>
      <c r="C65" s="6" t="s">
        <v>58</v>
      </c>
      <c r="D65" s="7">
        <v>7266.89</v>
      </c>
      <c r="E65" s="16">
        <v>45412</v>
      </c>
      <c r="F65" s="22">
        <v>0</v>
      </c>
    </row>
    <row r="66" spans="1:6" ht="19.2" x14ac:dyDescent="0.3">
      <c r="A66" s="4" t="s">
        <v>394</v>
      </c>
      <c r="B66" s="5" t="s">
        <v>110</v>
      </c>
      <c r="C66" s="6" t="s">
        <v>56</v>
      </c>
      <c r="D66" s="7">
        <v>7225.25</v>
      </c>
      <c r="E66" s="16">
        <v>45140</v>
      </c>
      <c r="F66" s="22">
        <v>0</v>
      </c>
    </row>
    <row r="67" spans="1:6" ht="19.2" x14ac:dyDescent="0.3">
      <c r="A67" s="4" t="s">
        <v>394</v>
      </c>
      <c r="B67" s="5" t="s">
        <v>110</v>
      </c>
      <c r="C67" s="6" t="s">
        <v>58</v>
      </c>
      <c r="D67" s="7">
        <v>4058.97</v>
      </c>
      <c r="E67" s="16">
        <v>45412</v>
      </c>
      <c r="F67" s="22">
        <v>0</v>
      </c>
    </row>
    <row r="68" spans="1:6" ht="19.2" x14ac:dyDescent="0.3">
      <c r="A68" s="4" t="s">
        <v>394</v>
      </c>
      <c r="B68" s="5" t="s">
        <v>110</v>
      </c>
      <c r="C68" s="6" t="s">
        <v>78</v>
      </c>
      <c r="D68" s="7">
        <v>5098.1000000000004</v>
      </c>
      <c r="E68" s="16">
        <v>45127</v>
      </c>
      <c r="F68" s="22">
        <v>0</v>
      </c>
    </row>
    <row r="69" spans="1:6" ht="19.2" x14ac:dyDescent="0.3">
      <c r="A69" s="4" t="s">
        <v>394</v>
      </c>
      <c r="B69" s="5" t="s">
        <v>111</v>
      </c>
      <c r="C69" s="6" t="s">
        <v>56</v>
      </c>
      <c r="D69" s="7">
        <v>10130.6</v>
      </c>
      <c r="E69" s="16">
        <v>45139</v>
      </c>
      <c r="F69" s="22">
        <v>0</v>
      </c>
    </row>
    <row r="70" spans="1:6" ht="19.2" x14ac:dyDescent="0.3">
      <c r="A70" s="4" t="s">
        <v>394</v>
      </c>
      <c r="B70" s="5" t="s">
        <v>111</v>
      </c>
      <c r="C70" s="6" t="s">
        <v>58</v>
      </c>
      <c r="D70" s="7">
        <v>5691.12</v>
      </c>
      <c r="E70" s="16">
        <v>45412</v>
      </c>
      <c r="F70" s="22">
        <v>0</v>
      </c>
    </row>
    <row r="71" spans="1:6" ht="19.2" x14ac:dyDescent="0.3">
      <c r="A71" s="4" t="s">
        <v>394</v>
      </c>
      <c r="B71" s="5" t="s">
        <v>112</v>
      </c>
      <c r="C71" s="6" t="s">
        <v>56</v>
      </c>
      <c r="D71" s="7">
        <v>4071.69</v>
      </c>
      <c r="E71" s="16">
        <v>45140</v>
      </c>
      <c r="F71" s="22">
        <v>0</v>
      </c>
    </row>
    <row r="72" spans="1:6" ht="19.2" x14ac:dyDescent="0.3">
      <c r="A72" s="4" t="s">
        <v>394</v>
      </c>
      <c r="B72" s="5" t="s">
        <v>112</v>
      </c>
      <c r="C72" s="6" t="s">
        <v>58</v>
      </c>
      <c r="D72" s="7">
        <v>2287.38</v>
      </c>
      <c r="E72" s="16">
        <v>45412</v>
      </c>
      <c r="F72" s="22">
        <v>0</v>
      </c>
    </row>
    <row r="73" spans="1:6" ht="19.2" x14ac:dyDescent="0.3">
      <c r="A73" s="4" t="s">
        <v>394</v>
      </c>
      <c r="B73" s="5" t="s">
        <v>112</v>
      </c>
      <c r="C73" s="6" t="s">
        <v>78</v>
      </c>
      <c r="D73" s="7">
        <v>2872.97</v>
      </c>
      <c r="E73" s="16">
        <v>45127</v>
      </c>
      <c r="F73" s="22">
        <v>0</v>
      </c>
    </row>
    <row r="74" spans="1:6" ht="19.2" x14ac:dyDescent="0.3">
      <c r="A74" s="4" t="s">
        <v>394</v>
      </c>
      <c r="B74" s="5" t="s">
        <v>113</v>
      </c>
      <c r="C74" s="6" t="s">
        <v>56</v>
      </c>
      <c r="D74" s="7">
        <v>6766.18</v>
      </c>
      <c r="E74" s="16">
        <v>45139</v>
      </c>
      <c r="F74" s="22">
        <v>0</v>
      </c>
    </row>
    <row r="75" spans="1:6" ht="19.2" x14ac:dyDescent="0.3">
      <c r="A75" s="4" t="s">
        <v>394</v>
      </c>
      <c r="B75" s="5" t="s">
        <v>113</v>
      </c>
      <c r="C75" s="6" t="s">
        <v>58</v>
      </c>
      <c r="D75" s="7">
        <v>3801.08</v>
      </c>
      <c r="E75" s="16">
        <v>45412</v>
      </c>
      <c r="F75" s="22">
        <v>0</v>
      </c>
    </row>
    <row r="76" spans="1:6" ht="19.2" x14ac:dyDescent="0.3">
      <c r="A76" s="4" t="s">
        <v>394</v>
      </c>
      <c r="B76" s="5" t="s">
        <v>113</v>
      </c>
      <c r="C76" s="6" t="s">
        <v>78</v>
      </c>
      <c r="D76" s="7">
        <v>4774.1899999999996</v>
      </c>
      <c r="E76" s="16">
        <v>45127</v>
      </c>
      <c r="F76" s="22">
        <v>0</v>
      </c>
    </row>
    <row r="77" spans="1:6" ht="19.2" x14ac:dyDescent="0.3">
      <c r="A77" s="4" t="s">
        <v>394</v>
      </c>
      <c r="B77" s="5" t="s">
        <v>114</v>
      </c>
      <c r="C77" s="6" t="s">
        <v>56</v>
      </c>
      <c r="D77" s="7">
        <v>73975.16</v>
      </c>
      <c r="E77" s="16">
        <v>45139</v>
      </c>
      <c r="F77" s="22">
        <v>0</v>
      </c>
    </row>
    <row r="78" spans="1:6" ht="19.2" x14ac:dyDescent="0.3">
      <c r="A78" s="4" t="s">
        <v>394</v>
      </c>
      <c r="B78" s="5" t="s">
        <v>114</v>
      </c>
      <c r="C78" s="6" t="s">
        <v>58</v>
      </c>
      <c r="D78" s="7">
        <v>41557.43</v>
      </c>
      <c r="E78" s="16">
        <v>45412</v>
      </c>
      <c r="F78" s="22">
        <v>0</v>
      </c>
    </row>
    <row r="79" spans="1:6" ht="19.2" x14ac:dyDescent="0.3">
      <c r="A79" s="4" t="s">
        <v>394</v>
      </c>
      <c r="B79" s="5" t="s">
        <v>114</v>
      </c>
      <c r="C79" s="6" t="s">
        <v>78</v>
      </c>
      <c r="D79" s="7">
        <v>52196.55</v>
      </c>
      <c r="E79" s="16">
        <v>45127</v>
      </c>
      <c r="F79" s="22">
        <v>0</v>
      </c>
    </row>
    <row r="80" spans="1:6" ht="19.2" x14ac:dyDescent="0.3">
      <c r="A80" s="4" t="s">
        <v>394</v>
      </c>
      <c r="B80" s="5" t="s">
        <v>115</v>
      </c>
      <c r="C80" s="6" t="s">
        <v>56</v>
      </c>
      <c r="D80" s="7">
        <v>31663.96</v>
      </c>
      <c r="E80" s="16">
        <v>45140</v>
      </c>
      <c r="F80" s="22">
        <v>0</v>
      </c>
    </row>
    <row r="81" spans="1:6" ht="19.2" x14ac:dyDescent="0.3">
      <c r="A81" s="4" t="s">
        <v>394</v>
      </c>
      <c r="B81" s="5" t="s">
        <v>115</v>
      </c>
      <c r="C81" s="6" t="s">
        <v>58</v>
      </c>
      <c r="D81" s="7">
        <v>17788.04</v>
      </c>
      <c r="E81" s="16">
        <v>45412</v>
      </c>
      <c r="F81" s="22">
        <v>0</v>
      </c>
    </row>
    <row r="82" spans="1:6" ht="19.2" x14ac:dyDescent="0.3">
      <c r="A82" s="4" t="s">
        <v>394</v>
      </c>
      <c r="B82" s="5" t="s">
        <v>116</v>
      </c>
      <c r="C82" s="6" t="s">
        <v>56</v>
      </c>
      <c r="D82" s="7">
        <v>5725.11</v>
      </c>
      <c r="E82" s="16">
        <v>45139</v>
      </c>
      <c r="F82" s="22">
        <v>0</v>
      </c>
    </row>
    <row r="83" spans="1:6" ht="19.2" x14ac:dyDescent="0.3">
      <c r="A83" s="4" t="s">
        <v>394</v>
      </c>
      <c r="B83" s="5" t="s">
        <v>116</v>
      </c>
      <c r="C83" s="6" t="s">
        <v>58</v>
      </c>
      <c r="D83" s="7">
        <v>3216.23</v>
      </c>
      <c r="E83" s="16">
        <v>45412</v>
      </c>
      <c r="F83" s="22">
        <v>0</v>
      </c>
    </row>
    <row r="84" spans="1:6" ht="19.2" x14ac:dyDescent="0.3">
      <c r="A84" s="4" t="s">
        <v>394</v>
      </c>
      <c r="B84" s="5" t="s">
        <v>117</v>
      </c>
      <c r="C84" s="6" t="s">
        <v>56</v>
      </c>
      <c r="D84" s="7">
        <v>5208.47</v>
      </c>
      <c r="E84" s="16">
        <v>45139</v>
      </c>
      <c r="F84" s="22">
        <v>0</v>
      </c>
    </row>
    <row r="85" spans="1:6" ht="19.2" x14ac:dyDescent="0.3">
      <c r="A85" s="4" t="s">
        <v>394</v>
      </c>
      <c r="B85" s="5" t="s">
        <v>117</v>
      </c>
      <c r="C85" s="6" t="s">
        <v>58</v>
      </c>
      <c r="D85" s="7">
        <v>2925.99</v>
      </c>
      <c r="E85" s="16">
        <v>45412</v>
      </c>
      <c r="F85" s="22">
        <v>0</v>
      </c>
    </row>
    <row r="86" spans="1:6" ht="19.2" x14ac:dyDescent="0.3">
      <c r="A86" s="4" t="s">
        <v>394</v>
      </c>
      <c r="B86" s="5" t="s">
        <v>117</v>
      </c>
      <c r="C86" s="6" t="s">
        <v>78</v>
      </c>
      <c r="D86" s="7">
        <v>3675.07</v>
      </c>
      <c r="E86" s="16">
        <v>45127</v>
      </c>
      <c r="F86" s="22">
        <v>0</v>
      </c>
    </row>
    <row r="87" spans="1:6" ht="19.2" x14ac:dyDescent="0.3">
      <c r="A87" s="4" t="s">
        <v>394</v>
      </c>
      <c r="B87" s="5" t="s">
        <v>118</v>
      </c>
      <c r="C87" s="6" t="s">
        <v>56</v>
      </c>
      <c r="D87" s="7">
        <v>41964.18</v>
      </c>
      <c r="E87" s="16">
        <v>45169</v>
      </c>
      <c r="F87" s="22">
        <v>0</v>
      </c>
    </row>
    <row r="88" spans="1:6" ht="19.2" x14ac:dyDescent="0.3">
      <c r="A88" s="4" t="s">
        <v>394</v>
      </c>
      <c r="B88" s="5" t="s">
        <v>118</v>
      </c>
      <c r="C88" s="6" t="s">
        <v>58</v>
      </c>
      <c r="D88" s="7">
        <v>23574.45</v>
      </c>
      <c r="E88" s="16">
        <v>45412</v>
      </c>
      <c r="F88" s="22">
        <v>0</v>
      </c>
    </row>
    <row r="89" spans="1:6" ht="19.2" x14ac:dyDescent="0.3">
      <c r="A89" s="4" t="s">
        <v>394</v>
      </c>
      <c r="B89" s="5" t="s">
        <v>119</v>
      </c>
      <c r="C89" s="6" t="s">
        <v>56</v>
      </c>
      <c r="D89" s="7">
        <v>42287.08</v>
      </c>
      <c r="E89" s="16">
        <v>45140</v>
      </c>
      <c r="F89" s="22">
        <v>0</v>
      </c>
    </row>
    <row r="90" spans="1:6" ht="19.2" x14ac:dyDescent="0.3">
      <c r="A90" s="4" t="s">
        <v>394</v>
      </c>
      <c r="B90" s="5" t="s">
        <v>119</v>
      </c>
      <c r="C90" s="6" t="s">
        <v>58</v>
      </c>
      <c r="D90" s="7">
        <v>23755.85</v>
      </c>
      <c r="E90" s="16">
        <v>45412</v>
      </c>
      <c r="F90" s="22">
        <v>0</v>
      </c>
    </row>
    <row r="91" spans="1:6" ht="19.2" x14ac:dyDescent="0.3">
      <c r="A91" s="4" t="s">
        <v>394</v>
      </c>
      <c r="B91" s="5" t="s">
        <v>119</v>
      </c>
      <c r="C91" s="6" t="s">
        <v>78</v>
      </c>
      <c r="D91" s="7">
        <v>29837.58</v>
      </c>
      <c r="E91" s="16">
        <v>45140</v>
      </c>
      <c r="F91" s="22">
        <v>0</v>
      </c>
    </row>
    <row r="92" spans="1:6" ht="19.2" x14ac:dyDescent="0.3">
      <c r="A92" s="4" t="s">
        <v>394</v>
      </c>
      <c r="B92" s="5" t="s">
        <v>120</v>
      </c>
      <c r="C92" s="6" t="s">
        <v>56</v>
      </c>
      <c r="D92" s="7">
        <v>48726.47</v>
      </c>
      <c r="E92" s="16">
        <v>45140</v>
      </c>
      <c r="F92" s="22">
        <v>0</v>
      </c>
    </row>
    <row r="93" spans="1:6" ht="19.2" x14ac:dyDescent="0.3">
      <c r="A93" s="4" t="s">
        <v>394</v>
      </c>
      <c r="B93" s="5" t="s">
        <v>120</v>
      </c>
      <c r="C93" s="6" t="s">
        <v>58</v>
      </c>
      <c r="D93" s="7">
        <v>27373.34</v>
      </c>
      <c r="E93" s="16">
        <v>45412</v>
      </c>
      <c r="F93" s="22">
        <v>0</v>
      </c>
    </row>
    <row r="94" spans="1:6" ht="19.2" x14ac:dyDescent="0.3">
      <c r="A94" s="4" t="s">
        <v>394</v>
      </c>
      <c r="B94" s="5" t="s">
        <v>120</v>
      </c>
      <c r="C94" s="6" t="s">
        <v>78</v>
      </c>
      <c r="D94" s="7">
        <v>34381.19</v>
      </c>
      <c r="E94" s="16">
        <v>45127</v>
      </c>
      <c r="F94" s="22">
        <v>0</v>
      </c>
    </row>
    <row r="95" spans="1:6" ht="19.2" x14ac:dyDescent="0.3">
      <c r="A95" s="4" t="s">
        <v>394</v>
      </c>
      <c r="B95" s="5" t="s">
        <v>121</v>
      </c>
      <c r="C95" s="6" t="s">
        <v>56</v>
      </c>
      <c r="D95" s="7">
        <v>9029.6200000000008</v>
      </c>
      <c r="E95" s="16">
        <v>45140</v>
      </c>
      <c r="F95" s="22">
        <v>0</v>
      </c>
    </row>
    <row r="96" spans="1:6" ht="19.2" x14ac:dyDescent="0.3">
      <c r="A96" s="4" t="s">
        <v>394</v>
      </c>
      <c r="B96" s="5" t="s">
        <v>122</v>
      </c>
      <c r="C96" s="6" t="s">
        <v>56</v>
      </c>
      <c r="D96" s="7">
        <v>892522.92</v>
      </c>
      <c r="E96" s="16">
        <v>45140</v>
      </c>
      <c r="F96" s="22">
        <v>0</v>
      </c>
    </row>
    <row r="97" spans="1:6" ht="19.2" x14ac:dyDescent="0.3">
      <c r="A97" s="4" t="s">
        <v>394</v>
      </c>
      <c r="B97" s="5" t="s">
        <v>122</v>
      </c>
      <c r="C97" s="6" t="s">
        <v>70</v>
      </c>
      <c r="D97" s="7">
        <v>176540.23</v>
      </c>
      <c r="E97" s="16">
        <v>45140</v>
      </c>
      <c r="F97" s="22">
        <v>29805.11</v>
      </c>
    </row>
    <row r="98" spans="1:6" ht="19.2" x14ac:dyDescent="0.3">
      <c r="A98" s="4" t="s">
        <v>394</v>
      </c>
      <c r="B98" s="5" t="s">
        <v>122</v>
      </c>
      <c r="C98" s="6" t="s">
        <v>58</v>
      </c>
      <c r="D98" s="7">
        <v>442206.35</v>
      </c>
      <c r="E98" s="16">
        <v>45412</v>
      </c>
      <c r="F98" s="22">
        <v>0</v>
      </c>
    </row>
    <row r="99" spans="1:6" ht="19.2" x14ac:dyDescent="0.3">
      <c r="A99" s="4" t="s">
        <v>394</v>
      </c>
      <c r="B99" s="5" t="s">
        <v>122</v>
      </c>
      <c r="C99" s="6" t="s">
        <v>73</v>
      </c>
      <c r="D99" s="7">
        <v>99175.98</v>
      </c>
      <c r="E99" s="16">
        <v>45412</v>
      </c>
      <c r="F99" s="22">
        <v>16743.78</v>
      </c>
    </row>
    <row r="100" spans="1:6" ht="19.2" x14ac:dyDescent="0.3">
      <c r="A100" s="4" t="s">
        <v>394</v>
      </c>
      <c r="B100" s="5" t="s">
        <v>122</v>
      </c>
      <c r="C100" s="6" t="s">
        <v>78</v>
      </c>
      <c r="D100" s="7">
        <v>555415.62</v>
      </c>
      <c r="E100" s="16">
        <v>45127</v>
      </c>
      <c r="F100" s="22">
        <v>0</v>
      </c>
    </row>
    <row r="101" spans="1:6" ht="19.2" x14ac:dyDescent="0.3">
      <c r="A101" s="4" t="s">
        <v>394</v>
      </c>
      <c r="B101" s="5" t="s">
        <v>122</v>
      </c>
      <c r="C101" s="6" t="s">
        <v>79</v>
      </c>
      <c r="D101" s="7">
        <v>124566.02</v>
      </c>
      <c r="E101" s="16">
        <v>45127</v>
      </c>
      <c r="F101" s="22">
        <v>21030.36</v>
      </c>
    </row>
    <row r="102" spans="1:6" ht="19.2" x14ac:dyDescent="0.3">
      <c r="A102" s="4" t="s">
        <v>394</v>
      </c>
      <c r="B102" s="5" t="s">
        <v>123</v>
      </c>
      <c r="C102" s="6" t="s">
        <v>56</v>
      </c>
      <c r="D102" s="7">
        <v>2897.57</v>
      </c>
      <c r="E102" s="16">
        <v>45139</v>
      </c>
      <c r="F102" s="22">
        <v>0</v>
      </c>
    </row>
    <row r="103" spans="1:6" ht="19.2" x14ac:dyDescent="0.3">
      <c r="A103" s="4" t="s">
        <v>394</v>
      </c>
      <c r="B103" s="5" t="s">
        <v>123</v>
      </c>
      <c r="C103" s="6" t="s">
        <v>58</v>
      </c>
      <c r="D103" s="7">
        <v>1627.78</v>
      </c>
      <c r="E103" s="16">
        <v>45412</v>
      </c>
      <c r="F103" s="22">
        <v>0</v>
      </c>
    </row>
    <row r="104" spans="1:6" ht="19.2" x14ac:dyDescent="0.3">
      <c r="A104" s="4" t="s">
        <v>394</v>
      </c>
      <c r="B104" s="5" t="s">
        <v>123</v>
      </c>
      <c r="C104" s="6" t="s">
        <v>78</v>
      </c>
      <c r="D104" s="7">
        <v>2044.51</v>
      </c>
      <c r="E104" s="16">
        <v>45127</v>
      </c>
      <c r="F104" s="22">
        <v>0</v>
      </c>
    </row>
    <row r="105" spans="1:6" ht="19.2" x14ac:dyDescent="0.3">
      <c r="A105" s="4" t="s">
        <v>394</v>
      </c>
      <c r="B105" s="5" t="s">
        <v>124</v>
      </c>
      <c r="C105" s="6" t="s">
        <v>56</v>
      </c>
      <c r="D105" s="7">
        <v>110295.93</v>
      </c>
      <c r="E105" s="16">
        <v>45139</v>
      </c>
      <c r="F105" s="22">
        <v>0</v>
      </c>
    </row>
    <row r="106" spans="1:6" ht="19.2" x14ac:dyDescent="0.3">
      <c r="A106" s="4" t="s">
        <v>394</v>
      </c>
      <c r="B106" s="5" t="s">
        <v>124</v>
      </c>
      <c r="C106" s="6" t="s">
        <v>70</v>
      </c>
      <c r="D106" s="7">
        <v>24736.65</v>
      </c>
      <c r="E106" s="16">
        <v>45139</v>
      </c>
      <c r="F106" s="22">
        <v>4176.2700000000004</v>
      </c>
    </row>
    <row r="107" spans="1:6" ht="19.2" x14ac:dyDescent="0.3">
      <c r="A107" s="4" t="s">
        <v>394</v>
      </c>
      <c r="B107" s="5" t="s">
        <v>124</v>
      </c>
      <c r="C107" s="6" t="s">
        <v>58</v>
      </c>
      <c r="D107" s="7">
        <v>61961.55</v>
      </c>
      <c r="E107" s="16">
        <v>45412</v>
      </c>
      <c r="F107" s="22">
        <v>0</v>
      </c>
    </row>
    <row r="108" spans="1:6" ht="19.2" x14ac:dyDescent="0.3">
      <c r="A108" s="4" t="s">
        <v>394</v>
      </c>
      <c r="B108" s="5" t="s">
        <v>124</v>
      </c>
      <c r="C108" s="6" t="s">
        <v>73</v>
      </c>
      <c r="D108" s="7">
        <v>13896.45</v>
      </c>
      <c r="E108" s="16">
        <v>45412</v>
      </c>
      <c r="F108" s="22">
        <v>2346.12</v>
      </c>
    </row>
    <row r="109" spans="1:6" ht="19.2" x14ac:dyDescent="0.3">
      <c r="A109" s="4" t="s">
        <v>394</v>
      </c>
      <c r="B109" s="5" t="s">
        <v>124</v>
      </c>
      <c r="C109" s="6" t="s">
        <v>78</v>
      </c>
      <c r="D109" s="7">
        <v>77824.33</v>
      </c>
      <c r="E109" s="16">
        <v>45127</v>
      </c>
      <c r="F109" s="22">
        <v>0</v>
      </c>
    </row>
    <row r="110" spans="1:6" ht="19.2" x14ac:dyDescent="0.3">
      <c r="A110" s="4" t="s">
        <v>394</v>
      </c>
      <c r="B110" s="5" t="s">
        <v>124</v>
      </c>
      <c r="C110" s="6" t="s">
        <v>79</v>
      </c>
      <c r="D110" s="7">
        <v>17454.080000000002</v>
      </c>
      <c r="E110" s="16">
        <v>45127</v>
      </c>
      <c r="F110" s="22">
        <v>2946.75</v>
      </c>
    </row>
    <row r="111" spans="1:6" ht="19.2" x14ac:dyDescent="0.3">
      <c r="A111" s="4" t="s">
        <v>394</v>
      </c>
      <c r="B111" s="5" t="s">
        <v>125</v>
      </c>
      <c r="C111" s="6" t="s">
        <v>56</v>
      </c>
      <c r="D111" s="7">
        <v>9045.18</v>
      </c>
      <c r="E111" s="16">
        <v>45140</v>
      </c>
      <c r="F111" s="22">
        <v>0</v>
      </c>
    </row>
    <row r="112" spans="1:6" ht="19.2" x14ac:dyDescent="0.3">
      <c r="A112" s="4" t="s">
        <v>394</v>
      </c>
      <c r="B112" s="5" t="s">
        <v>125</v>
      </c>
      <c r="C112" s="6" t="s">
        <v>58</v>
      </c>
      <c r="D112" s="7">
        <v>5081.3599999999997</v>
      </c>
      <c r="E112" s="16">
        <v>45412</v>
      </c>
      <c r="F112" s="22">
        <v>0</v>
      </c>
    </row>
    <row r="113" spans="1:6" ht="19.2" x14ac:dyDescent="0.3">
      <c r="A113" s="4" t="s">
        <v>394</v>
      </c>
      <c r="B113" s="5" t="s">
        <v>125</v>
      </c>
      <c r="C113" s="6" t="s">
        <v>78</v>
      </c>
      <c r="D113" s="7">
        <v>6382.24</v>
      </c>
      <c r="E113" s="16">
        <v>45127</v>
      </c>
      <c r="F113" s="22">
        <v>0</v>
      </c>
    </row>
    <row r="114" spans="1:6" ht="19.2" x14ac:dyDescent="0.3">
      <c r="A114" s="4" t="s">
        <v>394</v>
      </c>
      <c r="B114" s="5" t="s">
        <v>126</v>
      </c>
      <c r="C114" s="6" t="s">
        <v>56</v>
      </c>
      <c r="D114" s="7">
        <v>6663.48</v>
      </c>
      <c r="E114" s="16">
        <v>45139</v>
      </c>
      <c r="F114" s="22">
        <v>0</v>
      </c>
    </row>
    <row r="115" spans="1:6" ht="19.2" x14ac:dyDescent="0.3">
      <c r="A115" s="4" t="s">
        <v>394</v>
      </c>
      <c r="B115" s="5" t="s">
        <v>126</v>
      </c>
      <c r="C115" s="6" t="s">
        <v>58</v>
      </c>
      <c r="D115" s="7">
        <v>3743.38</v>
      </c>
      <c r="E115" s="16">
        <v>45412</v>
      </c>
      <c r="F115" s="22">
        <v>0</v>
      </c>
    </row>
    <row r="116" spans="1:6" ht="19.2" x14ac:dyDescent="0.3">
      <c r="A116" s="4" t="s">
        <v>394</v>
      </c>
      <c r="B116" s="5" t="s">
        <v>126</v>
      </c>
      <c r="C116" s="6" t="s">
        <v>78</v>
      </c>
      <c r="D116" s="7">
        <v>4701.72</v>
      </c>
      <c r="E116" s="16">
        <v>45127</v>
      </c>
      <c r="F116" s="22">
        <v>0</v>
      </c>
    </row>
    <row r="117" spans="1:6" ht="19.2" x14ac:dyDescent="0.3">
      <c r="A117" s="4" t="s">
        <v>394</v>
      </c>
      <c r="B117" s="5" t="s">
        <v>127</v>
      </c>
      <c r="C117" s="6" t="s">
        <v>56</v>
      </c>
      <c r="D117" s="7">
        <v>62184.92</v>
      </c>
      <c r="E117" s="16">
        <v>45140</v>
      </c>
      <c r="F117" s="22">
        <v>0</v>
      </c>
    </row>
    <row r="118" spans="1:6" ht="19.2" x14ac:dyDescent="0.3">
      <c r="A118" s="4" t="s">
        <v>394</v>
      </c>
      <c r="B118" s="5" t="s">
        <v>127</v>
      </c>
      <c r="C118" s="6" t="s">
        <v>58</v>
      </c>
      <c r="D118" s="7">
        <v>34933.96</v>
      </c>
      <c r="E118" s="16">
        <v>45412</v>
      </c>
      <c r="F118" s="22">
        <v>0</v>
      </c>
    </row>
    <row r="119" spans="1:6" ht="19.2" x14ac:dyDescent="0.3">
      <c r="A119" s="4" t="s">
        <v>394</v>
      </c>
      <c r="B119" s="5" t="s">
        <v>127</v>
      </c>
      <c r="C119" s="6" t="s">
        <v>78</v>
      </c>
      <c r="D119" s="7">
        <v>43877.41</v>
      </c>
      <c r="E119" s="16">
        <v>45127</v>
      </c>
      <c r="F119" s="22">
        <v>0</v>
      </c>
    </row>
    <row r="120" spans="1:6" ht="19.2" x14ac:dyDescent="0.3">
      <c r="A120" s="4" t="s">
        <v>394</v>
      </c>
      <c r="B120" s="5" t="s">
        <v>128</v>
      </c>
      <c r="C120" s="6" t="s">
        <v>56</v>
      </c>
      <c r="D120" s="7">
        <v>32771.94</v>
      </c>
      <c r="E120" s="16">
        <v>45140</v>
      </c>
      <c r="F120" s="22">
        <v>0</v>
      </c>
    </row>
    <row r="121" spans="1:6" ht="19.2" x14ac:dyDescent="0.3">
      <c r="A121" s="4" t="s">
        <v>394</v>
      </c>
      <c r="B121" s="5" t="s">
        <v>128</v>
      </c>
      <c r="C121" s="6" t="s">
        <v>58</v>
      </c>
      <c r="D121" s="7">
        <v>18410.48</v>
      </c>
      <c r="E121" s="16">
        <v>45412</v>
      </c>
      <c r="F121" s="22">
        <v>0</v>
      </c>
    </row>
    <row r="122" spans="1:6" ht="19.2" x14ac:dyDescent="0.3">
      <c r="A122" s="4" t="s">
        <v>394</v>
      </c>
      <c r="B122" s="5" t="s">
        <v>128</v>
      </c>
      <c r="C122" s="6" t="s">
        <v>78</v>
      </c>
      <c r="D122" s="7">
        <v>23123.74</v>
      </c>
      <c r="E122" s="16">
        <v>45127</v>
      </c>
      <c r="F122" s="22">
        <v>0</v>
      </c>
    </row>
    <row r="123" spans="1:6" ht="19.2" x14ac:dyDescent="0.3">
      <c r="A123" s="4" t="s">
        <v>394</v>
      </c>
      <c r="B123" s="5" t="s">
        <v>129</v>
      </c>
      <c r="C123" s="6" t="s">
        <v>70</v>
      </c>
      <c r="D123" s="7">
        <v>23630.65</v>
      </c>
      <c r="E123" s="16">
        <v>45140</v>
      </c>
      <c r="F123" s="22">
        <v>3989.54</v>
      </c>
    </row>
    <row r="124" spans="1:6" ht="19.2" x14ac:dyDescent="0.3">
      <c r="A124" s="4" t="s">
        <v>394</v>
      </c>
      <c r="B124" s="5" t="s">
        <v>129</v>
      </c>
      <c r="C124" s="6" t="s">
        <v>58</v>
      </c>
      <c r="D124" s="7">
        <v>59191.17</v>
      </c>
      <c r="E124" s="16">
        <v>45412</v>
      </c>
      <c r="F124" s="22">
        <v>0</v>
      </c>
    </row>
    <row r="125" spans="1:6" ht="19.2" x14ac:dyDescent="0.3">
      <c r="A125" s="4" t="s">
        <v>394</v>
      </c>
      <c r="B125" s="5" t="s">
        <v>129</v>
      </c>
      <c r="C125" s="6" t="s">
        <v>73</v>
      </c>
      <c r="D125" s="7">
        <v>13275.12</v>
      </c>
      <c r="E125" s="16">
        <v>45412</v>
      </c>
      <c r="F125" s="22">
        <v>2241.23</v>
      </c>
    </row>
    <row r="126" spans="1:6" ht="19.2" x14ac:dyDescent="0.3">
      <c r="A126" s="4" t="s">
        <v>394</v>
      </c>
      <c r="B126" s="5" t="s">
        <v>129</v>
      </c>
      <c r="C126" s="6" t="s">
        <v>78</v>
      </c>
      <c r="D126" s="7">
        <v>74344.710000000006</v>
      </c>
      <c r="E126" s="16">
        <v>45127</v>
      </c>
      <c r="F126" s="22">
        <v>0</v>
      </c>
    </row>
    <row r="127" spans="1:6" ht="19.2" x14ac:dyDescent="0.3">
      <c r="A127" s="4" t="s">
        <v>394</v>
      </c>
      <c r="B127" s="5" t="s">
        <v>129</v>
      </c>
      <c r="C127" s="6" t="s">
        <v>79</v>
      </c>
      <c r="D127" s="7">
        <v>16673.689999999999</v>
      </c>
      <c r="E127" s="16">
        <v>45127</v>
      </c>
      <c r="F127" s="22">
        <v>2815</v>
      </c>
    </row>
    <row r="128" spans="1:6" ht="19.2" x14ac:dyDescent="0.3">
      <c r="A128" s="4" t="s">
        <v>394</v>
      </c>
      <c r="B128" s="5" t="s">
        <v>130</v>
      </c>
      <c r="C128" s="6" t="s">
        <v>56</v>
      </c>
      <c r="D128" s="7">
        <v>91995.49</v>
      </c>
      <c r="E128" s="16">
        <v>45139</v>
      </c>
      <c r="F128" s="22">
        <v>0</v>
      </c>
    </row>
    <row r="129" spans="1:6" ht="19.2" x14ac:dyDescent="0.3">
      <c r="A129" s="4" t="s">
        <v>394</v>
      </c>
      <c r="B129" s="5" t="s">
        <v>130</v>
      </c>
      <c r="C129" s="6" t="s">
        <v>70</v>
      </c>
      <c r="D129" s="7">
        <v>20632.32</v>
      </c>
      <c r="E129" s="16">
        <v>45139</v>
      </c>
      <c r="F129" s="22">
        <v>3483.33</v>
      </c>
    </row>
    <row r="130" spans="1:6" ht="19.2" x14ac:dyDescent="0.3">
      <c r="A130" s="4" t="s">
        <v>394</v>
      </c>
      <c r="B130" s="5" t="s">
        <v>130</v>
      </c>
      <c r="C130" s="6" t="s">
        <v>58</v>
      </c>
      <c r="D130" s="7">
        <v>51680.81</v>
      </c>
      <c r="E130" s="16">
        <v>45412</v>
      </c>
      <c r="F130" s="22">
        <v>0</v>
      </c>
    </row>
    <row r="131" spans="1:6" ht="19.2" x14ac:dyDescent="0.3">
      <c r="A131" s="4" t="s">
        <v>394</v>
      </c>
      <c r="B131" s="5" t="s">
        <v>130</v>
      </c>
      <c r="C131" s="6" t="s">
        <v>73</v>
      </c>
      <c r="D131" s="7">
        <v>11590.73</v>
      </c>
      <c r="E131" s="16">
        <v>45412</v>
      </c>
      <c r="F131" s="22">
        <v>1956.85</v>
      </c>
    </row>
    <row r="132" spans="1:6" ht="19.2" x14ac:dyDescent="0.3">
      <c r="A132" s="4" t="s">
        <v>394</v>
      </c>
      <c r="B132" s="5" t="s">
        <v>130</v>
      </c>
      <c r="C132" s="6" t="s">
        <v>79</v>
      </c>
      <c r="D132" s="7">
        <v>14558.07</v>
      </c>
      <c r="E132" s="16">
        <v>45127</v>
      </c>
      <c r="F132" s="22">
        <v>2457.83</v>
      </c>
    </row>
    <row r="133" spans="1:6" ht="19.2" x14ac:dyDescent="0.3">
      <c r="A133" s="4" t="s">
        <v>394</v>
      </c>
      <c r="B133" s="5" t="s">
        <v>131</v>
      </c>
      <c r="C133" s="6" t="s">
        <v>56</v>
      </c>
      <c r="D133" s="7">
        <v>27544.799999999999</v>
      </c>
      <c r="E133" s="16">
        <v>45140</v>
      </c>
      <c r="F133" s="22">
        <v>0</v>
      </c>
    </row>
    <row r="134" spans="1:6" ht="19.2" x14ac:dyDescent="0.3">
      <c r="A134" s="4" t="s">
        <v>394</v>
      </c>
      <c r="B134" s="5" t="s">
        <v>131</v>
      </c>
      <c r="C134" s="6" t="s">
        <v>58</v>
      </c>
      <c r="D134" s="7">
        <v>15474</v>
      </c>
      <c r="E134" s="16">
        <v>45412</v>
      </c>
      <c r="F134" s="22">
        <v>0</v>
      </c>
    </row>
    <row r="135" spans="1:6" ht="19.2" x14ac:dyDescent="0.3">
      <c r="A135" s="4" t="s">
        <v>394</v>
      </c>
      <c r="B135" s="5" t="s">
        <v>131</v>
      </c>
      <c r="C135" s="6" t="s">
        <v>78</v>
      </c>
      <c r="D135" s="7">
        <v>19435.490000000002</v>
      </c>
      <c r="E135" s="16">
        <v>45127</v>
      </c>
      <c r="F135" s="22">
        <v>0</v>
      </c>
    </row>
    <row r="136" spans="1:6" ht="19.2" x14ac:dyDescent="0.3">
      <c r="A136" s="4" t="s">
        <v>394</v>
      </c>
      <c r="B136" s="5" t="s">
        <v>132</v>
      </c>
      <c r="C136" s="6" t="s">
        <v>56</v>
      </c>
      <c r="D136" s="7">
        <v>17870.16</v>
      </c>
      <c r="E136" s="16">
        <v>45140</v>
      </c>
      <c r="F136" s="22">
        <v>0</v>
      </c>
    </row>
    <row r="137" spans="1:6" ht="19.2" x14ac:dyDescent="0.3">
      <c r="A137" s="4" t="s">
        <v>394</v>
      </c>
      <c r="B137" s="5" t="s">
        <v>132</v>
      </c>
      <c r="C137" s="6" t="s">
        <v>58</v>
      </c>
      <c r="D137" s="7">
        <v>10039.02</v>
      </c>
      <c r="E137" s="16">
        <v>45412</v>
      </c>
      <c r="F137" s="22">
        <v>0</v>
      </c>
    </row>
    <row r="138" spans="1:6" ht="19.2" x14ac:dyDescent="0.3">
      <c r="A138" s="4" t="s">
        <v>394</v>
      </c>
      <c r="B138" s="5" t="s">
        <v>132</v>
      </c>
      <c r="C138" s="6" t="s">
        <v>78</v>
      </c>
      <c r="D138" s="7">
        <v>12609.11</v>
      </c>
      <c r="E138" s="16">
        <v>45127</v>
      </c>
      <c r="F138" s="22">
        <v>0</v>
      </c>
    </row>
    <row r="139" spans="1:6" ht="19.2" x14ac:dyDescent="0.3">
      <c r="A139" s="4" t="s">
        <v>394</v>
      </c>
      <c r="B139" s="5" t="s">
        <v>133</v>
      </c>
      <c r="C139" s="6" t="s">
        <v>56</v>
      </c>
      <c r="D139" s="7">
        <v>4463.07</v>
      </c>
      <c r="E139" s="16">
        <v>45139</v>
      </c>
      <c r="F139" s="22">
        <v>0</v>
      </c>
    </row>
    <row r="140" spans="1:6" ht="19.2" x14ac:dyDescent="0.3">
      <c r="A140" s="4" t="s">
        <v>394</v>
      </c>
      <c r="B140" s="5" t="s">
        <v>133</v>
      </c>
      <c r="C140" s="6" t="s">
        <v>58</v>
      </c>
      <c r="D140" s="7">
        <v>2507.2399999999998</v>
      </c>
      <c r="E140" s="16">
        <v>45412</v>
      </c>
      <c r="F140" s="22">
        <v>0</v>
      </c>
    </row>
    <row r="141" spans="1:6" ht="19.2" x14ac:dyDescent="0.3">
      <c r="A141" s="4" t="s">
        <v>394</v>
      </c>
      <c r="B141" s="5" t="s">
        <v>134</v>
      </c>
      <c r="C141" s="6" t="s">
        <v>56</v>
      </c>
      <c r="D141" s="7">
        <v>69872.350000000006</v>
      </c>
      <c r="E141" s="16">
        <v>45140</v>
      </c>
      <c r="F141" s="22">
        <v>0</v>
      </c>
    </row>
    <row r="142" spans="1:6" ht="19.2" x14ac:dyDescent="0.3">
      <c r="A142" s="4" t="s">
        <v>394</v>
      </c>
      <c r="B142" s="5" t="s">
        <v>134</v>
      </c>
      <c r="C142" s="6" t="s">
        <v>58</v>
      </c>
      <c r="D142" s="7">
        <v>39252.57</v>
      </c>
      <c r="E142" s="16">
        <v>45412</v>
      </c>
      <c r="F142" s="22">
        <v>0</v>
      </c>
    </row>
    <row r="143" spans="1:6" ht="19.2" x14ac:dyDescent="0.3">
      <c r="A143" s="4" t="s">
        <v>394</v>
      </c>
      <c r="B143" s="5" t="s">
        <v>135</v>
      </c>
      <c r="C143" s="6" t="s">
        <v>56</v>
      </c>
      <c r="D143" s="7">
        <v>4888.68</v>
      </c>
      <c r="E143" s="16">
        <v>45139</v>
      </c>
      <c r="F143" s="22">
        <v>0</v>
      </c>
    </row>
    <row r="144" spans="1:6" ht="19.2" x14ac:dyDescent="0.3">
      <c r="A144" s="4" t="s">
        <v>394</v>
      </c>
      <c r="B144" s="5" t="s">
        <v>135</v>
      </c>
      <c r="C144" s="6" t="s">
        <v>58</v>
      </c>
      <c r="D144" s="7">
        <v>2746.34</v>
      </c>
      <c r="E144" s="16">
        <v>45412</v>
      </c>
      <c r="F144" s="22">
        <v>0</v>
      </c>
    </row>
    <row r="145" spans="1:6" ht="19.2" x14ac:dyDescent="0.3">
      <c r="A145" s="4" t="s">
        <v>394</v>
      </c>
      <c r="B145" s="5" t="s">
        <v>135</v>
      </c>
      <c r="C145" s="6" t="s">
        <v>78</v>
      </c>
      <c r="D145" s="7">
        <v>3449.43</v>
      </c>
      <c r="E145" s="16">
        <v>45127</v>
      </c>
      <c r="F145" s="22">
        <v>0</v>
      </c>
    </row>
    <row r="146" spans="1:6" ht="19.2" x14ac:dyDescent="0.3">
      <c r="A146" s="4" t="s">
        <v>394</v>
      </c>
      <c r="B146" s="5" t="s">
        <v>136</v>
      </c>
      <c r="C146" s="6" t="s">
        <v>56</v>
      </c>
      <c r="D146" s="7">
        <v>19991.98</v>
      </c>
      <c r="E146" s="16">
        <v>45140</v>
      </c>
      <c r="F146" s="22">
        <v>0</v>
      </c>
    </row>
    <row r="147" spans="1:6" ht="19.2" x14ac:dyDescent="0.3">
      <c r="A147" s="4" t="s">
        <v>394</v>
      </c>
      <c r="B147" s="5" t="s">
        <v>136</v>
      </c>
      <c r="C147" s="6" t="s">
        <v>70</v>
      </c>
      <c r="D147" s="7">
        <v>5240.6899999999996</v>
      </c>
      <c r="E147" s="16">
        <v>45140</v>
      </c>
      <c r="F147" s="22">
        <v>0</v>
      </c>
    </row>
    <row r="148" spans="1:6" ht="19.2" x14ac:dyDescent="0.3">
      <c r="A148" s="4" t="s">
        <v>394</v>
      </c>
      <c r="B148" s="5" t="s">
        <v>136</v>
      </c>
      <c r="C148" s="6" t="s">
        <v>58</v>
      </c>
      <c r="D148" s="7">
        <v>11231.01</v>
      </c>
      <c r="E148" s="16">
        <v>45412</v>
      </c>
      <c r="F148" s="22">
        <v>0</v>
      </c>
    </row>
    <row r="149" spans="1:6" ht="19.2" x14ac:dyDescent="0.3">
      <c r="A149" s="4" t="s">
        <v>394</v>
      </c>
      <c r="B149" s="5" t="s">
        <v>136</v>
      </c>
      <c r="C149" s="6" t="s">
        <v>73</v>
      </c>
      <c r="D149" s="7">
        <v>2518.84</v>
      </c>
      <c r="E149" s="16">
        <v>45412</v>
      </c>
      <c r="F149" s="22">
        <v>425.25</v>
      </c>
    </row>
    <row r="150" spans="1:6" ht="19.2" x14ac:dyDescent="0.3">
      <c r="A150" s="4" t="s">
        <v>394</v>
      </c>
      <c r="B150" s="5" t="s">
        <v>136</v>
      </c>
      <c r="C150" s="6" t="s">
        <v>78</v>
      </c>
      <c r="D150" s="7">
        <v>14106.26</v>
      </c>
      <c r="E150" s="16">
        <v>45127</v>
      </c>
      <c r="F150" s="22">
        <v>0</v>
      </c>
    </row>
    <row r="151" spans="1:6" ht="19.2" x14ac:dyDescent="0.3">
      <c r="A151" s="4" t="s">
        <v>394</v>
      </c>
      <c r="B151" s="5" t="s">
        <v>136</v>
      </c>
      <c r="C151" s="6" t="s">
        <v>79</v>
      </c>
      <c r="D151" s="7">
        <v>3697.81</v>
      </c>
      <c r="E151" s="16">
        <v>45127</v>
      </c>
      <c r="F151" s="22">
        <v>0</v>
      </c>
    </row>
    <row r="152" spans="1:6" ht="19.2" x14ac:dyDescent="0.3">
      <c r="A152" s="4" t="s">
        <v>394</v>
      </c>
      <c r="B152" s="5" t="s">
        <v>137</v>
      </c>
      <c r="C152" s="6" t="s">
        <v>56</v>
      </c>
      <c r="D152" s="7">
        <v>31741.77</v>
      </c>
      <c r="E152" s="16">
        <v>45139</v>
      </c>
      <c r="F152" s="22">
        <v>0</v>
      </c>
    </row>
    <row r="153" spans="1:6" ht="19.2" x14ac:dyDescent="0.3">
      <c r="A153" s="4" t="s">
        <v>394</v>
      </c>
      <c r="B153" s="5" t="s">
        <v>137</v>
      </c>
      <c r="C153" s="6" t="s">
        <v>58</v>
      </c>
      <c r="D153" s="7">
        <v>17831.75</v>
      </c>
      <c r="E153" s="16">
        <v>45412</v>
      </c>
      <c r="F153" s="22">
        <v>0</v>
      </c>
    </row>
    <row r="154" spans="1:6" ht="19.2" x14ac:dyDescent="0.3">
      <c r="A154" s="4" t="s">
        <v>394</v>
      </c>
      <c r="B154" s="5" t="s">
        <v>137</v>
      </c>
      <c r="C154" s="6" t="s">
        <v>78</v>
      </c>
      <c r="D154" s="7">
        <v>22396.85</v>
      </c>
      <c r="E154" s="16">
        <v>45127</v>
      </c>
      <c r="F154" s="22">
        <v>0</v>
      </c>
    </row>
    <row r="155" spans="1:6" ht="19.2" x14ac:dyDescent="0.3">
      <c r="A155" s="4" t="s">
        <v>394</v>
      </c>
      <c r="B155" s="5" t="s">
        <v>138</v>
      </c>
      <c r="C155" s="6" t="s">
        <v>56</v>
      </c>
      <c r="D155" s="7">
        <v>10244.200000000001</v>
      </c>
      <c r="E155" s="16">
        <v>45140</v>
      </c>
      <c r="F155" s="22">
        <v>0</v>
      </c>
    </row>
    <row r="156" spans="1:6" ht="19.2" x14ac:dyDescent="0.3">
      <c r="A156" s="4" t="s">
        <v>394</v>
      </c>
      <c r="B156" s="5" t="s">
        <v>138</v>
      </c>
      <c r="C156" s="6" t="s">
        <v>58</v>
      </c>
      <c r="D156" s="7">
        <v>5754.94</v>
      </c>
      <c r="E156" s="16">
        <v>45412</v>
      </c>
      <c r="F156" s="22">
        <v>0</v>
      </c>
    </row>
    <row r="157" spans="1:6" ht="19.2" x14ac:dyDescent="0.3">
      <c r="A157" s="4" t="s">
        <v>394</v>
      </c>
      <c r="B157" s="5" t="s">
        <v>138</v>
      </c>
      <c r="C157" s="6" t="s">
        <v>78</v>
      </c>
      <c r="D157" s="7">
        <v>7228.26</v>
      </c>
      <c r="E157" s="16">
        <v>45127</v>
      </c>
      <c r="F157" s="22">
        <v>0</v>
      </c>
    </row>
    <row r="158" spans="1:6" ht="19.2" x14ac:dyDescent="0.3">
      <c r="A158" s="4" t="s">
        <v>394</v>
      </c>
      <c r="B158" s="5" t="s">
        <v>139</v>
      </c>
      <c r="C158" s="6" t="s">
        <v>56</v>
      </c>
      <c r="D158" s="7">
        <v>28960.13</v>
      </c>
      <c r="E158" s="16">
        <v>45140</v>
      </c>
      <c r="F158" s="22">
        <v>0</v>
      </c>
    </row>
    <row r="159" spans="1:6" ht="19.2" x14ac:dyDescent="0.3">
      <c r="A159" s="4" t="s">
        <v>394</v>
      </c>
      <c r="B159" s="5" t="s">
        <v>139</v>
      </c>
      <c r="C159" s="6" t="s">
        <v>58</v>
      </c>
      <c r="D159" s="7">
        <v>16269.09</v>
      </c>
      <c r="E159" s="16">
        <v>45412</v>
      </c>
      <c r="F159" s="22">
        <v>0</v>
      </c>
    </row>
    <row r="160" spans="1:6" ht="19.2" x14ac:dyDescent="0.3">
      <c r="A160" s="4" t="s">
        <v>394</v>
      </c>
      <c r="B160" s="5" t="s">
        <v>139</v>
      </c>
      <c r="C160" s="6" t="s">
        <v>78</v>
      </c>
      <c r="D160" s="7">
        <v>20434.14</v>
      </c>
      <c r="E160" s="16">
        <v>45127</v>
      </c>
      <c r="F160" s="22">
        <v>0</v>
      </c>
    </row>
    <row r="161" spans="1:6" ht="19.2" x14ac:dyDescent="0.3">
      <c r="A161" s="4" t="s">
        <v>394</v>
      </c>
      <c r="B161" s="5" t="s">
        <v>140</v>
      </c>
      <c r="C161" s="6" t="s">
        <v>56</v>
      </c>
      <c r="D161" s="7">
        <v>21422.09</v>
      </c>
      <c r="E161" s="16">
        <v>45139</v>
      </c>
      <c r="F161" s="22">
        <v>0</v>
      </c>
    </row>
    <row r="162" spans="1:6" ht="19.2" x14ac:dyDescent="0.3">
      <c r="A162" s="4" t="s">
        <v>394</v>
      </c>
      <c r="B162" s="5" t="s">
        <v>140</v>
      </c>
      <c r="C162" s="6" t="s">
        <v>58</v>
      </c>
      <c r="D162" s="7">
        <v>12034.41</v>
      </c>
      <c r="E162" s="16">
        <v>45412</v>
      </c>
      <c r="F162" s="22">
        <v>0</v>
      </c>
    </row>
    <row r="163" spans="1:6" ht="19.2" x14ac:dyDescent="0.3">
      <c r="A163" s="4" t="s">
        <v>394</v>
      </c>
      <c r="B163" s="5" t="s">
        <v>141</v>
      </c>
      <c r="C163" s="6" t="s">
        <v>56</v>
      </c>
      <c r="D163" s="7">
        <v>27033.61</v>
      </c>
      <c r="E163" s="16">
        <v>45139</v>
      </c>
      <c r="F163" s="22">
        <v>0</v>
      </c>
    </row>
    <row r="164" spans="1:6" ht="19.2" x14ac:dyDescent="0.3">
      <c r="A164" s="4" t="s">
        <v>394</v>
      </c>
      <c r="B164" s="5" t="s">
        <v>141</v>
      </c>
      <c r="C164" s="6" t="s">
        <v>58</v>
      </c>
      <c r="D164" s="7">
        <v>15186.82</v>
      </c>
      <c r="E164" s="16">
        <v>45412</v>
      </c>
      <c r="F164" s="22">
        <v>0</v>
      </c>
    </row>
    <row r="165" spans="1:6" ht="19.2" x14ac:dyDescent="0.3">
      <c r="A165" s="4" t="s">
        <v>394</v>
      </c>
      <c r="B165" s="5" t="s">
        <v>141</v>
      </c>
      <c r="C165" s="6" t="s">
        <v>78</v>
      </c>
      <c r="D165" s="7">
        <v>19074.8</v>
      </c>
      <c r="E165" s="16">
        <v>45127</v>
      </c>
      <c r="F165" s="22">
        <v>0</v>
      </c>
    </row>
    <row r="166" spans="1:6" ht="19.2" x14ac:dyDescent="0.3">
      <c r="A166" s="4" t="s">
        <v>394</v>
      </c>
      <c r="B166" s="5" t="s">
        <v>142</v>
      </c>
      <c r="C166" s="6" t="s">
        <v>56</v>
      </c>
      <c r="D166" s="7">
        <v>1088701.74</v>
      </c>
      <c r="E166" s="16">
        <v>45140</v>
      </c>
      <c r="F166" s="22">
        <v>0</v>
      </c>
    </row>
    <row r="167" spans="1:6" ht="19.2" x14ac:dyDescent="0.3">
      <c r="A167" s="4" t="s">
        <v>394</v>
      </c>
      <c r="B167" s="5" t="s">
        <v>142</v>
      </c>
      <c r="C167" s="6" t="s">
        <v>70</v>
      </c>
      <c r="D167" s="7">
        <v>229780.56</v>
      </c>
      <c r="E167" s="16">
        <v>45140</v>
      </c>
      <c r="F167" s="22">
        <v>38793.629999999997</v>
      </c>
    </row>
    <row r="168" spans="1:6" ht="19.2" x14ac:dyDescent="0.3">
      <c r="A168" s="4" t="s">
        <v>394</v>
      </c>
      <c r="B168" s="5" t="s">
        <v>142</v>
      </c>
      <c r="C168" s="6" t="s">
        <v>58</v>
      </c>
      <c r="D168" s="7">
        <v>617525.71</v>
      </c>
      <c r="E168" s="16">
        <v>45412</v>
      </c>
      <c r="F168" s="22">
        <v>0</v>
      </c>
    </row>
    <row r="169" spans="1:6" ht="19.2" x14ac:dyDescent="0.3">
      <c r="A169" s="4" t="s">
        <v>394</v>
      </c>
      <c r="B169" s="5" t="s">
        <v>142</v>
      </c>
      <c r="C169" s="6" t="s">
        <v>73</v>
      </c>
      <c r="D169" s="7">
        <v>129085.09</v>
      </c>
      <c r="E169" s="16">
        <v>45412</v>
      </c>
      <c r="F169" s="22">
        <v>21793.31</v>
      </c>
    </row>
    <row r="170" spans="1:6" ht="19.2" x14ac:dyDescent="0.3">
      <c r="A170" s="4" t="s">
        <v>394</v>
      </c>
      <c r="B170" s="5" t="s">
        <v>142</v>
      </c>
      <c r="C170" s="6" t="s">
        <v>78</v>
      </c>
      <c r="D170" s="7">
        <v>830386.06</v>
      </c>
      <c r="E170" s="16">
        <v>45127</v>
      </c>
      <c r="F170" s="22">
        <v>0</v>
      </c>
    </row>
    <row r="171" spans="1:6" ht="19.2" x14ac:dyDescent="0.3">
      <c r="A171" s="4" t="s">
        <v>394</v>
      </c>
      <c r="B171" s="5" t="s">
        <v>142</v>
      </c>
      <c r="C171" s="6" t="s">
        <v>143</v>
      </c>
      <c r="D171" s="7">
        <v>3317.12</v>
      </c>
      <c r="E171" s="16">
        <v>45307</v>
      </c>
      <c r="F171" s="22">
        <v>0</v>
      </c>
    </row>
    <row r="172" spans="1:6" ht="19.2" x14ac:dyDescent="0.3">
      <c r="A172" s="4" t="s">
        <v>394</v>
      </c>
      <c r="B172" s="5" t="s">
        <v>142</v>
      </c>
      <c r="C172" s="6" t="s">
        <v>79</v>
      </c>
      <c r="D172" s="7">
        <v>162132.17000000001</v>
      </c>
      <c r="E172" s="16">
        <v>45127</v>
      </c>
      <c r="F172" s="22">
        <v>27372.62</v>
      </c>
    </row>
    <row r="173" spans="1:6" ht="19.2" x14ac:dyDescent="0.3">
      <c r="A173" s="4" t="s">
        <v>394</v>
      </c>
      <c r="B173" s="5" t="s">
        <v>144</v>
      </c>
      <c r="C173" s="6" t="s">
        <v>56</v>
      </c>
      <c r="D173" s="7">
        <v>6335.9</v>
      </c>
      <c r="E173" s="16">
        <v>45139</v>
      </c>
      <c r="F173" s="22">
        <v>0</v>
      </c>
    </row>
    <row r="174" spans="1:6" ht="19.2" x14ac:dyDescent="0.3">
      <c r="A174" s="4" t="s">
        <v>394</v>
      </c>
      <c r="B174" s="5" t="s">
        <v>144</v>
      </c>
      <c r="C174" s="6" t="s">
        <v>58</v>
      </c>
      <c r="D174" s="7">
        <v>3559.36</v>
      </c>
      <c r="E174" s="16">
        <v>45412</v>
      </c>
      <c r="F174" s="22">
        <v>0</v>
      </c>
    </row>
    <row r="175" spans="1:6" ht="19.2" x14ac:dyDescent="0.3">
      <c r="A175" s="4" t="s">
        <v>394</v>
      </c>
      <c r="B175" s="5" t="s">
        <v>144</v>
      </c>
      <c r="C175" s="6" t="s">
        <v>78</v>
      </c>
      <c r="D175" s="7">
        <v>4470.59</v>
      </c>
      <c r="E175" s="16">
        <v>45127</v>
      </c>
      <c r="F175" s="22">
        <v>0</v>
      </c>
    </row>
    <row r="176" spans="1:6" ht="19.2" x14ac:dyDescent="0.3">
      <c r="A176" s="4" t="s">
        <v>394</v>
      </c>
      <c r="B176" s="5" t="s">
        <v>145</v>
      </c>
      <c r="C176" s="6" t="s">
        <v>56</v>
      </c>
      <c r="D176" s="7">
        <v>71454.960000000006</v>
      </c>
      <c r="E176" s="16">
        <v>45139</v>
      </c>
      <c r="F176" s="22">
        <v>0</v>
      </c>
    </row>
    <row r="177" spans="1:6" ht="19.2" x14ac:dyDescent="0.3">
      <c r="A177" s="4" t="s">
        <v>394</v>
      </c>
      <c r="B177" s="5" t="s">
        <v>145</v>
      </c>
      <c r="C177" s="6" t="s">
        <v>58</v>
      </c>
      <c r="D177" s="7">
        <v>40141.65</v>
      </c>
      <c r="E177" s="16">
        <v>45412</v>
      </c>
      <c r="F177" s="22">
        <v>0</v>
      </c>
    </row>
    <row r="178" spans="1:6" ht="19.2" x14ac:dyDescent="0.3">
      <c r="A178" s="4" t="s">
        <v>394</v>
      </c>
      <c r="B178" s="5" t="s">
        <v>145</v>
      </c>
      <c r="C178" s="6" t="s">
        <v>78</v>
      </c>
      <c r="D178" s="7">
        <v>50418.31</v>
      </c>
      <c r="E178" s="16">
        <v>45127</v>
      </c>
      <c r="F178" s="22">
        <v>0</v>
      </c>
    </row>
    <row r="179" spans="1:6" ht="19.2" x14ac:dyDescent="0.3">
      <c r="A179" s="4" t="s">
        <v>394</v>
      </c>
      <c r="B179" s="5" t="s">
        <v>146</v>
      </c>
      <c r="C179" s="6" t="s">
        <v>56</v>
      </c>
      <c r="D179" s="7">
        <v>60426.46</v>
      </c>
      <c r="E179" s="16">
        <v>45140</v>
      </c>
      <c r="F179" s="22">
        <v>0</v>
      </c>
    </row>
    <row r="180" spans="1:6" ht="19.2" x14ac:dyDescent="0.3">
      <c r="A180" s="4" t="s">
        <v>394</v>
      </c>
      <c r="B180" s="5" t="s">
        <v>146</v>
      </c>
      <c r="C180" s="6" t="s">
        <v>70</v>
      </c>
      <c r="D180" s="7">
        <v>15840.16</v>
      </c>
      <c r="E180" s="16">
        <v>45140</v>
      </c>
      <c r="F180" s="22">
        <v>0</v>
      </c>
    </row>
    <row r="181" spans="1:6" ht="19.2" x14ac:dyDescent="0.3">
      <c r="A181" s="4" t="s">
        <v>394</v>
      </c>
      <c r="B181" s="5" t="s">
        <v>146</v>
      </c>
      <c r="C181" s="6" t="s">
        <v>58</v>
      </c>
      <c r="D181" s="7">
        <v>33946.1</v>
      </c>
      <c r="E181" s="16">
        <v>45412</v>
      </c>
      <c r="F181" s="22">
        <v>0</v>
      </c>
    </row>
    <row r="182" spans="1:6" ht="19.2" x14ac:dyDescent="0.3">
      <c r="A182" s="4" t="s">
        <v>394</v>
      </c>
      <c r="B182" s="5" t="s">
        <v>146</v>
      </c>
      <c r="C182" s="6" t="s">
        <v>73</v>
      </c>
      <c r="D182" s="7">
        <v>8898.6200000000008</v>
      </c>
      <c r="E182" s="16">
        <v>45412</v>
      </c>
      <c r="F182" s="22">
        <v>0</v>
      </c>
    </row>
    <row r="183" spans="1:6" ht="19.2" x14ac:dyDescent="0.3">
      <c r="A183" s="4" t="s">
        <v>394</v>
      </c>
      <c r="B183" s="5" t="s">
        <v>146</v>
      </c>
      <c r="C183" s="6" t="s">
        <v>78</v>
      </c>
      <c r="D183" s="7">
        <v>42636.65</v>
      </c>
      <c r="E183" s="16">
        <v>45127</v>
      </c>
      <c r="F183" s="22">
        <v>0</v>
      </c>
    </row>
    <row r="184" spans="1:6" ht="19.2" x14ac:dyDescent="0.3">
      <c r="A184" s="4" t="s">
        <v>394</v>
      </c>
      <c r="B184" s="5" t="s">
        <v>146</v>
      </c>
      <c r="C184" s="6" t="s">
        <v>79</v>
      </c>
      <c r="D184" s="7">
        <v>11176.75</v>
      </c>
      <c r="E184" s="16">
        <v>45127</v>
      </c>
      <c r="F184" s="22">
        <v>0</v>
      </c>
    </row>
    <row r="185" spans="1:6" ht="19.2" x14ac:dyDescent="0.3">
      <c r="A185" s="4" t="s">
        <v>394</v>
      </c>
      <c r="B185" s="5" t="s">
        <v>147</v>
      </c>
      <c r="C185" s="6" t="s">
        <v>56</v>
      </c>
      <c r="D185" s="7">
        <v>13563.49</v>
      </c>
      <c r="E185" s="16">
        <v>45140</v>
      </c>
      <c r="F185" s="22">
        <v>0</v>
      </c>
    </row>
    <row r="186" spans="1:6" ht="19.2" x14ac:dyDescent="0.3">
      <c r="A186" s="4" t="s">
        <v>394</v>
      </c>
      <c r="B186" s="5" t="s">
        <v>147</v>
      </c>
      <c r="C186" s="6" t="s">
        <v>58</v>
      </c>
      <c r="D186" s="7">
        <v>7619.64</v>
      </c>
      <c r="E186" s="16">
        <v>45412</v>
      </c>
      <c r="F186" s="22">
        <v>0</v>
      </c>
    </row>
    <row r="187" spans="1:6" ht="19.2" x14ac:dyDescent="0.3">
      <c r="A187" s="4" t="s">
        <v>394</v>
      </c>
      <c r="B187" s="5" t="s">
        <v>147</v>
      </c>
      <c r="C187" s="6" t="s">
        <v>78</v>
      </c>
      <c r="D187" s="7">
        <v>9570.34</v>
      </c>
      <c r="E187" s="16">
        <v>45127</v>
      </c>
      <c r="F187" s="22">
        <v>0</v>
      </c>
    </row>
    <row r="188" spans="1:6" ht="19.2" x14ac:dyDescent="0.3">
      <c r="A188" s="4" t="s">
        <v>394</v>
      </c>
      <c r="B188" s="5" t="s">
        <v>148</v>
      </c>
      <c r="C188" s="6" t="s">
        <v>56</v>
      </c>
      <c r="D188" s="7">
        <v>26632.12</v>
      </c>
      <c r="E188" s="16">
        <v>45140</v>
      </c>
      <c r="F188" s="22">
        <v>0</v>
      </c>
    </row>
    <row r="189" spans="1:6" ht="19.2" x14ac:dyDescent="0.3">
      <c r="A189" s="4" t="s">
        <v>394</v>
      </c>
      <c r="B189" s="5" t="s">
        <v>148</v>
      </c>
      <c r="C189" s="6" t="s">
        <v>58</v>
      </c>
      <c r="D189" s="7">
        <v>14961.27</v>
      </c>
      <c r="E189" s="16">
        <v>45412</v>
      </c>
      <c r="F189" s="22">
        <v>0</v>
      </c>
    </row>
    <row r="190" spans="1:6" ht="19.2" x14ac:dyDescent="0.3">
      <c r="A190" s="4" t="s">
        <v>394</v>
      </c>
      <c r="B190" s="5" t="s">
        <v>148</v>
      </c>
      <c r="C190" s="6" t="s">
        <v>78</v>
      </c>
      <c r="D190" s="7">
        <v>18791.509999999998</v>
      </c>
      <c r="E190" s="16">
        <v>45127</v>
      </c>
      <c r="F190" s="22">
        <v>0</v>
      </c>
    </row>
    <row r="191" spans="1:6" ht="19.2" x14ac:dyDescent="0.3">
      <c r="A191" s="4" t="s">
        <v>394</v>
      </c>
      <c r="B191" s="5" t="s">
        <v>149</v>
      </c>
      <c r="C191" s="6" t="s">
        <v>56</v>
      </c>
      <c r="D191" s="7">
        <v>55794.55</v>
      </c>
      <c r="E191" s="16">
        <v>45139</v>
      </c>
      <c r="F191" s="22">
        <v>0</v>
      </c>
    </row>
    <row r="192" spans="1:6" ht="19.2" x14ac:dyDescent="0.3">
      <c r="A192" s="4" t="s">
        <v>394</v>
      </c>
      <c r="B192" s="5" t="s">
        <v>149</v>
      </c>
      <c r="C192" s="6" t="s">
        <v>70</v>
      </c>
      <c r="D192" s="7">
        <v>12513.34</v>
      </c>
      <c r="E192" s="16">
        <v>45139</v>
      </c>
      <c r="F192" s="22">
        <v>2112.62</v>
      </c>
    </row>
    <row r="193" spans="1:6" ht="19.2" x14ac:dyDescent="0.3">
      <c r="A193" s="4" t="s">
        <v>394</v>
      </c>
      <c r="B193" s="5" t="s">
        <v>149</v>
      </c>
      <c r="C193" s="6" t="s">
        <v>58</v>
      </c>
      <c r="D193" s="7">
        <v>31344.01</v>
      </c>
      <c r="E193" s="16">
        <v>45412</v>
      </c>
      <c r="F193" s="22">
        <v>0</v>
      </c>
    </row>
    <row r="194" spans="1:6" ht="19.2" x14ac:dyDescent="0.3">
      <c r="A194" s="4" t="s">
        <v>394</v>
      </c>
      <c r="B194" s="5" t="s">
        <v>149</v>
      </c>
      <c r="C194" s="6" t="s">
        <v>73</v>
      </c>
      <c r="D194" s="7">
        <v>7029.68</v>
      </c>
      <c r="E194" s="16">
        <v>45412</v>
      </c>
      <c r="F194" s="22">
        <v>1186.82</v>
      </c>
    </row>
    <row r="195" spans="1:6" ht="19.2" x14ac:dyDescent="0.3">
      <c r="A195" s="4" t="s">
        <v>394</v>
      </c>
      <c r="B195" s="5" t="s">
        <v>149</v>
      </c>
      <c r="C195" s="6" t="s">
        <v>78</v>
      </c>
      <c r="D195" s="7">
        <v>39368.39</v>
      </c>
      <c r="E195" s="16">
        <v>45127</v>
      </c>
      <c r="F195" s="22">
        <v>0</v>
      </c>
    </row>
    <row r="196" spans="1:6" ht="19.2" x14ac:dyDescent="0.3">
      <c r="A196" s="4" t="s">
        <v>394</v>
      </c>
      <c r="B196" s="5" t="s">
        <v>149</v>
      </c>
      <c r="C196" s="6" t="s">
        <v>79</v>
      </c>
      <c r="D196" s="7">
        <v>8829.36</v>
      </c>
      <c r="E196" s="16">
        <v>45127</v>
      </c>
      <c r="F196" s="22">
        <v>1490.65</v>
      </c>
    </row>
    <row r="197" spans="1:6" ht="19.2" x14ac:dyDescent="0.3">
      <c r="A197" s="4" t="s">
        <v>394</v>
      </c>
      <c r="B197" s="5" t="s">
        <v>150</v>
      </c>
      <c r="C197" s="6" t="s">
        <v>56</v>
      </c>
      <c r="D197" s="7">
        <v>14758.62</v>
      </c>
      <c r="E197" s="16">
        <v>45140</v>
      </c>
      <c r="F197" s="22">
        <v>0</v>
      </c>
    </row>
    <row r="198" spans="1:6" ht="19.2" x14ac:dyDescent="0.3">
      <c r="A198" s="4" t="s">
        <v>394</v>
      </c>
      <c r="B198" s="5" t="s">
        <v>150</v>
      </c>
      <c r="C198" s="6" t="s">
        <v>58</v>
      </c>
      <c r="D198" s="7">
        <v>8291.0300000000007</v>
      </c>
      <c r="E198" s="16">
        <v>45412</v>
      </c>
      <c r="F198" s="22">
        <v>0</v>
      </c>
    </row>
    <row r="199" spans="1:6" ht="19.2" x14ac:dyDescent="0.3">
      <c r="A199" s="4" t="s">
        <v>394</v>
      </c>
      <c r="B199" s="5" t="s">
        <v>151</v>
      </c>
      <c r="C199" s="6" t="s">
        <v>56</v>
      </c>
      <c r="D199" s="7">
        <v>11864.94</v>
      </c>
      <c r="E199" s="16">
        <v>45139</v>
      </c>
      <c r="F199" s="22">
        <v>0</v>
      </c>
    </row>
    <row r="200" spans="1:6" ht="19.2" x14ac:dyDescent="0.3">
      <c r="A200" s="4" t="s">
        <v>394</v>
      </c>
      <c r="B200" s="5" t="s">
        <v>151</v>
      </c>
      <c r="C200" s="6" t="s">
        <v>58</v>
      </c>
      <c r="D200" s="7">
        <v>6665.43</v>
      </c>
      <c r="E200" s="16">
        <v>45412</v>
      </c>
      <c r="F200" s="22">
        <v>0</v>
      </c>
    </row>
    <row r="201" spans="1:6" ht="19.2" x14ac:dyDescent="0.3">
      <c r="A201" s="4" t="s">
        <v>394</v>
      </c>
      <c r="B201" s="5" t="s">
        <v>151</v>
      </c>
      <c r="C201" s="6" t="s">
        <v>78</v>
      </c>
      <c r="D201" s="7">
        <v>8371.85</v>
      </c>
      <c r="E201" s="16">
        <v>45127</v>
      </c>
      <c r="F201" s="22">
        <v>0</v>
      </c>
    </row>
    <row r="202" spans="1:6" ht="19.2" x14ac:dyDescent="0.3">
      <c r="A202" s="4" t="s">
        <v>394</v>
      </c>
      <c r="B202" s="5" t="s">
        <v>152</v>
      </c>
      <c r="C202" s="6" t="s">
        <v>56</v>
      </c>
      <c r="D202" s="7">
        <v>413.94</v>
      </c>
      <c r="E202" s="16">
        <v>45140</v>
      </c>
      <c r="F202" s="22">
        <v>0</v>
      </c>
    </row>
    <row r="203" spans="1:6" ht="19.2" x14ac:dyDescent="0.3">
      <c r="A203" s="4" t="s">
        <v>394</v>
      </c>
      <c r="B203" s="5" t="s">
        <v>152</v>
      </c>
      <c r="C203" s="6" t="s">
        <v>58</v>
      </c>
      <c r="D203" s="7">
        <v>232.54</v>
      </c>
      <c r="E203" s="16">
        <v>45412</v>
      </c>
      <c r="F203" s="22">
        <v>0</v>
      </c>
    </row>
    <row r="204" spans="1:6" ht="19.2" x14ac:dyDescent="0.3">
      <c r="A204" s="4" t="s">
        <v>394</v>
      </c>
      <c r="B204" s="5" t="s">
        <v>152</v>
      </c>
      <c r="C204" s="6" t="s">
        <v>78</v>
      </c>
      <c r="D204" s="7">
        <v>292.07</v>
      </c>
      <c r="E204" s="16">
        <v>45127</v>
      </c>
      <c r="F204" s="22">
        <v>0</v>
      </c>
    </row>
    <row r="205" spans="1:6" ht="19.2" x14ac:dyDescent="0.3">
      <c r="A205" s="4" t="s">
        <v>394</v>
      </c>
      <c r="B205" s="5" t="s">
        <v>153</v>
      </c>
      <c r="C205" s="6" t="s">
        <v>56</v>
      </c>
      <c r="D205" s="7">
        <v>25454.1</v>
      </c>
      <c r="E205" s="16">
        <v>45140</v>
      </c>
      <c r="F205" s="22">
        <v>0</v>
      </c>
    </row>
    <row r="206" spans="1:6" ht="19.2" x14ac:dyDescent="0.3">
      <c r="A206" s="4" t="s">
        <v>394</v>
      </c>
      <c r="B206" s="5" t="s">
        <v>153</v>
      </c>
      <c r="C206" s="6" t="s">
        <v>78</v>
      </c>
      <c r="D206" s="7">
        <v>17960.310000000001</v>
      </c>
      <c r="E206" s="16">
        <v>45127</v>
      </c>
      <c r="F206" s="22">
        <v>0</v>
      </c>
    </row>
    <row r="207" spans="1:6" ht="19.2" x14ac:dyDescent="0.3">
      <c r="A207" s="4" t="s">
        <v>394</v>
      </c>
      <c r="B207" s="5" t="s">
        <v>154</v>
      </c>
      <c r="C207" s="6" t="s">
        <v>56</v>
      </c>
      <c r="D207" s="7">
        <v>15890.72</v>
      </c>
      <c r="E207" s="16">
        <v>45140</v>
      </c>
      <c r="F207" s="22">
        <v>0</v>
      </c>
    </row>
    <row r="208" spans="1:6" ht="19.2" x14ac:dyDescent="0.3">
      <c r="A208" s="4" t="s">
        <v>394</v>
      </c>
      <c r="B208" s="5" t="s">
        <v>154</v>
      </c>
      <c r="C208" s="6" t="s">
        <v>70</v>
      </c>
      <c r="D208" s="7">
        <v>1157.1400000000001</v>
      </c>
      <c r="E208" s="16">
        <v>45140</v>
      </c>
      <c r="F208" s="22">
        <v>3008.45</v>
      </c>
    </row>
    <row r="209" spans="1:6" ht="19.2" x14ac:dyDescent="0.3">
      <c r="A209" s="4" t="s">
        <v>394</v>
      </c>
      <c r="B209" s="5" t="s">
        <v>154</v>
      </c>
      <c r="C209" s="6" t="s">
        <v>58</v>
      </c>
      <c r="D209" s="7">
        <v>8927.02</v>
      </c>
      <c r="E209" s="16">
        <v>45412</v>
      </c>
      <c r="F209" s="22">
        <v>0</v>
      </c>
    </row>
    <row r="210" spans="1:6" ht="19.2" x14ac:dyDescent="0.3">
      <c r="A210" s="4" t="s">
        <v>394</v>
      </c>
      <c r="B210" s="5" t="s">
        <v>154</v>
      </c>
      <c r="C210" s="6" t="s">
        <v>73</v>
      </c>
      <c r="D210" s="7">
        <v>650.04999999999995</v>
      </c>
      <c r="E210" s="16">
        <v>45412</v>
      </c>
      <c r="F210" s="22">
        <v>1690.07</v>
      </c>
    </row>
    <row r="211" spans="1:6" ht="19.2" x14ac:dyDescent="0.3">
      <c r="A211" s="4" t="s">
        <v>394</v>
      </c>
      <c r="B211" s="5" t="s">
        <v>154</v>
      </c>
      <c r="C211" s="6" t="s">
        <v>78</v>
      </c>
      <c r="D211" s="7">
        <v>11212.43</v>
      </c>
      <c r="E211" s="16">
        <v>45127</v>
      </c>
      <c r="F211" s="22">
        <v>0</v>
      </c>
    </row>
    <row r="212" spans="1:6" ht="19.2" x14ac:dyDescent="0.3">
      <c r="A212" s="4" t="s">
        <v>394</v>
      </c>
      <c r="B212" s="5" t="s">
        <v>154</v>
      </c>
      <c r="C212" s="6" t="s">
        <v>79</v>
      </c>
      <c r="D212" s="7">
        <v>816.47</v>
      </c>
      <c r="E212" s="16">
        <v>45127</v>
      </c>
      <c r="F212" s="22">
        <v>2122.75</v>
      </c>
    </row>
    <row r="213" spans="1:6" ht="19.2" x14ac:dyDescent="0.3">
      <c r="A213" s="4" t="s">
        <v>394</v>
      </c>
      <c r="B213" s="5" t="s">
        <v>155</v>
      </c>
      <c r="C213" s="6" t="s">
        <v>56</v>
      </c>
      <c r="D213" s="7">
        <v>6155.39</v>
      </c>
      <c r="E213" s="16">
        <v>45139</v>
      </c>
      <c r="F213" s="22">
        <v>0</v>
      </c>
    </row>
    <row r="214" spans="1:6" ht="19.2" x14ac:dyDescent="0.3">
      <c r="A214" s="4" t="s">
        <v>394</v>
      </c>
      <c r="B214" s="5" t="s">
        <v>155</v>
      </c>
      <c r="C214" s="6" t="s">
        <v>58</v>
      </c>
      <c r="D214" s="7">
        <v>3457.95</v>
      </c>
      <c r="E214" s="16">
        <v>45412</v>
      </c>
      <c r="F214" s="22">
        <v>0</v>
      </c>
    </row>
    <row r="215" spans="1:6" ht="19.2" x14ac:dyDescent="0.3">
      <c r="A215" s="4" t="s">
        <v>394</v>
      </c>
      <c r="B215" s="5" t="s">
        <v>156</v>
      </c>
      <c r="C215" s="6" t="s">
        <v>56</v>
      </c>
      <c r="D215" s="7">
        <v>77104.600000000006</v>
      </c>
      <c r="E215" s="16">
        <v>45140</v>
      </c>
      <c r="F215" s="22">
        <v>0</v>
      </c>
    </row>
    <row r="216" spans="1:6" ht="19.2" x14ac:dyDescent="0.3">
      <c r="A216" s="4" t="s">
        <v>394</v>
      </c>
      <c r="B216" s="5" t="s">
        <v>156</v>
      </c>
      <c r="C216" s="6" t="s">
        <v>58</v>
      </c>
      <c r="D216" s="7">
        <v>43315.48</v>
      </c>
      <c r="E216" s="16">
        <v>45412</v>
      </c>
      <c r="F216" s="22">
        <v>0</v>
      </c>
    </row>
    <row r="217" spans="1:6" ht="19.2" x14ac:dyDescent="0.3">
      <c r="A217" s="4" t="s">
        <v>394</v>
      </c>
      <c r="B217" s="5" t="s">
        <v>156</v>
      </c>
      <c r="C217" s="6" t="s">
        <v>78</v>
      </c>
      <c r="D217" s="7">
        <v>54404.67</v>
      </c>
      <c r="E217" s="16">
        <v>45127</v>
      </c>
      <c r="F217" s="22">
        <v>0</v>
      </c>
    </row>
    <row r="218" spans="1:6" ht="19.2" x14ac:dyDescent="0.3">
      <c r="A218" s="4" t="s">
        <v>394</v>
      </c>
      <c r="B218" s="5" t="s">
        <v>157</v>
      </c>
      <c r="C218" s="6" t="s">
        <v>56</v>
      </c>
      <c r="D218" s="7">
        <v>374276.63</v>
      </c>
      <c r="E218" s="16">
        <v>45140</v>
      </c>
      <c r="F218" s="22">
        <v>0</v>
      </c>
    </row>
    <row r="219" spans="1:6" ht="19.2" x14ac:dyDescent="0.3">
      <c r="A219" s="4" t="s">
        <v>394</v>
      </c>
      <c r="B219" s="5" t="s">
        <v>157</v>
      </c>
      <c r="C219" s="6" t="s">
        <v>70</v>
      </c>
      <c r="D219" s="7">
        <v>83941.01</v>
      </c>
      <c r="E219" s="16">
        <v>45140</v>
      </c>
      <c r="F219" s="22">
        <v>14171.68</v>
      </c>
    </row>
    <row r="220" spans="1:6" ht="19.2" x14ac:dyDescent="0.3">
      <c r="A220" s="4" t="s">
        <v>394</v>
      </c>
      <c r="B220" s="5" t="s">
        <v>157</v>
      </c>
      <c r="C220" s="6" t="s">
        <v>58</v>
      </c>
      <c r="D220" s="7">
        <v>210259.45</v>
      </c>
      <c r="E220" s="16">
        <v>45412</v>
      </c>
      <c r="F220" s="22">
        <v>0</v>
      </c>
    </row>
    <row r="221" spans="1:6" ht="19.2" x14ac:dyDescent="0.3">
      <c r="A221" s="4" t="s">
        <v>394</v>
      </c>
      <c r="B221" s="5" t="s">
        <v>157</v>
      </c>
      <c r="C221" s="6" t="s">
        <v>73</v>
      </c>
      <c r="D221" s="7">
        <v>47156.01</v>
      </c>
      <c r="E221" s="16">
        <v>45412</v>
      </c>
      <c r="F221" s="22">
        <v>7961.3</v>
      </c>
    </row>
    <row r="222" spans="1:6" ht="19.2" x14ac:dyDescent="0.3">
      <c r="A222" s="4" t="s">
        <v>394</v>
      </c>
      <c r="B222" s="5" t="s">
        <v>157</v>
      </c>
      <c r="C222" s="6" t="s">
        <v>78</v>
      </c>
      <c r="D222" s="7">
        <v>264087.96999999997</v>
      </c>
      <c r="E222" s="16">
        <v>45127</v>
      </c>
      <c r="F222" s="22">
        <v>0</v>
      </c>
    </row>
    <row r="223" spans="1:6" ht="19.2" x14ac:dyDescent="0.3">
      <c r="A223" s="4" t="s">
        <v>394</v>
      </c>
      <c r="B223" s="5" t="s">
        <v>157</v>
      </c>
      <c r="C223" s="6" t="s">
        <v>79</v>
      </c>
      <c r="D223" s="7">
        <v>59228.41</v>
      </c>
      <c r="E223" s="16">
        <v>45127</v>
      </c>
      <c r="F223" s="22">
        <v>9999.48</v>
      </c>
    </row>
    <row r="224" spans="1:6" ht="19.2" x14ac:dyDescent="0.3">
      <c r="A224" s="4" t="s">
        <v>394</v>
      </c>
      <c r="B224" s="5" t="s">
        <v>158</v>
      </c>
      <c r="C224" s="6" t="s">
        <v>56</v>
      </c>
      <c r="D224" s="7">
        <v>14960.92</v>
      </c>
      <c r="E224" s="16">
        <v>45140</v>
      </c>
      <c r="F224" s="22">
        <v>0</v>
      </c>
    </row>
    <row r="225" spans="1:6" ht="19.2" x14ac:dyDescent="0.3">
      <c r="A225" s="4" t="s">
        <v>394</v>
      </c>
      <c r="B225" s="5" t="s">
        <v>158</v>
      </c>
      <c r="C225" s="6" t="s">
        <v>70</v>
      </c>
      <c r="D225" s="7">
        <v>3921.85</v>
      </c>
      <c r="E225" s="16">
        <v>45140</v>
      </c>
      <c r="F225" s="22">
        <v>0</v>
      </c>
    </row>
    <row r="226" spans="1:6" ht="19.2" x14ac:dyDescent="0.3">
      <c r="A226" s="4" t="s">
        <v>394</v>
      </c>
      <c r="B226" s="5" t="s">
        <v>158</v>
      </c>
      <c r="C226" s="6" t="s">
        <v>58</v>
      </c>
      <c r="D226" s="7">
        <v>8404.68</v>
      </c>
      <c r="E226" s="16">
        <v>45412</v>
      </c>
      <c r="F226" s="22">
        <v>0</v>
      </c>
    </row>
    <row r="227" spans="1:6" ht="19.2" x14ac:dyDescent="0.3">
      <c r="A227" s="4" t="s">
        <v>394</v>
      </c>
      <c r="B227" s="5" t="s">
        <v>158</v>
      </c>
      <c r="C227" s="6" t="s">
        <v>73</v>
      </c>
      <c r="D227" s="7">
        <v>2203.1999999999998</v>
      </c>
      <c r="E227" s="16">
        <v>45412</v>
      </c>
      <c r="F227" s="22">
        <v>0</v>
      </c>
    </row>
    <row r="228" spans="1:6" ht="19.2" x14ac:dyDescent="0.3">
      <c r="A228" s="4" t="s">
        <v>394</v>
      </c>
      <c r="B228" s="5" t="s">
        <v>158</v>
      </c>
      <c r="C228" s="6" t="s">
        <v>78</v>
      </c>
      <c r="D228" s="7">
        <v>10556.36</v>
      </c>
      <c r="E228" s="16">
        <v>45127</v>
      </c>
      <c r="F228" s="22">
        <v>0</v>
      </c>
    </row>
    <row r="229" spans="1:6" ht="19.2" x14ac:dyDescent="0.3">
      <c r="A229" s="4" t="s">
        <v>394</v>
      </c>
      <c r="B229" s="5" t="s">
        <v>158</v>
      </c>
      <c r="C229" s="6" t="s">
        <v>79</v>
      </c>
      <c r="D229" s="7">
        <v>2767.24</v>
      </c>
      <c r="E229" s="16">
        <v>45127</v>
      </c>
      <c r="F229" s="22">
        <v>0</v>
      </c>
    </row>
    <row r="230" spans="1:6" ht="19.2" x14ac:dyDescent="0.3">
      <c r="A230" s="4" t="s">
        <v>394</v>
      </c>
      <c r="B230" s="5" t="s">
        <v>159</v>
      </c>
      <c r="C230" s="6" t="s">
        <v>56</v>
      </c>
      <c r="D230" s="7">
        <v>20923.34</v>
      </c>
      <c r="E230" s="16">
        <v>45140</v>
      </c>
      <c r="F230" s="22">
        <v>0</v>
      </c>
    </row>
    <row r="231" spans="1:6" ht="19.2" x14ac:dyDescent="0.3">
      <c r="A231" s="4" t="s">
        <v>394</v>
      </c>
      <c r="B231" s="5" t="s">
        <v>159</v>
      </c>
      <c r="C231" s="6" t="s">
        <v>58</v>
      </c>
      <c r="D231" s="7">
        <v>11754.22</v>
      </c>
      <c r="E231" s="16">
        <v>45412</v>
      </c>
      <c r="F231" s="22">
        <v>0</v>
      </c>
    </row>
    <row r="232" spans="1:6" ht="19.2" x14ac:dyDescent="0.3">
      <c r="A232" s="4" t="s">
        <v>394</v>
      </c>
      <c r="B232" s="5" t="s">
        <v>160</v>
      </c>
      <c r="C232" s="6" t="s">
        <v>56</v>
      </c>
      <c r="D232" s="7">
        <v>15865.83</v>
      </c>
      <c r="E232" s="16">
        <v>45139</v>
      </c>
      <c r="F232" s="22">
        <v>0</v>
      </c>
    </row>
    <row r="233" spans="1:6" ht="19.2" x14ac:dyDescent="0.3">
      <c r="A233" s="4" t="s">
        <v>394</v>
      </c>
      <c r="B233" s="5" t="s">
        <v>160</v>
      </c>
      <c r="C233" s="6" t="s">
        <v>58</v>
      </c>
      <c r="D233" s="7">
        <v>8913.0300000000007</v>
      </c>
      <c r="E233" s="16">
        <v>45412</v>
      </c>
      <c r="F233" s="22">
        <v>0</v>
      </c>
    </row>
    <row r="234" spans="1:6" ht="19.2" x14ac:dyDescent="0.3">
      <c r="A234" s="4" t="s">
        <v>394</v>
      </c>
      <c r="B234" s="5" t="s">
        <v>160</v>
      </c>
      <c r="C234" s="6" t="s">
        <v>78</v>
      </c>
      <c r="D234" s="7">
        <v>11194.86</v>
      </c>
      <c r="E234" s="16">
        <v>45127</v>
      </c>
      <c r="F234" s="22">
        <v>0</v>
      </c>
    </row>
    <row r="235" spans="1:6" ht="19.2" x14ac:dyDescent="0.3">
      <c r="A235" s="4" t="s">
        <v>394</v>
      </c>
      <c r="B235" s="5" t="s">
        <v>161</v>
      </c>
      <c r="C235" s="6" t="s">
        <v>56</v>
      </c>
      <c r="D235" s="7">
        <v>63162.19</v>
      </c>
      <c r="E235" s="16">
        <v>45139</v>
      </c>
      <c r="F235" s="22">
        <v>0</v>
      </c>
    </row>
    <row r="236" spans="1:6" ht="19.2" x14ac:dyDescent="0.3">
      <c r="A236" s="4" t="s">
        <v>394</v>
      </c>
      <c r="B236" s="5" t="s">
        <v>161</v>
      </c>
      <c r="C236" s="6" t="s">
        <v>58</v>
      </c>
      <c r="D236" s="7">
        <v>35482.97</v>
      </c>
      <c r="E236" s="16">
        <v>45412</v>
      </c>
      <c r="F236" s="22">
        <v>0</v>
      </c>
    </row>
    <row r="237" spans="1:6" ht="19.2" x14ac:dyDescent="0.3">
      <c r="A237" s="4" t="s">
        <v>394</v>
      </c>
      <c r="B237" s="5" t="s">
        <v>161</v>
      </c>
      <c r="C237" s="6" t="s">
        <v>78</v>
      </c>
      <c r="D237" s="7">
        <v>44566.97</v>
      </c>
      <c r="E237" s="16">
        <v>45127</v>
      </c>
      <c r="F237" s="22">
        <v>0</v>
      </c>
    </row>
    <row r="238" spans="1:6" ht="19.2" x14ac:dyDescent="0.3">
      <c r="A238" s="4" t="s">
        <v>394</v>
      </c>
      <c r="B238" s="5" t="s">
        <v>162</v>
      </c>
      <c r="C238" s="6" t="s">
        <v>56</v>
      </c>
      <c r="D238" s="7">
        <v>10996.6</v>
      </c>
      <c r="E238" s="16">
        <v>45140</v>
      </c>
      <c r="F238" s="22">
        <v>0</v>
      </c>
    </row>
    <row r="239" spans="1:6" ht="19.2" x14ac:dyDescent="0.3">
      <c r="A239" s="4" t="s">
        <v>394</v>
      </c>
      <c r="B239" s="5" t="s">
        <v>162</v>
      </c>
      <c r="C239" s="6" t="s">
        <v>58</v>
      </c>
      <c r="D239" s="7">
        <v>6177.62</v>
      </c>
      <c r="E239" s="16">
        <v>45412</v>
      </c>
      <c r="F239" s="22">
        <v>0</v>
      </c>
    </row>
    <row r="240" spans="1:6" ht="19.2" x14ac:dyDescent="0.3">
      <c r="A240" s="4" t="s">
        <v>394</v>
      </c>
      <c r="B240" s="5" t="s">
        <v>162</v>
      </c>
      <c r="C240" s="6" t="s">
        <v>78</v>
      </c>
      <c r="D240" s="7">
        <v>7759.16</v>
      </c>
      <c r="E240" s="16">
        <v>45127</v>
      </c>
      <c r="F240" s="22">
        <v>0</v>
      </c>
    </row>
    <row r="241" spans="1:6" ht="19.2" x14ac:dyDescent="0.3">
      <c r="A241" s="4" t="s">
        <v>394</v>
      </c>
      <c r="B241" s="5" t="s">
        <v>163</v>
      </c>
      <c r="C241" s="6" t="s">
        <v>68</v>
      </c>
      <c r="D241" s="7">
        <v>2430.67</v>
      </c>
      <c r="E241" s="16">
        <v>45127</v>
      </c>
      <c r="F241" s="22">
        <v>6319.51</v>
      </c>
    </row>
    <row r="242" spans="1:6" ht="19.2" x14ac:dyDescent="0.3">
      <c r="A242" s="4" t="s">
        <v>394</v>
      </c>
      <c r="B242" s="5" t="s">
        <v>163</v>
      </c>
      <c r="C242" s="6" t="s">
        <v>69</v>
      </c>
      <c r="D242" s="7">
        <v>2554.52</v>
      </c>
      <c r="E242" s="16">
        <v>45127</v>
      </c>
      <c r="F242" s="22">
        <v>6641.49</v>
      </c>
    </row>
    <row r="243" spans="1:6" ht="19.2" x14ac:dyDescent="0.3">
      <c r="A243" s="4" t="s">
        <v>394</v>
      </c>
      <c r="B243" s="5" t="s">
        <v>163</v>
      </c>
      <c r="C243" s="6" t="s">
        <v>70</v>
      </c>
      <c r="D243" s="7">
        <v>2152.63</v>
      </c>
      <c r="E243" s="16">
        <v>45140</v>
      </c>
      <c r="F243" s="22">
        <v>5596.63</v>
      </c>
    </row>
    <row r="244" spans="1:6" ht="19.2" x14ac:dyDescent="0.3">
      <c r="A244" s="4" t="s">
        <v>394</v>
      </c>
      <c r="B244" s="5" t="s">
        <v>163</v>
      </c>
      <c r="C244" s="6" t="s">
        <v>73</v>
      </c>
      <c r="D244" s="7">
        <v>1209.29</v>
      </c>
      <c r="E244" s="16">
        <v>45412</v>
      </c>
      <c r="F244" s="22">
        <v>3144.05</v>
      </c>
    </row>
    <row r="245" spans="1:6" ht="19.2" x14ac:dyDescent="0.3">
      <c r="A245" s="4" t="s">
        <v>394</v>
      </c>
      <c r="B245" s="5" t="s">
        <v>163</v>
      </c>
      <c r="C245" s="6" t="s">
        <v>75</v>
      </c>
      <c r="D245" s="7">
        <v>865.34</v>
      </c>
      <c r="E245" s="16">
        <v>45127</v>
      </c>
      <c r="F245" s="22">
        <v>2249.7800000000002</v>
      </c>
    </row>
    <row r="246" spans="1:6" ht="19.2" x14ac:dyDescent="0.3">
      <c r="A246" s="4" t="s">
        <v>394</v>
      </c>
      <c r="B246" s="5" t="s">
        <v>163</v>
      </c>
      <c r="C246" s="6" t="s">
        <v>77</v>
      </c>
      <c r="D246" s="7">
        <v>2018.85</v>
      </c>
      <c r="E246" s="16">
        <v>45127</v>
      </c>
      <c r="F246" s="22">
        <v>5248.79</v>
      </c>
    </row>
    <row r="247" spans="1:6" ht="19.2" x14ac:dyDescent="0.3">
      <c r="A247" s="4" t="s">
        <v>394</v>
      </c>
      <c r="B247" s="5" t="s">
        <v>163</v>
      </c>
      <c r="C247" s="6" t="s">
        <v>79</v>
      </c>
      <c r="D247" s="7">
        <v>1518.88</v>
      </c>
      <c r="E247" s="16">
        <v>45127</v>
      </c>
      <c r="F247" s="22">
        <v>3948.96</v>
      </c>
    </row>
    <row r="248" spans="1:6" ht="19.2" x14ac:dyDescent="0.3">
      <c r="A248" s="4" t="s">
        <v>394</v>
      </c>
      <c r="B248" s="5" t="s">
        <v>164</v>
      </c>
      <c r="C248" s="6" t="s">
        <v>56</v>
      </c>
      <c r="D248" s="7">
        <v>70574.17</v>
      </c>
      <c r="E248" s="16">
        <v>45139</v>
      </c>
      <c r="F248" s="22">
        <v>0</v>
      </c>
    </row>
    <row r="249" spans="1:6" ht="19.2" x14ac:dyDescent="0.3">
      <c r="A249" s="4" t="s">
        <v>394</v>
      </c>
      <c r="B249" s="5" t="s">
        <v>164</v>
      </c>
      <c r="C249" s="6" t="s">
        <v>58</v>
      </c>
      <c r="D249" s="7">
        <v>39646.839999999997</v>
      </c>
      <c r="E249" s="16">
        <v>45412</v>
      </c>
      <c r="F249" s="22">
        <v>0</v>
      </c>
    </row>
    <row r="250" spans="1:6" ht="19.2" x14ac:dyDescent="0.3">
      <c r="A250" s="4" t="s">
        <v>394</v>
      </c>
      <c r="B250" s="5" t="s">
        <v>164</v>
      </c>
      <c r="C250" s="6" t="s">
        <v>78</v>
      </c>
      <c r="D250" s="7">
        <v>49796.83</v>
      </c>
      <c r="E250" s="16">
        <v>45127</v>
      </c>
      <c r="F250" s="22">
        <v>0</v>
      </c>
    </row>
    <row r="251" spans="1:6" ht="19.2" x14ac:dyDescent="0.3">
      <c r="A251" s="4" t="s">
        <v>394</v>
      </c>
      <c r="B251" s="5" t="s">
        <v>165</v>
      </c>
      <c r="C251" s="6" t="s">
        <v>56</v>
      </c>
      <c r="D251" s="7">
        <v>57045.7</v>
      </c>
      <c r="E251" s="16">
        <v>45140</v>
      </c>
      <c r="F251" s="22">
        <v>0</v>
      </c>
    </row>
    <row r="252" spans="1:6" ht="19.2" x14ac:dyDescent="0.3">
      <c r="A252" s="4" t="s">
        <v>394</v>
      </c>
      <c r="B252" s="5" t="s">
        <v>165</v>
      </c>
      <c r="C252" s="6" t="s">
        <v>70</v>
      </c>
      <c r="D252" s="7">
        <v>14953.93</v>
      </c>
      <c r="E252" s="16">
        <v>45140</v>
      </c>
      <c r="F252" s="22">
        <v>0</v>
      </c>
    </row>
    <row r="253" spans="1:6" ht="19.2" x14ac:dyDescent="0.3">
      <c r="A253" s="4" t="s">
        <v>394</v>
      </c>
      <c r="B253" s="5" t="s">
        <v>165</v>
      </c>
      <c r="C253" s="6" t="s">
        <v>58</v>
      </c>
      <c r="D253" s="7">
        <v>32046.880000000001</v>
      </c>
      <c r="E253" s="16">
        <v>45412</v>
      </c>
      <c r="F253" s="22">
        <v>0</v>
      </c>
    </row>
    <row r="254" spans="1:6" ht="19.2" x14ac:dyDescent="0.3">
      <c r="A254" s="4" t="s">
        <v>394</v>
      </c>
      <c r="B254" s="5" t="s">
        <v>165</v>
      </c>
      <c r="C254" s="6" t="s">
        <v>73</v>
      </c>
      <c r="D254" s="7">
        <v>8400.75</v>
      </c>
      <c r="E254" s="16">
        <v>45412</v>
      </c>
      <c r="F254" s="22">
        <v>0</v>
      </c>
    </row>
    <row r="255" spans="1:6" ht="19.2" x14ac:dyDescent="0.3">
      <c r="A255" s="4" t="s">
        <v>394</v>
      </c>
      <c r="B255" s="5" t="s">
        <v>165</v>
      </c>
      <c r="C255" s="6" t="s">
        <v>78</v>
      </c>
      <c r="D255" s="7">
        <v>40251.199999999997</v>
      </c>
      <c r="E255" s="16">
        <v>45127</v>
      </c>
      <c r="F255" s="22">
        <v>0</v>
      </c>
    </row>
    <row r="256" spans="1:6" ht="19.2" x14ac:dyDescent="0.3">
      <c r="A256" s="4" t="s">
        <v>394</v>
      </c>
      <c r="B256" s="5" t="s">
        <v>165</v>
      </c>
      <c r="C256" s="6" t="s">
        <v>79</v>
      </c>
      <c r="D256" s="7">
        <v>10551.43</v>
      </c>
      <c r="E256" s="16">
        <v>45127</v>
      </c>
      <c r="F256" s="22">
        <v>0</v>
      </c>
    </row>
    <row r="257" spans="1:6" ht="19.2" x14ac:dyDescent="0.3">
      <c r="A257" s="4" t="s">
        <v>394</v>
      </c>
      <c r="B257" s="5" t="s">
        <v>166</v>
      </c>
      <c r="C257" s="6" t="s">
        <v>56</v>
      </c>
      <c r="D257" s="7">
        <v>53117.95</v>
      </c>
      <c r="E257" s="16">
        <v>45140</v>
      </c>
      <c r="F257" s="22">
        <v>0</v>
      </c>
    </row>
    <row r="258" spans="1:6" ht="19.2" x14ac:dyDescent="0.3">
      <c r="A258" s="4" t="s">
        <v>394</v>
      </c>
      <c r="B258" s="5" t="s">
        <v>166</v>
      </c>
      <c r="C258" s="6" t="s">
        <v>58</v>
      </c>
      <c r="D258" s="7">
        <v>29840.37</v>
      </c>
      <c r="E258" s="16">
        <v>45412</v>
      </c>
      <c r="F258" s="22">
        <v>0</v>
      </c>
    </row>
    <row r="259" spans="1:6" ht="19.2" x14ac:dyDescent="0.3">
      <c r="A259" s="4" t="s">
        <v>394</v>
      </c>
      <c r="B259" s="5" t="s">
        <v>168</v>
      </c>
      <c r="C259" s="6" t="s">
        <v>56</v>
      </c>
      <c r="D259" s="7">
        <v>52735.14</v>
      </c>
      <c r="E259" s="16">
        <v>45140</v>
      </c>
      <c r="F259" s="22">
        <v>0</v>
      </c>
    </row>
    <row r="260" spans="1:6" ht="19.2" x14ac:dyDescent="0.3">
      <c r="A260" s="4" t="s">
        <v>394</v>
      </c>
      <c r="B260" s="5" t="s">
        <v>168</v>
      </c>
      <c r="C260" s="6" t="s">
        <v>58</v>
      </c>
      <c r="D260" s="7">
        <v>29625.31</v>
      </c>
      <c r="E260" s="16">
        <v>45412</v>
      </c>
      <c r="F260" s="22">
        <v>0</v>
      </c>
    </row>
    <row r="261" spans="1:6" ht="19.2" x14ac:dyDescent="0.3">
      <c r="A261" s="4" t="s">
        <v>394</v>
      </c>
      <c r="B261" s="5" t="s">
        <v>168</v>
      </c>
      <c r="C261" s="6" t="s">
        <v>78</v>
      </c>
      <c r="D261" s="7">
        <v>37209.69</v>
      </c>
      <c r="E261" s="16">
        <v>45127</v>
      </c>
      <c r="F261" s="22">
        <v>0</v>
      </c>
    </row>
    <row r="262" spans="1:6" ht="19.2" x14ac:dyDescent="0.3">
      <c r="A262" s="4" t="s">
        <v>394</v>
      </c>
      <c r="B262" s="5" t="s">
        <v>169</v>
      </c>
      <c r="C262" s="6" t="s">
        <v>56</v>
      </c>
      <c r="D262" s="7">
        <v>54492.82</v>
      </c>
      <c r="E262" s="16">
        <v>45140</v>
      </c>
      <c r="F262" s="22">
        <v>0</v>
      </c>
    </row>
    <row r="263" spans="1:6" ht="19.2" x14ac:dyDescent="0.3">
      <c r="A263" s="4" t="s">
        <v>394</v>
      </c>
      <c r="B263" s="5" t="s">
        <v>169</v>
      </c>
      <c r="C263" s="6" t="s">
        <v>58</v>
      </c>
      <c r="D263" s="7">
        <v>30612.73</v>
      </c>
      <c r="E263" s="16">
        <v>45412</v>
      </c>
      <c r="F263" s="22">
        <v>0</v>
      </c>
    </row>
    <row r="264" spans="1:6" ht="19.2" x14ac:dyDescent="0.3">
      <c r="A264" s="4" t="s">
        <v>394</v>
      </c>
      <c r="B264" s="5" t="s">
        <v>169</v>
      </c>
      <c r="C264" s="6" t="s">
        <v>78</v>
      </c>
      <c r="D264" s="7">
        <v>38449.9</v>
      </c>
      <c r="E264" s="16">
        <v>45127</v>
      </c>
      <c r="F264" s="22">
        <v>0</v>
      </c>
    </row>
    <row r="265" spans="1:6" ht="19.2" x14ac:dyDescent="0.3">
      <c r="A265" s="4" t="s">
        <v>394</v>
      </c>
      <c r="B265" s="5" t="s">
        <v>170</v>
      </c>
      <c r="C265" s="6" t="s">
        <v>56</v>
      </c>
      <c r="D265" s="7">
        <v>15795.8</v>
      </c>
      <c r="E265" s="16">
        <v>45140</v>
      </c>
      <c r="F265" s="22">
        <v>0</v>
      </c>
    </row>
    <row r="266" spans="1:6" ht="19.2" x14ac:dyDescent="0.3">
      <c r="A266" s="4" t="s">
        <v>394</v>
      </c>
      <c r="B266" s="5" t="s">
        <v>170</v>
      </c>
      <c r="C266" s="6" t="s">
        <v>58</v>
      </c>
      <c r="D266" s="7">
        <v>8873.69</v>
      </c>
      <c r="E266" s="16">
        <v>45412</v>
      </c>
      <c r="F266" s="22">
        <v>0</v>
      </c>
    </row>
    <row r="267" spans="1:6" ht="19.2" x14ac:dyDescent="0.3">
      <c r="A267" s="4" t="s">
        <v>394</v>
      </c>
      <c r="B267" s="5" t="s">
        <v>170</v>
      </c>
      <c r="C267" s="6" t="s">
        <v>78</v>
      </c>
      <c r="D267" s="7">
        <v>11145.45</v>
      </c>
      <c r="E267" s="16">
        <v>45127</v>
      </c>
      <c r="F267" s="22">
        <v>0</v>
      </c>
    </row>
    <row r="268" spans="1:6" ht="19.2" x14ac:dyDescent="0.3">
      <c r="A268" s="4" t="s">
        <v>394</v>
      </c>
      <c r="B268" s="5" t="s">
        <v>172</v>
      </c>
      <c r="C268" s="6" t="s">
        <v>54</v>
      </c>
      <c r="D268" s="7">
        <v>30478.79</v>
      </c>
      <c r="E268" s="16">
        <v>45366</v>
      </c>
      <c r="F268" s="22">
        <v>0</v>
      </c>
    </row>
    <row r="269" spans="1:6" ht="19.2" x14ac:dyDescent="0.3">
      <c r="A269" s="4" t="s">
        <v>394</v>
      </c>
      <c r="B269" s="5" t="s">
        <v>172</v>
      </c>
      <c r="C269" s="6" t="s">
        <v>56</v>
      </c>
      <c r="D269" s="7">
        <v>26992.37</v>
      </c>
      <c r="E269" s="16">
        <v>45366</v>
      </c>
      <c r="F269" s="22">
        <v>0</v>
      </c>
    </row>
    <row r="270" spans="1:6" ht="19.2" x14ac:dyDescent="0.3">
      <c r="A270" s="4" t="s">
        <v>394</v>
      </c>
      <c r="B270" s="5" t="s">
        <v>172</v>
      </c>
      <c r="C270" s="6" t="s">
        <v>58</v>
      </c>
      <c r="D270" s="7">
        <v>15163.65</v>
      </c>
      <c r="E270" s="16">
        <v>45412</v>
      </c>
      <c r="F270" s="22">
        <v>0</v>
      </c>
    </row>
    <row r="271" spans="1:6" ht="19.2" x14ac:dyDescent="0.3">
      <c r="A271" s="4" t="s">
        <v>394</v>
      </c>
      <c r="B271" s="5" t="s">
        <v>172</v>
      </c>
      <c r="C271" s="6" t="s">
        <v>74</v>
      </c>
      <c r="D271" s="7">
        <v>10850.64</v>
      </c>
      <c r="E271" s="16">
        <v>45366</v>
      </c>
      <c r="F271" s="22">
        <v>0</v>
      </c>
    </row>
    <row r="272" spans="1:6" ht="19.2" x14ac:dyDescent="0.3">
      <c r="A272" s="4" t="s">
        <v>394</v>
      </c>
      <c r="B272" s="5" t="s">
        <v>172</v>
      </c>
      <c r="C272" s="6" t="s">
        <v>76</v>
      </c>
      <c r="D272" s="7">
        <v>25314.77</v>
      </c>
      <c r="E272" s="16">
        <v>45366</v>
      </c>
      <c r="F272" s="22">
        <v>0</v>
      </c>
    </row>
    <row r="273" spans="1:6" ht="19.2" x14ac:dyDescent="0.3">
      <c r="A273" s="4" t="s">
        <v>394</v>
      </c>
      <c r="B273" s="5" t="s">
        <v>172</v>
      </c>
      <c r="C273" s="6" t="s">
        <v>78</v>
      </c>
      <c r="D273" s="7">
        <v>19045.7</v>
      </c>
      <c r="E273" s="16">
        <v>45366</v>
      </c>
      <c r="F273" s="22">
        <v>0</v>
      </c>
    </row>
    <row r="274" spans="1:6" ht="19.2" x14ac:dyDescent="0.3">
      <c r="A274" s="4" t="s">
        <v>394</v>
      </c>
      <c r="B274" s="5" t="s">
        <v>173</v>
      </c>
      <c r="C274" s="6" t="s">
        <v>56</v>
      </c>
      <c r="D274" s="7">
        <v>52600.53</v>
      </c>
      <c r="E274" s="16">
        <v>45140</v>
      </c>
      <c r="F274" s="22">
        <v>0</v>
      </c>
    </row>
    <row r="275" spans="1:6" ht="19.2" x14ac:dyDescent="0.3">
      <c r="A275" s="4" t="s">
        <v>394</v>
      </c>
      <c r="B275" s="5" t="s">
        <v>173</v>
      </c>
      <c r="C275" s="6" t="s">
        <v>58</v>
      </c>
      <c r="D275" s="7">
        <v>29549.69</v>
      </c>
      <c r="E275" s="16">
        <v>45412</v>
      </c>
      <c r="F275" s="22">
        <v>0</v>
      </c>
    </row>
    <row r="276" spans="1:6" ht="19.2" x14ac:dyDescent="0.3">
      <c r="A276" s="4" t="s">
        <v>394</v>
      </c>
      <c r="B276" s="5" t="s">
        <v>173</v>
      </c>
      <c r="C276" s="6" t="s">
        <v>78</v>
      </c>
      <c r="D276" s="7">
        <v>37114.71</v>
      </c>
      <c r="E276" s="16">
        <v>45127</v>
      </c>
      <c r="F276" s="22">
        <v>0</v>
      </c>
    </row>
    <row r="277" spans="1:6" ht="19.2" x14ac:dyDescent="0.3">
      <c r="A277" s="4" t="s">
        <v>394</v>
      </c>
      <c r="B277" s="5" t="s">
        <v>174</v>
      </c>
      <c r="C277" s="6" t="s">
        <v>56</v>
      </c>
      <c r="D277" s="7">
        <v>193608.05</v>
      </c>
      <c r="E277" s="16">
        <v>45140</v>
      </c>
      <c r="F277" s="22">
        <v>0</v>
      </c>
    </row>
    <row r="278" spans="1:6" ht="19.2" x14ac:dyDescent="0.3">
      <c r="A278" s="4" t="s">
        <v>394</v>
      </c>
      <c r="B278" s="5" t="s">
        <v>174</v>
      </c>
      <c r="C278" s="6" t="s">
        <v>58</v>
      </c>
      <c r="D278" s="7">
        <v>108764.26</v>
      </c>
      <c r="E278" s="16">
        <v>45412</v>
      </c>
      <c r="F278" s="22">
        <v>0</v>
      </c>
    </row>
    <row r="279" spans="1:6" ht="19.2" x14ac:dyDescent="0.3">
      <c r="A279" s="4" t="s">
        <v>394</v>
      </c>
      <c r="B279" s="5" t="s">
        <v>174</v>
      </c>
      <c r="C279" s="6" t="s">
        <v>78</v>
      </c>
      <c r="D279" s="7">
        <v>136609</v>
      </c>
      <c r="E279" s="16">
        <v>45127</v>
      </c>
      <c r="F279" s="22">
        <v>0</v>
      </c>
    </row>
    <row r="280" spans="1:6" ht="19.2" x14ac:dyDescent="0.3">
      <c r="A280" s="4" t="s">
        <v>394</v>
      </c>
      <c r="B280" s="5" t="s">
        <v>175</v>
      </c>
      <c r="C280" s="6" t="s">
        <v>56</v>
      </c>
      <c r="D280" s="7">
        <v>952137.06</v>
      </c>
      <c r="E280" s="16">
        <v>45140</v>
      </c>
      <c r="F280" s="22">
        <v>0</v>
      </c>
    </row>
    <row r="281" spans="1:6" ht="19.2" x14ac:dyDescent="0.3">
      <c r="A281" s="4" t="s">
        <v>394</v>
      </c>
      <c r="B281" s="5" t="s">
        <v>175</v>
      </c>
      <c r="C281" s="6" t="s">
        <v>70</v>
      </c>
      <c r="D281" s="7">
        <v>242125.98</v>
      </c>
      <c r="E281" s="16">
        <v>45140</v>
      </c>
      <c r="F281" s="22">
        <v>0</v>
      </c>
    </row>
    <row r="282" spans="1:6" ht="19.2" x14ac:dyDescent="0.3">
      <c r="A282" s="4" t="s">
        <v>394</v>
      </c>
      <c r="B282" s="5" t="s">
        <v>175</v>
      </c>
      <c r="C282" s="6" t="s">
        <v>58</v>
      </c>
      <c r="D282" s="7">
        <v>534887.30000000005</v>
      </c>
      <c r="E282" s="16">
        <v>45412</v>
      </c>
      <c r="F282" s="22">
        <v>0</v>
      </c>
    </row>
    <row r="283" spans="1:6" ht="19.2" x14ac:dyDescent="0.3">
      <c r="A283" s="4" t="s">
        <v>394</v>
      </c>
      <c r="B283" s="5" t="s">
        <v>175</v>
      </c>
      <c r="C283" s="6" t="s">
        <v>73</v>
      </c>
      <c r="D283" s="7">
        <v>116373.27</v>
      </c>
      <c r="E283" s="16">
        <v>45412</v>
      </c>
      <c r="F283" s="22">
        <v>19647.18</v>
      </c>
    </row>
    <row r="284" spans="1:6" ht="19.2" x14ac:dyDescent="0.3">
      <c r="A284" s="4" t="s">
        <v>394</v>
      </c>
      <c r="B284" s="5" t="s">
        <v>175</v>
      </c>
      <c r="C284" s="6" t="s">
        <v>78</v>
      </c>
      <c r="D284" s="7">
        <v>676224.67</v>
      </c>
      <c r="E284" s="16">
        <v>45127</v>
      </c>
      <c r="F284" s="22">
        <v>0</v>
      </c>
    </row>
    <row r="285" spans="1:6" ht="19.2" x14ac:dyDescent="0.3">
      <c r="A285" s="4" t="s">
        <v>394</v>
      </c>
      <c r="B285" s="5" t="s">
        <v>175</v>
      </c>
      <c r="C285" s="6" t="s">
        <v>79</v>
      </c>
      <c r="D285" s="7">
        <v>146165.99</v>
      </c>
      <c r="E285" s="16">
        <v>45127</v>
      </c>
      <c r="F285" s="22">
        <v>24677.06</v>
      </c>
    </row>
    <row r="286" spans="1:6" ht="19.2" x14ac:dyDescent="0.3">
      <c r="A286" s="4" t="s">
        <v>394</v>
      </c>
      <c r="B286" s="5" t="s">
        <v>177</v>
      </c>
      <c r="C286" s="6" t="s">
        <v>70</v>
      </c>
      <c r="D286" s="7">
        <v>17529.2</v>
      </c>
      <c r="E286" s="16">
        <v>45140</v>
      </c>
      <c r="F286" s="22">
        <v>0</v>
      </c>
    </row>
    <row r="287" spans="1:6" ht="19.2" x14ac:dyDescent="0.3">
      <c r="A287" s="4" t="s">
        <v>394</v>
      </c>
      <c r="B287" s="5" t="s">
        <v>177</v>
      </c>
      <c r="C287" s="6" t="s">
        <v>58</v>
      </c>
      <c r="D287" s="7">
        <v>37565.78</v>
      </c>
      <c r="E287" s="16">
        <v>45412</v>
      </c>
      <c r="F287" s="22">
        <v>0</v>
      </c>
    </row>
    <row r="288" spans="1:6" ht="19.2" x14ac:dyDescent="0.3">
      <c r="A288" s="4" t="s">
        <v>394</v>
      </c>
      <c r="B288" s="5" t="s">
        <v>177</v>
      </c>
      <c r="C288" s="6" t="s">
        <v>73</v>
      </c>
      <c r="D288" s="7">
        <v>9847.48</v>
      </c>
      <c r="E288" s="16">
        <v>45412</v>
      </c>
      <c r="F288" s="22">
        <v>0</v>
      </c>
    </row>
    <row r="289" spans="1:6" ht="19.2" x14ac:dyDescent="0.3">
      <c r="A289" s="4" t="s">
        <v>394</v>
      </c>
      <c r="B289" s="5" t="s">
        <v>177</v>
      </c>
      <c r="C289" s="6" t="s">
        <v>79</v>
      </c>
      <c r="D289" s="7">
        <v>12368.53</v>
      </c>
      <c r="E289" s="16">
        <v>45127</v>
      </c>
      <c r="F289" s="22">
        <v>0</v>
      </c>
    </row>
    <row r="290" spans="1:6" ht="19.2" x14ac:dyDescent="0.3">
      <c r="A290" s="4" t="s">
        <v>394</v>
      </c>
      <c r="B290" s="5" t="s">
        <v>178</v>
      </c>
      <c r="C290" s="6" t="s">
        <v>56</v>
      </c>
      <c r="D290" s="7">
        <v>103740.6</v>
      </c>
      <c r="E290" s="16">
        <v>45140</v>
      </c>
      <c r="F290" s="22">
        <v>0</v>
      </c>
    </row>
    <row r="291" spans="1:6" ht="19.2" x14ac:dyDescent="0.3">
      <c r="A291" s="4" t="s">
        <v>394</v>
      </c>
      <c r="B291" s="5" t="s">
        <v>178</v>
      </c>
      <c r="C291" s="6" t="s">
        <v>58</v>
      </c>
      <c r="D291" s="7">
        <v>58278.93</v>
      </c>
      <c r="E291" s="16">
        <v>45412</v>
      </c>
      <c r="F291" s="22">
        <v>0</v>
      </c>
    </row>
    <row r="292" spans="1:6" ht="19.2" x14ac:dyDescent="0.3">
      <c r="A292" s="4" t="s">
        <v>394</v>
      </c>
      <c r="B292" s="5" t="s">
        <v>178</v>
      </c>
      <c r="C292" s="6" t="s">
        <v>78</v>
      </c>
      <c r="D292" s="7">
        <v>73198.92</v>
      </c>
      <c r="E292" s="16">
        <v>45127</v>
      </c>
      <c r="F292" s="22">
        <v>0</v>
      </c>
    </row>
    <row r="293" spans="1:6" ht="19.2" x14ac:dyDescent="0.3">
      <c r="A293" s="4" t="s">
        <v>394</v>
      </c>
      <c r="B293" s="5" t="s">
        <v>179</v>
      </c>
      <c r="C293" s="6" t="s">
        <v>56</v>
      </c>
      <c r="D293" s="7">
        <v>16461.830000000002</v>
      </c>
      <c r="E293" s="16">
        <v>45140</v>
      </c>
      <c r="F293" s="22">
        <v>0</v>
      </c>
    </row>
    <row r="294" spans="1:6" ht="19.2" x14ac:dyDescent="0.3">
      <c r="A294" s="4" t="s">
        <v>394</v>
      </c>
      <c r="B294" s="5" t="s">
        <v>179</v>
      </c>
      <c r="C294" s="6" t="s">
        <v>58</v>
      </c>
      <c r="D294" s="7">
        <v>9247.86</v>
      </c>
      <c r="E294" s="16">
        <v>45412</v>
      </c>
      <c r="F294" s="22">
        <v>0</v>
      </c>
    </row>
    <row r="295" spans="1:6" ht="19.2" x14ac:dyDescent="0.3">
      <c r="A295" s="4" t="s">
        <v>394</v>
      </c>
      <c r="B295" s="5" t="s">
        <v>179</v>
      </c>
      <c r="C295" s="6" t="s">
        <v>78</v>
      </c>
      <c r="D295" s="7">
        <v>11615.4</v>
      </c>
      <c r="E295" s="16">
        <v>45127</v>
      </c>
      <c r="F295" s="22">
        <v>0</v>
      </c>
    </row>
    <row r="296" spans="1:6" ht="19.2" x14ac:dyDescent="0.3">
      <c r="A296" s="4" t="s">
        <v>394</v>
      </c>
      <c r="B296" s="5" t="s">
        <v>180</v>
      </c>
      <c r="C296" s="6" t="s">
        <v>56</v>
      </c>
      <c r="D296" s="7">
        <v>12010.44</v>
      </c>
      <c r="E296" s="16">
        <v>45139</v>
      </c>
      <c r="F296" s="22">
        <v>0</v>
      </c>
    </row>
    <row r="297" spans="1:6" ht="19.2" x14ac:dyDescent="0.3">
      <c r="A297" s="4" t="s">
        <v>394</v>
      </c>
      <c r="B297" s="5" t="s">
        <v>180</v>
      </c>
      <c r="C297" s="6" t="s">
        <v>58</v>
      </c>
      <c r="D297" s="7">
        <v>6747.17</v>
      </c>
      <c r="E297" s="16">
        <v>45412</v>
      </c>
      <c r="F297" s="22">
        <v>0</v>
      </c>
    </row>
    <row r="298" spans="1:6" ht="19.2" x14ac:dyDescent="0.3">
      <c r="A298" s="4" t="s">
        <v>394</v>
      </c>
      <c r="B298" s="5" t="s">
        <v>180</v>
      </c>
      <c r="C298" s="6" t="s">
        <v>78</v>
      </c>
      <c r="D298" s="7">
        <v>8474.51</v>
      </c>
      <c r="E298" s="16">
        <v>45127</v>
      </c>
      <c r="F298" s="22">
        <v>0</v>
      </c>
    </row>
    <row r="299" spans="1:6" ht="19.2" x14ac:dyDescent="0.3">
      <c r="A299" s="4" t="s">
        <v>394</v>
      </c>
      <c r="B299" s="5" t="s">
        <v>181</v>
      </c>
      <c r="C299" s="6" t="s">
        <v>56</v>
      </c>
      <c r="D299" s="7">
        <v>80896.960000000006</v>
      </c>
      <c r="E299" s="16">
        <v>45140</v>
      </c>
      <c r="F299" s="22">
        <v>0</v>
      </c>
    </row>
    <row r="300" spans="1:6" ht="19.2" x14ac:dyDescent="0.3">
      <c r="A300" s="4" t="s">
        <v>394</v>
      </c>
      <c r="B300" s="5" t="s">
        <v>181</v>
      </c>
      <c r="C300" s="6" t="s">
        <v>58</v>
      </c>
      <c r="D300" s="7">
        <v>45445.93</v>
      </c>
      <c r="E300" s="16">
        <v>45412</v>
      </c>
      <c r="F300" s="22">
        <v>0</v>
      </c>
    </row>
    <row r="301" spans="1:6" ht="19.2" x14ac:dyDescent="0.3">
      <c r="A301" s="4" t="s">
        <v>394</v>
      </c>
      <c r="B301" s="5" t="s">
        <v>182</v>
      </c>
      <c r="C301" s="6" t="s">
        <v>56</v>
      </c>
      <c r="D301" s="7">
        <v>7956.64</v>
      </c>
      <c r="E301" s="16">
        <v>45140</v>
      </c>
      <c r="F301" s="22">
        <v>0</v>
      </c>
    </row>
    <row r="302" spans="1:6" ht="19.2" x14ac:dyDescent="0.3">
      <c r="A302" s="4" t="s">
        <v>394</v>
      </c>
      <c r="B302" s="5" t="s">
        <v>182</v>
      </c>
      <c r="C302" s="6" t="s">
        <v>58</v>
      </c>
      <c r="D302" s="7">
        <v>4469.8500000000004</v>
      </c>
      <c r="E302" s="16">
        <v>45412</v>
      </c>
      <c r="F302" s="22">
        <v>0</v>
      </c>
    </row>
    <row r="303" spans="1:6" ht="19.2" x14ac:dyDescent="0.3">
      <c r="A303" s="4" t="s">
        <v>394</v>
      </c>
      <c r="B303" s="5" t="s">
        <v>182</v>
      </c>
      <c r="C303" s="6" t="s">
        <v>78</v>
      </c>
      <c r="D303" s="7">
        <v>5614.17</v>
      </c>
      <c r="E303" s="16">
        <v>45127</v>
      </c>
      <c r="F303" s="22">
        <v>0</v>
      </c>
    </row>
    <row r="304" spans="1:6" ht="19.2" x14ac:dyDescent="0.3">
      <c r="A304" s="4" t="s">
        <v>394</v>
      </c>
      <c r="B304" s="5" t="s">
        <v>183</v>
      </c>
      <c r="C304" s="6" t="s">
        <v>56</v>
      </c>
      <c r="D304" s="7">
        <v>52388.11</v>
      </c>
      <c r="E304" s="16">
        <v>45140</v>
      </c>
      <c r="F304" s="22">
        <v>0</v>
      </c>
    </row>
    <row r="305" spans="1:6" ht="19.2" x14ac:dyDescent="0.3">
      <c r="A305" s="4" t="s">
        <v>394</v>
      </c>
      <c r="B305" s="5" t="s">
        <v>183</v>
      </c>
      <c r="C305" s="6" t="s">
        <v>70</v>
      </c>
      <c r="D305" s="7">
        <v>11749.37</v>
      </c>
      <c r="E305" s="16">
        <v>45140</v>
      </c>
      <c r="F305" s="22">
        <v>1983.63</v>
      </c>
    </row>
    <row r="306" spans="1:6" ht="19.2" x14ac:dyDescent="0.3">
      <c r="A306" s="4" t="s">
        <v>394</v>
      </c>
      <c r="B306" s="5" t="s">
        <v>183</v>
      </c>
      <c r="C306" s="6" t="s">
        <v>58</v>
      </c>
      <c r="D306" s="7">
        <v>29430.36</v>
      </c>
      <c r="E306" s="16">
        <v>45412</v>
      </c>
      <c r="F306" s="22">
        <v>0</v>
      </c>
    </row>
    <row r="307" spans="1:6" ht="19.2" x14ac:dyDescent="0.3">
      <c r="A307" s="4" t="s">
        <v>394</v>
      </c>
      <c r="B307" s="5" t="s">
        <v>183</v>
      </c>
      <c r="C307" s="6" t="s">
        <v>73</v>
      </c>
      <c r="D307" s="7">
        <v>6600.5</v>
      </c>
      <c r="E307" s="16">
        <v>45412</v>
      </c>
      <c r="F307" s="22">
        <v>1114.3599999999999</v>
      </c>
    </row>
    <row r="308" spans="1:6" ht="19.2" x14ac:dyDescent="0.3">
      <c r="A308" s="4" t="s">
        <v>394</v>
      </c>
      <c r="B308" s="5" t="s">
        <v>183</v>
      </c>
      <c r="C308" s="6" t="s">
        <v>78</v>
      </c>
      <c r="D308" s="7">
        <v>36964.83</v>
      </c>
      <c r="E308" s="16">
        <v>45127</v>
      </c>
      <c r="F308" s="22">
        <v>0</v>
      </c>
    </row>
    <row r="309" spans="1:6" ht="19.2" x14ac:dyDescent="0.3">
      <c r="A309" s="4" t="s">
        <v>394</v>
      </c>
      <c r="B309" s="5" t="s">
        <v>183</v>
      </c>
      <c r="C309" s="6" t="s">
        <v>79</v>
      </c>
      <c r="D309" s="7">
        <v>8290.2999999999993</v>
      </c>
      <c r="E309" s="16">
        <v>45127</v>
      </c>
      <c r="F309" s="22">
        <v>1399.64</v>
      </c>
    </row>
    <row r="310" spans="1:6" ht="19.2" x14ac:dyDescent="0.3">
      <c r="A310" s="4" t="s">
        <v>394</v>
      </c>
      <c r="B310" s="5" t="s">
        <v>184</v>
      </c>
      <c r="C310" s="6" t="s">
        <v>56</v>
      </c>
      <c r="D310" s="7">
        <v>3022.06</v>
      </c>
      <c r="E310" s="16">
        <v>45140</v>
      </c>
      <c r="F310" s="22">
        <v>0</v>
      </c>
    </row>
    <row r="311" spans="1:6" ht="19.2" x14ac:dyDescent="0.3">
      <c r="A311" s="4" t="s">
        <v>394</v>
      </c>
      <c r="B311" s="5" t="s">
        <v>184</v>
      </c>
      <c r="C311" s="6" t="s">
        <v>58</v>
      </c>
      <c r="D311" s="7">
        <v>1697.72</v>
      </c>
      <c r="E311" s="16">
        <v>45412</v>
      </c>
      <c r="F311" s="22">
        <v>0</v>
      </c>
    </row>
    <row r="312" spans="1:6" ht="19.2" x14ac:dyDescent="0.3">
      <c r="A312" s="4" t="s">
        <v>394</v>
      </c>
      <c r="B312" s="5" t="s">
        <v>185</v>
      </c>
      <c r="C312" s="6" t="s">
        <v>56</v>
      </c>
      <c r="D312" s="7">
        <v>6121.54</v>
      </c>
      <c r="E312" s="16">
        <v>45139</v>
      </c>
      <c r="F312" s="22">
        <v>0</v>
      </c>
    </row>
    <row r="313" spans="1:6" ht="19.2" x14ac:dyDescent="0.3">
      <c r="A313" s="4" t="s">
        <v>394</v>
      </c>
      <c r="B313" s="5" t="s">
        <v>185</v>
      </c>
      <c r="C313" s="6" t="s">
        <v>58</v>
      </c>
      <c r="D313" s="7">
        <v>3438.93</v>
      </c>
      <c r="E313" s="16">
        <v>45412</v>
      </c>
      <c r="F313" s="22">
        <v>0</v>
      </c>
    </row>
    <row r="314" spans="1:6" ht="19.2" x14ac:dyDescent="0.3">
      <c r="A314" s="4" t="s">
        <v>394</v>
      </c>
      <c r="B314" s="5" t="s">
        <v>186</v>
      </c>
      <c r="C314" s="6" t="s">
        <v>56</v>
      </c>
      <c r="D314" s="7">
        <v>13380.64</v>
      </c>
      <c r="E314" s="16">
        <v>45139</v>
      </c>
      <c r="F314" s="22">
        <v>0</v>
      </c>
    </row>
    <row r="315" spans="1:6" ht="19.2" x14ac:dyDescent="0.3">
      <c r="A315" s="4" t="s">
        <v>394</v>
      </c>
      <c r="B315" s="5" t="s">
        <v>187</v>
      </c>
      <c r="C315" s="6" t="s">
        <v>56</v>
      </c>
      <c r="D315" s="7">
        <v>24142.26</v>
      </c>
      <c r="E315" s="16">
        <v>45140</v>
      </c>
      <c r="F315" s="22">
        <v>0</v>
      </c>
    </row>
    <row r="316" spans="1:6" ht="19.2" x14ac:dyDescent="0.3">
      <c r="A316" s="4" t="s">
        <v>394</v>
      </c>
      <c r="B316" s="5" t="s">
        <v>187</v>
      </c>
      <c r="C316" s="6" t="s">
        <v>58</v>
      </c>
      <c r="D316" s="7">
        <v>13562.53</v>
      </c>
      <c r="E316" s="16">
        <v>45412</v>
      </c>
      <c r="F316" s="22">
        <v>0</v>
      </c>
    </row>
    <row r="317" spans="1:6" ht="19.2" x14ac:dyDescent="0.3">
      <c r="A317" s="4" t="s">
        <v>394</v>
      </c>
      <c r="B317" s="5" t="s">
        <v>187</v>
      </c>
      <c r="C317" s="6" t="s">
        <v>78</v>
      </c>
      <c r="D317" s="7">
        <v>17034.68</v>
      </c>
      <c r="E317" s="16">
        <v>45140</v>
      </c>
      <c r="F317" s="22">
        <v>0</v>
      </c>
    </row>
    <row r="318" spans="1:6" ht="19.2" x14ac:dyDescent="0.3">
      <c r="A318" s="4" t="s">
        <v>394</v>
      </c>
      <c r="B318" s="5" t="s">
        <v>188</v>
      </c>
      <c r="C318" s="6" t="s">
        <v>56</v>
      </c>
      <c r="D318" s="7">
        <v>57196.65</v>
      </c>
      <c r="E318" s="16">
        <v>45140</v>
      </c>
      <c r="F318" s="22">
        <v>0</v>
      </c>
    </row>
    <row r="319" spans="1:6" ht="19.2" x14ac:dyDescent="0.3">
      <c r="A319" s="4" t="s">
        <v>394</v>
      </c>
      <c r="B319" s="5" t="s">
        <v>188</v>
      </c>
      <c r="C319" s="6" t="s">
        <v>58</v>
      </c>
      <c r="D319" s="7">
        <v>32131.68</v>
      </c>
      <c r="E319" s="16">
        <v>45412</v>
      </c>
      <c r="F319" s="22">
        <v>0</v>
      </c>
    </row>
    <row r="320" spans="1:6" ht="19.2" x14ac:dyDescent="0.3">
      <c r="A320" s="4" t="s">
        <v>394</v>
      </c>
      <c r="B320" s="5" t="s">
        <v>189</v>
      </c>
      <c r="C320" s="6" t="s">
        <v>56</v>
      </c>
      <c r="D320" s="7">
        <v>15801.25</v>
      </c>
      <c r="E320" s="16">
        <v>45139</v>
      </c>
      <c r="F320" s="22">
        <v>0</v>
      </c>
    </row>
    <row r="321" spans="1:6" ht="19.2" x14ac:dyDescent="0.3">
      <c r="A321" s="4" t="s">
        <v>394</v>
      </c>
      <c r="B321" s="5" t="s">
        <v>189</v>
      </c>
      <c r="C321" s="6" t="s">
        <v>58</v>
      </c>
      <c r="D321" s="7">
        <v>8876.75</v>
      </c>
      <c r="E321" s="16">
        <v>45412</v>
      </c>
      <c r="F321" s="22">
        <v>0</v>
      </c>
    </row>
    <row r="322" spans="1:6" ht="19.2" x14ac:dyDescent="0.3">
      <c r="A322" s="4" t="s">
        <v>394</v>
      </c>
      <c r="B322" s="5" t="s">
        <v>189</v>
      </c>
      <c r="C322" s="6" t="s">
        <v>78</v>
      </c>
      <c r="D322" s="7">
        <v>11149.29</v>
      </c>
      <c r="E322" s="16">
        <v>45127</v>
      </c>
      <c r="F322" s="22">
        <v>0</v>
      </c>
    </row>
    <row r="323" spans="1:6" ht="19.2" x14ac:dyDescent="0.3">
      <c r="A323" s="4" t="s">
        <v>394</v>
      </c>
      <c r="B323" s="5" t="s">
        <v>190</v>
      </c>
      <c r="C323" s="6" t="s">
        <v>56</v>
      </c>
      <c r="D323" s="7">
        <v>24968.58</v>
      </c>
      <c r="E323" s="16">
        <v>45140</v>
      </c>
      <c r="F323" s="22">
        <v>0</v>
      </c>
    </row>
    <row r="324" spans="1:6" ht="19.2" x14ac:dyDescent="0.3">
      <c r="A324" s="4" t="s">
        <v>394</v>
      </c>
      <c r="B324" s="5" t="s">
        <v>190</v>
      </c>
      <c r="C324" s="6" t="s">
        <v>58</v>
      </c>
      <c r="D324" s="7">
        <v>14026.74</v>
      </c>
      <c r="E324" s="16">
        <v>45412</v>
      </c>
      <c r="F324" s="22">
        <v>0</v>
      </c>
    </row>
    <row r="325" spans="1:6" ht="19.2" x14ac:dyDescent="0.3">
      <c r="A325" s="4" t="s">
        <v>394</v>
      </c>
      <c r="B325" s="5" t="s">
        <v>190</v>
      </c>
      <c r="C325" s="6" t="s">
        <v>78</v>
      </c>
      <c r="D325" s="7">
        <v>17617.72</v>
      </c>
      <c r="E325" s="16">
        <v>45127</v>
      </c>
      <c r="F325" s="22">
        <v>0</v>
      </c>
    </row>
    <row r="326" spans="1:6" ht="19.2" x14ac:dyDescent="0.3">
      <c r="A326" s="4" t="s">
        <v>394</v>
      </c>
      <c r="B326" s="5" t="s">
        <v>191</v>
      </c>
      <c r="C326" s="6" t="s">
        <v>56</v>
      </c>
      <c r="D326" s="7">
        <v>4633.47</v>
      </c>
      <c r="E326" s="16">
        <v>45140</v>
      </c>
      <c r="F326" s="22">
        <v>0</v>
      </c>
    </row>
    <row r="327" spans="1:6" ht="19.2" x14ac:dyDescent="0.3">
      <c r="A327" s="4" t="s">
        <v>394</v>
      </c>
      <c r="B327" s="5" t="s">
        <v>191</v>
      </c>
      <c r="C327" s="6" t="s">
        <v>58</v>
      </c>
      <c r="D327" s="7">
        <v>2602.9699999999998</v>
      </c>
      <c r="E327" s="16">
        <v>45412</v>
      </c>
      <c r="F327" s="22">
        <v>0</v>
      </c>
    </row>
    <row r="328" spans="1:6" ht="19.2" x14ac:dyDescent="0.3">
      <c r="A328" s="4" t="s">
        <v>394</v>
      </c>
      <c r="B328" s="5" t="s">
        <v>192</v>
      </c>
      <c r="C328" s="6" t="s">
        <v>56</v>
      </c>
      <c r="D328" s="7">
        <v>8601.67</v>
      </c>
      <c r="E328" s="16">
        <v>45140</v>
      </c>
      <c r="F328" s="22">
        <v>0</v>
      </c>
    </row>
    <row r="329" spans="1:6" ht="19.2" x14ac:dyDescent="0.3">
      <c r="A329" s="4" t="s">
        <v>394</v>
      </c>
      <c r="B329" s="5" t="s">
        <v>192</v>
      </c>
      <c r="C329" s="6" t="s">
        <v>58</v>
      </c>
      <c r="D329" s="7">
        <v>4832.21</v>
      </c>
      <c r="E329" s="16">
        <v>45412</v>
      </c>
      <c r="F329" s="22">
        <v>0</v>
      </c>
    </row>
    <row r="330" spans="1:6" ht="19.2" x14ac:dyDescent="0.3">
      <c r="A330" s="4" t="s">
        <v>394</v>
      </c>
      <c r="B330" s="5" t="s">
        <v>192</v>
      </c>
      <c r="C330" s="6" t="s">
        <v>78</v>
      </c>
      <c r="D330" s="7">
        <v>6069.3</v>
      </c>
      <c r="E330" s="16">
        <v>45127</v>
      </c>
      <c r="F330" s="22">
        <v>0</v>
      </c>
    </row>
    <row r="331" spans="1:6" ht="19.2" x14ac:dyDescent="0.3">
      <c r="A331" s="4" t="s">
        <v>394</v>
      </c>
      <c r="B331" s="5" t="s">
        <v>193</v>
      </c>
      <c r="C331" s="6" t="s">
        <v>56</v>
      </c>
      <c r="D331" s="7">
        <v>17257.03</v>
      </c>
      <c r="E331" s="16">
        <v>45139</v>
      </c>
      <c r="F331" s="22">
        <v>0</v>
      </c>
    </row>
    <row r="332" spans="1:6" ht="19.2" x14ac:dyDescent="0.3">
      <c r="A332" s="4" t="s">
        <v>394</v>
      </c>
      <c r="B332" s="5" t="s">
        <v>193</v>
      </c>
      <c r="C332" s="6" t="s">
        <v>58</v>
      </c>
      <c r="D332" s="7">
        <v>9694.58</v>
      </c>
      <c r="E332" s="16">
        <v>45412</v>
      </c>
      <c r="F332" s="22">
        <v>0</v>
      </c>
    </row>
    <row r="333" spans="1:6" ht="19.2" x14ac:dyDescent="0.3">
      <c r="A333" s="4" t="s">
        <v>394</v>
      </c>
      <c r="B333" s="5" t="s">
        <v>194</v>
      </c>
      <c r="C333" s="6" t="s">
        <v>56</v>
      </c>
      <c r="D333" s="7">
        <v>13340.18</v>
      </c>
      <c r="E333" s="16">
        <v>45139</v>
      </c>
      <c r="F333" s="22">
        <v>0</v>
      </c>
    </row>
    <row r="334" spans="1:6" ht="19.2" x14ac:dyDescent="0.3">
      <c r="A334" s="4" t="s">
        <v>394</v>
      </c>
      <c r="B334" s="5" t="s">
        <v>194</v>
      </c>
      <c r="C334" s="6" t="s">
        <v>58</v>
      </c>
      <c r="D334" s="7">
        <v>7494.19</v>
      </c>
      <c r="E334" s="16">
        <v>45412</v>
      </c>
      <c r="F334" s="22">
        <v>0</v>
      </c>
    </row>
    <row r="335" spans="1:6" ht="19.2" x14ac:dyDescent="0.3">
      <c r="A335" s="4" t="s">
        <v>394</v>
      </c>
      <c r="B335" s="5" t="s">
        <v>194</v>
      </c>
      <c r="C335" s="6" t="s">
        <v>78</v>
      </c>
      <c r="D335" s="7">
        <v>9412.77</v>
      </c>
      <c r="E335" s="16">
        <v>45127</v>
      </c>
      <c r="F335" s="22">
        <v>0</v>
      </c>
    </row>
    <row r="336" spans="1:6" ht="19.2" x14ac:dyDescent="0.3">
      <c r="A336" s="4" t="s">
        <v>394</v>
      </c>
      <c r="B336" s="5" t="s">
        <v>195</v>
      </c>
      <c r="C336" s="6" t="s">
        <v>56</v>
      </c>
      <c r="D336" s="7">
        <v>501996.87</v>
      </c>
      <c r="E336" s="16">
        <v>45140</v>
      </c>
      <c r="F336" s="22">
        <v>0</v>
      </c>
    </row>
    <row r="337" spans="1:6" ht="19.2" x14ac:dyDescent="0.3">
      <c r="A337" s="4" t="s">
        <v>394</v>
      </c>
      <c r="B337" s="5" t="s">
        <v>195</v>
      </c>
      <c r="C337" s="6" t="s">
        <v>70</v>
      </c>
      <c r="D337" s="7">
        <v>36554.71</v>
      </c>
      <c r="E337" s="16">
        <v>45140</v>
      </c>
      <c r="F337" s="22">
        <v>95038.51</v>
      </c>
    </row>
    <row r="338" spans="1:6" ht="19.2" x14ac:dyDescent="0.3">
      <c r="A338" s="4" t="s">
        <v>394</v>
      </c>
      <c r="B338" s="5" t="s">
        <v>195</v>
      </c>
      <c r="C338" s="6" t="s">
        <v>58</v>
      </c>
      <c r="D338" s="7">
        <v>282009.56</v>
      </c>
      <c r="E338" s="16">
        <v>45412</v>
      </c>
      <c r="F338" s="22">
        <v>0</v>
      </c>
    </row>
    <row r="339" spans="1:6" ht="19.2" x14ac:dyDescent="0.3">
      <c r="A339" s="4" t="s">
        <v>394</v>
      </c>
      <c r="B339" s="5" t="s">
        <v>195</v>
      </c>
      <c r="C339" s="6" t="s">
        <v>73</v>
      </c>
      <c r="D339" s="7">
        <v>20535.54</v>
      </c>
      <c r="E339" s="16">
        <v>45412</v>
      </c>
      <c r="F339" s="22">
        <v>53390.31</v>
      </c>
    </row>
    <row r="340" spans="1:6" ht="19.2" x14ac:dyDescent="0.3">
      <c r="A340" s="4" t="s">
        <v>394</v>
      </c>
      <c r="B340" s="5" t="s">
        <v>195</v>
      </c>
      <c r="C340" s="6" t="s">
        <v>78</v>
      </c>
      <c r="D340" s="7">
        <v>372905</v>
      </c>
      <c r="E340" s="16">
        <v>45127</v>
      </c>
      <c r="F340" s="22">
        <v>0</v>
      </c>
    </row>
    <row r="341" spans="1:6" ht="19.2" x14ac:dyDescent="0.3">
      <c r="A341" s="4" t="s">
        <v>394</v>
      </c>
      <c r="B341" s="5" t="s">
        <v>195</v>
      </c>
      <c r="C341" s="6" t="s">
        <v>79</v>
      </c>
      <c r="D341" s="7">
        <v>25792.84</v>
      </c>
      <c r="E341" s="16">
        <v>45127</v>
      </c>
      <c r="F341" s="22">
        <v>67058.77</v>
      </c>
    </row>
    <row r="342" spans="1:6" ht="19.2" x14ac:dyDescent="0.3">
      <c r="A342" s="4" t="s">
        <v>394</v>
      </c>
      <c r="B342" s="5" t="s">
        <v>196</v>
      </c>
      <c r="C342" s="6" t="s">
        <v>56</v>
      </c>
      <c r="D342" s="7">
        <v>120463.1</v>
      </c>
      <c r="E342" s="16">
        <v>45140</v>
      </c>
      <c r="F342" s="22">
        <v>0</v>
      </c>
    </row>
    <row r="343" spans="1:6" ht="19.2" x14ac:dyDescent="0.3">
      <c r="A343" s="4" t="s">
        <v>394</v>
      </c>
      <c r="B343" s="5" t="s">
        <v>196</v>
      </c>
      <c r="C343" s="6" t="s">
        <v>70</v>
      </c>
      <c r="D343" s="7">
        <v>31578.14</v>
      </c>
      <c r="E343" s="16">
        <v>45140</v>
      </c>
      <c r="F343" s="22">
        <v>0</v>
      </c>
    </row>
    <row r="344" spans="1:6" ht="19.2" x14ac:dyDescent="0.3">
      <c r="A344" s="4" t="s">
        <v>394</v>
      </c>
      <c r="B344" s="5" t="s">
        <v>196</v>
      </c>
      <c r="C344" s="6" t="s">
        <v>58</v>
      </c>
      <c r="D344" s="7">
        <v>67673.22</v>
      </c>
      <c r="E344" s="16">
        <v>45412</v>
      </c>
      <c r="F344" s="22">
        <v>0</v>
      </c>
    </row>
    <row r="345" spans="1:6" ht="19.2" x14ac:dyDescent="0.3">
      <c r="A345" s="4" t="s">
        <v>394</v>
      </c>
      <c r="B345" s="5" t="s">
        <v>196</v>
      </c>
      <c r="C345" s="6" t="s">
        <v>73</v>
      </c>
      <c r="D345" s="7">
        <v>17739.830000000002</v>
      </c>
      <c r="E345" s="16">
        <v>45412</v>
      </c>
      <c r="F345" s="22">
        <v>0</v>
      </c>
    </row>
    <row r="346" spans="1:6" ht="19.2" x14ac:dyDescent="0.3">
      <c r="A346" s="4" t="s">
        <v>394</v>
      </c>
      <c r="B346" s="5" t="s">
        <v>196</v>
      </c>
      <c r="C346" s="6" t="s">
        <v>78</v>
      </c>
      <c r="D346" s="7">
        <v>84998.24</v>
      </c>
      <c r="E346" s="16">
        <v>45127</v>
      </c>
      <c r="F346" s="22">
        <v>0</v>
      </c>
    </row>
    <row r="347" spans="1:6" ht="19.2" x14ac:dyDescent="0.3">
      <c r="A347" s="4" t="s">
        <v>394</v>
      </c>
      <c r="B347" s="5" t="s">
        <v>196</v>
      </c>
      <c r="C347" s="6" t="s">
        <v>79</v>
      </c>
      <c r="D347" s="7">
        <v>22281.4</v>
      </c>
      <c r="E347" s="16">
        <v>45127</v>
      </c>
      <c r="F347" s="22">
        <v>0</v>
      </c>
    </row>
    <row r="348" spans="1:6" ht="19.2" x14ac:dyDescent="0.3">
      <c r="A348" s="4" t="s">
        <v>394</v>
      </c>
      <c r="B348" s="5" t="s">
        <v>197</v>
      </c>
      <c r="C348" s="6" t="s">
        <v>56</v>
      </c>
      <c r="D348" s="7">
        <v>11286.83</v>
      </c>
      <c r="E348" s="16">
        <v>45140</v>
      </c>
      <c r="F348" s="22">
        <v>0</v>
      </c>
    </row>
    <row r="349" spans="1:6" ht="19.2" x14ac:dyDescent="0.3">
      <c r="A349" s="4" t="s">
        <v>394</v>
      </c>
      <c r="B349" s="5" t="s">
        <v>197</v>
      </c>
      <c r="C349" s="6" t="s">
        <v>58</v>
      </c>
      <c r="D349" s="7">
        <v>6340.66</v>
      </c>
      <c r="E349" s="16">
        <v>45412</v>
      </c>
      <c r="F349" s="22">
        <v>0</v>
      </c>
    </row>
    <row r="350" spans="1:6" ht="19.2" x14ac:dyDescent="0.3">
      <c r="A350" s="4" t="s">
        <v>394</v>
      </c>
      <c r="B350" s="5" t="s">
        <v>197</v>
      </c>
      <c r="C350" s="6" t="s">
        <v>78</v>
      </c>
      <c r="D350" s="7">
        <v>7963.94</v>
      </c>
      <c r="E350" s="16">
        <v>45127</v>
      </c>
      <c r="F350" s="22">
        <v>0</v>
      </c>
    </row>
    <row r="351" spans="1:6" ht="19.2" x14ac:dyDescent="0.3">
      <c r="A351" s="4" t="s">
        <v>394</v>
      </c>
      <c r="B351" s="5" t="s">
        <v>198</v>
      </c>
      <c r="C351" s="6" t="s">
        <v>56</v>
      </c>
      <c r="D351" s="7">
        <v>2888.23</v>
      </c>
      <c r="E351" s="16">
        <v>45139</v>
      </c>
      <c r="F351" s="22">
        <v>0</v>
      </c>
    </row>
    <row r="352" spans="1:6" ht="19.2" x14ac:dyDescent="0.3">
      <c r="A352" s="4" t="s">
        <v>394</v>
      </c>
      <c r="B352" s="5" t="s">
        <v>198</v>
      </c>
      <c r="C352" s="6" t="s">
        <v>58</v>
      </c>
      <c r="D352" s="7">
        <v>1622.54</v>
      </c>
      <c r="E352" s="16">
        <v>45412</v>
      </c>
      <c r="F352" s="22">
        <v>0</v>
      </c>
    </row>
    <row r="353" spans="1:6" ht="19.2" x14ac:dyDescent="0.3">
      <c r="A353" s="4" t="s">
        <v>394</v>
      </c>
      <c r="B353" s="5" t="s">
        <v>198</v>
      </c>
      <c r="C353" s="6" t="s">
        <v>78</v>
      </c>
      <c r="D353" s="7">
        <v>2037.92</v>
      </c>
      <c r="E353" s="16">
        <v>45127</v>
      </c>
      <c r="F353" s="22">
        <v>0</v>
      </c>
    </row>
    <row r="354" spans="1:6" ht="19.2" x14ac:dyDescent="0.3">
      <c r="A354" s="4" t="s">
        <v>394</v>
      </c>
      <c r="B354" s="5" t="s">
        <v>199</v>
      </c>
      <c r="C354" s="6" t="s">
        <v>56</v>
      </c>
      <c r="D354" s="7">
        <v>125649.78</v>
      </c>
      <c r="E354" s="16">
        <v>45139</v>
      </c>
      <c r="F354" s="22">
        <v>0</v>
      </c>
    </row>
    <row r="355" spans="1:6" ht="19.2" x14ac:dyDescent="0.3">
      <c r="A355" s="4" t="s">
        <v>394</v>
      </c>
      <c r="B355" s="5" t="s">
        <v>199</v>
      </c>
      <c r="C355" s="6" t="s">
        <v>70</v>
      </c>
      <c r="D355" s="7">
        <v>32937.769999999997</v>
      </c>
      <c r="E355" s="16">
        <v>45139</v>
      </c>
      <c r="F355" s="22">
        <v>0</v>
      </c>
    </row>
    <row r="356" spans="1:6" ht="19.2" x14ac:dyDescent="0.3">
      <c r="A356" s="4" t="s">
        <v>394</v>
      </c>
      <c r="B356" s="5" t="s">
        <v>199</v>
      </c>
      <c r="C356" s="6" t="s">
        <v>58</v>
      </c>
      <c r="D356" s="7">
        <v>70586.97</v>
      </c>
      <c r="E356" s="16">
        <v>45412</v>
      </c>
      <c r="F356" s="22">
        <v>0</v>
      </c>
    </row>
    <row r="357" spans="1:6" ht="19.2" x14ac:dyDescent="0.3">
      <c r="A357" s="4" t="s">
        <v>394</v>
      </c>
      <c r="B357" s="5" t="s">
        <v>199</v>
      </c>
      <c r="C357" s="6" t="s">
        <v>73</v>
      </c>
      <c r="D357" s="7">
        <v>15830.91</v>
      </c>
      <c r="E357" s="16">
        <v>45412</v>
      </c>
      <c r="F357" s="22">
        <v>2672.72</v>
      </c>
    </row>
    <row r="358" spans="1:6" ht="19.2" x14ac:dyDescent="0.3">
      <c r="A358" s="4" t="s">
        <v>394</v>
      </c>
      <c r="B358" s="5" t="s">
        <v>199</v>
      </c>
      <c r="C358" s="6" t="s">
        <v>78</v>
      </c>
      <c r="D358" s="7">
        <v>88657.94</v>
      </c>
      <c r="E358" s="16">
        <v>45127</v>
      </c>
      <c r="F358" s="22">
        <v>0</v>
      </c>
    </row>
    <row r="359" spans="1:6" ht="19.2" x14ac:dyDescent="0.3">
      <c r="A359" s="4" t="s">
        <v>394</v>
      </c>
      <c r="B359" s="5" t="s">
        <v>199</v>
      </c>
      <c r="C359" s="6" t="s">
        <v>79</v>
      </c>
      <c r="D359" s="7">
        <v>23240.75</v>
      </c>
      <c r="E359" s="16">
        <v>45127</v>
      </c>
      <c r="F359" s="22">
        <v>0</v>
      </c>
    </row>
    <row r="360" spans="1:6" ht="19.2" x14ac:dyDescent="0.3">
      <c r="A360" s="4" t="s">
        <v>394</v>
      </c>
      <c r="B360" s="5" t="s">
        <v>200</v>
      </c>
      <c r="C360" s="6" t="s">
        <v>56</v>
      </c>
      <c r="D360" s="7">
        <v>27099.74</v>
      </c>
      <c r="E360" s="16">
        <v>45139</v>
      </c>
      <c r="F360" s="22">
        <v>0</v>
      </c>
    </row>
    <row r="361" spans="1:6" ht="19.2" x14ac:dyDescent="0.3">
      <c r="A361" s="4" t="s">
        <v>394</v>
      </c>
      <c r="B361" s="5" t="s">
        <v>200</v>
      </c>
      <c r="C361" s="6" t="s">
        <v>58</v>
      </c>
      <c r="D361" s="7">
        <v>15223.97</v>
      </c>
      <c r="E361" s="16">
        <v>45412</v>
      </c>
      <c r="F361" s="22">
        <v>0</v>
      </c>
    </row>
    <row r="362" spans="1:6" ht="19.2" x14ac:dyDescent="0.3">
      <c r="A362" s="4" t="s">
        <v>394</v>
      </c>
      <c r="B362" s="5" t="s">
        <v>201</v>
      </c>
      <c r="C362" s="6" t="s">
        <v>56</v>
      </c>
      <c r="D362" s="7">
        <v>28958.57</v>
      </c>
      <c r="E362" s="16">
        <v>45139</v>
      </c>
      <c r="F362" s="22">
        <v>0</v>
      </c>
    </row>
    <row r="363" spans="1:6" ht="19.2" x14ac:dyDescent="0.3">
      <c r="A363" s="4" t="s">
        <v>394</v>
      </c>
      <c r="B363" s="5" t="s">
        <v>201</v>
      </c>
      <c r="C363" s="6" t="s">
        <v>58</v>
      </c>
      <c r="D363" s="7">
        <v>16268.22</v>
      </c>
      <c r="E363" s="16">
        <v>45412</v>
      </c>
      <c r="F363" s="22">
        <v>0</v>
      </c>
    </row>
    <row r="364" spans="1:6" ht="19.2" x14ac:dyDescent="0.3">
      <c r="A364" s="4" t="s">
        <v>394</v>
      </c>
      <c r="B364" s="5" t="s">
        <v>202</v>
      </c>
      <c r="C364" s="6" t="s">
        <v>56</v>
      </c>
      <c r="D364" s="7">
        <v>35383.18</v>
      </c>
      <c r="E364" s="16">
        <v>45169</v>
      </c>
      <c r="F364" s="22">
        <v>0</v>
      </c>
    </row>
    <row r="365" spans="1:6" ht="19.2" x14ac:dyDescent="0.3">
      <c r="A365" s="4" t="s">
        <v>394</v>
      </c>
      <c r="B365" s="5" t="s">
        <v>202</v>
      </c>
      <c r="C365" s="6" t="s">
        <v>70</v>
      </c>
      <c r="D365" s="7">
        <v>7935.57</v>
      </c>
      <c r="E365" s="16">
        <v>45169</v>
      </c>
      <c r="F365" s="22">
        <v>1339.76</v>
      </c>
    </row>
    <row r="366" spans="1:6" ht="19.2" x14ac:dyDescent="0.3">
      <c r="A366" s="4" t="s">
        <v>394</v>
      </c>
      <c r="B366" s="5" t="s">
        <v>202</v>
      </c>
      <c r="C366" s="6" t="s">
        <v>58</v>
      </c>
      <c r="D366" s="7">
        <v>19877.400000000001</v>
      </c>
      <c r="E366" s="16">
        <v>45412</v>
      </c>
      <c r="F366" s="22">
        <v>0</v>
      </c>
    </row>
    <row r="367" spans="1:6" ht="19.2" x14ac:dyDescent="0.3">
      <c r="A367" s="4" t="s">
        <v>394</v>
      </c>
      <c r="B367" s="5" t="s">
        <v>202</v>
      </c>
      <c r="C367" s="6" t="s">
        <v>73</v>
      </c>
      <c r="D367" s="7">
        <v>4458.01</v>
      </c>
      <c r="E367" s="16">
        <v>45412</v>
      </c>
      <c r="F367" s="22">
        <v>752.64</v>
      </c>
    </row>
    <row r="368" spans="1:6" ht="19.2" x14ac:dyDescent="0.3">
      <c r="A368" s="4" t="s">
        <v>394</v>
      </c>
      <c r="B368" s="5" t="s">
        <v>202</v>
      </c>
      <c r="C368" s="6" t="s">
        <v>78</v>
      </c>
      <c r="D368" s="7">
        <v>24966.22</v>
      </c>
      <c r="E368" s="16">
        <v>45127</v>
      </c>
      <c r="F368" s="22">
        <v>0</v>
      </c>
    </row>
    <row r="369" spans="1:6" ht="19.2" x14ac:dyDescent="0.3">
      <c r="A369" s="4" t="s">
        <v>394</v>
      </c>
      <c r="B369" s="5" t="s">
        <v>202</v>
      </c>
      <c r="C369" s="6" t="s">
        <v>79</v>
      </c>
      <c r="D369" s="7">
        <v>5599.3</v>
      </c>
      <c r="E369" s="16">
        <v>45127</v>
      </c>
      <c r="F369" s="22">
        <v>945.33</v>
      </c>
    </row>
    <row r="370" spans="1:6" ht="19.2" x14ac:dyDescent="0.3">
      <c r="A370" s="4" t="s">
        <v>394</v>
      </c>
      <c r="B370" s="5" t="s">
        <v>203</v>
      </c>
      <c r="C370" s="6" t="s">
        <v>56</v>
      </c>
      <c r="D370" s="7">
        <v>67648.59</v>
      </c>
      <c r="E370" s="16">
        <v>45140</v>
      </c>
      <c r="F370" s="22">
        <v>0</v>
      </c>
    </row>
    <row r="371" spans="1:6" ht="19.2" x14ac:dyDescent="0.3">
      <c r="A371" s="4" t="s">
        <v>394</v>
      </c>
      <c r="B371" s="5" t="s">
        <v>203</v>
      </c>
      <c r="C371" s="6" t="s">
        <v>70</v>
      </c>
      <c r="D371" s="7">
        <v>17733.37</v>
      </c>
      <c r="E371" s="16">
        <v>45140</v>
      </c>
      <c r="F371" s="22">
        <v>0</v>
      </c>
    </row>
    <row r="372" spans="1:6" ht="19.2" x14ac:dyDescent="0.3">
      <c r="A372" s="4" t="s">
        <v>394</v>
      </c>
      <c r="B372" s="5" t="s">
        <v>203</v>
      </c>
      <c r="C372" s="6" t="s">
        <v>58</v>
      </c>
      <c r="D372" s="7">
        <v>38003.32</v>
      </c>
      <c r="E372" s="16">
        <v>45412</v>
      </c>
      <c r="F372" s="22">
        <v>0</v>
      </c>
    </row>
    <row r="373" spans="1:6" ht="19.2" x14ac:dyDescent="0.3">
      <c r="A373" s="4" t="s">
        <v>394</v>
      </c>
      <c r="B373" s="5" t="s">
        <v>203</v>
      </c>
      <c r="C373" s="6" t="s">
        <v>73</v>
      </c>
      <c r="D373" s="7">
        <v>9962.17</v>
      </c>
      <c r="E373" s="16">
        <v>45412</v>
      </c>
      <c r="F373" s="22">
        <v>0</v>
      </c>
    </row>
    <row r="374" spans="1:6" ht="19.2" x14ac:dyDescent="0.3">
      <c r="A374" s="4" t="s">
        <v>394</v>
      </c>
      <c r="B374" s="5" t="s">
        <v>203</v>
      </c>
      <c r="C374" s="6" t="s">
        <v>78</v>
      </c>
      <c r="D374" s="7">
        <v>47732.56</v>
      </c>
      <c r="E374" s="16">
        <v>45127</v>
      </c>
      <c r="F374" s="22">
        <v>0</v>
      </c>
    </row>
    <row r="375" spans="1:6" ht="19.2" x14ac:dyDescent="0.3">
      <c r="A375" s="4" t="s">
        <v>394</v>
      </c>
      <c r="B375" s="5" t="s">
        <v>203</v>
      </c>
      <c r="C375" s="6" t="s">
        <v>79</v>
      </c>
      <c r="D375" s="7">
        <v>12512.59</v>
      </c>
      <c r="E375" s="16">
        <v>45127</v>
      </c>
      <c r="F375" s="22">
        <v>0</v>
      </c>
    </row>
    <row r="376" spans="1:6" ht="19.2" x14ac:dyDescent="0.3">
      <c r="A376" s="4" t="s">
        <v>394</v>
      </c>
      <c r="B376" s="5" t="s">
        <v>204</v>
      </c>
      <c r="C376" s="6" t="s">
        <v>56</v>
      </c>
      <c r="D376" s="7">
        <v>532.21</v>
      </c>
      <c r="E376" s="16">
        <v>45140</v>
      </c>
      <c r="F376" s="22">
        <v>0</v>
      </c>
    </row>
    <row r="377" spans="1:6" ht="19.2" x14ac:dyDescent="0.3">
      <c r="A377" s="4" t="s">
        <v>394</v>
      </c>
      <c r="B377" s="5" t="s">
        <v>204</v>
      </c>
      <c r="C377" s="6" t="s">
        <v>58</v>
      </c>
      <c r="D377" s="7">
        <v>298.98</v>
      </c>
      <c r="E377" s="16">
        <v>45412</v>
      </c>
      <c r="F377" s="22">
        <v>0</v>
      </c>
    </row>
    <row r="378" spans="1:6" ht="19.2" x14ac:dyDescent="0.3">
      <c r="A378" s="4" t="s">
        <v>394</v>
      </c>
      <c r="B378" s="5" t="s">
        <v>204</v>
      </c>
      <c r="C378" s="6" t="s">
        <v>78</v>
      </c>
      <c r="D378" s="7">
        <v>375.52</v>
      </c>
      <c r="E378" s="16">
        <v>45127</v>
      </c>
      <c r="F378" s="22">
        <v>0</v>
      </c>
    </row>
    <row r="379" spans="1:6" ht="19.2" x14ac:dyDescent="0.3">
      <c r="A379" s="4" t="s">
        <v>394</v>
      </c>
      <c r="B379" s="5" t="s">
        <v>206</v>
      </c>
      <c r="C379" s="6" t="s">
        <v>56</v>
      </c>
      <c r="D379" s="7">
        <v>1235397.79</v>
      </c>
      <c r="E379" s="16">
        <v>45140</v>
      </c>
      <c r="F379" s="22">
        <v>0</v>
      </c>
    </row>
    <row r="380" spans="1:6" ht="19.2" x14ac:dyDescent="0.3">
      <c r="A380" s="4" t="s">
        <v>394</v>
      </c>
      <c r="B380" s="5" t="s">
        <v>206</v>
      </c>
      <c r="C380" s="6" t="s">
        <v>70</v>
      </c>
      <c r="D380" s="7">
        <v>89341.61</v>
      </c>
      <c r="E380" s="16">
        <v>45140</v>
      </c>
      <c r="F380" s="22">
        <v>232279.1</v>
      </c>
    </row>
    <row r="381" spans="1:6" ht="19.2" x14ac:dyDescent="0.3">
      <c r="A381" s="4" t="s">
        <v>394</v>
      </c>
      <c r="B381" s="5" t="s">
        <v>206</v>
      </c>
      <c r="C381" s="6" t="s">
        <v>58</v>
      </c>
      <c r="D381" s="7">
        <v>694016.24</v>
      </c>
      <c r="E381" s="16">
        <v>45412</v>
      </c>
      <c r="F381" s="22">
        <v>0</v>
      </c>
    </row>
    <row r="382" spans="1:6" ht="19.2" x14ac:dyDescent="0.3">
      <c r="A382" s="4" t="s">
        <v>394</v>
      </c>
      <c r="B382" s="5" t="s">
        <v>206</v>
      </c>
      <c r="C382" s="6" t="s">
        <v>73</v>
      </c>
      <c r="D382" s="7">
        <v>50189.93</v>
      </c>
      <c r="E382" s="16">
        <v>45412</v>
      </c>
      <c r="F382" s="22">
        <v>130488.71</v>
      </c>
    </row>
    <row r="383" spans="1:6" ht="19.2" x14ac:dyDescent="0.3">
      <c r="A383" s="4" t="s">
        <v>394</v>
      </c>
      <c r="B383" s="5" t="s">
        <v>206</v>
      </c>
      <c r="C383" s="6" t="s">
        <v>78</v>
      </c>
      <c r="D383" s="7">
        <v>882104.99</v>
      </c>
      <c r="E383" s="16">
        <v>45140</v>
      </c>
      <c r="F383" s="22">
        <v>0</v>
      </c>
    </row>
    <row r="384" spans="1:6" ht="19.2" x14ac:dyDescent="0.3">
      <c r="A384" s="4" t="s">
        <v>394</v>
      </c>
      <c r="B384" s="5" t="s">
        <v>206</v>
      </c>
      <c r="C384" s="6" t="s">
        <v>79</v>
      </c>
      <c r="D384" s="7">
        <v>63039.06</v>
      </c>
      <c r="E384" s="16">
        <v>45140</v>
      </c>
      <c r="F384" s="22">
        <v>163895.13</v>
      </c>
    </row>
    <row r="385" spans="1:6" ht="19.2" x14ac:dyDescent="0.3">
      <c r="A385" s="4" t="s">
        <v>394</v>
      </c>
      <c r="B385" s="5" t="s">
        <v>207</v>
      </c>
      <c r="C385" s="6" t="s">
        <v>56</v>
      </c>
      <c r="D385" s="7">
        <v>2211.3000000000002</v>
      </c>
      <c r="E385" s="16">
        <v>45140</v>
      </c>
      <c r="F385" s="22">
        <v>0</v>
      </c>
    </row>
    <row r="386" spans="1:6" ht="19.2" x14ac:dyDescent="0.3">
      <c r="A386" s="4" t="s">
        <v>394</v>
      </c>
      <c r="B386" s="5" t="s">
        <v>207</v>
      </c>
      <c r="C386" s="6" t="s">
        <v>58</v>
      </c>
      <c r="D386" s="7">
        <v>1242.26</v>
      </c>
      <c r="E386" s="16">
        <v>45412</v>
      </c>
      <c r="F386" s="22">
        <v>0</v>
      </c>
    </row>
    <row r="387" spans="1:6" ht="19.2" x14ac:dyDescent="0.3">
      <c r="A387" s="4" t="s">
        <v>394</v>
      </c>
      <c r="B387" s="5" t="s">
        <v>207</v>
      </c>
      <c r="C387" s="6" t="s">
        <v>78</v>
      </c>
      <c r="D387" s="7">
        <v>1560.29</v>
      </c>
      <c r="E387" s="16">
        <v>45127</v>
      </c>
      <c r="F387" s="22">
        <v>0</v>
      </c>
    </row>
    <row r="388" spans="1:6" ht="19.2" x14ac:dyDescent="0.3">
      <c r="A388" s="4" t="s">
        <v>394</v>
      </c>
      <c r="B388" s="5" t="s">
        <v>208</v>
      </c>
      <c r="C388" s="6" t="s">
        <v>56</v>
      </c>
      <c r="D388" s="7">
        <v>142868.68</v>
      </c>
      <c r="E388" s="16">
        <v>45140</v>
      </c>
      <c r="F388" s="22">
        <v>0</v>
      </c>
    </row>
    <row r="389" spans="1:6" ht="19.2" x14ac:dyDescent="0.3">
      <c r="A389" s="4" t="s">
        <v>394</v>
      </c>
      <c r="B389" s="5" t="s">
        <v>208</v>
      </c>
      <c r="C389" s="6" t="s">
        <v>58</v>
      </c>
      <c r="D389" s="7">
        <v>87777.05</v>
      </c>
      <c r="E389" s="16">
        <v>45412</v>
      </c>
      <c r="F389" s="22">
        <v>0</v>
      </c>
    </row>
    <row r="390" spans="1:6" ht="19.2" x14ac:dyDescent="0.3">
      <c r="A390" s="4" t="s">
        <v>394</v>
      </c>
      <c r="B390" s="5" t="s">
        <v>208</v>
      </c>
      <c r="C390" s="6" t="s">
        <v>78</v>
      </c>
      <c r="D390" s="7">
        <v>112601.91</v>
      </c>
      <c r="E390" s="16">
        <v>45127</v>
      </c>
      <c r="F390" s="22">
        <v>0</v>
      </c>
    </row>
    <row r="391" spans="1:6" ht="19.2" x14ac:dyDescent="0.3">
      <c r="A391" s="4" t="s">
        <v>394</v>
      </c>
      <c r="B391" s="5" t="s">
        <v>209</v>
      </c>
      <c r="C391" s="6" t="s">
        <v>68</v>
      </c>
      <c r="D391" s="7">
        <v>8621.9</v>
      </c>
      <c r="E391" s="16">
        <v>45127</v>
      </c>
      <c r="F391" s="22">
        <v>0</v>
      </c>
    </row>
    <row r="392" spans="1:6" ht="19.2" x14ac:dyDescent="0.3">
      <c r="A392" s="4" t="s">
        <v>394</v>
      </c>
      <c r="B392" s="5" t="s">
        <v>209</v>
      </c>
      <c r="C392" s="6" t="s">
        <v>69</v>
      </c>
      <c r="D392" s="7">
        <v>9061.19</v>
      </c>
      <c r="E392" s="16">
        <v>45127</v>
      </c>
      <c r="F392" s="22">
        <v>0</v>
      </c>
    </row>
    <row r="393" spans="1:6" ht="19.2" x14ac:dyDescent="0.3">
      <c r="A393" s="4" t="s">
        <v>394</v>
      </c>
      <c r="B393" s="5" t="s">
        <v>209</v>
      </c>
      <c r="C393" s="6" t="s">
        <v>70</v>
      </c>
      <c r="D393" s="7">
        <v>7635.65</v>
      </c>
      <c r="E393" s="16">
        <v>45140</v>
      </c>
      <c r="F393" s="22">
        <v>0</v>
      </c>
    </row>
    <row r="394" spans="1:6" ht="19.2" x14ac:dyDescent="0.3">
      <c r="A394" s="4" t="s">
        <v>394</v>
      </c>
      <c r="B394" s="5" t="s">
        <v>209</v>
      </c>
      <c r="C394" s="6" t="s">
        <v>73</v>
      </c>
      <c r="D394" s="7">
        <v>4289.5200000000004</v>
      </c>
      <c r="E394" s="16">
        <v>45412</v>
      </c>
      <c r="F394" s="22">
        <v>0</v>
      </c>
    </row>
    <row r="395" spans="1:6" ht="19.2" x14ac:dyDescent="0.3">
      <c r="A395" s="4" t="s">
        <v>394</v>
      </c>
      <c r="B395" s="5" t="s">
        <v>209</v>
      </c>
      <c r="C395" s="6" t="s">
        <v>75</v>
      </c>
      <c r="D395" s="7">
        <v>3069.45</v>
      </c>
      <c r="E395" s="16">
        <v>45127</v>
      </c>
      <c r="F395" s="22">
        <v>0</v>
      </c>
    </row>
    <row r="396" spans="1:6" ht="19.2" x14ac:dyDescent="0.3">
      <c r="A396" s="4" t="s">
        <v>394</v>
      </c>
      <c r="B396" s="5" t="s">
        <v>209</v>
      </c>
      <c r="C396" s="6" t="s">
        <v>77</v>
      </c>
      <c r="D396" s="7">
        <v>7161.09</v>
      </c>
      <c r="E396" s="16">
        <v>45127</v>
      </c>
      <c r="F396" s="22">
        <v>0</v>
      </c>
    </row>
    <row r="397" spans="1:6" ht="19.2" x14ac:dyDescent="0.3">
      <c r="A397" s="4" t="s">
        <v>394</v>
      </c>
      <c r="B397" s="5" t="s">
        <v>209</v>
      </c>
      <c r="C397" s="6" t="s">
        <v>79</v>
      </c>
      <c r="D397" s="7">
        <v>5387.68</v>
      </c>
      <c r="E397" s="16">
        <v>45127</v>
      </c>
      <c r="F397" s="22">
        <v>0</v>
      </c>
    </row>
    <row r="398" spans="1:6" ht="19.2" x14ac:dyDescent="0.3">
      <c r="A398" s="4" t="s">
        <v>394</v>
      </c>
      <c r="B398" s="5" t="s">
        <v>210</v>
      </c>
      <c r="C398" s="6" t="s">
        <v>56</v>
      </c>
      <c r="D398" s="7">
        <v>26996.26</v>
      </c>
      <c r="E398" s="16">
        <v>45139</v>
      </c>
      <c r="F398" s="22">
        <v>0</v>
      </c>
    </row>
    <row r="399" spans="1:6" ht="19.2" x14ac:dyDescent="0.3">
      <c r="A399" s="4" t="s">
        <v>394</v>
      </c>
      <c r="B399" s="5" t="s">
        <v>210</v>
      </c>
      <c r="C399" s="6" t="s">
        <v>70</v>
      </c>
      <c r="D399" s="7">
        <v>7076.79</v>
      </c>
      <c r="E399" s="16">
        <v>45139</v>
      </c>
      <c r="F399" s="22">
        <v>0</v>
      </c>
    </row>
    <row r="400" spans="1:6" ht="19.2" x14ac:dyDescent="0.3">
      <c r="A400" s="4" t="s">
        <v>394</v>
      </c>
      <c r="B400" s="5" t="s">
        <v>210</v>
      </c>
      <c r="C400" s="6" t="s">
        <v>58</v>
      </c>
      <c r="D400" s="7">
        <v>15165.84</v>
      </c>
      <c r="E400" s="16">
        <v>45412</v>
      </c>
      <c r="F400" s="22">
        <v>0</v>
      </c>
    </row>
    <row r="401" spans="1:6" ht="19.2" x14ac:dyDescent="0.3">
      <c r="A401" s="4" t="s">
        <v>394</v>
      </c>
      <c r="B401" s="5" t="s">
        <v>210</v>
      </c>
      <c r="C401" s="6" t="s">
        <v>73</v>
      </c>
      <c r="D401" s="7">
        <v>3975.57</v>
      </c>
      <c r="E401" s="16">
        <v>45412</v>
      </c>
      <c r="F401" s="22">
        <v>0</v>
      </c>
    </row>
    <row r="402" spans="1:6" ht="19.2" x14ac:dyDescent="0.3">
      <c r="A402" s="4" t="s">
        <v>394</v>
      </c>
      <c r="B402" s="5" t="s">
        <v>210</v>
      </c>
      <c r="C402" s="6" t="s">
        <v>78</v>
      </c>
      <c r="D402" s="7">
        <v>19048.439999999999</v>
      </c>
      <c r="E402" s="16">
        <v>45127</v>
      </c>
      <c r="F402" s="22">
        <v>0</v>
      </c>
    </row>
    <row r="403" spans="1:6" ht="19.2" x14ac:dyDescent="0.3">
      <c r="A403" s="4" t="s">
        <v>394</v>
      </c>
      <c r="B403" s="5" t="s">
        <v>210</v>
      </c>
      <c r="C403" s="6" t="s">
        <v>79</v>
      </c>
      <c r="D403" s="7">
        <v>4993.3500000000004</v>
      </c>
      <c r="E403" s="16">
        <v>45127</v>
      </c>
      <c r="F403" s="22">
        <v>0</v>
      </c>
    </row>
    <row r="404" spans="1:6" ht="19.2" x14ac:dyDescent="0.3">
      <c r="A404" s="4" t="s">
        <v>394</v>
      </c>
      <c r="B404" s="5" t="s">
        <v>211</v>
      </c>
      <c r="C404" s="6" t="s">
        <v>56</v>
      </c>
      <c r="D404" s="7">
        <v>769.52</v>
      </c>
      <c r="E404" s="16">
        <v>45139</v>
      </c>
      <c r="F404" s="22">
        <v>0</v>
      </c>
    </row>
    <row r="405" spans="1:6" ht="19.2" x14ac:dyDescent="0.3">
      <c r="A405" s="4" t="s">
        <v>394</v>
      </c>
      <c r="B405" s="5" t="s">
        <v>211</v>
      </c>
      <c r="C405" s="6" t="s">
        <v>58</v>
      </c>
      <c r="D405" s="7">
        <v>432.3</v>
      </c>
      <c r="E405" s="16">
        <v>45412</v>
      </c>
      <c r="F405" s="22">
        <v>0</v>
      </c>
    </row>
    <row r="406" spans="1:6" ht="19.2" x14ac:dyDescent="0.3">
      <c r="A406" s="4" t="s">
        <v>394</v>
      </c>
      <c r="B406" s="5" t="s">
        <v>211</v>
      </c>
      <c r="C406" s="6" t="s">
        <v>78</v>
      </c>
      <c r="D406" s="7">
        <v>542.97</v>
      </c>
      <c r="E406" s="16">
        <v>45127</v>
      </c>
      <c r="F406" s="22">
        <v>0</v>
      </c>
    </row>
    <row r="407" spans="1:6" ht="19.2" x14ac:dyDescent="0.3">
      <c r="A407" s="4" t="s">
        <v>394</v>
      </c>
      <c r="B407" s="5" t="s">
        <v>212</v>
      </c>
      <c r="C407" s="6" t="s">
        <v>56</v>
      </c>
      <c r="D407" s="7">
        <v>30588.65</v>
      </c>
      <c r="E407" s="16">
        <v>45140</v>
      </c>
      <c r="F407" s="22">
        <v>0</v>
      </c>
    </row>
    <row r="408" spans="1:6" ht="19.2" x14ac:dyDescent="0.3">
      <c r="A408" s="4" t="s">
        <v>394</v>
      </c>
      <c r="B408" s="5" t="s">
        <v>212</v>
      </c>
      <c r="C408" s="6" t="s">
        <v>58</v>
      </c>
      <c r="D408" s="7">
        <v>17183.96</v>
      </c>
      <c r="E408" s="16">
        <v>45412</v>
      </c>
      <c r="F408" s="22">
        <v>0</v>
      </c>
    </row>
    <row r="409" spans="1:6" ht="19.2" x14ac:dyDescent="0.3">
      <c r="A409" s="4" t="s">
        <v>394</v>
      </c>
      <c r="B409" s="5" t="s">
        <v>213</v>
      </c>
      <c r="C409" s="6" t="s">
        <v>68</v>
      </c>
      <c r="D409" s="7">
        <v>6844.82</v>
      </c>
      <c r="E409" s="16">
        <v>45127</v>
      </c>
      <c r="F409" s="22">
        <v>0</v>
      </c>
    </row>
    <row r="410" spans="1:6" ht="19.2" x14ac:dyDescent="0.3">
      <c r="A410" s="4" t="s">
        <v>394</v>
      </c>
      <c r="B410" s="5" t="s">
        <v>213</v>
      </c>
      <c r="C410" s="6" t="s">
        <v>69</v>
      </c>
      <c r="D410" s="7">
        <v>7193.57</v>
      </c>
      <c r="E410" s="16">
        <v>45127</v>
      </c>
      <c r="F410" s="22">
        <v>0</v>
      </c>
    </row>
    <row r="411" spans="1:6" ht="19.2" x14ac:dyDescent="0.3">
      <c r="A411" s="4" t="s">
        <v>394</v>
      </c>
      <c r="B411" s="5" t="s">
        <v>213</v>
      </c>
      <c r="C411" s="6" t="s">
        <v>70</v>
      </c>
      <c r="D411" s="7">
        <v>6061.85</v>
      </c>
      <c r="E411" s="16">
        <v>45140</v>
      </c>
      <c r="F411" s="22">
        <v>0</v>
      </c>
    </row>
    <row r="412" spans="1:6" ht="19.2" x14ac:dyDescent="0.3">
      <c r="A412" s="4" t="s">
        <v>394</v>
      </c>
      <c r="B412" s="5" t="s">
        <v>213</v>
      </c>
      <c r="C412" s="6" t="s">
        <v>73</v>
      </c>
      <c r="D412" s="7">
        <v>3405.4</v>
      </c>
      <c r="E412" s="16">
        <v>45412</v>
      </c>
      <c r="F412" s="22">
        <v>0</v>
      </c>
    </row>
    <row r="413" spans="1:6" ht="19.2" x14ac:dyDescent="0.3">
      <c r="A413" s="4" t="s">
        <v>394</v>
      </c>
      <c r="B413" s="5" t="s">
        <v>213</v>
      </c>
      <c r="C413" s="6" t="s">
        <v>75</v>
      </c>
      <c r="D413" s="7">
        <v>2436.8000000000002</v>
      </c>
      <c r="E413" s="16">
        <v>45127</v>
      </c>
      <c r="F413" s="22">
        <v>0</v>
      </c>
    </row>
    <row r="414" spans="1:6" ht="19.2" x14ac:dyDescent="0.3">
      <c r="A414" s="4" t="s">
        <v>394</v>
      </c>
      <c r="B414" s="5" t="s">
        <v>213</v>
      </c>
      <c r="C414" s="6" t="s">
        <v>77</v>
      </c>
      <c r="D414" s="7">
        <v>5685.11</v>
      </c>
      <c r="E414" s="16">
        <v>45127</v>
      </c>
      <c r="F414" s="22">
        <v>0</v>
      </c>
    </row>
    <row r="415" spans="1:6" ht="19.2" x14ac:dyDescent="0.3">
      <c r="A415" s="4" t="s">
        <v>394</v>
      </c>
      <c r="B415" s="5" t="s">
        <v>213</v>
      </c>
      <c r="C415" s="6" t="s">
        <v>79</v>
      </c>
      <c r="D415" s="7">
        <v>4277.22</v>
      </c>
      <c r="E415" s="16">
        <v>45127</v>
      </c>
      <c r="F415" s="22">
        <v>0</v>
      </c>
    </row>
    <row r="416" spans="1:6" ht="19.2" x14ac:dyDescent="0.3">
      <c r="A416" s="4" t="s">
        <v>394</v>
      </c>
      <c r="B416" s="5" t="s">
        <v>214</v>
      </c>
      <c r="C416" s="6" t="s">
        <v>56</v>
      </c>
      <c r="D416" s="7">
        <v>387.48</v>
      </c>
      <c r="E416" s="16">
        <v>45307</v>
      </c>
      <c r="F416" s="22">
        <v>0</v>
      </c>
    </row>
    <row r="417" spans="1:6" ht="19.2" x14ac:dyDescent="0.3">
      <c r="A417" s="4" t="s">
        <v>394</v>
      </c>
      <c r="B417" s="5" t="s">
        <v>214</v>
      </c>
      <c r="C417" s="6" t="s">
        <v>58</v>
      </c>
      <c r="D417" s="7">
        <v>217.68</v>
      </c>
      <c r="E417" s="16">
        <v>45412</v>
      </c>
      <c r="F417" s="22">
        <v>0</v>
      </c>
    </row>
    <row r="418" spans="1:6" ht="19.2" x14ac:dyDescent="0.3">
      <c r="A418" s="4" t="s">
        <v>394</v>
      </c>
      <c r="B418" s="5" t="s">
        <v>214</v>
      </c>
      <c r="C418" s="6" t="s">
        <v>78</v>
      </c>
      <c r="D418" s="7">
        <v>273.41000000000003</v>
      </c>
      <c r="E418" s="16">
        <v>45127</v>
      </c>
      <c r="F418" s="22">
        <v>0</v>
      </c>
    </row>
    <row r="419" spans="1:6" ht="19.2" x14ac:dyDescent="0.3">
      <c r="A419" s="4" t="s">
        <v>394</v>
      </c>
      <c r="B419" s="5" t="s">
        <v>215</v>
      </c>
      <c r="C419" s="6" t="s">
        <v>56</v>
      </c>
      <c r="D419" s="7">
        <v>387463.52</v>
      </c>
      <c r="E419" s="16">
        <v>45140</v>
      </c>
      <c r="F419" s="22">
        <v>0</v>
      </c>
    </row>
    <row r="420" spans="1:6" ht="19.2" x14ac:dyDescent="0.3">
      <c r="A420" s="4" t="s">
        <v>394</v>
      </c>
      <c r="B420" s="5" t="s">
        <v>215</v>
      </c>
      <c r="C420" s="6" t="s">
        <v>58</v>
      </c>
      <c r="D420" s="7">
        <v>217667.52</v>
      </c>
      <c r="E420" s="16">
        <v>45412</v>
      </c>
      <c r="F420" s="22">
        <v>0</v>
      </c>
    </row>
    <row r="421" spans="1:6" ht="19.2" x14ac:dyDescent="0.3">
      <c r="A421" s="4" t="s">
        <v>394</v>
      </c>
      <c r="B421" s="5" t="s">
        <v>215</v>
      </c>
      <c r="C421" s="6" t="s">
        <v>78</v>
      </c>
      <c r="D421" s="7">
        <v>273392.59000000003</v>
      </c>
      <c r="E421" s="16">
        <v>45140</v>
      </c>
      <c r="F421" s="22">
        <v>0</v>
      </c>
    </row>
    <row r="422" spans="1:6" ht="19.2" x14ac:dyDescent="0.3">
      <c r="A422" s="4" t="s">
        <v>394</v>
      </c>
      <c r="B422" s="5" t="s">
        <v>216</v>
      </c>
      <c r="C422" s="6" t="s">
        <v>56</v>
      </c>
      <c r="D422" s="7">
        <v>10237.969999999999</v>
      </c>
      <c r="E422" s="16">
        <v>45140</v>
      </c>
      <c r="F422" s="22">
        <v>0</v>
      </c>
    </row>
    <row r="423" spans="1:6" ht="19.2" x14ac:dyDescent="0.3">
      <c r="A423" s="4" t="s">
        <v>394</v>
      </c>
      <c r="B423" s="5" t="s">
        <v>216</v>
      </c>
      <c r="C423" s="6" t="s">
        <v>58</v>
      </c>
      <c r="D423" s="7">
        <v>5751.44</v>
      </c>
      <c r="E423" s="16">
        <v>45412</v>
      </c>
      <c r="F423" s="22">
        <v>0</v>
      </c>
    </row>
    <row r="424" spans="1:6" ht="19.2" x14ac:dyDescent="0.3">
      <c r="A424" s="4" t="s">
        <v>394</v>
      </c>
      <c r="B424" s="5" t="s">
        <v>216</v>
      </c>
      <c r="C424" s="6" t="s">
        <v>78</v>
      </c>
      <c r="D424" s="7">
        <v>7223.87</v>
      </c>
      <c r="E424" s="16">
        <v>45127</v>
      </c>
      <c r="F424" s="22">
        <v>0</v>
      </c>
    </row>
    <row r="425" spans="1:6" ht="19.2" x14ac:dyDescent="0.3">
      <c r="A425" s="4" t="s">
        <v>394</v>
      </c>
      <c r="B425" s="5" t="s">
        <v>217</v>
      </c>
      <c r="C425" s="6" t="s">
        <v>56</v>
      </c>
      <c r="D425" s="7">
        <v>10457.39</v>
      </c>
      <c r="E425" s="16">
        <v>45139</v>
      </c>
      <c r="F425" s="22">
        <v>0</v>
      </c>
    </row>
    <row r="426" spans="1:6" ht="19.2" x14ac:dyDescent="0.3">
      <c r="A426" s="4" t="s">
        <v>394</v>
      </c>
      <c r="B426" s="5" t="s">
        <v>217</v>
      </c>
      <c r="C426" s="6" t="s">
        <v>70</v>
      </c>
      <c r="D426" s="7">
        <v>2345.34</v>
      </c>
      <c r="E426" s="16">
        <v>45139</v>
      </c>
      <c r="F426" s="22">
        <v>395.96</v>
      </c>
    </row>
    <row r="427" spans="1:6" ht="19.2" x14ac:dyDescent="0.3">
      <c r="A427" s="4" t="s">
        <v>394</v>
      </c>
      <c r="B427" s="5" t="s">
        <v>217</v>
      </c>
      <c r="C427" s="6" t="s">
        <v>58</v>
      </c>
      <c r="D427" s="7">
        <v>5874.71</v>
      </c>
      <c r="E427" s="16">
        <v>45412</v>
      </c>
      <c r="F427" s="22">
        <v>0</v>
      </c>
    </row>
    <row r="428" spans="1:6" ht="19.2" x14ac:dyDescent="0.3">
      <c r="A428" s="4" t="s">
        <v>394</v>
      </c>
      <c r="B428" s="5" t="s">
        <v>217</v>
      </c>
      <c r="C428" s="6" t="s">
        <v>73</v>
      </c>
      <c r="D428" s="7">
        <v>1317.55</v>
      </c>
      <c r="E428" s="16">
        <v>45412</v>
      </c>
      <c r="F428" s="22">
        <v>222.44</v>
      </c>
    </row>
    <row r="429" spans="1:6" ht="19.2" x14ac:dyDescent="0.3">
      <c r="A429" s="4" t="s">
        <v>394</v>
      </c>
      <c r="B429" s="5" t="s">
        <v>217</v>
      </c>
      <c r="C429" s="6" t="s">
        <v>78</v>
      </c>
      <c r="D429" s="7">
        <v>7378.69</v>
      </c>
      <c r="E429" s="16">
        <v>45127</v>
      </c>
      <c r="F429" s="22">
        <v>0</v>
      </c>
    </row>
    <row r="430" spans="1:6" ht="19.2" x14ac:dyDescent="0.3">
      <c r="A430" s="4" t="s">
        <v>394</v>
      </c>
      <c r="B430" s="5" t="s">
        <v>217</v>
      </c>
      <c r="C430" s="6" t="s">
        <v>79</v>
      </c>
      <c r="D430" s="7">
        <v>1654.86</v>
      </c>
      <c r="E430" s="16">
        <v>45127</v>
      </c>
      <c r="F430" s="22">
        <v>279.39</v>
      </c>
    </row>
    <row r="431" spans="1:6" ht="19.2" x14ac:dyDescent="0.3">
      <c r="A431" s="4" t="s">
        <v>394</v>
      </c>
      <c r="B431" s="5" t="s">
        <v>219</v>
      </c>
      <c r="C431" s="6" t="s">
        <v>56</v>
      </c>
      <c r="D431" s="7">
        <v>21884.27</v>
      </c>
      <c r="E431" s="16">
        <v>45140</v>
      </c>
      <c r="F431" s="22">
        <v>0</v>
      </c>
    </row>
    <row r="432" spans="1:6" ht="19.2" x14ac:dyDescent="0.3">
      <c r="A432" s="4" t="s">
        <v>394</v>
      </c>
      <c r="B432" s="5" t="s">
        <v>219</v>
      </c>
      <c r="C432" s="6" t="s">
        <v>58</v>
      </c>
      <c r="D432" s="7">
        <v>12294.05</v>
      </c>
      <c r="E432" s="16">
        <v>45412</v>
      </c>
      <c r="F432" s="22">
        <v>0</v>
      </c>
    </row>
    <row r="433" spans="1:6" ht="19.2" x14ac:dyDescent="0.3">
      <c r="A433" s="4" t="s">
        <v>394</v>
      </c>
      <c r="B433" s="5" t="s">
        <v>219</v>
      </c>
      <c r="C433" s="6" t="s">
        <v>78</v>
      </c>
      <c r="D433" s="7">
        <v>15441.45</v>
      </c>
      <c r="E433" s="16">
        <v>45127</v>
      </c>
      <c r="F433" s="22">
        <v>0</v>
      </c>
    </row>
    <row r="434" spans="1:6" ht="19.2" x14ac:dyDescent="0.3">
      <c r="A434" s="4" t="s">
        <v>394</v>
      </c>
      <c r="B434" s="5" t="s">
        <v>220</v>
      </c>
      <c r="C434" s="6" t="s">
        <v>56</v>
      </c>
      <c r="D434" s="7">
        <v>165478.12</v>
      </c>
      <c r="E434" s="16">
        <v>45139</v>
      </c>
      <c r="F434" s="22">
        <v>0</v>
      </c>
    </row>
    <row r="435" spans="1:6" ht="19.2" x14ac:dyDescent="0.3">
      <c r="A435" s="4" t="s">
        <v>394</v>
      </c>
      <c r="B435" s="5" t="s">
        <v>220</v>
      </c>
      <c r="C435" s="6" t="s">
        <v>70</v>
      </c>
      <c r="D435" s="7">
        <v>34929.1</v>
      </c>
      <c r="E435" s="16">
        <v>45139</v>
      </c>
      <c r="F435" s="22">
        <v>5897.04</v>
      </c>
    </row>
    <row r="436" spans="1:6" ht="19.2" x14ac:dyDescent="0.3">
      <c r="A436" s="4" t="s">
        <v>394</v>
      </c>
      <c r="B436" s="5" t="s">
        <v>220</v>
      </c>
      <c r="C436" s="6" t="s">
        <v>58</v>
      </c>
      <c r="D436" s="7">
        <v>92961.56</v>
      </c>
      <c r="E436" s="16">
        <v>45412</v>
      </c>
      <c r="F436" s="22">
        <v>0</v>
      </c>
    </row>
    <row r="437" spans="1:6" ht="19.2" x14ac:dyDescent="0.3">
      <c r="A437" s="4" t="s">
        <v>394</v>
      </c>
      <c r="B437" s="5" t="s">
        <v>220</v>
      </c>
      <c r="C437" s="6" t="s">
        <v>73</v>
      </c>
      <c r="D437" s="7">
        <v>19622.3</v>
      </c>
      <c r="E437" s="16">
        <v>45412</v>
      </c>
      <c r="F437" s="22">
        <v>3312.82</v>
      </c>
    </row>
    <row r="438" spans="1:6" ht="19.2" x14ac:dyDescent="0.3">
      <c r="A438" s="4" t="s">
        <v>394</v>
      </c>
      <c r="B438" s="5" t="s">
        <v>220</v>
      </c>
      <c r="C438" s="6" t="s">
        <v>78</v>
      </c>
      <c r="D438" s="7">
        <v>109890.89</v>
      </c>
      <c r="E438" s="16">
        <v>45127</v>
      </c>
      <c r="F438" s="22">
        <v>0</v>
      </c>
    </row>
    <row r="439" spans="1:6" ht="19.2" x14ac:dyDescent="0.3">
      <c r="A439" s="4" t="s">
        <v>394</v>
      </c>
      <c r="B439" s="5" t="s">
        <v>220</v>
      </c>
      <c r="C439" s="6" t="s">
        <v>79</v>
      </c>
      <c r="D439" s="7">
        <v>24645.82</v>
      </c>
      <c r="E439" s="16">
        <v>45127</v>
      </c>
      <c r="F439" s="22">
        <v>4160.93</v>
      </c>
    </row>
    <row r="440" spans="1:6" ht="19.2" x14ac:dyDescent="0.3">
      <c r="A440" s="4" t="s">
        <v>394</v>
      </c>
      <c r="B440" s="5" t="s">
        <v>221</v>
      </c>
      <c r="C440" s="6" t="s">
        <v>56</v>
      </c>
      <c r="D440" s="7">
        <v>10886.89</v>
      </c>
      <c r="E440" s="16">
        <v>45139</v>
      </c>
      <c r="F440" s="22">
        <v>0</v>
      </c>
    </row>
    <row r="441" spans="1:6" ht="19.2" x14ac:dyDescent="0.3">
      <c r="A441" s="4" t="s">
        <v>394</v>
      </c>
      <c r="B441" s="5" t="s">
        <v>221</v>
      </c>
      <c r="C441" s="6" t="s">
        <v>58</v>
      </c>
      <c r="D441" s="7">
        <v>6115.99</v>
      </c>
      <c r="E441" s="16">
        <v>45412</v>
      </c>
      <c r="F441" s="22">
        <v>0</v>
      </c>
    </row>
    <row r="442" spans="1:6" ht="19.2" x14ac:dyDescent="0.3">
      <c r="A442" s="4" t="s">
        <v>394</v>
      </c>
      <c r="B442" s="5" t="s">
        <v>222</v>
      </c>
      <c r="C442" s="6" t="s">
        <v>56</v>
      </c>
      <c r="D442" s="7">
        <v>7808.03</v>
      </c>
      <c r="E442" s="16">
        <v>45139</v>
      </c>
      <c r="F442" s="22">
        <v>0</v>
      </c>
    </row>
    <row r="443" spans="1:6" ht="19.2" x14ac:dyDescent="0.3">
      <c r="A443" s="4" t="s">
        <v>394</v>
      </c>
      <c r="B443" s="5" t="s">
        <v>222</v>
      </c>
      <c r="C443" s="6" t="s">
        <v>58</v>
      </c>
      <c r="D443" s="7">
        <v>4386.3599999999997</v>
      </c>
      <c r="E443" s="16">
        <v>45412</v>
      </c>
      <c r="F443" s="22">
        <v>0</v>
      </c>
    </row>
    <row r="444" spans="1:6" ht="19.2" x14ac:dyDescent="0.3">
      <c r="A444" s="4" t="s">
        <v>394</v>
      </c>
      <c r="B444" s="5" t="s">
        <v>222</v>
      </c>
      <c r="C444" s="6" t="s">
        <v>78</v>
      </c>
      <c r="D444" s="7">
        <v>5509.31</v>
      </c>
      <c r="E444" s="16">
        <v>45127</v>
      </c>
      <c r="F444" s="22">
        <v>0</v>
      </c>
    </row>
    <row r="445" spans="1:6" ht="19.2" x14ac:dyDescent="0.3">
      <c r="A445" s="4" t="s">
        <v>394</v>
      </c>
      <c r="B445" s="5" t="s">
        <v>223</v>
      </c>
      <c r="C445" s="6" t="s">
        <v>56</v>
      </c>
      <c r="D445" s="7">
        <v>3380.76</v>
      </c>
      <c r="E445" s="16">
        <v>45140</v>
      </c>
      <c r="F445" s="22">
        <v>0</v>
      </c>
    </row>
    <row r="446" spans="1:6" ht="19.2" x14ac:dyDescent="0.3">
      <c r="A446" s="4" t="s">
        <v>394</v>
      </c>
      <c r="B446" s="5" t="s">
        <v>223</v>
      </c>
      <c r="C446" s="6" t="s">
        <v>58</v>
      </c>
      <c r="D446" s="7">
        <v>1899.23</v>
      </c>
      <c r="E446" s="16">
        <v>45412</v>
      </c>
      <c r="F446" s="22">
        <v>0</v>
      </c>
    </row>
    <row r="447" spans="1:6" ht="19.2" x14ac:dyDescent="0.3">
      <c r="A447" s="4" t="s">
        <v>394</v>
      </c>
      <c r="B447" s="5" t="s">
        <v>223</v>
      </c>
      <c r="C447" s="6" t="s">
        <v>78</v>
      </c>
      <c r="D447" s="7">
        <v>2385.4499999999998</v>
      </c>
      <c r="E447" s="16">
        <v>45127</v>
      </c>
      <c r="F447" s="22">
        <v>0</v>
      </c>
    </row>
    <row r="448" spans="1:6" ht="19.2" x14ac:dyDescent="0.3">
      <c r="A448" s="4" t="s">
        <v>394</v>
      </c>
      <c r="B448" s="5" t="s">
        <v>224</v>
      </c>
      <c r="C448" s="6" t="s">
        <v>56</v>
      </c>
      <c r="D448" s="7">
        <v>26445.38</v>
      </c>
      <c r="E448" s="16">
        <v>45139</v>
      </c>
      <c r="F448" s="22">
        <v>0</v>
      </c>
    </row>
    <row r="449" spans="1:6" ht="19.2" x14ac:dyDescent="0.3">
      <c r="A449" s="4" t="s">
        <v>394</v>
      </c>
      <c r="B449" s="5" t="s">
        <v>224</v>
      </c>
      <c r="C449" s="6" t="s">
        <v>58</v>
      </c>
      <c r="D449" s="7">
        <v>14856.37</v>
      </c>
      <c r="E449" s="16">
        <v>45412</v>
      </c>
      <c r="F449" s="22">
        <v>0</v>
      </c>
    </row>
    <row r="450" spans="1:6" ht="19.2" x14ac:dyDescent="0.3">
      <c r="A450" s="4" t="s">
        <v>394</v>
      </c>
      <c r="B450" s="5" t="s">
        <v>224</v>
      </c>
      <c r="C450" s="6" t="s">
        <v>78</v>
      </c>
      <c r="D450" s="7">
        <v>18659.740000000002</v>
      </c>
      <c r="E450" s="16">
        <v>45127</v>
      </c>
      <c r="F450" s="22">
        <v>0</v>
      </c>
    </row>
    <row r="451" spans="1:6" ht="19.2" x14ac:dyDescent="0.3">
      <c r="A451" s="4" t="s">
        <v>394</v>
      </c>
      <c r="B451" s="5" t="s">
        <v>225</v>
      </c>
      <c r="C451" s="6" t="s">
        <v>56</v>
      </c>
      <c r="D451" s="7">
        <v>23049.84</v>
      </c>
      <c r="E451" s="16">
        <v>45139</v>
      </c>
      <c r="F451" s="22">
        <v>0</v>
      </c>
    </row>
    <row r="452" spans="1:6" ht="19.2" x14ac:dyDescent="0.3">
      <c r="A452" s="4" t="s">
        <v>394</v>
      </c>
      <c r="B452" s="5" t="s">
        <v>225</v>
      </c>
      <c r="C452" s="6" t="s">
        <v>58</v>
      </c>
      <c r="D452" s="7">
        <v>12948.83</v>
      </c>
      <c r="E452" s="16">
        <v>45412</v>
      </c>
      <c r="F452" s="22">
        <v>0</v>
      </c>
    </row>
    <row r="453" spans="1:6" ht="19.2" x14ac:dyDescent="0.3">
      <c r="A453" s="4" t="s">
        <v>394</v>
      </c>
      <c r="B453" s="5" t="s">
        <v>225</v>
      </c>
      <c r="C453" s="6" t="s">
        <v>78</v>
      </c>
      <c r="D453" s="7">
        <v>16263.87</v>
      </c>
      <c r="E453" s="16">
        <v>45127</v>
      </c>
      <c r="F453" s="22">
        <v>0</v>
      </c>
    </row>
    <row r="454" spans="1:6" ht="19.2" x14ac:dyDescent="0.3">
      <c r="A454" s="4" t="s">
        <v>394</v>
      </c>
      <c r="B454" s="5" t="s">
        <v>226</v>
      </c>
      <c r="C454" s="6" t="s">
        <v>56</v>
      </c>
      <c r="D454" s="7">
        <v>213944.72</v>
      </c>
      <c r="E454" s="16">
        <v>45140</v>
      </c>
      <c r="F454" s="22">
        <v>0</v>
      </c>
    </row>
    <row r="455" spans="1:6" ht="19.2" x14ac:dyDescent="0.3">
      <c r="A455" s="4" t="s">
        <v>394</v>
      </c>
      <c r="B455" s="5" t="s">
        <v>226</v>
      </c>
      <c r="C455" s="6" t="s">
        <v>58</v>
      </c>
      <c r="D455" s="7">
        <v>120188.91</v>
      </c>
      <c r="E455" s="16">
        <v>45412</v>
      </c>
      <c r="F455" s="22">
        <v>0</v>
      </c>
    </row>
    <row r="456" spans="1:6" ht="19.2" x14ac:dyDescent="0.3">
      <c r="A456" s="4" t="s">
        <v>394</v>
      </c>
      <c r="B456" s="5" t="s">
        <v>226</v>
      </c>
      <c r="C456" s="6" t="s">
        <v>78</v>
      </c>
      <c r="D456" s="7">
        <v>150958.47</v>
      </c>
      <c r="E456" s="16">
        <v>45127</v>
      </c>
      <c r="F456" s="22">
        <v>0</v>
      </c>
    </row>
    <row r="457" spans="1:6" ht="19.2" x14ac:dyDescent="0.3">
      <c r="A457" s="4" t="s">
        <v>394</v>
      </c>
      <c r="B457" s="5" t="s">
        <v>227</v>
      </c>
      <c r="C457" s="6" t="s">
        <v>56</v>
      </c>
      <c r="D457" s="7">
        <v>4095.81</v>
      </c>
      <c r="E457" s="16">
        <v>45140</v>
      </c>
      <c r="F457" s="22">
        <v>0</v>
      </c>
    </row>
    <row r="458" spans="1:6" ht="19.2" x14ac:dyDescent="0.3">
      <c r="A458" s="4" t="s">
        <v>394</v>
      </c>
      <c r="B458" s="5" t="s">
        <v>227</v>
      </c>
      <c r="C458" s="6" t="s">
        <v>58</v>
      </c>
      <c r="D458" s="7">
        <v>2300.9299999999998</v>
      </c>
      <c r="E458" s="16">
        <v>45412</v>
      </c>
      <c r="F458" s="22">
        <v>0</v>
      </c>
    </row>
    <row r="459" spans="1:6" ht="19.2" x14ac:dyDescent="0.3">
      <c r="A459" s="4" t="s">
        <v>394</v>
      </c>
      <c r="B459" s="5" t="s">
        <v>228</v>
      </c>
      <c r="C459" s="6" t="s">
        <v>56</v>
      </c>
      <c r="D459" s="7">
        <v>1323508.33</v>
      </c>
      <c r="E459" s="16">
        <v>45139</v>
      </c>
      <c r="F459" s="22">
        <v>0</v>
      </c>
    </row>
    <row r="460" spans="1:6" ht="19.2" x14ac:dyDescent="0.3">
      <c r="A460" s="4" t="s">
        <v>394</v>
      </c>
      <c r="B460" s="5" t="s">
        <v>228</v>
      </c>
      <c r="C460" s="6" t="s">
        <v>70</v>
      </c>
      <c r="D460" s="7">
        <v>346943.84</v>
      </c>
      <c r="E460" s="16">
        <v>45139</v>
      </c>
      <c r="F460" s="22">
        <v>0</v>
      </c>
    </row>
    <row r="461" spans="1:6" ht="19.2" x14ac:dyDescent="0.3">
      <c r="A461" s="4" t="s">
        <v>394</v>
      </c>
      <c r="B461" s="5" t="s">
        <v>228</v>
      </c>
      <c r="C461" s="6" t="s">
        <v>58</v>
      </c>
      <c r="D461" s="7">
        <v>743514.59</v>
      </c>
      <c r="E461" s="16">
        <v>45412</v>
      </c>
      <c r="F461" s="22">
        <v>0</v>
      </c>
    </row>
    <row r="462" spans="1:6" ht="19.2" x14ac:dyDescent="0.3">
      <c r="A462" s="4" t="s">
        <v>394</v>
      </c>
      <c r="B462" s="5" t="s">
        <v>228</v>
      </c>
      <c r="C462" s="6" t="s">
        <v>73</v>
      </c>
      <c r="D462" s="7">
        <v>194904.56</v>
      </c>
      <c r="E462" s="16">
        <v>45412</v>
      </c>
      <c r="F462" s="22">
        <v>0</v>
      </c>
    </row>
    <row r="463" spans="1:6" ht="19.2" x14ac:dyDescent="0.3">
      <c r="A463" s="4" t="s">
        <v>394</v>
      </c>
      <c r="B463" s="5" t="s">
        <v>228</v>
      </c>
      <c r="C463" s="6" t="s">
        <v>78</v>
      </c>
      <c r="D463" s="7">
        <v>933861.78</v>
      </c>
      <c r="E463" s="16">
        <v>45127</v>
      </c>
      <c r="F463" s="22">
        <v>0</v>
      </c>
    </row>
    <row r="464" spans="1:6" ht="19.2" x14ac:dyDescent="0.3">
      <c r="A464" s="4" t="s">
        <v>394</v>
      </c>
      <c r="B464" s="5" t="s">
        <v>228</v>
      </c>
      <c r="C464" s="6" t="s">
        <v>79</v>
      </c>
      <c r="D464" s="7">
        <v>244802.08</v>
      </c>
      <c r="E464" s="16">
        <v>45127</v>
      </c>
      <c r="F464" s="22">
        <v>0</v>
      </c>
    </row>
    <row r="465" spans="1:6" ht="19.2" x14ac:dyDescent="0.3">
      <c r="A465" s="4" t="s">
        <v>394</v>
      </c>
      <c r="B465" s="5" t="s">
        <v>229</v>
      </c>
      <c r="C465" s="6" t="s">
        <v>56</v>
      </c>
      <c r="D465" s="7">
        <v>6903035.4800000004</v>
      </c>
      <c r="E465" s="16">
        <v>45140</v>
      </c>
      <c r="F465" s="22">
        <v>0</v>
      </c>
    </row>
    <row r="466" spans="1:6" ht="19.2" x14ac:dyDescent="0.3">
      <c r="A466" s="4" t="s">
        <v>394</v>
      </c>
      <c r="B466" s="5" t="s">
        <v>229</v>
      </c>
      <c r="C466" s="6" t="s">
        <v>70</v>
      </c>
      <c r="D466" s="7">
        <v>1775826.8</v>
      </c>
      <c r="E466" s="16">
        <v>45140</v>
      </c>
      <c r="F466" s="22">
        <v>0</v>
      </c>
    </row>
    <row r="467" spans="1:6" ht="19.2" x14ac:dyDescent="0.3">
      <c r="A467" s="4" t="s">
        <v>394</v>
      </c>
      <c r="B467" s="5" t="s">
        <v>229</v>
      </c>
      <c r="C467" s="6" t="s">
        <v>58</v>
      </c>
      <c r="D467" s="7">
        <v>3889213.61</v>
      </c>
      <c r="E467" s="16">
        <v>45412</v>
      </c>
      <c r="F467" s="22">
        <v>0</v>
      </c>
    </row>
    <row r="468" spans="1:6" ht="19.2" x14ac:dyDescent="0.3">
      <c r="A468" s="4" t="s">
        <v>394</v>
      </c>
      <c r="B468" s="5" t="s">
        <v>229</v>
      </c>
      <c r="C468" s="6" t="s">
        <v>73</v>
      </c>
      <c r="D468" s="7">
        <v>997616.03</v>
      </c>
      <c r="E468" s="16">
        <v>45412</v>
      </c>
      <c r="F468" s="22">
        <v>0</v>
      </c>
    </row>
    <row r="469" spans="1:6" ht="19.2" x14ac:dyDescent="0.3">
      <c r="A469" s="4" t="s">
        <v>394</v>
      </c>
      <c r="B469" s="5" t="s">
        <v>229</v>
      </c>
      <c r="C469" s="6" t="s">
        <v>78</v>
      </c>
      <c r="D469" s="7">
        <v>5020779.47</v>
      </c>
      <c r="E469" s="16">
        <v>45127</v>
      </c>
      <c r="F469" s="22">
        <v>0</v>
      </c>
    </row>
    <row r="470" spans="1:6" ht="19.2" x14ac:dyDescent="0.3">
      <c r="A470" s="4" t="s">
        <v>394</v>
      </c>
      <c r="B470" s="5" t="s">
        <v>229</v>
      </c>
      <c r="C470" s="6" t="s">
        <v>79</v>
      </c>
      <c r="D470" s="7">
        <v>1253015.74</v>
      </c>
      <c r="E470" s="16">
        <v>45127</v>
      </c>
      <c r="F470" s="22">
        <v>0</v>
      </c>
    </row>
    <row r="471" spans="1:6" ht="19.2" x14ac:dyDescent="0.3">
      <c r="A471" s="4" t="s">
        <v>394</v>
      </c>
      <c r="B471" s="5" t="s">
        <v>232</v>
      </c>
      <c r="C471" s="6" t="s">
        <v>56</v>
      </c>
      <c r="D471" s="7">
        <v>6110.26</v>
      </c>
      <c r="E471" s="16">
        <v>45140</v>
      </c>
      <c r="F471" s="22">
        <v>0</v>
      </c>
    </row>
    <row r="472" spans="1:6" ht="19.2" x14ac:dyDescent="0.3">
      <c r="A472" s="4" t="s">
        <v>394</v>
      </c>
      <c r="B472" s="5" t="s">
        <v>232</v>
      </c>
      <c r="C472" s="6" t="s">
        <v>58</v>
      </c>
      <c r="D472" s="7">
        <v>3432.59</v>
      </c>
      <c r="E472" s="16">
        <v>45412</v>
      </c>
      <c r="F472" s="22">
        <v>0</v>
      </c>
    </row>
    <row r="473" spans="1:6" ht="19.2" x14ac:dyDescent="0.3">
      <c r="A473" s="4" t="s">
        <v>394</v>
      </c>
      <c r="B473" s="5" t="s">
        <v>232</v>
      </c>
      <c r="C473" s="6" t="s">
        <v>78</v>
      </c>
      <c r="D473" s="7">
        <v>4311.37</v>
      </c>
      <c r="E473" s="16">
        <v>45127</v>
      </c>
      <c r="F473" s="22">
        <v>0</v>
      </c>
    </row>
    <row r="474" spans="1:6" ht="19.2" x14ac:dyDescent="0.3">
      <c r="A474" s="4" t="s">
        <v>394</v>
      </c>
      <c r="B474" s="5" t="s">
        <v>233</v>
      </c>
      <c r="C474" s="6" t="s">
        <v>56</v>
      </c>
      <c r="D474" s="7">
        <v>18850.54</v>
      </c>
      <c r="E474" s="16">
        <v>45139</v>
      </c>
      <c r="F474" s="22">
        <v>0</v>
      </c>
    </row>
    <row r="475" spans="1:6" ht="19.2" x14ac:dyDescent="0.3">
      <c r="A475" s="4" t="s">
        <v>394</v>
      </c>
      <c r="B475" s="5" t="s">
        <v>233</v>
      </c>
      <c r="C475" s="6" t="s">
        <v>58</v>
      </c>
      <c r="D475" s="7">
        <v>10589.77</v>
      </c>
      <c r="E475" s="16">
        <v>45412</v>
      </c>
      <c r="F475" s="22">
        <v>0</v>
      </c>
    </row>
    <row r="476" spans="1:6" ht="19.2" x14ac:dyDescent="0.3">
      <c r="A476" s="4" t="s">
        <v>394</v>
      </c>
      <c r="B476" s="5" t="s">
        <v>233</v>
      </c>
      <c r="C476" s="6" t="s">
        <v>78</v>
      </c>
      <c r="D476" s="7">
        <v>13300.86</v>
      </c>
      <c r="E476" s="16">
        <v>45127</v>
      </c>
      <c r="F476" s="22">
        <v>0</v>
      </c>
    </row>
    <row r="477" spans="1:6" ht="19.2" x14ac:dyDescent="0.3">
      <c r="A477" s="4" t="s">
        <v>394</v>
      </c>
      <c r="B477" s="5" t="s">
        <v>234</v>
      </c>
      <c r="C477" s="6" t="s">
        <v>56</v>
      </c>
      <c r="D477" s="7">
        <v>176046.01</v>
      </c>
      <c r="E477" s="16">
        <v>45139</v>
      </c>
      <c r="F477" s="22">
        <v>0</v>
      </c>
    </row>
    <row r="478" spans="1:6" ht="19.2" x14ac:dyDescent="0.3">
      <c r="A478" s="4" t="s">
        <v>394</v>
      </c>
      <c r="B478" s="5" t="s">
        <v>234</v>
      </c>
      <c r="C478" s="6" t="s">
        <v>70</v>
      </c>
      <c r="D478" s="7">
        <v>38190.57</v>
      </c>
      <c r="E478" s="16">
        <v>45139</v>
      </c>
      <c r="F478" s="22">
        <v>6447.68</v>
      </c>
    </row>
    <row r="479" spans="1:6" ht="19.2" x14ac:dyDescent="0.3">
      <c r="A479" s="4" t="s">
        <v>394</v>
      </c>
      <c r="B479" s="5" t="s">
        <v>234</v>
      </c>
      <c r="C479" s="6" t="s">
        <v>58</v>
      </c>
      <c r="D479" s="7">
        <v>98898.34</v>
      </c>
      <c r="E479" s="16">
        <v>45412</v>
      </c>
      <c r="F479" s="22">
        <v>0</v>
      </c>
    </row>
    <row r="480" spans="1:6" ht="19.2" x14ac:dyDescent="0.3">
      <c r="A480" s="4" t="s">
        <v>394</v>
      </c>
      <c r="B480" s="5" t="s">
        <v>234</v>
      </c>
      <c r="C480" s="6" t="s">
        <v>73</v>
      </c>
      <c r="D480" s="7">
        <v>21454.53</v>
      </c>
      <c r="E480" s="16">
        <v>45412</v>
      </c>
      <c r="F480" s="22">
        <v>3622.15</v>
      </c>
    </row>
    <row r="481" spans="1:6" ht="19.2" x14ac:dyDescent="0.3">
      <c r="A481" s="4" t="s">
        <v>394</v>
      </c>
      <c r="B481" s="5" t="s">
        <v>234</v>
      </c>
      <c r="C481" s="6" t="s">
        <v>78</v>
      </c>
      <c r="D481" s="7">
        <v>124217.31</v>
      </c>
      <c r="E481" s="16">
        <v>45127</v>
      </c>
      <c r="F481" s="22">
        <v>0</v>
      </c>
    </row>
    <row r="482" spans="1:6" ht="19.2" x14ac:dyDescent="0.3">
      <c r="A482" s="4" t="s">
        <v>394</v>
      </c>
      <c r="B482" s="5" t="s">
        <v>234</v>
      </c>
      <c r="C482" s="6" t="s">
        <v>79</v>
      </c>
      <c r="D482" s="7">
        <v>26947.11</v>
      </c>
      <c r="E482" s="16">
        <v>45127</v>
      </c>
      <c r="F482" s="22">
        <v>4549.45</v>
      </c>
    </row>
    <row r="483" spans="1:6" ht="19.2" x14ac:dyDescent="0.3">
      <c r="A483" s="4" t="s">
        <v>394</v>
      </c>
      <c r="B483" s="5" t="s">
        <v>235</v>
      </c>
      <c r="C483" s="6" t="s">
        <v>56</v>
      </c>
      <c r="D483" s="7">
        <v>15431.66</v>
      </c>
      <c r="E483" s="16">
        <v>45139</v>
      </c>
      <c r="F483" s="22">
        <v>0</v>
      </c>
    </row>
    <row r="484" spans="1:6" ht="19.2" x14ac:dyDescent="0.3">
      <c r="A484" s="4" t="s">
        <v>394</v>
      </c>
      <c r="B484" s="5" t="s">
        <v>235</v>
      </c>
      <c r="C484" s="6" t="s">
        <v>58</v>
      </c>
      <c r="D484" s="7">
        <v>8669.1299999999992</v>
      </c>
      <c r="E484" s="16">
        <v>45412</v>
      </c>
      <c r="F484" s="22">
        <v>0</v>
      </c>
    </row>
    <row r="485" spans="1:6" ht="19.2" x14ac:dyDescent="0.3">
      <c r="A485" s="4" t="s">
        <v>394</v>
      </c>
      <c r="B485" s="5" t="s">
        <v>235</v>
      </c>
      <c r="C485" s="6" t="s">
        <v>78</v>
      </c>
      <c r="D485" s="7">
        <v>10888.51</v>
      </c>
      <c r="E485" s="16">
        <v>45127</v>
      </c>
      <c r="F485" s="22">
        <v>0</v>
      </c>
    </row>
    <row r="486" spans="1:6" ht="19.2" x14ac:dyDescent="0.3">
      <c r="A486" s="4" t="s">
        <v>394</v>
      </c>
      <c r="B486" s="5" t="s">
        <v>236</v>
      </c>
      <c r="C486" s="6" t="s">
        <v>56</v>
      </c>
      <c r="D486" s="7">
        <v>26250.86</v>
      </c>
      <c r="E486" s="16">
        <v>45139</v>
      </c>
      <c r="F486" s="22">
        <v>0</v>
      </c>
    </row>
    <row r="487" spans="1:6" ht="19.2" x14ac:dyDescent="0.3">
      <c r="A487" s="4" t="s">
        <v>394</v>
      </c>
      <c r="B487" s="5" t="s">
        <v>236</v>
      </c>
      <c r="C487" s="6" t="s">
        <v>58</v>
      </c>
      <c r="D487" s="7">
        <v>14747.09</v>
      </c>
      <c r="E487" s="16">
        <v>45412</v>
      </c>
      <c r="F487" s="22">
        <v>0</v>
      </c>
    </row>
    <row r="488" spans="1:6" ht="19.2" x14ac:dyDescent="0.3">
      <c r="A488" s="4" t="s">
        <v>394</v>
      </c>
      <c r="B488" s="5" t="s">
        <v>236</v>
      </c>
      <c r="C488" s="6" t="s">
        <v>78</v>
      </c>
      <c r="D488" s="7">
        <v>18522.490000000002</v>
      </c>
      <c r="E488" s="16">
        <v>45127</v>
      </c>
      <c r="F488" s="22">
        <v>0</v>
      </c>
    </row>
    <row r="489" spans="1:6" ht="19.2" x14ac:dyDescent="0.3">
      <c r="A489" s="4" t="s">
        <v>394</v>
      </c>
      <c r="B489" s="5" t="s">
        <v>237</v>
      </c>
      <c r="C489" s="6" t="s">
        <v>56</v>
      </c>
      <c r="D489" s="7">
        <v>310481.87</v>
      </c>
      <c r="E489" s="16">
        <v>45139</v>
      </c>
      <c r="F489" s="22">
        <v>0</v>
      </c>
    </row>
    <row r="490" spans="1:6" ht="19.2" x14ac:dyDescent="0.3">
      <c r="A490" s="4" t="s">
        <v>394</v>
      </c>
      <c r="B490" s="5" t="s">
        <v>237</v>
      </c>
      <c r="C490" s="6" t="s">
        <v>70</v>
      </c>
      <c r="D490" s="7">
        <v>72063.649999999994</v>
      </c>
      <c r="E490" s="16">
        <v>45139</v>
      </c>
      <c r="F490" s="22">
        <v>0</v>
      </c>
    </row>
    <row r="491" spans="1:6" ht="19.2" x14ac:dyDescent="0.3">
      <c r="A491" s="4" t="s">
        <v>394</v>
      </c>
      <c r="B491" s="5" t="s">
        <v>237</v>
      </c>
      <c r="C491" s="6" t="s">
        <v>58</v>
      </c>
      <c r="D491" s="7">
        <v>174421.1</v>
      </c>
      <c r="E491" s="16">
        <v>45412</v>
      </c>
      <c r="F491" s="22">
        <v>0</v>
      </c>
    </row>
    <row r="492" spans="1:6" ht="19.2" x14ac:dyDescent="0.3">
      <c r="A492" s="4" t="s">
        <v>394</v>
      </c>
      <c r="B492" s="5" t="s">
        <v>237</v>
      </c>
      <c r="C492" s="6" t="s">
        <v>73</v>
      </c>
      <c r="D492" s="7">
        <v>40483.599999999999</v>
      </c>
      <c r="E492" s="16">
        <v>45412</v>
      </c>
      <c r="F492" s="22">
        <v>0</v>
      </c>
    </row>
    <row r="493" spans="1:6" ht="19.2" x14ac:dyDescent="0.3">
      <c r="A493" s="4" t="s">
        <v>394</v>
      </c>
      <c r="B493" s="5" t="s">
        <v>237</v>
      </c>
      <c r="C493" s="6" t="s">
        <v>78</v>
      </c>
      <c r="D493" s="7">
        <v>219074.67</v>
      </c>
      <c r="E493" s="16">
        <v>45127</v>
      </c>
      <c r="F493" s="22">
        <v>0</v>
      </c>
    </row>
    <row r="494" spans="1:6" ht="19.2" x14ac:dyDescent="0.3">
      <c r="A494" s="4" t="s">
        <v>394</v>
      </c>
      <c r="B494" s="5" t="s">
        <v>237</v>
      </c>
      <c r="C494" s="6" t="s">
        <v>79</v>
      </c>
      <c r="D494" s="7">
        <v>50847.8</v>
      </c>
      <c r="E494" s="16">
        <v>45127</v>
      </c>
      <c r="F494" s="22">
        <v>0</v>
      </c>
    </row>
    <row r="495" spans="1:6" ht="19.2" x14ac:dyDescent="0.3">
      <c r="A495" s="4" t="s">
        <v>394</v>
      </c>
      <c r="B495" s="5" t="s">
        <v>238</v>
      </c>
      <c r="C495" s="6" t="s">
        <v>56</v>
      </c>
      <c r="D495" s="7">
        <v>8530.09</v>
      </c>
      <c r="E495" s="16">
        <v>45140</v>
      </c>
      <c r="F495" s="22">
        <v>0</v>
      </c>
    </row>
    <row r="496" spans="1:6" ht="19.2" x14ac:dyDescent="0.3">
      <c r="A496" s="4" t="s">
        <v>394</v>
      </c>
      <c r="B496" s="5" t="s">
        <v>238</v>
      </c>
      <c r="C496" s="6" t="s">
        <v>58</v>
      </c>
      <c r="D496" s="7">
        <v>4792</v>
      </c>
      <c r="E496" s="16">
        <v>45412</v>
      </c>
      <c r="F496" s="22">
        <v>0</v>
      </c>
    </row>
    <row r="497" spans="1:6" ht="19.2" x14ac:dyDescent="0.3">
      <c r="A497" s="4" t="s">
        <v>394</v>
      </c>
      <c r="B497" s="5" t="s">
        <v>238</v>
      </c>
      <c r="C497" s="6" t="s">
        <v>78</v>
      </c>
      <c r="D497" s="7">
        <v>6018.79</v>
      </c>
      <c r="E497" s="16">
        <v>45127</v>
      </c>
      <c r="F497" s="22">
        <v>0</v>
      </c>
    </row>
    <row r="498" spans="1:6" ht="19.2" x14ac:dyDescent="0.3">
      <c r="A498" s="4" t="s">
        <v>394</v>
      </c>
      <c r="B498" s="5" t="s">
        <v>239</v>
      </c>
      <c r="C498" s="6" t="s">
        <v>56</v>
      </c>
      <c r="D498" s="7">
        <v>41091.949999999997</v>
      </c>
      <c r="E498" s="16">
        <v>45140</v>
      </c>
      <c r="F498" s="22">
        <v>0</v>
      </c>
    </row>
    <row r="499" spans="1:6" ht="19.2" x14ac:dyDescent="0.3">
      <c r="A499" s="4" t="s">
        <v>394</v>
      </c>
      <c r="B499" s="5" t="s">
        <v>239</v>
      </c>
      <c r="C499" s="6" t="s">
        <v>70</v>
      </c>
      <c r="D499" s="7">
        <v>9215.91</v>
      </c>
      <c r="E499" s="16">
        <v>45140</v>
      </c>
      <c r="F499" s="22">
        <v>1555.91</v>
      </c>
    </row>
    <row r="500" spans="1:6" ht="19.2" x14ac:dyDescent="0.3">
      <c r="A500" s="4" t="s">
        <v>394</v>
      </c>
      <c r="B500" s="5" t="s">
        <v>239</v>
      </c>
      <c r="C500" s="6" t="s">
        <v>58</v>
      </c>
      <c r="D500" s="7">
        <v>23084.45</v>
      </c>
      <c r="E500" s="16">
        <v>45412</v>
      </c>
      <c r="F500" s="22">
        <v>0</v>
      </c>
    </row>
    <row r="501" spans="1:6" ht="19.2" x14ac:dyDescent="0.3">
      <c r="A501" s="4" t="s">
        <v>394</v>
      </c>
      <c r="B501" s="5" t="s">
        <v>239</v>
      </c>
      <c r="C501" s="6" t="s">
        <v>73</v>
      </c>
      <c r="D501" s="7">
        <v>5177.28</v>
      </c>
      <c r="E501" s="16">
        <v>45412</v>
      </c>
      <c r="F501" s="22">
        <v>874.07</v>
      </c>
    </row>
    <row r="502" spans="1:6" ht="19.2" x14ac:dyDescent="0.3">
      <c r="A502" s="4" t="s">
        <v>394</v>
      </c>
      <c r="B502" s="5" t="s">
        <v>239</v>
      </c>
      <c r="C502" s="6" t="s">
        <v>78</v>
      </c>
      <c r="D502" s="7">
        <v>28994.3</v>
      </c>
      <c r="E502" s="16">
        <v>45127</v>
      </c>
      <c r="F502" s="22">
        <v>0</v>
      </c>
    </row>
    <row r="503" spans="1:6" ht="19.2" x14ac:dyDescent="0.3">
      <c r="A503" s="4" t="s">
        <v>394</v>
      </c>
      <c r="B503" s="5" t="s">
        <v>239</v>
      </c>
      <c r="C503" s="6" t="s">
        <v>79</v>
      </c>
      <c r="D503" s="7">
        <v>6502.7</v>
      </c>
      <c r="E503" s="16">
        <v>45127</v>
      </c>
      <c r="F503" s="22">
        <v>1097.8499999999999</v>
      </c>
    </row>
    <row r="504" spans="1:6" ht="19.2" x14ac:dyDescent="0.3">
      <c r="A504" s="4" t="s">
        <v>394</v>
      </c>
      <c r="B504" s="5" t="s">
        <v>240</v>
      </c>
      <c r="C504" s="6" t="s">
        <v>56</v>
      </c>
      <c r="D504" s="7">
        <v>5836.38</v>
      </c>
      <c r="E504" s="16">
        <v>45139</v>
      </c>
      <c r="F504" s="22">
        <v>0</v>
      </c>
    </row>
    <row r="505" spans="1:6" ht="19.2" x14ac:dyDescent="0.3">
      <c r="A505" s="4" t="s">
        <v>394</v>
      </c>
      <c r="B505" s="5" t="s">
        <v>241</v>
      </c>
      <c r="C505" s="6" t="s">
        <v>56</v>
      </c>
      <c r="D505" s="7">
        <v>1518.03</v>
      </c>
      <c r="E505" s="16">
        <v>45140</v>
      </c>
      <c r="F505" s="22">
        <v>0</v>
      </c>
    </row>
    <row r="506" spans="1:6" ht="19.2" x14ac:dyDescent="0.3">
      <c r="A506" s="4" t="s">
        <v>394</v>
      </c>
      <c r="B506" s="5" t="s">
        <v>241</v>
      </c>
      <c r="C506" s="6" t="s">
        <v>58</v>
      </c>
      <c r="D506" s="7">
        <v>852.79</v>
      </c>
      <c r="E506" s="16">
        <v>45412</v>
      </c>
      <c r="F506" s="22">
        <v>0</v>
      </c>
    </row>
    <row r="507" spans="1:6" ht="19.2" x14ac:dyDescent="0.3">
      <c r="A507" s="4" t="s">
        <v>394</v>
      </c>
      <c r="B507" s="5" t="s">
        <v>241</v>
      </c>
      <c r="C507" s="6" t="s">
        <v>78</v>
      </c>
      <c r="D507" s="7">
        <v>1071.1199999999999</v>
      </c>
      <c r="E507" s="16">
        <v>45127</v>
      </c>
      <c r="F507" s="22">
        <v>0</v>
      </c>
    </row>
    <row r="508" spans="1:6" ht="19.2" x14ac:dyDescent="0.3">
      <c r="A508" s="4" t="s">
        <v>394</v>
      </c>
      <c r="B508" s="5" t="s">
        <v>242</v>
      </c>
      <c r="C508" s="6" t="s">
        <v>56</v>
      </c>
      <c r="D508" s="7">
        <v>213796.11</v>
      </c>
      <c r="E508" s="16">
        <v>45140</v>
      </c>
      <c r="F508" s="22">
        <v>0</v>
      </c>
    </row>
    <row r="509" spans="1:6" ht="19.2" x14ac:dyDescent="0.3">
      <c r="A509" s="4" t="s">
        <v>394</v>
      </c>
      <c r="B509" s="5" t="s">
        <v>242</v>
      </c>
      <c r="C509" s="6" t="s">
        <v>70</v>
      </c>
      <c r="D509" s="7">
        <v>47949.19</v>
      </c>
      <c r="E509" s="16">
        <v>45140</v>
      </c>
      <c r="F509" s="22">
        <v>8095.22</v>
      </c>
    </row>
    <row r="510" spans="1:6" ht="19.2" x14ac:dyDescent="0.3">
      <c r="A510" s="4" t="s">
        <v>394</v>
      </c>
      <c r="B510" s="5" t="s">
        <v>242</v>
      </c>
      <c r="C510" s="6" t="s">
        <v>58</v>
      </c>
      <c r="D510" s="7">
        <v>120105.42</v>
      </c>
      <c r="E510" s="16">
        <v>45412</v>
      </c>
      <c r="F510" s="22">
        <v>0</v>
      </c>
    </row>
    <row r="511" spans="1:6" ht="19.2" x14ac:dyDescent="0.3">
      <c r="A511" s="4" t="s">
        <v>394</v>
      </c>
      <c r="B511" s="5" t="s">
        <v>242</v>
      </c>
      <c r="C511" s="6" t="s">
        <v>73</v>
      </c>
      <c r="D511" s="7">
        <v>26936.69</v>
      </c>
      <c r="E511" s="16">
        <v>45412</v>
      </c>
      <c r="F511" s="22">
        <v>4547.6899999999996</v>
      </c>
    </row>
    <row r="512" spans="1:6" ht="19.2" x14ac:dyDescent="0.3">
      <c r="A512" s="4" t="s">
        <v>394</v>
      </c>
      <c r="B512" s="5" t="s">
        <v>242</v>
      </c>
      <c r="C512" s="6" t="s">
        <v>78</v>
      </c>
      <c r="D512" s="7">
        <v>150853.60999999999</v>
      </c>
      <c r="E512" s="16">
        <v>45127</v>
      </c>
      <c r="F512" s="22">
        <v>0</v>
      </c>
    </row>
    <row r="513" spans="1:6" ht="19.2" x14ac:dyDescent="0.3">
      <c r="A513" s="4" t="s">
        <v>394</v>
      </c>
      <c r="B513" s="5" t="s">
        <v>242</v>
      </c>
      <c r="C513" s="6" t="s">
        <v>79</v>
      </c>
      <c r="D513" s="7">
        <v>33832.74</v>
      </c>
      <c r="E513" s="16">
        <v>45127</v>
      </c>
      <c r="F513" s="22">
        <v>5711.95</v>
      </c>
    </row>
    <row r="514" spans="1:6" ht="19.2" x14ac:dyDescent="0.3">
      <c r="A514" s="4" t="s">
        <v>394</v>
      </c>
      <c r="B514" s="5" t="s">
        <v>243</v>
      </c>
      <c r="C514" s="6" t="s">
        <v>56</v>
      </c>
      <c r="D514" s="7">
        <v>15444.88</v>
      </c>
      <c r="E514" s="16">
        <v>45140</v>
      </c>
      <c r="F514" s="22">
        <v>0</v>
      </c>
    </row>
    <row r="515" spans="1:6" ht="19.2" x14ac:dyDescent="0.3">
      <c r="A515" s="4" t="s">
        <v>394</v>
      </c>
      <c r="B515" s="5" t="s">
        <v>243</v>
      </c>
      <c r="C515" s="6" t="s">
        <v>58</v>
      </c>
      <c r="D515" s="7">
        <v>8676.56</v>
      </c>
      <c r="E515" s="16">
        <v>45412</v>
      </c>
      <c r="F515" s="22">
        <v>0</v>
      </c>
    </row>
    <row r="516" spans="1:6" ht="19.2" x14ac:dyDescent="0.3">
      <c r="A516" s="4" t="s">
        <v>394</v>
      </c>
      <c r="B516" s="5" t="s">
        <v>243</v>
      </c>
      <c r="C516" s="6" t="s">
        <v>78</v>
      </c>
      <c r="D516" s="7">
        <v>10897.84</v>
      </c>
      <c r="E516" s="16">
        <v>45127</v>
      </c>
      <c r="F516" s="22">
        <v>0</v>
      </c>
    </row>
    <row r="517" spans="1:6" ht="19.2" x14ac:dyDescent="0.3">
      <c r="A517" s="4" t="s">
        <v>394</v>
      </c>
      <c r="B517" s="5" t="s">
        <v>244</v>
      </c>
      <c r="C517" s="6" t="s">
        <v>56</v>
      </c>
      <c r="D517" s="7">
        <v>29643.29</v>
      </c>
      <c r="E517" s="16">
        <v>45139</v>
      </c>
      <c r="F517" s="22">
        <v>0</v>
      </c>
    </row>
    <row r="518" spans="1:6" ht="19.2" x14ac:dyDescent="0.3">
      <c r="A518" s="4" t="s">
        <v>394</v>
      </c>
      <c r="B518" s="5" t="s">
        <v>244</v>
      </c>
      <c r="C518" s="6" t="s">
        <v>58</v>
      </c>
      <c r="D518" s="7">
        <v>16652.87</v>
      </c>
      <c r="E518" s="16">
        <v>45412</v>
      </c>
      <c r="F518" s="22">
        <v>0</v>
      </c>
    </row>
    <row r="519" spans="1:6" ht="19.2" x14ac:dyDescent="0.3">
      <c r="A519" s="4" t="s">
        <v>394</v>
      </c>
      <c r="B519" s="5" t="s">
        <v>244</v>
      </c>
      <c r="C519" s="6" t="s">
        <v>78</v>
      </c>
      <c r="D519" s="7">
        <v>20916.169999999998</v>
      </c>
      <c r="E519" s="16">
        <v>45127</v>
      </c>
      <c r="F519" s="22">
        <v>0</v>
      </c>
    </row>
    <row r="520" spans="1:6" ht="19.2" x14ac:dyDescent="0.3">
      <c r="A520" s="4" t="s">
        <v>394</v>
      </c>
      <c r="B520" s="5" t="s">
        <v>245</v>
      </c>
      <c r="C520" s="6" t="s">
        <v>56</v>
      </c>
      <c r="D520" s="7">
        <v>292561.90000000002</v>
      </c>
      <c r="E520" s="16">
        <v>45140</v>
      </c>
      <c r="F520" s="22">
        <v>0</v>
      </c>
    </row>
    <row r="521" spans="1:6" ht="19.2" x14ac:dyDescent="0.3">
      <c r="A521" s="4" t="s">
        <v>394</v>
      </c>
      <c r="B521" s="5" t="s">
        <v>245</v>
      </c>
      <c r="C521" s="6" t="s">
        <v>70</v>
      </c>
      <c r="D521" s="7">
        <v>60212.82</v>
      </c>
      <c r="E521" s="16">
        <v>45140</v>
      </c>
      <c r="F521" s="22">
        <v>10165.67</v>
      </c>
    </row>
    <row r="522" spans="1:6" ht="19.2" x14ac:dyDescent="0.3">
      <c r="A522" s="4" t="s">
        <v>394</v>
      </c>
      <c r="B522" s="5" t="s">
        <v>245</v>
      </c>
      <c r="C522" s="6" t="s">
        <v>58</v>
      </c>
      <c r="D522" s="7">
        <v>164354.10999999999</v>
      </c>
      <c r="E522" s="16">
        <v>45412</v>
      </c>
      <c r="F522" s="22">
        <v>0</v>
      </c>
    </row>
    <row r="523" spans="1:6" ht="19.2" x14ac:dyDescent="0.3">
      <c r="A523" s="4" t="s">
        <v>394</v>
      </c>
      <c r="B523" s="5" t="s">
        <v>245</v>
      </c>
      <c r="C523" s="6" t="s">
        <v>73</v>
      </c>
      <c r="D523" s="7">
        <v>33826.080000000002</v>
      </c>
      <c r="E523" s="16">
        <v>45412</v>
      </c>
      <c r="F523" s="22">
        <v>5710.83</v>
      </c>
    </row>
    <row r="524" spans="1:6" ht="19.2" x14ac:dyDescent="0.3">
      <c r="A524" s="4" t="s">
        <v>394</v>
      </c>
      <c r="B524" s="5" t="s">
        <v>245</v>
      </c>
      <c r="C524" s="6" t="s">
        <v>78</v>
      </c>
      <c r="D524" s="7">
        <v>206430.42</v>
      </c>
      <c r="E524" s="16">
        <v>45127</v>
      </c>
      <c r="F524" s="22">
        <v>0</v>
      </c>
    </row>
    <row r="525" spans="1:6" ht="19.2" x14ac:dyDescent="0.3">
      <c r="A525" s="4" t="s">
        <v>394</v>
      </c>
      <c r="B525" s="5" t="s">
        <v>245</v>
      </c>
      <c r="C525" s="6" t="s">
        <v>79</v>
      </c>
      <c r="D525" s="7">
        <v>42485.91</v>
      </c>
      <c r="E525" s="16">
        <v>45127</v>
      </c>
      <c r="F525" s="22">
        <v>7172.85</v>
      </c>
    </row>
    <row r="526" spans="1:6" ht="19.2" x14ac:dyDescent="0.3">
      <c r="A526" s="4" t="s">
        <v>394</v>
      </c>
      <c r="B526" s="5" t="s">
        <v>246</v>
      </c>
      <c r="C526" s="6" t="s">
        <v>56</v>
      </c>
      <c r="D526" s="7">
        <v>6265.1</v>
      </c>
      <c r="E526" s="16">
        <v>45140</v>
      </c>
      <c r="F526" s="22">
        <v>0</v>
      </c>
    </row>
    <row r="527" spans="1:6" ht="19.2" x14ac:dyDescent="0.3">
      <c r="A527" s="4" t="s">
        <v>394</v>
      </c>
      <c r="B527" s="5" t="s">
        <v>246</v>
      </c>
      <c r="C527" s="6" t="s">
        <v>58</v>
      </c>
      <c r="D527" s="7">
        <v>3519.58</v>
      </c>
      <c r="E527" s="16">
        <v>45412</v>
      </c>
      <c r="F527" s="22">
        <v>0</v>
      </c>
    </row>
    <row r="528" spans="1:6" ht="19.2" x14ac:dyDescent="0.3">
      <c r="A528" s="4" t="s">
        <v>394</v>
      </c>
      <c r="B528" s="5" t="s">
        <v>246</v>
      </c>
      <c r="C528" s="6" t="s">
        <v>78</v>
      </c>
      <c r="D528" s="7">
        <v>4420.63</v>
      </c>
      <c r="E528" s="16">
        <v>45127</v>
      </c>
      <c r="F528" s="22">
        <v>0</v>
      </c>
    </row>
    <row r="529" spans="1:6" ht="19.2" x14ac:dyDescent="0.3">
      <c r="A529" s="4" t="s">
        <v>394</v>
      </c>
      <c r="B529" s="5" t="s">
        <v>247</v>
      </c>
      <c r="C529" s="6" t="s">
        <v>56</v>
      </c>
      <c r="D529" s="7">
        <v>6959.15</v>
      </c>
      <c r="E529" s="16">
        <v>45140</v>
      </c>
      <c r="F529" s="22">
        <v>0</v>
      </c>
    </row>
    <row r="530" spans="1:6" ht="19.2" x14ac:dyDescent="0.3">
      <c r="A530" s="4" t="s">
        <v>394</v>
      </c>
      <c r="B530" s="5" t="s">
        <v>247</v>
      </c>
      <c r="C530" s="6" t="s">
        <v>58</v>
      </c>
      <c r="D530" s="7">
        <v>3909.48</v>
      </c>
      <c r="E530" s="16">
        <v>45412</v>
      </c>
      <c r="F530" s="22">
        <v>0</v>
      </c>
    </row>
    <row r="531" spans="1:6" ht="19.2" x14ac:dyDescent="0.3">
      <c r="A531" s="4" t="s">
        <v>394</v>
      </c>
      <c r="B531" s="5" t="s">
        <v>247</v>
      </c>
      <c r="C531" s="6" t="s">
        <v>78</v>
      </c>
      <c r="D531" s="7">
        <v>4910.34</v>
      </c>
      <c r="E531" s="16">
        <v>45127</v>
      </c>
      <c r="F531" s="22">
        <v>0</v>
      </c>
    </row>
    <row r="532" spans="1:6" ht="19.2" x14ac:dyDescent="0.3">
      <c r="A532" s="4" t="s">
        <v>394</v>
      </c>
      <c r="B532" s="5" t="s">
        <v>248</v>
      </c>
      <c r="C532" s="6" t="s">
        <v>56</v>
      </c>
      <c r="D532" s="7">
        <v>105888.11</v>
      </c>
      <c r="E532" s="16">
        <v>45139</v>
      </c>
      <c r="F532" s="22">
        <v>0</v>
      </c>
    </row>
    <row r="533" spans="1:6" ht="19.2" x14ac:dyDescent="0.3">
      <c r="A533" s="4" t="s">
        <v>394</v>
      </c>
      <c r="B533" s="5" t="s">
        <v>248</v>
      </c>
      <c r="C533" s="6" t="s">
        <v>58</v>
      </c>
      <c r="D533" s="7">
        <v>59485.35</v>
      </c>
      <c r="E533" s="16">
        <v>45412</v>
      </c>
      <c r="F533" s="22">
        <v>0</v>
      </c>
    </row>
    <row r="534" spans="1:6" ht="19.2" x14ac:dyDescent="0.3">
      <c r="A534" s="4" t="s">
        <v>394</v>
      </c>
      <c r="B534" s="5" t="s">
        <v>248</v>
      </c>
      <c r="C534" s="6" t="s">
        <v>78</v>
      </c>
      <c r="D534" s="7">
        <v>74714.19</v>
      </c>
      <c r="E534" s="16">
        <v>45127</v>
      </c>
      <c r="F534" s="22">
        <v>0</v>
      </c>
    </row>
    <row r="535" spans="1:6" ht="19.2" x14ac:dyDescent="0.3">
      <c r="A535" s="4" t="s">
        <v>394</v>
      </c>
      <c r="B535" s="5" t="s">
        <v>249</v>
      </c>
      <c r="C535" s="6" t="s">
        <v>56</v>
      </c>
      <c r="D535" s="7">
        <v>31811.02</v>
      </c>
      <c r="E535" s="16">
        <v>45140</v>
      </c>
      <c r="F535" s="22">
        <v>0</v>
      </c>
    </row>
    <row r="536" spans="1:6" ht="19.2" x14ac:dyDescent="0.3">
      <c r="A536" s="4" t="s">
        <v>394</v>
      </c>
      <c r="B536" s="5" t="s">
        <v>249</v>
      </c>
      <c r="C536" s="6" t="s">
        <v>70</v>
      </c>
      <c r="D536" s="7">
        <v>8338.92</v>
      </c>
      <c r="E536" s="16">
        <v>45140</v>
      </c>
      <c r="F536" s="22">
        <v>0</v>
      </c>
    </row>
    <row r="537" spans="1:6" ht="19.2" x14ac:dyDescent="0.3">
      <c r="A537" s="4" t="s">
        <v>394</v>
      </c>
      <c r="B537" s="5" t="s">
        <v>249</v>
      </c>
      <c r="C537" s="6" t="s">
        <v>58</v>
      </c>
      <c r="D537" s="7">
        <v>17870.650000000001</v>
      </c>
      <c r="E537" s="16">
        <v>45412</v>
      </c>
      <c r="F537" s="22">
        <v>0</v>
      </c>
    </row>
    <row r="538" spans="1:6" ht="19.2" x14ac:dyDescent="0.3">
      <c r="A538" s="4" t="s">
        <v>394</v>
      </c>
      <c r="B538" s="5" t="s">
        <v>249</v>
      </c>
      <c r="C538" s="6" t="s">
        <v>73</v>
      </c>
      <c r="D538" s="7">
        <v>4007.94</v>
      </c>
      <c r="E538" s="16">
        <v>45412</v>
      </c>
      <c r="F538" s="22">
        <v>676.66</v>
      </c>
    </row>
    <row r="539" spans="1:6" ht="19.2" x14ac:dyDescent="0.3">
      <c r="A539" s="4" t="s">
        <v>394</v>
      </c>
      <c r="B539" s="5" t="s">
        <v>249</v>
      </c>
      <c r="C539" s="6" t="s">
        <v>78</v>
      </c>
      <c r="D539" s="7">
        <v>22445.72</v>
      </c>
      <c r="E539" s="16">
        <v>45127</v>
      </c>
      <c r="F539" s="22">
        <v>0</v>
      </c>
    </row>
    <row r="540" spans="1:6" ht="19.2" x14ac:dyDescent="0.3">
      <c r="A540" s="4" t="s">
        <v>394</v>
      </c>
      <c r="B540" s="5" t="s">
        <v>249</v>
      </c>
      <c r="C540" s="6" t="s">
        <v>79</v>
      </c>
      <c r="D540" s="7">
        <v>5034.0200000000004</v>
      </c>
      <c r="E540" s="16">
        <v>45127</v>
      </c>
      <c r="F540" s="22">
        <v>849.89</v>
      </c>
    </row>
    <row r="541" spans="1:6" ht="19.2" x14ac:dyDescent="0.3">
      <c r="A541" s="4" t="s">
        <v>394</v>
      </c>
      <c r="B541" s="5" t="s">
        <v>250</v>
      </c>
      <c r="C541" s="6" t="s">
        <v>56</v>
      </c>
      <c r="D541" s="7">
        <v>11378.64</v>
      </c>
      <c r="E541" s="16">
        <v>45140</v>
      </c>
      <c r="F541" s="22">
        <v>0</v>
      </c>
    </row>
    <row r="542" spans="1:6" ht="19.2" x14ac:dyDescent="0.3">
      <c r="A542" s="4" t="s">
        <v>394</v>
      </c>
      <c r="B542" s="5" t="s">
        <v>250</v>
      </c>
      <c r="C542" s="6" t="s">
        <v>70</v>
      </c>
      <c r="D542" s="7">
        <v>2551.9499999999998</v>
      </c>
      <c r="E542" s="16">
        <v>45140</v>
      </c>
      <c r="F542" s="22">
        <v>430.84</v>
      </c>
    </row>
    <row r="543" spans="1:6" ht="19.2" x14ac:dyDescent="0.3">
      <c r="A543" s="4" t="s">
        <v>394</v>
      </c>
      <c r="B543" s="5" t="s">
        <v>250</v>
      </c>
      <c r="C543" s="6" t="s">
        <v>58</v>
      </c>
      <c r="D543" s="7">
        <v>6392.24</v>
      </c>
      <c r="E543" s="16">
        <v>45412</v>
      </c>
      <c r="F543" s="22">
        <v>0</v>
      </c>
    </row>
    <row r="544" spans="1:6" ht="19.2" x14ac:dyDescent="0.3">
      <c r="A544" s="4" t="s">
        <v>394</v>
      </c>
      <c r="B544" s="5" t="s">
        <v>250</v>
      </c>
      <c r="C544" s="6" t="s">
        <v>73</v>
      </c>
      <c r="D544" s="7">
        <v>1433.62</v>
      </c>
      <c r="E544" s="16">
        <v>45412</v>
      </c>
      <c r="F544" s="22">
        <v>242.04</v>
      </c>
    </row>
    <row r="545" spans="1:6" ht="19.2" x14ac:dyDescent="0.3">
      <c r="A545" s="4" t="s">
        <v>394</v>
      </c>
      <c r="B545" s="5" t="s">
        <v>250</v>
      </c>
      <c r="C545" s="6" t="s">
        <v>78</v>
      </c>
      <c r="D545" s="7">
        <v>8028.72</v>
      </c>
      <c r="E545" s="16">
        <v>45140</v>
      </c>
      <c r="F545" s="22">
        <v>0</v>
      </c>
    </row>
    <row r="546" spans="1:6" ht="19.2" x14ac:dyDescent="0.3">
      <c r="A546" s="4" t="s">
        <v>394</v>
      </c>
      <c r="B546" s="5" t="s">
        <v>250</v>
      </c>
      <c r="C546" s="6" t="s">
        <v>79</v>
      </c>
      <c r="D546" s="7">
        <v>1800.64</v>
      </c>
      <c r="E546" s="16">
        <v>45140</v>
      </c>
      <c r="F546" s="22">
        <v>304</v>
      </c>
    </row>
    <row r="547" spans="1:6" ht="19.2" x14ac:dyDescent="0.3">
      <c r="A547" s="4" t="s">
        <v>394</v>
      </c>
      <c r="B547" s="5" t="s">
        <v>251</v>
      </c>
      <c r="C547" s="6" t="s">
        <v>56</v>
      </c>
      <c r="D547" s="7">
        <v>15062.85</v>
      </c>
      <c r="E547" s="16">
        <v>45140</v>
      </c>
      <c r="F547" s="22">
        <v>0</v>
      </c>
    </row>
    <row r="548" spans="1:6" ht="19.2" x14ac:dyDescent="0.3">
      <c r="A548" s="4" t="s">
        <v>394</v>
      </c>
      <c r="B548" s="5" t="s">
        <v>251</v>
      </c>
      <c r="C548" s="6" t="s">
        <v>58</v>
      </c>
      <c r="D548" s="7">
        <v>8461.94</v>
      </c>
      <c r="E548" s="16">
        <v>45412</v>
      </c>
      <c r="F548" s="22">
        <v>0</v>
      </c>
    </row>
    <row r="549" spans="1:6" ht="19.2" x14ac:dyDescent="0.3">
      <c r="A549" s="4" t="s">
        <v>394</v>
      </c>
      <c r="B549" s="5" t="s">
        <v>251</v>
      </c>
      <c r="C549" s="6" t="s">
        <v>78</v>
      </c>
      <c r="D549" s="7">
        <v>10628.28</v>
      </c>
      <c r="E549" s="16">
        <v>45140</v>
      </c>
      <c r="F549" s="22">
        <v>0</v>
      </c>
    </row>
    <row r="550" spans="1:6" ht="19.2" x14ac:dyDescent="0.3">
      <c r="A550" s="4" t="s">
        <v>394</v>
      </c>
      <c r="B550" s="5" t="s">
        <v>252</v>
      </c>
      <c r="C550" s="6" t="s">
        <v>56</v>
      </c>
      <c r="D550" s="7">
        <v>14838.76</v>
      </c>
      <c r="E550" s="16">
        <v>45140</v>
      </c>
      <c r="F550" s="22">
        <v>0</v>
      </c>
    </row>
    <row r="551" spans="1:6" ht="19.2" x14ac:dyDescent="0.3">
      <c r="A551" s="4" t="s">
        <v>394</v>
      </c>
      <c r="B551" s="5" t="s">
        <v>252</v>
      </c>
      <c r="C551" s="6" t="s">
        <v>58</v>
      </c>
      <c r="D551" s="7">
        <v>8336.0499999999993</v>
      </c>
      <c r="E551" s="16">
        <v>45412</v>
      </c>
      <c r="F551" s="22">
        <v>0</v>
      </c>
    </row>
    <row r="552" spans="1:6" ht="19.2" x14ac:dyDescent="0.3">
      <c r="A552" s="4" t="s">
        <v>394</v>
      </c>
      <c r="B552" s="5" t="s">
        <v>252</v>
      </c>
      <c r="C552" s="6" t="s">
        <v>78</v>
      </c>
      <c r="D552" s="7">
        <v>10470.17</v>
      </c>
      <c r="E552" s="16">
        <v>45127</v>
      </c>
      <c r="F552" s="22">
        <v>0</v>
      </c>
    </row>
    <row r="553" spans="1:6" ht="19.2" x14ac:dyDescent="0.3">
      <c r="A553" s="4" t="s">
        <v>394</v>
      </c>
      <c r="B553" s="5" t="s">
        <v>253</v>
      </c>
      <c r="C553" s="6" t="s">
        <v>56</v>
      </c>
      <c r="D553" s="7">
        <v>19921.96</v>
      </c>
      <c r="E553" s="16">
        <v>45140</v>
      </c>
      <c r="F553" s="22">
        <v>0</v>
      </c>
    </row>
    <row r="554" spans="1:6" ht="19.2" x14ac:dyDescent="0.3">
      <c r="A554" s="4" t="s">
        <v>394</v>
      </c>
      <c r="B554" s="5" t="s">
        <v>253</v>
      </c>
      <c r="C554" s="6" t="s">
        <v>58</v>
      </c>
      <c r="D554" s="7">
        <v>11191.67</v>
      </c>
      <c r="E554" s="16">
        <v>45412</v>
      </c>
      <c r="F554" s="22">
        <v>0</v>
      </c>
    </row>
    <row r="555" spans="1:6" ht="19.2" x14ac:dyDescent="0.3">
      <c r="A555" s="4" t="s">
        <v>394</v>
      </c>
      <c r="B555" s="5" t="s">
        <v>253</v>
      </c>
      <c r="C555" s="6" t="s">
        <v>78</v>
      </c>
      <c r="D555" s="7">
        <v>14056.85</v>
      </c>
      <c r="E555" s="16">
        <v>45127</v>
      </c>
      <c r="F555" s="22">
        <v>0</v>
      </c>
    </row>
    <row r="556" spans="1:6" ht="19.2" x14ac:dyDescent="0.3">
      <c r="A556" s="4" t="s">
        <v>394</v>
      </c>
      <c r="B556" s="5" t="s">
        <v>254</v>
      </c>
      <c r="C556" s="6" t="s">
        <v>56</v>
      </c>
      <c r="D556" s="7">
        <v>445607.1</v>
      </c>
      <c r="E556" s="16">
        <v>45140</v>
      </c>
      <c r="F556" s="22">
        <v>0</v>
      </c>
    </row>
    <row r="557" spans="1:6" ht="19.2" x14ac:dyDescent="0.3">
      <c r="A557" s="4" t="s">
        <v>394</v>
      </c>
      <c r="B557" s="5" t="s">
        <v>254</v>
      </c>
      <c r="C557" s="6" t="s">
        <v>70</v>
      </c>
      <c r="D557" s="7">
        <v>99267.54</v>
      </c>
      <c r="E557" s="16">
        <v>45140</v>
      </c>
      <c r="F557" s="22">
        <v>16759.240000000002</v>
      </c>
    </row>
    <row r="558" spans="1:6" ht="19.2" x14ac:dyDescent="0.3">
      <c r="A558" s="4" t="s">
        <v>394</v>
      </c>
      <c r="B558" s="5" t="s">
        <v>254</v>
      </c>
      <c r="C558" s="6" t="s">
        <v>58</v>
      </c>
      <c r="D558" s="7">
        <v>255114.19</v>
      </c>
      <c r="E558" s="16">
        <v>45412</v>
      </c>
      <c r="F558" s="22">
        <v>0</v>
      </c>
    </row>
    <row r="559" spans="1:6" ht="19.2" x14ac:dyDescent="0.3">
      <c r="A559" s="4" t="s">
        <v>394</v>
      </c>
      <c r="B559" s="5" t="s">
        <v>254</v>
      </c>
      <c r="C559" s="6" t="s">
        <v>73</v>
      </c>
      <c r="D559" s="7">
        <v>55766.07</v>
      </c>
      <c r="E559" s="16">
        <v>45412</v>
      </c>
      <c r="F559" s="22">
        <v>9414.93</v>
      </c>
    </row>
    <row r="560" spans="1:6" ht="19.2" x14ac:dyDescent="0.3">
      <c r="A560" s="4" t="s">
        <v>394</v>
      </c>
      <c r="B560" s="5" t="s">
        <v>254</v>
      </c>
      <c r="C560" s="6" t="s">
        <v>78</v>
      </c>
      <c r="D560" s="7">
        <v>314418.44</v>
      </c>
      <c r="E560" s="16">
        <v>45140</v>
      </c>
      <c r="F560" s="22">
        <v>0</v>
      </c>
    </row>
    <row r="561" spans="1:6" ht="19.2" x14ac:dyDescent="0.3">
      <c r="A561" s="4" t="s">
        <v>394</v>
      </c>
      <c r="B561" s="5" t="s">
        <v>254</v>
      </c>
      <c r="C561" s="6" t="s">
        <v>79</v>
      </c>
      <c r="D561" s="7">
        <v>70042.740000000005</v>
      </c>
      <c r="E561" s="16">
        <v>45140</v>
      </c>
      <c r="F561" s="22">
        <v>11825.25</v>
      </c>
    </row>
    <row r="562" spans="1:6" ht="19.2" x14ac:dyDescent="0.3">
      <c r="A562" s="4" t="s">
        <v>394</v>
      </c>
      <c r="B562" s="5" t="s">
        <v>255</v>
      </c>
      <c r="C562" s="6" t="s">
        <v>56</v>
      </c>
      <c r="D562" s="7">
        <v>15194.34</v>
      </c>
      <c r="E562" s="16">
        <v>45140</v>
      </c>
      <c r="F562" s="22">
        <v>0</v>
      </c>
    </row>
    <row r="563" spans="1:6" ht="19.2" x14ac:dyDescent="0.3">
      <c r="A563" s="4" t="s">
        <v>394</v>
      </c>
      <c r="B563" s="5" t="s">
        <v>255</v>
      </c>
      <c r="C563" s="6" t="s">
        <v>58</v>
      </c>
      <c r="D563" s="7">
        <v>8535.81</v>
      </c>
      <c r="E563" s="16">
        <v>45427</v>
      </c>
      <c r="F563" s="22">
        <v>0</v>
      </c>
    </row>
    <row r="564" spans="1:6" ht="19.2" x14ac:dyDescent="0.3">
      <c r="A564" s="4" t="s">
        <v>394</v>
      </c>
      <c r="B564" s="5" t="s">
        <v>255</v>
      </c>
      <c r="C564" s="6" t="s">
        <v>78</v>
      </c>
      <c r="D564" s="7">
        <v>10721.06</v>
      </c>
      <c r="E564" s="16">
        <v>45127</v>
      </c>
      <c r="F564" s="22">
        <v>0</v>
      </c>
    </row>
    <row r="565" spans="1:6" ht="19.2" x14ac:dyDescent="0.3">
      <c r="A565" s="4" t="s">
        <v>394</v>
      </c>
      <c r="B565" s="5" t="s">
        <v>256</v>
      </c>
      <c r="C565" s="6" t="s">
        <v>56</v>
      </c>
      <c r="D565" s="7">
        <v>1835.49</v>
      </c>
      <c r="E565" s="16">
        <v>45139</v>
      </c>
      <c r="F565" s="22">
        <v>0</v>
      </c>
    </row>
    <row r="566" spans="1:6" ht="19.2" x14ac:dyDescent="0.3">
      <c r="A566" s="4" t="s">
        <v>394</v>
      </c>
      <c r="B566" s="5" t="s">
        <v>256</v>
      </c>
      <c r="C566" s="6" t="s">
        <v>58</v>
      </c>
      <c r="D566" s="7">
        <v>1031.1300000000001</v>
      </c>
      <c r="E566" s="16">
        <v>45412</v>
      </c>
      <c r="F566" s="22">
        <v>0</v>
      </c>
    </row>
    <row r="567" spans="1:6" ht="19.2" x14ac:dyDescent="0.3">
      <c r="A567" s="4" t="s">
        <v>394</v>
      </c>
      <c r="B567" s="5" t="s">
        <v>256</v>
      </c>
      <c r="C567" s="6" t="s">
        <v>78</v>
      </c>
      <c r="D567" s="7">
        <v>1295.1099999999999</v>
      </c>
      <c r="E567" s="16">
        <v>45127</v>
      </c>
      <c r="F567" s="22">
        <v>0</v>
      </c>
    </row>
    <row r="568" spans="1:6" ht="19.2" x14ac:dyDescent="0.3">
      <c r="A568" s="4" t="s">
        <v>394</v>
      </c>
      <c r="B568" s="5" t="s">
        <v>257</v>
      </c>
      <c r="C568" s="6" t="s">
        <v>56</v>
      </c>
      <c r="D568" s="7">
        <v>66912.53</v>
      </c>
      <c r="E568" s="16">
        <v>45139</v>
      </c>
      <c r="F568" s="22">
        <v>0</v>
      </c>
    </row>
    <row r="569" spans="1:6" ht="19.2" x14ac:dyDescent="0.3">
      <c r="A569" s="4" t="s">
        <v>394</v>
      </c>
      <c r="B569" s="5" t="s">
        <v>257</v>
      </c>
      <c r="C569" s="6" t="s">
        <v>58</v>
      </c>
      <c r="D569" s="7">
        <v>37589.82</v>
      </c>
      <c r="E569" s="16">
        <v>45412</v>
      </c>
      <c r="F569" s="22">
        <v>0</v>
      </c>
    </row>
    <row r="570" spans="1:6" ht="19.2" x14ac:dyDescent="0.3">
      <c r="A570" s="4" t="s">
        <v>394</v>
      </c>
      <c r="B570" s="5" t="s">
        <v>257</v>
      </c>
      <c r="C570" s="6" t="s">
        <v>78</v>
      </c>
      <c r="D570" s="7">
        <v>47213.19</v>
      </c>
      <c r="E570" s="16">
        <v>45127</v>
      </c>
      <c r="F570" s="22">
        <v>0</v>
      </c>
    </row>
    <row r="571" spans="1:6" ht="19.2" x14ac:dyDescent="0.3">
      <c r="A571" s="4" t="s">
        <v>394</v>
      </c>
      <c r="B571" s="5" t="s">
        <v>258</v>
      </c>
      <c r="C571" s="6" t="s">
        <v>56</v>
      </c>
      <c r="D571" s="7">
        <v>23329.95</v>
      </c>
      <c r="E571" s="16">
        <v>45139</v>
      </c>
      <c r="F571" s="22">
        <v>0</v>
      </c>
    </row>
    <row r="572" spans="1:6" ht="19.2" x14ac:dyDescent="0.3">
      <c r="A572" s="4" t="s">
        <v>394</v>
      </c>
      <c r="B572" s="5" t="s">
        <v>258</v>
      </c>
      <c r="C572" s="6" t="s">
        <v>70</v>
      </c>
      <c r="D572" s="7">
        <v>1698.85</v>
      </c>
      <c r="E572" s="16">
        <v>45139</v>
      </c>
      <c r="F572" s="22">
        <v>4416.8500000000004</v>
      </c>
    </row>
    <row r="573" spans="1:6" ht="19.2" x14ac:dyDescent="0.3">
      <c r="A573" s="4" t="s">
        <v>394</v>
      </c>
      <c r="B573" s="5" t="s">
        <v>258</v>
      </c>
      <c r="C573" s="6" t="s">
        <v>58</v>
      </c>
      <c r="D573" s="7">
        <v>13106.19</v>
      </c>
      <c r="E573" s="16">
        <v>45412</v>
      </c>
      <c r="F573" s="22">
        <v>0</v>
      </c>
    </row>
    <row r="574" spans="1:6" ht="19.2" x14ac:dyDescent="0.3">
      <c r="A574" s="4" t="s">
        <v>394</v>
      </c>
      <c r="B574" s="5" t="s">
        <v>258</v>
      </c>
      <c r="C574" s="6" t="s">
        <v>73</v>
      </c>
      <c r="D574" s="7">
        <v>954.37</v>
      </c>
      <c r="E574" s="16">
        <v>45412</v>
      </c>
      <c r="F574" s="22">
        <v>2481.2800000000002</v>
      </c>
    </row>
    <row r="575" spans="1:6" ht="19.2" x14ac:dyDescent="0.3">
      <c r="A575" s="4" t="s">
        <v>394</v>
      </c>
      <c r="B575" s="5" t="s">
        <v>258</v>
      </c>
      <c r="C575" s="6" t="s">
        <v>78</v>
      </c>
      <c r="D575" s="7">
        <v>16461.509999999998</v>
      </c>
      <c r="E575" s="16">
        <v>45127</v>
      </c>
      <c r="F575" s="22">
        <v>0</v>
      </c>
    </row>
    <row r="576" spans="1:6" ht="19.2" x14ac:dyDescent="0.3">
      <c r="A576" s="4" t="s">
        <v>394</v>
      </c>
      <c r="B576" s="5" t="s">
        <v>258</v>
      </c>
      <c r="C576" s="6" t="s">
        <v>79</v>
      </c>
      <c r="D576" s="7">
        <v>1198.7</v>
      </c>
      <c r="E576" s="16">
        <v>45127</v>
      </c>
      <c r="F576" s="22">
        <v>3116.51</v>
      </c>
    </row>
    <row r="577" spans="1:6" ht="19.2" x14ac:dyDescent="0.3">
      <c r="A577" s="4" t="s">
        <v>394</v>
      </c>
      <c r="B577" s="5" t="s">
        <v>259</v>
      </c>
      <c r="C577" s="6" t="s">
        <v>56</v>
      </c>
      <c r="D577" s="7">
        <v>38050.44</v>
      </c>
      <c r="E577" s="16">
        <v>45140</v>
      </c>
      <c r="F577" s="22">
        <v>0</v>
      </c>
    </row>
    <row r="578" spans="1:6" ht="19.2" x14ac:dyDescent="0.3">
      <c r="A578" s="4" t="s">
        <v>394</v>
      </c>
      <c r="B578" s="5" t="s">
        <v>259</v>
      </c>
      <c r="C578" s="6" t="s">
        <v>58</v>
      </c>
      <c r="D578" s="7">
        <v>21375.8</v>
      </c>
      <c r="E578" s="16">
        <v>45412</v>
      </c>
      <c r="F578" s="22">
        <v>0</v>
      </c>
    </row>
    <row r="579" spans="1:6" ht="19.2" x14ac:dyDescent="0.3">
      <c r="A579" s="4" t="s">
        <v>394</v>
      </c>
      <c r="B579" s="5" t="s">
        <v>259</v>
      </c>
      <c r="C579" s="6" t="s">
        <v>78</v>
      </c>
      <c r="D579" s="7">
        <v>26848.22</v>
      </c>
      <c r="E579" s="16">
        <v>45140</v>
      </c>
      <c r="F579" s="22">
        <v>0</v>
      </c>
    </row>
    <row r="580" spans="1:6" ht="19.2" x14ac:dyDescent="0.3">
      <c r="A580" s="4" t="s">
        <v>394</v>
      </c>
      <c r="B580" s="5" t="s">
        <v>260</v>
      </c>
      <c r="C580" s="6" t="s">
        <v>56</v>
      </c>
      <c r="D580" s="7">
        <v>140438.74</v>
      </c>
      <c r="E580" s="16">
        <v>45139</v>
      </c>
      <c r="F580" s="22">
        <v>0</v>
      </c>
    </row>
    <row r="581" spans="1:6" ht="19.2" x14ac:dyDescent="0.3">
      <c r="A581" s="4" t="s">
        <v>394</v>
      </c>
      <c r="B581" s="5" t="s">
        <v>260</v>
      </c>
      <c r="C581" s="6" t="s">
        <v>70</v>
      </c>
      <c r="D581" s="7">
        <v>36814.54</v>
      </c>
      <c r="E581" s="16">
        <v>45139</v>
      </c>
      <c r="F581" s="22">
        <v>0</v>
      </c>
    </row>
    <row r="582" spans="1:6" ht="19.2" x14ac:dyDescent="0.3">
      <c r="A582" s="4" t="s">
        <v>394</v>
      </c>
      <c r="B582" s="5" t="s">
        <v>260</v>
      </c>
      <c r="C582" s="6" t="s">
        <v>58</v>
      </c>
      <c r="D582" s="7">
        <v>78895.05</v>
      </c>
      <c r="E582" s="16">
        <v>45412</v>
      </c>
      <c r="F582" s="22">
        <v>0</v>
      </c>
    </row>
    <row r="583" spans="1:6" ht="19.2" x14ac:dyDescent="0.3">
      <c r="A583" s="4" t="s">
        <v>394</v>
      </c>
      <c r="B583" s="5" t="s">
        <v>260</v>
      </c>
      <c r="C583" s="6" t="s">
        <v>73</v>
      </c>
      <c r="D583" s="7">
        <v>20681.509999999998</v>
      </c>
      <c r="E583" s="16">
        <v>45412</v>
      </c>
      <c r="F583" s="22">
        <v>0</v>
      </c>
    </row>
    <row r="584" spans="1:6" ht="19.2" x14ac:dyDescent="0.3">
      <c r="A584" s="4" t="s">
        <v>394</v>
      </c>
      <c r="B584" s="5" t="s">
        <v>260</v>
      </c>
      <c r="C584" s="6" t="s">
        <v>78</v>
      </c>
      <c r="D584" s="7">
        <v>99092.97</v>
      </c>
      <c r="E584" s="16">
        <v>45127</v>
      </c>
      <c r="F584" s="22">
        <v>0</v>
      </c>
    </row>
    <row r="585" spans="1:6" ht="19.2" x14ac:dyDescent="0.3">
      <c r="A585" s="4" t="s">
        <v>394</v>
      </c>
      <c r="B585" s="5" t="s">
        <v>260</v>
      </c>
      <c r="C585" s="6" t="s">
        <v>79</v>
      </c>
      <c r="D585" s="7">
        <v>25976.18</v>
      </c>
      <c r="E585" s="16">
        <v>45127</v>
      </c>
      <c r="F585" s="22">
        <v>0</v>
      </c>
    </row>
    <row r="586" spans="1:6" ht="19.2" x14ac:dyDescent="0.3">
      <c r="A586" s="4" t="s">
        <v>394</v>
      </c>
      <c r="B586" s="5" t="s">
        <v>261</v>
      </c>
      <c r="C586" s="6" t="s">
        <v>56</v>
      </c>
      <c r="D586" s="7">
        <v>38880.65</v>
      </c>
      <c r="E586" s="16">
        <v>45169</v>
      </c>
      <c r="F586" s="22">
        <v>0</v>
      </c>
    </row>
    <row r="587" spans="1:6" ht="19.2" x14ac:dyDescent="0.3">
      <c r="A587" s="4" t="s">
        <v>394</v>
      </c>
      <c r="B587" s="5" t="s">
        <v>261</v>
      </c>
      <c r="C587" s="6" t="s">
        <v>58</v>
      </c>
      <c r="D587" s="7">
        <v>21842.2</v>
      </c>
      <c r="E587" s="16">
        <v>45412</v>
      </c>
      <c r="F587" s="22">
        <v>0</v>
      </c>
    </row>
    <row r="588" spans="1:6" ht="19.2" x14ac:dyDescent="0.3">
      <c r="A588" s="4" t="s">
        <v>394</v>
      </c>
      <c r="B588" s="5" t="s">
        <v>262</v>
      </c>
      <c r="C588" s="6" t="s">
        <v>56</v>
      </c>
      <c r="D588" s="7">
        <v>227922.14</v>
      </c>
      <c r="E588" s="16">
        <v>45139</v>
      </c>
      <c r="F588" s="22">
        <v>0</v>
      </c>
    </row>
    <row r="589" spans="1:6" ht="19.2" x14ac:dyDescent="0.3">
      <c r="A589" s="4" t="s">
        <v>394</v>
      </c>
      <c r="B589" s="5" t="s">
        <v>262</v>
      </c>
      <c r="C589" s="6" t="s">
        <v>70</v>
      </c>
      <c r="D589" s="7">
        <v>48174.65</v>
      </c>
      <c r="E589" s="16">
        <v>45139</v>
      </c>
      <c r="F589" s="22">
        <v>8133.28</v>
      </c>
    </row>
    <row r="590" spans="1:6" ht="19.2" x14ac:dyDescent="0.3">
      <c r="A590" s="4" t="s">
        <v>394</v>
      </c>
      <c r="B590" s="5" t="s">
        <v>262</v>
      </c>
      <c r="C590" s="6" t="s">
        <v>58</v>
      </c>
      <c r="D590" s="7">
        <v>128041.08</v>
      </c>
      <c r="E590" s="16">
        <v>45412</v>
      </c>
      <c r="F590" s="22">
        <v>0</v>
      </c>
    </row>
    <row r="591" spans="1:6" ht="19.2" x14ac:dyDescent="0.3">
      <c r="A591" s="4" t="s">
        <v>394</v>
      </c>
      <c r="B591" s="5" t="s">
        <v>262</v>
      </c>
      <c r="C591" s="6" t="s">
        <v>73</v>
      </c>
      <c r="D591" s="7">
        <v>27063.34</v>
      </c>
      <c r="E591" s="16">
        <v>45412</v>
      </c>
      <c r="F591" s="22">
        <v>4569.08</v>
      </c>
    </row>
    <row r="592" spans="1:6" ht="19.2" x14ac:dyDescent="0.3">
      <c r="A592" s="4" t="s">
        <v>394</v>
      </c>
      <c r="B592" s="5" t="s">
        <v>262</v>
      </c>
      <c r="C592" s="6" t="s">
        <v>78</v>
      </c>
      <c r="D592" s="7">
        <v>160820.88</v>
      </c>
      <c r="E592" s="16">
        <v>45127</v>
      </c>
      <c r="F592" s="22">
        <v>0</v>
      </c>
    </row>
    <row r="593" spans="1:6" ht="19.2" x14ac:dyDescent="0.3">
      <c r="A593" s="4" t="s">
        <v>394</v>
      </c>
      <c r="B593" s="5" t="s">
        <v>262</v>
      </c>
      <c r="C593" s="6" t="s">
        <v>79</v>
      </c>
      <c r="D593" s="7">
        <v>33991.82</v>
      </c>
      <c r="E593" s="16">
        <v>45127</v>
      </c>
      <c r="F593" s="22">
        <v>5738.81</v>
      </c>
    </row>
    <row r="594" spans="1:6" ht="19.2" x14ac:dyDescent="0.3">
      <c r="A594" s="4" t="s">
        <v>394</v>
      </c>
      <c r="B594" s="5" t="s">
        <v>263</v>
      </c>
      <c r="C594" s="6" t="s">
        <v>56</v>
      </c>
      <c r="D594" s="7">
        <v>87026.67</v>
      </c>
      <c r="E594" s="16">
        <v>45140</v>
      </c>
      <c r="F594" s="22">
        <v>0</v>
      </c>
    </row>
    <row r="595" spans="1:6" ht="19.2" x14ac:dyDescent="0.3">
      <c r="A595" s="4" t="s">
        <v>394</v>
      </c>
      <c r="B595" s="5" t="s">
        <v>263</v>
      </c>
      <c r="C595" s="6" t="s">
        <v>58</v>
      </c>
      <c r="D595" s="7">
        <v>48889.45</v>
      </c>
      <c r="E595" s="16">
        <v>45412</v>
      </c>
      <c r="F595" s="22">
        <v>0</v>
      </c>
    </row>
    <row r="596" spans="1:6" ht="19.2" x14ac:dyDescent="0.3">
      <c r="A596" s="4" t="s">
        <v>394</v>
      </c>
      <c r="B596" s="5" t="s">
        <v>263</v>
      </c>
      <c r="C596" s="6" t="s">
        <v>78</v>
      </c>
      <c r="D596" s="7">
        <v>61405.64</v>
      </c>
      <c r="E596" s="16">
        <v>45127</v>
      </c>
      <c r="F596" s="22">
        <v>0</v>
      </c>
    </row>
    <row r="597" spans="1:6" ht="19.2" x14ac:dyDescent="0.3">
      <c r="A597" s="4" t="s">
        <v>394</v>
      </c>
      <c r="B597" s="5" t="s">
        <v>264</v>
      </c>
      <c r="C597" s="6" t="s">
        <v>56</v>
      </c>
      <c r="D597" s="7">
        <v>7964.43</v>
      </c>
      <c r="E597" s="16">
        <v>45139</v>
      </c>
      <c r="F597" s="22">
        <v>0</v>
      </c>
    </row>
    <row r="598" spans="1:6" ht="19.2" x14ac:dyDescent="0.3">
      <c r="A598" s="4" t="s">
        <v>394</v>
      </c>
      <c r="B598" s="5" t="s">
        <v>264</v>
      </c>
      <c r="C598" s="6" t="s">
        <v>58</v>
      </c>
      <c r="D598" s="7">
        <v>4474.22</v>
      </c>
      <c r="E598" s="16">
        <v>45412</v>
      </c>
      <c r="F598" s="22">
        <v>0</v>
      </c>
    </row>
    <row r="599" spans="1:6" ht="19.2" x14ac:dyDescent="0.3">
      <c r="A599" s="4" t="s">
        <v>394</v>
      </c>
      <c r="B599" s="5" t="s">
        <v>265</v>
      </c>
      <c r="C599" s="6" t="s">
        <v>56</v>
      </c>
      <c r="D599" s="7">
        <v>237115.94</v>
      </c>
      <c r="E599" s="16">
        <v>45140</v>
      </c>
      <c r="F599" s="22">
        <v>0</v>
      </c>
    </row>
    <row r="600" spans="1:6" ht="19.2" x14ac:dyDescent="0.3">
      <c r="A600" s="4" t="s">
        <v>394</v>
      </c>
      <c r="B600" s="5" t="s">
        <v>265</v>
      </c>
      <c r="C600" s="6" t="s">
        <v>70</v>
      </c>
      <c r="D600" s="7">
        <v>62157.46</v>
      </c>
      <c r="E600" s="16">
        <v>45140</v>
      </c>
      <c r="F600" s="22">
        <v>0</v>
      </c>
    </row>
    <row r="601" spans="1:6" ht="19.2" x14ac:dyDescent="0.3">
      <c r="A601" s="4" t="s">
        <v>394</v>
      </c>
      <c r="B601" s="5" t="s">
        <v>265</v>
      </c>
      <c r="C601" s="6" t="s">
        <v>58</v>
      </c>
      <c r="D601" s="7">
        <v>133205.93</v>
      </c>
      <c r="E601" s="16">
        <v>45412</v>
      </c>
      <c r="F601" s="22">
        <v>0</v>
      </c>
    </row>
    <row r="602" spans="1:6" ht="19.2" x14ac:dyDescent="0.3">
      <c r="A602" s="4" t="s">
        <v>394</v>
      </c>
      <c r="B602" s="5" t="s">
        <v>265</v>
      </c>
      <c r="C602" s="6" t="s">
        <v>73</v>
      </c>
      <c r="D602" s="7">
        <v>34918.54</v>
      </c>
      <c r="E602" s="16">
        <v>45412</v>
      </c>
      <c r="F602" s="22">
        <v>0</v>
      </c>
    </row>
    <row r="603" spans="1:6" ht="19.2" x14ac:dyDescent="0.3">
      <c r="A603" s="4" t="s">
        <v>394</v>
      </c>
      <c r="B603" s="5" t="s">
        <v>265</v>
      </c>
      <c r="C603" s="6" t="s">
        <v>78</v>
      </c>
      <c r="D603" s="7">
        <v>167307.98000000001</v>
      </c>
      <c r="E603" s="16">
        <v>45127</v>
      </c>
      <c r="F603" s="22">
        <v>0</v>
      </c>
    </row>
    <row r="604" spans="1:6" ht="19.2" x14ac:dyDescent="0.3">
      <c r="A604" s="4" t="s">
        <v>394</v>
      </c>
      <c r="B604" s="5" t="s">
        <v>265</v>
      </c>
      <c r="C604" s="6" t="s">
        <v>79</v>
      </c>
      <c r="D604" s="7">
        <v>43858.03</v>
      </c>
      <c r="E604" s="16">
        <v>45127</v>
      </c>
      <c r="F604" s="22">
        <v>0</v>
      </c>
    </row>
    <row r="605" spans="1:6" ht="19.2" x14ac:dyDescent="0.3">
      <c r="A605" s="4" t="s">
        <v>394</v>
      </c>
      <c r="B605" s="5" t="s">
        <v>266</v>
      </c>
      <c r="C605" s="6" t="s">
        <v>56</v>
      </c>
      <c r="D605" s="7">
        <v>4701.16</v>
      </c>
      <c r="E605" s="16">
        <v>45139</v>
      </c>
      <c r="F605" s="22">
        <v>0</v>
      </c>
    </row>
    <row r="606" spans="1:6" ht="19.2" x14ac:dyDescent="0.3">
      <c r="A606" s="4" t="s">
        <v>394</v>
      </c>
      <c r="B606" s="5" t="s">
        <v>266</v>
      </c>
      <c r="C606" s="6" t="s">
        <v>78</v>
      </c>
      <c r="D606" s="7">
        <v>3317.12</v>
      </c>
      <c r="E606" s="16">
        <v>45127</v>
      </c>
      <c r="F606" s="22">
        <v>0</v>
      </c>
    </row>
    <row r="607" spans="1:6" ht="19.2" x14ac:dyDescent="0.3">
      <c r="A607" s="4" t="s">
        <v>394</v>
      </c>
      <c r="B607" s="5" t="s">
        <v>266</v>
      </c>
      <c r="C607" s="6" t="s">
        <v>143</v>
      </c>
      <c r="D607" s="8">
        <v>-3317.12</v>
      </c>
      <c r="E607" s="16">
        <v>45296</v>
      </c>
      <c r="F607" s="22">
        <v>0</v>
      </c>
    </row>
    <row r="608" spans="1:6" ht="19.2" x14ac:dyDescent="0.3">
      <c r="A608" s="4" t="s">
        <v>394</v>
      </c>
      <c r="B608" s="5" t="s">
        <v>267</v>
      </c>
      <c r="C608" s="6" t="s">
        <v>56</v>
      </c>
      <c r="D608" s="7">
        <v>103796.63</v>
      </c>
      <c r="E608" s="16">
        <v>45140</v>
      </c>
      <c r="F608" s="22">
        <v>0</v>
      </c>
    </row>
    <row r="609" spans="1:6" ht="19.2" x14ac:dyDescent="0.3">
      <c r="A609" s="4" t="s">
        <v>394</v>
      </c>
      <c r="B609" s="5" t="s">
        <v>267</v>
      </c>
      <c r="C609" s="6" t="s">
        <v>58</v>
      </c>
      <c r="D609" s="7">
        <v>58310.400000000001</v>
      </c>
      <c r="E609" s="16">
        <v>45412</v>
      </c>
      <c r="F609" s="22">
        <v>0</v>
      </c>
    </row>
    <row r="610" spans="1:6" ht="19.2" x14ac:dyDescent="0.3">
      <c r="A610" s="4" t="s">
        <v>394</v>
      </c>
      <c r="B610" s="5" t="s">
        <v>268</v>
      </c>
      <c r="C610" s="6" t="s">
        <v>56</v>
      </c>
      <c r="D610" s="7">
        <v>87192.4</v>
      </c>
      <c r="E610" s="16">
        <v>45140</v>
      </c>
      <c r="F610" s="22">
        <v>0</v>
      </c>
    </row>
    <row r="611" spans="1:6" ht="19.2" x14ac:dyDescent="0.3">
      <c r="A611" s="4" t="s">
        <v>394</v>
      </c>
      <c r="B611" s="5" t="s">
        <v>268</v>
      </c>
      <c r="C611" s="6" t="s">
        <v>58</v>
      </c>
      <c r="D611" s="7">
        <v>48982.559999999998</v>
      </c>
      <c r="E611" s="16">
        <v>45412</v>
      </c>
      <c r="F611" s="22">
        <v>0</v>
      </c>
    </row>
    <row r="612" spans="1:6" ht="19.2" x14ac:dyDescent="0.3">
      <c r="A612" s="4" t="s">
        <v>394</v>
      </c>
      <c r="B612" s="5" t="s">
        <v>268</v>
      </c>
      <c r="C612" s="6" t="s">
        <v>78</v>
      </c>
      <c r="D612" s="7">
        <v>61522.58</v>
      </c>
      <c r="E612" s="16">
        <v>45127</v>
      </c>
      <c r="F612" s="22">
        <v>0</v>
      </c>
    </row>
    <row r="613" spans="1:6" ht="19.2" x14ac:dyDescent="0.3">
      <c r="A613" s="4" t="s">
        <v>394</v>
      </c>
      <c r="B613" s="5" t="s">
        <v>269</v>
      </c>
      <c r="C613" s="6" t="s">
        <v>56</v>
      </c>
      <c r="D613" s="7">
        <v>72889.740000000005</v>
      </c>
      <c r="E613" s="16">
        <v>45139</v>
      </c>
      <c r="F613" s="22">
        <v>0</v>
      </c>
    </row>
    <row r="614" spans="1:6" ht="19.2" x14ac:dyDescent="0.3">
      <c r="A614" s="4" t="s">
        <v>394</v>
      </c>
      <c r="B614" s="5" t="s">
        <v>269</v>
      </c>
      <c r="C614" s="6" t="s">
        <v>58</v>
      </c>
      <c r="D614" s="7">
        <v>40947.67</v>
      </c>
      <c r="E614" s="16">
        <v>45412</v>
      </c>
      <c r="F614" s="22">
        <v>0</v>
      </c>
    </row>
    <row r="615" spans="1:6" ht="19.2" x14ac:dyDescent="0.3">
      <c r="A615" s="4" t="s">
        <v>394</v>
      </c>
      <c r="B615" s="5" t="s">
        <v>269</v>
      </c>
      <c r="C615" s="6" t="s">
        <v>78</v>
      </c>
      <c r="D615" s="7">
        <v>51430.69</v>
      </c>
      <c r="E615" s="16">
        <v>45127</v>
      </c>
      <c r="F615" s="22">
        <v>0</v>
      </c>
    </row>
    <row r="616" spans="1:6" ht="19.2" x14ac:dyDescent="0.3">
      <c r="A616" s="4" t="s">
        <v>394</v>
      </c>
      <c r="B616" s="5" t="s">
        <v>270</v>
      </c>
      <c r="C616" s="6" t="s">
        <v>56</v>
      </c>
      <c r="D616" s="7">
        <v>2355625.7799999998</v>
      </c>
      <c r="E616" s="16">
        <v>45140</v>
      </c>
      <c r="F616" s="22">
        <v>0</v>
      </c>
    </row>
    <row r="617" spans="1:6" ht="19.2" x14ac:dyDescent="0.3">
      <c r="A617" s="4" t="s">
        <v>394</v>
      </c>
      <c r="B617" s="5" t="s">
        <v>270</v>
      </c>
      <c r="C617" s="6" t="s">
        <v>70</v>
      </c>
      <c r="D617" s="7">
        <v>557734.81000000006</v>
      </c>
      <c r="E617" s="16">
        <v>45140</v>
      </c>
      <c r="F617" s="22">
        <v>0</v>
      </c>
    </row>
    <row r="618" spans="1:6" ht="19.2" x14ac:dyDescent="0.3">
      <c r="A618" s="4" t="s">
        <v>394</v>
      </c>
      <c r="B618" s="5" t="s">
        <v>270</v>
      </c>
      <c r="C618" s="6" t="s">
        <v>58</v>
      </c>
      <c r="D618" s="7">
        <v>1280159.49</v>
      </c>
      <c r="E618" s="16">
        <v>45412</v>
      </c>
      <c r="F618" s="22">
        <v>0</v>
      </c>
    </row>
    <row r="619" spans="1:6" ht="19.2" x14ac:dyDescent="0.3">
      <c r="A619" s="4" t="s">
        <v>394</v>
      </c>
      <c r="B619" s="5" t="s">
        <v>270</v>
      </c>
      <c r="C619" s="6" t="s">
        <v>73</v>
      </c>
      <c r="D619" s="7">
        <v>313321.76</v>
      </c>
      <c r="E619" s="16">
        <v>45412</v>
      </c>
      <c r="F619" s="22">
        <v>0</v>
      </c>
    </row>
    <row r="620" spans="1:6" ht="19.2" x14ac:dyDescent="0.3">
      <c r="A620" s="4" t="s">
        <v>394</v>
      </c>
      <c r="B620" s="5" t="s">
        <v>270</v>
      </c>
      <c r="C620" s="6" t="s">
        <v>78</v>
      </c>
      <c r="D620" s="7">
        <v>1694619.12</v>
      </c>
      <c r="E620" s="16">
        <v>45127</v>
      </c>
      <c r="F620" s="22">
        <v>0</v>
      </c>
    </row>
    <row r="621" spans="1:6" ht="19.2" x14ac:dyDescent="0.3">
      <c r="A621" s="4" t="s">
        <v>394</v>
      </c>
      <c r="B621" s="5" t="s">
        <v>270</v>
      </c>
      <c r="C621" s="6" t="s">
        <v>79</v>
      </c>
      <c r="D621" s="7">
        <v>393535.28</v>
      </c>
      <c r="E621" s="16">
        <v>45127</v>
      </c>
      <c r="F621" s="22">
        <v>0</v>
      </c>
    </row>
    <row r="622" spans="1:6" ht="19.2" x14ac:dyDescent="0.3">
      <c r="A622" s="4" t="s">
        <v>394</v>
      </c>
      <c r="B622" s="5" t="s">
        <v>271</v>
      </c>
      <c r="C622" s="6" t="s">
        <v>56</v>
      </c>
      <c r="D622" s="7">
        <v>2107.8200000000002</v>
      </c>
      <c r="E622" s="16">
        <v>45140</v>
      </c>
      <c r="F622" s="22">
        <v>0</v>
      </c>
    </row>
    <row r="623" spans="1:6" ht="19.2" x14ac:dyDescent="0.3">
      <c r="A623" s="4" t="s">
        <v>394</v>
      </c>
      <c r="B623" s="5" t="s">
        <v>271</v>
      </c>
      <c r="C623" s="6" t="s">
        <v>58</v>
      </c>
      <c r="D623" s="7">
        <v>1184.1199999999999</v>
      </c>
      <c r="E623" s="16">
        <v>45412</v>
      </c>
      <c r="F623" s="22">
        <v>0</v>
      </c>
    </row>
    <row r="624" spans="1:6" ht="19.2" x14ac:dyDescent="0.3">
      <c r="A624" s="4" t="s">
        <v>394</v>
      </c>
      <c r="B624" s="5" t="s">
        <v>272</v>
      </c>
      <c r="C624" s="6" t="s">
        <v>56</v>
      </c>
      <c r="D624" s="7">
        <v>38276.080000000002</v>
      </c>
      <c r="E624" s="16">
        <v>45140</v>
      </c>
      <c r="F624" s="22">
        <v>0</v>
      </c>
    </row>
    <row r="625" spans="1:6" ht="19.2" x14ac:dyDescent="0.3">
      <c r="A625" s="4" t="s">
        <v>394</v>
      </c>
      <c r="B625" s="5" t="s">
        <v>272</v>
      </c>
      <c r="C625" s="6" t="s">
        <v>58</v>
      </c>
      <c r="D625" s="7">
        <v>21502.57</v>
      </c>
      <c r="E625" s="16">
        <v>45412</v>
      </c>
      <c r="F625" s="22">
        <v>0</v>
      </c>
    </row>
    <row r="626" spans="1:6" ht="19.2" x14ac:dyDescent="0.3">
      <c r="A626" s="4" t="s">
        <v>394</v>
      </c>
      <c r="B626" s="5" t="s">
        <v>272</v>
      </c>
      <c r="C626" s="6" t="s">
        <v>78</v>
      </c>
      <c r="D626" s="7">
        <v>27007.439999999999</v>
      </c>
      <c r="E626" s="16">
        <v>45127</v>
      </c>
      <c r="F626" s="22">
        <v>0</v>
      </c>
    </row>
    <row r="627" spans="1:6" ht="19.2" x14ac:dyDescent="0.3">
      <c r="A627" s="4" t="s">
        <v>394</v>
      </c>
      <c r="B627" s="5" t="s">
        <v>273</v>
      </c>
      <c r="C627" s="6" t="s">
        <v>68</v>
      </c>
      <c r="D627" s="7">
        <v>6237.17</v>
      </c>
      <c r="E627" s="16">
        <v>45127</v>
      </c>
      <c r="F627" s="22">
        <v>16216.01</v>
      </c>
    </row>
    <row r="628" spans="1:6" ht="19.2" x14ac:dyDescent="0.3">
      <c r="A628" s="4" t="s">
        <v>394</v>
      </c>
      <c r="B628" s="5" t="s">
        <v>273</v>
      </c>
      <c r="C628" s="6" t="s">
        <v>69</v>
      </c>
      <c r="D628" s="7">
        <v>6554.96</v>
      </c>
      <c r="E628" s="16">
        <v>45127</v>
      </c>
      <c r="F628" s="22">
        <v>17042.240000000002</v>
      </c>
    </row>
    <row r="629" spans="1:6" ht="19.2" x14ac:dyDescent="0.3">
      <c r="A629" s="4" t="s">
        <v>394</v>
      </c>
      <c r="B629" s="5" t="s">
        <v>273</v>
      </c>
      <c r="C629" s="6" t="s">
        <v>70</v>
      </c>
      <c r="D629" s="7">
        <v>19884.8</v>
      </c>
      <c r="E629" s="16">
        <v>45140</v>
      </c>
      <c r="F629" s="22">
        <v>0</v>
      </c>
    </row>
    <row r="630" spans="1:6" ht="19.2" x14ac:dyDescent="0.3">
      <c r="A630" s="4" t="s">
        <v>394</v>
      </c>
      <c r="B630" s="5" t="s">
        <v>273</v>
      </c>
      <c r="C630" s="6" t="s">
        <v>73</v>
      </c>
      <c r="D630" s="7">
        <v>11170.79</v>
      </c>
      <c r="E630" s="16">
        <v>45412</v>
      </c>
      <c r="F630" s="22">
        <v>0</v>
      </c>
    </row>
    <row r="631" spans="1:6" ht="19.2" x14ac:dyDescent="0.3">
      <c r="A631" s="4" t="s">
        <v>394</v>
      </c>
      <c r="B631" s="5" t="s">
        <v>273</v>
      </c>
      <c r="C631" s="6" t="s">
        <v>75</v>
      </c>
      <c r="D631" s="7">
        <v>7993.48</v>
      </c>
      <c r="E631" s="16">
        <v>45127</v>
      </c>
      <c r="F631" s="22">
        <v>0</v>
      </c>
    </row>
    <row r="632" spans="1:6" ht="19.2" x14ac:dyDescent="0.3">
      <c r="A632" s="4" t="s">
        <v>394</v>
      </c>
      <c r="B632" s="5" t="s">
        <v>273</v>
      </c>
      <c r="C632" s="6" t="s">
        <v>77</v>
      </c>
      <c r="D632" s="7">
        <v>18648.939999999999</v>
      </c>
      <c r="E632" s="16">
        <v>45127</v>
      </c>
      <c r="F632" s="22">
        <v>0</v>
      </c>
    </row>
    <row r="633" spans="1:6" ht="19.2" x14ac:dyDescent="0.3">
      <c r="A633" s="4" t="s">
        <v>394</v>
      </c>
      <c r="B633" s="5" t="s">
        <v>273</v>
      </c>
      <c r="C633" s="6" t="s">
        <v>79</v>
      </c>
      <c r="D633" s="7">
        <v>14030.63</v>
      </c>
      <c r="E633" s="16">
        <v>45127</v>
      </c>
      <c r="F633" s="22">
        <v>0</v>
      </c>
    </row>
    <row r="634" spans="1:6" ht="19.2" x14ac:dyDescent="0.3">
      <c r="A634" s="4" t="s">
        <v>394</v>
      </c>
      <c r="B634" s="5" t="s">
        <v>274</v>
      </c>
      <c r="C634" s="6" t="s">
        <v>56</v>
      </c>
      <c r="D634" s="7">
        <v>7732.56</v>
      </c>
      <c r="E634" s="16">
        <v>45139</v>
      </c>
      <c r="F634" s="22">
        <v>0</v>
      </c>
    </row>
    <row r="635" spans="1:6" ht="19.2" x14ac:dyDescent="0.3">
      <c r="A635" s="4" t="s">
        <v>394</v>
      </c>
      <c r="B635" s="5" t="s">
        <v>274</v>
      </c>
      <c r="C635" s="6" t="s">
        <v>58</v>
      </c>
      <c r="D635" s="7">
        <v>4343.96</v>
      </c>
      <c r="E635" s="16">
        <v>45412</v>
      </c>
      <c r="F635" s="22">
        <v>0</v>
      </c>
    </row>
    <row r="636" spans="1:6" ht="19.2" x14ac:dyDescent="0.3">
      <c r="A636" s="4" t="s">
        <v>394</v>
      </c>
      <c r="B636" s="5" t="s">
        <v>274</v>
      </c>
      <c r="C636" s="6" t="s">
        <v>78</v>
      </c>
      <c r="D636" s="7">
        <v>5456.06</v>
      </c>
      <c r="E636" s="16">
        <v>45139</v>
      </c>
      <c r="F636" s="22">
        <v>0</v>
      </c>
    </row>
    <row r="637" spans="1:6" ht="19.2" x14ac:dyDescent="0.3">
      <c r="A637" s="4" t="s">
        <v>394</v>
      </c>
      <c r="B637" s="5" t="s">
        <v>275</v>
      </c>
      <c r="C637" s="6" t="s">
        <v>56</v>
      </c>
      <c r="D637" s="7">
        <v>40399.46</v>
      </c>
      <c r="E637" s="16">
        <v>45139</v>
      </c>
      <c r="F637" s="22">
        <v>0</v>
      </c>
    </row>
    <row r="638" spans="1:6" ht="19.2" x14ac:dyDescent="0.3">
      <c r="A638" s="4" t="s">
        <v>394</v>
      </c>
      <c r="B638" s="5" t="s">
        <v>275</v>
      </c>
      <c r="C638" s="6" t="s">
        <v>58</v>
      </c>
      <c r="D638" s="7">
        <v>22695.43</v>
      </c>
      <c r="E638" s="16">
        <v>45412</v>
      </c>
      <c r="F638" s="22">
        <v>0</v>
      </c>
    </row>
    <row r="639" spans="1:6" ht="19.2" x14ac:dyDescent="0.3">
      <c r="A639" s="4" t="s">
        <v>394</v>
      </c>
      <c r="B639" s="5" t="s">
        <v>275</v>
      </c>
      <c r="C639" s="6" t="s">
        <v>78</v>
      </c>
      <c r="D639" s="7">
        <v>28505.69</v>
      </c>
      <c r="E639" s="16">
        <v>45127</v>
      </c>
      <c r="F639" s="22">
        <v>0</v>
      </c>
    </row>
    <row r="640" spans="1:6" ht="19.2" x14ac:dyDescent="0.3">
      <c r="A640" s="4" t="s">
        <v>394</v>
      </c>
      <c r="B640" s="5" t="s">
        <v>276</v>
      </c>
      <c r="C640" s="6" t="s">
        <v>56</v>
      </c>
      <c r="D640" s="7">
        <v>37285.589999999997</v>
      </c>
      <c r="E640" s="16">
        <v>45140</v>
      </c>
      <c r="F640" s="22">
        <v>0</v>
      </c>
    </row>
    <row r="641" spans="1:6" ht="19.2" x14ac:dyDescent="0.3">
      <c r="A641" s="4" t="s">
        <v>394</v>
      </c>
      <c r="B641" s="5" t="s">
        <v>276</v>
      </c>
      <c r="C641" s="6" t="s">
        <v>58</v>
      </c>
      <c r="D641" s="7">
        <v>20946.13</v>
      </c>
      <c r="E641" s="16">
        <v>45412</v>
      </c>
      <c r="F641" s="22">
        <v>0</v>
      </c>
    </row>
    <row r="642" spans="1:6" ht="19.2" x14ac:dyDescent="0.3">
      <c r="A642" s="4" t="s">
        <v>394</v>
      </c>
      <c r="B642" s="5" t="s">
        <v>276</v>
      </c>
      <c r="C642" s="6" t="s">
        <v>78</v>
      </c>
      <c r="D642" s="7">
        <v>26308.55</v>
      </c>
      <c r="E642" s="16">
        <v>45127</v>
      </c>
      <c r="F642" s="22">
        <v>0</v>
      </c>
    </row>
    <row r="643" spans="1:6" ht="19.2" x14ac:dyDescent="0.3">
      <c r="A643" s="4" t="s">
        <v>394</v>
      </c>
      <c r="B643" s="5" t="s">
        <v>277</v>
      </c>
      <c r="C643" s="6" t="s">
        <v>56</v>
      </c>
      <c r="D643" s="7">
        <v>22247.64</v>
      </c>
      <c r="E643" s="16">
        <v>45140</v>
      </c>
      <c r="F643" s="22">
        <v>0</v>
      </c>
    </row>
    <row r="644" spans="1:6" ht="19.2" x14ac:dyDescent="0.3">
      <c r="A644" s="4" t="s">
        <v>394</v>
      </c>
      <c r="B644" s="5" t="s">
        <v>277</v>
      </c>
      <c r="C644" s="6" t="s">
        <v>58</v>
      </c>
      <c r="D644" s="7">
        <v>12498.18</v>
      </c>
      <c r="E644" s="16">
        <v>45412</v>
      </c>
      <c r="F644" s="22">
        <v>0</v>
      </c>
    </row>
    <row r="645" spans="1:6" ht="19.2" x14ac:dyDescent="0.3">
      <c r="A645" s="4" t="s">
        <v>394</v>
      </c>
      <c r="B645" s="5" t="s">
        <v>277</v>
      </c>
      <c r="C645" s="6" t="s">
        <v>78</v>
      </c>
      <c r="D645" s="7">
        <v>15697.84</v>
      </c>
      <c r="E645" s="16">
        <v>45127</v>
      </c>
      <c r="F645" s="22">
        <v>0</v>
      </c>
    </row>
    <row r="646" spans="1:6" ht="19.2" x14ac:dyDescent="0.3">
      <c r="A646" s="4" t="s">
        <v>394</v>
      </c>
      <c r="B646" s="5" t="s">
        <v>278</v>
      </c>
      <c r="C646" s="6" t="s">
        <v>56</v>
      </c>
      <c r="D646" s="7">
        <v>19125.2</v>
      </c>
      <c r="E646" s="16">
        <v>45140</v>
      </c>
      <c r="F646" s="22">
        <v>0</v>
      </c>
    </row>
    <row r="647" spans="1:6" ht="19.2" x14ac:dyDescent="0.3">
      <c r="A647" s="4" t="s">
        <v>394</v>
      </c>
      <c r="B647" s="5" t="s">
        <v>278</v>
      </c>
      <c r="C647" s="6" t="s">
        <v>58</v>
      </c>
      <c r="D647" s="7">
        <v>10744.07</v>
      </c>
      <c r="E647" s="16">
        <v>45412</v>
      </c>
      <c r="F647" s="22">
        <v>0</v>
      </c>
    </row>
    <row r="648" spans="1:6" ht="19.2" x14ac:dyDescent="0.3">
      <c r="A648" s="4" t="s">
        <v>394</v>
      </c>
      <c r="B648" s="5" t="s">
        <v>279</v>
      </c>
      <c r="C648" s="6" t="s">
        <v>58</v>
      </c>
      <c r="D648" s="7">
        <v>3042.26</v>
      </c>
      <c r="E648" s="16">
        <v>45412</v>
      </c>
      <c r="F648" s="22">
        <v>0</v>
      </c>
    </row>
    <row r="649" spans="1:6" ht="19.2" x14ac:dyDescent="0.3">
      <c r="A649" s="4" t="s">
        <v>394</v>
      </c>
      <c r="B649" s="5" t="s">
        <v>279</v>
      </c>
      <c r="C649" s="6" t="s">
        <v>78</v>
      </c>
      <c r="D649" s="7">
        <v>3821.11</v>
      </c>
      <c r="E649" s="16">
        <v>45127</v>
      </c>
      <c r="F649" s="22">
        <v>0</v>
      </c>
    </row>
    <row r="650" spans="1:6" ht="19.2" x14ac:dyDescent="0.3">
      <c r="A650" s="4" t="s">
        <v>394</v>
      </c>
      <c r="B650" s="5" t="s">
        <v>280</v>
      </c>
      <c r="C650" s="6" t="s">
        <v>56</v>
      </c>
      <c r="D650" s="7">
        <v>4129.2700000000004</v>
      </c>
      <c r="E650" s="16">
        <v>45140</v>
      </c>
      <c r="F650" s="22">
        <v>0</v>
      </c>
    </row>
    <row r="651" spans="1:6" ht="19.2" x14ac:dyDescent="0.3">
      <c r="A651" s="4" t="s">
        <v>394</v>
      </c>
      <c r="B651" s="5" t="s">
        <v>280</v>
      </c>
      <c r="C651" s="6" t="s">
        <v>58</v>
      </c>
      <c r="D651" s="7">
        <v>2319.7199999999998</v>
      </c>
      <c r="E651" s="16">
        <v>45412</v>
      </c>
      <c r="F651" s="22">
        <v>0</v>
      </c>
    </row>
    <row r="652" spans="1:6" ht="19.2" x14ac:dyDescent="0.3">
      <c r="A652" s="4" t="s">
        <v>394</v>
      </c>
      <c r="B652" s="5" t="s">
        <v>281</v>
      </c>
      <c r="C652" s="6" t="s">
        <v>56</v>
      </c>
      <c r="D652" s="7">
        <v>71066.7</v>
      </c>
      <c r="E652" s="16">
        <v>45140</v>
      </c>
      <c r="F652" s="22">
        <v>0</v>
      </c>
    </row>
    <row r="653" spans="1:6" ht="19.2" x14ac:dyDescent="0.3">
      <c r="A653" s="4" t="s">
        <v>394</v>
      </c>
      <c r="B653" s="5" t="s">
        <v>281</v>
      </c>
      <c r="C653" s="6" t="s">
        <v>58</v>
      </c>
      <c r="D653" s="7">
        <v>39923.53</v>
      </c>
      <c r="E653" s="16">
        <v>45412</v>
      </c>
      <c r="F653" s="22">
        <v>0</v>
      </c>
    </row>
    <row r="654" spans="1:6" ht="19.2" x14ac:dyDescent="0.3">
      <c r="A654" s="4" t="s">
        <v>394</v>
      </c>
      <c r="B654" s="5" t="s">
        <v>281</v>
      </c>
      <c r="C654" s="6" t="s">
        <v>78</v>
      </c>
      <c r="D654" s="7">
        <v>50144.36</v>
      </c>
      <c r="E654" s="16">
        <v>45127</v>
      </c>
      <c r="F654" s="22">
        <v>0</v>
      </c>
    </row>
    <row r="655" spans="1:6" ht="19.2" x14ac:dyDescent="0.3">
      <c r="A655" s="4" t="s">
        <v>394</v>
      </c>
      <c r="B655" s="5" t="s">
        <v>282</v>
      </c>
      <c r="C655" s="6" t="s">
        <v>56</v>
      </c>
      <c r="D655" s="7">
        <v>39514.01</v>
      </c>
      <c r="E655" s="16">
        <v>45140</v>
      </c>
      <c r="F655" s="22">
        <v>0</v>
      </c>
    </row>
    <row r="656" spans="1:6" ht="19.2" x14ac:dyDescent="0.3">
      <c r="A656" s="4" t="s">
        <v>394</v>
      </c>
      <c r="B656" s="5" t="s">
        <v>282</v>
      </c>
      <c r="C656" s="6" t="s">
        <v>58</v>
      </c>
      <c r="D656" s="7">
        <v>22198</v>
      </c>
      <c r="E656" s="16">
        <v>45412</v>
      </c>
      <c r="F656" s="22">
        <v>0</v>
      </c>
    </row>
    <row r="657" spans="1:6" ht="19.2" x14ac:dyDescent="0.3">
      <c r="A657" s="4" t="s">
        <v>394</v>
      </c>
      <c r="B657" s="5" t="s">
        <v>282</v>
      </c>
      <c r="C657" s="6" t="s">
        <v>78</v>
      </c>
      <c r="D657" s="7">
        <v>27880.91</v>
      </c>
      <c r="E657" s="16">
        <v>45127</v>
      </c>
      <c r="F657" s="22">
        <v>0</v>
      </c>
    </row>
    <row r="658" spans="1:6" ht="19.2" x14ac:dyDescent="0.3">
      <c r="A658" s="4" t="s">
        <v>394</v>
      </c>
      <c r="B658" s="5" t="s">
        <v>283</v>
      </c>
      <c r="C658" s="6" t="s">
        <v>56</v>
      </c>
      <c r="D658" s="7">
        <v>6565.44</v>
      </c>
      <c r="E658" s="16">
        <v>45139</v>
      </c>
      <c r="F658" s="22">
        <v>0</v>
      </c>
    </row>
    <row r="659" spans="1:6" ht="19.2" x14ac:dyDescent="0.3">
      <c r="A659" s="4" t="s">
        <v>394</v>
      </c>
      <c r="B659" s="5" t="s">
        <v>283</v>
      </c>
      <c r="C659" s="6" t="s">
        <v>58</v>
      </c>
      <c r="D659" s="7">
        <v>3688.3</v>
      </c>
      <c r="E659" s="16">
        <v>45412</v>
      </c>
      <c r="F659" s="22">
        <v>0</v>
      </c>
    </row>
    <row r="660" spans="1:6" ht="19.2" x14ac:dyDescent="0.3">
      <c r="A660" s="4" t="s">
        <v>394</v>
      </c>
      <c r="B660" s="5" t="s">
        <v>284</v>
      </c>
      <c r="C660" s="6" t="s">
        <v>56</v>
      </c>
      <c r="D660" s="7">
        <v>25831.47</v>
      </c>
      <c r="E660" s="16">
        <v>45139</v>
      </c>
      <c r="F660" s="22">
        <v>0</v>
      </c>
    </row>
    <row r="661" spans="1:6" ht="19.2" x14ac:dyDescent="0.3">
      <c r="A661" s="4" t="s">
        <v>394</v>
      </c>
      <c r="B661" s="5" t="s">
        <v>284</v>
      </c>
      <c r="C661" s="6" t="s">
        <v>58</v>
      </c>
      <c r="D661" s="7">
        <v>14511.49</v>
      </c>
      <c r="E661" s="16">
        <v>45412</v>
      </c>
      <c r="F661" s="22">
        <v>0</v>
      </c>
    </row>
    <row r="662" spans="1:6" ht="19.2" x14ac:dyDescent="0.3">
      <c r="A662" s="4" t="s">
        <v>394</v>
      </c>
      <c r="B662" s="5" t="s">
        <v>284</v>
      </c>
      <c r="C662" s="6" t="s">
        <v>78</v>
      </c>
      <c r="D662" s="7">
        <v>18226.580000000002</v>
      </c>
      <c r="E662" s="16">
        <v>45127</v>
      </c>
      <c r="F662" s="22">
        <v>0</v>
      </c>
    </row>
    <row r="663" spans="1:6" ht="19.2" x14ac:dyDescent="0.3">
      <c r="A663" s="4" t="s">
        <v>394</v>
      </c>
      <c r="B663" s="5" t="s">
        <v>285</v>
      </c>
      <c r="C663" s="6" t="s">
        <v>70</v>
      </c>
      <c r="D663" s="7">
        <v>3675.05</v>
      </c>
      <c r="E663" s="16">
        <v>45140</v>
      </c>
      <c r="F663" s="22">
        <v>0</v>
      </c>
    </row>
    <row r="664" spans="1:6" ht="19.2" x14ac:dyDescent="0.3">
      <c r="A664" s="4" t="s">
        <v>394</v>
      </c>
      <c r="B664" s="5" t="s">
        <v>285</v>
      </c>
      <c r="C664" s="6" t="s">
        <v>58</v>
      </c>
      <c r="D664" s="7">
        <v>7875.78</v>
      </c>
      <c r="E664" s="16">
        <v>45412</v>
      </c>
      <c r="F664" s="22">
        <v>0</v>
      </c>
    </row>
    <row r="665" spans="1:6" ht="19.2" x14ac:dyDescent="0.3">
      <c r="A665" s="4" t="s">
        <v>394</v>
      </c>
      <c r="B665" s="5" t="s">
        <v>285</v>
      </c>
      <c r="C665" s="6" t="s">
        <v>73</v>
      </c>
      <c r="D665" s="7">
        <v>2064.5500000000002</v>
      </c>
      <c r="E665" s="16">
        <v>45412</v>
      </c>
      <c r="F665" s="22">
        <v>0</v>
      </c>
    </row>
    <row r="666" spans="1:6" ht="19.2" x14ac:dyDescent="0.3">
      <c r="A666" s="4" t="s">
        <v>394</v>
      </c>
      <c r="B666" s="5" t="s">
        <v>285</v>
      </c>
      <c r="C666" s="6" t="s">
        <v>79</v>
      </c>
      <c r="D666" s="7">
        <v>2593.1</v>
      </c>
      <c r="E666" s="16">
        <v>45127</v>
      </c>
      <c r="F666" s="22">
        <v>0</v>
      </c>
    </row>
    <row r="667" spans="1:6" ht="19.2" x14ac:dyDescent="0.3">
      <c r="A667" s="4" t="s">
        <v>394</v>
      </c>
      <c r="B667" s="5" t="s">
        <v>286</v>
      </c>
      <c r="C667" s="6" t="s">
        <v>56</v>
      </c>
      <c r="D667" s="7">
        <v>532882.75</v>
      </c>
      <c r="E667" s="16">
        <v>45140</v>
      </c>
      <c r="F667" s="22">
        <v>0</v>
      </c>
    </row>
    <row r="668" spans="1:6" ht="19.2" x14ac:dyDescent="0.3">
      <c r="A668" s="4" t="s">
        <v>394</v>
      </c>
      <c r="B668" s="5" t="s">
        <v>286</v>
      </c>
      <c r="C668" s="6" t="s">
        <v>70</v>
      </c>
      <c r="D668" s="7">
        <v>114245.57</v>
      </c>
      <c r="E668" s="16">
        <v>45140</v>
      </c>
      <c r="F668" s="22">
        <v>19287.97</v>
      </c>
    </row>
    <row r="669" spans="1:6" ht="19.2" x14ac:dyDescent="0.3">
      <c r="A669" s="4" t="s">
        <v>394</v>
      </c>
      <c r="B669" s="5" t="s">
        <v>286</v>
      </c>
      <c r="C669" s="6" t="s">
        <v>58</v>
      </c>
      <c r="D669" s="7">
        <v>299360.49</v>
      </c>
      <c r="E669" s="16">
        <v>45412</v>
      </c>
      <c r="F669" s="22">
        <v>0</v>
      </c>
    </row>
    <row r="670" spans="1:6" ht="19.2" x14ac:dyDescent="0.3">
      <c r="A670" s="4" t="s">
        <v>394</v>
      </c>
      <c r="B670" s="5" t="s">
        <v>286</v>
      </c>
      <c r="C670" s="6" t="s">
        <v>73</v>
      </c>
      <c r="D670" s="7">
        <v>64180.37</v>
      </c>
      <c r="E670" s="16">
        <v>45412</v>
      </c>
      <c r="F670" s="22">
        <v>10835.51</v>
      </c>
    </row>
    <row r="671" spans="1:6" ht="19.2" x14ac:dyDescent="0.3">
      <c r="A671" s="4" t="s">
        <v>394</v>
      </c>
      <c r="B671" s="5" t="s">
        <v>286</v>
      </c>
      <c r="C671" s="6" t="s">
        <v>78</v>
      </c>
      <c r="D671" s="7">
        <v>370105.59999999998</v>
      </c>
      <c r="E671" s="16">
        <v>45127</v>
      </c>
      <c r="F671" s="22">
        <v>0</v>
      </c>
    </row>
    <row r="672" spans="1:6" ht="19.2" x14ac:dyDescent="0.3">
      <c r="A672" s="4" t="s">
        <v>394</v>
      </c>
      <c r="B672" s="5" t="s">
        <v>286</v>
      </c>
      <c r="C672" s="6" t="s">
        <v>79</v>
      </c>
      <c r="D672" s="7">
        <v>80611.179999999993</v>
      </c>
      <c r="E672" s="16">
        <v>45127</v>
      </c>
      <c r="F672" s="22">
        <v>13609.51</v>
      </c>
    </row>
    <row r="673" spans="1:6" ht="19.2" x14ac:dyDescent="0.3">
      <c r="A673" s="4" t="s">
        <v>394</v>
      </c>
      <c r="B673" s="5" t="s">
        <v>296</v>
      </c>
      <c r="C673" s="6" t="s">
        <v>56</v>
      </c>
      <c r="D673" s="7">
        <v>7555.93</v>
      </c>
      <c r="E673" s="16">
        <v>45139</v>
      </c>
      <c r="F673" s="22">
        <v>0</v>
      </c>
    </row>
    <row r="674" spans="1:6" ht="19.2" x14ac:dyDescent="0.3">
      <c r="A674" s="4" t="s">
        <v>394</v>
      </c>
      <c r="B674" s="5" t="s">
        <v>296</v>
      </c>
      <c r="C674" s="6" t="s">
        <v>58</v>
      </c>
      <c r="D674" s="7">
        <v>4244.74</v>
      </c>
      <c r="E674" s="16">
        <v>45412</v>
      </c>
      <c r="F674" s="22">
        <v>0</v>
      </c>
    </row>
    <row r="675" spans="1:6" ht="19.2" x14ac:dyDescent="0.3">
      <c r="A675" s="4" t="s">
        <v>394</v>
      </c>
      <c r="B675" s="5" t="s">
        <v>296</v>
      </c>
      <c r="C675" s="6" t="s">
        <v>78</v>
      </c>
      <c r="D675" s="7">
        <v>5331.43</v>
      </c>
      <c r="E675" s="16">
        <v>45127</v>
      </c>
      <c r="F675" s="22">
        <v>0</v>
      </c>
    </row>
    <row r="676" spans="1:6" ht="19.2" x14ac:dyDescent="0.3">
      <c r="A676" s="4" t="s">
        <v>394</v>
      </c>
      <c r="B676" s="5" t="s">
        <v>297</v>
      </c>
      <c r="C676" s="6" t="s">
        <v>56</v>
      </c>
      <c r="D676" s="7">
        <v>32827.19</v>
      </c>
      <c r="E676" s="16">
        <v>45139</v>
      </c>
      <c r="F676" s="22">
        <v>0</v>
      </c>
    </row>
    <row r="677" spans="1:6" ht="19.2" x14ac:dyDescent="0.3">
      <c r="A677" s="4" t="s">
        <v>394</v>
      </c>
      <c r="B677" s="5" t="s">
        <v>297</v>
      </c>
      <c r="C677" s="6" t="s">
        <v>58</v>
      </c>
      <c r="D677" s="7">
        <v>18441.509999999998</v>
      </c>
      <c r="E677" s="16">
        <v>45412</v>
      </c>
      <c r="F677" s="22">
        <v>0</v>
      </c>
    </row>
    <row r="678" spans="1:6" ht="19.2" x14ac:dyDescent="0.3">
      <c r="A678" s="4" t="s">
        <v>394</v>
      </c>
      <c r="B678" s="5" t="s">
        <v>298</v>
      </c>
      <c r="C678" s="6" t="s">
        <v>56</v>
      </c>
      <c r="D678" s="7">
        <v>99840.87</v>
      </c>
      <c r="E678" s="16">
        <v>45140</v>
      </c>
      <c r="F678" s="22">
        <v>0</v>
      </c>
    </row>
    <row r="679" spans="1:6" ht="19.2" x14ac:dyDescent="0.3">
      <c r="A679" s="4" t="s">
        <v>394</v>
      </c>
      <c r="B679" s="5" t="s">
        <v>298</v>
      </c>
      <c r="C679" s="6" t="s">
        <v>70</v>
      </c>
      <c r="D679" s="7">
        <v>22391.85</v>
      </c>
      <c r="E679" s="16">
        <v>45140</v>
      </c>
      <c r="F679" s="22">
        <v>3780.39</v>
      </c>
    </row>
    <row r="680" spans="1:6" ht="19.2" x14ac:dyDescent="0.3">
      <c r="A680" s="4" t="s">
        <v>394</v>
      </c>
      <c r="B680" s="5" t="s">
        <v>298</v>
      </c>
      <c r="C680" s="6" t="s">
        <v>58</v>
      </c>
      <c r="D680" s="7">
        <v>56088.160000000003</v>
      </c>
      <c r="E680" s="16">
        <v>45412</v>
      </c>
      <c r="F680" s="22">
        <v>0</v>
      </c>
    </row>
    <row r="681" spans="1:6" ht="19.2" x14ac:dyDescent="0.3">
      <c r="A681" s="4" t="s">
        <v>394</v>
      </c>
      <c r="B681" s="5" t="s">
        <v>298</v>
      </c>
      <c r="C681" s="6" t="s">
        <v>73</v>
      </c>
      <c r="D681" s="7">
        <v>12579.19</v>
      </c>
      <c r="E681" s="16">
        <v>45412</v>
      </c>
      <c r="F681" s="22">
        <v>2123.73</v>
      </c>
    </row>
    <row r="682" spans="1:6" ht="19.2" x14ac:dyDescent="0.3">
      <c r="A682" s="4" t="s">
        <v>394</v>
      </c>
      <c r="B682" s="5" t="s">
        <v>298</v>
      </c>
      <c r="C682" s="6" t="s">
        <v>78</v>
      </c>
      <c r="D682" s="7">
        <v>70447.289999999994</v>
      </c>
      <c r="E682" s="16">
        <v>45127</v>
      </c>
      <c r="F682" s="22">
        <v>0</v>
      </c>
    </row>
    <row r="683" spans="1:6" ht="19.2" x14ac:dyDescent="0.3">
      <c r="A683" s="4" t="s">
        <v>394</v>
      </c>
      <c r="B683" s="5" t="s">
        <v>298</v>
      </c>
      <c r="C683" s="6" t="s">
        <v>79</v>
      </c>
      <c r="D683" s="7">
        <v>15799.59</v>
      </c>
      <c r="E683" s="16">
        <v>45127</v>
      </c>
      <c r="F683" s="22">
        <v>2667.43</v>
      </c>
    </row>
    <row r="684" spans="1:6" ht="19.2" x14ac:dyDescent="0.3">
      <c r="A684" s="4" t="s">
        <v>394</v>
      </c>
      <c r="B684" s="5" t="s">
        <v>299</v>
      </c>
      <c r="C684" s="6" t="s">
        <v>56</v>
      </c>
      <c r="D684" s="7">
        <v>53983.18</v>
      </c>
      <c r="E684" s="16">
        <v>45140</v>
      </c>
      <c r="F684" s="22">
        <v>0</v>
      </c>
    </row>
    <row r="685" spans="1:6" ht="19.2" x14ac:dyDescent="0.3">
      <c r="A685" s="4" t="s">
        <v>394</v>
      </c>
      <c r="B685" s="5" t="s">
        <v>299</v>
      </c>
      <c r="C685" s="6" t="s">
        <v>58</v>
      </c>
      <c r="D685" s="7">
        <v>30326.43</v>
      </c>
      <c r="E685" s="16">
        <v>45412</v>
      </c>
      <c r="F685" s="22">
        <v>0</v>
      </c>
    </row>
    <row r="686" spans="1:6" ht="19.2" x14ac:dyDescent="0.3">
      <c r="A686" s="4" t="s">
        <v>394</v>
      </c>
      <c r="B686" s="5" t="s">
        <v>299</v>
      </c>
      <c r="C686" s="6" t="s">
        <v>78</v>
      </c>
      <c r="D686" s="7">
        <v>38090.300000000003</v>
      </c>
      <c r="E686" s="16">
        <v>45127</v>
      </c>
      <c r="F686" s="22">
        <v>0</v>
      </c>
    </row>
    <row r="687" spans="1:6" ht="19.2" x14ac:dyDescent="0.3">
      <c r="A687" s="4" t="s">
        <v>394</v>
      </c>
      <c r="B687" s="5" t="s">
        <v>300</v>
      </c>
      <c r="C687" s="6" t="s">
        <v>56</v>
      </c>
      <c r="D687" s="7">
        <v>40811.839999999997</v>
      </c>
      <c r="E687" s="16">
        <v>45139</v>
      </c>
      <c r="F687" s="22">
        <v>0</v>
      </c>
    </row>
    <row r="688" spans="1:6" ht="19.2" x14ac:dyDescent="0.3">
      <c r="A688" s="4" t="s">
        <v>394</v>
      </c>
      <c r="B688" s="5" t="s">
        <v>300</v>
      </c>
      <c r="C688" s="6" t="s">
        <v>58</v>
      </c>
      <c r="D688" s="7">
        <v>22927.09</v>
      </c>
      <c r="E688" s="16">
        <v>45412</v>
      </c>
      <c r="F688" s="22">
        <v>0</v>
      </c>
    </row>
    <row r="689" spans="1:6" ht="19.2" x14ac:dyDescent="0.3">
      <c r="A689" s="4" t="s">
        <v>394</v>
      </c>
      <c r="B689" s="5" t="s">
        <v>300</v>
      </c>
      <c r="C689" s="6" t="s">
        <v>78</v>
      </c>
      <c r="D689" s="7">
        <v>28796.66</v>
      </c>
      <c r="E689" s="16">
        <v>45127</v>
      </c>
      <c r="F689" s="22">
        <v>0</v>
      </c>
    </row>
    <row r="690" spans="1:6" ht="19.2" x14ac:dyDescent="0.3">
      <c r="A690" s="4" t="s">
        <v>394</v>
      </c>
      <c r="B690" s="5" t="s">
        <v>301</v>
      </c>
      <c r="C690" s="6" t="s">
        <v>56</v>
      </c>
      <c r="D690" s="7">
        <v>25519.46</v>
      </c>
      <c r="E690" s="16">
        <v>45139</v>
      </c>
      <c r="F690" s="22">
        <v>0</v>
      </c>
    </row>
    <row r="691" spans="1:6" ht="19.2" x14ac:dyDescent="0.3">
      <c r="A691" s="4" t="s">
        <v>394</v>
      </c>
      <c r="B691" s="5" t="s">
        <v>301</v>
      </c>
      <c r="C691" s="6" t="s">
        <v>58</v>
      </c>
      <c r="D691" s="7">
        <v>14336.21</v>
      </c>
      <c r="E691" s="16">
        <v>45412</v>
      </c>
      <c r="F691" s="22">
        <v>0</v>
      </c>
    </row>
    <row r="692" spans="1:6" ht="19.2" x14ac:dyDescent="0.3">
      <c r="A692" s="4" t="s">
        <v>394</v>
      </c>
      <c r="B692" s="5" t="s">
        <v>301</v>
      </c>
      <c r="C692" s="6" t="s">
        <v>78</v>
      </c>
      <c r="D692" s="7">
        <v>18006.419999999998</v>
      </c>
      <c r="E692" s="16">
        <v>45127</v>
      </c>
      <c r="F692" s="22">
        <v>0</v>
      </c>
    </row>
    <row r="693" spans="1:6" ht="19.2" x14ac:dyDescent="0.3">
      <c r="A693" s="4" t="s">
        <v>394</v>
      </c>
      <c r="B693" s="5" t="s">
        <v>302</v>
      </c>
      <c r="C693" s="6" t="s">
        <v>56</v>
      </c>
      <c r="D693" s="7">
        <v>6971.6</v>
      </c>
      <c r="E693" s="16">
        <v>45139</v>
      </c>
      <c r="F693" s="22">
        <v>0</v>
      </c>
    </row>
    <row r="694" spans="1:6" ht="19.2" x14ac:dyDescent="0.3">
      <c r="A694" s="4" t="s">
        <v>394</v>
      </c>
      <c r="B694" s="5" t="s">
        <v>302</v>
      </c>
      <c r="C694" s="6" t="s">
        <v>58</v>
      </c>
      <c r="D694" s="7">
        <v>3916.47</v>
      </c>
      <c r="E694" s="16">
        <v>45412</v>
      </c>
      <c r="F694" s="22">
        <v>0</v>
      </c>
    </row>
    <row r="695" spans="1:6" ht="19.2" x14ac:dyDescent="0.3">
      <c r="A695" s="4" t="s">
        <v>394</v>
      </c>
      <c r="B695" s="5" t="s">
        <v>303</v>
      </c>
      <c r="C695" s="6" t="s">
        <v>56</v>
      </c>
      <c r="D695" s="7">
        <v>138214.21</v>
      </c>
      <c r="E695" s="16">
        <v>45140</v>
      </c>
      <c r="F695" s="22">
        <v>0</v>
      </c>
    </row>
    <row r="696" spans="1:6" ht="19.2" x14ac:dyDescent="0.3">
      <c r="A696" s="4" t="s">
        <v>394</v>
      </c>
      <c r="B696" s="5" t="s">
        <v>303</v>
      </c>
      <c r="C696" s="6" t="s">
        <v>58</v>
      </c>
      <c r="D696" s="7">
        <v>77645.36</v>
      </c>
      <c r="E696" s="16">
        <v>45412</v>
      </c>
      <c r="F696" s="22">
        <v>0</v>
      </c>
    </row>
    <row r="697" spans="1:6" ht="19.2" x14ac:dyDescent="0.3">
      <c r="A697" s="4" t="s">
        <v>394</v>
      </c>
      <c r="B697" s="5" t="s">
        <v>303</v>
      </c>
      <c r="C697" s="6" t="s">
        <v>78</v>
      </c>
      <c r="D697" s="7">
        <v>97523.35</v>
      </c>
      <c r="E697" s="16">
        <v>45127</v>
      </c>
      <c r="F697" s="22">
        <v>0</v>
      </c>
    </row>
    <row r="698" spans="1:6" ht="19.2" x14ac:dyDescent="0.3">
      <c r="A698" s="4" t="s">
        <v>394</v>
      </c>
      <c r="B698" s="5" t="s">
        <v>305</v>
      </c>
      <c r="C698" s="6" t="s">
        <v>56</v>
      </c>
      <c r="D698" s="7">
        <v>30012.09</v>
      </c>
      <c r="E698" s="16">
        <v>45139</v>
      </c>
      <c r="F698" s="22">
        <v>0</v>
      </c>
    </row>
    <row r="699" spans="1:6" ht="19.2" x14ac:dyDescent="0.3">
      <c r="A699" s="4" t="s">
        <v>394</v>
      </c>
      <c r="B699" s="5" t="s">
        <v>305</v>
      </c>
      <c r="C699" s="6" t="s">
        <v>58</v>
      </c>
      <c r="D699" s="7">
        <v>16860.060000000001</v>
      </c>
      <c r="E699" s="16">
        <v>45412</v>
      </c>
      <c r="F699" s="22">
        <v>0</v>
      </c>
    </row>
    <row r="700" spans="1:6" ht="19.2" x14ac:dyDescent="0.3">
      <c r="A700" s="4" t="s">
        <v>394</v>
      </c>
      <c r="B700" s="5" t="s">
        <v>305</v>
      </c>
      <c r="C700" s="6" t="s">
        <v>78</v>
      </c>
      <c r="D700" s="7">
        <v>21176.400000000001</v>
      </c>
      <c r="E700" s="16">
        <v>45127</v>
      </c>
      <c r="F700" s="22">
        <v>0</v>
      </c>
    </row>
    <row r="701" spans="1:6" ht="19.2" x14ac:dyDescent="0.3">
      <c r="A701" s="4" t="s">
        <v>394</v>
      </c>
      <c r="B701" s="5" t="s">
        <v>307</v>
      </c>
      <c r="C701" s="6" t="s">
        <v>56</v>
      </c>
      <c r="D701" s="7">
        <v>71121.16</v>
      </c>
      <c r="E701" s="16">
        <v>45140</v>
      </c>
      <c r="F701" s="22">
        <v>0</v>
      </c>
    </row>
    <row r="702" spans="1:6" ht="19.2" x14ac:dyDescent="0.3">
      <c r="A702" s="4" t="s">
        <v>394</v>
      </c>
      <c r="B702" s="5" t="s">
        <v>307</v>
      </c>
      <c r="C702" s="6" t="s">
        <v>58</v>
      </c>
      <c r="D702" s="7">
        <v>39954.129999999997</v>
      </c>
      <c r="E702" s="16">
        <v>45412</v>
      </c>
      <c r="F702" s="22">
        <v>0</v>
      </c>
    </row>
    <row r="703" spans="1:6" ht="19.2" x14ac:dyDescent="0.3">
      <c r="A703" s="4" t="s">
        <v>394</v>
      </c>
      <c r="B703" s="5" t="s">
        <v>308</v>
      </c>
      <c r="C703" s="6" t="s">
        <v>56</v>
      </c>
      <c r="D703" s="7">
        <v>7159.11</v>
      </c>
      <c r="E703" s="16">
        <v>45139</v>
      </c>
      <c r="F703" s="22">
        <v>0</v>
      </c>
    </row>
    <row r="704" spans="1:6" ht="19.2" x14ac:dyDescent="0.3">
      <c r="A704" s="4" t="s">
        <v>394</v>
      </c>
      <c r="B704" s="5" t="s">
        <v>308</v>
      </c>
      <c r="C704" s="6" t="s">
        <v>58</v>
      </c>
      <c r="D704" s="7">
        <v>4021.81</v>
      </c>
      <c r="E704" s="16">
        <v>45412</v>
      </c>
      <c r="F704" s="22">
        <v>0</v>
      </c>
    </row>
    <row r="705" spans="1:6" ht="19.2" x14ac:dyDescent="0.3">
      <c r="A705" s="4" t="s">
        <v>394</v>
      </c>
      <c r="B705" s="5" t="s">
        <v>308</v>
      </c>
      <c r="C705" s="6" t="s">
        <v>78</v>
      </c>
      <c r="D705" s="7">
        <v>5051.4399999999996</v>
      </c>
      <c r="E705" s="16">
        <v>45127</v>
      </c>
      <c r="F705" s="22">
        <v>0</v>
      </c>
    </row>
    <row r="706" spans="1:6" ht="19.2" x14ac:dyDescent="0.3">
      <c r="A706" s="4" t="s">
        <v>394</v>
      </c>
      <c r="B706" s="5" t="s">
        <v>309</v>
      </c>
      <c r="C706" s="6" t="s">
        <v>56</v>
      </c>
      <c r="D706" s="7">
        <v>130603.81</v>
      </c>
      <c r="E706" s="16">
        <v>45140</v>
      </c>
      <c r="F706" s="22">
        <v>0</v>
      </c>
    </row>
    <row r="707" spans="1:6" ht="19.2" x14ac:dyDescent="0.3">
      <c r="A707" s="4" t="s">
        <v>394</v>
      </c>
      <c r="B707" s="5" t="s">
        <v>309</v>
      </c>
      <c r="C707" s="6" t="s">
        <v>58</v>
      </c>
      <c r="D707" s="7">
        <v>73370.02</v>
      </c>
      <c r="E707" s="16">
        <v>45412</v>
      </c>
      <c r="F707" s="22">
        <v>0</v>
      </c>
    </row>
    <row r="708" spans="1:6" ht="19.2" x14ac:dyDescent="0.3">
      <c r="A708" s="4" t="s">
        <v>394</v>
      </c>
      <c r="B708" s="5" t="s">
        <v>309</v>
      </c>
      <c r="C708" s="6" t="s">
        <v>78</v>
      </c>
      <c r="D708" s="7">
        <v>92153.49</v>
      </c>
      <c r="E708" s="16">
        <v>45140</v>
      </c>
      <c r="F708" s="22">
        <v>0</v>
      </c>
    </row>
    <row r="709" spans="1:6" ht="19.2" x14ac:dyDescent="0.3">
      <c r="A709" s="4" t="s">
        <v>394</v>
      </c>
      <c r="B709" s="5" t="s">
        <v>310</v>
      </c>
      <c r="C709" s="6" t="s">
        <v>56</v>
      </c>
      <c r="D709" s="7">
        <v>2243168.34</v>
      </c>
      <c r="E709" s="16">
        <v>45140</v>
      </c>
      <c r="F709" s="22">
        <v>0</v>
      </c>
    </row>
    <row r="710" spans="1:6" ht="19.2" x14ac:dyDescent="0.3">
      <c r="A710" s="4" t="s">
        <v>394</v>
      </c>
      <c r="B710" s="5" t="s">
        <v>310</v>
      </c>
      <c r="C710" s="6" t="s">
        <v>70</v>
      </c>
      <c r="D710" s="7">
        <v>495736.87</v>
      </c>
      <c r="E710" s="16">
        <v>45140</v>
      </c>
      <c r="F710" s="22">
        <v>83694.77</v>
      </c>
    </row>
    <row r="711" spans="1:6" ht="19.2" x14ac:dyDescent="0.3">
      <c r="A711" s="4" t="s">
        <v>394</v>
      </c>
      <c r="B711" s="5" t="s">
        <v>310</v>
      </c>
      <c r="C711" s="6" t="s">
        <v>58</v>
      </c>
      <c r="D711" s="7">
        <v>1260157.07</v>
      </c>
      <c r="E711" s="16">
        <v>45412</v>
      </c>
      <c r="F711" s="22">
        <v>0</v>
      </c>
    </row>
    <row r="712" spans="1:6" ht="19.2" x14ac:dyDescent="0.3">
      <c r="A712" s="4" t="s">
        <v>394</v>
      </c>
      <c r="B712" s="5" t="s">
        <v>310</v>
      </c>
      <c r="C712" s="6" t="s">
        <v>73</v>
      </c>
      <c r="D712" s="7">
        <v>278492.84000000003</v>
      </c>
      <c r="E712" s="16">
        <v>45412</v>
      </c>
      <c r="F712" s="22">
        <v>47017.67</v>
      </c>
    </row>
    <row r="713" spans="1:6" ht="19.2" x14ac:dyDescent="0.3">
      <c r="A713" s="4" t="s">
        <v>394</v>
      </c>
      <c r="B713" s="5" t="s">
        <v>310</v>
      </c>
      <c r="C713" s="6" t="s">
        <v>78</v>
      </c>
      <c r="D713" s="7">
        <v>1640281.97</v>
      </c>
      <c r="E713" s="16">
        <v>45127</v>
      </c>
      <c r="F713" s="22">
        <v>0</v>
      </c>
    </row>
    <row r="714" spans="1:6" ht="19.2" x14ac:dyDescent="0.3">
      <c r="A714" s="4" t="s">
        <v>394</v>
      </c>
      <c r="B714" s="5" t="s">
        <v>310</v>
      </c>
      <c r="C714" s="6" t="s">
        <v>79</v>
      </c>
      <c r="D714" s="7">
        <v>349789.8</v>
      </c>
      <c r="E714" s="16">
        <v>45127</v>
      </c>
      <c r="F714" s="22">
        <v>59054.67</v>
      </c>
    </row>
    <row r="715" spans="1:6" ht="19.2" x14ac:dyDescent="0.3">
      <c r="A715" s="4" t="s">
        <v>394</v>
      </c>
      <c r="B715" s="5" t="s">
        <v>311</v>
      </c>
      <c r="C715" s="6" t="s">
        <v>56</v>
      </c>
      <c r="D715" s="7">
        <v>37026.480000000003</v>
      </c>
      <c r="E715" s="16">
        <v>45140</v>
      </c>
      <c r="F715" s="22">
        <v>0</v>
      </c>
    </row>
    <row r="716" spans="1:6" ht="19.2" x14ac:dyDescent="0.3">
      <c r="A716" s="4" t="s">
        <v>394</v>
      </c>
      <c r="B716" s="5" t="s">
        <v>311</v>
      </c>
      <c r="C716" s="6" t="s">
        <v>58</v>
      </c>
      <c r="D716" s="7">
        <v>20800.57</v>
      </c>
      <c r="E716" s="16">
        <v>45412</v>
      </c>
      <c r="F716" s="22">
        <v>0</v>
      </c>
    </row>
    <row r="717" spans="1:6" ht="19.2" x14ac:dyDescent="0.3">
      <c r="A717" s="4" t="s">
        <v>394</v>
      </c>
      <c r="B717" s="5" t="s">
        <v>311</v>
      </c>
      <c r="C717" s="6" t="s">
        <v>78</v>
      </c>
      <c r="D717" s="7">
        <v>26125.73</v>
      </c>
      <c r="E717" s="16">
        <v>45127</v>
      </c>
      <c r="F717" s="22">
        <v>0</v>
      </c>
    </row>
    <row r="718" spans="1:6" ht="19.2" x14ac:dyDescent="0.3">
      <c r="A718" s="4" t="s">
        <v>394</v>
      </c>
      <c r="B718" s="5" t="s">
        <v>312</v>
      </c>
      <c r="C718" s="6" t="s">
        <v>56</v>
      </c>
      <c r="D718" s="7">
        <v>20171.72</v>
      </c>
      <c r="E718" s="16">
        <v>45140</v>
      </c>
      <c r="F718" s="22">
        <v>0</v>
      </c>
    </row>
    <row r="719" spans="1:6" ht="19.2" x14ac:dyDescent="0.3">
      <c r="A719" s="4" t="s">
        <v>394</v>
      </c>
      <c r="B719" s="5" t="s">
        <v>312</v>
      </c>
      <c r="C719" s="6" t="s">
        <v>58</v>
      </c>
      <c r="D719" s="7">
        <v>11331.98</v>
      </c>
      <c r="E719" s="16">
        <v>45412</v>
      </c>
      <c r="F719" s="22">
        <v>0</v>
      </c>
    </row>
    <row r="720" spans="1:6" ht="19.2" x14ac:dyDescent="0.3">
      <c r="A720" s="4" t="s">
        <v>394</v>
      </c>
      <c r="B720" s="5" t="s">
        <v>313</v>
      </c>
      <c r="C720" s="6" t="s">
        <v>56</v>
      </c>
      <c r="D720" s="7">
        <v>95694.48</v>
      </c>
      <c r="E720" s="16">
        <v>45140</v>
      </c>
      <c r="F720" s="22">
        <v>0</v>
      </c>
    </row>
    <row r="721" spans="1:6" ht="19.2" x14ac:dyDescent="0.3">
      <c r="A721" s="4" t="s">
        <v>394</v>
      </c>
      <c r="B721" s="5" t="s">
        <v>313</v>
      </c>
      <c r="C721" s="6" t="s">
        <v>58</v>
      </c>
      <c r="D721" s="7">
        <v>53758.82</v>
      </c>
      <c r="E721" s="16">
        <v>45412</v>
      </c>
      <c r="F721" s="22">
        <v>0</v>
      </c>
    </row>
    <row r="722" spans="1:6" ht="19.2" x14ac:dyDescent="0.3">
      <c r="A722" s="4" t="s">
        <v>394</v>
      </c>
      <c r="B722" s="5" t="s">
        <v>313</v>
      </c>
      <c r="C722" s="6" t="s">
        <v>78</v>
      </c>
      <c r="D722" s="7">
        <v>67521.61</v>
      </c>
      <c r="E722" s="16">
        <v>45127</v>
      </c>
      <c r="F722" s="22">
        <v>0</v>
      </c>
    </row>
    <row r="723" spans="1:6" ht="19.2" x14ac:dyDescent="0.3">
      <c r="A723" s="4" t="s">
        <v>394</v>
      </c>
      <c r="B723" s="5" t="s">
        <v>314</v>
      </c>
      <c r="C723" s="6" t="s">
        <v>56</v>
      </c>
      <c r="D723" s="7">
        <v>351599.49</v>
      </c>
      <c r="E723" s="16">
        <v>45140</v>
      </c>
      <c r="F723" s="22">
        <v>0</v>
      </c>
    </row>
    <row r="724" spans="1:6" ht="19.2" x14ac:dyDescent="0.3">
      <c r="A724" s="4" t="s">
        <v>394</v>
      </c>
      <c r="B724" s="5" t="s">
        <v>314</v>
      </c>
      <c r="C724" s="6" t="s">
        <v>70</v>
      </c>
      <c r="D724" s="7">
        <v>92168.12</v>
      </c>
      <c r="E724" s="16">
        <v>45140</v>
      </c>
      <c r="F724" s="22">
        <v>0</v>
      </c>
    </row>
    <row r="725" spans="1:6" ht="19.2" x14ac:dyDescent="0.3">
      <c r="A725" s="4" t="s">
        <v>394</v>
      </c>
      <c r="B725" s="5" t="s">
        <v>314</v>
      </c>
      <c r="C725" s="6" t="s">
        <v>58</v>
      </c>
      <c r="D725" s="7">
        <v>197519.99</v>
      </c>
      <c r="E725" s="16">
        <v>45412</v>
      </c>
      <c r="F725" s="22">
        <v>0</v>
      </c>
    </row>
    <row r="726" spans="1:6" ht="19.2" x14ac:dyDescent="0.3">
      <c r="A726" s="4" t="s">
        <v>394</v>
      </c>
      <c r="B726" s="5" t="s">
        <v>314</v>
      </c>
      <c r="C726" s="6" t="s">
        <v>73</v>
      </c>
      <c r="D726" s="7">
        <v>51777.79</v>
      </c>
      <c r="E726" s="16">
        <v>45412</v>
      </c>
      <c r="F726" s="22">
        <v>0</v>
      </c>
    </row>
    <row r="727" spans="1:6" ht="19.2" x14ac:dyDescent="0.3">
      <c r="A727" s="4" t="s">
        <v>394</v>
      </c>
      <c r="B727" s="5" t="s">
        <v>314</v>
      </c>
      <c r="C727" s="6" t="s">
        <v>78</v>
      </c>
      <c r="D727" s="7">
        <v>248087.08</v>
      </c>
      <c r="E727" s="16">
        <v>45127</v>
      </c>
      <c r="F727" s="22">
        <v>0</v>
      </c>
    </row>
    <row r="728" spans="1:6" ht="19.2" x14ac:dyDescent="0.3">
      <c r="A728" s="4" t="s">
        <v>394</v>
      </c>
      <c r="B728" s="5" t="s">
        <v>314</v>
      </c>
      <c r="C728" s="6" t="s">
        <v>79</v>
      </c>
      <c r="D728" s="7">
        <v>65033.43</v>
      </c>
      <c r="E728" s="16">
        <v>45127</v>
      </c>
      <c r="F728" s="22">
        <v>0</v>
      </c>
    </row>
    <row r="729" spans="1:6" ht="19.2" x14ac:dyDescent="0.3">
      <c r="A729" s="4" t="s">
        <v>394</v>
      </c>
      <c r="B729" s="5" t="s">
        <v>315</v>
      </c>
      <c r="C729" s="6" t="s">
        <v>56</v>
      </c>
      <c r="D729" s="7">
        <v>1863527.63</v>
      </c>
      <c r="E729" s="16">
        <v>45140</v>
      </c>
      <c r="F729" s="22">
        <v>0</v>
      </c>
    </row>
    <row r="730" spans="1:6" ht="19.2" x14ac:dyDescent="0.3">
      <c r="A730" s="4" t="s">
        <v>394</v>
      </c>
      <c r="B730" s="5" t="s">
        <v>315</v>
      </c>
      <c r="C730" s="6" t="s">
        <v>70</v>
      </c>
      <c r="D730" s="7">
        <v>415136.91</v>
      </c>
      <c r="E730" s="16">
        <v>45140</v>
      </c>
      <c r="F730" s="22">
        <v>70087.16</v>
      </c>
    </row>
    <row r="731" spans="1:6" ht="19.2" x14ac:dyDescent="0.3">
      <c r="A731" s="4" t="s">
        <v>394</v>
      </c>
      <c r="B731" s="5" t="s">
        <v>315</v>
      </c>
      <c r="C731" s="6" t="s">
        <v>58</v>
      </c>
      <c r="D731" s="7">
        <v>1046884.21</v>
      </c>
      <c r="E731" s="16">
        <v>45412</v>
      </c>
      <c r="F731" s="22">
        <v>0</v>
      </c>
    </row>
    <row r="732" spans="1:6" ht="19.2" x14ac:dyDescent="0.3">
      <c r="A732" s="4" t="s">
        <v>394</v>
      </c>
      <c r="B732" s="5" t="s">
        <v>315</v>
      </c>
      <c r="C732" s="6" t="s">
        <v>73</v>
      </c>
      <c r="D732" s="7">
        <v>233213.75</v>
      </c>
      <c r="E732" s="16">
        <v>45412</v>
      </c>
      <c r="F732" s="22">
        <v>39373.25</v>
      </c>
    </row>
    <row r="733" spans="1:6" ht="19.2" x14ac:dyDescent="0.3">
      <c r="A733" s="4" t="s">
        <v>394</v>
      </c>
      <c r="B733" s="5" t="s">
        <v>315</v>
      </c>
      <c r="C733" s="6" t="s">
        <v>78</v>
      </c>
      <c r="D733" s="7">
        <v>1314897.06</v>
      </c>
      <c r="E733" s="16">
        <v>45127</v>
      </c>
      <c r="F733" s="22">
        <v>0</v>
      </c>
    </row>
    <row r="734" spans="1:6" ht="19.2" x14ac:dyDescent="0.3">
      <c r="A734" s="4" t="s">
        <v>394</v>
      </c>
      <c r="B734" s="5" t="s">
        <v>315</v>
      </c>
      <c r="C734" s="6" t="s">
        <v>79</v>
      </c>
      <c r="D734" s="7">
        <v>292918.81</v>
      </c>
      <c r="E734" s="16">
        <v>45127</v>
      </c>
      <c r="F734" s="22">
        <v>49453.2</v>
      </c>
    </row>
    <row r="735" spans="1:6" ht="19.2" x14ac:dyDescent="0.3">
      <c r="A735" s="4" t="s">
        <v>394</v>
      </c>
      <c r="B735" s="5" t="s">
        <v>316</v>
      </c>
      <c r="C735" s="6" t="s">
        <v>56</v>
      </c>
      <c r="D735" s="7">
        <v>45970.51</v>
      </c>
      <c r="E735" s="16">
        <v>45140</v>
      </c>
      <c r="F735" s="22">
        <v>0</v>
      </c>
    </row>
    <row r="736" spans="1:6" ht="19.2" x14ac:dyDescent="0.3">
      <c r="A736" s="4" t="s">
        <v>394</v>
      </c>
      <c r="B736" s="5" t="s">
        <v>316</v>
      </c>
      <c r="C736" s="6" t="s">
        <v>58</v>
      </c>
      <c r="D736" s="7">
        <v>25825.11</v>
      </c>
      <c r="E736" s="16">
        <v>45412</v>
      </c>
      <c r="F736" s="22">
        <v>0</v>
      </c>
    </row>
    <row r="737" spans="1:6" ht="19.2" x14ac:dyDescent="0.3">
      <c r="A737" s="4" t="s">
        <v>394</v>
      </c>
      <c r="B737" s="5" t="s">
        <v>316</v>
      </c>
      <c r="C737" s="6" t="s">
        <v>78</v>
      </c>
      <c r="D737" s="7">
        <v>32436.6</v>
      </c>
      <c r="E737" s="16">
        <v>45127</v>
      </c>
      <c r="F737" s="22">
        <v>0</v>
      </c>
    </row>
    <row r="738" spans="1:6" ht="19.2" x14ac:dyDescent="0.3">
      <c r="A738" s="4" t="s">
        <v>394</v>
      </c>
      <c r="B738" s="5" t="s">
        <v>317</v>
      </c>
      <c r="C738" s="6" t="s">
        <v>56</v>
      </c>
      <c r="D738" s="7">
        <v>51658.28</v>
      </c>
      <c r="E738" s="16">
        <v>45140</v>
      </c>
      <c r="F738" s="22">
        <v>0</v>
      </c>
    </row>
    <row r="739" spans="1:6" ht="19.2" x14ac:dyDescent="0.3">
      <c r="A739" s="4" t="s">
        <v>394</v>
      </c>
      <c r="B739" s="5" t="s">
        <v>317</v>
      </c>
      <c r="C739" s="6" t="s">
        <v>70</v>
      </c>
      <c r="D739" s="7">
        <v>11585.68</v>
      </c>
      <c r="E739" s="16">
        <v>45140</v>
      </c>
      <c r="F739" s="22">
        <v>1956</v>
      </c>
    </row>
    <row r="740" spans="1:6" ht="19.2" x14ac:dyDescent="0.3">
      <c r="A740" s="4" t="s">
        <v>394</v>
      </c>
      <c r="B740" s="5" t="s">
        <v>317</v>
      </c>
      <c r="C740" s="6" t="s">
        <v>58</v>
      </c>
      <c r="D740" s="7">
        <v>29020.35</v>
      </c>
      <c r="E740" s="16">
        <v>45427</v>
      </c>
      <c r="F740" s="22">
        <v>0</v>
      </c>
    </row>
    <row r="741" spans="1:6" ht="19.2" x14ac:dyDescent="0.3">
      <c r="A741" s="4" t="s">
        <v>394</v>
      </c>
      <c r="B741" s="5" t="s">
        <v>317</v>
      </c>
      <c r="C741" s="6" t="s">
        <v>73</v>
      </c>
      <c r="D741" s="7">
        <v>6508.55</v>
      </c>
      <c r="E741" s="16">
        <v>45427</v>
      </c>
      <c r="F741" s="22">
        <v>1098.83</v>
      </c>
    </row>
    <row r="742" spans="1:6" ht="19.2" x14ac:dyDescent="0.3">
      <c r="A742" s="4" t="s">
        <v>394</v>
      </c>
      <c r="B742" s="5" t="s">
        <v>317</v>
      </c>
      <c r="C742" s="6" t="s">
        <v>78</v>
      </c>
      <c r="D742" s="7">
        <v>36449.86</v>
      </c>
      <c r="E742" s="16">
        <v>45127</v>
      </c>
      <c r="F742" s="22">
        <v>0</v>
      </c>
    </row>
    <row r="743" spans="1:6" ht="19.2" x14ac:dyDescent="0.3">
      <c r="A743" s="4" t="s">
        <v>394</v>
      </c>
      <c r="B743" s="5" t="s">
        <v>317</v>
      </c>
      <c r="C743" s="6" t="s">
        <v>79</v>
      </c>
      <c r="D743" s="7">
        <v>8174.81</v>
      </c>
      <c r="E743" s="16">
        <v>45127</v>
      </c>
      <c r="F743" s="22">
        <v>1380.14</v>
      </c>
    </row>
    <row r="744" spans="1:6" ht="19.2" x14ac:dyDescent="0.3">
      <c r="A744" s="4" t="s">
        <v>394</v>
      </c>
      <c r="B744" s="5" t="s">
        <v>318</v>
      </c>
      <c r="C744" s="6" t="s">
        <v>56</v>
      </c>
      <c r="D744" s="7">
        <v>86538.04</v>
      </c>
      <c r="E744" s="16">
        <v>45140</v>
      </c>
      <c r="F744" s="22">
        <v>0</v>
      </c>
    </row>
    <row r="745" spans="1:6" ht="19.2" x14ac:dyDescent="0.3">
      <c r="A745" s="4" t="s">
        <v>394</v>
      </c>
      <c r="B745" s="5" t="s">
        <v>318</v>
      </c>
      <c r="C745" s="6" t="s">
        <v>58</v>
      </c>
      <c r="D745" s="7">
        <v>48614.95</v>
      </c>
      <c r="E745" s="16">
        <v>45412</v>
      </c>
      <c r="F745" s="22">
        <v>0</v>
      </c>
    </row>
    <row r="746" spans="1:6" ht="19.2" x14ac:dyDescent="0.3">
      <c r="A746" s="4" t="s">
        <v>394</v>
      </c>
      <c r="B746" s="5" t="s">
        <v>318</v>
      </c>
      <c r="C746" s="6" t="s">
        <v>78</v>
      </c>
      <c r="D746" s="7">
        <v>61060.87</v>
      </c>
      <c r="E746" s="16">
        <v>45127</v>
      </c>
      <c r="F746" s="22">
        <v>0</v>
      </c>
    </row>
    <row r="747" spans="1:6" ht="19.2" x14ac:dyDescent="0.3">
      <c r="A747" s="4" t="s">
        <v>394</v>
      </c>
      <c r="B747" s="5" t="s">
        <v>319</v>
      </c>
      <c r="C747" s="6" t="s">
        <v>56</v>
      </c>
      <c r="D747" s="7">
        <v>1698749.77</v>
      </c>
      <c r="E747" s="16">
        <v>45140</v>
      </c>
      <c r="F747" s="22">
        <v>0</v>
      </c>
    </row>
    <row r="748" spans="1:6" ht="19.2" x14ac:dyDescent="0.3">
      <c r="A748" s="4" t="s">
        <v>394</v>
      </c>
      <c r="B748" s="5" t="s">
        <v>319</v>
      </c>
      <c r="C748" s="6" t="s">
        <v>70</v>
      </c>
      <c r="D748" s="7">
        <v>356359.9</v>
      </c>
      <c r="E748" s="16">
        <v>45140</v>
      </c>
      <c r="F748" s="22">
        <v>60163.9</v>
      </c>
    </row>
    <row r="749" spans="1:6" ht="19.2" x14ac:dyDescent="0.3">
      <c r="A749" s="4" t="s">
        <v>394</v>
      </c>
      <c r="B749" s="5" t="s">
        <v>319</v>
      </c>
      <c r="C749" s="6" t="s">
        <v>58</v>
      </c>
      <c r="D749" s="7">
        <v>954316.04</v>
      </c>
      <c r="E749" s="16">
        <v>45412</v>
      </c>
      <c r="F749" s="22">
        <v>0</v>
      </c>
    </row>
    <row r="750" spans="1:6" ht="19.2" x14ac:dyDescent="0.3">
      <c r="A750" s="4" t="s">
        <v>394</v>
      </c>
      <c r="B750" s="5" t="s">
        <v>319</v>
      </c>
      <c r="C750" s="6" t="s">
        <v>73</v>
      </c>
      <c r="D750" s="7">
        <v>200194.28</v>
      </c>
      <c r="E750" s="16">
        <v>45412</v>
      </c>
      <c r="F750" s="22">
        <v>33798.6</v>
      </c>
    </row>
    <row r="751" spans="1:6" ht="19.2" x14ac:dyDescent="0.3">
      <c r="A751" s="4" t="s">
        <v>394</v>
      </c>
      <c r="B751" s="5" t="s">
        <v>319</v>
      </c>
      <c r="C751" s="6" t="s">
        <v>78</v>
      </c>
      <c r="D751" s="7">
        <v>1212939.3700000001</v>
      </c>
      <c r="E751" s="16">
        <v>45127</v>
      </c>
      <c r="F751" s="22">
        <v>0</v>
      </c>
    </row>
    <row r="752" spans="1:6" ht="19.2" x14ac:dyDescent="0.3">
      <c r="A752" s="4" t="s">
        <v>394</v>
      </c>
      <c r="B752" s="5" t="s">
        <v>319</v>
      </c>
      <c r="C752" s="6" t="s">
        <v>79</v>
      </c>
      <c r="D752" s="7">
        <v>251446.01</v>
      </c>
      <c r="E752" s="16">
        <v>45127</v>
      </c>
      <c r="F752" s="22">
        <v>42451.39</v>
      </c>
    </row>
    <row r="753" spans="1:6" ht="19.2" x14ac:dyDescent="0.3">
      <c r="A753" s="4" t="s">
        <v>394</v>
      </c>
      <c r="B753" s="5" t="s">
        <v>320</v>
      </c>
      <c r="C753" s="6" t="s">
        <v>56</v>
      </c>
      <c r="D753" s="7">
        <v>10191.290000000001</v>
      </c>
      <c r="E753" s="16">
        <v>45140</v>
      </c>
      <c r="F753" s="22">
        <v>0</v>
      </c>
    </row>
    <row r="754" spans="1:6" ht="19.2" x14ac:dyDescent="0.3">
      <c r="A754" s="4" t="s">
        <v>394</v>
      </c>
      <c r="B754" s="5" t="s">
        <v>320</v>
      </c>
      <c r="C754" s="6" t="s">
        <v>58</v>
      </c>
      <c r="D754" s="7">
        <v>5725.22</v>
      </c>
      <c r="E754" s="16">
        <v>45412</v>
      </c>
      <c r="F754" s="22">
        <v>0</v>
      </c>
    </row>
    <row r="755" spans="1:6" ht="19.2" x14ac:dyDescent="0.3">
      <c r="A755" s="4" t="s">
        <v>394</v>
      </c>
      <c r="B755" s="5" t="s">
        <v>320</v>
      </c>
      <c r="C755" s="6" t="s">
        <v>78</v>
      </c>
      <c r="D755" s="7">
        <v>7190.93</v>
      </c>
      <c r="E755" s="16">
        <v>45127</v>
      </c>
      <c r="F755" s="22">
        <v>0</v>
      </c>
    </row>
    <row r="756" spans="1:6" ht="19.2" x14ac:dyDescent="0.3">
      <c r="A756" s="4" t="s">
        <v>394</v>
      </c>
      <c r="B756" s="5" t="s">
        <v>322</v>
      </c>
      <c r="C756" s="6" t="s">
        <v>56</v>
      </c>
      <c r="D756" s="7">
        <v>4037.46</v>
      </c>
      <c r="E756" s="16">
        <v>45140</v>
      </c>
      <c r="F756" s="22">
        <v>0</v>
      </c>
    </row>
    <row r="757" spans="1:6" ht="19.2" x14ac:dyDescent="0.3">
      <c r="A757" s="4" t="s">
        <v>394</v>
      </c>
      <c r="B757" s="5" t="s">
        <v>322</v>
      </c>
      <c r="C757" s="6" t="s">
        <v>70</v>
      </c>
      <c r="D757" s="7">
        <v>1058.3800000000001</v>
      </c>
      <c r="E757" s="16">
        <v>45140</v>
      </c>
      <c r="F757" s="22">
        <v>0</v>
      </c>
    </row>
    <row r="758" spans="1:6" ht="19.2" x14ac:dyDescent="0.3">
      <c r="A758" s="4" t="s">
        <v>394</v>
      </c>
      <c r="B758" s="5" t="s">
        <v>322</v>
      </c>
      <c r="C758" s="6" t="s">
        <v>78</v>
      </c>
      <c r="D758" s="7">
        <v>2848.81</v>
      </c>
      <c r="E758" s="16">
        <v>45127</v>
      </c>
      <c r="F758" s="22">
        <v>0</v>
      </c>
    </row>
    <row r="759" spans="1:6" ht="19.2" x14ac:dyDescent="0.3">
      <c r="A759" s="4" t="s">
        <v>394</v>
      </c>
      <c r="B759" s="5" t="s">
        <v>322</v>
      </c>
      <c r="C759" s="6" t="s">
        <v>79</v>
      </c>
      <c r="D759" s="7">
        <v>746.79</v>
      </c>
      <c r="E759" s="16">
        <v>45127</v>
      </c>
      <c r="F759" s="22">
        <v>0</v>
      </c>
    </row>
    <row r="760" spans="1:6" ht="19.2" x14ac:dyDescent="0.3">
      <c r="A760" s="4" t="s">
        <v>394</v>
      </c>
      <c r="B760" s="5" t="s">
        <v>323</v>
      </c>
      <c r="C760" s="6" t="s">
        <v>56</v>
      </c>
      <c r="D760" s="7">
        <v>962945.37</v>
      </c>
      <c r="E760" s="16">
        <v>45140</v>
      </c>
      <c r="F760" s="22">
        <v>0</v>
      </c>
    </row>
    <row r="761" spans="1:6" ht="19.2" x14ac:dyDescent="0.3">
      <c r="A761" s="4" t="s">
        <v>394</v>
      </c>
      <c r="B761" s="5" t="s">
        <v>323</v>
      </c>
      <c r="C761" s="6" t="s">
        <v>70</v>
      </c>
      <c r="D761" s="7">
        <v>252426.04</v>
      </c>
      <c r="E761" s="16">
        <v>45140</v>
      </c>
      <c r="F761" s="22">
        <v>0</v>
      </c>
    </row>
    <row r="762" spans="1:6" ht="19.2" x14ac:dyDescent="0.3">
      <c r="A762" s="4" t="s">
        <v>394</v>
      </c>
      <c r="B762" s="5" t="s">
        <v>323</v>
      </c>
      <c r="C762" s="6" t="s">
        <v>58</v>
      </c>
      <c r="D762" s="7">
        <v>540959.14</v>
      </c>
      <c r="E762" s="16">
        <v>45412</v>
      </c>
      <c r="F762" s="22">
        <v>0</v>
      </c>
    </row>
    <row r="763" spans="1:6" ht="19.2" x14ac:dyDescent="0.3">
      <c r="A763" s="4" t="s">
        <v>394</v>
      </c>
      <c r="B763" s="5" t="s">
        <v>323</v>
      </c>
      <c r="C763" s="6" t="s">
        <v>73</v>
      </c>
      <c r="D763" s="7">
        <v>141806.76999999999</v>
      </c>
      <c r="E763" s="16">
        <v>45412</v>
      </c>
      <c r="F763" s="22">
        <v>0</v>
      </c>
    </row>
    <row r="764" spans="1:6" ht="19.2" x14ac:dyDescent="0.3">
      <c r="A764" s="4" t="s">
        <v>394</v>
      </c>
      <c r="B764" s="5" t="s">
        <v>323</v>
      </c>
      <c r="C764" s="6" t="s">
        <v>78</v>
      </c>
      <c r="D764" s="7">
        <v>679450.1</v>
      </c>
      <c r="E764" s="16">
        <v>45127</v>
      </c>
      <c r="F764" s="22">
        <v>0</v>
      </c>
    </row>
    <row r="765" spans="1:6" ht="19.2" x14ac:dyDescent="0.3">
      <c r="A765" s="4" t="s">
        <v>394</v>
      </c>
      <c r="B765" s="5" t="s">
        <v>323</v>
      </c>
      <c r="C765" s="6" t="s">
        <v>79</v>
      </c>
      <c r="D765" s="7">
        <v>178110.72</v>
      </c>
      <c r="E765" s="16">
        <v>45127</v>
      </c>
      <c r="F765" s="22">
        <v>0</v>
      </c>
    </row>
    <row r="766" spans="1:6" ht="19.2" x14ac:dyDescent="0.3">
      <c r="A766" s="4" t="s">
        <v>394</v>
      </c>
      <c r="B766" s="5" t="s">
        <v>324</v>
      </c>
      <c r="C766" s="6" t="s">
        <v>56</v>
      </c>
      <c r="D766" s="7">
        <v>2992596.16</v>
      </c>
      <c r="E766" s="16">
        <v>45140</v>
      </c>
      <c r="F766" s="22">
        <v>0</v>
      </c>
    </row>
    <row r="767" spans="1:6" ht="19.2" x14ac:dyDescent="0.3">
      <c r="A767" s="4" t="s">
        <v>394</v>
      </c>
      <c r="B767" s="5" t="s">
        <v>324</v>
      </c>
      <c r="C767" s="6" t="s">
        <v>70</v>
      </c>
      <c r="D767" s="7">
        <v>623872.09</v>
      </c>
      <c r="E767" s="16">
        <v>45140</v>
      </c>
      <c r="F767" s="22">
        <v>105327.72</v>
      </c>
    </row>
    <row r="768" spans="1:6" ht="19.2" x14ac:dyDescent="0.3">
      <c r="A768" s="4" t="s">
        <v>394</v>
      </c>
      <c r="B768" s="5" t="s">
        <v>324</v>
      </c>
      <c r="C768" s="6" t="s">
        <v>58</v>
      </c>
      <c r="D768" s="7">
        <v>1681167.26</v>
      </c>
      <c r="E768" s="16">
        <v>45412</v>
      </c>
      <c r="F768" s="22">
        <v>0</v>
      </c>
    </row>
    <row r="769" spans="1:6" ht="19.2" x14ac:dyDescent="0.3">
      <c r="A769" s="4" t="s">
        <v>394</v>
      </c>
      <c r="B769" s="5" t="s">
        <v>324</v>
      </c>
      <c r="C769" s="6" t="s">
        <v>73</v>
      </c>
      <c r="D769" s="7">
        <v>350476.08</v>
      </c>
      <c r="E769" s="16">
        <v>45412</v>
      </c>
      <c r="F769" s="22">
        <v>59170.53</v>
      </c>
    </row>
    <row r="770" spans="1:6" ht="19.2" x14ac:dyDescent="0.3">
      <c r="A770" s="4" t="s">
        <v>394</v>
      </c>
      <c r="B770" s="5" t="s">
        <v>324</v>
      </c>
      <c r="C770" s="6" t="s">
        <v>78</v>
      </c>
      <c r="D770" s="7">
        <v>2302586.5</v>
      </c>
      <c r="E770" s="16">
        <v>45127</v>
      </c>
      <c r="F770" s="22">
        <v>0</v>
      </c>
    </row>
    <row r="771" spans="1:6" ht="19.2" x14ac:dyDescent="0.3">
      <c r="A771" s="4" t="s">
        <v>394</v>
      </c>
      <c r="B771" s="5" t="s">
        <v>324</v>
      </c>
      <c r="C771" s="6" t="s">
        <v>79</v>
      </c>
      <c r="D771" s="7">
        <v>440201.46</v>
      </c>
      <c r="E771" s="16">
        <v>45127</v>
      </c>
      <c r="F771" s="22">
        <v>74318.78</v>
      </c>
    </row>
    <row r="772" spans="1:6" ht="19.2" x14ac:dyDescent="0.3">
      <c r="A772" s="4" t="s">
        <v>394</v>
      </c>
      <c r="B772" s="5" t="s">
        <v>325</v>
      </c>
      <c r="C772" s="6" t="s">
        <v>56</v>
      </c>
      <c r="D772" s="7">
        <v>6205.96</v>
      </c>
      <c r="E772" s="16">
        <v>45140</v>
      </c>
      <c r="F772" s="22">
        <v>0</v>
      </c>
    </row>
    <row r="773" spans="1:6" ht="19.2" x14ac:dyDescent="0.3">
      <c r="A773" s="4" t="s">
        <v>394</v>
      </c>
      <c r="B773" s="5" t="s">
        <v>325</v>
      </c>
      <c r="C773" s="6" t="s">
        <v>58</v>
      </c>
      <c r="D773" s="7">
        <v>3486.36</v>
      </c>
      <c r="E773" s="16">
        <v>45412</v>
      </c>
      <c r="F773" s="22">
        <v>0</v>
      </c>
    </row>
    <row r="774" spans="1:6" ht="19.2" x14ac:dyDescent="0.3">
      <c r="A774" s="4" t="s">
        <v>394</v>
      </c>
      <c r="B774" s="5" t="s">
        <v>325</v>
      </c>
      <c r="C774" s="6" t="s">
        <v>78</v>
      </c>
      <c r="D774" s="7">
        <v>4378.8999999999996</v>
      </c>
      <c r="E774" s="16">
        <v>45127</v>
      </c>
      <c r="F774" s="22">
        <v>0</v>
      </c>
    </row>
    <row r="775" spans="1:6" ht="19.2" x14ac:dyDescent="0.3">
      <c r="A775" s="4" t="s">
        <v>394</v>
      </c>
      <c r="B775" s="5" t="s">
        <v>326</v>
      </c>
      <c r="C775" s="6" t="s">
        <v>56</v>
      </c>
      <c r="D775" s="7">
        <v>1475392.63</v>
      </c>
      <c r="E775" s="16">
        <v>45140</v>
      </c>
      <c r="F775" s="22">
        <v>0</v>
      </c>
    </row>
    <row r="776" spans="1:6" ht="19.2" x14ac:dyDescent="0.3">
      <c r="A776" s="4" t="s">
        <v>394</v>
      </c>
      <c r="B776" s="5" t="s">
        <v>326</v>
      </c>
      <c r="C776" s="6" t="s">
        <v>70</v>
      </c>
      <c r="D776" s="7">
        <v>386758.71</v>
      </c>
      <c r="E776" s="16">
        <v>45140</v>
      </c>
      <c r="F776" s="22">
        <v>0</v>
      </c>
    </row>
    <row r="777" spans="1:6" ht="19.2" x14ac:dyDescent="0.3">
      <c r="A777" s="4" t="s">
        <v>394</v>
      </c>
      <c r="B777" s="5" t="s">
        <v>326</v>
      </c>
      <c r="C777" s="6" t="s">
        <v>58</v>
      </c>
      <c r="D777" s="7">
        <v>828839.46</v>
      </c>
      <c r="E777" s="16">
        <v>45412</v>
      </c>
      <c r="F777" s="22">
        <v>0</v>
      </c>
    </row>
    <row r="778" spans="1:6" ht="19.2" x14ac:dyDescent="0.3">
      <c r="A778" s="4" t="s">
        <v>394</v>
      </c>
      <c r="B778" s="5" t="s">
        <v>326</v>
      </c>
      <c r="C778" s="6" t="s">
        <v>73</v>
      </c>
      <c r="D778" s="7">
        <v>217271.58</v>
      </c>
      <c r="E778" s="16">
        <v>45412</v>
      </c>
      <c r="F778" s="22">
        <v>0</v>
      </c>
    </row>
    <row r="779" spans="1:6" ht="19.2" x14ac:dyDescent="0.3">
      <c r="A779" s="4" t="s">
        <v>394</v>
      </c>
      <c r="B779" s="5" t="s">
        <v>326</v>
      </c>
      <c r="C779" s="6" t="s">
        <v>78</v>
      </c>
      <c r="D779" s="7">
        <v>1041030.68</v>
      </c>
      <c r="E779" s="16">
        <v>45127</v>
      </c>
      <c r="F779" s="22">
        <v>0</v>
      </c>
    </row>
    <row r="780" spans="1:6" ht="19.2" x14ac:dyDescent="0.3">
      <c r="A780" s="4" t="s">
        <v>394</v>
      </c>
      <c r="B780" s="5" t="s">
        <v>326</v>
      </c>
      <c r="C780" s="6" t="s">
        <v>79</v>
      </c>
      <c r="D780" s="7">
        <v>272895.28000000003</v>
      </c>
      <c r="E780" s="16">
        <v>45127</v>
      </c>
      <c r="F780" s="22">
        <v>0</v>
      </c>
    </row>
    <row r="781" spans="1:6" ht="19.2" x14ac:dyDescent="0.3">
      <c r="A781" s="4" t="s">
        <v>394</v>
      </c>
      <c r="B781" s="5" t="s">
        <v>327</v>
      </c>
      <c r="C781" s="6" t="s">
        <v>56</v>
      </c>
      <c r="D781" s="7">
        <v>8744.84</v>
      </c>
      <c r="E781" s="16">
        <v>45139</v>
      </c>
      <c r="F781" s="22">
        <v>0</v>
      </c>
    </row>
    <row r="782" spans="1:6" ht="19.2" x14ac:dyDescent="0.3">
      <c r="A782" s="4" t="s">
        <v>394</v>
      </c>
      <c r="B782" s="5" t="s">
        <v>327</v>
      </c>
      <c r="C782" s="6" t="s">
        <v>58</v>
      </c>
      <c r="D782" s="7">
        <v>4912.6400000000003</v>
      </c>
      <c r="E782" s="16">
        <v>45412</v>
      </c>
      <c r="F782" s="22">
        <v>0</v>
      </c>
    </row>
    <row r="783" spans="1:6" ht="19.2" x14ac:dyDescent="0.3">
      <c r="A783" s="4" t="s">
        <v>394</v>
      </c>
      <c r="B783" s="5" t="s">
        <v>327</v>
      </c>
      <c r="C783" s="6" t="s">
        <v>78</v>
      </c>
      <c r="D783" s="7">
        <v>6170.32</v>
      </c>
      <c r="E783" s="16">
        <v>45127</v>
      </c>
      <c r="F783" s="22">
        <v>0</v>
      </c>
    </row>
    <row r="784" spans="1:6" ht="19.2" x14ac:dyDescent="0.3">
      <c r="A784" s="4" t="s">
        <v>394</v>
      </c>
      <c r="B784" s="5" t="s">
        <v>329</v>
      </c>
      <c r="C784" s="6" t="s">
        <v>56</v>
      </c>
      <c r="D784" s="7">
        <v>851106.5</v>
      </c>
      <c r="E784" s="16">
        <v>45140</v>
      </c>
      <c r="F784" s="22">
        <v>0</v>
      </c>
    </row>
    <row r="785" spans="1:6" ht="19.2" x14ac:dyDescent="0.3">
      <c r="A785" s="4" t="s">
        <v>394</v>
      </c>
      <c r="B785" s="5" t="s">
        <v>329</v>
      </c>
      <c r="C785" s="6" t="s">
        <v>70</v>
      </c>
      <c r="D785" s="7">
        <v>214671.62</v>
      </c>
      <c r="E785" s="16">
        <v>45140</v>
      </c>
      <c r="F785" s="22">
        <v>0</v>
      </c>
    </row>
    <row r="786" spans="1:6" ht="19.2" x14ac:dyDescent="0.3">
      <c r="A786" s="4" t="s">
        <v>394</v>
      </c>
      <c r="B786" s="5" t="s">
        <v>329</v>
      </c>
      <c r="C786" s="6" t="s">
        <v>58</v>
      </c>
      <c r="D786" s="7">
        <v>478130.8</v>
      </c>
      <c r="E786" s="16">
        <v>45412</v>
      </c>
      <c r="F786" s="22">
        <v>0</v>
      </c>
    </row>
    <row r="787" spans="1:6" ht="19.2" x14ac:dyDescent="0.3">
      <c r="A787" s="4" t="s">
        <v>394</v>
      </c>
      <c r="B787" s="5" t="s">
        <v>329</v>
      </c>
      <c r="C787" s="6" t="s">
        <v>73</v>
      </c>
      <c r="D787" s="7">
        <v>120597.26</v>
      </c>
      <c r="E787" s="16">
        <v>45412</v>
      </c>
      <c r="F787" s="22">
        <v>0</v>
      </c>
    </row>
    <row r="788" spans="1:6" ht="19.2" x14ac:dyDescent="0.3">
      <c r="A788" s="4" t="s">
        <v>394</v>
      </c>
      <c r="B788" s="5" t="s">
        <v>329</v>
      </c>
      <c r="C788" s="6" t="s">
        <v>78</v>
      </c>
      <c r="D788" s="7">
        <v>632592.11</v>
      </c>
      <c r="E788" s="16">
        <v>45127</v>
      </c>
      <c r="F788" s="22">
        <v>0</v>
      </c>
    </row>
    <row r="789" spans="1:6" ht="19.2" x14ac:dyDescent="0.3">
      <c r="A789" s="4" t="s">
        <v>394</v>
      </c>
      <c r="B789" s="5" t="s">
        <v>329</v>
      </c>
      <c r="C789" s="6" t="s">
        <v>79</v>
      </c>
      <c r="D789" s="7">
        <v>151471.37</v>
      </c>
      <c r="E789" s="16">
        <v>45127</v>
      </c>
      <c r="F789" s="22">
        <v>0</v>
      </c>
    </row>
    <row r="790" spans="1:6" ht="19.2" x14ac:dyDescent="0.3">
      <c r="A790" s="4" t="s">
        <v>394</v>
      </c>
      <c r="B790" s="5" t="s">
        <v>330</v>
      </c>
      <c r="C790" s="6" t="s">
        <v>56</v>
      </c>
      <c r="D790" s="7">
        <v>143282.62</v>
      </c>
      <c r="E790" s="16">
        <v>45140</v>
      </c>
      <c r="F790" s="22">
        <v>0</v>
      </c>
    </row>
    <row r="791" spans="1:6" ht="19.2" x14ac:dyDescent="0.3">
      <c r="A791" s="4" t="s">
        <v>394</v>
      </c>
      <c r="B791" s="5" t="s">
        <v>330</v>
      </c>
      <c r="C791" s="6" t="s">
        <v>70</v>
      </c>
      <c r="D791" s="7">
        <v>32134.76</v>
      </c>
      <c r="E791" s="16">
        <v>45140</v>
      </c>
      <c r="F791" s="22">
        <v>5425.28</v>
      </c>
    </row>
    <row r="792" spans="1:6" ht="19.2" x14ac:dyDescent="0.3">
      <c r="A792" s="4" t="s">
        <v>394</v>
      </c>
      <c r="B792" s="5" t="s">
        <v>330</v>
      </c>
      <c r="C792" s="6" t="s">
        <v>58</v>
      </c>
      <c r="D792" s="7">
        <v>80492.67</v>
      </c>
      <c r="E792" s="16">
        <v>45412</v>
      </c>
      <c r="F792" s="22">
        <v>0</v>
      </c>
    </row>
    <row r="793" spans="1:6" ht="19.2" x14ac:dyDescent="0.3">
      <c r="A793" s="4" t="s">
        <v>394</v>
      </c>
      <c r="B793" s="5" t="s">
        <v>330</v>
      </c>
      <c r="C793" s="6" t="s">
        <v>73</v>
      </c>
      <c r="D793" s="7">
        <v>18052.52</v>
      </c>
      <c r="E793" s="16">
        <v>45412</v>
      </c>
      <c r="F793" s="22">
        <v>3047.79</v>
      </c>
    </row>
    <row r="794" spans="1:6" ht="19.2" x14ac:dyDescent="0.3">
      <c r="A794" s="4" t="s">
        <v>394</v>
      </c>
      <c r="B794" s="5" t="s">
        <v>330</v>
      </c>
      <c r="C794" s="6" t="s">
        <v>78</v>
      </c>
      <c r="D794" s="7">
        <v>101099.6</v>
      </c>
      <c r="E794" s="16">
        <v>45127</v>
      </c>
      <c r="F794" s="22">
        <v>0</v>
      </c>
    </row>
    <row r="795" spans="1:6" ht="19.2" x14ac:dyDescent="0.3">
      <c r="A795" s="4" t="s">
        <v>394</v>
      </c>
      <c r="B795" s="5" t="s">
        <v>330</v>
      </c>
      <c r="C795" s="6" t="s">
        <v>79</v>
      </c>
      <c r="D795" s="7">
        <v>26502.2</v>
      </c>
      <c r="E795" s="16">
        <v>45127</v>
      </c>
      <c r="F795" s="22">
        <v>0</v>
      </c>
    </row>
    <row r="796" spans="1:6" ht="19.2" x14ac:dyDescent="0.3">
      <c r="A796" s="4" t="s">
        <v>394</v>
      </c>
      <c r="B796" s="5" t="s">
        <v>331</v>
      </c>
      <c r="C796" s="6" t="s">
        <v>56</v>
      </c>
      <c r="D796" s="7">
        <v>19017.830000000002</v>
      </c>
      <c r="E796" s="16">
        <v>45140</v>
      </c>
      <c r="F796" s="22">
        <v>0</v>
      </c>
    </row>
    <row r="797" spans="1:6" ht="19.2" x14ac:dyDescent="0.3">
      <c r="A797" s="4" t="s">
        <v>394</v>
      </c>
      <c r="B797" s="5" t="s">
        <v>331</v>
      </c>
      <c r="C797" s="6" t="s">
        <v>58</v>
      </c>
      <c r="D797" s="7">
        <v>10683.75</v>
      </c>
      <c r="E797" s="16">
        <v>45412</v>
      </c>
      <c r="F797" s="22">
        <v>0</v>
      </c>
    </row>
    <row r="798" spans="1:6" ht="19.2" x14ac:dyDescent="0.3">
      <c r="A798" s="4" t="s">
        <v>394</v>
      </c>
      <c r="B798" s="5" t="s">
        <v>331</v>
      </c>
      <c r="C798" s="6" t="s">
        <v>78</v>
      </c>
      <c r="D798" s="7">
        <v>13418.9</v>
      </c>
      <c r="E798" s="16">
        <v>45127</v>
      </c>
      <c r="F798" s="22">
        <v>0</v>
      </c>
    </row>
    <row r="799" spans="1:6" ht="19.2" x14ac:dyDescent="0.3">
      <c r="A799" s="4" t="s">
        <v>394</v>
      </c>
      <c r="B799" s="5" t="s">
        <v>333</v>
      </c>
      <c r="C799" s="6" t="s">
        <v>56</v>
      </c>
      <c r="D799" s="7">
        <v>445203.27</v>
      </c>
      <c r="E799" s="16">
        <v>45140</v>
      </c>
      <c r="F799" s="22">
        <v>0</v>
      </c>
    </row>
    <row r="800" spans="1:6" ht="19.2" x14ac:dyDescent="0.3">
      <c r="A800" s="4" t="s">
        <v>394</v>
      </c>
      <c r="B800" s="5" t="s">
        <v>333</v>
      </c>
      <c r="C800" s="6" t="s">
        <v>70</v>
      </c>
      <c r="D800" s="7">
        <v>104310.39</v>
      </c>
      <c r="E800" s="16">
        <v>45140</v>
      </c>
      <c r="F800" s="22">
        <v>0</v>
      </c>
    </row>
    <row r="801" spans="1:6" ht="19.2" x14ac:dyDescent="0.3">
      <c r="A801" s="4" t="s">
        <v>394</v>
      </c>
      <c r="B801" s="5" t="s">
        <v>333</v>
      </c>
      <c r="C801" s="6" t="s">
        <v>58</v>
      </c>
      <c r="D801" s="7">
        <v>258108.15</v>
      </c>
      <c r="E801" s="16">
        <v>45412</v>
      </c>
      <c r="F801" s="22">
        <v>0</v>
      </c>
    </row>
    <row r="802" spans="1:6" ht="19.2" x14ac:dyDescent="0.3">
      <c r="A802" s="4" t="s">
        <v>394</v>
      </c>
      <c r="B802" s="5" t="s">
        <v>333</v>
      </c>
      <c r="C802" s="6" t="s">
        <v>73</v>
      </c>
      <c r="D802" s="7">
        <v>58599.02</v>
      </c>
      <c r="E802" s="16">
        <v>45412</v>
      </c>
      <c r="F802" s="22">
        <v>0</v>
      </c>
    </row>
    <row r="803" spans="1:6" ht="19.2" x14ac:dyDescent="0.3">
      <c r="A803" s="4" t="s">
        <v>394</v>
      </c>
      <c r="B803" s="5" t="s">
        <v>333</v>
      </c>
      <c r="C803" s="6" t="s">
        <v>78</v>
      </c>
      <c r="D803" s="7">
        <v>328896.93</v>
      </c>
      <c r="E803" s="16">
        <v>45127</v>
      </c>
      <c r="F803" s="22">
        <v>0</v>
      </c>
    </row>
    <row r="804" spans="1:6" ht="19.2" x14ac:dyDescent="0.3">
      <c r="A804" s="4" t="s">
        <v>394</v>
      </c>
      <c r="B804" s="5" t="s">
        <v>333</v>
      </c>
      <c r="C804" s="6" t="s">
        <v>79</v>
      </c>
      <c r="D804" s="7">
        <v>73600.960000000006</v>
      </c>
      <c r="E804" s="16">
        <v>45127</v>
      </c>
      <c r="F804" s="22">
        <v>0</v>
      </c>
    </row>
    <row r="805" spans="1:6" ht="19.2" x14ac:dyDescent="0.3">
      <c r="A805" s="4" t="s">
        <v>394</v>
      </c>
      <c r="B805" s="5" t="s">
        <v>335</v>
      </c>
      <c r="C805" s="6" t="s">
        <v>56</v>
      </c>
      <c r="D805" s="7">
        <v>639780.80000000005</v>
      </c>
      <c r="E805" s="16">
        <v>45140</v>
      </c>
      <c r="F805" s="22">
        <v>0</v>
      </c>
    </row>
    <row r="806" spans="1:6" ht="19.2" x14ac:dyDescent="0.3">
      <c r="A806" s="4" t="s">
        <v>394</v>
      </c>
      <c r="B806" s="5" t="s">
        <v>335</v>
      </c>
      <c r="C806" s="6" t="s">
        <v>70</v>
      </c>
      <c r="D806" s="7">
        <v>137204.72</v>
      </c>
      <c r="E806" s="16">
        <v>45140</v>
      </c>
      <c r="F806" s="22">
        <v>0</v>
      </c>
    </row>
    <row r="807" spans="1:6" ht="19.2" x14ac:dyDescent="0.3">
      <c r="A807" s="4" t="s">
        <v>394</v>
      </c>
      <c r="B807" s="5" t="s">
        <v>335</v>
      </c>
      <c r="C807" s="6" t="s">
        <v>58</v>
      </c>
      <c r="D807" s="7">
        <v>364485.81</v>
      </c>
      <c r="E807" s="16">
        <v>45412</v>
      </c>
      <c r="F807" s="22">
        <v>0</v>
      </c>
    </row>
    <row r="808" spans="1:6" ht="19.2" x14ac:dyDescent="0.3">
      <c r="A808" s="4" t="s">
        <v>394</v>
      </c>
      <c r="B808" s="5" t="s">
        <v>335</v>
      </c>
      <c r="C808" s="6" t="s">
        <v>73</v>
      </c>
      <c r="D808" s="7">
        <v>77078.25</v>
      </c>
      <c r="E808" s="16">
        <v>45412</v>
      </c>
      <c r="F808" s="22">
        <v>0</v>
      </c>
    </row>
    <row r="809" spans="1:6" ht="19.2" x14ac:dyDescent="0.3">
      <c r="A809" s="4" t="s">
        <v>394</v>
      </c>
      <c r="B809" s="5" t="s">
        <v>335</v>
      </c>
      <c r="C809" s="6" t="s">
        <v>78</v>
      </c>
      <c r="D809" s="7">
        <v>462141.07</v>
      </c>
      <c r="E809" s="16">
        <v>45127</v>
      </c>
      <c r="F809" s="22">
        <v>0</v>
      </c>
    </row>
    <row r="810" spans="1:6" ht="19.2" x14ac:dyDescent="0.3">
      <c r="A810" s="4" t="s">
        <v>394</v>
      </c>
      <c r="B810" s="5" t="s">
        <v>335</v>
      </c>
      <c r="C810" s="6" t="s">
        <v>79</v>
      </c>
      <c r="D810" s="7">
        <v>96811.06</v>
      </c>
      <c r="E810" s="16">
        <v>45127</v>
      </c>
      <c r="F810" s="22">
        <v>0</v>
      </c>
    </row>
    <row r="811" spans="1:6" ht="19.2" x14ac:dyDescent="0.3">
      <c r="A811" s="4" t="s">
        <v>394</v>
      </c>
      <c r="B811" s="5" t="s">
        <v>336</v>
      </c>
      <c r="C811" s="6" t="s">
        <v>56</v>
      </c>
      <c r="D811" s="7">
        <v>8810.98</v>
      </c>
      <c r="E811" s="16">
        <v>45140</v>
      </c>
      <c r="F811" s="22">
        <v>0</v>
      </c>
    </row>
    <row r="812" spans="1:6" ht="19.2" x14ac:dyDescent="0.3">
      <c r="A812" s="4" t="s">
        <v>394</v>
      </c>
      <c r="B812" s="5" t="s">
        <v>336</v>
      </c>
      <c r="C812" s="6" t="s">
        <v>58</v>
      </c>
      <c r="D812" s="7">
        <v>4949.79</v>
      </c>
      <c r="E812" s="16">
        <v>45412</v>
      </c>
      <c r="F812" s="22">
        <v>0</v>
      </c>
    </row>
    <row r="813" spans="1:6" ht="19.2" x14ac:dyDescent="0.3">
      <c r="A813" s="4" t="s">
        <v>394</v>
      </c>
      <c r="B813" s="5" t="s">
        <v>336</v>
      </c>
      <c r="C813" s="6" t="s">
        <v>78</v>
      </c>
      <c r="D813" s="7">
        <v>6216.99</v>
      </c>
      <c r="E813" s="16">
        <v>45127</v>
      </c>
      <c r="F813" s="22">
        <v>0</v>
      </c>
    </row>
    <row r="814" spans="1:6" ht="19.2" x14ac:dyDescent="0.3">
      <c r="A814" s="4" t="s">
        <v>394</v>
      </c>
      <c r="B814" s="5" t="s">
        <v>337</v>
      </c>
      <c r="C814" s="6" t="s">
        <v>56</v>
      </c>
      <c r="D814" s="7">
        <v>43202.879999999997</v>
      </c>
      <c r="E814" s="16">
        <v>45139</v>
      </c>
      <c r="F814" s="22">
        <v>0</v>
      </c>
    </row>
    <row r="815" spans="1:6" ht="19.2" x14ac:dyDescent="0.3">
      <c r="A815" s="4" t="s">
        <v>394</v>
      </c>
      <c r="B815" s="5" t="s">
        <v>337</v>
      </c>
      <c r="C815" s="6" t="s">
        <v>58</v>
      </c>
      <c r="D815" s="7">
        <v>24270.32</v>
      </c>
      <c r="E815" s="16">
        <v>45412</v>
      </c>
      <c r="F815" s="22">
        <v>0</v>
      </c>
    </row>
    <row r="816" spans="1:6" ht="19.2" x14ac:dyDescent="0.3">
      <c r="A816" s="4" t="s">
        <v>394</v>
      </c>
      <c r="B816" s="5" t="s">
        <v>337</v>
      </c>
      <c r="C816" s="6" t="s">
        <v>78</v>
      </c>
      <c r="D816" s="7">
        <v>30483.77</v>
      </c>
      <c r="E816" s="16">
        <v>45127</v>
      </c>
      <c r="F816" s="22">
        <v>0</v>
      </c>
    </row>
    <row r="817" spans="1:6" ht="19.2" x14ac:dyDescent="0.3">
      <c r="A817" s="4" t="s">
        <v>394</v>
      </c>
      <c r="B817" s="5" t="s">
        <v>338</v>
      </c>
      <c r="C817" s="6" t="s">
        <v>56</v>
      </c>
      <c r="D817" s="7">
        <v>244538.82</v>
      </c>
      <c r="E817" s="16">
        <v>45140</v>
      </c>
      <c r="F817" s="22">
        <v>0</v>
      </c>
    </row>
    <row r="818" spans="1:6" ht="19.2" x14ac:dyDescent="0.3">
      <c r="A818" s="4" t="s">
        <v>394</v>
      </c>
      <c r="B818" s="5" t="s">
        <v>338</v>
      </c>
      <c r="C818" s="6" t="s">
        <v>70</v>
      </c>
      <c r="D818" s="7">
        <v>64103.29</v>
      </c>
      <c r="E818" s="16">
        <v>45140</v>
      </c>
      <c r="F818" s="22">
        <v>0</v>
      </c>
    </row>
    <row r="819" spans="1:6" ht="19.2" x14ac:dyDescent="0.3">
      <c r="A819" s="4" t="s">
        <v>394</v>
      </c>
      <c r="B819" s="5" t="s">
        <v>338</v>
      </c>
      <c r="C819" s="6" t="s">
        <v>58</v>
      </c>
      <c r="D819" s="7">
        <v>137375.92000000001</v>
      </c>
      <c r="E819" s="16">
        <v>45412</v>
      </c>
      <c r="F819" s="22">
        <v>0</v>
      </c>
    </row>
    <row r="820" spans="1:6" ht="19.2" x14ac:dyDescent="0.3">
      <c r="A820" s="4" t="s">
        <v>394</v>
      </c>
      <c r="B820" s="5" t="s">
        <v>338</v>
      </c>
      <c r="C820" s="6" t="s">
        <v>73</v>
      </c>
      <c r="D820" s="7">
        <v>36011.660000000003</v>
      </c>
      <c r="E820" s="16">
        <v>45412</v>
      </c>
      <c r="F820" s="22">
        <v>0</v>
      </c>
    </row>
    <row r="821" spans="1:6" ht="19.2" x14ac:dyDescent="0.3">
      <c r="A821" s="4" t="s">
        <v>394</v>
      </c>
      <c r="B821" s="5" t="s">
        <v>338</v>
      </c>
      <c r="C821" s="6" t="s">
        <v>78</v>
      </c>
      <c r="D821" s="7">
        <v>172545.54</v>
      </c>
      <c r="E821" s="16">
        <v>45127</v>
      </c>
      <c r="F821" s="22">
        <v>0</v>
      </c>
    </row>
    <row r="822" spans="1:6" ht="19.2" x14ac:dyDescent="0.3">
      <c r="A822" s="4" t="s">
        <v>394</v>
      </c>
      <c r="B822" s="5" t="s">
        <v>338</v>
      </c>
      <c r="C822" s="6" t="s">
        <v>79</v>
      </c>
      <c r="D822" s="7">
        <v>45231</v>
      </c>
      <c r="E822" s="16">
        <v>45127</v>
      </c>
      <c r="F822" s="22">
        <v>0</v>
      </c>
    </row>
    <row r="823" spans="1:6" ht="19.2" x14ac:dyDescent="0.3">
      <c r="A823" s="4" t="s">
        <v>394</v>
      </c>
      <c r="B823" s="5" t="s">
        <v>339</v>
      </c>
      <c r="C823" s="6" t="s">
        <v>56</v>
      </c>
      <c r="D823" s="7">
        <v>59466.31</v>
      </c>
      <c r="E823" s="16">
        <v>45139</v>
      </c>
      <c r="F823" s="22">
        <v>0</v>
      </c>
    </row>
    <row r="824" spans="1:6" ht="19.2" x14ac:dyDescent="0.3">
      <c r="A824" s="4" t="s">
        <v>394</v>
      </c>
      <c r="B824" s="5" t="s">
        <v>339</v>
      </c>
      <c r="C824" s="6" t="s">
        <v>58</v>
      </c>
      <c r="D824" s="7">
        <v>33406.720000000001</v>
      </c>
      <c r="E824" s="16">
        <v>45412</v>
      </c>
      <c r="F824" s="22">
        <v>0</v>
      </c>
    </row>
    <row r="825" spans="1:6" ht="19.2" x14ac:dyDescent="0.3">
      <c r="A825" s="4" t="s">
        <v>394</v>
      </c>
      <c r="B825" s="5" t="s">
        <v>339</v>
      </c>
      <c r="C825" s="6" t="s">
        <v>78</v>
      </c>
      <c r="D825" s="7">
        <v>41959.17</v>
      </c>
      <c r="E825" s="16">
        <v>45127</v>
      </c>
      <c r="F825" s="22">
        <v>0</v>
      </c>
    </row>
    <row r="826" spans="1:6" ht="19.2" x14ac:dyDescent="0.3">
      <c r="A826" s="4" t="s">
        <v>394</v>
      </c>
      <c r="B826" s="5" t="s">
        <v>340</v>
      </c>
      <c r="C826" s="6" t="s">
        <v>56</v>
      </c>
      <c r="D826" s="7">
        <v>582593.49</v>
      </c>
      <c r="E826" s="16">
        <v>45140</v>
      </c>
      <c r="F826" s="22">
        <v>0</v>
      </c>
    </row>
    <row r="827" spans="1:6" ht="19.2" x14ac:dyDescent="0.3">
      <c r="A827" s="4" t="s">
        <v>394</v>
      </c>
      <c r="B827" s="5" t="s">
        <v>340</v>
      </c>
      <c r="C827" s="6" t="s">
        <v>58</v>
      </c>
      <c r="D827" s="7">
        <v>327286.76</v>
      </c>
      <c r="E827" s="16">
        <v>45412</v>
      </c>
      <c r="F827" s="22">
        <v>0</v>
      </c>
    </row>
    <row r="828" spans="1:6" ht="19.2" x14ac:dyDescent="0.3">
      <c r="A828" s="4" t="s">
        <v>394</v>
      </c>
      <c r="B828" s="5" t="s">
        <v>340</v>
      </c>
      <c r="C828" s="6" t="s">
        <v>78</v>
      </c>
      <c r="D828" s="7">
        <v>411075.46</v>
      </c>
      <c r="E828" s="16">
        <v>45140</v>
      </c>
      <c r="F828" s="22">
        <v>0</v>
      </c>
    </row>
    <row r="829" spans="1:6" ht="19.2" x14ac:dyDescent="0.3">
      <c r="A829" s="4" t="s">
        <v>394</v>
      </c>
      <c r="B829" s="5" t="s">
        <v>341</v>
      </c>
      <c r="C829" s="6" t="s">
        <v>56</v>
      </c>
      <c r="D829" s="7">
        <v>32541.63</v>
      </c>
      <c r="E829" s="16">
        <v>45140</v>
      </c>
      <c r="F829" s="22">
        <v>0</v>
      </c>
    </row>
    <row r="830" spans="1:6" ht="19.2" x14ac:dyDescent="0.3">
      <c r="A830" s="4" t="s">
        <v>394</v>
      </c>
      <c r="B830" s="5" t="s">
        <v>341</v>
      </c>
      <c r="C830" s="6" t="s">
        <v>58</v>
      </c>
      <c r="D830" s="7">
        <v>18281.09</v>
      </c>
      <c r="E830" s="16">
        <v>45412</v>
      </c>
      <c r="F830" s="22">
        <v>0</v>
      </c>
    </row>
    <row r="831" spans="1:6" ht="19.2" x14ac:dyDescent="0.3">
      <c r="A831" s="4" t="s">
        <v>394</v>
      </c>
      <c r="B831" s="5" t="s">
        <v>341</v>
      </c>
      <c r="C831" s="6" t="s">
        <v>78</v>
      </c>
      <c r="D831" s="7">
        <v>22961.24</v>
      </c>
      <c r="E831" s="16">
        <v>45127</v>
      </c>
      <c r="F831" s="22">
        <v>0</v>
      </c>
    </row>
    <row r="832" spans="1:6" ht="19.2" x14ac:dyDescent="0.3">
      <c r="A832" s="4" t="s">
        <v>394</v>
      </c>
      <c r="B832" s="5" t="s">
        <v>342</v>
      </c>
      <c r="C832" s="6" t="s">
        <v>56</v>
      </c>
      <c r="D832" s="7">
        <v>1228884.49</v>
      </c>
      <c r="E832" s="16">
        <v>45153</v>
      </c>
      <c r="F832" s="22">
        <v>0</v>
      </c>
    </row>
    <row r="833" spans="1:6" ht="19.2" x14ac:dyDescent="0.3">
      <c r="A833" s="4" t="s">
        <v>394</v>
      </c>
      <c r="B833" s="5" t="s">
        <v>342</v>
      </c>
      <c r="C833" s="6" t="s">
        <v>70</v>
      </c>
      <c r="D833" s="7">
        <v>307216.26</v>
      </c>
      <c r="E833" s="16">
        <v>45153</v>
      </c>
      <c r="F833" s="22">
        <v>0</v>
      </c>
    </row>
    <row r="834" spans="1:6" ht="19.2" x14ac:dyDescent="0.3">
      <c r="A834" s="4" t="s">
        <v>394</v>
      </c>
      <c r="B834" s="5" t="s">
        <v>342</v>
      </c>
      <c r="C834" s="6" t="s">
        <v>58</v>
      </c>
      <c r="D834" s="7">
        <v>690357.23</v>
      </c>
      <c r="E834" s="16">
        <v>45412</v>
      </c>
      <c r="F834" s="22">
        <v>0</v>
      </c>
    </row>
    <row r="835" spans="1:6" ht="19.2" x14ac:dyDescent="0.3">
      <c r="A835" s="4" t="s">
        <v>394</v>
      </c>
      <c r="B835" s="5" t="s">
        <v>342</v>
      </c>
      <c r="C835" s="6" t="s">
        <v>73</v>
      </c>
      <c r="D835" s="7">
        <v>172586.58</v>
      </c>
      <c r="E835" s="16">
        <v>45412</v>
      </c>
      <c r="F835" s="22">
        <v>0</v>
      </c>
    </row>
    <row r="836" spans="1:6" ht="19.2" x14ac:dyDescent="0.3">
      <c r="A836" s="4" t="s">
        <v>394</v>
      </c>
      <c r="B836" s="5" t="s">
        <v>342</v>
      </c>
      <c r="C836" s="6" t="s">
        <v>78</v>
      </c>
      <c r="D836" s="7">
        <v>880590.26</v>
      </c>
      <c r="E836" s="16">
        <v>45127</v>
      </c>
      <c r="F836" s="22">
        <v>0</v>
      </c>
    </row>
    <row r="837" spans="1:6" ht="19.2" x14ac:dyDescent="0.3">
      <c r="A837" s="4" t="s">
        <v>394</v>
      </c>
      <c r="B837" s="5" t="s">
        <v>342</v>
      </c>
      <c r="C837" s="6" t="s">
        <v>79</v>
      </c>
      <c r="D837" s="7">
        <v>216770.47</v>
      </c>
      <c r="E837" s="16">
        <v>45127</v>
      </c>
      <c r="F837" s="22">
        <v>0</v>
      </c>
    </row>
    <row r="838" spans="1:6" ht="19.2" x14ac:dyDescent="0.3">
      <c r="A838" s="4" t="s">
        <v>394</v>
      </c>
      <c r="B838" s="5" t="s">
        <v>343</v>
      </c>
      <c r="C838" s="6" t="s">
        <v>56</v>
      </c>
      <c r="D838" s="7">
        <v>10546.87</v>
      </c>
      <c r="E838" s="16">
        <v>45139</v>
      </c>
      <c r="F838" s="22">
        <v>0</v>
      </c>
    </row>
    <row r="839" spans="1:6" ht="19.2" x14ac:dyDescent="0.3">
      <c r="A839" s="4" t="s">
        <v>394</v>
      </c>
      <c r="B839" s="5" t="s">
        <v>343</v>
      </c>
      <c r="C839" s="6" t="s">
        <v>58</v>
      </c>
      <c r="D839" s="7">
        <v>5924.97</v>
      </c>
      <c r="E839" s="16">
        <v>45412</v>
      </c>
      <c r="F839" s="22">
        <v>0</v>
      </c>
    </row>
    <row r="840" spans="1:6" ht="19.2" x14ac:dyDescent="0.3">
      <c r="A840" s="4" t="s">
        <v>394</v>
      </c>
      <c r="B840" s="5" t="s">
        <v>343</v>
      </c>
      <c r="C840" s="6" t="s">
        <v>78</v>
      </c>
      <c r="D840" s="7">
        <v>7441.83</v>
      </c>
      <c r="E840" s="16">
        <v>45127</v>
      </c>
      <c r="F840" s="22">
        <v>0</v>
      </c>
    </row>
    <row r="841" spans="1:6" ht="19.2" x14ac:dyDescent="0.3">
      <c r="A841" s="4" t="s">
        <v>394</v>
      </c>
      <c r="B841" s="5" t="s">
        <v>344</v>
      </c>
      <c r="C841" s="6" t="s">
        <v>56</v>
      </c>
      <c r="D841" s="7">
        <v>429799.62</v>
      </c>
      <c r="E841" s="16">
        <v>45140</v>
      </c>
      <c r="F841" s="22">
        <v>0</v>
      </c>
    </row>
    <row r="842" spans="1:6" ht="19.2" x14ac:dyDescent="0.3">
      <c r="A842" s="4" t="s">
        <v>394</v>
      </c>
      <c r="B842" s="5" t="s">
        <v>344</v>
      </c>
      <c r="C842" s="6" t="s">
        <v>70</v>
      </c>
      <c r="D842" s="7">
        <v>100022.83</v>
      </c>
      <c r="E842" s="16">
        <v>45140</v>
      </c>
      <c r="F842" s="22">
        <v>0</v>
      </c>
    </row>
    <row r="843" spans="1:6" ht="19.2" x14ac:dyDescent="0.3">
      <c r="A843" s="4" t="s">
        <v>394</v>
      </c>
      <c r="B843" s="5" t="s">
        <v>344</v>
      </c>
      <c r="C843" s="6" t="s">
        <v>58</v>
      </c>
      <c r="D843" s="7">
        <v>241450.91</v>
      </c>
      <c r="E843" s="16">
        <v>45412</v>
      </c>
      <c r="F843" s="22">
        <v>0</v>
      </c>
    </row>
    <row r="844" spans="1:6" ht="19.2" x14ac:dyDescent="0.3">
      <c r="A844" s="4" t="s">
        <v>394</v>
      </c>
      <c r="B844" s="5" t="s">
        <v>344</v>
      </c>
      <c r="C844" s="6" t="s">
        <v>73</v>
      </c>
      <c r="D844" s="7">
        <v>56190.38</v>
      </c>
      <c r="E844" s="16">
        <v>45412</v>
      </c>
      <c r="F844" s="22">
        <v>0</v>
      </c>
    </row>
    <row r="845" spans="1:6" ht="19.2" x14ac:dyDescent="0.3">
      <c r="A845" s="4" t="s">
        <v>394</v>
      </c>
      <c r="B845" s="5" t="s">
        <v>344</v>
      </c>
      <c r="C845" s="6" t="s">
        <v>78</v>
      </c>
      <c r="D845" s="7">
        <v>352566.39</v>
      </c>
      <c r="E845" s="16">
        <v>45127</v>
      </c>
      <c r="F845" s="22">
        <v>0</v>
      </c>
    </row>
    <row r="846" spans="1:6" ht="19.2" x14ac:dyDescent="0.3">
      <c r="A846" s="4" t="s">
        <v>394</v>
      </c>
      <c r="B846" s="5" t="s">
        <v>344</v>
      </c>
      <c r="C846" s="6" t="s">
        <v>79</v>
      </c>
      <c r="D846" s="7">
        <v>70575.679999999993</v>
      </c>
      <c r="E846" s="16">
        <v>45127</v>
      </c>
      <c r="F846" s="22">
        <v>0</v>
      </c>
    </row>
    <row r="847" spans="1:6" ht="19.2" x14ac:dyDescent="0.3">
      <c r="A847" s="4" t="s">
        <v>394</v>
      </c>
      <c r="B847" s="5" t="s">
        <v>345</v>
      </c>
      <c r="C847" s="6" t="s">
        <v>56</v>
      </c>
      <c r="D847" s="7">
        <v>76867.28</v>
      </c>
      <c r="E847" s="16">
        <v>45140</v>
      </c>
      <c r="F847" s="22">
        <v>0</v>
      </c>
    </row>
    <row r="848" spans="1:6" ht="19.2" x14ac:dyDescent="0.3">
      <c r="A848" s="4" t="s">
        <v>394</v>
      </c>
      <c r="B848" s="5" t="s">
        <v>345</v>
      </c>
      <c r="C848" s="6" t="s">
        <v>58</v>
      </c>
      <c r="D848" s="7">
        <v>43182.16</v>
      </c>
      <c r="E848" s="16">
        <v>45412</v>
      </c>
      <c r="F848" s="22">
        <v>0</v>
      </c>
    </row>
    <row r="849" spans="1:6" ht="19.2" x14ac:dyDescent="0.3">
      <c r="A849" s="4" t="s">
        <v>394</v>
      </c>
      <c r="B849" s="5" t="s">
        <v>345</v>
      </c>
      <c r="C849" s="6" t="s">
        <v>78</v>
      </c>
      <c r="D849" s="7">
        <v>54237.22</v>
      </c>
      <c r="E849" s="16">
        <v>45127</v>
      </c>
      <c r="F849" s="22">
        <v>0</v>
      </c>
    </row>
    <row r="850" spans="1:6" ht="19.2" x14ac:dyDescent="0.3">
      <c r="A850" s="4" t="s">
        <v>394</v>
      </c>
      <c r="B850" s="5" t="s">
        <v>346</v>
      </c>
      <c r="C850" s="6" t="s">
        <v>56</v>
      </c>
      <c r="D850" s="7">
        <v>89923.46</v>
      </c>
      <c r="E850" s="16">
        <v>45139</v>
      </c>
      <c r="F850" s="22">
        <v>0</v>
      </c>
    </row>
    <row r="851" spans="1:6" ht="19.2" x14ac:dyDescent="0.3">
      <c r="A851" s="4" t="s">
        <v>394</v>
      </c>
      <c r="B851" s="5" t="s">
        <v>346</v>
      </c>
      <c r="C851" s="6" t="s">
        <v>58</v>
      </c>
      <c r="D851" s="7">
        <v>50516.800000000003</v>
      </c>
      <c r="E851" s="16">
        <v>45412</v>
      </c>
      <c r="F851" s="22">
        <v>0</v>
      </c>
    </row>
    <row r="852" spans="1:6" ht="19.2" x14ac:dyDescent="0.3">
      <c r="A852" s="4" t="s">
        <v>394</v>
      </c>
      <c r="B852" s="5" t="s">
        <v>346</v>
      </c>
      <c r="C852" s="6" t="s">
        <v>78</v>
      </c>
      <c r="D852" s="7">
        <v>63449.61</v>
      </c>
      <c r="E852" s="16">
        <v>45127</v>
      </c>
      <c r="F852" s="22">
        <v>0</v>
      </c>
    </row>
    <row r="853" spans="1:6" ht="19.2" x14ac:dyDescent="0.3">
      <c r="A853" s="4" t="s">
        <v>394</v>
      </c>
      <c r="B853" s="5" t="s">
        <v>349</v>
      </c>
      <c r="C853" s="6" t="s">
        <v>56</v>
      </c>
      <c r="D853" s="7">
        <v>547417.28</v>
      </c>
      <c r="E853" s="16">
        <v>45140</v>
      </c>
      <c r="F853" s="22">
        <v>0</v>
      </c>
    </row>
    <row r="854" spans="1:6" ht="19.2" x14ac:dyDescent="0.3">
      <c r="A854" s="4" t="s">
        <v>394</v>
      </c>
      <c r="B854" s="5" t="s">
        <v>349</v>
      </c>
      <c r="C854" s="6" t="s">
        <v>70</v>
      </c>
      <c r="D854" s="7">
        <v>119706.86</v>
      </c>
      <c r="E854" s="16">
        <v>45140</v>
      </c>
      <c r="F854" s="22">
        <v>20209.990000000002</v>
      </c>
    </row>
    <row r="855" spans="1:6" ht="19.2" x14ac:dyDescent="0.3">
      <c r="A855" s="4" t="s">
        <v>394</v>
      </c>
      <c r="B855" s="5" t="s">
        <v>349</v>
      </c>
      <c r="C855" s="6" t="s">
        <v>58</v>
      </c>
      <c r="D855" s="7">
        <v>307525.63</v>
      </c>
      <c r="E855" s="16">
        <v>45412</v>
      </c>
      <c r="F855" s="22">
        <v>0</v>
      </c>
    </row>
    <row r="856" spans="1:6" ht="19.2" x14ac:dyDescent="0.3">
      <c r="A856" s="4" t="s">
        <v>394</v>
      </c>
      <c r="B856" s="5" t="s">
        <v>349</v>
      </c>
      <c r="C856" s="6" t="s">
        <v>73</v>
      </c>
      <c r="D856" s="7">
        <v>67248.38</v>
      </c>
      <c r="E856" s="16">
        <v>45412</v>
      </c>
      <c r="F856" s="22">
        <v>11353.48</v>
      </c>
    </row>
    <row r="857" spans="1:6" ht="19.2" x14ac:dyDescent="0.3">
      <c r="A857" s="4" t="s">
        <v>394</v>
      </c>
      <c r="B857" s="5" t="s">
        <v>349</v>
      </c>
      <c r="C857" s="6" t="s">
        <v>78</v>
      </c>
      <c r="D857" s="7">
        <v>386255.28</v>
      </c>
      <c r="E857" s="16">
        <v>45127</v>
      </c>
      <c r="F857" s="22">
        <v>0</v>
      </c>
    </row>
    <row r="858" spans="1:6" ht="19.2" x14ac:dyDescent="0.3">
      <c r="A858" s="4" t="s">
        <v>394</v>
      </c>
      <c r="B858" s="5" t="s">
        <v>349</v>
      </c>
      <c r="C858" s="6" t="s">
        <v>79</v>
      </c>
      <c r="D858" s="7">
        <v>84464.639999999999</v>
      </c>
      <c r="E858" s="16">
        <v>45127</v>
      </c>
      <c r="F858" s="22">
        <v>14260.08</v>
      </c>
    </row>
    <row r="859" spans="1:6" ht="19.2" x14ac:dyDescent="0.3">
      <c r="A859" s="4" t="s">
        <v>394</v>
      </c>
      <c r="B859" s="5" t="s">
        <v>350</v>
      </c>
      <c r="C859" s="6" t="s">
        <v>56</v>
      </c>
      <c r="D859" s="7">
        <v>31554.25</v>
      </c>
      <c r="E859" s="16">
        <v>45140</v>
      </c>
      <c r="F859" s="22">
        <v>0</v>
      </c>
    </row>
    <row r="860" spans="1:6" ht="19.2" x14ac:dyDescent="0.3">
      <c r="A860" s="4" t="s">
        <v>394</v>
      </c>
      <c r="B860" s="5" t="s">
        <v>350</v>
      </c>
      <c r="C860" s="6" t="s">
        <v>58</v>
      </c>
      <c r="D860" s="7">
        <v>17726.400000000001</v>
      </c>
      <c r="E860" s="16">
        <v>45412</v>
      </c>
      <c r="F860" s="22">
        <v>0</v>
      </c>
    </row>
    <row r="861" spans="1:6" ht="19.2" x14ac:dyDescent="0.3">
      <c r="A861" s="4" t="s">
        <v>394</v>
      </c>
      <c r="B861" s="5" t="s">
        <v>350</v>
      </c>
      <c r="C861" s="6" t="s">
        <v>78</v>
      </c>
      <c r="D861" s="7">
        <v>22264.54</v>
      </c>
      <c r="E861" s="16">
        <v>45127</v>
      </c>
      <c r="F861" s="22">
        <v>0</v>
      </c>
    </row>
    <row r="862" spans="1:6" ht="19.2" x14ac:dyDescent="0.3">
      <c r="A862" s="4" t="s">
        <v>394</v>
      </c>
      <c r="B862" s="5" t="s">
        <v>351</v>
      </c>
      <c r="C862" s="6" t="s">
        <v>56</v>
      </c>
      <c r="D862" s="7">
        <v>111315.99</v>
      </c>
      <c r="E862" s="16">
        <v>45139</v>
      </c>
      <c r="F862" s="22">
        <v>0</v>
      </c>
    </row>
    <row r="863" spans="1:6" ht="19.2" x14ac:dyDescent="0.3">
      <c r="A863" s="4" t="s">
        <v>394</v>
      </c>
      <c r="B863" s="5" t="s">
        <v>351</v>
      </c>
      <c r="C863" s="6" t="s">
        <v>70</v>
      </c>
      <c r="D863" s="7">
        <v>24965.43</v>
      </c>
      <c r="E863" s="16">
        <v>45139</v>
      </c>
      <c r="F863" s="22">
        <v>4214.8900000000003</v>
      </c>
    </row>
    <row r="864" spans="1:6" ht="19.2" x14ac:dyDescent="0.3">
      <c r="A864" s="4" t="s">
        <v>394</v>
      </c>
      <c r="B864" s="5" t="s">
        <v>351</v>
      </c>
      <c r="C864" s="6" t="s">
        <v>58</v>
      </c>
      <c r="D864" s="7">
        <v>62534.6</v>
      </c>
      <c r="E864" s="16">
        <v>45412</v>
      </c>
      <c r="F864" s="22">
        <v>0</v>
      </c>
    </row>
    <row r="865" spans="1:6" ht="19.2" x14ac:dyDescent="0.3">
      <c r="A865" s="4" t="s">
        <v>394</v>
      </c>
      <c r="B865" s="5" t="s">
        <v>351</v>
      </c>
      <c r="C865" s="6" t="s">
        <v>73</v>
      </c>
      <c r="D865" s="7">
        <v>14024.97</v>
      </c>
      <c r="E865" s="16">
        <v>45412</v>
      </c>
      <c r="F865" s="22">
        <v>2367.8200000000002</v>
      </c>
    </row>
    <row r="866" spans="1:6" ht="19.2" x14ac:dyDescent="0.3">
      <c r="A866" s="4" t="s">
        <v>394</v>
      </c>
      <c r="B866" s="5" t="s">
        <v>351</v>
      </c>
      <c r="C866" s="6" t="s">
        <v>78</v>
      </c>
      <c r="D866" s="7">
        <v>78544.08</v>
      </c>
      <c r="E866" s="16">
        <v>45127</v>
      </c>
      <c r="F866" s="22">
        <v>0</v>
      </c>
    </row>
    <row r="867" spans="1:6" ht="19.2" x14ac:dyDescent="0.3">
      <c r="A867" s="4" t="s">
        <v>394</v>
      </c>
      <c r="B867" s="5" t="s">
        <v>351</v>
      </c>
      <c r="C867" s="6" t="s">
        <v>79</v>
      </c>
      <c r="D867" s="7">
        <v>17615.5</v>
      </c>
      <c r="E867" s="16">
        <v>45127</v>
      </c>
      <c r="F867" s="22">
        <v>2974.01</v>
      </c>
    </row>
    <row r="868" spans="1:6" ht="19.2" x14ac:dyDescent="0.3">
      <c r="A868" s="4" t="s">
        <v>394</v>
      </c>
      <c r="B868" s="5" t="s">
        <v>352</v>
      </c>
      <c r="C868" s="6" t="s">
        <v>56</v>
      </c>
      <c r="D868" s="7">
        <v>403821.87</v>
      </c>
      <c r="E868" s="16">
        <v>45140</v>
      </c>
      <c r="F868" s="22">
        <v>0</v>
      </c>
    </row>
    <row r="869" spans="1:6" ht="19.2" x14ac:dyDescent="0.3">
      <c r="A869" s="4" t="s">
        <v>394</v>
      </c>
      <c r="B869" s="5" t="s">
        <v>352</v>
      </c>
      <c r="C869" s="6" t="s">
        <v>58</v>
      </c>
      <c r="D869" s="7">
        <v>226857.24</v>
      </c>
      <c r="E869" s="16">
        <v>45412</v>
      </c>
      <c r="F869" s="22">
        <v>0</v>
      </c>
    </row>
    <row r="870" spans="1:6" ht="19.2" x14ac:dyDescent="0.3">
      <c r="A870" s="4" t="s">
        <v>394</v>
      </c>
      <c r="B870" s="5" t="s">
        <v>352</v>
      </c>
      <c r="C870" s="6" t="s">
        <v>78</v>
      </c>
      <c r="D870" s="7">
        <v>322414.77</v>
      </c>
      <c r="E870" s="16">
        <v>45127</v>
      </c>
      <c r="F870" s="22">
        <v>0</v>
      </c>
    </row>
    <row r="871" spans="1:6" ht="19.2" x14ac:dyDescent="0.3">
      <c r="A871" s="4" t="s">
        <v>394</v>
      </c>
      <c r="B871" s="5" t="s">
        <v>353</v>
      </c>
      <c r="C871" s="6" t="s">
        <v>56</v>
      </c>
      <c r="D871" s="7">
        <v>3603.29</v>
      </c>
      <c r="E871" s="16">
        <v>45140</v>
      </c>
      <c r="F871" s="22">
        <v>0</v>
      </c>
    </row>
    <row r="872" spans="1:6" ht="19.2" x14ac:dyDescent="0.3">
      <c r="A872" s="4" t="s">
        <v>394</v>
      </c>
      <c r="B872" s="5" t="s">
        <v>353</v>
      </c>
      <c r="C872" s="6" t="s">
        <v>58</v>
      </c>
      <c r="D872" s="7">
        <v>2024.24</v>
      </c>
      <c r="E872" s="16">
        <v>45412</v>
      </c>
      <c r="F872" s="22">
        <v>0</v>
      </c>
    </row>
    <row r="873" spans="1:6" ht="19.2" x14ac:dyDescent="0.3">
      <c r="A873" s="4" t="s">
        <v>394</v>
      </c>
      <c r="B873" s="5" t="s">
        <v>353</v>
      </c>
      <c r="C873" s="6" t="s">
        <v>78</v>
      </c>
      <c r="D873" s="7">
        <v>2542.46</v>
      </c>
      <c r="E873" s="16">
        <v>45127</v>
      </c>
      <c r="F873" s="22">
        <v>0</v>
      </c>
    </row>
    <row r="874" spans="1:6" ht="19.2" x14ac:dyDescent="0.3">
      <c r="A874" s="4" t="s">
        <v>394</v>
      </c>
      <c r="B874" s="5" t="s">
        <v>355</v>
      </c>
      <c r="C874" s="6" t="s">
        <v>176</v>
      </c>
      <c r="D874" s="7">
        <v>12886.19</v>
      </c>
      <c r="E874" s="16">
        <v>45169</v>
      </c>
      <c r="F874" s="22">
        <v>0</v>
      </c>
    </row>
    <row r="875" spans="1:6" ht="19.2" x14ac:dyDescent="0.3">
      <c r="A875" s="4" t="s">
        <v>394</v>
      </c>
      <c r="B875" s="5" t="s">
        <v>355</v>
      </c>
      <c r="C875" s="6" t="s">
        <v>56</v>
      </c>
      <c r="D875" s="7">
        <v>612348.04</v>
      </c>
      <c r="E875" s="16">
        <v>45140</v>
      </c>
      <c r="F875" s="22">
        <v>0</v>
      </c>
    </row>
    <row r="876" spans="1:6" ht="19.2" x14ac:dyDescent="0.3">
      <c r="A876" s="4" t="s">
        <v>394</v>
      </c>
      <c r="B876" s="5" t="s">
        <v>355</v>
      </c>
      <c r="C876" s="6" t="s">
        <v>70</v>
      </c>
      <c r="D876" s="7">
        <v>155667.67000000001</v>
      </c>
      <c r="E876" s="16">
        <v>45140</v>
      </c>
      <c r="F876" s="22">
        <v>0</v>
      </c>
    </row>
    <row r="877" spans="1:6" ht="19.2" x14ac:dyDescent="0.3">
      <c r="A877" s="4" t="s">
        <v>394</v>
      </c>
      <c r="B877" s="5" t="s">
        <v>355</v>
      </c>
      <c r="C877" s="6" t="s">
        <v>58</v>
      </c>
      <c r="D877" s="7">
        <v>344002.13</v>
      </c>
      <c r="E877" s="16">
        <v>45412</v>
      </c>
      <c r="F877" s="22">
        <v>0</v>
      </c>
    </row>
    <row r="878" spans="1:6" ht="19.2" x14ac:dyDescent="0.3">
      <c r="A878" s="4" t="s">
        <v>394</v>
      </c>
      <c r="B878" s="5" t="s">
        <v>355</v>
      </c>
      <c r="C878" s="6" t="s">
        <v>73</v>
      </c>
      <c r="D878" s="7">
        <v>87450.29</v>
      </c>
      <c r="E878" s="16">
        <v>45412</v>
      </c>
      <c r="F878" s="22">
        <v>0</v>
      </c>
    </row>
    <row r="879" spans="1:6" ht="19.2" x14ac:dyDescent="0.3">
      <c r="A879" s="4" t="s">
        <v>394</v>
      </c>
      <c r="B879" s="5" t="s">
        <v>355</v>
      </c>
      <c r="C879" s="6" t="s">
        <v>78</v>
      </c>
      <c r="D879" s="7">
        <v>446303.22</v>
      </c>
      <c r="E879" s="16">
        <v>45127</v>
      </c>
      <c r="F879" s="22">
        <v>0</v>
      </c>
    </row>
    <row r="880" spans="1:6" ht="19.2" x14ac:dyDescent="0.3">
      <c r="A880" s="4" t="s">
        <v>394</v>
      </c>
      <c r="B880" s="5" t="s">
        <v>355</v>
      </c>
      <c r="C880" s="6" t="s">
        <v>79</v>
      </c>
      <c r="D880" s="7">
        <v>109838.44</v>
      </c>
      <c r="E880" s="16">
        <v>45127</v>
      </c>
      <c r="F880" s="22">
        <v>0</v>
      </c>
    </row>
    <row r="881" spans="1:6" ht="19.2" x14ac:dyDescent="0.3">
      <c r="A881" s="4" t="s">
        <v>394</v>
      </c>
      <c r="B881" s="5" t="s">
        <v>356</v>
      </c>
      <c r="C881" s="6" t="s">
        <v>56</v>
      </c>
      <c r="D881" s="7">
        <v>39392.629999999997</v>
      </c>
      <c r="E881" s="16">
        <v>45140</v>
      </c>
      <c r="F881" s="22">
        <v>0</v>
      </c>
    </row>
    <row r="882" spans="1:6" ht="19.2" x14ac:dyDescent="0.3">
      <c r="A882" s="4" t="s">
        <v>394</v>
      </c>
      <c r="B882" s="5" t="s">
        <v>356</v>
      </c>
      <c r="C882" s="6" t="s">
        <v>58</v>
      </c>
      <c r="D882" s="7">
        <v>22129.81</v>
      </c>
      <c r="E882" s="16">
        <v>45412</v>
      </c>
      <c r="F882" s="22">
        <v>0</v>
      </c>
    </row>
    <row r="883" spans="1:6" ht="19.2" x14ac:dyDescent="0.3">
      <c r="A883" s="4" t="s">
        <v>394</v>
      </c>
      <c r="B883" s="5" t="s">
        <v>356</v>
      </c>
      <c r="C883" s="6" t="s">
        <v>78</v>
      </c>
      <c r="D883" s="7">
        <v>27795.27</v>
      </c>
      <c r="E883" s="16">
        <v>45127</v>
      </c>
      <c r="F883" s="22">
        <v>0</v>
      </c>
    </row>
    <row r="884" spans="1:6" ht="19.2" x14ac:dyDescent="0.3">
      <c r="A884" s="4" t="s">
        <v>394</v>
      </c>
      <c r="B884" s="5" t="s">
        <v>357</v>
      </c>
      <c r="C884" s="6" t="s">
        <v>56</v>
      </c>
      <c r="D884" s="7">
        <v>5643.41</v>
      </c>
      <c r="E884" s="16">
        <v>45140</v>
      </c>
      <c r="F884" s="22">
        <v>0</v>
      </c>
    </row>
    <row r="885" spans="1:6" ht="19.2" x14ac:dyDescent="0.3">
      <c r="A885" s="4" t="s">
        <v>394</v>
      </c>
      <c r="B885" s="5" t="s">
        <v>357</v>
      </c>
      <c r="C885" s="6" t="s">
        <v>58</v>
      </c>
      <c r="D885" s="7">
        <v>3170.33</v>
      </c>
      <c r="E885" s="16">
        <v>45412</v>
      </c>
      <c r="F885" s="22">
        <v>0</v>
      </c>
    </row>
    <row r="886" spans="1:6" ht="19.2" x14ac:dyDescent="0.3">
      <c r="A886" s="4" t="s">
        <v>394</v>
      </c>
      <c r="B886" s="5" t="s">
        <v>357</v>
      </c>
      <c r="C886" s="6" t="s">
        <v>78</v>
      </c>
      <c r="D886" s="7">
        <v>3981.97</v>
      </c>
      <c r="E886" s="16">
        <v>45140</v>
      </c>
      <c r="F886" s="22">
        <v>0</v>
      </c>
    </row>
    <row r="887" spans="1:6" ht="19.2" x14ac:dyDescent="0.3">
      <c r="A887" s="4" t="s">
        <v>394</v>
      </c>
      <c r="B887" s="5" t="s">
        <v>358</v>
      </c>
      <c r="C887" s="6" t="s">
        <v>56</v>
      </c>
      <c r="D887" s="7">
        <v>20952.13</v>
      </c>
      <c r="E887" s="16">
        <v>45140</v>
      </c>
      <c r="F887" s="22">
        <v>0</v>
      </c>
    </row>
    <row r="888" spans="1:6" ht="19.2" x14ac:dyDescent="0.3">
      <c r="A888" s="4" t="s">
        <v>394</v>
      </c>
      <c r="B888" s="5" t="s">
        <v>358</v>
      </c>
      <c r="C888" s="6" t="s">
        <v>58</v>
      </c>
      <c r="D888" s="7">
        <v>11770.4</v>
      </c>
      <c r="E888" s="16">
        <v>45412</v>
      </c>
      <c r="F888" s="22">
        <v>0</v>
      </c>
    </row>
    <row r="889" spans="1:6" ht="19.2" x14ac:dyDescent="0.3">
      <c r="A889" s="4" t="s">
        <v>394</v>
      </c>
      <c r="B889" s="5" t="s">
        <v>358</v>
      </c>
      <c r="C889" s="6" t="s">
        <v>78</v>
      </c>
      <c r="D889" s="7">
        <v>14783.74</v>
      </c>
      <c r="E889" s="16">
        <v>45127</v>
      </c>
      <c r="F889" s="22">
        <v>0</v>
      </c>
    </row>
    <row r="890" spans="1:6" ht="19.2" x14ac:dyDescent="0.3">
      <c r="A890" s="4" t="s">
        <v>394</v>
      </c>
      <c r="B890" s="5" t="s">
        <v>359</v>
      </c>
      <c r="C890" s="6" t="s">
        <v>56</v>
      </c>
      <c r="D890" s="7">
        <v>883643.47</v>
      </c>
      <c r="E890" s="16">
        <v>45140</v>
      </c>
      <c r="F890" s="22">
        <v>0</v>
      </c>
    </row>
    <row r="891" spans="1:6" ht="19.2" x14ac:dyDescent="0.3">
      <c r="A891" s="4" t="s">
        <v>394</v>
      </c>
      <c r="B891" s="5" t="s">
        <v>359</v>
      </c>
      <c r="C891" s="6" t="s">
        <v>58</v>
      </c>
      <c r="D891" s="7">
        <v>496409.27</v>
      </c>
      <c r="E891" s="16">
        <v>45412</v>
      </c>
      <c r="F891" s="22">
        <v>0</v>
      </c>
    </row>
    <row r="892" spans="1:6" ht="19.2" x14ac:dyDescent="0.3">
      <c r="A892" s="4" t="s">
        <v>394</v>
      </c>
      <c r="B892" s="5" t="s">
        <v>359</v>
      </c>
      <c r="C892" s="6" t="s">
        <v>78</v>
      </c>
      <c r="D892" s="7">
        <v>623495.02</v>
      </c>
      <c r="E892" s="16">
        <v>45127</v>
      </c>
      <c r="F892" s="22">
        <v>0</v>
      </c>
    </row>
    <row r="893" spans="1:6" ht="19.2" x14ac:dyDescent="0.3">
      <c r="A893" s="4" t="s">
        <v>394</v>
      </c>
      <c r="B893" s="5" t="s">
        <v>360</v>
      </c>
      <c r="C893" s="6" t="s">
        <v>56</v>
      </c>
      <c r="D893" s="7">
        <v>152719.95000000001</v>
      </c>
      <c r="E893" s="16">
        <v>45140</v>
      </c>
      <c r="F893" s="22">
        <v>0</v>
      </c>
    </row>
    <row r="894" spans="1:6" ht="19.2" x14ac:dyDescent="0.3">
      <c r="A894" s="4" t="s">
        <v>394</v>
      </c>
      <c r="B894" s="5" t="s">
        <v>360</v>
      </c>
      <c r="C894" s="6" t="s">
        <v>70</v>
      </c>
      <c r="D894" s="7">
        <v>40033.93</v>
      </c>
      <c r="E894" s="16">
        <v>45140</v>
      </c>
      <c r="F894" s="22">
        <v>0</v>
      </c>
    </row>
    <row r="895" spans="1:6" ht="19.2" x14ac:dyDescent="0.3">
      <c r="A895" s="4" t="s">
        <v>394</v>
      </c>
      <c r="B895" s="5" t="s">
        <v>360</v>
      </c>
      <c r="C895" s="6" t="s">
        <v>58</v>
      </c>
      <c r="D895" s="7">
        <v>85794.33</v>
      </c>
      <c r="E895" s="16">
        <v>45412</v>
      </c>
      <c r="F895" s="22">
        <v>0</v>
      </c>
    </row>
    <row r="896" spans="1:6" ht="19.2" x14ac:dyDescent="0.3">
      <c r="A896" s="4" t="s">
        <v>394</v>
      </c>
      <c r="B896" s="5" t="s">
        <v>360</v>
      </c>
      <c r="C896" s="6" t="s">
        <v>73</v>
      </c>
      <c r="D896" s="7">
        <v>22490.080000000002</v>
      </c>
      <c r="E896" s="16">
        <v>45412</v>
      </c>
      <c r="F896" s="22">
        <v>0</v>
      </c>
    </row>
    <row r="897" spans="1:6" ht="19.2" x14ac:dyDescent="0.3">
      <c r="A897" s="4" t="s">
        <v>394</v>
      </c>
      <c r="B897" s="5" t="s">
        <v>360</v>
      </c>
      <c r="C897" s="6" t="s">
        <v>78</v>
      </c>
      <c r="D897" s="7">
        <v>107758.54</v>
      </c>
      <c r="E897" s="16">
        <v>45127</v>
      </c>
      <c r="F897" s="22">
        <v>0</v>
      </c>
    </row>
    <row r="898" spans="1:6" ht="19.2" x14ac:dyDescent="0.3">
      <c r="A898" s="4" t="s">
        <v>394</v>
      </c>
      <c r="B898" s="5" t="s">
        <v>360</v>
      </c>
      <c r="C898" s="6" t="s">
        <v>79</v>
      </c>
      <c r="D898" s="7">
        <v>28247.77</v>
      </c>
      <c r="E898" s="16">
        <v>45127</v>
      </c>
      <c r="F898" s="22">
        <v>0</v>
      </c>
    </row>
    <row r="899" spans="1:6" ht="19.2" x14ac:dyDescent="0.3">
      <c r="A899" s="4" t="s">
        <v>394</v>
      </c>
      <c r="B899" s="5" t="s">
        <v>361</v>
      </c>
      <c r="C899" s="6" t="s">
        <v>56</v>
      </c>
      <c r="D899" s="7">
        <v>25695.31</v>
      </c>
      <c r="E899" s="16">
        <v>45140</v>
      </c>
      <c r="F899" s="22">
        <v>0</v>
      </c>
    </row>
    <row r="900" spans="1:6" ht="19.2" x14ac:dyDescent="0.3">
      <c r="A900" s="4" t="s">
        <v>394</v>
      </c>
      <c r="B900" s="5" t="s">
        <v>361</v>
      </c>
      <c r="C900" s="6" t="s">
        <v>58</v>
      </c>
      <c r="D900" s="7">
        <v>14435</v>
      </c>
      <c r="E900" s="16">
        <v>45412</v>
      </c>
      <c r="F900" s="22">
        <v>0</v>
      </c>
    </row>
    <row r="901" spans="1:6" ht="19.2" x14ac:dyDescent="0.3">
      <c r="A901" s="4" t="s">
        <v>394</v>
      </c>
      <c r="B901" s="5" t="s">
        <v>361</v>
      </c>
      <c r="C901" s="6" t="s">
        <v>78</v>
      </c>
      <c r="D901" s="7">
        <v>18130.5</v>
      </c>
      <c r="E901" s="16">
        <v>45127</v>
      </c>
      <c r="F901" s="22">
        <v>0</v>
      </c>
    </row>
    <row r="902" spans="1:6" ht="19.2" x14ac:dyDescent="0.3">
      <c r="A902" s="4" t="s">
        <v>394</v>
      </c>
      <c r="B902" s="5" t="s">
        <v>362</v>
      </c>
      <c r="C902" s="6" t="s">
        <v>56</v>
      </c>
      <c r="D902" s="7">
        <v>185013.38</v>
      </c>
      <c r="E902" s="16">
        <v>45140</v>
      </c>
      <c r="F902" s="22">
        <v>0</v>
      </c>
    </row>
    <row r="903" spans="1:6" ht="19.2" x14ac:dyDescent="0.3">
      <c r="A903" s="4" t="s">
        <v>394</v>
      </c>
      <c r="B903" s="5" t="s">
        <v>362</v>
      </c>
      <c r="C903" s="6" t="s">
        <v>70</v>
      </c>
      <c r="D903" s="7">
        <v>33445.29</v>
      </c>
      <c r="E903" s="16">
        <v>45140</v>
      </c>
      <c r="F903" s="22">
        <v>5646.53</v>
      </c>
    </row>
    <row r="904" spans="1:6" ht="19.2" x14ac:dyDescent="0.3">
      <c r="A904" s="4" t="s">
        <v>394</v>
      </c>
      <c r="B904" s="5" t="s">
        <v>362</v>
      </c>
      <c r="C904" s="6" t="s">
        <v>58</v>
      </c>
      <c r="D904" s="7">
        <v>103935.99</v>
      </c>
      <c r="E904" s="16">
        <v>45412</v>
      </c>
      <c r="F904" s="22">
        <v>0</v>
      </c>
    </row>
    <row r="905" spans="1:6" ht="19.2" x14ac:dyDescent="0.3">
      <c r="A905" s="4" t="s">
        <v>394</v>
      </c>
      <c r="B905" s="5" t="s">
        <v>362</v>
      </c>
      <c r="C905" s="6" t="s">
        <v>73</v>
      </c>
      <c r="D905" s="7">
        <v>18788.740000000002</v>
      </c>
      <c r="E905" s="16">
        <v>45412</v>
      </c>
      <c r="F905" s="22">
        <v>3172.09</v>
      </c>
    </row>
    <row r="906" spans="1:6" ht="19.2" x14ac:dyDescent="0.3">
      <c r="A906" s="4" t="s">
        <v>394</v>
      </c>
      <c r="B906" s="5" t="s">
        <v>362</v>
      </c>
      <c r="C906" s="6" t="s">
        <v>78</v>
      </c>
      <c r="D906" s="7">
        <v>130544.64</v>
      </c>
      <c r="E906" s="16">
        <v>45127</v>
      </c>
      <c r="F906" s="22">
        <v>0</v>
      </c>
    </row>
    <row r="907" spans="1:6" ht="19.2" x14ac:dyDescent="0.3">
      <c r="A907" s="4" t="s">
        <v>394</v>
      </c>
      <c r="B907" s="5" t="s">
        <v>362</v>
      </c>
      <c r="C907" s="6" t="s">
        <v>79</v>
      </c>
      <c r="D907" s="7">
        <v>27583.02</v>
      </c>
      <c r="E907" s="16">
        <v>45127</v>
      </c>
      <c r="F907" s="22">
        <v>0</v>
      </c>
    </row>
    <row r="908" spans="1:6" ht="19.2" x14ac:dyDescent="0.3">
      <c r="A908" s="4" t="s">
        <v>394</v>
      </c>
      <c r="B908" s="5" t="s">
        <v>363</v>
      </c>
      <c r="C908" s="6" t="s">
        <v>56</v>
      </c>
      <c r="D908" s="7">
        <v>103964.69</v>
      </c>
      <c r="E908" s="16">
        <v>45140</v>
      </c>
      <c r="F908" s="22">
        <v>0</v>
      </c>
    </row>
    <row r="909" spans="1:6" ht="19.2" x14ac:dyDescent="0.3">
      <c r="A909" s="4" t="s">
        <v>394</v>
      </c>
      <c r="B909" s="5" t="s">
        <v>363</v>
      </c>
      <c r="C909" s="6" t="s">
        <v>70</v>
      </c>
      <c r="D909" s="7">
        <v>23316.71</v>
      </c>
      <c r="E909" s="16">
        <v>45140</v>
      </c>
      <c r="F909" s="22">
        <v>3936.54</v>
      </c>
    </row>
    <row r="910" spans="1:6" ht="19.2" x14ac:dyDescent="0.3">
      <c r="A910" s="4" t="s">
        <v>394</v>
      </c>
      <c r="B910" s="5" t="s">
        <v>363</v>
      </c>
      <c r="C910" s="6" t="s">
        <v>58</v>
      </c>
      <c r="D910" s="7">
        <v>58404.82</v>
      </c>
      <c r="E910" s="16">
        <v>45412</v>
      </c>
      <c r="F910" s="22">
        <v>0</v>
      </c>
    </row>
    <row r="911" spans="1:6" ht="19.2" x14ac:dyDescent="0.3">
      <c r="A911" s="4" t="s">
        <v>394</v>
      </c>
      <c r="B911" s="5" t="s">
        <v>363</v>
      </c>
      <c r="C911" s="6" t="s">
        <v>73</v>
      </c>
      <c r="D911" s="7">
        <v>13098.76</v>
      </c>
      <c r="E911" s="16">
        <v>45412</v>
      </c>
      <c r="F911" s="22">
        <v>2211.4499999999998</v>
      </c>
    </row>
    <row r="912" spans="1:6" ht="19.2" x14ac:dyDescent="0.3">
      <c r="A912" s="4" t="s">
        <v>394</v>
      </c>
      <c r="B912" s="5" t="s">
        <v>363</v>
      </c>
      <c r="C912" s="6" t="s">
        <v>78</v>
      </c>
      <c r="D912" s="7">
        <v>78276.17</v>
      </c>
      <c r="E912" s="16">
        <v>45127</v>
      </c>
      <c r="F912" s="22">
        <v>0</v>
      </c>
    </row>
    <row r="913" spans="1:6" ht="19.2" x14ac:dyDescent="0.3">
      <c r="A913" s="4" t="s">
        <v>394</v>
      </c>
      <c r="B913" s="5" t="s">
        <v>363</v>
      </c>
      <c r="C913" s="6" t="s">
        <v>79</v>
      </c>
      <c r="D913" s="7">
        <v>16452.18</v>
      </c>
      <c r="E913" s="16">
        <v>45127</v>
      </c>
      <c r="F913" s="22">
        <v>2777.6</v>
      </c>
    </row>
    <row r="914" spans="1:6" ht="19.2" x14ac:dyDescent="0.3">
      <c r="A914" s="4" t="s">
        <v>394</v>
      </c>
      <c r="B914" s="5" t="s">
        <v>364</v>
      </c>
      <c r="C914" s="6" t="s">
        <v>56</v>
      </c>
      <c r="D914" s="7">
        <v>54450.03</v>
      </c>
      <c r="E914" s="16">
        <v>45140</v>
      </c>
      <c r="F914" s="22">
        <v>0</v>
      </c>
    </row>
    <row r="915" spans="1:6" ht="19.2" x14ac:dyDescent="0.3">
      <c r="A915" s="4" t="s">
        <v>394</v>
      </c>
      <c r="B915" s="5" t="s">
        <v>364</v>
      </c>
      <c r="C915" s="6" t="s">
        <v>58</v>
      </c>
      <c r="D915" s="7">
        <v>30588.69</v>
      </c>
      <c r="E915" s="16">
        <v>45412</v>
      </c>
      <c r="F915" s="22">
        <v>0</v>
      </c>
    </row>
    <row r="916" spans="1:6" ht="19.2" x14ac:dyDescent="0.3">
      <c r="A916" s="4" t="s">
        <v>394</v>
      </c>
      <c r="B916" s="5" t="s">
        <v>364</v>
      </c>
      <c r="C916" s="6" t="s">
        <v>78</v>
      </c>
      <c r="D916" s="7">
        <v>38419.699999999997</v>
      </c>
      <c r="E916" s="16">
        <v>45127</v>
      </c>
      <c r="F916" s="22">
        <v>0</v>
      </c>
    </row>
    <row r="917" spans="1:6" ht="19.2" x14ac:dyDescent="0.3">
      <c r="A917" s="4" t="s">
        <v>394</v>
      </c>
      <c r="B917" s="5" t="s">
        <v>365</v>
      </c>
      <c r="C917" s="6" t="s">
        <v>56</v>
      </c>
      <c r="D917" s="7">
        <v>40966.68</v>
      </c>
      <c r="E917" s="16">
        <v>45140</v>
      </c>
      <c r="F917" s="22">
        <v>0</v>
      </c>
    </row>
    <row r="918" spans="1:6" ht="19.2" x14ac:dyDescent="0.3">
      <c r="A918" s="4" t="s">
        <v>394</v>
      </c>
      <c r="B918" s="5" t="s">
        <v>365</v>
      </c>
      <c r="C918" s="6" t="s">
        <v>58</v>
      </c>
      <c r="D918" s="7">
        <v>23014.080000000002</v>
      </c>
      <c r="E918" s="16">
        <v>45412</v>
      </c>
      <c r="F918" s="22">
        <v>0</v>
      </c>
    </row>
    <row r="919" spans="1:6" ht="19.2" x14ac:dyDescent="0.3">
      <c r="A919" s="4" t="s">
        <v>394</v>
      </c>
      <c r="B919" s="5" t="s">
        <v>366</v>
      </c>
      <c r="C919" s="6" t="s">
        <v>56</v>
      </c>
      <c r="D919" s="7">
        <v>40123.24</v>
      </c>
      <c r="E919" s="16">
        <v>45140</v>
      </c>
      <c r="F919" s="22">
        <v>0</v>
      </c>
    </row>
    <row r="920" spans="1:6" ht="19.2" x14ac:dyDescent="0.3">
      <c r="A920" s="4" t="s">
        <v>394</v>
      </c>
      <c r="B920" s="5" t="s">
        <v>366</v>
      </c>
      <c r="C920" s="6" t="s">
        <v>70</v>
      </c>
      <c r="D920" s="7">
        <v>10517.89</v>
      </c>
      <c r="E920" s="16">
        <v>45140</v>
      </c>
      <c r="F920" s="22">
        <v>0</v>
      </c>
    </row>
    <row r="921" spans="1:6" ht="19.2" x14ac:dyDescent="0.3">
      <c r="A921" s="4" t="s">
        <v>394</v>
      </c>
      <c r="B921" s="5" t="s">
        <v>366</v>
      </c>
      <c r="C921" s="6" t="s">
        <v>58</v>
      </c>
      <c r="D921" s="7">
        <v>22540.26</v>
      </c>
      <c r="E921" s="16">
        <v>45412</v>
      </c>
      <c r="F921" s="22">
        <v>0</v>
      </c>
    </row>
    <row r="922" spans="1:6" ht="19.2" x14ac:dyDescent="0.3">
      <c r="A922" s="4" t="s">
        <v>394</v>
      </c>
      <c r="B922" s="5" t="s">
        <v>366</v>
      </c>
      <c r="C922" s="6" t="s">
        <v>73</v>
      </c>
      <c r="D922" s="7">
        <v>5055.22</v>
      </c>
      <c r="E922" s="16">
        <v>45412</v>
      </c>
      <c r="F922" s="22">
        <v>853.47</v>
      </c>
    </row>
    <row r="923" spans="1:6" ht="19.2" x14ac:dyDescent="0.3">
      <c r="A923" s="4" t="s">
        <v>394</v>
      </c>
      <c r="B923" s="5" t="s">
        <v>366</v>
      </c>
      <c r="C923" s="6" t="s">
        <v>78</v>
      </c>
      <c r="D923" s="7">
        <v>28310.79</v>
      </c>
      <c r="E923" s="16">
        <v>45127</v>
      </c>
      <c r="F923" s="22">
        <v>0</v>
      </c>
    </row>
    <row r="924" spans="1:6" ht="19.2" x14ac:dyDescent="0.3">
      <c r="A924" s="4" t="s">
        <v>394</v>
      </c>
      <c r="B924" s="5" t="s">
        <v>366</v>
      </c>
      <c r="C924" s="6" t="s">
        <v>79</v>
      </c>
      <c r="D924" s="7">
        <v>6349.41</v>
      </c>
      <c r="E924" s="16">
        <v>45127</v>
      </c>
      <c r="F924" s="22">
        <v>1071.97</v>
      </c>
    </row>
    <row r="925" spans="1:6" ht="19.2" x14ac:dyDescent="0.3">
      <c r="A925" s="4" t="s">
        <v>394</v>
      </c>
      <c r="B925" s="5" t="s">
        <v>367</v>
      </c>
      <c r="C925" s="6" t="s">
        <v>56</v>
      </c>
      <c r="D925" s="7">
        <v>463711.47</v>
      </c>
      <c r="E925" s="16">
        <v>45140</v>
      </c>
      <c r="F925" s="22">
        <v>0</v>
      </c>
    </row>
    <row r="926" spans="1:6" ht="19.2" x14ac:dyDescent="0.3">
      <c r="A926" s="4" t="s">
        <v>394</v>
      </c>
      <c r="B926" s="5" t="s">
        <v>367</v>
      </c>
      <c r="C926" s="6" t="s">
        <v>70</v>
      </c>
      <c r="D926" s="7">
        <v>103410.7</v>
      </c>
      <c r="E926" s="16">
        <v>45140</v>
      </c>
      <c r="F926" s="22">
        <v>0</v>
      </c>
    </row>
    <row r="927" spans="1:6" ht="19.2" x14ac:dyDescent="0.3">
      <c r="A927" s="4" t="s">
        <v>394</v>
      </c>
      <c r="B927" s="5" t="s">
        <v>367</v>
      </c>
      <c r="C927" s="6" t="s">
        <v>58</v>
      </c>
      <c r="D927" s="7">
        <v>260501.75</v>
      </c>
      <c r="E927" s="16">
        <v>45412</v>
      </c>
      <c r="F927" s="22">
        <v>0</v>
      </c>
    </row>
    <row r="928" spans="1:6" ht="19.2" x14ac:dyDescent="0.3">
      <c r="A928" s="4" t="s">
        <v>394</v>
      </c>
      <c r="B928" s="5" t="s">
        <v>367</v>
      </c>
      <c r="C928" s="6" t="s">
        <v>73</v>
      </c>
      <c r="D928" s="7">
        <v>58093.599999999999</v>
      </c>
      <c r="E928" s="16">
        <v>45412</v>
      </c>
      <c r="F928" s="22">
        <v>0</v>
      </c>
    </row>
    <row r="929" spans="1:6" ht="19.2" x14ac:dyDescent="0.3">
      <c r="A929" s="4" t="s">
        <v>394</v>
      </c>
      <c r="B929" s="5" t="s">
        <v>367</v>
      </c>
      <c r="C929" s="6" t="s">
        <v>78</v>
      </c>
      <c r="D929" s="7">
        <v>327192.8</v>
      </c>
      <c r="E929" s="16">
        <v>45127</v>
      </c>
      <c r="F929" s="22">
        <v>0</v>
      </c>
    </row>
    <row r="930" spans="1:6" ht="19.2" x14ac:dyDescent="0.3">
      <c r="A930" s="4" t="s">
        <v>394</v>
      </c>
      <c r="B930" s="5" t="s">
        <v>367</v>
      </c>
      <c r="C930" s="6" t="s">
        <v>79</v>
      </c>
      <c r="D930" s="7">
        <v>72966.14</v>
      </c>
      <c r="E930" s="16">
        <v>45127</v>
      </c>
      <c r="F930" s="22">
        <v>0</v>
      </c>
    </row>
    <row r="931" spans="1:6" ht="19.2" x14ac:dyDescent="0.3">
      <c r="A931" s="4" t="s">
        <v>394</v>
      </c>
      <c r="B931" s="5" t="s">
        <v>368</v>
      </c>
      <c r="C931" s="6" t="s">
        <v>56</v>
      </c>
      <c r="D931" s="7">
        <v>236741.68</v>
      </c>
      <c r="E931" s="16">
        <v>45140</v>
      </c>
      <c r="F931" s="22">
        <v>0</v>
      </c>
    </row>
    <row r="932" spans="1:6" ht="19.2" x14ac:dyDescent="0.3">
      <c r="A932" s="4" t="s">
        <v>394</v>
      </c>
      <c r="B932" s="5" t="s">
        <v>368</v>
      </c>
      <c r="C932" s="6" t="s">
        <v>70</v>
      </c>
      <c r="D932" s="7">
        <v>53095.32</v>
      </c>
      <c r="E932" s="16">
        <v>45140</v>
      </c>
      <c r="F932" s="22">
        <v>8964.0300000000007</v>
      </c>
    </row>
    <row r="933" spans="1:6" ht="19.2" x14ac:dyDescent="0.3">
      <c r="A933" s="4" t="s">
        <v>394</v>
      </c>
      <c r="B933" s="5" t="s">
        <v>368</v>
      </c>
      <c r="C933" s="6" t="s">
        <v>58</v>
      </c>
      <c r="D933" s="7">
        <v>132995.68</v>
      </c>
      <c r="E933" s="16">
        <v>45412</v>
      </c>
      <c r="F933" s="22">
        <v>0</v>
      </c>
    </row>
    <row r="934" spans="1:6" ht="19.2" x14ac:dyDescent="0.3">
      <c r="A934" s="4" t="s">
        <v>394</v>
      </c>
      <c r="B934" s="5" t="s">
        <v>368</v>
      </c>
      <c r="C934" s="6" t="s">
        <v>73</v>
      </c>
      <c r="D934" s="7">
        <v>29827.65</v>
      </c>
      <c r="E934" s="16">
        <v>45412</v>
      </c>
      <c r="F934" s="22">
        <v>5035.7700000000004</v>
      </c>
    </row>
    <row r="935" spans="1:6" ht="19.2" x14ac:dyDescent="0.3">
      <c r="A935" s="4" t="s">
        <v>394</v>
      </c>
      <c r="B935" s="5" t="s">
        <v>368</v>
      </c>
      <c r="C935" s="6" t="s">
        <v>78</v>
      </c>
      <c r="D935" s="7">
        <v>167043.91</v>
      </c>
      <c r="E935" s="16">
        <v>45127</v>
      </c>
      <c r="F935" s="22">
        <v>0</v>
      </c>
    </row>
    <row r="936" spans="1:6" ht="19.2" x14ac:dyDescent="0.3">
      <c r="A936" s="4" t="s">
        <v>394</v>
      </c>
      <c r="B936" s="5" t="s">
        <v>368</v>
      </c>
      <c r="C936" s="6" t="s">
        <v>79</v>
      </c>
      <c r="D936" s="7">
        <v>37463.83</v>
      </c>
      <c r="E936" s="16">
        <v>45127</v>
      </c>
      <c r="F936" s="22">
        <v>6324.98</v>
      </c>
    </row>
    <row r="937" spans="1:6" ht="19.2" x14ac:dyDescent="0.3">
      <c r="A937" s="4" t="s">
        <v>394</v>
      </c>
      <c r="B937" s="5" t="s">
        <v>369</v>
      </c>
      <c r="C937" s="6" t="s">
        <v>56</v>
      </c>
      <c r="D937" s="7">
        <v>31490.45</v>
      </c>
      <c r="E937" s="16">
        <v>45139</v>
      </c>
      <c r="F937" s="22">
        <v>0</v>
      </c>
    </row>
    <row r="938" spans="1:6" ht="19.2" x14ac:dyDescent="0.3">
      <c r="A938" s="4" t="s">
        <v>394</v>
      </c>
      <c r="B938" s="5" t="s">
        <v>369</v>
      </c>
      <c r="C938" s="6" t="s">
        <v>58</v>
      </c>
      <c r="D938" s="7">
        <v>17690.560000000001</v>
      </c>
      <c r="E938" s="16">
        <v>45412</v>
      </c>
      <c r="F938" s="22">
        <v>0</v>
      </c>
    </row>
    <row r="939" spans="1:6" ht="19.2" x14ac:dyDescent="0.3">
      <c r="A939" s="4" t="s">
        <v>394</v>
      </c>
      <c r="B939" s="5" t="s">
        <v>369</v>
      </c>
      <c r="C939" s="6" t="s">
        <v>78</v>
      </c>
      <c r="D939" s="7">
        <v>22219.52</v>
      </c>
      <c r="E939" s="16">
        <v>45127</v>
      </c>
      <c r="F939" s="22">
        <v>0</v>
      </c>
    </row>
    <row r="940" spans="1:6" ht="19.2" x14ac:dyDescent="0.3">
      <c r="A940" s="4" t="s">
        <v>394</v>
      </c>
      <c r="B940" s="5" t="s">
        <v>370</v>
      </c>
      <c r="C940" s="6" t="s">
        <v>56</v>
      </c>
      <c r="D940" s="7">
        <v>35538.019999999997</v>
      </c>
      <c r="E940" s="16">
        <v>45140</v>
      </c>
      <c r="F940" s="22">
        <v>0</v>
      </c>
    </row>
    <row r="941" spans="1:6" ht="19.2" x14ac:dyDescent="0.3">
      <c r="A941" s="4" t="s">
        <v>394</v>
      </c>
      <c r="B941" s="5" t="s">
        <v>370</v>
      </c>
      <c r="C941" s="6" t="s">
        <v>58</v>
      </c>
      <c r="D941" s="7">
        <v>19964.39</v>
      </c>
      <c r="E941" s="16">
        <v>45412</v>
      </c>
      <c r="F941" s="22">
        <v>0</v>
      </c>
    </row>
    <row r="942" spans="1:6" ht="19.2" x14ac:dyDescent="0.3">
      <c r="A942" s="4" t="s">
        <v>394</v>
      </c>
      <c r="B942" s="5" t="s">
        <v>370</v>
      </c>
      <c r="C942" s="6" t="s">
        <v>78</v>
      </c>
      <c r="D942" s="7">
        <v>25075.47</v>
      </c>
      <c r="E942" s="16">
        <v>45127</v>
      </c>
      <c r="F942" s="22">
        <v>0</v>
      </c>
    </row>
    <row r="943" spans="1:6" ht="19.2" x14ac:dyDescent="0.3">
      <c r="A943" s="4" t="s">
        <v>394</v>
      </c>
      <c r="B943" s="5" t="s">
        <v>371</v>
      </c>
      <c r="C943" s="6" t="s">
        <v>56</v>
      </c>
      <c r="D943" s="7">
        <v>18774.29</v>
      </c>
      <c r="E943" s="16">
        <v>45140</v>
      </c>
      <c r="F943" s="22">
        <v>0</v>
      </c>
    </row>
    <row r="944" spans="1:6" ht="19.2" x14ac:dyDescent="0.3">
      <c r="A944" s="4" t="s">
        <v>394</v>
      </c>
      <c r="B944" s="5" t="s">
        <v>371</v>
      </c>
      <c r="C944" s="6" t="s">
        <v>58</v>
      </c>
      <c r="D944" s="7">
        <v>10546.94</v>
      </c>
      <c r="E944" s="16">
        <v>45412</v>
      </c>
      <c r="F944" s="22">
        <v>0</v>
      </c>
    </row>
    <row r="945" spans="1:6" ht="19.2" x14ac:dyDescent="0.3">
      <c r="A945" s="4" t="s">
        <v>394</v>
      </c>
      <c r="B945" s="5" t="s">
        <v>371</v>
      </c>
      <c r="C945" s="6" t="s">
        <v>78</v>
      </c>
      <c r="D945" s="7">
        <v>13247.06</v>
      </c>
      <c r="E945" s="16">
        <v>45127</v>
      </c>
      <c r="F945" s="22">
        <v>0</v>
      </c>
    </row>
    <row r="946" spans="1:6" ht="19.2" x14ac:dyDescent="0.3">
      <c r="A946" s="4" t="s">
        <v>394</v>
      </c>
      <c r="B946" s="5" t="s">
        <v>372</v>
      </c>
      <c r="C946" s="6" t="s">
        <v>56</v>
      </c>
      <c r="D946" s="7">
        <v>20865.77</v>
      </c>
      <c r="E946" s="16">
        <v>45140</v>
      </c>
      <c r="F946" s="22">
        <v>0</v>
      </c>
    </row>
    <row r="947" spans="1:6" ht="19.2" x14ac:dyDescent="0.3">
      <c r="A947" s="4" t="s">
        <v>394</v>
      </c>
      <c r="B947" s="5" t="s">
        <v>372</v>
      </c>
      <c r="C947" s="6" t="s">
        <v>58</v>
      </c>
      <c r="D947" s="7">
        <v>11721.88</v>
      </c>
      <c r="E947" s="16">
        <v>45412</v>
      </c>
      <c r="F947" s="22">
        <v>0</v>
      </c>
    </row>
    <row r="948" spans="1:6" ht="19.2" x14ac:dyDescent="0.3">
      <c r="A948" s="4" t="s">
        <v>394</v>
      </c>
      <c r="B948" s="5" t="s">
        <v>372</v>
      </c>
      <c r="C948" s="6" t="s">
        <v>78</v>
      </c>
      <c r="D948" s="7">
        <v>14722.8</v>
      </c>
      <c r="E948" s="16">
        <v>45127</v>
      </c>
      <c r="F948" s="22">
        <v>0</v>
      </c>
    </row>
    <row r="949" spans="1:6" ht="19.2" x14ac:dyDescent="0.3">
      <c r="A949" s="4" t="s">
        <v>394</v>
      </c>
      <c r="B949" s="5" t="s">
        <v>373</v>
      </c>
      <c r="C949" s="6" t="s">
        <v>56</v>
      </c>
      <c r="D949" s="7">
        <v>25126.53</v>
      </c>
      <c r="E949" s="16">
        <v>45140</v>
      </c>
      <c r="F949" s="22">
        <v>0</v>
      </c>
    </row>
    <row r="950" spans="1:6" ht="19.2" x14ac:dyDescent="0.3">
      <c r="A950" s="4" t="s">
        <v>394</v>
      </c>
      <c r="B950" s="5" t="s">
        <v>373</v>
      </c>
      <c r="C950" s="6" t="s">
        <v>58</v>
      </c>
      <c r="D950" s="7">
        <v>14115.47</v>
      </c>
      <c r="E950" s="16">
        <v>45412</v>
      </c>
      <c r="F950" s="22">
        <v>0</v>
      </c>
    </row>
    <row r="951" spans="1:6" ht="19.2" x14ac:dyDescent="0.3">
      <c r="A951" s="4" t="s">
        <v>394</v>
      </c>
      <c r="B951" s="5" t="s">
        <v>373</v>
      </c>
      <c r="C951" s="6" t="s">
        <v>78</v>
      </c>
      <c r="D951" s="7">
        <v>17729.169999999998</v>
      </c>
      <c r="E951" s="16">
        <v>45127</v>
      </c>
      <c r="F951" s="22">
        <v>0</v>
      </c>
    </row>
    <row r="952" spans="1:6" ht="19.2" x14ac:dyDescent="0.3">
      <c r="A952" s="4" t="s">
        <v>394</v>
      </c>
      <c r="B952" s="5" t="s">
        <v>374</v>
      </c>
      <c r="C952" s="6" t="s">
        <v>56</v>
      </c>
      <c r="D952" s="7">
        <v>57805.11</v>
      </c>
      <c r="E952" s="16">
        <v>45140</v>
      </c>
      <c r="F952" s="22">
        <v>0</v>
      </c>
    </row>
    <row r="953" spans="1:6" ht="19.2" x14ac:dyDescent="0.3">
      <c r="A953" s="4" t="s">
        <v>394</v>
      </c>
      <c r="B953" s="5" t="s">
        <v>374</v>
      </c>
      <c r="C953" s="6" t="s">
        <v>58</v>
      </c>
      <c r="D953" s="7">
        <v>32473.49</v>
      </c>
      <c r="E953" s="16">
        <v>45412</v>
      </c>
      <c r="F953" s="22">
        <v>0</v>
      </c>
    </row>
    <row r="954" spans="1:6" ht="19.2" x14ac:dyDescent="0.3">
      <c r="A954" s="4" t="s">
        <v>394</v>
      </c>
      <c r="B954" s="5" t="s">
        <v>374</v>
      </c>
      <c r="C954" s="6" t="s">
        <v>78</v>
      </c>
      <c r="D954" s="7">
        <v>40787.03</v>
      </c>
      <c r="E954" s="16">
        <v>45127</v>
      </c>
      <c r="F954" s="22">
        <v>0</v>
      </c>
    </row>
    <row r="955" spans="1:6" ht="19.2" x14ac:dyDescent="0.3">
      <c r="A955" s="4" t="s">
        <v>394</v>
      </c>
      <c r="B955" s="5" t="s">
        <v>375</v>
      </c>
      <c r="C955" s="6" t="s">
        <v>56</v>
      </c>
      <c r="D955" s="7">
        <v>81314.789999999994</v>
      </c>
      <c r="E955" s="16">
        <v>45140</v>
      </c>
      <c r="F955" s="22">
        <v>0</v>
      </c>
    </row>
    <row r="956" spans="1:6" ht="19.2" x14ac:dyDescent="0.3">
      <c r="A956" s="4" t="s">
        <v>394</v>
      </c>
      <c r="B956" s="5" t="s">
        <v>375</v>
      </c>
      <c r="C956" s="6" t="s">
        <v>58</v>
      </c>
      <c r="D956" s="7">
        <v>45680.66</v>
      </c>
      <c r="E956" s="16">
        <v>45412</v>
      </c>
      <c r="F956" s="22">
        <v>0</v>
      </c>
    </row>
    <row r="957" spans="1:6" ht="19.2" x14ac:dyDescent="0.3">
      <c r="A957" s="4" t="s">
        <v>394</v>
      </c>
      <c r="B957" s="5" t="s">
        <v>375</v>
      </c>
      <c r="C957" s="6" t="s">
        <v>78</v>
      </c>
      <c r="D957" s="7">
        <v>57375.360000000001</v>
      </c>
      <c r="E957" s="16">
        <v>45127</v>
      </c>
      <c r="F957" s="22">
        <v>0</v>
      </c>
    </row>
    <row r="958" spans="1:6" ht="19.2" x14ac:dyDescent="0.3">
      <c r="A958" s="4" t="s">
        <v>394</v>
      </c>
      <c r="B958" s="5" t="s">
        <v>376</v>
      </c>
      <c r="C958" s="6" t="s">
        <v>56</v>
      </c>
      <c r="D958" s="7">
        <v>1209542.21</v>
      </c>
      <c r="E958" s="16">
        <v>45140</v>
      </c>
      <c r="F958" s="22">
        <v>0</v>
      </c>
    </row>
    <row r="959" spans="1:6" ht="19.2" x14ac:dyDescent="0.3">
      <c r="A959" s="4" t="s">
        <v>394</v>
      </c>
      <c r="B959" s="5" t="s">
        <v>376</v>
      </c>
      <c r="C959" s="6" t="s">
        <v>70</v>
      </c>
      <c r="D959" s="7">
        <v>280089.67</v>
      </c>
      <c r="E959" s="16">
        <v>45140</v>
      </c>
      <c r="F959" s="22">
        <v>0</v>
      </c>
    </row>
    <row r="960" spans="1:6" ht="19.2" x14ac:dyDescent="0.3">
      <c r="A960" s="4" t="s">
        <v>394</v>
      </c>
      <c r="B960" s="5" t="s">
        <v>376</v>
      </c>
      <c r="C960" s="6" t="s">
        <v>58</v>
      </c>
      <c r="D960" s="7">
        <v>679491.21</v>
      </c>
      <c r="E960" s="16">
        <v>45412</v>
      </c>
      <c r="F960" s="22">
        <v>0</v>
      </c>
    </row>
    <row r="961" spans="1:6" ht="19.2" x14ac:dyDescent="0.3">
      <c r="A961" s="4" t="s">
        <v>394</v>
      </c>
      <c r="B961" s="5" t="s">
        <v>376</v>
      </c>
      <c r="C961" s="6" t="s">
        <v>73</v>
      </c>
      <c r="D961" s="7">
        <v>157347.51999999999</v>
      </c>
      <c r="E961" s="16">
        <v>45412</v>
      </c>
      <c r="F961" s="22">
        <v>0</v>
      </c>
    </row>
    <row r="962" spans="1:6" ht="19.2" x14ac:dyDescent="0.3">
      <c r="A962" s="4" t="s">
        <v>394</v>
      </c>
      <c r="B962" s="5" t="s">
        <v>376</v>
      </c>
      <c r="C962" s="6" t="s">
        <v>78</v>
      </c>
      <c r="D962" s="7">
        <v>853447.77</v>
      </c>
      <c r="E962" s="16">
        <v>45127</v>
      </c>
      <c r="F962" s="22">
        <v>0</v>
      </c>
    </row>
    <row r="963" spans="1:6" ht="19.2" x14ac:dyDescent="0.3">
      <c r="A963" s="4" t="s">
        <v>394</v>
      </c>
      <c r="B963" s="5" t="s">
        <v>376</v>
      </c>
      <c r="C963" s="6" t="s">
        <v>79</v>
      </c>
      <c r="D963" s="7">
        <v>197630.06</v>
      </c>
      <c r="E963" s="16">
        <v>45127</v>
      </c>
      <c r="F963" s="22">
        <v>0</v>
      </c>
    </row>
    <row r="964" spans="1:6" ht="19.2" x14ac:dyDescent="0.3">
      <c r="A964" s="4" t="s">
        <v>394</v>
      </c>
      <c r="B964" s="5" t="s">
        <v>377</v>
      </c>
      <c r="C964" s="6" t="s">
        <v>56</v>
      </c>
      <c r="D964" s="7">
        <v>15947.52</v>
      </c>
      <c r="E964" s="16">
        <v>45140</v>
      </c>
      <c r="F964" s="22">
        <v>0</v>
      </c>
    </row>
    <row r="965" spans="1:6" ht="19.2" x14ac:dyDescent="0.3">
      <c r="A965" s="4" t="s">
        <v>394</v>
      </c>
      <c r="B965" s="5" t="s">
        <v>377</v>
      </c>
      <c r="C965" s="6" t="s">
        <v>58</v>
      </c>
      <c r="D965" s="7">
        <v>8958.93</v>
      </c>
      <c r="E965" s="16">
        <v>45412</v>
      </c>
      <c r="F965" s="22">
        <v>0</v>
      </c>
    </row>
    <row r="966" spans="1:6" ht="19.2" x14ac:dyDescent="0.3">
      <c r="A966" s="4" t="s">
        <v>394</v>
      </c>
      <c r="B966" s="5" t="s">
        <v>377</v>
      </c>
      <c r="C966" s="6" t="s">
        <v>78</v>
      </c>
      <c r="D966" s="7">
        <v>11252.5</v>
      </c>
      <c r="E966" s="16">
        <v>45127</v>
      </c>
      <c r="F966" s="22">
        <v>0</v>
      </c>
    </row>
    <row r="967" spans="1:6" ht="19.2" x14ac:dyDescent="0.3">
      <c r="A967" s="4" t="s">
        <v>394</v>
      </c>
      <c r="B967" s="5" t="s">
        <v>378</v>
      </c>
      <c r="C967" s="6" t="s">
        <v>56</v>
      </c>
      <c r="D967" s="7">
        <v>25166.99</v>
      </c>
      <c r="E967" s="16">
        <v>45140</v>
      </c>
      <c r="F967" s="22">
        <v>0</v>
      </c>
    </row>
    <row r="968" spans="1:6" ht="19.2" x14ac:dyDescent="0.3">
      <c r="A968" s="4" t="s">
        <v>394</v>
      </c>
      <c r="B968" s="5" t="s">
        <v>378</v>
      </c>
      <c r="C968" s="6" t="s">
        <v>58</v>
      </c>
      <c r="D968" s="7">
        <v>14138.2</v>
      </c>
      <c r="E968" s="16">
        <v>45412</v>
      </c>
      <c r="F968" s="22">
        <v>0</v>
      </c>
    </row>
    <row r="969" spans="1:6" ht="19.2" x14ac:dyDescent="0.3">
      <c r="A969" s="4" t="s">
        <v>394</v>
      </c>
      <c r="B969" s="5" t="s">
        <v>379</v>
      </c>
      <c r="C969" s="6" t="s">
        <v>56</v>
      </c>
      <c r="D969" s="7">
        <v>23946.18</v>
      </c>
      <c r="E969" s="16">
        <v>45139</v>
      </c>
      <c r="F969" s="22">
        <v>0</v>
      </c>
    </row>
    <row r="970" spans="1:6" ht="19.2" x14ac:dyDescent="0.3">
      <c r="A970" s="4" t="s">
        <v>394</v>
      </c>
      <c r="B970" s="5" t="s">
        <v>379</v>
      </c>
      <c r="C970" s="6" t="s">
        <v>58</v>
      </c>
      <c r="D970" s="7">
        <v>13452.38</v>
      </c>
      <c r="E970" s="16">
        <v>45412</v>
      </c>
      <c r="F970" s="22">
        <v>0</v>
      </c>
    </row>
    <row r="971" spans="1:6" ht="19.2" x14ac:dyDescent="0.3">
      <c r="A971" s="4" t="s">
        <v>394</v>
      </c>
      <c r="B971" s="5" t="s">
        <v>380</v>
      </c>
      <c r="C971" s="6" t="s">
        <v>56</v>
      </c>
      <c r="D971" s="7">
        <v>6423.83</v>
      </c>
      <c r="E971" s="16">
        <v>45140</v>
      </c>
      <c r="F971" s="22">
        <v>0</v>
      </c>
    </row>
    <row r="972" spans="1:6" ht="19.2" x14ac:dyDescent="0.3">
      <c r="A972" s="4" t="s">
        <v>394</v>
      </c>
      <c r="B972" s="5" t="s">
        <v>380</v>
      </c>
      <c r="C972" s="6" t="s">
        <v>58</v>
      </c>
      <c r="D972" s="7">
        <v>3608.75</v>
      </c>
      <c r="E972" s="16">
        <v>45412</v>
      </c>
      <c r="F972" s="22">
        <v>0</v>
      </c>
    </row>
    <row r="973" spans="1:6" ht="19.2" x14ac:dyDescent="0.3">
      <c r="A973" s="4" t="s">
        <v>394</v>
      </c>
      <c r="B973" s="5" t="s">
        <v>380</v>
      </c>
      <c r="C973" s="6" t="s">
        <v>78</v>
      </c>
      <c r="D973" s="7">
        <v>4532.62</v>
      </c>
      <c r="E973" s="16">
        <v>45127</v>
      </c>
      <c r="F973" s="22">
        <v>0</v>
      </c>
    </row>
    <row r="974" spans="1:6" ht="19.2" x14ac:dyDescent="0.3">
      <c r="A974" s="4" t="s">
        <v>394</v>
      </c>
      <c r="B974" s="5" t="s">
        <v>381</v>
      </c>
      <c r="C974" s="6" t="s">
        <v>56</v>
      </c>
      <c r="D974" s="7">
        <v>32221.84</v>
      </c>
      <c r="E974" s="16">
        <v>45140</v>
      </c>
      <c r="F974" s="22">
        <v>0</v>
      </c>
    </row>
    <row r="975" spans="1:6" ht="19.2" x14ac:dyDescent="0.3">
      <c r="A975" s="4" t="s">
        <v>394</v>
      </c>
      <c r="B975" s="5" t="s">
        <v>381</v>
      </c>
      <c r="C975" s="6" t="s">
        <v>58</v>
      </c>
      <c r="D975" s="7">
        <v>18101.439999999999</v>
      </c>
      <c r="E975" s="16">
        <v>45412</v>
      </c>
      <c r="F975" s="22">
        <v>0</v>
      </c>
    </row>
    <row r="976" spans="1:6" ht="19.2" x14ac:dyDescent="0.3">
      <c r="A976" s="4" t="s">
        <v>394</v>
      </c>
      <c r="B976" s="5" t="s">
        <v>381</v>
      </c>
      <c r="C976" s="6" t="s">
        <v>78</v>
      </c>
      <c r="D976" s="7">
        <v>22735.59</v>
      </c>
      <c r="E976" s="16">
        <v>45140</v>
      </c>
      <c r="F976" s="22">
        <v>0</v>
      </c>
    </row>
    <row r="977" spans="1:6" ht="19.2" x14ac:dyDescent="0.3">
      <c r="A977" s="4" t="s">
        <v>394</v>
      </c>
      <c r="B977" s="5" t="s">
        <v>382</v>
      </c>
      <c r="C977" s="6" t="s">
        <v>56</v>
      </c>
      <c r="D977" s="7">
        <v>50781.38</v>
      </c>
      <c r="E977" s="16">
        <v>45140</v>
      </c>
      <c r="F977" s="22">
        <v>0</v>
      </c>
    </row>
    <row r="978" spans="1:6" ht="19.2" x14ac:dyDescent="0.3">
      <c r="A978" s="4" t="s">
        <v>394</v>
      </c>
      <c r="B978" s="5" t="s">
        <v>382</v>
      </c>
      <c r="C978" s="6" t="s">
        <v>70</v>
      </c>
      <c r="D978" s="7">
        <v>13311.81</v>
      </c>
      <c r="E978" s="16">
        <v>45140</v>
      </c>
      <c r="F978" s="22">
        <v>0</v>
      </c>
    </row>
    <row r="979" spans="1:6" ht="19.2" x14ac:dyDescent="0.3">
      <c r="A979" s="4" t="s">
        <v>394</v>
      </c>
      <c r="B979" s="5" t="s">
        <v>382</v>
      </c>
      <c r="C979" s="6" t="s">
        <v>58</v>
      </c>
      <c r="D979" s="7">
        <v>28527.74</v>
      </c>
      <c r="E979" s="16">
        <v>45412</v>
      </c>
      <c r="F979" s="22">
        <v>0</v>
      </c>
    </row>
    <row r="980" spans="1:6" ht="19.2" x14ac:dyDescent="0.3">
      <c r="A980" s="4" t="s">
        <v>394</v>
      </c>
      <c r="B980" s="5" t="s">
        <v>382</v>
      </c>
      <c r="C980" s="6" t="s">
        <v>73</v>
      </c>
      <c r="D980" s="7">
        <v>7478.25</v>
      </c>
      <c r="E980" s="16">
        <v>45412</v>
      </c>
      <c r="F980" s="22">
        <v>0</v>
      </c>
    </row>
    <row r="981" spans="1:6" ht="19.2" x14ac:dyDescent="0.3">
      <c r="A981" s="4" t="s">
        <v>394</v>
      </c>
      <c r="B981" s="5" t="s">
        <v>382</v>
      </c>
      <c r="C981" s="6" t="s">
        <v>78</v>
      </c>
      <c r="D981" s="7">
        <v>35831.120000000003</v>
      </c>
      <c r="E981" s="16">
        <v>45127</v>
      </c>
      <c r="F981" s="22">
        <v>0</v>
      </c>
    </row>
    <row r="982" spans="1:6" ht="19.2" x14ac:dyDescent="0.3">
      <c r="A982" s="4" t="s">
        <v>394</v>
      </c>
      <c r="B982" s="5" t="s">
        <v>382</v>
      </c>
      <c r="C982" s="6" t="s">
        <v>79</v>
      </c>
      <c r="D982" s="7">
        <v>9392.75</v>
      </c>
      <c r="E982" s="16">
        <v>45127</v>
      </c>
      <c r="F982" s="22">
        <v>0</v>
      </c>
    </row>
    <row r="983" spans="1:6" ht="19.2" x14ac:dyDescent="0.3">
      <c r="A983" s="4" t="s">
        <v>394</v>
      </c>
      <c r="B983" s="5" t="s">
        <v>383</v>
      </c>
      <c r="C983" s="6" t="s">
        <v>56</v>
      </c>
      <c r="D983" s="7">
        <v>15425.43</v>
      </c>
      <c r="E983" s="16">
        <v>45140</v>
      </c>
      <c r="F983" s="22">
        <v>0</v>
      </c>
    </row>
    <row r="984" spans="1:6" ht="19.2" x14ac:dyDescent="0.3">
      <c r="A984" s="4" t="s">
        <v>394</v>
      </c>
      <c r="B984" s="5" t="s">
        <v>383</v>
      </c>
      <c r="C984" s="6" t="s">
        <v>58</v>
      </c>
      <c r="D984" s="7">
        <v>8665.6299999999992</v>
      </c>
      <c r="E984" s="16">
        <v>45412</v>
      </c>
      <c r="F984" s="22">
        <v>0</v>
      </c>
    </row>
    <row r="985" spans="1:6" ht="19.2" x14ac:dyDescent="0.3">
      <c r="A985" s="4" t="s">
        <v>394</v>
      </c>
      <c r="B985" s="5" t="s">
        <v>383</v>
      </c>
      <c r="C985" s="6" t="s">
        <v>78</v>
      </c>
      <c r="D985" s="7">
        <v>10884.12</v>
      </c>
      <c r="E985" s="16">
        <v>45127</v>
      </c>
      <c r="F985" s="22">
        <v>0</v>
      </c>
    </row>
    <row r="986" spans="1:6" ht="19.2" x14ac:dyDescent="0.3">
      <c r="A986" s="4" t="s">
        <v>394</v>
      </c>
      <c r="B986" s="5" t="s">
        <v>384</v>
      </c>
      <c r="C986" s="6" t="s">
        <v>56</v>
      </c>
      <c r="D986" s="7">
        <v>28290.2</v>
      </c>
      <c r="E986" s="16">
        <v>45140</v>
      </c>
      <c r="F986" s="22">
        <v>0</v>
      </c>
    </row>
    <row r="987" spans="1:6" ht="19.2" x14ac:dyDescent="0.3">
      <c r="A987" s="4" t="s">
        <v>394</v>
      </c>
      <c r="B987" s="5" t="s">
        <v>384</v>
      </c>
      <c r="C987" s="6" t="s">
        <v>58</v>
      </c>
      <c r="D987" s="7">
        <v>15892.74</v>
      </c>
      <c r="E987" s="16">
        <v>45412</v>
      </c>
      <c r="F987" s="22">
        <v>0</v>
      </c>
    </row>
    <row r="988" spans="1:6" ht="19.2" x14ac:dyDescent="0.3">
      <c r="A988" s="4" t="s">
        <v>394</v>
      </c>
      <c r="B988" s="5" t="s">
        <v>384</v>
      </c>
      <c r="C988" s="6" t="s">
        <v>78</v>
      </c>
      <c r="D988" s="7">
        <v>19961.45</v>
      </c>
      <c r="E988" s="16">
        <v>45127</v>
      </c>
      <c r="F988" s="22">
        <v>0</v>
      </c>
    </row>
    <row r="989" spans="1:6" ht="19.2" x14ac:dyDescent="0.3">
      <c r="A989" s="4" t="s">
        <v>394</v>
      </c>
      <c r="B989" s="5" t="s">
        <v>385</v>
      </c>
      <c r="C989" s="6" t="s">
        <v>56</v>
      </c>
      <c r="D989" s="7">
        <v>200902.55</v>
      </c>
      <c r="E989" s="16">
        <v>45140</v>
      </c>
      <c r="F989" s="22">
        <v>0</v>
      </c>
    </row>
    <row r="990" spans="1:6" ht="19.2" x14ac:dyDescent="0.3">
      <c r="A990" s="4" t="s">
        <v>394</v>
      </c>
      <c r="B990" s="5" t="s">
        <v>385</v>
      </c>
      <c r="C990" s="6" t="s">
        <v>70</v>
      </c>
      <c r="D990" s="7">
        <v>39059.96</v>
      </c>
      <c r="E990" s="16">
        <v>45140</v>
      </c>
      <c r="F990" s="22">
        <v>6594.45</v>
      </c>
    </row>
    <row r="991" spans="1:6" ht="19.2" x14ac:dyDescent="0.3">
      <c r="A991" s="4" t="s">
        <v>394</v>
      </c>
      <c r="B991" s="5" t="s">
        <v>385</v>
      </c>
      <c r="C991" s="6" t="s">
        <v>58</v>
      </c>
      <c r="D991" s="7">
        <v>112862.13</v>
      </c>
      <c r="E991" s="16">
        <v>45412</v>
      </c>
      <c r="F991" s="22">
        <v>0</v>
      </c>
    </row>
    <row r="992" spans="1:6" ht="19.2" x14ac:dyDescent="0.3">
      <c r="A992" s="4" t="s">
        <v>394</v>
      </c>
      <c r="B992" s="5" t="s">
        <v>385</v>
      </c>
      <c r="C992" s="6" t="s">
        <v>73</v>
      </c>
      <c r="D992" s="7">
        <v>21942.93</v>
      </c>
      <c r="E992" s="16">
        <v>45412</v>
      </c>
      <c r="F992" s="22">
        <v>3704.6</v>
      </c>
    </row>
    <row r="993" spans="1:6" ht="19.2" x14ac:dyDescent="0.3">
      <c r="A993" s="4" t="s">
        <v>394</v>
      </c>
      <c r="B993" s="5" t="s">
        <v>385</v>
      </c>
      <c r="C993" s="6" t="s">
        <v>78</v>
      </c>
      <c r="D993" s="7">
        <v>141755.97</v>
      </c>
      <c r="E993" s="16">
        <v>45127</v>
      </c>
      <c r="F993" s="22">
        <v>0</v>
      </c>
    </row>
    <row r="994" spans="1:6" ht="19.2" x14ac:dyDescent="0.3">
      <c r="A994" s="4" t="s">
        <v>394</v>
      </c>
      <c r="B994" s="5" t="s">
        <v>385</v>
      </c>
      <c r="C994" s="6" t="s">
        <v>79</v>
      </c>
      <c r="D994" s="7">
        <v>27560.53</v>
      </c>
      <c r="E994" s="16">
        <v>45127</v>
      </c>
      <c r="F994" s="22">
        <v>4653.0200000000004</v>
      </c>
    </row>
    <row r="995" spans="1:6" ht="19.2" x14ac:dyDescent="0.3">
      <c r="A995" s="4" t="s">
        <v>394</v>
      </c>
      <c r="B995" s="5" t="s">
        <v>386</v>
      </c>
      <c r="C995" s="6" t="s">
        <v>56</v>
      </c>
      <c r="D995" s="7">
        <v>104387.97</v>
      </c>
      <c r="E995" s="16">
        <v>45140</v>
      </c>
      <c r="F995" s="22">
        <v>0</v>
      </c>
    </row>
    <row r="996" spans="1:6" ht="19.2" x14ac:dyDescent="0.3">
      <c r="A996" s="4" t="s">
        <v>394</v>
      </c>
      <c r="B996" s="5" t="s">
        <v>386</v>
      </c>
      <c r="C996" s="6" t="s">
        <v>70</v>
      </c>
      <c r="D996" s="7">
        <v>23411.64</v>
      </c>
      <c r="E996" s="16">
        <v>45140</v>
      </c>
      <c r="F996" s="22">
        <v>3952.57</v>
      </c>
    </row>
    <row r="997" spans="1:6" ht="19.2" x14ac:dyDescent="0.3">
      <c r="A997" s="4" t="s">
        <v>394</v>
      </c>
      <c r="B997" s="5" t="s">
        <v>386</v>
      </c>
      <c r="C997" s="6" t="s">
        <v>58</v>
      </c>
      <c r="D997" s="7">
        <v>58642.6</v>
      </c>
      <c r="E997" s="16">
        <v>45412</v>
      </c>
      <c r="F997" s="22">
        <v>0</v>
      </c>
    </row>
    <row r="998" spans="1:6" ht="19.2" x14ac:dyDescent="0.3">
      <c r="A998" s="4" t="s">
        <v>394</v>
      </c>
      <c r="B998" s="5" t="s">
        <v>386</v>
      </c>
      <c r="C998" s="6" t="s">
        <v>73</v>
      </c>
      <c r="D998" s="7">
        <v>13152.09</v>
      </c>
      <c r="E998" s="16">
        <v>45412</v>
      </c>
      <c r="F998" s="22">
        <v>2220.4499999999998</v>
      </c>
    </row>
    <row r="999" spans="1:6" ht="19.2" x14ac:dyDescent="0.3">
      <c r="A999" s="4" t="s">
        <v>394</v>
      </c>
      <c r="B999" s="5" t="s">
        <v>386</v>
      </c>
      <c r="C999" s="6" t="s">
        <v>78</v>
      </c>
      <c r="D999" s="7">
        <v>77166.75</v>
      </c>
      <c r="E999" s="16">
        <v>45127</v>
      </c>
      <c r="F999" s="22">
        <v>0</v>
      </c>
    </row>
    <row r="1000" spans="1:6" ht="19.2" x14ac:dyDescent="0.3">
      <c r="A1000" s="4" t="s">
        <v>394</v>
      </c>
      <c r="B1000" s="5" t="s">
        <v>386</v>
      </c>
      <c r="C1000" s="6" t="s">
        <v>79</v>
      </c>
      <c r="D1000" s="7">
        <v>16519.16</v>
      </c>
      <c r="E1000" s="16">
        <v>45127</v>
      </c>
      <c r="F1000" s="22">
        <v>2788.91</v>
      </c>
    </row>
    <row r="1001" spans="1:6" ht="19.2" x14ac:dyDescent="0.3">
      <c r="A1001" s="4" t="s">
        <v>394</v>
      </c>
      <c r="B1001" s="5" t="s">
        <v>387</v>
      </c>
      <c r="C1001" s="6" t="s">
        <v>56</v>
      </c>
      <c r="D1001" s="7">
        <v>7622.85</v>
      </c>
      <c r="E1001" s="16">
        <v>45139</v>
      </c>
      <c r="F1001" s="22">
        <v>0</v>
      </c>
    </row>
    <row r="1002" spans="1:6" ht="19.2" x14ac:dyDescent="0.3">
      <c r="A1002" s="4" t="s">
        <v>394</v>
      </c>
      <c r="B1002" s="5" t="s">
        <v>387</v>
      </c>
      <c r="C1002" s="6" t="s">
        <v>58</v>
      </c>
      <c r="D1002" s="7">
        <v>4282.33</v>
      </c>
      <c r="E1002" s="16">
        <v>45412</v>
      </c>
      <c r="F1002" s="22">
        <v>0</v>
      </c>
    </row>
    <row r="1003" spans="1:6" ht="19.2" x14ac:dyDescent="0.3">
      <c r="A1003" s="4" t="s">
        <v>394</v>
      </c>
      <c r="B1003" s="5" t="s">
        <v>387</v>
      </c>
      <c r="C1003" s="6" t="s">
        <v>78</v>
      </c>
      <c r="D1003" s="7">
        <v>5378.65</v>
      </c>
      <c r="E1003" s="16">
        <v>45127</v>
      </c>
      <c r="F1003" s="22">
        <v>0</v>
      </c>
    </row>
  </sheetData>
  <sheetProtection sheet="1" objects="1" scenarios="1" selectLockedCells="1"/>
  <autoFilter ref="A3:F1003" xr:uid="{FD851F41-09AE-4F6B-8ED8-90BF9A01B3DD}"/>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BB32B-0D2F-4526-A474-61CC925B273D}">
  <dimension ref="A1:H4097"/>
  <sheetViews>
    <sheetView topLeftCell="B1" workbookViewId="0">
      <pane xSplit="1" ySplit="3" topLeftCell="C4" activePane="bottomRight" state="frozen"/>
      <selection pane="topRight" activeCell="C1" sqref="C1"/>
      <selection pane="bottomLeft" activeCell="B3" sqref="B3"/>
      <selection pane="bottomRight" activeCell="F5" sqref="F5"/>
    </sheetView>
  </sheetViews>
  <sheetFormatPr defaultColWidth="0" defaultRowHeight="14.4" zeroHeight="1" x14ac:dyDescent="0.3"/>
  <cols>
    <col min="1" max="1" width="17.6640625" hidden="1" customWidth="1"/>
    <col min="2" max="2" width="42.44140625" customWidth="1"/>
    <col min="3" max="3" width="66.88671875" style="26" customWidth="1"/>
    <col min="4" max="4" width="33.44140625" customWidth="1"/>
    <col min="5" max="5" width="31.33203125" customWidth="1"/>
    <col min="6" max="6" width="37.88671875" style="23" customWidth="1"/>
    <col min="7" max="7" width="8.6640625" hidden="1"/>
    <col min="9" max="16383" width="8.6640625" hidden="1"/>
    <col min="16384" max="16384" width="8.6640625" hidden="1" customWidth="1"/>
  </cols>
  <sheetData>
    <row r="1" spans="1:7" s="1" customFormat="1" ht="6.45" customHeight="1" x14ac:dyDescent="0.45">
      <c r="B1" s="63" t="s">
        <v>399</v>
      </c>
      <c r="E1" s="17"/>
      <c r="G1" s="3"/>
    </row>
    <row r="2" spans="1:7" ht="19.2" x14ac:dyDescent="0.45">
      <c r="A2" s="1"/>
      <c r="B2" s="1"/>
      <c r="C2" s="1"/>
      <c r="D2" s="2">
        <f>SUBTOTAL(109,D4:D4097)</f>
        <v>684143095.86999822</v>
      </c>
      <c r="E2" s="2"/>
      <c r="F2" s="2">
        <f>SUBTOTAL(109,F4:F4097)</f>
        <v>2949858.5399999991</v>
      </c>
    </row>
    <row r="3" spans="1:7" ht="38.4" x14ac:dyDescent="0.3">
      <c r="A3" s="11" t="s">
        <v>388</v>
      </c>
      <c r="B3" s="12" t="s">
        <v>0</v>
      </c>
      <c r="C3" s="13" t="s">
        <v>389</v>
      </c>
      <c r="D3" s="12" t="s">
        <v>390</v>
      </c>
      <c r="E3" s="12" t="s">
        <v>391</v>
      </c>
      <c r="F3" s="14" t="s">
        <v>392</v>
      </c>
    </row>
    <row r="4" spans="1:7" ht="19.2" x14ac:dyDescent="0.3">
      <c r="A4" s="4" t="s">
        <v>394</v>
      </c>
      <c r="B4" s="24" t="s">
        <v>6</v>
      </c>
      <c r="C4" s="25" t="s">
        <v>9</v>
      </c>
      <c r="D4" s="7">
        <v>5454727.71</v>
      </c>
      <c r="E4" s="16">
        <v>45519</v>
      </c>
      <c r="F4" s="21">
        <v>0</v>
      </c>
    </row>
    <row r="5" spans="1:7" ht="19.2" x14ac:dyDescent="0.3">
      <c r="A5" s="4" t="s">
        <v>394</v>
      </c>
      <c r="B5" s="24" t="s">
        <v>6</v>
      </c>
      <c r="C5" s="25" t="s">
        <v>10</v>
      </c>
      <c r="D5" s="7">
        <v>5547659.2699999996</v>
      </c>
      <c r="E5" s="16">
        <v>45519</v>
      </c>
      <c r="F5" s="22">
        <v>0</v>
      </c>
    </row>
    <row r="6" spans="1:7" ht="19.2" x14ac:dyDescent="0.3">
      <c r="A6" s="4" t="s">
        <v>394</v>
      </c>
      <c r="B6" s="24" t="s">
        <v>6</v>
      </c>
      <c r="C6" s="25" t="s">
        <v>11</v>
      </c>
      <c r="D6" s="7">
        <v>5552531.5099999998</v>
      </c>
      <c r="E6" s="16">
        <v>45519</v>
      </c>
      <c r="F6" s="22">
        <v>0</v>
      </c>
    </row>
    <row r="7" spans="1:7" ht="19.2" x14ac:dyDescent="0.3">
      <c r="A7" s="4" t="s">
        <v>394</v>
      </c>
      <c r="B7" s="24" t="s">
        <v>6</v>
      </c>
      <c r="C7" s="25" t="s">
        <v>15</v>
      </c>
      <c r="D7" s="7">
        <v>4455524.76</v>
      </c>
      <c r="E7" s="16">
        <v>45519</v>
      </c>
      <c r="F7" s="22">
        <v>0</v>
      </c>
    </row>
    <row r="8" spans="1:7" ht="19.2" x14ac:dyDescent="0.3">
      <c r="A8" s="4" t="s">
        <v>394</v>
      </c>
      <c r="B8" s="24" t="s">
        <v>6</v>
      </c>
      <c r="C8" s="25" t="s">
        <v>25</v>
      </c>
      <c r="D8" s="7">
        <v>13319707.4</v>
      </c>
      <c r="E8" s="16">
        <v>45504</v>
      </c>
      <c r="F8" s="22">
        <v>0</v>
      </c>
    </row>
    <row r="9" spans="1:7" ht="19.2" x14ac:dyDescent="0.3">
      <c r="A9" s="4" t="s">
        <v>394</v>
      </c>
      <c r="B9" s="24" t="s">
        <v>6</v>
      </c>
      <c r="C9" s="25" t="s">
        <v>36</v>
      </c>
      <c r="D9" s="7">
        <v>12888017.74</v>
      </c>
      <c r="E9" s="16">
        <v>45824</v>
      </c>
      <c r="F9" s="22">
        <v>0</v>
      </c>
    </row>
    <row r="10" spans="1:7" ht="19.2" x14ac:dyDescent="0.3">
      <c r="A10" s="4" t="s">
        <v>394</v>
      </c>
      <c r="B10" s="24" t="s">
        <v>6</v>
      </c>
      <c r="C10" s="25" t="s">
        <v>39</v>
      </c>
      <c r="D10" s="7">
        <v>1691002.58</v>
      </c>
      <c r="E10" s="16">
        <v>45838</v>
      </c>
      <c r="F10" s="22">
        <v>0</v>
      </c>
    </row>
    <row r="11" spans="1:7" ht="19.2" x14ac:dyDescent="0.3">
      <c r="A11" s="4" t="s">
        <v>394</v>
      </c>
      <c r="B11" s="24" t="s">
        <v>6</v>
      </c>
      <c r="C11" s="25" t="s">
        <v>40</v>
      </c>
      <c r="D11" s="7">
        <v>1608659.63</v>
      </c>
      <c r="E11" s="16">
        <v>45838</v>
      </c>
      <c r="F11" s="22">
        <v>0</v>
      </c>
    </row>
    <row r="12" spans="1:7" ht="19.2" x14ac:dyDescent="0.3">
      <c r="A12" s="4" t="s">
        <v>394</v>
      </c>
      <c r="B12" s="24" t="s">
        <v>6</v>
      </c>
      <c r="C12" s="25" t="s">
        <v>41</v>
      </c>
      <c r="D12" s="7">
        <v>4911563.91</v>
      </c>
      <c r="E12" s="16">
        <v>45519</v>
      </c>
      <c r="F12" s="22">
        <v>0</v>
      </c>
    </row>
    <row r="13" spans="1:7" ht="19.2" x14ac:dyDescent="0.3">
      <c r="A13" s="4" t="s">
        <v>394</v>
      </c>
      <c r="B13" s="24" t="s">
        <v>6</v>
      </c>
      <c r="C13" s="25" t="s">
        <v>44</v>
      </c>
      <c r="D13" s="7">
        <v>7596557.8499999996</v>
      </c>
      <c r="E13" s="16">
        <v>45519</v>
      </c>
      <c r="F13" s="22">
        <v>0</v>
      </c>
    </row>
    <row r="14" spans="1:7" ht="19.2" x14ac:dyDescent="0.3">
      <c r="A14" s="4" t="s">
        <v>394</v>
      </c>
      <c r="B14" s="24" t="s">
        <v>6</v>
      </c>
      <c r="C14" s="25" t="s">
        <v>45</v>
      </c>
      <c r="D14" s="7">
        <v>5956909.5599999996</v>
      </c>
      <c r="E14" s="16">
        <v>45519</v>
      </c>
      <c r="F14" s="22">
        <v>0</v>
      </c>
    </row>
    <row r="15" spans="1:7" ht="19.2" x14ac:dyDescent="0.3">
      <c r="A15" s="4" t="s">
        <v>394</v>
      </c>
      <c r="B15" s="24" t="s">
        <v>6</v>
      </c>
      <c r="C15" s="25" t="s">
        <v>48</v>
      </c>
      <c r="D15" s="7">
        <v>4430419.5</v>
      </c>
      <c r="E15" s="16">
        <v>45519</v>
      </c>
      <c r="F15" s="22">
        <v>0</v>
      </c>
    </row>
    <row r="16" spans="1:7" ht="19.2" x14ac:dyDescent="0.3">
      <c r="A16" s="4" t="s">
        <v>394</v>
      </c>
      <c r="B16" s="24" t="s">
        <v>6</v>
      </c>
      <c r="C16" s="25" t="s">
        <v>49</v>
      </c>
      <c r="D16" s="7">
        <v>498461.14</v>
      </c>
      <c r="E16" s="16">
        <v>45672</v>
      </c>
      <c r="F16" s="22">
        <v>0</v>
      </c>
    </row>
    <row r="17" spans="1:6" ht="19.2" x14ac:dyDescent="0.3">
      <c r="A17" s="4" t="s">
        <v>394</v>
      </c>
      <c r="B17" s="24" t="s">
        <v>6</v>
      </c>
      <c r="C17" s="25" t="s">
        <v>50</v>
      </c>
      <c r="D17" s="7">
        <v>3931958.36</v>
      </c>
      <c r="E17" s="16">
        <v>45762</v>
      </c>
      <c r="F17" s="22">
        <v>0</v>
      </c>
    </row>
    <row r="18" spans="1:6" ht="19.2" x14ac:dyDescent="0.3">
      <c r="A18" s="4" t="s">
        <v>394</v>
      </c>
      <c r="B18" s="24" t="s">
        <v>6</v>
      </c>
      <c r="C18" s="25" t="s">
        <v>52</v>
      </c>
      <c r="D18" s="7">
        <v>39160075.979999997</v>
      </c>
      <c r="E18" s="16">
        <v>45519</v>
      </c>
      <c r="F18" s="22">
        <v>0</v>
      </c>
    </row>
    <row r="19" spans="1:6" ht="19.2" x14ac:dyDescent="0.3">
      <c r="A19" s="4" t="s">
        <v>394</v>
      </c>
      <c r="B19" s="24" t="s">
        <v>53</v>
      </c>
      <c r="C19" s="25" t="s">
        <v>57</v>
      </c>
      <c r="D19" s="7">
        <v>2996.7</v>
      </c>
      <c r="E19" s="16">
        <v>45504</v>
      </c>
      <c r="F19" s="22">
        <v>0</v>
      </c>
    </row>
    <row r="20" spans="1:6" ht="19.2" x14ac:dyDescent="0.3">
      <c r="A20" s="4" t="s">
        <v>394</v>
      </c>
      <c r="B20" s="24" t="s">
        <v>59</v>
      </c>
      <c r="C20" s="25" t="s">
        <v>60</v>
      </c>
      <c r="D20" s="7">
        <v>502416.73</v>
      </c>
      <c r="E20" s="16">
        <v>45519</v>
      </c>
      <c r="F20" s="22">
        <v>0</v>
      </c>
    </row>
    <row r="21" spans="1:6" ht="19.2" x14ac:dyDescent="0.3">
      <c r="A21" s="4" t="s">
        <v>394</v>
      </c>
      <c r="B21" s="24" t="s">
        <v>59</v>
      </c>
      <c r="C21" s="25" t="s">
        <v>61</v>
      </c>
      <c r="D21" s="7">
        <v>130632.06</v>
      </c>
      <c r="E21" s="16">
        <v>45519</v>
      </c>
      <c r="F21" s="22">
        <v>0</v>
      </c>
    </row>
    <row r="22" spans="1:6" ht="19.2" x14ac:dyDescent="0.3">
      <c r="A22" s="4" t="s">
        <v>394</v>
      </c>
      <c r="B22" s="24" t="s">
        <v>59</v>
      </c>
      <c r="C22" s="25" t="s">
        <v>62</v>
      </c>
      <c r="D22" s="7">
        <v>485854.71999999997</v>
      </c>
      <c r="E22" s="16">
        <v>45519</v>
      </c>
      <c r="F22" s="22">
        <v>0</v>
      </c>
    </row>
    <row r="23" spans="1:6" ht="19.2" x14ac:dyDescent="0.3">
      <c r="A23" s="4" t="s">
        <v>394</v>
      </c>
      <c r="B23" s="24" t="s">
        <v>59</v>
      </c>
      <c r="C23" s="25" t="s">
        <v>63</v>
      </c>
      <c r="D23" s="7">
        <v>126325.82</v>
      </c>
      <c r="E23" s="16">
        <v>45519</v>
      </c>
      <c r="F23" s="22">
        <v>0</v>
      </c>
    </row>
    <row r="24" spans="1:6" ht="19.2" x14ac:dyDescent="0.3">
      <c r="A24" s="4" t="s">
        <v>394</v>
      </c>
      <c r="B24" s="24" t="s">
        <v>59</v>
      </c>
      <c r="C24" s="25" t="s">
        <v>64</v>
      </c>
      <c r="D24" s="7">
        <v>574270.18000000005</v>
      </c>
      <c r="E24" s="16">
        <v>45519</v>
      </c>
      <c r="F24" s="22">
        <v>0</v>
      </c>
    </row>
    <row r="25" spans="1:6" ht="19.2" x14ac:dyDescent="0.3">
      <c r="A25" s="4" t="s">
        <v>394</v>
      </c>
      <c r="B25" s="24" t="s">
        <v>59</v>
      </c>
      <c r="C25" s="25" t="s">
        <v>65</v>
      </c>
      <c r="D25" s="7">
        <v>143786.41</v>
      </c>
      <c r="E25" s="16">
        <v>45519</v>
      </c>
      <c r="F25" s="22">
        <v>0</v>
      </c>
    </row>
    <row r="26" spans="1:6" ht="19.2" x14ac:dyDescent="0.3">
      <c r="A26" s="4" t="s">
        <v>394</v>
      </c>
      <c r="B26" s="24" t="s">
        <v>59</v>
      </c>
      <c r="C26" s="25" t="s">
        <v>66</v>
      </c>
      <c r="D26" s="7">
        <v>450194.22</v>
      </c>
      <c r="E26" s="16">
        <v>45519</v>
      </c>
      <c r="F26" s="22">
        <v>0</v>
      </c>
    </row>
    <row r="27" spans="1:6" ht="19.2" x14ac:dyDescent="0.3">
      <c r="A27" s="4" t="s">
        <v>394</v>
      </c>
      <c r="B27" s="24" t="s">
        <v>59</v>
      </c>
      <c r="C27" s="25" t="s">
        <v>67</v>
      </c>
      <c r="D27" s="7">
        <v>112720.13</v>
      </c>
      <c r="E27" s="16">
        <v>45519</v>
      </c>
      <c r="F27" s="22">
        <v>0</v>
      </c>
    </row>
    <row r="28" spans="1:6" ht="19.2" x14ac:dyDescent="0.3">
      <c r="A28" s="4" t="s">
        <v>394</v>
      </c>
      <c r="B28" s="24" t="s">
        <v>59</v>
      </c>
      <c r="C28" s="25" t="s">
        <v>57</v>
      </c>
      <c r="D28" s="7">
        <v>1505383.54</v>
      </c>
      <c r="E28" s="16">
        <v>45504</v>
      </c>
      <c r="F28" s="22">
        <v>0</v>
      </c>
    </row>
    <row r="29" spans="1:6" ht="19.2" x14ac:dyDescent="0.3">
      <c r="A29" s="4" t="s">
        <v>394</v>
      </c>
      <c r="B29" s="24" t="s">
        <v>59</v>
      </c>
      <c r="C29" s="25" t="s">
        <v>72</v>
      </c>
      <c r="D29" s="7">
        <v>270988.58</v>
      </c>
      <c r="E29" s="16">
        <v>45504</v>
      </c>
      <c r="F29" s="22">
        <v>0</v>
      </c>
    </row>
    <row r="30" spans="1:6" ht="19.2" x14ac:dyDescent="0.3">
      <c r="A30" s="4" t="s">
        <v>394</v>
      </c>
      <c r="B30" s="24" t="s">
        <v>59</v>
      </c>
      <c r="C30" s="25" t="s">
        <v>71</v>
      </c>
      <c r="D30" s="7">
        <v>789148</v>
      </c>
      <c r="E30" s="16">
        <v>45504</v>
      </c>
      <c r="F30" s="22">
        <v>0</v>
      </c>
    </row>
    <row r="31" spans="1:6" ht="19.2" x14ac:dyDescent="0.3">
      <c r="A31" s="4" t="s">
        <v>394</v>
      </c>
      <c r="B31" s="24" t="s">
        <v>59</v>
      </c>
      <c r="C31" s="25" t="s">
        <v>80</v>
      </c>
      <c r="D31" s="7">
        <v>1322894.97</v>
      </c>
      <c r="E31" s="16">
        <v>45488</v>
      </c>
      <c r="F31" s="22">
        <v>0</v>
      </c>
    </row>
    <row r="32" spans="1:6" ht="19.2" x14ac:dyDescent="0.3">
      <c r="A32" s="4" t="s">
        <v>394</v>
      </c>
      <c r="B32" s="24" t="s">
        <v>59</v>
      </c>
      <c r="C32" s="25" t="s">
        <v>81</v>
      </c>
      <c r="D32" s="7">
        <v>329461.98</v>
      </c>
      <c r="E32" s="16">
        <v>45488</v>
      </c>
      <c r="F32" s="22">
        <v>0</v>
      </c>
    </row>
    <row r="33" spans="1:6" ht="19.2" x14ac:dyDescent="0.3">
      <c r="A33" s="4" t="s">
        <v>394</v>
      </c>
      <c r="B33" s="24" t="s">
        <v>59</v>
      </c>
      <c r="C33" s="25" t="s">
        <v>82</v>
      </c>
      <c r="D33" s="7">
        <v>456372.2</v>
      </c>
      <c r="E33" s="16">
        <v>45519</v>
      </c>
      <c r="F33" s="22">
        <v>0</v>
      </c>
    </row>
    <row r="34" spans="1:6" ht="19.2" x14ac:dyDescent="0.3">
      <c r="A34" s="4" t="s">
        <v>394</v>
      </c>
      <c r="B34" s="24" t="s">
        <v>59</v>
      </c>
      <c r="C34" s="25" t="s">
        <v>83</v>
      </c>
      <c r="D34" s="7">
        <v>118660.14</v>
      </c>
      <c r="E34" s="16">
        <v>45519</v>
      </c>
      <c r="F34" s="22">
        <v>0</v>
      </c>
    </row>
    <row r="35" spans="1:6" ht="19.2" x14ac:dyDescent="0.3">
      <c r="A35" s="4" t="s">
        <v>394</v>
      </c>
      <c r="B35" s="24" t="s">
        <v>59</v>
      </c>
      <c r="C35" s="25" t="s">
        <v>84</v>
      </c>
      <c r="D35" s="7">
        <v>442463.26</v>
      </c>
      <c r="E35" s="16">
        <v>45519</v>
      </c>
      <c r="F35" s="22">
        <v>0</v>
      </c>
    </row>
    <row r="36" spans="1:6" ht="19.2" x14ac:dyDescent="0.3">
      <c r="A36" s="4" t="s">
        <v>394</v>
      </c>
      <c r="B36" s="24" t="s">
        <v>59</v>
      </c>
      <c r="C36" s="25" t="s">
        <v>85</v>
      </c>
      <c r="D36" s="7">
        <v>115043.71</v>
      </c>
      <c r="E36" s="16">
        <v>45519</v>
      </c>
      <c r="F36" s="22">
        <v>0</v>
      </c>
    </row>
    <row r="37" spans="1:6" ht="19.2" x14ac:dyDescent="0.3">
      <c r="A37" s="4" t="s">
        <v>394</v>
      </c>
      <c r="B37" s="24" t="s">
        <v>59</v>
      </c>
      <c r="C37" s="25" t="s">
        <v>86</v>
      </c>
      <c r="D37" s="7">
        <v>673750.68</v>
      </c>
      <c r="E37" s="16">
        <v>45519</v>
      </c>
      <c r="F37" s="22">
        <v>0</v>
      </c>
    </row>
    <row r="38" spans="1:6" ht="19.2" x14ac:dyDescent="0.3">
      <c r="A38" s="4" t="s">
        <v>394</v>
      </c>
      <c r="B38" s="24" t="s">
        <v>59</v>
      </c>
      <c r="C38" s="25" t="s">
        <v>87</v>
      </c>
      <c r="D38" s="7">
        <v>168694.45</v>
      </c>
      <c r="E38" s="16">
        <v>45519</v>
      </c>
      <c r="F38" s="22">
        <v>0</v>
      </c>
    </row>
    <row r="39" spans="1:6" ht="19.2" x14ac:dyDescent="0.3">
      <c r="A39" s="4" t="s">
        <v>394</v>
      </c>
      <c r="B39" s="24" t="s">
        <v>59</v>
      </c>
      <c r="C39" s="25" t="s">
        <v>88</v>
      </c>
      <c r="D39" s="7">
        <v>444720.46</v>
      </c>
      <c r="E39" s="16">
        <v>45519</v>
      </c>
      <c r="F39" s="22">
        <v>0</v>
      </c>
    </row>
    <row r="40" spans="1:6" ht="19.2" x14ac:dyDescent="0.3">
      <c r="A40" s="4" t="s">
        <v>394</v>
      </c>
      <c r="B40" s="24" t="s">
        <v>59</v>
      </c>
      <c r="C40" s="25" t="s">
        <v>89</v>
      </c>
      <c r="D40" s="7">
        <v>111349.61</v>
      </c>
      <c r="E40" s="16">
        <v>45519</v>
      </c>
      <c r="F40" s="22">
        <v>0</v>
      </c>
    </row>
    <row r="41" spans="1:6" ht="19.2" x14ac:dyDescent="0.3">
      <c r="A41" s="4" t="s">
        <v>394</v>
      </c>
      <c r="B41" s="24" t="s">
        <v>59</v>
      </c>
      <c r="C41" s="25" t="s">
        <v>90</v>
      </c>
      <c r="D41" s="7">
        <v>444720.46</v>
      </c>
      <c r="E41" s="16">
        <v>45762</v>
      </c>
      <c r="F41" s="22">
        <v>0</v>
      </c>
    </row>
    <row r="42" spans="1:6" ht="19.2" x14ac:dyDescent="0.3">
      <c r="A42" s="4" t="s">
        <v>394</v>
      </c>
      <c r="B42" s="24" t="s">
        <v>59</v>
      </c>
      <c r="C42" s="25" t="s">
        <v>91</v>
      </c>
      <c r="D42" s="7">
        <v>111349.61</v>
      </c>
      <c r="E42" s="16">
        <v>45762</v>
      </c>
      <c r="F42" s="22">
        <v>0</v>
      </c>
    </row>
    <row r="43" spans="1:6" ht="19.2" x14ac:dyDescent="0.3">
      <c r="A43" s="4" t="s">
        <v>394</v>
      </c>
      <c r="B43" s="24" t="s">
        <v>59</v>
      </c>
      <c r="C43" s="25" t="s">
        <v>92</v>
      </c>
      <c r="D43" s="7">
        <v>4229098.87</v>
      </c>
      <c r="E43" s="16">
        <v>45519</v>
      </c>
      <c r="F43" s="22">
        <v>0</v>
      </c>
    </row>
    <row r="44" spans="1:6" ht="19.2" x14ac:dyDescent="0.3">
      <c r="A44" s="4" t="s">
        <v>394</v>
      </c>
      <c r="B44" s="24" t="s">
        <v>59</v>
      </c>
      <c r="C44" s="25" t="s">
        <v>93</v>
      </c>
      <c r="D44" s="7">
        <v>1058886.5</v>
      </c>
      <c r="E44" s="16">
        <v>45519</v>
      </c>
      <c r="F44" s="22">
        <v>0</v>
      </c>
    </row>
    <row r="45" spans="1:6" ht="19.2" x14ac:dyDescent="0.3">
      <c r="A45" s="4" t="s">
        <v>394</v>
      </c>
      <c r="B45" s="24" t="s">
        <v>94</v>
      </c>
      <c r="C45" s="25" t="s">
        <v>60</v>
      </c>
      <c r="D45" s="7">
        <v>2692.99</v>
      </c>
      <c r="E45" s="16">
        <v>45519</v>
      </c>
      <c r="F45" s="22">
        <v>0</v>
      </c>
    </row>
    <row r="46" spans="1:6" ht="19.2" x14ac:dyDescent="0.3">
      <c r="A46" s="4" t="s">
        <v>394</v>
      </c>
      <c r="B46" s="24" t="s">
        <v>94</v>
      </c>
      <c r="C46" s="25" t="s">
        <v>62</v>
      </c>
      <c r="D46" s="7">
        <v>2604.21</v>
      </c>
      <c r="E46" s="16">
        <v>45519</v>
      </c>
      <c r="F46" s="22">
        <v>0</v>
      </c>
    </row>
    <row r="47" spans="1:6" ht="19.2" x14ac:dyDescent="0.3">
      <c r="A47" s="4" t="s">
        <v>394</v>
      </c>
      <c r="B47" s="24" t="s">
        <v>94</v>
      </c>
      <c r="C47" s="25" t="s">
        <v>64</v>
      </c>
      <c r="D47" s="7">
        <v>3078.13</v>
      </c>
      <c r="E47" s="16">
        <v>45519</v>
      </c>
      <c r="F47" s="22">
        <v>0</v>
      </c>
    </row>
    <row r="48" spans="1:6" ht="19.2" x14ac:dyDescent="0.3">
      <c r="A48" s="4" t="s">
        <v>394</v>
      </c>
      <c r="B48" s="24" t="s">
        <v>94</v>
      </c>
      <c r="C48" s="25" t="s">
        <v>66</v>
      </c>
      <c r="D48" s="7">
        <v>2413.0700000000002</v>
      </c>
      <c r="E48" s="16">
        <v>45519</v>
      </c>
      <c r="F48" s="22">
        <v>0</v>
      </c>
    </row>
    <row r="49" spans="1:6" ht="19.2" x14ac:dyDescent="0.3">
      <c r="A49" s="4" t="s">
        <v>394</v>
      </c>
      <c r="B49" s="24" t="s">
        <v>94</v>
      </c>
      <c r="C49" s="25" t="s">
        <v>57</v>
      </c>
      <c r="D49" s="7">
        <v>8068.96</v>
      </c>
      <c r="E49" s="16">
        <v>45504</v>
      </c>
      <c r="F49" s="22">
        <v>0</v>
      </c>
    </row>
    <row r="50" spans="1:6" ht="19.2" x14ac:dyDescent="0.3">
      <c r="A50" s="4" t="s">
        <v>394</v>
      </c>
      <c r="B50" s="24" t="s">
        <v>94</v>
      </c>
      <c r="C50" s="25" t="s">
        <v>82</v>
      </c>
      <c r="D50" s="7">
        <v>2446.19</v>
      </c>
      <c r="E50" s="16">
        <v>45519</v>
      </c>
      <c r="F50" s="22">
        <v>0</v>
      </c>
    </row>
    <row r="51" spans="1:6" ht="19.2" x14ac:dyDescent="0.3">
      <c r="A51" s="4" t="s">
        <v>394</v>
      </c>
      <c r="B51" s="24" t="s">
        <v>94</v>
      </c>
      <c r="C51" s="25" t="s">
        <v>84</v>
      </c>
      <c r="D51" s="7">
        <v>2371.63</v>
      </c>
      <c r="E51" s="16">
        <v>45519</v>
      </c>
      <c r="F51" s="22">
        <v>0</v>
      </c>
    </row>
    <row r="52" spans="1:6" ht="19.2" x14ac:dyDescent="0.3">
      <c r="A52" s="4" t="s">
        <v>394</v>
      </c>
      <c r="B52" s="24" t="s">
        <v>94</v>
      </c>
      <c r="C52" s="25" t="s">
        <v>86</v>
      </c>
      <c r="D52" s="7">
        <v>3611.35</v>
      </c>
      <c r="E52" s="16">
        <v>45519</v>
      </c>
      <c r="F52" s="22">
        <v>0</v>
      </c>
    </row>
    <row r="53" spans="1:6" ht="19.2" x14ac:dyDescent="0.3">
      <c r="A53" s="4" t="s">
        <v>394</v>
      </c>
      <c r="B53" s="24" t="s">
        <v>94</v>
      </c>
      <c r="C53" s="25" t="s">
        <v>88</v>
      </c>
      <c r="D53" s="7">
        <v>2383.73</v>
      </c>
      <c r="E53" s="16">
        <v>45519</v>
      </c>
      <c r="F53" s="22">
        <v>0</v>
      </c>
    </row>
    <row r="54" spans="1:6" ht="19.2" x14ac:dyDescent="0.3">
      <c r="A54" s="4" t="s">
        <v>394</v>
      </c>
      <c r="B54" s="24" t="s">
        <v>94</v>
      </c>
      <c r="C54" s="25" t="s">
        <v>90</v>
      </c>
      <c r="D54" s="7">
        <v>2383.73</v>
      </c>
      <c r="E54" s="16">
        <v>45762</v>
      </c>
      <c r="F54" s="22">
        <v>0</v>
      </c>
    </row>
    <row r="55" spans="1:6" ht="19.2" x14ac:dyDescent="0.3">
      <c r="A55" s="4" t="s">
        <v>394</v>
      </c>
      <c r="B55" s="24" t="s">
        <v>94</v>
      </c>
      <c r="C55" s="25" t="s">
        <v>92</v>
      </c>
      <c r="D55" s="7">
        <v>22668.26</v>
      </c>
      <c r="E55" s="16">
        <v>45519</v>
      </c>
      <c r="F55" s="22">
        <v>0</v>
      </c>
    </row>
    <row r="56" spans="1:6" ht="19.2" x14ac:dyDescent="0.3">
      <c r="A56" s="4" t="s">
        <v>394</v>
      </c>
      <c r="B56" s="24" t="s">
        <v>95</v>
      </c>
      <c r="C56" s="25" t="s">
        <v>60</v>
      </c>
      <c r="D56" s="7">
        <v>8578.8700000000008</v>
      </c>
      <c r="E56" s="16">
        <v>45519</v>
      </c>
      <c r="F56" s="22">
        <v>0</v>
      </c>
    </row>
    <row r="57" spans="1:6" ht="19.2" x14ac:dyDescent="0.3">
      <c r="A57" s="4" t="s">
        <v>394</v>
      </c>
      <c r="B57" s="24" t="s">
        <v>95</v>
      </c>
      <c r="C57" s="25" t="s">
        <v>62</v>
      </c>
      <c r="D57" s="7">
        <v>8296.07</v>
      </c>
      <c r="E57" s="16">
        <v>45519</v>
      </c>
      <c r="F57" s="22">
        <v>0</v>
      </c>
    </row>
    <row r="58" spans="1:6" ht="19.2" x14ac:dyDescent="0.3">
      <c r="A58" s="4" t="s">
        <v>394</v>
      </c>
      <c r="B58" s="24" t="s">
        <v>95</v>
      </c>
      <c r="C58" s="25" t="s">
        <v>64</v>
      </c>
      <c r="D58" s="7">
        <v>9805.7800000000007</v>
      </c>
      <c r="E58" s="16">
        <v>45519</v>
      </c>
      <c r="F58" s="22">
        <v>0</v>
      </c>
    </row>
    <row r="59" spans="1:6" ht="19.2" x14ac:dyDescent="0.3">
      <c r="A59" s="4" t="s">
        <v>394</v>
      </c>
      <c r="B59" s="24" t="s">
        <v>95</v>
      </c>
      <c r="C59" s="25" t="s">
        <v>66</v>
      </c>
      <c r="D59" s="7">
        <v>7687.16</v>
      </c>
      <c r="E59" s="16">
        <v>45519</v>
      </c>
      <c r="F59" s="22">
        <v>0</v>
      </c>
    </row>
    <row r="60" spans="1:6" ht="19.2" x14ac:dyDescent="0.3">
      <c r="A60" s="4" t="s">
        <v>394</v>
      </c>
      <c r="B60" s="24" t="s">
        <v>95</v>
      </c>
      <c r="C60" s="25" t="s">
        <v>57</v>
      </c>
      <c r="D60" s="7">
        <v>25704.73</v>
      </c>
      <c r="E60" s="16">
        <v>45504</v>
      </c>
      <c r="F60" s="22">
        <v>0</v>
      </c>
    </row>
    <row r="61" spans="1:6" ht="19.2" x14ac:dyDescent="0.3">
      <c r="A61" s="4" t="s">
        <v>394</v>
      </c>
      <c r="B61" s="24" t="s">
        <v>95</v>
      </c>
      <c r="C61" s="25" t="s">
        <v>80</v>
      </c>
      <c r="D61" s="7">
        <v>22468.27</v>
      </c>
      <c r="E61" s="16">
        <v>45488</v>
      </c>
      <c r="F61" s="22">
        <v>0</v>
      </c>
    </row>
    <row r="62" spans="1:6" ht="19.2" x14ac:dyDescent="0.3">
      <c r="A62" s="4" t="s">
        <v>394</v>
      </c>
      <c r="B62" s="24" t="s">
        <v>95</v>
      </c>
      <c r="C62" s="25" t="s">
        <v>82</v>
      </c>
      <c r="D62" s="7">
        <v>7792.65</v>
      </c>
      <c r="E62" s="16">
        <v>45519</v>
      </c>
      <c r="F62" s="22">
        <v>0</v>
      </c>
    </row>
    <row r="63" spans="1:6" ht="19.2" x14ac:dyDescent="0.3">
      <c r="A63" s="4" t="s">
        <v>394</v>
      </c>
      <c r="B63" s="24" t="s">
        <v>95</v>
      </c>
      <c r="C63" s="25" t="s">
        <v>84</v>
      </c>
      <c r="D63" s="7">
        <v>7555.15</v>
      </c>
      <c r="E63" s="16">
        <v>45519</v>
      </c>
      <c r="F63" s="22">
        <v>0</v>
      </c>
    </row>
    <row r="64" spans="1:6" ht="19.2" x14ac:dyDescent="0.3">
      <c r="A64" s="4" t="s">
        <v>394</v>
      </c>
      <c r="B64" s="24" t="s">
        <v>95</v>
      </c>
      <c r="C64" s="25" t="s">
        <v>86</v>
      </c>
      <c r="D64" s="7">
        <v>11504.43</v>
      </c>
      <c r="E64" s="16">
        <v>45519</v>
      </c>
      <c r="F64" s="22">
        <v>0</v>
      </c>
    </row>
    <row r="65" spans="1:6" ht="19.2" x14ac:dyDescent="0.3">
      <c r="A65" s="4" t="s">
        <v>394</v>
      </c>
      <c r="B65" s="24" t="s">
        <v>95</v>
      </c>
      <c r="C65" s="25" t="s">
        <v>88</v>
      </c>
      <c r="D65" s="7">
        <v>7593.69</v>
      </c>
      <c r="E65" s="16">
        <v>45519</v>
      </c>
      <c r="F65" s="22">
        <v>0</v>
      </c>
    </row>
    <row r="66" spans="1:6" ht="19.2" x14ac:dyDescent="0.3">
      <c r="A66" s="4" t="s">
        <v>394</v>
      </c>
      <c r="B66" s="24" t="s">
        <v>95</v>
      </c>
      <c r="C66" s="25" t="s">
        <v>90</v>
      </c>
      <c r="D66" s="7">
        <v>7593.69</v>
      </c>
      <c r="E66" s="16">
        <v>45762</v>
      </c>
      <c r="F66" s="22">
        <v>0</v>
      </c>
    </row>
    <row r="67" spans="1:6" ht="19.2" x14ac:dyDescent="0.3">
      <c r="A67" s="4" t="s">
        <v>394</v>
      </c>
      <c r="B67" s="24" t="s">
        <v>95</v>
      </c>
      <c r="C67" s="25" t="s">
        <v>92</v>
      </c>
      <c r="D67" s="7">
        <v>72212.72</v>
      </c>
      <c r="E67" s="16">
        <v>45519</v>
      </c>
      <c r="F67" s="22">
        <v>0</v>
      </c>
    </row>
    <row r="68" spans="1:6" ht="19.2" x14ac:dyDescent="0.3">
      <c r="A68" s="4" t="s">
        <v>394</v>
      </c>
      <c r="B68" s="24" t="s">
        <v>96</v>
      </c>
      <c r="C68" s="25" t="s">
        <v>60</v>
      </c>
      <c r="D68" s="7">
        <v>46524.73</v>
      </c>
      <c r="E68" s="16">
        <v>45519</v>
      </c>
      <c r="F68" s="22">
        <v>0</v>
      </c>
    </row>
    <row r="69" spans="1:6" ht="19.2" x14ac:dyDescent="0.3">
      <c r="A69" s="4" t="s">
        <v>394</v>
      </c>
      <c r="B69" s="24" t="s">
        <v>96</v>
      </c>
      <c r="C69" s="25" t="s">
        <v>61</v>
      </c>
      <c r="D69" s="7">
        <v>12664.86</v>
      </c>
      <c r="E69" s="16">
        <v>45519</v>
      </c>
      <c r="F69" s="22">
        <v>0</v>
      </c>
    </row>
    <row r="70" spans="1:6" ht="19.2" x14ac:dyDescent="0.3">
      <c r="A70" s="4" t="s">
        <v>394</v>
      </c>
      <c r="B70" s="24" t="s">
        <v>96</v>
      </c>
      <c r="C70" s="25" t="s">
        <v>62</v>
      </c>
      <c r="D70" s="7">
        <v>44991.06</v>
      </c>
      <c r="E70" s="16">
        <v>45519</v>
      </c>
      <c r="F70" s="22">
        <v>0</v>
      </c>
    </row>
    <row r="71" spans="1:6" ht="19.2" x14ac:dyDescent="0.3">
      <c r="A71" s="4" t="s">
        <v>394</v>
      </c>
      <c r="B71" s="24" t="s">
        <v>96</v>
      </c>
      <c r="C71" s="25" t="s">
        <v>63</v>
      </c>
      <c r="D71" s="7">
        <v>12247.37</v>
      </c>
      <c r="E71" s="16">
        <v>45519</v>
      </c>
      <c r="F71" s="22">
        <v>0</v>
      </c>
    </row>
    <row r="72" spans="1:6" ht="19.2" x14ac:dyDescent="0.3">
      <c r="A72" s="4" t="s">
        <v>394</v>
      </c>
      <c r="B72" s="24" t="s">
        <v>96</v>
      </c>
      <c r="C72" s="25" t="s">
        <v>64</v>
      </c>
      <c r="D72" s="7">
        <v>53178.5</v>
      </c>
      <c r="E72" s="16">
        <v>45519</v>
      </c>
      <c r="F72" s="22">
        <v>0</v>
      </c>
    </row>
    <row r="73" spans="1:6" ht="19.2" x14ac:dyDescent="0.3">
      <c r="A73" s="4" t="s">
        <v>394</v>
      </c>
      <c r="B73" s="24" t="s">
        <v>96</v>
      </c>
      <c r="C73" s="25" t="s">
        <v>65</v>
      </c>
      <c r="D73" s="7">
        <v>13940.19</v>
      </c>
      <c r="E73" s="16">
        <v>45519</v>
      </c>
      <c r="F73" s="22">
        <v>0</v>
      </c>
    </row>
    <row r="74" spans="1:6" ht="19.2" x14ac:dyDescent="0.3">
      <c r="A74" s="4" t="s">
        <v>394</v>
      </c>
      <c r="B74" s="24" t="s">
        <v>96</v>
      </c>
      <c r="C74" s="25" t="s">
        <v>66</v>
      </c>
      <c r="D74" s="7">
        <v>41688.83</v>
      </c>
      <c r="E74" s="16">
        <v>45519</v>
      </c>
      <c r="F74" s="22">
        <v>0</v>
      </c>
    </row>
    <row r="75" spans="1:6" ht="19.2" x14ac:dyDescent="0.3">
      <c r="A75" s="4" t="s">
        <v>394</v>
      </c>
      <c r="B75" s="24" t="s">
        <v>96</v>
      </c>
      <c r="C75" s="25" t="s">
        <v>67</v>
      </c>
      <c r="D75" s="7">
        <v>10928.29</v>
      </c>
      <c r="E75" s="16">
        <v>45519</v>
      </c>
      <c r="F75" s="22">
        <v>0</v>
      </c>
    </row>
    <row r="76" spans="1:6" ht="19.2" x14ac:dyDescent="0.3">
      <c r="A76" s="4" t="s">
        <v>394</v>
      </c>
      <c r="B76" s="24" t="s">
        <v>96</v>
      </c>
      <c r="C76" s="25" t="s">
        <v>57</v>
      </c>
      <c r="D76" s="7">
        <v>139401.34</v>
      </c>
      <c r="E76" s="16">
        <v>45504</v>
      </c>
      <c r="F76" s="22">
        <v>0</v>
      </c>
    </row>
    <row r="77" spans="1:6" ht="19.2" x14ac:dyDescent="0.3">
      <c r="A77" s="4" t="s">
        <v>394</v>
      </c>
      <c r="B77" s="24" t="s">
        <v>96</v>
      </c>
      <c r="C77" s="25" t="s">
        <v>72</v>
      </c>
      <c r="D77" s="7">
        <v>21302.3</v>
      </c>
      <c r="E77" s="16">
        <v>45504</v>
      </c>
      <c r="F77" s="22">
        <v>4970.22</v>
      </c>
    </row>
    <row r="78" spans="1:6" ht="19.2" x14ac:dyDescent="0.3">
      <c r="A78" s="4" t="s">
        <v>394</v>
      </c>
      <c r="B78" s="24" t="s">
        <v>96</v>
      </c>
      <c r="C78" s="25" t="s">
        <v>80</v>
      </c>
      <c r="D78" s="7">
        <v>121849.44</v>
      </c>
      <c r="E78" s="16">
        <v>45488</v>
      </c>
      <c r="F78" s="22">
        <v>0</v>
      </c>
    </row>
    <row r="79" spans="1:6" ht="19.2" x14ac:dyDescent="0.3">
      <c r="A79" s="4" t="s">
        <v>394</v>
      </c>
      <c r="B79" s="24" t="s">
        <v>96</v>
      </c>
      <c r="C79" s="25" t="s">
        <v>81</v>
      </c>
      <c r="D79" s="7">
        <v>27327.82</v>
      </c>
      <c r="E79" s="16">
        <v>45488</v>
      </c>
      <c r="F79" s="22">
        <v>4613.7299999999996</v>
      </c>
    </row>
    <row r="80" spans="1:6" ht="19.2" x14ac:dyDescent="0.3">
      <c r="A80" s="4" t="s">
        <v>394</v>
      </c>
      <c r="B80" s="24" t="s">
        <v>96</v>
      </c>
      <c r="C80" s="25" t="s">
        <v>82</v>
      </c>
      <c r="D80" s="7">
        <v>42260.92</v>
      </c>
      <c r="E80" s="16">
        <v>45519</v>
      </c>
      <c r="F80" s="22">
        <v>0</v>
      </c>
    </row>
    <row r="81" spans="1:6" ht="19.2" x14ac:dyDescent="0.3">
      <c r="A81" s="4" t="s">
        <v>394</v>
      </c>
      <c r="B81" s="24" t="s">
        <v>96</v>
      </c>
      <c r="C81" s="25" t="s">
        <v>83</v>
      </c>
      <c r="D81" s="7">
        <v>11504.18</v>
      </c>
      <c r="E81" s="16">
        <v>45519</v>
      </c>
      <c r="F81" s="22">
        <v>0</v>
      </c>
    </row>
    <row r="82" spans="1:6" ht="19.2" x14ac:dyDescent="0.3">
      <c r="A82" s="4" t="s">
        <v>394</v>
      </c>
      <c r="B82" s="24" t="s">
        <v>96</v>
      </c>
      <c r="C82" s="25" t="s">
        <v>84</v>
      </c>
      <c r="D82" s="7">
        <v>40972.93</v>
      </c>
      <c r="E82" s="16">
        <v>45519</v>
      </c>
      <c r="F82" s="22">
        <v>0</v>
      </c>
    </row>
    <row r="83" spans="1:6" ht="19.2" x14ac:dyDescent="0.3">
      <c r="A83" s="4" t="s">
        <v>394</v>
      </c>
      <c r="B83" s="24" t="s">
        <v>96</v>
      </c>
      <c r="C83" s="25" t="s">
        <v>85</v>
      </c>
      <c r="D83" s="7">
        <v>11153.56</v>
      </c>
      <c r="E83" s="16">
        <v>45519</v>
      </c>
      <c r="F83" s="22">
        <v>0</v>
      </c>
    </row>
    <row r="84" spans="1:6" ht="19.2" x14ac:dyDescent="0.3">
      <c r="A84" s="4" t="s">
        <v>394</v>
      </c>
      <c r="B84" s="24" t="s">
        <v>96</v>
      </c>
      <c r="C84" s="25" t="s">
        <v>86</v>
      </c>
      <c r="D84" s="7">
        <v>62390.58</v>
      </c>
      <c r="E84" s="16">
        <v>45519</v>
      </c>
      <c r="F84" s="22">
        <v>0</v>
      </c>
    </row>
    <row r="85" spans="1:6" ht="19.2" x14ac:dyDescent="0.3">
      <c r="A85" s="4" t="s">
        <v>394</v>
      </c>
      <c r="B85" s="24" t="s">
        <v>96</v>
      </c>
      <c r="C85" s="25" t="s">
        <v>87</v>
      </c>
      <c r="D85" s="7">
        <v>16355.04</v>
      </c>
      <c r="E85" s="16">
        <v>45519</v>
      </c>
      <c r="F85" s="22">
        <v>0</v>
      </c>
    </row>
    <row r="86" spans="1:6" ht="19.2" x14ac:dyDescent="0.3">
      <c r="A86" s="4" t="s">
        <v>394</v>
      </c>
      <c r="B86" s="24" t="s">
        <v>96</v>
      </c>
      <c r="C86" s="25" t="s">
        <v>88</v>
      </c>
      <c r="D86" s="7">
        <v>41181.949999999997</v>
      </c>
      <c r="E86" s="16">
        <v>45519</v>
      </c>
      <c r="F86" s="22">
        <v>0</v>
      </c>
    </row>
    <row r="87" spans="1:6" ht="19.2" x14ac:dyDescent="0.3">
      <c r="A87" s="4" t="s">
        <v>394</v>
      </c>
      <c r="B87" s="24" t="s">
        <v>96</v>
      </c>
      <c r="C87" s="25" t="s">
        <v>89</v>
      </c>
      <c r="D87" s="7">
        <v>10795.42</v>
      </c>
      <c r="E87" s="16">
        <v>45519</v>
      </c>
      <c r="F87" s="22">
        <v>0</v>
      </c>
    </row>
    <row r="88" spans="1:6" ht="19.2" x14ac:dyDescent="0.3">
      <c r="A88" s="4" t="s">
        <v>394</v>
      </c>
      <c r="B88" s="24" t="s">
        <v>96</v>
      </c>
      <c r="C88" s="25" t="s">
        <v>90</v>
      </c>
      <c r="D88" s="7">
        <v>41181.949999999997</v>
      </c>
      <c r="E88" s="16">
        <v>45762</v>
      </c>
      <c r="F88" s="22">
        <v>0</v>
      </c>
    </row>
    <row r="89" spans="1:6" ht="19.2" x14ac:dyDescent="0.3">
      <c r="A89" s="4" t="s">
        <v>394</v>
      </c>
      <c r="B89" s="24" t="s">
        <v>96</v>
      </c>
      <c r="C89" s="25" t="s">
        <v>91</v>
      </c>
      <c r="D89" s="7">
        <v>10795.42</v>
      </c>
      <c r="E89" s="16">
        <v>45762</v>
      </c>
      <c r="F89" s="22">
        <v>0</v>
      </c>
    </row>
    <row r="90" spans="1:6" ht="19.2" x14ac:dyDescent="0.3">
      <c r="A90" s="4" t="s">
        <v>394</v>
      </c>
      <c r="B90" s="24" t="s">
        <v>96</v>
      </c>
      <c r="C90" s="25" t="s">
        <v>92</v>
      </c>
      <c r="D90" s="7">
        <v>391622.5</v>
      </c>
      <c r="E90" s="16">
        <v>45519</v>
      </c>
      <c r="F90" s="22">
        <v>0</v>
      </c>
    </row>
    <row r="91" spans="1:6" ht="19.2" x14ac:dyDescent="0.3">
      <c r="A91" s="4" t="s">
        <v>394</v>
      </c>
      <c r="B91" s="24" t="s">
        <v>96</v>
      </c>
      <c r="C91" s="25" t="s">
        <v>93</v>
      </c>
      <c r="D91" s="7">
        <v>102659.74</v>
      </c>
      <c r="E91" s="16">
        <v>45519</v>
      </c>
      <c r="F91" s="22">
        <v>0</v>
      </c>
    </row>
    <row r="92" spans="1:6" ht="19.2" x14ac:dyDescent="0.3">
      <c r="A92" s="4" t="s">
        <v>394</v>
      </c>
      <c r="B92" s="24" t="s">
        <v>97</v>
      </c>
      <c r="C92" s="25" t="s">
        <v>60</v>
      </c>
      <c r="D92" s="7">
        <v>3420.18</v>
      </c>
      <c r="E92" s="16">
        <v>45519</v>
      </c>
      <c r="F92" s="22">
        <v>0</v>
      </c>
    </row>
    <row r="93" spans="1:6" ht="19.2" x14ac:dyDescent="0.3">
      <c r="A93" s="4" t="s">
        <v>394</v>
      </c>
      <c r="B93" s="24" t="s">
        <v>97</v>
      </c>
      <c r="C93" s="25" t="s">
        <v>62</v>
      </c>
      <c r="D93" s="7">
        <v>3307.44</v>
      </c>
      <c r="E93" s="16">
        <v>45519</v>
      </c>
      <c r="F93" s="22">
        <v>0</v>
      </c>
    </row>
    <row r="94" spans="1:6" ht="19.2" x14ac:dyDescent="0.3">
      <c r="A94" s="4" t="s">
        <v>394</v>
      </c>
      <c r="B94" s="24" t="s">
        <v>97</v>
      </c>
      <c r="C94" s="25" t="s">
        <v>64</v>
      </c>
      <c r="D94" s="7">
        <v>3909.32</v>
      </c>
      <c r="E94" s="16">
        <v>45519</v>
      </c>
      <c r="F94" s="22">
        <v>0</v>
      </c>
    </row>
    <row r="95" spans="1:6" ht="19.2" x14ac:dyDescent="0.3">
      <c r="A95" s="4" t="s">
        <v>394</v>
      </c>
      <c r="B95" s="24" t="s">
        <v>97</v>
      </c>
      <c r="C95" s="25" t="s">
        <v>66</v>
      </c>
      <c r="D95" s="7">
        <v>3064.68</v>
      </c>
      <c r="E95" s="16">
        <v>45519</v>
      </c>
      <c r="F95" s="22">
        <v>0</v>
      </c>
    </row>
    <row r="96" spans="1:6" ht="19.2" x14ac:dyDescent="0.3">
      <c r="A96" s="4" t="s">
        <v>394</v>
      </c>
      <c r="B96" s="24" t="s">
        <v>97</v>
      </c>
      <c r="C96" s="25" t="s">
        <v>57</v>
      </c>
      <c r="D96" s="7">
        <v>10247.84</v>
      </c>
      <c r="E96" s="16">
        <v>45504</v>
      </c>
      <c r="F96" s="22">
        <v>0</v>
      </c>
    </row>
    <row r="97" spans="1:6" ht="19.2" x14ac:dyDescent="0.3">
      <c r="A97" s="4" t="s">
        <v>394</v>
      </c>
      <c r="B97" s="24" t="s">
        <v>97</v>
      </c>
      <c r="C97" s="25" t="s">
        <v>80</v>
      </c>
      <c r="D97" s="7">
        <v>8957.5400000000009</v>
      </c>
      <c r="E97" s="16">
        <v>45488</v>
      </c>
      <c r="F97" s="22">
        <v>0</v>
      </c>
    </row>
    <row r="98" spans="1:6" ht="19.2" x14ac:dyDescent="0.3">
      <c r="A98" s="4" t="s">
        <v>394</v>
      </c>
      <c r="B98" s="24" t="s">
        <v>97</v>
      </c>
      <c r="C98" s="25" t="s">
        <v>82</v>
      </c>
      <c r="D98" s="7">
        <v>3106.74</v>
      </c>
      <c r="E98" s="16">
        <v>45519</v>
      </c>
      <c r="F98" s="22">
        <v>0</v>
      </c>
    </row>
    <row r="99" spans="1:6" ht="19.2" x14ac:dyDescent="0.3">
      <c r="A99" s="4" t="s">
        <v>394</v>
      </c>
      <c r="B99" s="24" t="s">
        <v>97</v>
      </c>
      <c r="C99" s="25" t="s">
        <v>84</v>
      </c>
      <c r="D99" s="7">
        <v>3012.05</v>
      </c>
      <c r="E99" s="16">
        <v>45519</v>
      </c>
      <c r="F99" s="22">
        <v>0</v>
      </c>
    </row>
    <row r="100" spans="1:6" ht="19.2" x14ac:dyDescent="0.3">
      <c r="A100" s="4" t="s">
        <v>394</v>
      </c>
      <c r="B100" s="24" t="s">
        <v>97</v>
      </c>
      <c r="C100" s="25" t="s">
        <v>86</v>
      </c>
      <c r="D100" s="7">
        <v>4586.53</v>
      </c>
      <c r="E100" s="16">
        <v>45519</v>
      </c>
      <c r="F100" s="22">
        <v>0</v>
      </c>
    </row>
    <row r="101" spans="1:6" ht="19.2" x14ac:dyDescent="0.3">
      <c r="A101" s="4" t="s">
        <v>394</v>
      </c>
      <c r="B101" s="24" t="s">
        <v>97</v>
      </c>
      <c r="C101" s="25" t="s">
        <v>88</v>
      </c>
      <c r="D101" s="7">
        <v>3027.42</v>
      </c>
      <c r="E101" s="16">
        <v>45519</v>
      </c>
      <c r="F101" s="22">
        <v>0</v>
      </c>
    </row>
    <row r="102" spans="1:6" ht="19.2" x14ac:dyDescent="0.3">
      <c r="A102" s="4" t="s">
        <v>394</v>
      </c>
      <c r="B102" s="24" t="s">
        <v>97</v>
      </c>
      <c r="C102" s="25" t="s">
        <v>90</v>
      </c>
      <c r="D102" s="7">
        <v>3027.42</v>
      </c>
      <c r="E102" s="16">
        <v>45762</v>
      </c>
      <c r="F102" s="22">
        <v>0</v>
      </c>
    </row>
    <row r="103" spans="1:6" ht="19.2" x14ac:dyDescent="0.3">
      <c r="A103" s="4" t="s">
        <v>394</v>
      </c>
      <c r="B103" s="24" t="s">
        <v>97</v>
      </c>
      <c r="C103" s="25" t="s">
        <v>92</v>
      </c>
      <c r="D103" s="7">
        <v>28789.43</v>
      </c>
      <c r="E103" s="16">
        <v>45519</v>
      </c>
      <c r="F103" s="22">
        <v>0</v>
      </c>
    </row>
    <row r="104" spans="1:6" ht="19.2" x14ac:dyDescent="0.3">
      <c r="A104" s="4" t="s">
        <v>394</v>
      </c>
      <c r="B104" s="24" t="s">
        <v>98</v>
      </c>
      <c r="C104" s="25" t="s">
        <v>60</v>
      </c>
      <c r="D104" s="7">
        <v>114026.45</v>
      </c>
      <c r="E104" s="16">
        <v>45519</v>
      </c>
      <c r="F104" s="22">
        <v>0</v>
      </c>
    </row>
    <row r="105" spans="1:6" ht="19.2" x14ac:dyDescent="0.3">
      <c r="A105" s="4" t="s">
        <v>394</v>
      </c>
      <c r="B105" s="24" t="s">
        <v>98</v>
      </c>
      <c r="C105" s="25" t="s">
        <v>61</v>
      </c>
      <c r="D105" s="7">
        <v>9280.07</v>
      </c>
      <c r="E105" s="16">
        <v>45519</v>
      </c>
      <c r="F105" s="22">
        <v>21759.97</v>
      </c>
    </row>
    <row r="106" spans="1:6" ht="19.2" x14ac:dyDescent="0.3">
      <c r="A106" s="4" t="s">
        <v>394</v>
      </c>
      <c r="B106" s="24" t="s">
        <v>98</v>
      </c>
      <c r="C106" s="25" t="s">
        <v>62</v>
      </c>
      <c r="D106" s="7">
        <v>110267.61</v>
      </c>
      <c r="E106" s="16">
        <v>45519</v>
      </c>
      <c r="F106" s="22">
        <v>0</v>
      </c>
    </row>
    <row r="107" spans="1:6" ht="19.2" x14ac:dyDescent="0.3">
      <c r="A107" s="4" t="s">
        <v>394</v>
      </c>
      <c r="B107" s="24" t="s">
        <v>98</v>
      </c>
      <c r="C107" s="25" t="s">
        <v>63</v>
      </c>
      <c r="D107" s="7">
        <v>8974.15</v>
      </c>
      <c r="E107" s="16">
        <v>45519</v>
      </c>
      <c r="F107" s="22">
        <v>21042.66</v>
      </c>
    </row>
    <row r="108" spans="1:6" ht="19.2" x14ac:dyDescent="0.3">
      <c r="A108" s="4" t="s">
        <v>394</v>
      </c>
      <c r="B108" s="24" t="s">
        <v>98</v>
      </c>
      <c r="C108" s="25" t="s">
        <v>64</v>
      </c>
      <c r="D108" s="7">
        <v>130334.02</v>
      </c>
      <c r="E108" s="16">
        <v>45519</v>
      </c>
      <c r="F108" s="22">
        <v>0</v>
      </c>
    </row>
    <row r="109" spans="1:6" ht="19.2" x14ac:dyDescent="0.3">
      <c r="A109" s="4" t="s">
        <v>394</v>
      </c>
      <c r="B109" s="24" t="s">
        <v>98</v>
      </c>
      <c r="C109" s="25" t="s">
        <v>65</v>
      </c>
      <c r="D109" s="7">
        <v>9490.74</v>
      </c>
      <c r="E109" s="16">
        <v>45519</v>
      </c>
      <c r="F109" s="22">
        <v>24674.959999999999</v>
      </c>
    </row>
    <row r="110" spans="1:6" ht="19.2" x14ac:dyDescent="0.3">
      <c r="A110" s="4" t="s">
        <v>394</v>
      </c>
      <c r="B110" s="24" t="s">
        <v>98</v>
      </c>
      <c r="C110" s="25" t="s">
        <v>66</v>
      </c>
      <c r="D110" s="7">
        <v>102174.25</v>
      </c>
      <c r="E110" s="16">
        <v>45519</v>
      </c>
      <c r="F110" s="22">
        <v>0</v>
      </c>
    </row>
    <row r="111" spans="1:6" ht="19.2" x14ac:dyDescent="0.3">
      <c r="A111" s="4" t="s">
        <v>394</v>
      </c>
      <c r="B111" s="24" t="s">
        <v>98</v>
      </c>
      <c r="C111" s="25" t="s">
        <v>67</v>
      </c>
      <c r="D111" s="7">
        <v>7440.19</v>
      </c>
      <c r="E111" s="16">
        <v>45519</v>
      </c>
      <c r="F111" s="22">
        <v>19343.72</v>
      </c>
    </row>
    <row r="112" spans="1:6" ht="19.2" x14ac:dyDescent="0.3">
      <c r="A112" s="4" t="s">
        <v>394</v>
      </c>
      <c r="B112" s="24" t="s">
        <v>98</v>
      </c>
      <c r="C112" s="25" t="s">
        <v>57</v>
      </c>
      <c r="D112" s="7">
        <v>341655.72</v>
      </c>
      <c r="E112" s="16">
        <v>45504</v>
      </c>
      <c r="F112" s="22">
        <v>0</v>
      </c>
    </row>
    <row r="113" spans="1:6" ht="19.2" x14ac:dyDescent="0.3">
      <c r="A113" s="4" t="s">
        <v>394</v>
      </c>
      <c r="B113" s="24" t="s">
        <v>98</v>
      </c>
      <c r="C113" s="25" t="s">
        <v>72</v>
      </c>
      <c r="D113" s="7">
        <v>3483.77</v>
      </c>
      <c r="E113" s="16">
        <v>45504</v>
      </c>
      <c r="F113" s="22">
        <v>60906.97</v>
      </c>
    </row>
    <row r="114" spans="1:6" ht="19.2" x14ac:dyDescent="0.3">
      <c r="A114" s="4" t="s">
        <v>394</v>
      </c>
      <c r="B114" s="24" t="s">
        <v>98</v>
      </c>
      <c r="C114" s="25" t="s">
        <v>80</v>
      </c>
      <c r="D114" s="7">
        <v>298638.13</v>
      </c>
      <c r="E114" s="16">
        <v>45488</v>
      </c>
      <c r="F114" s="22">
        <v>0</v>
      </c>
    </row>
    <row r="115" spans="1:6" ht="19.2" x14ac:dyDescent="0.3">
      <c r="A115" s="4" t="s">
        <v>394</v>
      </c>
      <c r="B115" s="24" t="s">
        <v>98</v>
      </c>
      <c r="C115" s="25" t="s">
        <v>81</v>
      </c>
      <c r="D115" s="7">
        <v>21746.41</v>
      </c>
      <c r="E115" s="16">
        <v>45488</v>
      </c>
      <c r="F115" s="22">
        <v>56538.45</v>
      </c>
    </row>
    <row r="116" spans="1:6" ht="19.2" x14ac:dyDescent="0.3">
      <c r="A116" s="4" t="s">
        <v>394</v>
      </c>
      <c r="B116" s="24" t="s">
        <v>98</v>
      </c>
      <c r="C116" s="25" t="s">
        <v>82</v>
      </c>
      <c r="D116" s="7">
        <v>103576.37</v>
      </c>
      <c r="E116" s="16">
        <v>45519</v>
      </c>
      <c r="F116" s="22">
        <v>0</v>
      </c>
    </row>
    <row r="117" spans="1:6" ht="19.2" x14ac:dyDescent="0.3">
      <c r="A117" s="4" t="s">
        <v>394</v>
      </c>
      <c r="B117" s="24" t="s">
        <v>98</v>
      </c>
      <c r="C117" s="25" t="s">
        <v>83</v>
      </c>
      <c r="D117" s="7">
        <v>8429.58</v>
      </c>
      <c r="E117" s="16">
        <v>45519</v>
      </c>
      <c r="F117" s="22">
        <v>19765.759999999998</v>
      </c>
    </row>
    <row r="118" spans="1:6" ht="19.2" x14ac:dyDescent="0.3">
      <c r="A118" s="4" t="s">
        <v>394</v>
      </c>
      <c r="B118" s="24" t="s">
        <v>98</v>
      </c>
      <c r="C118" s="25" t="s">
        <v>84</v>
      </c>
      <c r="D118" s="7">
        <v>100419.66</v>
      </c>
      <c r="E118" s="16">
        <v>45519</v>
      </c>
      <c r="F118" s="22">
        <v>0</v>
      </c>
    </row>
    <row r="119" spans="1:6" ht="19.2" x14ac:dyDescent="0.3">
      <c r="A119" s="4" t="s">
        <v>394</v>
      </c>
      <c r="B119" s="24" t="s">
        <v>98</v>
      </c>
      <c r="C119" s="25" t="s">
        <v>85</v>
      </c>
      <c r="D119" s="7">
        <v>8172.67</v>
      </c>
      <c r="E119" s="16">
        <v>45519</v>
      </c>
      <c r="F119" s="22">
        <v>19163.349999999999</v>
      </c>
    </row>
    <row r="120" spans="1:6" ht="19.2" x14ac:dyDescent="0.3">
      <c r="A120" s="4" t="s">
        <v>394</v>
      </c>
      <c r="B120" s="24" t="s">
        <v>98</v>
      </c>
      <c r="C120" s="25" t="s">
        <v>86</v>
      </c>
      <c r="D120" s="7">
        <v>152911.71</v>
      </c>
      <c r="E120" s="16">
        <v>45519</v>
      </c>
      <c r="F120" s="22">
        <v>0</v>
      </c>
    </row>
    <row r="121" spans="1:6" ht="19.2" x14ac:dyDescent="0.3">
      <c r="A121" s="4" t="s">
        <v>394</v>
      </c>
      <c r="B121" s="24" t="s">
        <v>98</v>
      </c>
      <c r="C121" s="25" t="s">
        <v>87</v>
      </c>
      <c r="D121" s="7">
        <v>11134.81</v>
      </c>
      <c r="E121" s="16">
        <v>45519</v>
      </c>
      <c r="F121" s="22">
        <v>28949.39</v>
      </c>
    </row>
    <row r="122" spans="1:6" ht="19.2" x14ac:dyDescent="0.3">
      <c r="A122" s="4" t="s">
        <v>394</v>
      </c>
      <c r="B122" s="24" t="s">
        <v>98</v>
      </c>
      <c r="C122" s="25" t="s">
        <v>88</v>
      </c>
      <c r="D122" s="7">
        <v>100931.94</v>
      </c>
      <c r="E122" s="16">
        <v>45519</v>
      </c>
      <c r="F122" s="22">
        <v>0</v>
      </c>
    </row>
    <row r="123" spans="1:6" ht="19.2" x14ac:dyDescent="0.3">
      <c r="A123" s="4" t="s">
        <v>394</v>
      </c>
      <c r="B123" s="24" t="s">
        <v>98</v>
      </c>
      <c r="C123" s="25" t="s">
        <v>89</v>
      </c>
      <c r="D123" s="7">
        <v>7349.72</v>
      </c>
      <c r="E123" s="16">
        <v>45519</v>
      </c>
      <c r="F123" s="22">
        <v>19108.53</v>
      </c>
    </row>
    <row r="124" spans="1:6" ht="19.2" x14ac:dyDescent="0.3">
      <c r="A124" s="4" t="s">
        <v>394</v>
      </c>
      <c r="B124" s="24" t="s">
        <v>98</v>
      </c>
      <c r="C124" s="25" t="s">
        <v>90</v>
      </c>
      <c r="D124" s="7">
        <v>100931.94</v>
      </c>
      <c r="E124" s="16">
        <v>45762</v>
      </c>
      <c r="F124" s="22">
        <v>0</v>
      </c>
    </row>
    <row r="125" spans="1:6" ht="19.2" x14ac:dyDescent="0.3">
      <c r="A125" s="4" t="s">
        <v>394</v>
      </c>
      <c r="B125" s="24" t="s">
        <v>98</v>
      </c>
      <c r="C125" s="25" t="s">
        <v>91</v>
      </c>
      <c r="D125" s="7">
        <v>7349.72</v>
      </c>
      <c r="E125" s="16">
        <v>45762</v>
      </c>
      <c r="F125" s="22">
        <v>19108.53</v>
      </c>
    </row>
    <row r="126" spans="1:6" ht="19.2" x14ac:dyDescent="0.3">
      <c r="A126" s="4" t="s">
        <v>394</v>
      </c>
      <c r="B126" s="24" t="s">
        <v>98</v>
      </c>
      <c r="C126" s="25" t="s">
        <v>92</v>
      </c>
      <c r="D126" s="7">
        <v>959819.06</v>
      </c>
      <c r="E126" s="16">
        <v>45519</v>
      </c>
      <c r="F126" s="22">
        <v>0</v>
      </c>
    </row>
    <row r="127" spans="1:6" ht="19.2" x14ac:dyDescent="0.3">
      <c r="A127" s="4" t="s">
        <v>394</v>
      </c>
      <c r="B127" s="24" t="s">
        <v>98</v>
      </c>
      <c r="C127" s="25" t="s">
        <v>93</v>
      </c>
      <c r="D127" s="7">
        <v>69892.679999999993</v>
      </c>
      <c r="E127" s="16">
        <v>45519</v>
      </c>
      <c r="F127" s="22">
        <v>181713.83</v>
      </c>
    </row>
    <row r="128" spans="1:6" ht="19.2" x14ac:dyDescent="0.3">
      <c r="A128" s="4" t="s">
        <v>394</v>
      </c>
      <c r="B128" s="24" t="s">
        <v>99</v>
      </c>
      <c r="C128" s="25" t="s">
        <v>60</v>
      </c>
      <c r="D128" s="7">
        <v>5181.68</v>
      </c>
      <c r="E128" s="16">
        <v>45519</v>
      </c>
      <c r="F128" s="22">
        <v>0</v>
      </c>
    </row>
    <row r="129" spans="1:6" ht="19.2" x14ac:dyDescent="0.3">
      <c r="A129" s="4" t="s">
        <v>394</v>
      </c>
      <c r="B129" s="24" t="s">
        <v>99</v>
      </c>
      <c r="C129" s="25" t="s">
        <v>62</v>
      </c>
      <c r="D129" s="7">
        <v>5010.8599999999997</v>
      </c>
      <c r="E129" s="16">
        <v>45519</v>
      </c>
      <c r="F129" s="22">
        <v>0</v>
      </c>
    </row>
    <row r="130" spans="1:6" ht="19.2" x14ac:dyDescent="0.3">
      <c r="A130" s="4" t="s">
        <v>394</v>
      </c>
      <c r="B130" s="24" t="s">
        <v>99</v>
      </c>
      <c r="C130" s="25" t="s">
        <v>64</v>
      </c>
      <c r="D130" s="7">
        <v>5922.74</v>
      </c>
      <c r="E130" s="16">
        <v>45519</v>
      </c>
      <c r="F130" s="22">
        <v>0</v>
      </c>
    </row>
    <row r="131" spans="1:6" ht="19.2" x14ac:dyDescent="0.3">
      <c r="A131" s="4" t="s">
        <v>394</v>
      </c>
      <c r="B131" s="24" t="s">
        <v>99</v>
      </c>
      <c r="C131" s="25" t="s">
        <v>66</v>
      </c>
      <c r="D131" s="7">
        <v>4643.08</v>
      </c>
      <c r="E131" s="16">
        <v>45519</v>
      </c>
      <c r="F131" s="22">
        <v>0</v>
      </c>
    </row>
    <row r="132" spans="1:6" ht="19.2" x14ac:dyDescent="0.3">
      <c r="A132" s="4" t="s">
        <v>394</v>
      </c>
      <c r="B132" s="24" t="s">
        <v>99</v>
      </c>
      <c r="C132" s="25" t="s">
        <v>57</v>
      </c>
      <c r="D132" s="7">
        <v>15525.78</v>
      </c>
      <c r="E132" s="16">
        <v>45504</v>
      </c>
      <c r="F132" s="22">
        <v>0</v>
      </c>
    </row>
    <row r="133" spans="1:6" ht="19.2" x14ac:dyDescent="0.3">
      <c r="A133" s="4" t="s">
        <v>394</v>
      </c>
      <c r="B133" s="24" t="s">
        <v>99</v>
      </c>
      <c r="C133" s="25" t="s">
        <v>80</v>
      </c>
      <c r="D133" s="7">
        <v>13570.94</v>
      </c>
      <c r="E133" s="16">
        <v>45488</v>
      </c>
      <c r="F133" s="22">
        <v>0</v>
      </c>
    </row>
    <row r="134" spans="1:6" ht="19.2" x14ac:dyDescent="0.3">
      <c r="A134" s="4" t="s">
        <v>394</v>
      </c>
      <c r="B134" s="24" t="s">
        <v>99</v>
      </c>
      <c r="C134" s="25" t="s">
        <v>82</v>
      </c>
      <c r="D134" s="7">
        <v>4706.8</v>
      </c>
      <c r="E134" s="16">
        <v>45519</v>
      </c>
      <c r="F134" s="22">
        <v>0</v>
      </c>
    </row>
    <row r="135" spans="1:6" ht="19.2" x14ac:dyDescent="0.3">
      <c r="A135" s="4" t="s">
        <v>394</v>
      </c>
      <c r="B135" s="24" t="s">
        <v>99</v>
      </c>
      <c r="C135" s="25" t="s">
        <v>84</v>
      </c>
      <c r="D135" s="7">
        <v>4563.3500000000004</v>
      </c>
      <c r="E135" s="16">
        <v>45519</v>
      </c>
      <c r="F135" s="22">
        <v>0</v>
      </c>
    </row>
    <row r="136" spans="1:6" ht="19.2" x14ac:dyDescent="0.3">
      <c r="A136" s="4" t="s">
        <v>394</v>
      </c>
      <c r="B136" s="24" t="s">
        <v>99</v>
      </c>
      <c r="C136" s="25" t="s">
        <v>86</v>
      </c>
      <c r="D136" s="7">
        <v>6948.73</v>
      </c>
      <c r="E136" s="16">
        <v>45519</v>
      </c>
      <c r="F136" s="22">
        <v>0</v>
      </c>
    </row>
    <row r="137" spans="1:6" ht="19.2" x14ac:dyDescent="0.3">
      <c r="A137" s="4" t="s">
        <v>394</v>
      </c>
      <c r="B137" s="24" t="s">
        <v>99</v>
      </c>
      <c r="C137" s="25" t="s">
        <v>88</v>
      </c>
      <c r="D137" s="7">
        <v>4586.63</v>
      </c>
      <c r="E137" s="16">
        <v>45519</v>
      </c>
      <c r="F137" s="22">
        <v>0</v>
      </c>
    </row>
    <row r="138" spans="1:6" ht="19.2" x14ac:dyDescent="0.3">
      <c r="A138" s="4" t="s">
        <v>394</v>
      </c>
      <c r="B138" s="24" t="s">
        <v>99</v>
      </c>
      <c r="C138" s="25" t="s">
        <v>90</v>
      </c>
      <c r="D138" s="7">
        <v>4586.63</v>
      </c>
      <c r="E138" s="16">
        <v>45762</v>
      </c>
      <c r="F138" s="22">
        <v>0</v>
      </c>
    </row>
    <row r="139" spans="1:6" ht="19.2" x14ac:dyDescent="0.3">
      <c r="A139" s="4" t="s">
        <v>394</v>
      </c>
      <c r="B139" s="24" t="s">
        <v>99</v>
      </c>
      <c r="C139" s="25" t="s">
        <v>92</v>
      </c>
      <c r="D139" s="7">
        <v>43616.83</v>
      </c>
      <c r="E139" s="16">
        <v>45519</v>
      </c>
      <c r="F139" s="22">
        <v>0</v>
      </c>
    </row>
    <row r="140" spans="1:6" ht="19.2" x14ac:dyDescent="0.3">
      <c r="A140" s="4" t="s">
        <v>394</v>
      </c>
      <c r="B140" s="24" t="s">
        <v>100</v>
      </c>
      <c r="C140" s="25" t="s">
        <v>60</v>
      </c>
      <c r="D140" s="7">
        <v>6689.93</v>
      </c>
      <c r="E140" s="16">
        <v>45519</v>
      </c>
      <c r="F140" s="22">
        <v>0</v>
      </c>
    </row>
    <row r="141" spans="1:6" ht="19.2" x14ac:dyDescent="0.3">
      <c r="A141" s="4" t="s">
        <v>394</v>
      </c>
      <c r="B141" s="24" t="s">
        <v>100</v>
      </c>
      <c r="C141" s="25" t="s">
        <v>62</v>
      </c>
      <c r="D141" s="7">
        <v>6469.4</v>
      </c>
      <c r="E141" s="16">
        <v>45519</v>
      </c>
      <c r="F141" s="22">
        <v>0</v>
      </c>
    </row>
    <row r="142" spans="1:6" ht="19.2" x14ac:dyDescent="0.3">
      <c r="A142" s="4" t="s">
        <v>394</v>
      </c>
      <c r="B142" s="24" t="s">
        <v>100</v>
      </c>
      <c r="C142" s="25" t="s">
        <v>64</v>
      </c>
      <c r="D142" s="7">
        <v>7646.7</v>
      </c>
      <c r="E142" s="16">
        <v>45519</v>
      </c>
      <c r="F142" s="22">
        <v>0</v>
      </c>
    </row>
    <row r="143" spans="1:6" ht="19.2" x14ac:dyDescent="0.3">
      <c r="A143" s="4" t="s">
        <v>394</v>
      </c>
      <c r="B143" s="24" t="s">
        <v>100</v>
      </c>
      <c r="C143" s="25" t="s">
        <v>66</v>
      </c>
      <c r="D143" s="7">
        <v>5994.56</v>
      </c>
      <c r="E143" s="16">
        <v>45519</v>
      </c>
      <c r="F143" s="22">
        <v>0</v>
      </c>
    </row>
    <row r="144" spans="1:6" ht="19.2" x14ac:dyDescent="0.3">
      <c r="A144" s="4" t="s">
        <v>394</v>
      </c>
      <c r="B144" s="24" t="s">
        <v>100</v>
      </c>
      <c r="C144" s="25" t="s">
        <v>57</v>
      </c>
      <c r="D144" s="7">
        <v>20044.95</v>
      </c>
      <c r="E144" s="16">
        <v>45504</v>
      </c>
      <c r="F144" s="22">
        <v>0</v>
      </c>
    </row>
    <row r="145" spans="1:6" ht="19.2" x14ac:dyDescent="0.3">
      <c r="A145" s="4" t="s">
        <v>394</v>
      </c>
      <c r="B145" s="24" t="s">
        <v>100</v>
      </c>
      <c r="C145" s="25" t="s">
        <v>82</v>
      </c>
      <c r="D145" s="7">
        <v>6076.83</v>
      </c>
      <c r="E145" s="16">
        <v>45519</v>
      </c>
      <c r="F145" s="22">
        <v>0</v>
      </c>
    </row>
    <row r="146" spans="1:6" ht="19.2" x14ac:dyDescent="0.3">
      <c r="A146" s="4" t="s">
        <v>394</v>
      </c>
      <c r="B146" s="24" t="s">
        <v>100</v>
      </c>
      <c r="C146" s="25" t="s">
        <v>84</v>
      </c>
      <c r="D146" s="7">
        <v>5891.62</v>
      </c>
      <c r="E146" s="16">
        <v>45519</v>
      </c>
      <c r="F146" s="22">
        <v>0</v>
      </c>
    </row>
    <row r="147" spans="1:6" ht="19.2" x14ac:dyDescent="0.3">
      <c r="A147" s="4" t="s">
        <v>394</v>
      </c>
      <c r="B147" s="24" t="s">
        <v>100</v>
      </c>
      <c r="C147" s="25" t="s">
        <v>86</v>
      </c>
      <c r="D147" s="7">
        <v>8971.33</v>
      </c>
      <c r="E147" s="16">
        <v>45519</v>
      </c>
      <c r="F147" s="22">
        <v>0</v>
      </c>
    </row>
    <row r="148" spans="1:6" ht="19.2" x14ac:dyDescent="0.3">
      <c r="A148" s="4" t="s">
        <v>394</v>
      </c>
      <c r="B148" s="24" t="s">
        <v>100</v>
      </c>
      <c r="C148" s="25" t="s">
        <v>88</v>
      </c>
      <c r="D148" s="7">
        <v>5921.68</v>
      </c>
      <c r="E148" s="16">
        <v>45519</v>
      </c>
      <c r="F148" s="22">
        <v>0</v>
      </c>
    </row>
    <row r="149" spans="1:6" ht="19.2" x14ac:dyDescent="0.3">
      <c r="A149" s="4" t="s">
        <v>394</v>
      </c>
      <c r="B149" s="24" t="s">
        <v>100</v>
      </c>
      <c r="C149" s="25" t="s">
        <v>90</v>
      </c>
      <c r="D149" s="7">
        <v>5921.68</v>
      </c>
      <c r="E149" s="16">
        <v>45762</v>
      </c>
      <c r="F149" s="22">
        <v>0</v>
      </c>
    </row>
    <row r="150" spans="1:6" ht="19.2" x14ac:dyDescent="0.3">
      <c r="A150" s="4" t="s">
        <v>394</v>
      </c>
      <c r="B150" s="24" t="s">
        <v>100</v>
      </c>
      <c r="C150" s="25" t="s">
        <v>92</v>
      </c>
      <c r="D150" s="7">
        <v>56312.6</v>
      </c>
      <c r="E150" s="16">
        <v>45519</v>
      </c>
      <c r="F150" s="22">
        <v>0</v>
      </c>
    </row>
    <row r="151" spans="1:6" ht="19.2" x14ac:dyDescent="0.3">
      <c r="A151" s="4" t="s">
        <v>394</v>
      </c>
      <c r="B151" s="24" t="s">
        <v>101</v>
      </c>
      <c r="C151" s="25" t="s">
        <v>60</v>
      </c>
      <c r="D151" s="7">
        <v>11186.46</v>
      </c>
      <c r="E151" s="16">
        <v>45519</v>
      </c>
      <c r="F151" s="22">
        <v>0</v>
      </c>
    </row>
    <row r="152" spans="1:6" ht="19.2" x14ac:dyDescent="0.3">
      <c r="A152" s="4" t="s">
        <v>394</v>
      </c>
      <c r="B152" s="24" t="s">
        <v>101</v>
      </c>
      <c r="C152" s="25" t="s">
        <v>62</v>
      </c>
      <c r="D152" s="7">
        <v>10817.7</v>
      </c>
      <c r="E152" s="16">
        <v>45519</v>
      </c>
      <c r="F152" s="22">
        <v>0</v>
      </c>
    </row>
    <row r="153" spans="1:6" ht="19.2" x14ac:dyDescent="0.3">
      <c r="A153" s="4" t="s">
        <v>394</v>
      </c>
      <c r="B153" s="24" t="s">
        <v>101</v>
      </c>
      <c r="C153" s="25" t="s">
        <v>64</v>
      </c>
      <c r="D153" s="7">
        <v>12786.3</v>
      </c>
      <c r="E153" s="16">
        <v>45519</v>
      </c>
      <c r="F153" s="22">
        <v>0</v>
      </c>
    </row>
    <row r="154" spans="1:6" ht="19.2" x14ac:dyDescent="0.3">
      <c r="A154" s="4" t="s">
        <v>394</v>
      </c>
      <c r="B154" s="24" t="s">
        <v>101</v>
      </c>
      <c r="C154" s="25" t="s">
        <v>66</v>
      </c>
      <c r="D154" s="7">
        <v>10023.709999999999</v>
      </c>
      <c r="E154" s="16">
        <v>45519</v>
      </c>
      <c r="F154" s="22">
        <v>0</v>
      </c>
    </row>
    <row r="155" spans="1:6" ht="19.2" x14ac:dyDescent="0.3">
      <c r="A155" s="4" t="s">
        <v>394</v>
      </c>
      <c r="B155" s="24" t="s">
        <v>101</v>
      </c>
      <c r="C155" s="25" t="s">
        <v>57</v>
      </c>
      <c r="D155" s="7">
        <v>33517.81</v>
      </c>
      <c r="E155" s="16">
        <v>45504</v>
      </c>
      <c r="F155" s="22">
        <v>0</v>
      </c>
    </row>
    <row r="156" spans="1:6" ht="19.2" x14ac:dyDescent="0.3">
      <c r="A156" s="4" t="s">
        <v>394</v>
      </c>
      <c r="B156" s="24" t="s">
        <v>101</v>
      </c>
      <c r="C156" s="25" t="s">
        <v>82</v>
      </c>
      <c r="D156" s="7">
        <v>10161.26</v>
      </c>
      <c r="E156" s="16">
        <v>45519</v>
      </c>
      <c r="F156" s="22">
        <v>0</v>
      </c>
    </row>
    <row r="157" spans="1:6" ht="19.2" x14ac:dyDescent="0.3">
      <c r="A157" s="4" t="s">
        <v>394</v>
      </c>
      <c r="B157" s="24" t="s">
        <v>101</v>
      </c>
      <c r="C157" s="25" t="s">
        <v>84</v>
      </c>
      <c r="D157" s="7">
        <v>9851.58</v>
      </c>
      <c r="E157" s="16">
        <v>45519</v>
      </c>
      <c r="F157" s="22">
        <v>0</v>
      </c>
    </row>
    <row r="158" spans="1:6" ht="19.2" x14ac:dyDescent="0.3">
      <c r="A158" s="4" t="s">
        <v>394</v>
      </c>
      <c r="B158" s="24" t="s">
        <v>101</v>
      </c>
      <c r="C158" s="25" t="s">
        <v>86</v>
      </c>
      <c r="D158" s="7">
        <v>15001.26</v>
      </c>
      <c r="E158" s="16">
        <v>45519</v>
      </c>
      <c r="F158" s="22">
        <v>0</v>
      </c>
    </row>
    <row r="159" spans="1:6" ht="19.2" x14ac:dyDescent="0.3">
      <c r="A159" s="4" t="s">
        <v>394</v>
      </c>
      <c r="B159" s="24" t="s">
        <v>101</v>
      </c>
      <c r="C159" s="25" t="s">
        <v>88</v>
      </c>
      <c r="D159" s="7">
        <v>9901.83</v>
      </c>
      <c r="E159" s="16">
        <v>45519</v>
      </c>
      <c r="F159" s="22">
        <v>0</v>
      </c>
    </row>
    <row r="160" spans="1:6" ht="19.2" x14ac:dyDescent="0.3">
      <c r="A160" s="4" t="s">
        <v>394</v>
      </c>
      <c r="B160" s="24" t="s">
        <v>101</v>
      </c>
      <c r="C160" s="25" t="s">
        <v>90</v>
      </c>
      <c r="D160" s="7">
        <v>9901.83</v>
      </c>
      <c r="E160" s="16">
        <v>45762</v>
      </c>
      <c r="F160" s="22">
        <v>0</v>
      </c>
    </row>
    <row r="161" spans="1:6" ht="19.2" x14ac:dyDescent="0.3">
      <c r="A161" s="4" t="s">
        <v>394</v>
      </c>
      <c r="B161" s="24" t="s">
        <v>101</v>
      </c>
      <c r="C161" s="25" t="s">
        <v>92</v>
      </c>
      <c r="D161" s="7">
        <v>94162.14</v>
      </c>
      <c r="E161" s="16">
        <v>45519</v>
      </c>
      <c r="F161" s="22">
        <v>0</v>
      </c>
    </row>
    <row r="162" spans="1:6" ht="19.2" x14ac:dyDescent="0.3">
      <c r="A162" s="4" t="s">
        <v>394</v>
      </c>
      <c r="B162" s="24" t="s">
        <v>102</v>
      </c>
      <c r="C162" s="25" t="s">
        <v>60</v>
      </c>
      <c r="D162" s="7">
        <v>4974.09</v>
      </c>
      <c r="E162" s="16">
        <v>45519</v>
      </c>
      <c r="F162" s="22">
        <v>0</v>
      </c>
    </row>
    <row r="163" spans="1:6" ht="19.2" x14ac:dyDescent="0.3">
      <c r="A163" s="4" t="s">
        <v>394</v>
      </c>
      <c r="B163" s="24" t="s">
        <v>102</v>
      </c>
      <c r="C163" s="25" t="s">
        <v>62</v>
      </c>
      <c r="D163" s="7">
        <v>4810.13</v>
      </c>
      <c r="E163" s="16">
        <v>45519</v>
      </c>
      <c r="F163" s="22">
        <v>0</v>
      </c>
    </row>
    <row r="164" spans="1:6" ht="19.2" x14ac:dyDescent="0.3">
      <c r="A164" s="4" t="s">
        <v>394</v>
      </c>
      <c r="B164" s="24" t="s">
        <v>102</v>
      </c>
      <c r="C164" s="25" t="s">
        <v>64</v>
      </c>
      <c r="D164" s="7">
        <v>5685.47</v>
      </c>
      <c r="E164" s="16">
        <v>45519</v>
      </c>
      <c r="F164" s="22">
        <v>0</v>
      </c>
    </row>
    <row r="165" spans="1:6" ht="19.2" x14ac:dyDescent="0.3">
      <c r="A165" s="4" t="s">
        <v>394</v>
      </c>
      <c r="B165" s="24" t="s">
        <v>102</v>
      </c>
      <c r="C165" s="25" t="s">
        <v>66</v>
      </c>
      <c r="D165" s="7">
        <v>4457.07</v>
      </c>
      <c r="E165" s="16">
        <v>45519</v>
      </c>
      <c r="F165" s="22">
        <v>0</v>
      </c>
    </row>
    <row r="166" spans="1:6" ht="19.2" x14ac:dyDescent="0.3">
      <c r="A166" s="4" t="s">
        <v>394</v>
      </c>
      <c r="B166" s="24" t="s">
        <v>102</v>
      </c>
      <c r="C166" s="25" t="s">
        <v>57</v>
      </c>
      <c r="D166" s="7">
        <v>14903.8</v>
      </c>
      <c r="E166" s="16">
        <v>45504</v>
      </c>
      <c r="F166" s="22">
        <v>0</v>
      </c>
    </row>
    <row r="167" spans="1:6" ht="19.2" x14ac:dyDescent="0.3">
      <c r="A167" s="4" t="s">
        <v>394</v>
      </c>
      <c r="B167" s="24" t="s">
        <v>102</v>
      </c>
      <c r="C167" s="25" t="s">
        <v>80</v>
      </c>
      <c r="D167" s="7">
        <v>13027.28</v>
      </c>
      <c r="E167" s="16">
        <v>45488</v>
      </c>
      <c r="F167" s="22">
        <v>0</v>
      </c>
    </row>
    <row r="168" spans="1:6" ht="19.2" x14ac:dyDescent="0.3">
      <c r="A168" s="4" t="s">
        <v>394</v>
      </c>
      <c r="B168" s="24" t="s">
        <v>102</v>
      </c>
      <c r="C168" s="25" t="s">
        <v>82</v>
      </c>
      <c r="D168" s="7">
        <v>4518.24</v>
      </c>
      <c r="E168" s="16">
        <v>45519</v>
      </c>
      <c r="F168" s="22">
        <v>0</v>
      </c>
    </row>
    <row r="169" spans="1:6" ht="19.2" x14ac:dyDescent="0.3">
      <c r="A169" s="4" t="s">
        <v>394</v>
      </c>
      <c r="B169" s="24" t="s">
        <v>102</v>
      </c>
      <c r="C169" s="25" t="s">
        <v>84</v>
      </c>
      <c r="D169" s="7">
        <v>4380.54</v>
      </c>
      <c r="E169" s="16">
        <v>45519</v>
      </c>
      <c r="F169" s="22">
        <v>0</v>
      </c>
    </row>
    <row r="170" spans="1:6" ht="19.2" x14ac:dyDescent="0.3">
      <c r="A170" s="4" t="s">
        <v>394</v>
      </c>
      <c r="B170" s="24" t="s">
        <v>102</v>
      </c>
      <c r="C170" s="25" t="s">
        <v>86</v>
      </c>
      <c r="D170" s="7">
        <v>6670.36</v>
      </c>
      <c r="E170" s="16">
        <v>45519</v>
      </c>
      <c r="F170" s="22">
        <v>0</v>
      </c>
    </row>
    <row r="171" spans="1:6" ht="19.2" x14ac:dyDescent="0.3">
      <c r="A171" s="4" t="s">
        <v>394</v>
      </c>
      <c r="B171" s="24" t="s">
        <v>102</v>
      </c>
      <c r="C171" s="25" t="s">
        <v>88</v>
      </c>
      <c r="D171" s="7">
        <v>4402.88</v>
      </c>
      <c r="E171" s="16">
        <v>45519</v>
      </c>
      <c r="F171" s="22">
        <v>0</v>
      </c>
    </row>
    <row r="172" spans="1:6" ht="19.2" x14ac:dyDescent="0.3">
      <c r="A172" s="4" t="s">
        <v>394</v>
      </c>
      <c r="B172" s="24" t="s">
        <v>102</v>
      </c>
      <c r="C172" s="25" t="s">
        <v>90</v>
      </c>
      <c r="D172" s="7">
        <v>4402.88</v>
      </c>
      <c r="E172" s="16">
        <v>45762</v>
      </c>
      <c r="F172" s="22">
        <v>0</v>
      </c>
    </row>
    <row r="173" spans="1:6" ht="19.2" x14ac:dyDescent="0.3">
      <c r="A173" s="4" t="s">
        <v>394</v>
      </c>
      <c r="B173" s="24" t="s">
        <v>102</v>
      </c>
      <c r="C173" s="25" t="s">
        <v>92</v>
      </c>
      <c r="D173" s="7">
        <v>41869.5</v>
      </c>
      <c r="E173" s="16">
        <v>45519</v>
      </c>
      <c r="F173" s="22">
        <v>0</v>
      </c>
    </row>
    <row r="174" spans="1:6" ht="19.2" x14ac:dyDescent="0.3">
      <c r="A174" s="4" t="s">
        <v>394</v>
      </c>
      <c r="B174" s="24" t="s">
        <v>103</v>
      </c>
      <c r="C174" s="25" t="s">
        <v>60</v>
      </c>
      <c r="D174" s="7">
        <v>1160.0999999999999</v>
      </c>
      <c r="E174" s="16">
        <v>45519</v>
      </c>
      <c r="F174" s="22">
        <v>0</v>
      </c>
    </row>
    <row r="175" spans="1:6" ht="19.2" x14ac:dyDescent="0.3">
      <c r="A175" s="4" t="s">
        <v>394</v>
      </c>
      <c r="B175" s="24" t="s">
        <v>103</v>
      </c>
      <c r="C175" s="25" t="s">
        <v>62</v>
      </c>
      <c r="D175" s="7">
        <v>1121.8499999999999</v>
      </c>
      <c r="E175" s="16">
        <v>45519</v>
      </c>
      <c r="F175" s="22">
        <v>0</v>
      </c>
    </row>
    <row r="176" spans="1:6" ht="19.2" x14ac:dyDescent="0.3">
      <c r="A176" s="4" t="s">
        <v>394</v>
      </c>
      <c r="B176" s="24" t="s">
        <v>103</v>
      </c>
      <c r="C176" s="25" t="s">
        <v>64</v>
      </c>
      <c r="D176" s="7">
        <v>1326.01</v>
      </c>
      <c r="E176" s="16">
        <v>45519</v>
      </c>
      <c r="F176" s="22">
        <v>0</v>
      </c>
    </row>
    <row r="177" spans="1:6" ht="19.2" x14ac:dyDescent="0.3">
      <c r="A177" s="4" t="s">
        <v>394</v>
      </c>
      <c r="B177" s="24" t="s">
        <v>103</v>
      </c>
      <c r="C177" s="25" t="s">
        <v>66</v>
      </c>
      <c r="D177" s="7">
        <v>1039.51</v>
      </c>
      <c r="E177" s="16">
        <v>45519</v>
      </c>
      <c r="F177" s="22">
        <v>0</v>
      </c>
    </row>
    <row r="178" spans="1:6" ht="19.2" x14ac:dyDescent="0.3">
      <c r="A178" s="4" t="s">
        <v>394</v>
      </c>
      <c r="B178" s="24" t="s">
        <v>103</v>
      </c>
      <c r="C178" s="25" t="s">
        <v>57</v>
      </c>
      <c r="D178" s="7">
        <v>3475.98</v>
      </c>
      <c r="E178" s="16">
        <v>45504</v>
      </c>
      <c r="F178" s="22">
        <v>0</v>
      </c>
    </row>
    <row r="179" spans="1:6" ht="19.2" x14ac:dyDescent="0.3">
      <c r="A179" s="4" t="s">
        <v>394</v>
      </c>
      <c r="B179" s="24" t="s">
        <v>103</v>
      </c>
      <c r="C179" s="25" t="s">
        <v>80</v>
      </c>
      <c r="D179" s="7">
        <v>3038.32</v>
      </c>
      <c r="E179" s="16">
        <v>45488</v>
      </c>
      <c r="F179" s="22">
        <v>0</v>
      </c>
    </row>
    <row r="180" spans="1:6" ht="19.2" x14ac:dyDescent="0.3">
      <c r="A180" s="4" t="s">
        <v>394</v>
      </c>
      <c r="B180" s="24" t="s">
        <v>103</v>
      </c>
      <c r="C180" s="25" t="s">
        <v>82</v>
      </c>
      <c r="D180" s="7">
        <v>1053.78</v>
      </c>
      <c r="E180" s="16">
        <v>45519</v>
      </c>
      <c r="F180" s="22">
        <v>0</v>
      </c>
    </row>
    <row r="181" spans="1:6" ht="19.2" x14ac:dyDescent="0.3">
      <c r="A181" s="4" t="s">
        <v>394</v>
      </c>
      <c r="B181" s="24" t="s">
        <v>103</v>
      </c>
      <c r="C181" s="25" t="s">
        <v>84</v>
      </c>
      <c r="D181" s="7">
        <v>1021.66</v>
      </c>
      <c r="E181" s="16">
        <v>45519</v>
      </c>
      <c r="F181" s="22">
        <v>0</v>
      </c>
    </row>
    <row r="182" spans="1:6" ht="19.2" x14ac:dyDescent="0.3">
      <c r="A182" s="4" t="s">
        <v>394</v>
      </c>
      <c r="B182" s="24" t="s">
        <v>103</v>
      </c>
      <c r="C182" s="25" t="s">
        <v>86</v>
      </c>
      <c r="D182" s="7">
        <v>1555.71</v>
      </c>
      <c r="E182" s="16">
        <v>45519</v>
      </c>
      <c r="F182" s="22">
        <v>0</v>
      </c>
    </row>
    <row r="183" spans="1:6" ht="19.2" x14ac:dyDescent="0.3">
      <c r="A183" s="4" t="s">
        <v>394</v>
      </c>
      <c r="B183" s="24" t="s">
        <v>103</v>
      </c>
      <c r="C183" s="25" t="s">
        <v>88</v>
      </c>
      <c r="D183" s="7">
        <v>1026.8699999999999</v>
      </c>
      <c r="E183" s="16">
        <v>45519</v>
      </c>
      <c r="F183" s="22">
        <v>0</v>
      </c>
    </row>
    <row r="184" spans="1:6" ht="19.2" x14ac:dyDescent="0.3">
      <c r="A184" s="4" t="s">
        <v>394</v>
      </c>
      <c r="B184" s="24" t="s">
        <v>103</v>
      </c>
      <c r="C184" s="25" t="s">
        <v>90</v>
      </c>
      <c r="D184" s="7">
        <v>1026.8699999999999</v>
      </c>
      <c r="E184" s="16">
        <v>45762</v>
      </c>
      <c r="F184" s="22">
        <v>0</v>
      </c>
    </row>
    <row r="185" spans="1:6" ht="19.2" x14ac:dyDescent="0.3">
      <c r="A185" s="4" t="s">
        <v>394</v>
      </c>
      <c r="B185" s="24" t="s">
        <v>103</v>
      </c>
      <c r="C185" s="25" t="s">
        <v>92</v>
      </c>
      <c r="D185" s="7">
        <v>9765.1200000000008</v>
      </c>
      <c r="E185" s="16">
        <v>45519</v>
      </c>
      <c r="F185" s="22">
        <v>0</v>
      </c>
    </row>
    <row r="186" spans="1:6" ht="19.2" x14ac:dyDescent="0.3">
      <c r="A186" s="4" t="s">
        <v>394</v>
      </c>
      <c r="B186" s="24" t="s">
        <v>105</v>
      </c>
      <c r="C186" s="25" t="s">
        <v>80</v>
      </c>
      <c r="D186" s="7">
        <v>9235.4</v>
      </c>
      <c r="E186" s="16">
        <v>45488</v>
      </c>
      <c r="F186" s="22">
        <v>0</v>
      </c>
    </row>
    <row r="187" spans="1:6" ht="19.2" x14ac:dyDescent="0.3">
      <c r="A187" s="4" t="s">
        <v>394</v>
      </c>
      <c r="B187" s="24" t="s">
        <v>106</v>
      </c>
      <c r="C187" s="25" t="s">
        <v>60</v>
      </c>
      <c r="D187" s="7">
        <v>1407.75</v>
      </c>
      <c r="E187" s="16">
        <v>45519</v>
      </c>
      <c r="F187" s="22">
        <v>0</v>
      </c>
    </row>
    <row r="188" spans="1:6" ht="19.2" x14ac:dyDescent="0.3">
      <c r="A188" s="4" t="s">
        <v>394</v>
      </c>
      <c r="B188" s="24" t="s">
        <v>106</v>
      </c>
      <c r="C188" s="25" t="s">
        <v>62</v>
      </c>
      <c r="D188" s="7">
        <v>1361.34</v>
      </c>
      <c r="E188" s="16">
        <v>45519</v>
      </c>
      <c r="F188" s="22">
        <v>0</v>
      </c>
    </row>
    <row r="189" spans="1:6" ht="19.2" x14ac:dyDescent="0.3">
      <c r="A189" s="4" t="s">
        <v>394</v>
      </c>
      <c r="B189" s="24" t="s">
        <v>106</v>
      </c>
      <c r="C189" s="25" t="s">
        <v>64</v>
      </c>
      <c r="D189" s="7">
        <v>1609.08</v>
      </c>
      <c r="E189" s="16">
        <v>45519</v>
      </c>
      <c r="F189" s="22">
        <v>0</v>
      </c>
    </row>
    <row r="190" spans="1:6" ht="19.2" x14ac:dyDescent="0.3">
      <c r="A190" s="4" t="s">
        <v>394</v>
      </c>
      <c r="B190" s="24" t="s">
        <v>106</v>
      </c>
      <c r="C190" s="25" t="s">
        <v>66</v>
      </c>
      <c r="D190" s="7">
        <v>1261.42</v>
      </c>
      <c r="E190" s="16">
        <v>45519</v>
      </c>
      <c r="F190" s="22">
        <v>0</v>
      </c>
    </row>
    <row r="191" spans="1:6" ht="19.2" x14ac:dyDescent="0.3">
      <c r="A191" s="4" t="s">
        <v>394</v>
      </c>
      <c r="B191" s="24" t="s">
        <v>106</v>
      </c>
      <c r="C191" s="25" t="s">
        <v>57</v>
      </c>
      <c r="D191" s="7">
        <v>4218.0200000000004</v>
      </c>
      <c r="E191" s="16">
        <v>45504</v>
      </c>
      <c r="F191" s="22">
        <v>0</v>
      </c>
    </row>
    <row r="192" spans="1:6" ht="19.2" x14ac:dyDescent="0.3">
      <c r="A192" s="4" t="s">
        <v>394</v>
      </c>
      <c r="B192" s="24" t="s">
        <v>106</v>
      </c>
      <c r="C192" s="25" t="s">
        <v>82</v>
      </c>
      <c r="D192" s="7">
        <v>1278.74</v>
      </c>
      <c r="E192" s="16">
        <v>45519</v>
      </c>
      <c r="F192" s="22">
        <v>0</v>
      </c>
    </row>
    <row r="193" spans="1:6" ht="19.2" x14ac:dyDescent="0.3">
      <c r="A193" s="4" t="s">
        <v>394</v>
      </c>
      <c r="B193" s="24" t="s">
        <v>106</v>
      </c>
      <c r="C193" s="25" t="s">
        <v>84</v>
      </c>
      <c r="D193" s="7">
        <v>1239.76</v>
      </c>
      <c r="E193" s="16">
        <v>45519</v>
      </c>
      <c r="F193" s="22">
        <v>0</v>
      </c>
    </row>
    <row r="194" spans="1:6" ht="19.2" x14ac:dyDescent="0.3">
      <c r="A194" s="4" t="s">
        <v>394</v>
      </c>
      <c r="B194" s="24" t="s">
        <v>106</v>
      </c>
      <c r="C194" s="25" t="s">
        <v>86</v>
      </c>
      <c r="D194" s="7">
        <v>1887.82</v>
      </c>
      <c r="E194" s="16">
        <v>45519</v>
      </c>
      <c r="F194" s="22">
        <v>0</v>
      </c>
    </row>
    <row r="195" spans="1:6" ht="19.2" x14ac:dyDescent="0.3">
      <c r="A195" s="4" t="s">
        <v>394</v>
      </c>
      <c r="B195" s="24" t="s">
        <v>106</v>
      </c>
      <c r="C195" s="25" t="s">
        <v>88</v>
      </c>
      <c r="D195" s="7">
        <v>1246.0899999999999</v>
      </c>
      <c r="E195" s="16">
        <v>45519</v>
      </c>
      <c r="F195" s="22">
        <v>0</v>
      </c>
    </row>
    <row r="196" spans="1:6" ht="19.2" x14ac:dyDescent="0.3">
      <c r="A196" s="4" t="s">
        <v>394</v>
      </c>
      <c r="B196" s="24" t="s">
        <v>106</v>
      </c>
      <c r="C196" s="25" t="s">
        <v>90</v>
      </c>
      <c r="D196" s="7">
        <v>1246.0899999999999</v>
      </c>
      <c r="E196" s="16">
        <v>45762</v>
      </c>
      <c r="F196" s="22">
        <v>0</v>
      </c>
    </row>
    <row r="197" spans="1:6" ht="19.2" x14ac:dyDescent="0.3">
      <c r="A197" s="4" t="s">
        <v>394</v>
      </c>
      <c r="B197" s="24" t="s">
        <v>106</v>
      </c>
      <c r="C197" s="25" t="s">
        <v>92</v>
      </c>
      <c r="D197" s="7">
        <v>11849.76</v>
      </c>
      <c r="E197" s="16">
        <v>45519</v>
      </c>
      <c r="F197" s="22">
        <v>0</v>
      </c>
    </row>
    <row r="198" spans="1:6" ht="19.2" x14ac:dyDescent="0.3">
      <c r="A198" s="4" t="s">
        <v>394</v>
      </c>
      <c r="B198" s="24" t="s">
        <v>107</v>
      </c>
      <c r="C198" s="25" t="s">
        <v>60</v>
      </c>
      <c r="D198" s="7">
        <v>5269.05</v>
      </c>
      <c r="E198" s="16">
        <v>45519</v>
      </c>
      <c r="F198" s="22">
        <v>0</v>
      </c>
    </row>
    <row r="199" spans="1:6" ht="19.2" x14ac:dyDescent="0.3">
      <c r="A199" s="4" t="s">
        <v>394</v>
      </c>
      <c r="B199" s="24" t="s">
        <v>107</v>
      </c>
      <c r="C199" s="25" t="s">
        <v>62</v>
      </c>
      <c r="D199" s="7">
        <v>5095.3500000000004</v>
      </c>
      <c r="E199" s="16">
        <v>45519</v>
      </c>
      <c r="F199" s="22">
        <v>0</v>
      </c>
    </row>
    <row r="200" spans="1:6" ht="19.2" x14ac:dyDescent="0.3">
      <c r="A200" s="4" t="s">
        <v>394</v>
      </c>
      <c r="B200" s="24" t="s">
        <v>107</v>
      </c>
      <c r="C200" s="25" t="s">
        <v>64</v>
      </c>
      <c r="D200" s="7">
        <v>6022.6</v>
      </c>
      <c r="E200" s="16">
        <v>45519</v>
      </c>
      <c r="F200" s="22">
        <v>0</v>
      </c>
    </row>
    <row r="201" spans="1:6" ht="19.2" x14ac:dyDescent="0.3">
      <c r="A201" s="4" t="s">
        <v>394</v>
      </c>
      <c r="B201" s="24" t="s">
        <v>107</v>
      </c>
      <c r="C201" s="25" t="s">
        <v>66</v>
      </c>
      <c r="D201" s="7">
        <v>4721.37</v>
      </c>
      <c r="E201" s="16">
        <v>45519</v>
      </c>
      <c r="F201" s="22">
        <v>0</v>
      </c>
    </row>
    <row r="202" spans="1:6" ht="19.2" x14ac:dyDescent="0.3">
      <c r="A202" s="4" t="s">
        <v>394</v>
      </c>
      <c r="B202" s="24" t="s">
        <v>107</v>
      </c>
      <c r="C202" s="25" t="s">
        <v>57</v>
      </c>
      <c r="D202" s="7">
        <v>15787.56</v>
      </c>
      <c r="E202" s="16">
        <v>45504</v>
      </c>
      <c r="F202" s="22">
        <v>0</v>
      </c>
    </row>
    <row r="203" spans="1:6" ht="19.2" x14ac:dyDescent="0.3">
      <c r="A203" s="4" t="s">
        <v>394</v>
      </c>
      <c r="B203" s="24" t="s">
        <v>107</v>
      </c>
      <c r="C203" s="25" t="s">
        <v>80</v>
      </c>
      <c r="D203" s="7">
        <v>13799.76</v>
      </c>
      <c r="E203" s="16">
        <v>45488</v>
      </c>
      <c r="F203" s="22">
        <v>0</v>
      </c>
    </row>
    <row r="204" spans="1:6" ht="19.2" x14ac:dyDescent="0.3">
      <c r="A204" s="4" t="s">
        <v>394</v>
      </c>
      <c r="B204" s="24" t="s">
        <v>107</v>
      </c>
      <c r="C204" s="25" t="s">
        <v>82</v>
      </c>
      <c r="D204" s="7">
        <v>4786.16</v>
      </c>
      <c r="E204" s="16">
        <v>45519</v>
      </c>
      <c r="F204" s="22">
        <v>0</v>
      </c>
    </row>
    <row r="205" spans="1:6" ht="19.2" x14ac:dyDescent="0.3">
      <c r="A205" s="4" t="s">
        <v>394</v>
      </c>
      <c r="B205" s="24" t="s">
        <v>107</v>
      </c>
      <c r="C205" s="25" t="s">
        <v>84</v>
      </c>
      <c r="D205" s="7">
        <v>4640.29</v>
      </c>
      <c r="E205" s="16">
        <v>45519</v>
      </c>
      <c r="F205" s="22">
        <v>0</v>
      </c>
    </row>
    <row r="206" spans="1:6" ht="19.2" x14ac:dyDescent="0.3">
      <c r="A206" s="4" t="s">
        <v>394</v>
      </c>
      <c r="B206" s="24" t="s">
        <v>107</v>
      </c>
      <c r="C206" s="25" t="s">
        <v>86</v>
      </c>
      <c r="D206" s="7">
        <v>7065.89</v>
      </c>
      <c r="E206" s="16">
        <v>45519</v>
      </c>
      <c r="F206" s="22">
        <v>0</v>
      </c>
    </row>
    <row r="207" spans="1:6" ht="19.2" x14ac:dyDescent="0.3">
      <c r="A207" s="4" t="s">
        <v>394</v>
      </c>
      <c r="B207" s="24" t="s">
        <v>107</v>
      </c>
      <c r="C207" s="25" t="s">
        <v>88</v>
      </c>
      <c r="D207" s="7">
        <v>4663.96</v>
      </c>
      <c r="E207" s="16">
        <v>45519</v>
      </c>
      <c r="F207" s="22">
        <v>0</v>
      </c>
    </row>
    <row r="208" spans="1:6" ht="19.2" x14ac:dyDescent="0.3">
      <c r="A208" s="4" t="s">
        <v>394</v>
      </c>
      <c r="B208" s="24" t="s">
        <v>107</v>
      </c>
      <c r="C208" s="25" t="s">
        <v>90</v>
      </c>
      <c r="D208" s="7">
        <v>4663.96</v>
      </c>
      <c r="E208" s="16">
        <v>45762</v>
      </c>
      <c r="F208" s="22">
        <v>0</v>
      </c>
    </row>
    <row r="209" spans="1:6" ht="19.2" x14ac:dyDescent="0.3">
      <c r="A209" s="4" t="s">
        <v>394</v>
      </c>
      <c r="B209" s="24" t="s">
        <v>107</v>
      </c>
      <c r="C209" s="25" t="s">
        <v>92</v>
      </c>
      <c r="D209" s="7">
        <v>44352.26</v>
      </c>
      <c r="E209" s="16">
        <v>45519</v>
      </c>
      <c r="F209" s="22">
        <v>0</v>
      </c>
    </row>
    <row r="210" spans="1:6" ht="19.2" x14ac:dyDescent="0.3">
      <c r="A210" s="4" t="s">
        <v>394</v>
      </c>
      <c r="B210" s="24" t="s">
        <v>108</v>
      </c>
      <c r="C210" s="25" t="s">
        <v>60</v>
      </c>
      <c r="D210" s="7">
        <v>43660.29</v>
      </c>
      <c r="E210" s="16">
        <v>45519</v>
      </c>
      <c r="F210" s="22">
        <v>0</v>
      </c>
    </row>
    <row r="211" spans="1:6" ht="19.2" x14ac:dyDescent="0.3">
      <c r="A211" s="4" t="s">
        <v>394</v>
      </c>
      <c r="B211" s="24" t="s">
        <v>108</v>
      </c>
      <c r="C211" s="25" t="s">
        <v>62</v>
      </c>
      <c r="D211" s="7">
        <v>42221.05</v>
      </c>
      <c r="E211" s="16">
        <v>45519</v>
      </c>
      <c r="F211" s="22">
        <v>0</v>
      </c>
    </row>
    <row r="212" spans="1:6" ht="19.2" x14ac:dyDescent="0.3">
      <c r="A212" s="4" t="s">
        <v>394</v>
      </c>
      <c r="B212" s="24" t="s">
        <v>108</v>
      </c>
      <c r="C212" s="25" t="s">
        <v>64</v>
      </c>
      <c r="D212" s="7">
        <v>49904.4</v>
      </c>
      <c r="E212" s="16">
        <v>45519</v>
      </c>
      <c r="F212" s="22">
        <v>0</v>
      </c>
    </row>
    <row r="213" spans="1:6" ht="19.2" x14ac:dyDescent="0.3">
      <c r="A213" s="4" t="s">
        <v>394</v>
      </c>
      <c r="B213" s="24" t="s">
        <v>108</v>
      </c>
      <c r="C213" s="25" t="s">
        <v>66</v>
      </c>
      <c r="D213" s="7">
        <v>39122.129999999997</v>
      </c>
      <c r="E213" s="16">
        <v>45519</v>
      </c>
      <c r="F213" s="22">
        <v>0</v>
      </c>
    </row>
    <row r="214" spans="1:6" ht="19.2" x14ac:dyDescent="0.3">
      <c r="A214" s="4" t="s">
        <v>394</v>
      </c>
      <c r="B214" s="24" t="s">
        <v>108</v>
      </c>
      <c r="C214" s="25" t="s">
        <v>57</v>
      </c>
      <c r="D214" s="7">
        <v>130818.67</v>
      </c>
      <c r="E214" s="16">
        <v>45504</v>
      </c>
      <c r="F214" s="22">
        <v>0</v>
      </c>
    </row>
    <row r="215" spans="1:6" ht="19.2" x14ac:dyDescent="0.3">
      <c r="A215" s="4" t="s">
        <v>394</v>
      </c>
      <c r="B215" s="24" t="s">
        <v>108</v>
      </c>
      <c r="C215" s="25" t="s">
        <v>80</v>
      </c>
      <c r="D215" s="7">
        <v>114347.4</v>
      </c>
      <c r="E215" s="16">
        <v>45488</v>
      </c>
      <c r="F215" s="22">
        <v>0</v>
      </c>
    </row>
    <row r="216" spans="1:6" ht="19.2" x14ac:dyDescent="0.3">
      <c r="A216" s="4" t="s">
        <v>394</v>
      </c>
      <c r="B216" s="24" t="s">
        <v>108</v>
      </c>
      <c r="C216" s="25" t="s">
        <v>82</v>
      </c>
      <c r="D216" s="7">
        <v>39659</v>
      </c>
      <c r="E216" s="16">
        <v>45519</v>
      </c>
      <c r="F216" s="22">
        <v>0</v>
      </c>
    </row>
    <row r="217" spans="1:6" ht="19.2" x14ac:dyDescent="0.3">
      <c r="A217" s="4" t="s">
        <v>394</v>
      </c>
      <c r="B217" s="24" t="s">
        <v>108</v>
      </c>
      <c r="C217" s="25" t="s">
        <v>84</v>
      </c>
      <c r="D217" s="7">
        <v>38450.300000000003</v>
      </c>
      <c r="E217" s="16">
        <v>45519</v>
      </c>
      <c r="F217" s="22">
        <v>0</v>
      </c>
    </row>
    <row r="218" spans="1:6" ht="19.2" x14ac:dyDescent="0.3">
      <c r="A218" s="4" t="s">
        <v>394</v>
      </c>
      <c r="B218" s="24" t="s">
        <v>108</v>
      </c>
      <c r="C218" s="25" t="s">
        <v>86</v>
      </c>
      <c r="D218" s="7">
        <v>58549.31</v>
      </c>
      <c r="E218" s="16">
        <v>45519</v>
      </c>
      <c r="F218" s="22">
        <v>0</v>
      </c>
    </row>
    <row r="219" spans="1:6" ht="19.2" x14ac:dyDescent="0.3">
      <c r="A219" s="4" t="s">
        <v>394</v>
      </c>
      <c r="B219" s="24" t="s">
        <v>108</v>
      </c>
      <c r="C219" s="25" t="s">
        <v>88</v>
      </c>
      <c r="D219" s="7">
        <v>38646.449999999997</v>
      </c>
      <c r="E219" s="16">
        <v>45519</v>
      </c>
      <c r="F219" s="22">
        <v>0</v>
      </c>
    </row>
    <row r="220" spans="1:6" ht="19.2" x14ac:dyDescent="0.3">
      <c r="A220" s="4" t="s">
        <v>394</v>
      </c>
      <c r="B220" s="24" t="s">
        <v>108</v>
      </c>
      <c r="C220" s="25" t="s">
        <v>90</v>
      </c>
      <c r="D220" s="7">
        <v>38646.449999999997</v>
      </c>
      <c r="E220" s="16">
        <v>45762</v>
      </c>
      <c r="F220" s="22">
        <v>0</v>
      </c>
    </row>
    <row r="221" spans="1:6" ht="19.2" x14ac:dyDescent="0.3">
      <c r="A221" s="4" t="s">
        <v>394</v>
      </c>
      <c r="B221" s="24" t="s">
        <v>108</v>
      </c>
      <c r="C221" s="25" t="s">
        <v>92</v>
      </c>
      <c r="D221" s="7">
        <v>367511.03999999998</v>
      </c>
      <c r="E221" s="16">
        <v>45519</v>
      </c>
      <c r="F221" s="22">
        <v>0</v>
      </c>
    </row>
    <row r="222" spans="1:6" ht="19.2" x14ac:dyDescent="0.3">
      <c r="A222" s="4" t="s">
        <v>394</v>
      </c>
      <c r="B222" s="24" t="s">
        <v>109</v>
      </c>
      <c r="C222" s="25" t="s">
        <v>60</v>
      </c>
      <c r="D222" s="7">
        <v>5460.53</v>
      </c>
      <c r="E222" s="16">
        <v>45519</v>
      </c>
      <c r="F222" s="22">
        <v>0</v>
      </c>
    </row>
    <row r="223" spans="1:6" ht="19.2" x14ac:dyDescent="0.3">
      <c r="A223" s="4" t="s">
        <v>394</v>
      </c>
      <c r="B223" s="24" t="s">
        <v>109</v>
      </c>
      <c r="C223" s="25" t="s">
        <v>62</v>
      </c>
      <c r="D223" s="7">
        <v>5280.53</v>
      </c>
      <c r="E223" s="16">
        <v>45519</v>
      </c>
      <c r="F223" s="22">
        <v>0</v>
      </c>
    </row>
    <row r="224" spans="1:6" ht="19.2" x14ac:dyDescent="0.3">
      <c r="A224" s="4" t="s">
        <v>394</v>
      </c>
      <c r="B224" s="24" t="s">
        <v>109</v>
      </c>
      <c r="C224" s="25" t="s">
        <v>64</v>
      </c>
      <c r="D224" s="7">
        <v>6241.48</v>
      </c>
      <c r="E224" s="16">
        <v>45519</v>
      </c>
      <c r="F224" s="22">
        <v>0</v>
      </c>
    </row>
    <row r="225" spans="1:6" ht="19.2" x14ac:dyDescent="0.3">
      <c r="A225" s="4" t="s">
        <v>394</v>
      </c>
      <c r="B225" s="24" t="s">
        <v>109</v>
      </c>
      <c r="C225" s="25" t="s">
        <v>66</v>
      </c>
      <c r="D225" s="7">
        <v>4892.95</v>
      </c>
      <c r="E225" s="16">
        <v>45519</v>
      </c>
      <c r="F225" s="22">
        <v>0</v>
      </c>
    </row>
    <row r="226" spans="1:6" ht="19.2" x14ac:dyDescent="0.3">
      <c r="A226" s="4" t="s">
        <v>394</v>
      </c>
      <c r="B226" s="24" t="s">
        <v>109</v>
      </c>
      <c r="C226" s="25" t="s">
        <v>57</v>
      </c>
      <c r="D226" s="7">
        <v>16361.31</v>
      </c>
      <c r="E226" s="16">
        <v>45504</v>
      </c>
      <c r="F226" s="22">
        <v>0</v>
      </c>
    </row>
    <row r="227" spans="1:6" ht="19.2" x14ac:dyDescent="0.3">
      <c r="A227" s="4" t="s">
        <v>394</v>
      </c>
      <c r="B227" s="24" t="s">
        <v>109</v>
      </c>
      <c r="C227" s="25" t="s">
        <v>82</v>
      </c>
      <c r="D227" s="7">
        <v>4960.1000000000004</v>
      </c>
      <c r="E227" s="16">
        <v>45519</v>
      </c>
      <c r="F227" s="22">
        <v>0</v>
      </c>
    </row>
    <row r="228" spans="1:6" ht="19.2" x14ac:dyDescent="0.3">
      <c r="A228" s="4" t="s">
        <v>394</v>
      </c>
      <c r="B228" s="24" t="s">
        <v>109</v>
      </c>
      <c r="C228" s="25" t="s">
        <v>84</v>
      </c>
      <c r="D228" s="7">
        <v>4808.93</v>
      </c>
      <c r="E228" s="16">
        <v>45519</v>
      </c>
      <c r="F228" s="22">
        <v>0</v>
      </c>
    </row>
    <row r="229" spans="1:6" ht="19.2" x14ac:dyDescent="0.3">
      <c r="A229" s="4" t="s">
        <v>394</v>
      </c>
      <c r="B229" s="24" t="s">
        <v>109</v>
      </c>
      <c r="C229" s="25" t="s">
        <v>86</v>
      </c>
      <c r="D229" s="7">
        <v>7322.68</v>
      </c>
      <c r="E229" s="16">
        <v>45519</v>
      </c>
      <c r="F229" s="22">
        <v>0</v>
      </c>
    </row>
    <row r="230" spans="1:6" ht="19.2" x14ac:dyDescent="0.3">
      <c r="A230" s="4" t="s">
        <v>394</v>
      </c>
      <c r="B230" s="24" t="s">
        <v>109</v>
      </c>
      <c r="C230" s="25" t="s">
        <v>88</v>
      </c>
      <c r="D230" s="7">
        <v>4833.46</v>
      </c>
      <c r="E230" s="16">
        <v>45519</v>
      </c>
      <c r="F230" s="22">
        <v>0</v>
      </c>
    </row>
    <row r="231" spans="1:6" ht="19.2" x14ac:dyDescent="0.3">
      <c r="A231" s="4" t="s">
        <v>394</v>
      </c>
      <c r="B231" s="24" t="s">
        <v>109</v>
      </c>
      <c r="C231" s="25" t="s">
        <v>90</v>
      </c>
      <c r="D231" s="7">
        <v>4833.46</v>
      </c>
      <c r="E231" s="16">
        <v>45762</v>
      </c>
      <c r="F231" s="22">
        <v>0</v>
      </c>
    </row>
    <row r="232" spans="1:6" ht="19.2" x14ac:dyDescent="0.3">
      <c r="A232" s="4" t="s">
        <v>394</v>
      </c>
      <c r="B232" s="24" t="s">
        <v>109</v>
      </c>
      <c r="C232" s="25" t="s">
        <v>92</v>
      </c>
      <c r="D232" s="7">
        <v>45964.1</v>
      </c>
      <c r="E232" s="16">
        <v>45519</v>
      </c>
      <c r="F232" s="22">
        <v>0</v>
      </c>
    </row>
    <row r="233" spans="1:6" ht="19.2" x14ac:dyDescent="0.3">
      <c r="A233" s="4" t="s">
        <v>394</v>
      </c>
      <c r="B233" s="24" t="s">
        <v>110</v>
      </c>
      <c r="C233" s="25" t="s">
        <v>60</v>
      </c>
      <c r="D233" s="7">
        <v>3050.02</v>
      </c>
      <c r="E233" s="16">
        <v>45519</v>
      </c>
      <c r="F233" s="22">
        <v>0</v>
      </c>
    </row>
    <row r="234" spans="1:6" ht="19.2" x14ac:dyDescent="0.3">
      <c r="A234" s="4" t="s">
        <v>394</v>
      </c>
      <c r="B234" s="24" t="s">
        <v>110</v>
      </c>
      <c r="C234" s="25" t="s">
        <v>62</v>
      </c>
      <c r="D234" s="7">
        <v>2949.47</v>
      </c>
      <c r="E234" s="16">
        <v>45519</v>
      </c>
      <c r="F234" s="22">
        <v>0</v>
      </c>
    </row>
    <row r="235" spans="1:6" ht="19.2" x14ac:dyDescent="0.3">
      <c r="A235" s="4" t="s">
        <v>394</v>
      </c>
      <c r="B235" s="24" t="s">
        <v>110</v>
      </c>
      <c r="C235" s="25" t="s">
        <v>64</v>
      </c>
      <c r="D235" s="7">
        <v>3486.22</v>
      </c>
      <c r="E235" s="16">
        <v>45519</v>
      </c>
      <c r="F235" s="22">
        <v>0</v>
      </c>
    </row>
    <row r="236" spans="1:6" ht="19.2" x14ac:dyDescent="0.3">
      <c r="A236" s="4" t="s">
        <v>394</v>
      </c>
      <c r="B236" s="24" t="s">
        <v>110</v>
      </c>
      <c r="C236" s="25" t="s">
        <v>66</v>
      </c>
      <c r="D236" s="7">
        <v>2732.99</v>
      </c>
      <c r="E236" s="16">
        <v>45519</v>
      </c>
      <c r="F236" s="22">
        <v>0</v>
      </c>
    </row>
    <row r="237" spans="1:6" ht="19.2" x14ac:dyDescent="0.3">
      <c r="A237" s="4" t="s">
        <v>394</v>
      </c>
      <c r="B237" s="24" t="s">
        <v>110</v>
      </c>
      <c r="C237" s="25" t="s">
        <v>57</v>
      </c>
      <c r="D237" s="7">
        <v>9138.7199999999993</v>
      </c>
      <c r="E237" s="16">
        <v>45504</v>
      </c>
      <c r="F237" s="22">
        <v>0</v>
      </c>
    </row>
    <row r="238" spans="1:6" ht="19.2" x14ac:dyDescent="0.3">
      <c r="A238" s="4" t="s">
        <v>394</v>
      </c>
      <c r="B238" s="24" t="s">
        <v>110</v>
      </c>
      <c r="C238" s="25" t="s">
        <v>80</v>
      </c>
      <c r="D238" s="7">
        <v>7988.07</v>
      </c>
      <c r="E238" s="16">
        <v>45488</v>
      </c>
      <c r="F238" s="22">
        <v>0</v>
      </c>
    </row>
    <row r="239" spans="1:6" ht="19.2" x14ac:dyDescent="0.3">
      <c r="A239" s="4" t="s">
        <v>394</v>
      </c>
      <c r="B239" s="24" t="s">
        <v>110</v>
      </c>
      <c r="C239" s="25" t="s">
        <v>82</v>
      </c>
      <c r="D239" s="7">
        <v>2770.49</v>
      </c>
      <c r="E239" s="16">
        <v>45519</v>
      </c>
      <c r="F239" s="22">
        <v>0</v>
      </c>
    </row>
    <row r="240" spans="1:6" ht="19.2" x14ac:dyDescent="0.3">
      <c r="A240" s="4" t="s">
        <v>394</v>
      </c>
      <c r="B240" s="24" t="s">
        <v>110</v>
      </c>
      <c r="C240" s="25" t="s">
        <v>84</v>
      </c>
      <c r="D240" s="7">
        <v>2686.06</v>
      </c>
      <c r="E240" s="16">
        <v>45519</v>
      </c>
      <c r="F240" s="22">
        <v>0</v>
      </c>
    </row>
    <row r="241" spans="1:6" ht="19.2" x14ac:dyDescent="0.3">
      <c r="A241" s="4" t="s">
        <v>394</v>
      </c>
      <c r="B241" s="24" t="s">
        <v>110</v>
      </c>
      <c r="C241" s="25" t="s">
        <v>86</v>
      </c>
      <c r="D241" s="7">
        <v>4090.13</v>
      </c>
      <c r="E241" s="16">
        <v>45519</v>
      </c>
      <c r="F241" s="22">
        <v>0</v>
      </c>
    </row>
    <row r="242" spans="1:6" ht="19.2" x14ac:dyDescent="0.3">
      <c r="A242" s="4" t="s">
        <v>394</v>
      </c>
      <c r="B242" s="24" t="s">
        <v>110</v>
      </c>
      <c r="C242" s="25" t="s">
        <v>88</v>
      </c>
      <c r="D242" s="7">
        <v>2699.76</v>
      </c>
      <c r="E242" s="16">
        <v>45519</v>
      </c>
      <c r="F242" s="22">
        <v>0</v>
      </c>
    </row>
    <row r="243" spans="1:6" ht="19.2" x14ac:dyDescent="0.3">
      <c r="A243" s="4" t="s">
        <v>394</v>
      </c>
      <c r="B243" s="24" t="s">
        <v>110</v>
      </c>
      <c r="C243" s="25" t="s">
        <v>90</v>
      </c>
      <c r="D243" s="7">
        <v>2699.76</v>
      </c>
      <c r="E243" s="16">
        <v>45762</v>
      </c>
      <c r="F243" s="22">
        <v>0</v>
      </c>
    </row>
    <row r="244" spans="1:6" ht="19.2" x14ac:dyDescent="0.3">
      <c r="A244" s="4" t="s">
        <v>394</v>
      </c>
      <c r="B244" s="24" t="s">
        <v>110</v>
      </c>
      <c r="C244" s="25" t="s">
        <v>92</v>
      </c>
      <c r="D244" s="7">
        <v>25673.55</v>
      </c>
      <c r="E244" s="16">
        <v>45519</v>
      </c>
      <c r="F244" s="22">
        <v>0</v>
      </c>
    </row>
    <row r="245" spans="1:6" ht="19.2" x14ac:dyDescent="0.3">
      <c r="A245" s="4" t="s">
        <v>394</v>
      </c>
      <c r="B245" s="24" t="s">
        <v>111</v>
      </c>
      <c r="C245" s="25" t="s">
        <v>60</v>
      </c>
      <c r="D245" s="7">
        <v>4276.46</v>
      </c>
      <c r="E245" s="16">
        <v>45519</v>
      </c>
      <c r="F245" s="22">
        <v>0</v>
      </c>
    </row>
    <row r="246" spans="1:6" ht="19.2" x14ac:dyDescent="0.3">
      <c r="A246" s="4" t="s">
        <v>394</v>
      </c>
      <c r="B246" s="24" t="s">
        <v>111</v>
      </c>
      <c r="C246" s="25" t="s">
        <v>62</v>
      </c>
      <c r="D246" s="7">
        <v>4135.49</v>
      </c>
      <c r="E246" s="16">
        <v>45519</v>
      </c>
      <c r="F246" s="22">
        <v>0</v>
      </c>
    </row>
    <row r="247" spans="1:6" ht="19.2" x14ac:dyDescent="0.3">
      <c r="A247" s="4" t="s">
        <v>394</v>
      </c>
      <c r="B247" s="24" t="s">
        <v>111</v>
      </c>
      <c r="C247" s="25" t="s">
        <v>64</v>
      </c>
      <c r="D247" s="7">
        <v>4888.0600000000004</v>
      </c>
      <c r="E247" s="16">
        <v>45519</v>
      </c>
      <c r="F247" s="22">
        <v>0</v>
      </c>
    </row>
    <row r="248" spans="1:6" ht="19.2" x14ac:dyDescent="0.3">
      <c r="A248" s="4" t="s">
        <v>394</v>
      </c>
      <c r="B248" s="24" t="s">
        <v>111</v>
      </c>
      <c r="C248" s="25" t="s">
        <v>66</v>
      </c>
      <c r="D248" s="7">
        <v>3831.95</v>
      </c>
      <c r="E248" s="16">
        <v>45519</v>
      </c>
      <c r="F248" s="22">
        <v>0</v>
      </c>
    </row>
    <row r="249" spans="1:6" ht="19.2" x14ac:dyDescent="0.3">
      <c r="A249" s="4" t="s">
        <v>394</v>
      </c>
      <c r="B249" s="24" t="s">
        <v>111</v>
      </c>
      <c r="C249" s="25" t="s">
        <v>57</v>
      </c>
      <c r="D249" s="7">
        <v>12813.49</v>
      </c>
      <c r="E249" s="16">
        <v>45504</v>
      </c>
      <c r="F249" s="22">
        <v>0</v>
      </c>
    </row>
    <row r="250" spans="1:6" ht="19.2" x14ac:dyDescent="0.3">
      <c r="A250" s="4" t="s">
        <v>394</v>
      </c>
      <c r="B250" s="24" t="s">
        <v>111</v>
      </c>
      <c r="C250" s="25" t="s">
        <v>82</v>
      </c>
      <c r="D250" s="7">
        <v>3884.54</v>
      </c>
      <c r="E250" s="16">
        <v>45519</v>
      </c>
      <c r="F250" s="22">
        <v>0</v>
      </c>
    </row>
    <row r="251" spans="1:6" ht="19.2" x14ac:dyDescent="0.3">
      <c r="A251" s="4" t="s">
        <v>394</v>
      </c>
      <c r="B251" s="24" t="s">
        <v>111</v>
      </c>
      <c r="C251" s="25" t="s">
        <v>84</v>
      </c>
      <c r="D251" s="7">
        <v>3766.15</v>
      </c>
      <c r="E251" s="16">
        <v>45519</v>
      </c>
      <c r="F251" s="22">
        <v>0</v>
      </c>
    </row>
    <row r="252" spans="1:6" ht="19.2" x14ac:dyDescent="0.3">
      <c r="A252" s="4" t="s">
        <v>394</v>
      </c>
      <c r="B252" s="24" t="s">
        <v>111</v>
      </c>
      <c r="C252" s="25" t="s">
        <v>86</v>
      </c>
      <c r="D252" s="7">
        <v>5734.82</v>
      </c>
      <c r="E252" s="16">
        <v>45519</v>
      </c>
      <c r="F252" s="22">
        <v>0</v>
      </c>
    </row>
    <row r="253" spans="1:6" ht="19.2" x14ac:dyDescent="0.3">
      <c r="A253" s="4" t="s">
        <v>394</v>
      </c>
      <c r="B253" s="24" t="s">
        <v>111</v>
      </c>
      <c r="C253" s="25" t="s">
        <v>88</v>
      </c>
      <c r="D253" s="7">
        <v>3785.36</v>
      </c>
      <c r="E253" s="16">
        <v>45519</v>
      </c>
      <c r="F253" s="22">
        <v>0</v>
      </c>
    </row>
    <row r="254" spans="1:6" ht="19.2" x14ac:dyDescent="0.3">
      <c r="A254" s="4" t="s">
        <v>394</v>
      </c>
      <c r="B254" s="24" t="s">
        <v>111</v>
      </c>
      <c r="C254" s="25" t="s">
        <v>90</v>
      </c>
      <c r="D254" s="7">
        <v>3785.36</v>
      </c>
      <c r="E254" s="16">
        <v>45762</v>
      </c>
      <c r="F254" s="22">
        <v>0</v>
      </c>
    </row>
    <row r="255" spans="1:6" ht="19.2" x14ac:dyDescent="0.3">
      <c r="A255" s="4" t="s">
        <v>394</v>
      </c>
      <c r="B255" s="24" t="s">
        <v>111</v>
      </c>
      <c r="C255" s="25" t="s">
        <v>92</v>
      </c>
      <c r="D255" s="7">
        <v>35997.15</v>
      </c>
      <c r="E255" s="16">
        <v>45519</v>
      </c>
      <c r="F255" s="22">
        <v>0</v>
      </c>
    </row>
    <row r="256" spans="1:6" ht="19.2" x14ac:dyDescent="0.3">
      <c r="A256" s="4" t="s">
        <v>394</v>
      </c>
      <c r="B256" s="24" t="s">
        <v>112</v>
      </c>
      <c r="C256" s="25" t="s">
        <v>60</v>
      </c>
      <c r="D256" s="7">
        <v>1718.8</v>
      </c>
      <c r="E256" s="16">
        <v>45519</v>
      </c>
      <c r="F256" s="22">
        <v>0</v>
      </c>
    </row>
    <row r="257" spans="1:6" ht="19.2" x14ac:dyDescent="0.3">
      <c r="A257" s="4" t="s">
        <v>394</v>
      </c>
      <c r="B257" s="24" t="s">
        <v>112</v>
      </c>
      <c r="C257" s="25" t="s">
        <v>62</v>
      </c>
      <c r="D257" s="7">
        <v>1662.14</v>
      </c>
      <c r="E257" s="16">
        <v>45519</v>
      </c>
      <c r="F257" s="22">
        <v>0</v>
      </c>
    </row>
    <row r="258" spans="1:6" ht="19.2" x14ac:dyDescent="0.3">
      <c r="A258" s="4" t="s">
        <v>394</v>
      </c>
      <c r="B258" s="24" t="s">
        <v>112</v>
      </c>
      <c r="C258" s="25" t="s">
        <v>64</v>
      </c>
      <c r="D258" s="7">
        <v>1964.61</v>
      </c>
      <c r="E258" s="16">
        <v>45519</v>
      </c>
      <c r="F258" s="22">
        <v>0</v>
      </c>
    </row>
    <row r="259" spans="1:6" ht="19.2" x14ac:dyDescent="0.3">
      <c r="A259" s="4" t="s">
        <v>394</v>
      </c>
      <c r="B259" s="24" t="s">
        <v>112</v>
      </c>
      <c r="C259" s="25" t="s">
        <v>66</v>
      </c>
      <c r="D259" s="7">
        <v>1540.14</v>
      </c>
      <c r="E259" s="16">
        <v>45519</v>
      </c>
      <c r="F259" s="22">
        <v>0</v>
      </c>
    </row>
    <row r="260" spans="1:6" ht="19.2" x14ac:dyDescent="0.3">
      <c r="A260" s="4" t="s">
        <v>394</v>
      </c>
      <c r="B260" s="24" t="s">
        <v>112</v>
      </c>
      <c r="C260" s="25" t="s">
        <v>57</v>
      </c>
      <c r="D260" s="7">
        <v>5150</v>
      </c>
      <c r="E260" s="16">
        <v>45504</v>
      </c>
      <c r="F260" s="22">
        <v>0</v>
      </c>
    </row>
    <row r="261" spans="1:6" ht="19.2" x14ac:dyDescent="0.3">
      <c r="A261" s="4" t="s">
        <v>394</v>
      </c>
      <c r="B261" s="24" t="s">
        <v>112</v>
      </c>
      <c r="C261" s="25" t="s">
        <v>80</v>
      </c>
      <c r="D261" s="7">
        <v>4501.57</v>
      </c>
      <c r="E261" s="16">
        <v>45488</v>
      </c>
      <c r="F261" s="22">
        <v>0</v>
      </c>
    </row>
    <row r="262" spans="1:6" ht="19.2" x14ac:dyDescent="0.3">
      <c r="A262" s="4" t="s">
        <v>394</v>
      </c>
      <c r="B262" s="24" t="s">
        <v>112</v>
      </c>
      <c r="C262" s="25" t="s">
        <v>82</v>
      </c>
      <c r="D262" s="7">
        <v>1561.27</v>
      </c>
      <c r="E262" s="16">
        <v>45519</v>
      </c>
      <c r="F262" s="22">
        <v>0</v>
      </c>
    </row>
    <row r="263" spans="1:6" ht="19.2" x14ac:dyDescent="0.3">
      <c r="A263" s="4" t="s">
        <v>394</v>
      </c>
      <c r="B263" s="24" t="s">
        <v>112</v>
      </c>
      <c r="C263" s="25" t="s">
        <v>84</v>
      </c>
      <c r="D263" s="7">
        <v>1513.69</v>
      </c>
      <c r="E263" s="16">
        <v>45519</v>
      </c>
      <c r="F263" s="22">
        <v>0</v>
      </c>
    </row>
    <row r="264" spans="1:6" ht="19.2" x14ac:dyDescent="0.3">
      <c r="A264" s="4" t="s">
        <v>394</v>
      </c>
      <c r="B264" s="24" t="s">
        <v>112</v>
      </c>
      <c r="C264" s="25" t="s">
        <v>86</v>
      </c>
      <c r="D264" s="7">
        <v>2304.94</v>
      </c>
      <c r="E264" s="16">
        <v>45519</v>
      </c>
      <c r="F264" s="22">
        <v>0</v>
      </c>
    </row>
    <row r="265" spans="1:6" ht="19.2" x14ac:dyDescent="0.3">
      <c r="A265" s="4" t="s">
        <v>394</v>
      </c>
      <c r="B265" s="24" t="s">
        <v>112</v>
      </c>
      <c r="C265" s="25" t="s">
        <v>88</v>
      </c>
      <c r="D265" s="7">
        <v>1521.41</v>
      </c>
      <c r="E265" s="16">
        <v>45519</v>
      </c>
      <c r="F265" s="22">
        <v>0</v>
      </c>
    </row>
    <row r="266" spans="1:6" ht="19.2" x14ac:dyDescent="0.3">
      <c r="A266" s="4" t="s">
        <v>394</v>
      </c>
      <c r="B266" s="24" t="s">
        <v>112</v>
      </c>
      <c r="C266" s="25" t="s">
        <v>90</v>
      </c>
      <c r="D266" s="7">
        <v>1521.41</v>
      </c>
      <c r="E266" s="16">
        <v>45762</v>
      </c>
      <c r="F266" s="22">
        <v>0</v>
      </c>
    </row>
    <row r="267" spans="1:6" ht="19.2" x14ac:dyDescent="0.3">
      <c r="A267" s="4" t="s">
        <v>394</v>
      </c>
      <c r="B267" s="24" t="s">
        <v>112</v>
      </c>
      <c r="C267" s="25" t="s">
        <v>92</v>
      </c>
      <c r="D267" s="7">
        <v>14467.98</v>
      </c>
      <c r="E267" s="16">
        <v>45519</v>
      </c>
      <c r="F267" s="22">
        <v>0</v>
      </c>
    </row>
    <row r="268" spans="1:6" ht="19.2" x14ac:dyDescent="0.3">
      <c r="A268" s="4" t="s">
        <v>394</v>
      </c>
      <c r="B268" s="24" t="s">
        <v>113</v>
      </c>
      <c r="C268" s="25" t="s">
        <v>60</v>
      </c>
      <c r="D268" s="7">
        <v>2856.23</v>
      </c>
      <c r="E268" s="16">
        <v>45519</v>
      </c>
      <c r="F268" s="22">
        <v>0</v>
      </c>
    </row>
    <row r="269" spans="1:6" ht="19.2" x14ac:dyDescent="0.3">
      <c r="A269" s="4" t="s">
        <v>394</v>
      </c>
      <c r="B269" s="24" t="s">
        <v>113</v>
      </c>
      <c r="C269" s="25" t="s">
        <v>62</v>
      </c>
      <c r="D269" s="7">
        <v>2762.07</v>
      </c>
      <c r="E269" s="16">
        <v>45519</v>
      </c>
      <c r="F269" s="22">
        <v>0</v>
      </c>
    </row>
    <row r="270" spans="1:6" ht="19.2" x14ac:dyDescent="0.3">
      <c r="A270" s="4" t="s">
        <v>394</v>
      </c>
      <c r="B270" s="24" t="s">
        <v>113</v>
      </c>
      <c r="C270" s="25" t="s">
        <v>64</v>
      </c>
      <c r="D270" s="7">
        <v>3264.71</v>
      </c>
      <c r="E270" s="16">
        <v>45519</v>
      </c>
      <c r="F270" s="22">
        <v>0</v>
      </c>
    </row>
    <row r="271" spans="1:6" ht="19.2" x14ac:dyDescent="0.3">
      <c r="A271" s="4" t="s">
        <v>394</v>
      </c>
      <c r="B271" s="24" t="s">
        <v>113</v>
      </c>
      <c r="C271" s="25" t="s">
        <v>66</v>
      </c>
      <c r="D271" s="7">
        <v>2559.34</v>
      </c>
      <c r="E271" s="16">
        <v>45519</v>
      </c>
      <c r="F271" s="22">
        <v>0</v>
      </c>
    </row>
    <row r="272" spans="1:6" ht="19.2" x14ac:dyDescent="0.3">
      <c r="A272" s="4" t="s">
        <v>394</v>
      </c>
      <c r="B272" s="24" t="s">
        <v>113</v>
      </c>
      <c r="C272" s="25" t="s">
        <v>57</v>
      </c>
      <c r="D272" s="7">
        <v>8558.07</v>
      </c>
      <c r="E272" s="16">
        <v>45504</v>
      </c>
      <c r="F272" s="22">
        <v>0</v>
      </c>
    </row>
    <row r="273" spans="1:6" ht="19.2" x14ac:dyDescent="0.3">
      <c r="A273" s="4" t="s">
        <v>394</v>
      </c>
      <c r="B273" s="24" t="s">
        <v>113</v>
      </c>
      <c r="C273" s="25" t="s">
        <v>80</v>
      </c>
      <c r="D273" s="7">
        <v>7480.53</v>
      </c>
      <c r="E273" s="16">
        <v>45488</v>
      </c>
      <c r="F273" s="22">
        <v>0</v>
      </c>
    </row>
    <row r="274" spans="1:6" ht="19.2" x14ac:dyDescent="0.3">
      <c r="A274" s="4" t="s">
        <v>394</v>
      </c>
      <c r="B274" s="24" t="s">
        <v>113</v>
      </c>
      <c r="C274" s="25" t="s">
        <v>82</v>
      </c>
      <c r="D274" s="7">
        <v>2594.4699999999998</v>
      </c>
      <c r="E274" s="16">
        <v>45519</v>
      </c>
      <c r="F274" s="22">
        <v>0</v>
      </c>
    </row>
    <row r="275" spans="1:6" ht="19.2" x14ac:dyDescent="0.3">
      <c r="A275" s="4" t="s">
        <v>394</v>
      </c>
      <c r="B275" s="24" t="s">
        <v>113</v>
      </c>
      <c r="C275" s="25" t="s">
        <v>84</v>
      </c>
      <c r="D275" s="7">
        <v>2515.39</v>
      </c>
      <c r="E275" s="16">
        <v>45519</v>
      </c>
      <c r="F275" s="22">
        <v>0</v>
      </c>
    </row>
    <row r="276" spans="1:6" ht="19.2" x14ac:dyDescent="0.3">
      <c r="A276" s="4" t="s">
        <v>394</v>
      </c>
      <c r="B276" s="24" t="s">
        <v>113</v>
      </c>
      <c r="C276" s="25" t="s">
        <v>86</v>
      </c>
      <c r="D276" s="7">
        <v>3830.26</v>
      </c>
      <c r="E276" s="16">
        <v>45519</v>
      </c>
      <c r="F276" s="22">
        <v>0</v>
      </c>
    </row>
    <row r="277" spans="1:6" ht="19.2" x14ac:dyDescent="0.3">
      <c r="A277" s="4" t="s">
        <v>394</v>
      </c>
      <c r="B277" s="24" t="s">
        <v>113</v>
      </c>
      <c r="C277" s="25" t="s">
        <v>88</v>
      </c>
      <c r="D277" s="7">
        <v>2528.23</v>
      </c>
      <c r="E277" s="16">
        <v>45519</v>
      </c>
      <c r="F277" s="22">
        <v>0</v>
      </c>
    </row>
    <row r="278" spans="1:6" ht="19.2" x14ac:dyDescent="0.3">
      <c r="A278" s="4" t="s">
        <v>394</v>
      </c>
      <c r="B278" s="24" t="s">
        <v>113</v>
      </c>
      <c r="C278" s="25" t="s">
        <v>90</v>
      </c>
      <c r="D278" s="7">
        <v>2528.23</v>
      </c>
      <c r="E278" s="16">
        <v>45762</v>
      </c>
      <c r="F278" s="22">
        <v>0</v>
      </c>
    </row>
    <row r="279" spans="1:6" ht="19.2" x14ac:dyDescent="0.3">
      <c r="A279" s="4" t="s">
        <v>394</v>
      </c>
      <c r="B279" s="24" t="s">
        <v>113</v>
      </c>
      <c r="C279" s="25" t="s">
        <v>92</v>
      </c>
      <c r="D279" s="7">
        <v>24042.34</v>
      </c>
      <c r="E279" s="16">
        <v>45519</v>
      </c>
      <c r="F279" s="22">
        <v>0</v>
      </c>
    </row>
    <row r="280" spans="1:6" ht="19.2" x14ac:dyDescent="0.3">
      <c r="A280" s="4" t="s">
        <v>394</v>
      </c>
      <c r="B280" s="24" t="s">
        <v>114</v>
      </c>
      <c r="C280" s="25" t="s">
        <v>60</v>
      </c>
      <c r="D280" s="7">
        <v>31227.360000000001</v>
      </c>
      <c r="E280" s="16">
        <v>45519</v>
      </c>
      <c r="F280" s="22">
        <v>0</v>
      </c>
    </row>
    <row r="281" spans="1:6" ht="19.2" x14ac:dyDescent="0.3">
      <c r="A281" s="4" t="s">
        <v>394</v>
      </c>
      <c r="B281" s="24" t="s">
        <v>114</v>
      </c>
      <c r="C281" s="25" t="s">
        <v>62</v>
      </c>
      <c r="D281" s="7">
        <v>30197.96</v>
      </c>
      <c r="E281" s="16">
        <v>45519</v>
      </c>
      <c r="F281" s="22">
        <v>0</v>
      </c>
    </row>
    <row r="282" spans="1:6" ht="19.2" x14ac:dyDescent="0.3">
      <c r="A282" s="4" t="s">
        <v>394</v>
      </c>
      <c r="B282" s="24" t="s">
        <v>114</v>
      </c>
      <c r="C282" s="25" t="s">
        <v>64</v>
      </c>
      <c r="D282" s="7">
        <v>35693.360000000001</v>
      </c>
      <c r="E282" s="16">
        <v>45519</v>
      </c>
      <c r="F282" s="22">
        <v>0</v>
      </c>
    </row>
    <row r="283" spans="1:6" ht="19.2" x14ac:dyDescent="0.3">
      <c r="A283" s="4" t="s">
        <v>394</v>
      </c>
      <c r="B283" s="24" t="s">
        <v>114</v>
      </c>
      <c r="C283" s="25" t="s">
        <v>66</v>
      </c>
      <c r="D283" s="7">
        <v>27981.5</v>
      </c>
      <c r="E283" s="16">
        <v>45519</v>
      </c>
      <c r="F283" s="22">
        <v>0</v>
      </c>
    </row>
    <row r="284" spans="1:6" ht="19.2" x14ac:dyDescent="0.3">
      <c r="A284" s="4" t="s">
        <v>394</v>
      </c>
      <c r="B284" s="24" t="s">
        <v>114</v>
      </c>
      <c r="C284" s="25" t="s">
        <v>57</v>
      </c>
      <c r="D284" s="7">
        <v>93566.05</v>
      </c>
      <c r="E284" s="16">
        <v>45504</v>
      </c>
      <c r="F284" s="22">
        <v>0</v>
      </c>
    </row>
    <row r="285" spans="1:6" ht="19.2" x14ac:dyDescent="0.3">
      <c r="A285" s="4" t="s">
        <v>394</v>
      </c>
      <c r="B285" s="24" t="s">
        <v>114</v>
      </c>
      <c r="C285" s="25" t="s">
        <v>80</v>
      </c>
      <c r="D285" s="7">
        <v>81785.22</v>
      </c>
      <c r="E285" s="16">
        <v>45488</v>
      </c>
      <c r="F285" s="22">
        <v>0</v>
      </c>
    </row>
    <row r="286" spans="1:6" ht="19.2" x14ac:dyDescent="0.3">
      <c r="A286" s="4" t="s">
        <v>394</v>
      </c>
      <c r="B286" s="24" t="s">
        <v>114</v>
      </c>
      <c r="C286" s="25" t="s">
        <v>82</v>
      </c>
      <c r="D286" s="7">
        <v>28365.49</v>
      </c>
      <c r="E286" s="16">
        <v>45519</v>
      </c>
      <c r="F286" s="22">
        <v>0</v>
      </c>
    </row>
    <row r="287" spans="1:6" ht="19.2" x14ac:dyDescent="0.3">
      <c r="A287" s="4" t="s">
        <v>394</v>
      </c>
      <c r="B287" s="24" t="s">
        <v>114</v>
      </c>
      <c r="C287" s="25" t="s">
        <v>84</v>
      </c>
      <c r="D287" s="7">
        <v>27500.99</v>
      </c>
      <c r="E287" s="16">
        <v>45519</v>
      </c>
      <c r="F287" s="22">
        <v>0</v>
      </c>
    </row>
    <row r="288" spans="1:6" ht="19.2" x14ac:dyDescent="0.3">
      <c r="A288" s="4" t="s">
        <v>394</v>
      </c>
      <c r="B288" s="24" t="s">
        <v>114</v>
      </c>
      <c r="C288" s="25" t="s">
        <v>86</v>
      </c>
      <c r="D288" s="7">
        <v>41876.5</v>
      </c>
      <c r="E288" s="16">
        <v>45519</v>
      </c>
      <c r="F288" s="22">
        <v>0</v>
      </c>
    </row>
    <row r="289" spans="1:6" ht="19.2" x14ac:dyDescent="0.3">
      <c r="A289" s="4" t="s">
        <v>394</v>
      </c>
      <c r="B289" s="24" t="s">
        <v>114</v>
      </c>
      <c r="C289" s="25" t="s">
        <v>88</v>
      </c>
      <c r="D289" s="7">
        <v>27641.279999999999</v>
      </c>
      <c r="E289" s="16">
        <v>45519</v>
      </c>
      <c r="F289" s="22">
        <v>0</v>
      </c>
    </row>
    <row r="290" spans="1:6" ht="19.2" x14ac:dyDescent="0.3">
      <c r="A290" s="4" t="s">
        <v>394</v>
      </c>
      <c r="B290" s="24" t="s">
        <v>114</v>
      </c>
      <c r="C290" s="25" t="s">
        <v>90</v>
      </c>
      <c r="D290" s="7">
        <v>27641.279999999999</v>
      </c>
      <c r="E290" s="16">
        <v>45762</v>
      </c>
      <c r="F290" s="22">
        <v>0</v>
      </c>
    </row>
    <row r="291" spans="1:6" ht="19.2" x14ac:dyDescent="0.3">
      <c r="A291" s="4" t="s">
        <v>394</v>
      </c>
      <c r="B291" s="24" t="s">
        <v>114</v>
      </c>
      <c r="C291" s="25" t="s">
        <v>92</v>
      </c>
      <c r="D291" s="7">
        <v>262856.64</v>
      </c>
      <c r="E291" s="16">
        <v>45519</v>
      </c>
      <c r="F291" s="22">
        <v>0</v>
      </c>
    </row>
    <row r="292" spans="1:6" ht="19.2" x14ac:dyDescent="0.3">
      <c r="A292" s="4" t="s">
        <v>394</v>
      </c>
      <c r="B292" s="24" t="s">
        <v>115</v>
      </c>
      <c r="C292" s="25" t="s">
        <v>60</v>
      </c>
      <c r="D292" s="7">
        <v>13366.4</v>
      </c>
      <c r="E292" s="16">
        <v>45519</v>
      </c>
      <c r="F292" s="22">
        <v>0</v>
      </c>
    </row>
    <row r="293" spans="1:6" ht="19.2" x14ac:dyDescent="0.3">
      <c r="A293" s="4" t="s">
        <v>394</v>
      </c>
      <c r="B293" s="24" t="s">
        <v>115</v>
      </c>
      <c r="C293" s="25" t="s">
        <v>62</v>
      </c>
      <c r="D293" s="7">
        <v>12925.78</v>
      </c>
      <c r="E293" s="16">
        <v>45519</v>
      </c>
      <c r="F293" s="22">
        <v>0</v>
      </c>
    </row>
    <row r="294" spans="1:6" ht="19.2" x14ac:dyDescent="0.3">
      <c r="A294" s="4" t="s">
        <v>394</v>
      </c>
      <c r="B294" s="24" t="s">
        <v>115</v>
      </c>
      <c r="C294" s="25" t="s">
        <v>64</v>
      </c>
      <c r="D294" s="7">
        <v>15278.01</v>
      </c>
      <c r="E294" s="16">
        <v>45519</v>
      </c>
      <c r="F294" s="22">
        <v>0</v>
      </c>
    </row>
    <row r="295" spans="1:6" ht="19.2" x14ac:dyDescent="0.3">
      <c r="A295" s="4" t="s">
        <v>394</v>
      </c>
      <c r="B295" s="24" t="s">
        <v>115</v>
      </c>
      <c r="C295" s="25" t="s">
        <v>66</v>
      </c>
      <c r="D295" s="7">
        <v>11977.06</v>
      </c>
      <c r="E295" s="16">
        <v>45519</v>
      </c>
      <c r="F295" s="22">
        <v>0</v>
      </c>
    </row>
    <row r="296" spans="1:6" ht="19.2" x14ac:dyDescent="0.3">
      <c r="A296" s="4" t="s">
        <v>394</v>
      </c>
      <c r="B296" s="24" t="s">
        <v>115</v>
      </c>
      <c r="C296" s="25" t="s">
        <v>57</v>
      </c>
      <c r="D296" s="7">
        <v>40049.54</v>
      </c>
      <c r="E296" s="16">
        <v>45504</v>
      </c>
      <c r="F296" s="22">
        <v>0</v>
      </c>
    </row>
    <row r="297" spans="1:6" ht="19.2" x14ac:dyDescent="0.3">
      <c r="A297" s="4" t="s">
        <v>394</v>
      </c>
      <c r="B297" s="24" t="s">
        <v>115</v>
      </c>
      <c r="C297" s="25" t="s">
        <v>82</v>
      </c>
      <c r="D297" s="7">
        <v>12141.42</v>
      </c>
      <c r="E297" s="16">
        <v>45519</v>
      </c>
      <c r="F297" s="22">
        <v>0</v>
      </c>
    </row>
    <row r="298" spans="1:6" ht="19.2" x14ac:dyDescent="0.3">
      <c r="A298" s="4" t="s">
        <v>394</v>
      </c>
      <c r="B298" s="24" t="s">
        <v>115</v>
      </c>
      <c r="C298" s="25" t="s">
        <v>84</v>
      </c>
      <c r="D298" s="7">
        <v>11771.39</v>
      </c>
      <c r="E298" s="16">
        <v>45519</v>
      </c>
      <c r="F298" s="22">
        <v>0</v>
      </c>
    </row>
    <row r="299" spans="1:6" ht="19.2" x14ac:dyDescent="0.3">
      <c r="A299" s="4" t="s">
        <v>394</v>
      </c>
      <c r="B299" s="24" t="s">
        <v>115</v>
      </c>
      <c r="C299" s="25" t="s">
        <v>86</v>
      </c>
      <c r="D299" s="7">
        <v>17924.61</v>
      </c>
      <c r="E299" s="16">
        <v>45519</v>
      </c>
      <c r="F299" s="22">
        <v>0</v>
      </c>
    </row>
    <row r="300" spans="1:6" ht="19.2" x14ac:dyDescent="0.3">
      <c r="A300" s="4" t="s">
        <v>394</v>
      </c>
      <c r="B300" s="24" t="s">
        <v>115</v>
      </c>
      <c r="C300" s="25" t="s">
        <v>88</v>
      </c>
      <c r="D300" s="7">
        <v>11831.44</v>
      </c>
      <c r="E300" s="16">
        <v>45519</v>
      </c>
      <c r="F300" s="22">
        <v>0</v>
      </c>
    </row>
    <row r="301" spans="1:6" ht="19.2" x14ac:dyDescent="0.3">
      <c r="A301" s="4" t="s">
        <v>394</v>
      </c>
      <c r="B301" s="24" t="s">
        <v>115</v>
      </c>
      <c r="C301" s="25" t="s">
        <v>90</v>
      </c>
      <c r="D301" s="7">
        <v>11831.44</v>
      </c>
      <c r="E301" s="16">
        <v>45762</v>
      </c>
      <c r="F301" s="22">
        <v>0</v>
      </c>
    </row>
    <row r="302" spans="1:6" ht="19.2" x14ac:dyDescent="0.3">
      <c r="A302" s="4" t="s">
        <v>394</v>
      </c>
      <c r="B302" s="24" t="s">
        <v>115</v>
      </c>
      <c r="C302" s="25" t="s">
        <v>92</v>
      </c>
      <c r="D302" s="7">
        <v>112511.84</v>
      </c>
      <c r="E302" s="16">
        <v>45519</v>
      </c>
      <c r="F302" s="22">
        <v>0</v>
      </c>
    </row>
    <row r="303" spans="1:6" ht="19.2" x14ac:dyDescent="0.3">
      <c r="A303" s="4" t="s">
        <v>394</v>
      </c>
      <c r="B303" s="24" t="s">
        <v>116</v>
      </c>
      <c r="C303" s="25" t="s">
        <v>60</v>
      </c>
      <c r="D303" s="7">
        <v>2416.7600000000002</v>
      </c>
      <c r="E303" s="16">
        <v>45519</v>
      </c>
      <c r="F303" s="22">
        <v>0</v>
      </c>
    </row>
    <row r="304" spans="1:6" ht="19.2" x14ac:dyDescent="0.3">
      <c r="A304" s="4" t="s">
        <v>394</v>
      </c>
      <c r="B304" s="24" t="s">
        <v>116</v>
      </c>
      <c r="C304" s="25" t="s">
        <v>62</v>
      </c>
      <c r="D304" s="7">
        <v>2337.09</v>
      </c>
      <c r="E304" s="16">
        <v>45519</v>
      </c>
      <c r="F304" s="22">
        <v>0</v>
      </c>
    </row>
    <row r="305" spans="1:6" ht="19.2" x14ac:dyDescent="0.3">
      <c r="A305" s="4" t="s">
        <v>394</v>
      </c>
      <c r="B305" s="24" t="s">
        <v>116</v>
      </c>
      <c r="C305" s="25" t="s">
        <v>64</v>
      </c>
      <c r="D305" s="7">
        <v>2762.39</v>
      </c>
      <c r="E305" s="16">
        <v>45519</v>
      </c>
      <c r="F305" s="22">
        <v>0</v>
      </c>
    </row>
    <row r="306" spans="1:6" ht="19.2" x14ac:dyDescent="0.3">
      <c r="A306" s="4" t="s">
        <v>394</v>
      </c>
      <c r="B306" s="24" t="s">
        <v>116</v>
      </c>
      <c r="C306" s="25" t="s">
        <v>66</v>
      </c>
      <c r="D306" s="7">
        <v>2165.5500000000002</v>
      </c>
      <c r="E306" s="16">
        <v>45519</v>
      </c>
      <c r="F306" s="22">
        <v>0</v>
      </c>
    </row>
    <row r="307" spans="1:6" ht="19.2" x14ac:dyDescent="0.3">
      <c r="A307" s="4" t="s">
        <v>394</v>
      </c>
      <c r="B307" s="24" t="s">
        <v>116</v>
      </c>
      <c r="C307" s="25" t="s">
        <v>57</v>
      </c>
      <c r="D307" s="7">
        <v>7241.3</v>
      </c>
      <c r="E307" s="16">
        <v>45504</v>
      </c>
      <c r="F307" s="22">
        <v>0</v>
      </c>
    </row>
    <row r="308" spans="1:6" ht="19.2" x14ac:dyDescent="0.3">
      <c r="A308" s="4" t="s">
        <v>394</v>
      </c>
      <c r="B308" s="24" t="s">
        <v>116</v>
      </c>
      <c r="C308" s="25" t="s">
        <v>82</v>
      </c>
      <c r="D308" s="7">
        <v>2195.27</v>
      </c>
      <c r="E308" s="16">
        <v>45519</v>
      </c>
      <c r="F308" s="22">
        <v>0</v>
      </c>
    </row>
    <row r="309" spans="1:6" ht="19.2" x14ac:dyDescent="0.3">
      <c r="A309" s="4" t="s">
        <v>394</v>
      </c>
      <c r="B309" s="24" t="s">
        <v>116</v>
      </c>
      <c r="C309" s="25" t="s">
        <v>84</v>
      </c>
      <c r="D309" s="7">
        <v>2128.37</v>
      </c>
      <c r="E309" s="16">
        <v>45519</v>
      </c>
      <c r="F309" s="22">
        <v>0</v>
      </c>
    </row>
    <row r="310" spans="1:6" ht="19.2" x14ac:dyDescent="0.3">
      <c r="A310" s="4" t="s">
        <v>394</v>
      </c>
      <c r="B310" s="24" t="s">
        <v>116</v>
      </c>
      <c r="C310" s="25" t="s">
        <v>86</v>
      </c>
      <c r="D310" s="7">
        <v>3240.92</v>
      </c>
      <c r="E310" s="16">
        <v>45519</v>
      </c>
      <c r="F310" s="22">
        <v>0</v>
      </c>
    </row>
    <row r="311" spans="1:6" ht="19.2" x14ac:dyDescent="0.3">
      <c r="A311" s="4" t="s">
        <v>394</v>
      </c>
      <c r="B311" s="24" t="s">
        <v>116</v>
      </c>
      <c r="C311" s="25" t="s">
        <v>88</v>
      </c>
      <c r="D311" s="7">
        <v>2139.2199999999998</v>
      </c>
      <c r="E311" s="16">
        <v>45519</v>
      </c>
      <c r="F311" s="22">
        <v>0</v>
      </c>
    </row>
    <row r="312" spans="1:6" ht="19.2" x14ac:dyDescent="0.3">
      <c r="A312" s="4" t="s">
        <v>394</v>
      </c>
      <c r="B312" s="24" t="s">
        <v>116</v>
      </c>
      <c r="C312" s="25" t="s">
        <v>90</v>
      </c>
      <c r="D312" s="7">
        <v>2139.2199999999998</v>
      </c>
      <c r="E312" s="16">
        <v>45762</v>
      </c>
      <c r="F312" s="22">
        <v>0</v>
      </c>
    </row>
    <row r="313" spans="1:6" ht="19.2" x14ac:dyDescent="0.3">
      <c r="A313" s="4" t="s">
        <v>394</v>
      </c>
      <c r="B313" s="24" t="s">
        <v>116</v>
      </c>
      <c r="C313" s="25" t="s">
        <v>92</v>
      </c>
      <c r="D313" s="7">
        <v>20343.09</v>
      </c>
      <c r="E313" s="16">
        <v>45519</v>
      </c>
      <c r="F313" s="22">
        <v>0</v>
      </c>
    </row>
    <row r="314" spans="1:6" ht="19.2" x14ac:dyDescent="0.3">
      <c r="A314" s="4" t="s">
        <v>394</v>
      </c>
      <c r="B314" s="24" t="s">
        <v>117</v>
      </c>
      <c r="C314" s="25" t="s">
        <v>60</v>
      </c>
      <c r="D314" s="7">
        <v>2198.67</v>
      </c>
      <c r="E314" s="16">
        <v>45519</v>
      </c>
      <c r="F314" s="22">
        <v>0</v>
      </c>
    </row>
    <row r="315" spans="1:6" ht="19.2" x14ac:dyDescent="0.3">
      <c r="A315" s="4" t="s">
        <v>394</v>
      </c>
      <c r="B315" s="24" t="s">
        <v>117</v>
      </c>
      <c r="C315" s="25" t="s">
        <v>62</v>
      </c>
      <c r="D315" s="7">
        <v>2126.19</v>
      </c>
      <c r="E315" s="16">
        <v>45519</v>
      </c>
      <c r="F315" s="22">
        <v>0</v>
      </c>
    </row>
    <row r="316" spans="1:6" ht="19.2" x14ac:dyDescent="0.3">
      <c r="A316" s="4" t="s">
        <v>394</v>
      </c>
      <c r="B316" s="24" t="s">
        <v>117</v>
      </c>
      <c r="C316" s="25" t="s">
        <v>64</v>
      </c>
      <c r="D316" s="7">
        <v>2513.11</v>
      </c>
      <c r="E316" s="16">
        <v>45519</v>
      </c>
      <c r="F316" s="22">
        <v>0</v>
      </c>
    </row>
    <row r="317" spans="1:6" ht="19.2" x14ac:dyDescent="0.3">
      <c r="A317" s="4" t="s">
        <v>394</v>
      </c>
      <c r="B317" s="24" t="s">
        <v>117</v>
      </c>
      <c r="C317" s="25" t="s">
        <v>66</v>
      </c>
      <c r="D317" s="7">
        <v>1970.13</v>
      </c>
      <c r="E317" s="16">
        <v>45519</v>
      </c>
      <c r="F317" s="22">
        <v>0</v>
      </c>
    </row>
    <row r="318" spans="1:6" ht="19.2" x14ac:dyDescent="0.3">
      <c r="A318" s="4" t="s">
        <v>394</v>
      </c>
      <c r="B318" s="24" t="s">
        <v>117</v>
      </c>
      <c r="C318" s="25" t="s">
        <v>57</v>
      </c>
      <c r="D318" s="7">
        <v>6587.83</v>
      </c>
      <c r="E318" s="16">
        <v>45504</v>
      </c>
      <c r="F318" s="22">
        <v>0</v>
      </c>
    </row>
    <row r="319" spans="1:6" ht="19.2" x14ac:dyDescent="0.3">
      <c r="A319" s="4" t="s">
        <v>394</v>
      </c>
      <c r="B319" s="24" t="s">
        <v>117</v>
      </c>
      <c r="C319" s="25" t="s">
        <v>80</v>
      </c>
      <c r="D319" s="7">
        <v>5758.36</v>
      </c>
      <c r="E319" s="16">
        <v>45488</v>
      </c>
      <c r="F319" s="22">
        <v>0</v>
      </c>
    </row>
    <row r="320" spans="1:6" ht="19.2" x14ac:dyDescent="0.3">
      <c r="A320" s="4" t="s">
        <v>394</v>
      </c>
      <c r="B320" s="24" t="s">
        <v>117</v>
      </c>
      <c r="C320" s="25" t="s">
        <v>82</v>
      </c>
      <c r="D320" s="7">
        <v>1997.17</v>
      </c>
      <c r="E320" s="16">
        <v>45519</v>
      </c>
      <c r="F320" s="22">
        <v>0</v>
      </c>
    </row>
    <row r="321" spans="1:6" ht="19.2" x14ac:dyDescent="0.3">
      <c r="A321" s="4" t="s">
        <v>394</v>
      </c>
      <c r="B321" s="24" t="s">
        <v>117</v>
      </c>
      <c r="C321" s="25" t="s">
        <v>84</v>
      </c>
      <c r="D321" s="7">
        <v>1936.3</v>
      </c>
      <c r="E321" s="16">
        <v>45519</v>
      </c>
      <c r="F321" s="22">
        <v>0</v>
      </c>
    </row>
    <row r="322" spans="1:6" ht="19.2" x14ac:dyDescent="0.3">
      <c r="A322" s="4" t="s">
        <v>394</v>
      </c>
      <c r="B322" s="24" t="s">
        <v>117</v>
      </c>
      <c r="C322" s="25" t="s">
        <v>86</v>
      </c>
      <c r="D322" s="7">
        <v>2948.45</v>
      </c>
      <c r="E322" s="16">
        <v>45519</v>
      </c>
      <c r="F322" s="22">
        <v>0</v>
      </c>
    </row>
    <row r="323" spans="1:6" ht="19.2" x14ac:dyDescent="0.3">
      <c r="A323" s="4" t="s">
        <v>394</v>
      </c>
      <c r="B323" s="24" t="s">
        <v>117</v>
      </c>
      <c r="C323" s="25" t="s">
        <v>88</v>
      </c>
      <c r="D323" s="7">
        <v>1946.18</v>
      </c>
      <c r="E323" s="16">
        <v>45519</v>
      </c>
      <c r="F323" s="22">
        <v>0</v>
      </c>
    </row>
    <row r="324" spans="1:6" ht="19.2" x14ac:dyDescent="0.3">
      <c r="A324" s="4" t="s">
        <v>394</v>
      </c>
      <c r="B324" s="24" t="s">
        <v>117</v>
      </c>
      <c r="C324" s="25" t="s">
        <v>90</v>
      </c>
      <c r="D324" s="7">
        <v>1946.18</v>
      </c>
      <c r="E324" s="16">
        <v>45762</v>
      </c>
      <c r="F324" s="22">
        <v>0</v>
      </c>
    </row>
    <row r="325" spans="1:6" ht="19.2" x14ac:dyDescent="0.3">
      <c r="A325" s="4" t="s">
        <v>394</v>
      </c>
      <c r="B325" s="24" t="s">
        <v>117</v>
      </c>
      <c r="C325" s="25" t="s">
        <v>92</v>
      </c>
      <c r="D325" s="7">
        <v>18507.29</v>
      </c>
      <c r="E325" s="16">
        <v>45519</v>
      </c>
      <c r="F325" s="22">
        <v>0</v>
      </c>
    </row>
    <row r="326" spans="1:6" ht="19.2" x14ac:dyDescent="0.3">
      <c r="A326" s="4" t="s">
        <v>394</v>
      </c>
      <c r="B326" s="24" t="s">
        <v>118</v>
      </c>
      <c r="C326" s="25" t="s">
        <v>60</v>
      </c>
      <c r="D326" s="7">
        <v>17714.46</v>
      </c>
      <c r="E326" s="16">
        <v>45519</v>
      </c>
      <c r="F326" s="22">
        <v>0</v>
      </c>
    </row>
    <row r="327" spans="1:6" ht="19.2" x14ac:dyDescent="0.3">
      <c r="A327" s="4" t="s">
        <v>394</v>
      </c>
      <c r="B327" s="24" t="s">
        <v>118</v>
      </c>
      <c r="C327" s="25" t="s">
        <v>62</v>
      </c>
      <c r="D327" s="7">
        <v>17130.509999999998</v>
      </c>
      <c r="E327" s="16">
        <v>45519</v>
      </c>
      <c r="F327" s="22">
        <v>0</v>
      </c>
    </row>
    <row r="328" spans="1:6" ht="19.2" x14ac:dyDescent="0.3">
      <c r="A328" s="4" t="s">
        <v>394</v>
      </c>
      <c r="B328" s="24" t="s">
        <v>118</v>
      </c>
      <c r="C328" s="25" t="s">
        <v>64</v>
      </c>
      <c r="D328" s="7">
        <v>20247.91</v>
      </c>
      <c r="E328" s="16">
        <v>45519</v>
      </c>
      <c r="F328" s="22">
        <v>0</v>
      </c>
    </row>
    <row r="329" spans="1:6" ht="19.2" x14ac:dyDescent="0.3">
      <c r="A329" s="4" t="s">
        <v>394</v>
      </c>
      <c r="B329" s="24" t="s">
        <v>118</v>
      </c>
      <c r="C329" s="25" t="s">
        <v>66</v>
      </c>
      <c r="D329" s="7">
        <v>15873.18</v>
      </c>
      <c r="E329" s="16">
        <v>45519</v>
      </c>
      <c r="F329" s="22">
        <v>0</v>
      </c>
    </row>
    <row r="330" spans="1:6" ht="19.2" x14ac:dyDescent="0.3">
      <c r="A330" s="4" t="s">
        <v>394</v>
      </c>
      <c r="B330" s="24" t="s">
        <v>118</v>
      </c>
      <c r="C330" s="25" t="s">
        <v>57</v>
      </c>
      <c r="D330" s="7">
        <v>53077.58</v>
      </c>
      <c r="E330" s="16">
        <v>45504</v>
      </c>
      <c r="F330" s="22">
        <v>0</v>
      </c>
    </row>
    <row r="331" spans="1:6" ht="19.2" x14ac:dyDescent="0.3">
      <c r="A331" s="4" t="s">
        <v>394</v>
      </c>
      <c r="B331" s="24" t="s">
        <v>118</v>
      </c>
      <c r="C331" s="25" t="s">
        <v>80</v>
      </c>
      <c r="D331" s="7">
        <v>46394.62</v>
      </c>
      <c r="E331" s="16">
        <v>45488</v>
      </c>
      <c r="F331" s="22">
        <v>0</v>
      </c>
    </row>
    <row r="332" spans="1:6" ht="19.2" x14ac:dyDescent="0.3">
      <c r="A332" s="4" t="s">
        <v>394</v>
      </c>
      <c r="B332" s="24" t="s">
        <v>118</v>
      </c>
      <c r="C332" s="25" t="s">
        <v>82</v>
      </c>
      <c r="D332" s="7">
        <v>16091</v>
      </c>
      <c r="E332" s="16">
        <v>45519</v>
      </c>
      <c r="F332" s="22">
        <v>0</v>
      </c>
    </row>
    <row r="333" spans="1:6" ht="19.2" x14ac:dyDescent="0.3">
      <c r="A333" s="4" t="s">
        <v>394</v>
      </c>
      <c r="B333" s="24" t="s">
        <v>118</v>
      </c>
      <c r="C333" s="25" t="s">
        <v>84</v>
      </c>
      <c r="D333" s="7">
        <v>15600.59</v>
      </c>
      <c r="E333" s="16">
        <v>45519</v>
      </c>
      <c r="F333" s="22">
        <v>0</v>
      </c>
    </row>
    <row r="334" spans="1:6" ht="19.2" x14ac:dyDescent="0.3">
      <c r="A334" s="4" t="s">
        <v>394</v>
      </c>
      <c r="B334" s="24" t="s">
        <v>118</v>
      </c>
      <c r="C334" s="25" t="s">
        <v>86</v>
      </c>
      <c r="D334" s="7">
        <v>23755.439999999999</v>
      </c>
      <c r="E334" s="16">
        <v>45519</v>
      </c>
      <c r="F334" s="22">
        <v>0</v>
      </c>
    </row>
    <row r="335" spans="1:6" ht="19.2" x14ac:dyDescent="0.3">
      <c r="A335" s="4" t="s">
        <v>394</v>
      </c>
      <c r="B335" s="24" t="s">
        <v>118</v>
      </c>
      <c r="C335" s="25" t="s">
        <v>88</v>
      </c>
      <c r="D335" s="7">
        <v>15680.18</v>
      </c>
      <c r="E335" s="16">
        <v>45519</v>
      </c>
      <c r="F335" s="22">
        <v>0</v>
      </c>
    </row>
    <row r="336" spans="1:6" ht="19.2" x14ac:dyDescent="0.3">
      <c r="A336" s="4" t="s">
        <v>394</v>
      </c>
      <c r="B336" s="24" t="s">
        <v>118</v>
      </c>
      <c r="C336" s="25" t="s">
        <v>90</v>
      </c>
      <c r="D336" s="7">
        <v>15680.18</v>
      </c>
      <c r="E336" s="16">
        <v>45762</v>
      </c>
      <c r="F336" s="22">
        <v>0</v>
      </c>
    </row>
    <row r="337" spans="1:6" ht="19.2" x14ac:dyDescent="0.3">
      <c r="A337" s="4" t="s">
        <v>394</v>
      </c>
      <c r="B337" s="24" t="s">
        <v>118</v>
      </c>
      <c r="C337" s="25" t="s">
        <v>92</v>
      </c>
      <c r="D337" s="7">
        <v>149111.72</v>
      </c>
      <c r="E337" s="16">
        <v>45519</v>
      </c>
      <c r="F337" s="22">
        <v>0</v>
      </c>
    </row>
    <row r="338" spans="1:6" ht="19.2" x14ac:dyDescent="0.3">
      <c r="A338" s="4" t="s">
        <v>394</v>
      </c>
      <c r="B338" s="24" t="s">
        <v>119</v>
      </c>
      <c r="C338" s="25" t="s">
        <v>60</v>
      </c>
      <c r="D338" s="7">
        <v>17850.77</v>
      </c>
      <c r="E338" s="16">
        <v>45519</v>
      </c>
      <c r="F338" s="22">
        <v>0</v>
      </c>
    </row>
    <row r="339" spans="1:6" ht="19.2" x14ac:dyDescent="0.3">
      <c r="A339" s="4" t="s">
        <v>394</v>
      </c>
      <c r="B339" s="24" t="s">
        <v>119</v>
      </c>
      <c r="C339" s="25" t="s">
        <v>62</v>
      </c>
      <c r="D339" s="7">
        <v>17262.330000000002</v>
      </c>
      <c r="E339" s="16">
        <v>45519</v>
      </c>
      <c r="F339" s="22">
        <v>0</v>
      </c>
    </row>
    <row r="340" spans="1:6" ht="19.2" x14ac:dyDescent="0.3">
      <c r="A340" s="4" t="s">
        <v>394</v>
      </c>
      <c r="B340" s="24" t="s">
        <v>119</v>
      </c>
      <c r="C340" s="25" t="s">
        <v>64</v>
      </c>
      <c r="D340" s="7">
        <v>20403.71</v>
      </c>
      <c r="E340" s="16">
        <v>45519</v>
      </c>
      <c r="F340" s="22">
        <v>0</v>
      </c>
    </row>
    <row r="341" spans="1:6" ht="19.2" x14ac:dyDescent="0.3">
      <c r="A341" s="4" t="s">
        <v>394</v>
      </c>
      <c r="B341" s="24" t="s">
        <v>119</v>
      </c>
      <c r="C341" s="25" t="s">
        <v>66</v>
      </c>
      <c r="D341" s="7">
        <v>15995.32</v>
      </c>
      <c r="E341" s="16">
        <v>45519</v>
      </c>
      <c r="F341" s="22">
        <v>0</v>
      </c>
    </row>
    <row r="342" spans="1:6" ht="19.2" x14ac:dyDescent="0.3">
      <c r="A342" s="4" t="s">
        <v>394</v>
      </c>
      <c r="B342" s="24" t="s">
        <v>119</v>
      </c>
      <c r="C342" s="25" t="s">
        <v>57</v>
      </c>
      <c r="D342" s="7">
        <v>53485.99</v>
      </c>
      <c r="E342" s="16">
        <v>45504</v>
      </c>
      <c r="F342" s="22">
        <v>0</v>
      </c>
    </row>
    <row r="343" spans="1:6" ht="19.2" x14ac:dyDescent="0.3">
      <c r="A343" s="4" t="s">
        <v>394</v>
      </c>
      <c r="B343" s="24" t="s">
        <v>119</v>
      </c>
      <c r="C343" s="25" t="s">
        <v>80</v>
      </c>
      <c r="D343" s="7">
        <v>46751.62</v>
      </c>
      <c r="E343" s="16">
        <v>45488</v>
      </c>
      <c r="F343" s="22">
        <v>0</v>
      </c>
    </row>
    <row r="344" spans="1:6" ht="19.2" x14ac:dyDescent="0.3">
      <c r="A344" s="4" t="s">
        <v>394</v>
      </c>
      <c r="B344" s="24" t="s">
        <v>119</v>
      </c>
      <c r="C344" s="25" t="s">
        <v>82</v>
      </c>
      <c r="D344" s="7">
        <v>16214.82</v>
      </c>
      <c r="E344" s="16">
        <v>45519</v>
      </c>
      <c r="F344" s="22">
        <v>0</v>
      </c>
    </row>
    <row r="345" spans="1:6" ht="19.2" x14ac:dyDescent="0.3">
      <c r="A345" s="4" t="s">
        <v>394</v>
      </c>
      <c r="B345" s="24" t="s">
        <v>119</v>
      </c>
      <c r="C345" s="25" t="s">
        <v>84</v>
      </c>
      <c r="D345" s="7">
        <v>15720.64</v>
      </c>
      <c r="E345" s="16">
        <v>45519</v>
      </c>
      <c r="F345" s="22">
        <v>0</v>
      </c>
    </row>
    <row r="346" spans="1:6" ht="19.2" x14ac:dyDescent="0.3">
      <c r="A346" s="4" t="s">
        <v>394</v>
      </c>
      <c r="B346" s="24" t="s">
        <v>119</v>
      </c>
      <c r="C346" s="25" t="s">
        <v>86</v>
      </c>
      <c r="D346" s="7">
        <v>23938.240000000002</v>
      </c>
      <c r="E346" s="16">
        <v>45519</v>
      </c>
      <c r="F346" s="22">
        <v>0</v>
      </c>
    </row>
    <row r="347" spans="1:6" ht="19.2" x14ac:dyDescent="0.3">
      <c r="A347" s="4" t="s">
        <v>394</v>
      </c>
      <c r="B347" s="24" t="s">
        <v>119</v>
      </c>
      <c r="C347" s="25" t="s">
        <v>88</v>
      </c>
      <c r="D347" s="7">
        <v>15800.83</v>
      </c>
      <c r="E347" s="16">
        <v>45519</v>
      </c>
      <c r="F347" s="22">
        <v>0</v>
      </c>
    </row>
    <row r="348" spans="1:6" ht="19.2" x14ac:dyDescent="0.3">
      <c r="A348" s="4" t="s">
        <v>394</v>
      </c>
      <c r="B348" s="24" t="s">
        <v>119</v>
      </c>
      <c r="C348" s="25" t="s">
        <v>90</v>
      </c>
      <c r="D348" s="7">
        <v>15800.83</v>
      </c>
      <c r="E348" s="16">
        <v>45762</v>
      </c>
      <c r="F348" s="22">
        <v>0</v>
      </c>
    </row>
    <row r="349" spans="1:6" ht="19.2" x14ac:dyDescent="0.3">
      <c r="A349" s="4" t="s">
        <v>394</v>
      </c>
      <c r="B349" s="24" t="s">
        <v>119</v>
      </c>
      <c r="C349" s="25" t="s">
        <v>92</v>
      </c>
      <c r="D349" s="7">
        <v>150259.09</v>
      </c>
      <c r="E349" s="16">
        <v>45519</v>
      </c>
      <c r="F349" s="22">
        <v>0</v>
      </c>
    </row>
    <row r="350" spans="1:6" ht="19.2" x14ac:dyDescent="0.3">
      <c r="A350" s="4" t="s">
        <v>394</v>
      </c>
      <c r="B350" s="24" t="s">
        <v>120</v>
      </c>
      <c r="C350" s="25" t="s">
        <v>60</v>
      </c>
      <c r="D350" s="7">
        <v>20569.05</v>
      </c>
      <c r="E350" s="16">
        <v>45519</v>
      </c>
      <c r="F350" s="22">
        <v>0</v>
      </c>
    </row>
    <row r="351" spans="1:6" ht="19.2" x14ac:dyDescent="0.3">
      <c r="A351" s="4" t="s">
        <v>394</v>
      </c>
      <c r="B351" s="24" t="s">
        <v>120</v>
      </c>
      <c r="C351" s="25" t="s">
        <v>62</v>
      </c>
      <c r="D351" s="7">
        <v>19891</v>
      </c>
      <c r="E351" s="16">
        <v>45519</v>
      </c>
      <c r="F351" s="22">
        <v>0</v>
      </c>
    </row>
    <row r="352" spans="1:6" ht="19.2" x14ac:dyDescent="0.3">
      <c r="A352" s="4" t="s">
        <v>394</v>
      </c>
      <c r="B352" s="24" t="s">
        <v>120</v>
      </c>
      <c r="C352" s="25" t="s">
        <v>64</v>
      </c>
      <c r="D352" s="7">
        <v>23510.75</v>
      </c>
      <c r="E352" s="16">
        <v>45519</v>
      </c>
      <c r="F352" s="22">
        <v>0</v>
      </c>
    </row>
    <row r="353" spans="1:6" ht="19.2" x14ac:dyDescent="0.3">
      <c r="A353" s="4" t="s">
        <v>394</v>
      </c>
      <c r="B353" s="24" t="s">
        <v>120</v>
      </c>
      <c r="C353" s="25" t="s">
        <v>66</v>
      </c>
      <c r="D353" s="7">
        <v>18431.05</v>
      </c>
      <c r="E353" s="16">
        <v>45519</v>
      </c>
      <c r="F353" s="22">
        <v>0</v>
      </c>
    </row>
    <row r="354" spans="1:6" ht="19.2" x14ac:dyDescent="0.3">
      <c r="A354" s="4" t="s">
        <v>394</v>
      </c>
      <c r="B354" s="24" t="s">
        <v>120</v>
      </c>
      <c r="C354" s="25" t="s">
        <v>57</v>
      </c>
      <c r="D354" s="7">
        <v>61630.73</v>
      </c>
      <c r="E354" s="16">
        <v>45504</v>
      </c>
      <c r="F354" s="22">
        <v>0</v>
      </c>
    </row>
    <row r="355" spans="1:6" ht="19.2" x14ac:dyDescent="0.3">
      <c r="A355" s="4" t="s">
        <v>394</v>
      </c>
      <c r="B355" s="24" t="s">
        <v>120</v>
      </c>
      <c r="C355" s="25" t="s">
        <v>80</v>
      </c>
      <c r="D355" s="7">
        <v>53870.86</v>
      </c>
      <c r="E355" s="16">
        <v>45488</v>
      </c>
      <c r="F355" s="22">
        <v>0</v>
      </c>
    </row>
    <row r="356" spans="1:6" ht="19.2" x14ac:dyDescent="0.3">
      <c r="A356" s="4" t="s">
        <v>394</v>
      </c>
      <c r="B356" s="24" t="s">
        <v>120</v>
      </c>
      <c r="C356" s="25" t="s">
        <v>82</v>
      </c>
      <c r="D356" s="7">
        <v>18683.98</v>
      </c>
      <c r="E356" s="16">
        <v>45519</v>
      </c>
      <c r="F356" s="22">
        <v>0</v>
      </c>
    </row>
    <row r="357" spans="1:6" ht="19.2" x14ac:dyDescent="0.3">
      <c r="A357" s="4" t="s">
        <v>394</v>
      </c>
      <c r="B357" s="24" t="s">
        <v>120</v>
      </c>
      <c r="C357" s="25" t="s">
        <v>84</v>
      </c>
      <c r="D357" s="7">
        <v>18114.54</v>
      </c>
      <c r="E357" s="16">
        <v>45519</v>
      </c>
      <c r="F357" s="22">
        <v>0</v>
      </c>
    </row>
    <row r="358" spans="1:6" ht="19.2" x14ac:dyDescent="0.3">
      <c r="A358" s="4" t="s">
        <v>394</v>
      </c>
      <c r="B358" s="24" t="s">
        <v>120</v>
      </c>
      <c r="C358" s="25" t="s">
        <v>86</v>
      </c>
      <c r="D358" s="7">
        <v>27583.5</v>
      </c>
      <c r="E358" s="16">
        <v>45519</v>
      </c>
      <c r="F358" s="22">
        <v>0</v>
      </c>
    </row>
    <row r="359" spans="1:6" ht="19.2" x14ac:dyDescent="0.3">
      <c r="A359" s="4" t="s">
        <v>394</v>
      </c>
      <c r="B359" s="24" t="s">
        <v>120</v>
      </c>
      <c r="C359" s="25" t="s">
        <v>88</v>
      </c>
      <c r="D359" s="7">
        <v>18206.95</v>
      </c>
      <c r="E359" s="16">
        <v>45519</v>
      </c>
      <c r="F359" s="22">
        <v>0</v>
      </c>
    </row>
    <row r="360" spans="1:6" ht="19.2" x14ac:dyDescent="0.3">
      <c r="A360" s="4" t="s">
        <v>394</v>
      </c>
      <c r="B360" s="24" t="s">
        <v>120</v>
      </c>
      <c r="C360" s="25" t="s">
        <v>90</v>
      </c>
      <c r="D360" s="7">
        <v>18206.95</v>
      </c>
      <c r="E360" s="16">
        <v>45762</v>
      </c>
      <c r="F360" s="22">
        <v>0</v>
      </c>
    </row>
    <row r="361" spans="1:6" ht="19.2" x14ac:dyDescent="0.3">
      <c r="A361" s="4" t="s">
        <v>394</v>
      </c>
      <c r="B361" s="24" t="s">
        <v>120</v>
      </c>
      <c r="C361" s="25" t="s">
        <v>92</v>
      </c>
      <c r="D361" s="7">
        <v>173140.23</v>
      </c>
      <c r="E361" s="16">
        <v>45519</v>
      </c>
      <c r="F361" s="22">
        <v>0</v>
      </c>
    </row>
    <row r="362" spans="1:6" ht="19.2" x14ac:dyDescent="0.3">
      <c r="A362" s="4" t="s">
        <v>394</v>
      </c>
      <c r="B362" s="24" t="s">
        <v>122</v>
      </c>
      <c r="C362" s="25" t="s">
        <v>60</v>
      </c>
      <c r="D362" s="7">
        <v>332285.53999999998</v>
      </c>
      <c r="E362" s="16">
        <v>45519</v>
      </c>
      <c r="F362" s="22">
        <v>0</v>
      </c>
    </row>
    <row r="363" spans="1:6" ht="19.2" x14ac:dyDescent="0.3">
      <c r="A363" s="4" t="s">
        <v>394</v>
      </c>
      <c r="B363" s="24" t="s">
        <v>122</v>
      </c>
      <c r="C363" s="25" t="s">
        <v>61</v>
      </c>
      <c r="D363" s="7">
        <v>90454.06</v>
      </c>
      <c r="E363" s="16">
        <v>45519</v>
      </c>
      <c r="F363" s="22">
        <v>0</v>
      </c>
    </row>
    <row r="364" spans="1:6" ht="19.2" x14ac:dyDescent="0.3">
      <c r="A364" s="4" t="s">
        <v>394</v>
      </c>
      <c r="B364" s="24" t="s">
        <v>122</v>
      </c>
      <c r="C364" s="25" t="s">
        <v>62</v>
      </c>
      <c r="D364" s="7">
        <v>321331.86</v>
      </c>
      <c r="E364" s="16">
        <v>45519</v>
      </c>
      <c r="F364" s="22">
        <v>0</v>
      </c>
    </row>
    <row r="365" spans="1:6" ht="19.2" x14ac:dyDescent="0.3">
      <c r="A365" s="4" t="s">
        <v>394</v>
      </c>
      <c r="B365" s="24" t="s">
        <v>122</v>
      </c>
      <c r="C365" s="25" t="s">
        <v>63</v>
      </c>
      <c r="D365" s="7">
        <v>87472.27</v>
      </c>
      <c r="E365" s="16">
        <v>45519</v>
      </c>
      <c r="F365" s="22">
        <v>0</v>
      </c>
    </row>
    <row r="366" spans="1:6" ht="19.2" x14ac:dyDescent="0.3">
      <c r="A366" s="4" t="s">
        <v>394</v>
      </c>
      <c r="B366" s="24" t="s">
        <v>122</v>
      </c>
      <c r="C366" s="25" t="s">
        <v>64</v>
      </c>
      <c r="D366" s="7">
        <v>379807.57</v>
      </c>
      <c r="E366" s="16">
        <v>45519</v>
      </c>
      <c r="F366" s="22">
        <v>0</v>
      </c>
    </row>
    <row r="367" spans="1:6" ht="19.2" x14ac:dyDescent="0.3">
      <c r="A367" s="4" t="s">
        <v>394</v>
      </c>
      <c r="B367" s="24" t="s">
        <v>122</v>
      </c>
      <c r="C367" s="25" t="s">
        <v>65</v>
      </c>
      <c r="D367" s="7">
        <v>99562.57</v>
      </c>
      <c r="E367" s="16">
        <v>45519</v>
      </c>
      <c r="F367" s="22">
        <v>0</v>
      </c>
    </row>
    <row r="368" spans="1:6" ht="19.2" x14ac:dyDescent="0.3">
      <c r="A368" s="4" t="s">
        <v>394</v>
      </c>
      <c r="B368" s="24" t="s">
        <v>122</v>
      </c>
      <c r="C368" s="25" t="s">
        <v>66</v>
      </c>
      <c r="D368" s="7">
        <v>297746.92</v>
      </c>
      <c r="E368" s="16">
        <v>45519</v>
      </c>
      <c r="F368" s="22">
        <v>0</v>
      </c>
    </row>
    <row r="369" spans="1:6" ht="19.2" x14ac:dyDescent="0.3">
      <c r="A369" s="4" t="s">
        <v>394</v>
      </c>
      <c r="B369" s="24" t="s">
        <v>122</v>
      </c>
      <c r="C369" s="25" t="s">
        <v>67</v>
      </c>
      <c r="D369" s="7">
        <v>78051.23</v>
      </c>
      <c r="E369" s="16">
        <v>45519</v>
      </c>
      <c r="F369" s="22">
        <v>0</v>
      </c>
    </row>
    <row r="370" spans="1:6" ht="19.2" x14ac:dyDescent="0.3">
      <c r="A370" s="4" t="s">
        <v>394</v>
      </c>
      <c r="B370" s="24" t="s">
        <v>122</v>
      </c>
      <c r="C370" s="25" t="s">
        <v>57</v>
      </c>
      <c r="D370" s="7">
        <v>995622.09</v>
      </c>
      <c r="E370" s="16">
        <v>45504</v>
      </c>
      <c r="F370" s="22">
        <v>0</v>
      </c>
    </row>
    <row r="371" spans="1:6" ht="19.2" x14ac:dyDescent="0.3">
      <c r="A371" s="4" t="s">
        <v>394</v>
      </c>
      <c r="B371" s="24" t="s">
        <v>122</v>
      </c>
      <c r="C371" s="25" t="s">
        <v>71</v>
      </c>
      <c r="D371" s="7">
        <v>71112</v>
      </c>
      <c r="E371" s="16">
        <v>45504</v>
      </c>
      <c r="F371" s="22">
        <v>0</v>
      </c>
    </row>
    <row r="372" spans="1:6" ht="19.2" x14ac:dyDescent="0.3">
      <c r="A372" s="4" t="s">
        <v>394</v>
      </c>
      <c r="B372" s="24" t="s">
        <v>122</v>
      </c>
      <c r="C372" s="25" t="s">
        <v>72</v>
      </c>
      <c r="D372" s="7">
        <v>152143.75</v>
      </c>
      <c r="E372" s="16">
        <v>45504</v>
      </c>
      <c r="F372" s="22">
        <v>35497.910000000003</v>
      </c>
    </row>
    <row r="373" spans="1:6" ht="19.2" x14ac:dyDescent="0.3">
      <c r="A373" s="4" t="s">
        <v>394</v>
      </c>
      <c r="B373" s="24" t="s">
        <v>122</v>
      </c>
      <c r="C373" s="25" t="s">
        <v>80</v>
      </c>
      <c r="D373" s="7">
        <v>870264.15</v>
      </c>
      <c r="E373" s="16">
        <v>45488</v>
      </c>
      <c r="F373" s="22">
        <v>0</v>
      </c>
    </row>
    <row r="374" spans="1:6" ht="19.2" x14ac:dyDescent="0.3">
      <c r="A374" s="4" t="s">
        <v>394</v>
      </c>
      <c r="B374" s="24" t="s">
        <v>122</v>
      </c>
      <c r="C374" s="25" t="s">
        <v>81</v>
      </c>
      <c r="D374" s="7">
        <v>195178.79</v>
      </c>
      <c r="E374" s="16">
        <v>45488</v>
      </c>
      <c r="F374" s="22">
        <v>32951.839999999997</v>
      </c>
    </row>
    <row r="375" spans="1:6" ht="19.2" x14ac:dyDescent="0.3">
      <c r="A375" s="4" t="s">
        <v>394</v>
      </c>
      <c r="B375" s="24" t="s">
        <v>122</v>
      </c>
      <c r="C375" s="25" t="s">
        <v>82</v>
      </c>
      <c r="D375" s="7">
        <v>301832.87</v>
      </c>
      <c r="E375" s="16">
        <v>45519</v>
      </c>
      <c r="F375" s="22">
        <v>0</v>
      </c>
    </row>
    <row r="376" spans="1:6" ht="19.2" x14ac:dyDescent="0.3">
      <c r="A376" s="4" t="s">
        <v>394</v>
      </c>
      <c r="B376" s="24" t="s">
        <v>122</v>
      </c>
      <c r="C376" s="25" t="s">
        <v>83</v>
      </c>
      <c r="D376" s="7">
        <v>82164.3</v>
      </c>
      <c r="E376" s="16">
        <v>45519</v>
      </c>
      <c r="F376" s="22">
        <v>0</v>
      </c>
    </row>
    <row r="377" spans="1:6" ht="19.2" x14ac:dyDescent="0.3">
      <c r="A377" s="4" t="s">
        <v>394</v>
      </c>
      <c r="B377" s="24" t="s">
        <v>122</v>
      </c>
      <c r="C377" s="25" t="s">
        <v>84</v>
      </c>
      <c r="D377" s="7">
        <v>292633.86</v>
      </c>
      <c r="E377" s="16">
        <v>45519</v>
      </c>
      <c r="F377" s="22">
        <v>0</v>
      </c>
    </row>
    <row r="378" spans="1:6" ht="19.2" x14ac:dyDescent="0.3">
      <c r="A378" s="4" t="s">
        <v>394</v>
      </c>
      <c r="B378" s="24" t="s">
        <v>122</v>
      </c>
      <c r="C378" s="25" t="s">
        <v>85</v>
      </c>
      <c r="D378" s="7">
        <v>79660.160000000003</v>
      </c>
      <c r="E378" s="16">
        <v>45519</v>
      </c>
      <c r="F378" s="22">
        <v>0</v>
      </c>
    </row>
    <row r="379" spans="1:6" ht="19.2" x14ac:dyDescent="0.3">
      <c r="A379" s="4" t="s">
        <v>394</v>
      </c>
      <c r="B379" s="24" t="s">
        <v>122</v>
      </c>
      <c r="C379" s="25" t="s">
        <v>86</v>
      </c>
      <c r="D379" s="7">
        <v>445601.43</v>
      </c>
      <c r="E379" s="16">
        <v>45519</v>
      </c>
      <c r="F379" s="22">
        <v>0</v>
      </c>
    </row>
    <row r="380" spans="1:6" ht="19.2" x14ac:dyDescent="0.3">
      <c r="A380" s="4" t="s">
        <v>394</v>
      </c>
      <c r="B380" s="24" t="s">
        <v>122</v>
      </c>
      <c r="C380" s="25" t="s">
        <v>87</v>
      </c>
      <c r="D380" s="7">
        <v>116809.74</v>
      </c>
      <c r="E380" s="16">
        <v>45519</v>
      </c>
      <c r="F380" s="22">
        <v>0</v>
      </c>
    </row>
    <row r="381" spans="1:6" ht="19.2" x14ac:dyDescent="0.3">
      <c r="A381" s="4" t="s">
        <v>394</v>
      </c>
      <c r="B381" s="24" t="s">
        <v>122</v>
      </c>
      <c r="C381" s="25" t="s">
        <v>88</v>
      </c>
      <c r="D381" s="7">
        <v>294126.71000000002</v>
      </c>
      <c r="E381" s="16">
        <v>45519</v>
      </c>
      <c r="F381" s="22">
        <v>0</v>
      </c>
    </row>
    <row r="382" spans="1:6" ht="19.2" x14ac:dyDescent="0.3">
      <c r="A382" s="4" t="s">
        <v>394</v>
      </c>
      <c r="B382" s="24" t="s">
        <v>122</v>
      </c>
      <c r="C382" s="25" t="s">
        <v>89</v>
      </c>
      <c r="D382" s="7">
        <v>77102.240000000005</v>
      </c>
      <c r="E382" s="16">
        <v>45519</v>
      </c>
      <c r="F382" s="22">
        <v>0</v>
      </c>
    </row>
    <row r="383" spans="1:6" ht="19.2" x14ac:dyDescent="0.3">
      <c r="A383" s="4" t="s">
        <v>394</v>
      </c>
      <c r="B383" s="24" t="s">
        <v>122</v>
      </c>
      <c r="C383" s="25" t="s">
        <v>90</v>
      </c>
      <c r="D383" s="7">
        <v>294126.71000000002</v>
      </c>
      <c r="E383" s="16">
        <v>45762</v>
      </c>
      <c r="F383" s="22">
        <v>0</v>
      </c>
    </row>
    <row r="384" spans="1:6" ht="19.2" x14ac:dyDescent="0.3">
      <c r="A384" s="4" t="s">
        <v>394</v>
      </c>
      <c r="B384" s="24" t="s">
        <v>122</v>
      </c>
      <c r="C384" s="25" t="s">
        <v>91</v>
      </c>
      <c r="D384" s="7">
        <v>77102.240000000005</v>
      </c>
      <c r="E384" s="16">
        <v>45762</v>
      </c>
      <c r="F384" s="22">
        <v>0</v>
      </c>
    </row>
    <row r="385" spans="1:6" ht="19.2" x14ac:dyDescent="0.3">
      <c r="A385" s="4" t="s">
        <v>394</v>
      </c>
      <c r="B385" s="24" t="s">
        <v>122</v>
      </c>
      <c r="C385" s="25" t="s">
        <v>92</v>
      </c>
      <c r="D385" s="7">
        <v>2797017.61</v>
      </c>
      <c r="E385" s="16">
        <v>45519</v>
      </c>
      <c r="F385" s="22">
        <v>0</v>
      </c>
    </row>
    <row r="386" spans="1:6" ht="19.2" x14ac:dyDescent="0.3">
      <c r="A386" s="4" t="s">
        <v>394</v>
      </c>
      <c r="B386" s="24" t="s">
        <v>122</v>
      </c>
      <c r="C386" s="25" t="s">
        <v>93</v>
      </c>
      <c r="D386" s="7">
        <v>733208.85</v>
      </c>
      <c r="E386" s="16">
        <v>45519</v>
      </c>
      <c r="F386" s="22">
        <v>0</v>
      </c>
    </row>
    <row r="387" spans="1:6" ht="19.2" x14ac:dyDescent="0.3">
      <c r="A387" s="4" t="s">
        <v>394</v>
      </c>
      <c r="B387" s="24" t="s">
        <v>123</v>
      </c>
      <c r="C387" s="25" t="s">
        <v>60</v>
      </c>
      <c r="D387" s="7">
        <v>1223.1600000000001</v>
      </c>
      <c r="E387" s="16">
        <v>45519</v>
      </c>
      <c r="F387" s="22">
        <v>0</v>
      </c>
    </row>
    <row r="388" spans="1:6" ht="19.2" x14ac:dyDescent="0.3">
      <c r="A388" s="4" t="s">
        <v>394</v>
      </c>
      <c r="B388" s="24" t="s">
        <v>123</v>
      </c>
      <c r="C388" s="25" t="s">
        <v>62</v>
      </c>
      <c r="D388" s="7">
        <v>1182.8399999999999</v>
      </c>
      <c r="E388" s="16">
        <v>45519</v>
      </c>
      <c r="F388" s="22">
        <v>0</v>
      </c>
    </row>
    <row r="389" spans="1:6" ht="19.2" x14ac:dyDescent="0.3">
      <c r="A389" s="4" t="s">
        <v>394</v>
      </c>
      <c r="B389" s="24" t="s">
        <v>123</v>
      </c>
      <c r="C389" s="25" t="s">
        <v>64</v>
      </c>
      <c r="D389" s="7">
        <v>1398.09</v>
      </c>
      <c r="E389" s="16">
        <v>45519</v>
      </c>
      <c r="F389" s="22">
        <v>0</v>
      </c>
    </row>
    <row r="390" spans="1:6" ht="19.2" x14ac:dyDescent="0.3">
      <c r="A390" s="4" t="s">
        <v>394</v>
      </c>
      <c r="B390" s="24" t="s">
        <v>123</v>
      </c>
      <c r="C390" s="25" t="s">
        <v>66</v>
      </c>
      <c r="D390" s="7">
        <v>1096.02</v>
      </c>
      <c r="E390" s="16">
        <v>45519</v>
      </c>
      <c r="F390" s="22">
        <v>0</v>
      </c>
    </row>
    <row r="391" spans="1:6" ht="19.2" x14ac:dyDescent="0.3">
      <c r="A391" s="4" t="s">
        <v>394</v>
      </c>
      <c r="B391" s="24" t="s">
        <v>123</v>
      </c>
      <c r="C391" s="25" t="s">
        <v>57</v>
      </c>
      <c r="D391" s="7">
        <v>3664.93</v>
      </c>
      <c r="E391" s="16">
        <v>45504</v>
      </c>
      <c r="F391" s="22">
        <v>0</v>
      </c>
    </row>
    <row r="392" spans="1:6" ht="19.2" x14ac:dyDescent="0.3">
      <c r="A392" s="4" t="s">
        <v>394</v>
      </c>
      <c r="B392" s="24" t="s">
        <v>123</v>
      </c>
      <c r="C392" s="25" t="s">
        <v>80</v>
      </c>
      <c r="D392" s="7">
        <v>3203.49</v>
      </c>
      <c r="E392" s="16">
        <v>45488</v>
      </c>
      <c r="F392" s="22">
        <v>0</v>
      </c>
    </row>
    <row r="393" spans="1:6" ht="19.2" x14ac:dyDescent="0.3">
      <c r="A393" s="4" t="s">
        <v>394</v>
      </c>
      <c r="B393" s="24" t="s">
        <v>123</v>
      </c>
      <c r="C393" s="25" t="s">
        <v>82</v>
      </c>
      <c r="D393" s="7">
        <v>1111.06</v>
      </c>
      <c r="E393" s="16">
        <v>45519</v>
      </c>
      <c r="F393" s="22">
        <v>0</v>
      </c>
    </row>
    <row r="394" spans="1:6" ht="19.2" x14ac:dyDescent="0.3">
      <c r="A394" s="4" t="s">
        <v>394</v>
      </c>
      <c r="B394" s="24" t="s">
        <v>123</v>
      </c>
      <c r="C394" s="25" t="s">
        <v>84</v>
      </c>
      <c r="D394" s="7">
        <v>1077.2</v>
      </c>
      <c r="E394" s="16">
        <v>45519</v>
      </c>
      <c r="F394" s="22">
        <v>0</v>
      </c>
    </row>
    <row r="395" spans="1:6" ht="19.2" x14ac:dyDescent="0.3">
      <c r="A395" s="4" t="s">
        <v>394</v>
      </c>
      <c r="B395" s="24" t="s">
        <v>123</v>
      </c>
      <c r="C395" s="25" t="s">
        <v>86</v>
      </c>
      <c r="D395" s="7">
        <v>1640.28</v>
      </c>
      <c r="E395" s="16">
        <v>45519</v>
      </c>
      <c r="F395" s="22">
        <v>0</v>
      </c>
    </row>
    <row r="396" spans="1:6" ht="19.2" x14ac:dyDescent="0.3">
      <c r="A396" s="4" t="s">
        <v>394</v>
      </c>
      <c r="B396" s="24" t="s">
        <v>123</v>
      </c>
      <c r="C396" s="25" t="s">
        <v>88</v>
      </c>
      <c r="D396" s="7">
        <v>1082.69</v>
      </c>
      <c r="E396" s="16">
        <v>45519</v>
      </c>
      <c r="F396" s="22">
        <v>0</v>
      </c>
    </row>
    <row r="397" spans="1:6" ht="19.2" x14ac:dyDescent="0.3">
      <c r="A397" s="4" t="s">
        <v>394</v>
      </c>
      <c r="B397" s="24" t="s">
        <v>123</v>
      </c>
      <c r="C397" s="25" t="s">
        <v>90</v>
      </c>
      <c r="D397" s="7">
        <v>1082.69</v>
      </c>
      <c r="E397" s="16">
        <v>45762</v>
      </c>
      <c r="F397" s="22">
        <v>0</v>
      </c>
    </row>
    <row r="398" spans="1:6" ht="19.2" x14ac:dyDescent="0.3">
      <c r="A398" s="4" t="s">
        <v>394</v>
      </c>
      <c r="B398" s="24" t="s">
        <v>123</v>
      </c>
      <c r="C398" s="25" t="s">
        <v>92</v>
      </c>
      <c r="D398" s="7">
        <v>10295.959999999999</v>
      </c>
      <c r="E398" s="16">
        <v>45519</v>
      </c>
      <c r="F398" s="22">
        <v>0</v>
      </c>
    </row>
    <row r="399" spans="1:6" ht="19.2" x14ac:dyDescent="0.3">
      <c r="A399" s="4" t="s">
        <v>394</v>
      </c>
      <c r="B399" s="24" t="s">
        <v>124</v>
      </c>
      <c r="C399" s="25" t="s">
        <v>60</v>
      </c>
      <c r="D399" s="7">
        <v>46559.55</v>
      </c>
      <c r="E399" s="16">
        <v>45519</v>
      </c>
      <c r="F399" s="22">
        <v>0</v>
      </c>
    </row>
    <row r="400" spans="1:6" ht="19.2" x14ac:dyDescent="0.3">
      <c r="A400" s="4" t="s">
        <v>394</v>
      </c>
      <c r="B400" s="24" t="s">
        <v>124</v>
      </c>
      <c r="C400" s="25" t="s">
        <v>61</v>
      </c>
      <c r="D400" s="7">
        <v>12674.34</v>
      </c>
      <c r="E400" s="16">
        <v>45519</v>
      </c>
      <c r="F400" s="22">
        <v>0</v>
      </c>
    </row>
    <row r="401" spans="1:6" ht="19.2" x14ac:dyDescent="0.3">
      <c r="A401" s="4" t="s">
        <v>394</v>
      </c>
      <c r="B401" s="24" t="s">
        <v>124</v>
      </c>
      <c r="C401" s="25" t="s">
        <v>62</v>
      </c>
      <c r="D401" s="7">
        <v>45024.73</v>
      </c>
      <c r="E401" s="16">
        <v>45519</v>
      </c>
      <c r="F401" s="22">
        <v>0</v>
      </c>
    </row>
    <row r="402" spans="1:6" ht="19.2" x14ac:dyDescent="0.3">
      <c r="A402" s="4" t="s">
        <v>394</v>
      </c>
      <c r="B402" s="24" t="s">
        <v>124</v>
      </c>
      <c r="C402" s="25" t="s">
        <v>63</v>
      </c>
      <c r="D402" s="7">
        <v>12256.53</v>
      </c>
      <c r="E402" s="16">
        <v>45519</v>
      </c>
      <c r="F402" s="22">
        <v>0</v>
      </c>
    </row>
    <row r="403" spans="1:6" ht="19.2" x14ac:dyDescent="0.3">
      <c r="A403" s="4" t="s">
        <v>394</v>
      </c>
      <c r="B403" s="24" t="s">
        <v>124</v>
      </c>
      <c r="C403" s="25" t="s">
        <v>64</v>
      </c>
      <c r="D403" s="7">
        <v>53218.29</v>
      </c>
      <c r="E403" s="16">
        <v>45519</v>
      </c>
      <c r="F403" s="22">
        <v>0</v>
      </c>
    </row>
    <row r="404" spans="1:6" ht="19.2" x14ac:dyDescent="0.3">
      <c r="A404" s="4" t="s">
        <v>394</v>
      </c>
      <c r="B404" s="24" t="s">
        <v>124</v>
      </c>
      <c r="C404" s="25" t="s">
        <v>65</v>
      </c>
      <c r="D404" s="7">
        <v>13950.62</v>
      </c>
      <c r="E404" s="16">
        <v>45519</v>
      </c>
      <c r="F404" s="22">
        <v>0</v>
      </c>
    </row>
    <row r="405" spans="1:6" ht="19.2" x14ac:dyDescent="0.3">
      <c r="A405" s="4" t="s">
        <v>394</v>
      </c>
      <c r="B405" s="24" t="s">
        <v>124</v>
      </c>
      <c r="C405" s="25" t="s">
        <v>66</v>
      </c>
      <c r="D405" s="7">
        <v>41720.03</v>
      </c>
      <c r="E405" s="16">
        <v>45519</v>
      </c>
      <c r="F405" s="22">
        <v>0</v>
      </c>
    </row>
    <row r="406" spans="1:6" ht="19.2" x14ac:dyDescent="0.3">
      <c r="A406" s="4" t="s">
        <v>394</v>
      </c>
      <c r="B406" s="24" t="s">
        <v>124</v>
      </c>
      <c r="C406" s="25" t="s">
        <v>67</v>
      </c>
      <c r="D406" s="7">
        <v>10936.47</v>
      </c>
      <c r="E406" s="16">
        <v>45519</v>
      </c>
      <c r="F406" s="22">
        <v>0</v>
      </c>
    </row>
    <row r="407" spans="1:6" ht="19.2" x14ac:dyDescent="0.3">
      <c r="A407" s="4" t="s">
        <v>394</v>
      </c>
      <c r="B407" s="24" t="s">
        <v>124</v>
      </c>
      <c r="C407" s="25" t="s">
        <v>57</v>
      </c>
      <c r="D407" s="7">
        <v>139505.66</v>
      </c>
      <c r="E407" s="16">
        <v>45504</v>
      </c>
      <c r="F407" s="22">
        <v>0</v>
      </c>
    </row>
    <row r="408" spans="1:6" ht="19.2" x14ac:dyDescent="0.3">
      <c r="A408" s="4" t="s">
        <v>394</v>
      </c>
      <c r="B408" s="24" t="s">
        <v>124</v>
      </c>
      <c r="C408" s="25" t="s">
        <v>71</v>
      </c>
      <c r="D408" s="7">
        <v>19199.39</v>
      </c>
      <c r="E408" s="16">
        <v>45504</v>
      </c>
      <c r="F408" s="22">
        <v>0</v>
      </c>
    </row>
    <row r="409" spans="1:6" ht="19.2" x14ac:dyDescent="0.3">
      <c r="A409" s="4" t="s">
        <v>394</v>
      </c>
      <c r="B409" s="24" t="s">
        <v>124</v>
      </c>
      <c r="C409" s="25" t="s">
        <v>72</v>
      </c>
      <c r="D409" s="7">
        <v>21318.240000000002</v>
      </c>
      <c r="E409" s="16">
        <v>45504</v>
      </c>
      <c r="F409" s="22">
        <v>4973.9399999999996</v>
      </c>
    </row>
    <row r="410" spans="1:6" ht="19.2" x14ac:dyDescent="0.3">
      <c r="A410" s="4" t="s">
        <v>394</v>
      </c>
      <c r="B410" s="24" t="s">
        <v>124</v>
      </c>
      <c r="C410" s="25" t="s">
        <v>80</v>
      </c>
      <c r="D410" s="7">
        <v>121940.62</v>
      </c>
      <c r="E410" s="16">
        <v>45488</v>
      </c>
      <c r="F410" s="22">
        <v>0</v>
      </c>
    </row>
    <row r="411" spans="1:6" ht="19.2" x14ac:dyDescent="0.3">
      <c r="A411" s="4" t="s">
        <v>394</v>
      </c>
      <c r="B411" s="24" t="s">
        <v>124</v>
      </c>
      <c r="C411" s="25" t="s">
        <v>81</v>
      </c>
      <c r="D411" s="7">
        <v>27348.28</v>
      </c>
      <c r="E411" s="16">
        <v>45488</v>
      </c>
      <c r="F411" s="22">
        <v>4617.18</v>
      </c>
    </row>
    <row r="412" spans="1:6" ht="19.2" x14ac:dyDescent="0.3">
      <c r="A412" s="4" t="s">
        <v>394</v>
      </c>
      <c r="B412" s="24" t="s">
        <v>124</v>
      </c>
      <c r="C412" s="25" t="s">
        <v>82</v>
      </c>
      <c r="D412" s="7">
        <v>42292.55</v>
      </c>
      <c r="E412" s="16">
        <v>45519</v>
      </c>
      <c r="F412" s="22">
        <v>0</v>
      </c>
    </row>
    <row r="413" spans="1:6" ht="19.2" x14ac:dyDescent="0.3">
      <c r="A413" s="4" t="s">
        <v>394</v>
      </c>
      <c r="B413" s="24" t="s">
        <v>124</v>
      </c>
      <c r="C413" s="25" t="s">
        <v>83</v>
      </c>
      <c r="D413" s="7">
        <v>11512.79</v>
      </c>
      <c r="E413" s="16">
        <v>45519</v>
      </c>
      <c r="F413" s="22">
        <v>0</v>
      </c>
    </row>
    <row r="414" spans="1:6" ht="19.2" x14ac:dyDescent="0.3">
      <c r="A414" s="4" t="s">
        <v>394</v>
      </c>
      <c r="B414" s="24" t="s">
        <v>124</v>
      </c>
      <c r="C414" s="25" t="s">
        <v>84</v>
      </c>
      <c r="D414" s="7">
        <v>41003.589999999997</v>
      </c>
      <c r="E414" s="16">
        <v>45519</v>
      </c>
      <c r="F414" s="22">
        <v>0</v>
      </c>
    </row>
    <row r="415" spans="1:6" ht="19.2" x14ac:dyDescent="0.3">
      <c r="A415" s="4" t="s">
        <v>394</v>
      </c>
      <c r="B415" s="24" t="s">
        <v>124</v>
      </c>
      <c r="C415" s="25" t="s">
        <v>85</v>
      </c>
      <c r="D415" s="7">
        <v>11161.91</v>
      </c>
      <c r="E415" s="16">
        <v>45519</v>
      </c>
      <c r="F415" s="22">
        <v>0</v>
      </c>
    </row>
    <row r="416" spans="1:6" ht="19.2" x14ac:dyDescent="0.3">
      <c r="A416" s="4" t="s">
        <v>394</v>
      </c>
      <c r="B416" s="24" t="s">
        <v>124</v>
      </c>
      <c r="C416" s="25" t="s">
        <v>86</v>
      </c>
      <c r="D416" s="7">
        <v>62437.27</v>
      </c>
      <c r="E416" s="16">
        <v>45519</v>
      </c>
      <c r="F416" s="22">
        <v>0</v>
      </c>
    </row>
    <row r="417" spans="1:6" ht="19.2" x14ac:dyDescent="0.3">
      <c r="A417" s="4" t="s">
        <v>394</v>
      </c>
      <c r="B417" s="24" t="s">
        <v>124</v>
      </c>
      <c r="C417" s="25" t="s">
        <v>87</v>
      </c>
      <c r="D417" s="7">
        <v>16367.28</v>
      </c>
      <c r="E417" s="16">
        <v>45519</v>
      </c>
      <c r="F417" s="22">
        <v>0</v>
      </c>
    </row>
    <row r="418" spans="1:6" ht="19.2" x14ac:dyDescent="0.3">
      <c r="A418" s="4" t="s">
        <v>394</v>
      </c>
      <c r="B418" s="24" t="s">
        <v>124</v>
      </c>
      <c r="C418" s="25" t="s">
        <v>88</v>
      </c>
      <c r="D418" s="7">
        <v>41212.769999999997</v>
      </c>
      <c r="E418" s="16">
        <v>45519</v>
      </c>
      <c r="F418" s="22">
        <v>0</v>
      </c>
    </row>
    <row r="419" spans="1:6" ht="19.2" x14ac:dyDescent="0.3">
      <c r="A419" s="4" t="s">
        <v>394</v>
      </c>
      <c r="B419" s="24" t="s">
        <v>124</v>
      </c>
      <c r="C419" s="25" t="s">
        <v>89</v>
      </c>
      <c r="D419" s="7">
        <v>10803.5</v>
      </c>
      <c r="E419" s="16">
        <v>45519</v>
      </c>
      <c r="F419" s="22">
        <v>0</v>
      </c>
    </row>
    <row r="420" spans="1:6" ht="19.2" x14ac:dyDescent="0.3">
      <c r="A420" s="4" t="s">
        <v>394</v>
      </c>
      <c r="B420" s="24" t="s">
        <v>124</v>
      </c>
      <c r="C420" s="25" t="s">
        <v>90</v>
      </c>
      <c r="D420" s="7">
        <v>41212.769999999997</v>
      </c>
      <c r="E420" s="16">
        <v>45762</v>
      </c>
      <c r="F420" s="22">
        <v>0</v>
      </c>
    </row>
    <row r="421" spans="1:6" ht="19.2" x14ac:dyDescent="0.3">
      <c r="A421" s="4" t="s">
        <v>394</v>
      </c>
      <c r="B421" s="24" t="s">
        <v>124</v>
      </c>
      <c r="C421" s="25" t="s">
        <v>91</v>
      </c>
      <c r="D421" s="7">
        <v>10803.5</v>
      </c>
      <c r="E421" s="16">
        <v>45762</v>
      </c>
      <c r="F421" s="22">
        <v>0</v>
      </c>
    </row>
    <row r="422" spans="1:6" ht="19.2" x14ac:dyDescent="0.3">
      <c r="A422" s="4" t="s">
        <v>394</v>
      </c>
      <c r="B422" s="24" t="s">
        <v>124</v>
      </c>
      <c r="C422" s="25" t="s">
        <v>92</v>
      </c>
      <c r="D422" s="7">
        <v>391915.56</v>
      </c>
      <c r="E422" s="16">
        <v>45519</v>
      </c>
      <c r="F422" s="22">
        <v>0</v>
      </c>
    </row>
    <row r="423" spans="1:6" ht="19.2" x14ac:dyDescent="0.3">
      <c r="A423" s="4" t="s">
        <v>394</v>
      </c>
      <c r="B423" s="24" t="s">
        <v>124</v>
      </c>
      <c r="C423" s="25" t="s">
        <v>93</v>
      </c>
      <c r="D423" s="7">
        <v>102736.56</v>
      </c>
      <c r="E423" s="16">
        <v>45519</v>
      </c>
      <c r="F423" s="22">
        <v>0</v>
      </c>
    </row>
    <row r="424" spans="1:6" ht="19.2" x14ac:dyDescent="0.3">
      <c r="A424" s="4" t="s">
        <v>394</v>
      </c>
      <c r="B424" s="24" t="s">
        <v>125</v>
      </c>
      <c r="C424" s="25" t="s">
        <v>60</v>
      </c>
      <c r="D424" s="7">
        <v>3818.27</v>
      </c>
      <c r="E424" s="16">
        <v>45519</v>
      </c>
      <c r="F424" s="22">
        <v>0</v>
      </c>
    </row>
    <row r="425" spans="1:6" ht="19.2" x14ac:dyDescent="0.3">
      <c r="A425" s="4" t="s">
        <v>394</v>
      </c>
      <c r="B425" s="24" t="s">
        <v>125</v>
      </c>
      <c r="C425" s="25" t="s">
        <v>62</v>
      </c>
      <c r="D425" s="7">
        <v>3692.4</v>
      </c>
      <c r="E425" s="16">
        <v>45519</v>
      </c>
      <c r="F425" s="22">
        <v>0</v>
      </c>
    </row>
    <row r="426" spans="1:6" ht="19.2" x14ac:dyDescent="0.3">
      <c r="A426" s="4" t="s">
        <v>394</v>
      </c>
      <c r="B426" s="24" t="s">
        <v>125</v>
      </c>
      <c r="C426" s="25" t="s">
        <v>64</v>
      </c>
      <c r="D426" s="7">
        <v>4364.34</v>
      </c>
      <c r="E426" s="16">
        <v>45519</v>
      </c>
      <c r="F426" s="22">
        <v>0</v>
      </c>
    </row>
    <row r="427" spans="1:6" ht="19.2" x14ac:dyDescent="0.3">
      <c r="A427" s="4" t="s">
        <v>394</v>
      </c>
      <c r="B427" s="24" t="s">
        <v>125</v>
      </c>
      <c r="C427" s="25" t="s">
        <v>66</v>
      </c>
      <c r="D427" s="7">
        <v>3421.39</v>
      </c>
      <c r="E427" s="16">
        <v>45519</v>
      </c>
      <c r="F427" s="22">
        <v>0</v>
      </c>
    </row>
    <row r="428" spans="1:6" ht="19.2" x14ac:dyDescent="0.3">
      <c r="A428" s="4" t="s">
        <v>394</v>
      </c>
      <c r="B428" s="24" t="s">
        <v>125</v>
      </c>
      <c r="C428" s="25" t="s">
        <v>57</v>
      </c>
      <c r="D428" s="7">
        <v>11440.62</v>
      </c>
      <c r="E428" s="16">
        <v>45504</v>
      </c>
      <c r="F428" s="22">
        <v>0</v>
      </c>
    </row>
    <row r="429" spans="1:6" ht="19.2" x14ac:dyDescent="0.3">
      <c r="A429" s="4" t="s">
        <v>394</v>
      </c>
      <c r="B429" s="24" t="s">
        <v>125</v>
      </c>
      <c r="C429" s="25" t="s">
        <v>80</v>
      </c>
      <c r="D429" s="7">
        <v>10000.14</v>
      </c>
      <c r="E429" s="16">
        <v>45488</v>
      </c>
      <c r="F429" s="22">
        <v>0</v>
      </c>
    </row>
    <row r="430" spans="1:6" ht="19.2" x14ac:dyDescent="0.3">
      <c r="A430" s="4" t="s">
        <v>394</v>
      </c>
      <c r="B430" s="24" t="s">
        <v>125</v>
      </c>
      <c r="C430" s="25" t="s">
        <v>82</v>
      </c>
      <c r="D430" s="7">
        <v>3468.34</v>
      </c>
      <c r="E430" s="16">
        <v>45519</v>
      </c>
      <c r="F430" s="22">
        <v>0</v>
      </c>
    </row>
    <row r="431" spans="1:6" ht="19.2" x14ac:dyDescent="0.3">
      <c r="A431" s="4" t="s">
        <v>394</v>
      </c>
      <c r="B431" s="24" t="s">
        <v>125</v>
      </c>
      <c r="C431" s="25" t="s">
        <v>84</v>
      </c>
      <c r="D431" s="7">
        <v>3362.63</v>
      </c>
      <c r="E431" s="16">
        <v>45519</v>
      </c>
      <c r="F431" s="22">
        <v>0</v>
      </c>
    </row>
    <row r="432" spans="1:6" ht="19.2" x14ac:dyDescent="0.3">
      <c r="A432" s="4" t="s">
        <v>394</v>
      </c>
      <c r="B432" s="24" t="s">
        <v>125</v>
      </c>
      <c r="C432" s="25" t="s">
        <v>86</v>
      </c>
      <c r="D432" s="7">
        <v>5120.37</v>
      </c>
      <c r="E432" s="16">
        <v>45519</v>
      </c>
      <c r="F432" s="22">
        <v>0</v>
      </c>
    </row>
    <row r="433" spans="1:6" ht="19.2" x14ac:dyDescent="0.3">
      <c r="A433" s="4" t="s">
        <v>394</v>
      </c>
      <c r="B433" s="24" t="s">
        <v>125</v>
      </c>
      <c r="C433" s="25" t="s">
        <v>88</v>
      </c>
      <c r="D433" s="7">
        <v>3379.79</v>
      </c>
      <c r="E433" s="16">
        <v>45519</v>
      </c>
      <c r="F433" s="22">
        <v>0</v>
      </c>
    </row>
    <row r="434" spans="1:6" ht="19.2" x14ac:dyDescent="0.3">
      <c r="A434" s="4" t="s">
        <v>394</v>
      </c>
      <c r="B434" s="24" t="s">
        <v>125</v>
      </c>
      <c r="C434" s="25" t="s">
        <v>90</v>
      </c>
      <c r="D434" s="7">
        <v>3379.79</v>
      </c>
      <c r="E434" s="16">
        <v>45762</v>
      </c>
      <c r="F434" s="22">
        <v>0</v>
      </c>
    </row>
    <row r="435" spans="1:6" ht="19.2" x14ac:dyDescent="0.3">
      <c r="A435" s="4" t="s">
        <v>394</v>
      </c>
      <c r="B435" s="24" t="s">
        <v>125</v>
      </c>
      <c r="C435" s="25" t="s">
        <v>92</v>
      </c>
      <c r="D435" s="7">
        <v>32140.31</v>
      </c>
      <c r="E435" s="16">
        <v>45519</v>
      </c>
      <c r="F435" s="22">
        <v>0</v>
      </c>
    </row>
    <row r="436" spans="1:6" ht="19.2" x14ac:dyDescent="0.3">
      <c r="A436" s="4" t="s">
        <v>394</v>
      </c>
      <c r="B436" s="24" t="s">
        <v>126</v>
      </c>
      <c r="C436" s="25" t="s">
        <v>60</v>
      </c>
      <c r="D436" s="7">
        <v>2812.87</v>
      </c>
      <c r="E436" s="16">
        <v>45519</v>
      </c>
      <c r="F436" s="22">
        <v>0</v>
      </c>
    </row>
    <row r="437" spans="1:6" ht="19.2" x14ac:dyDescent="0.3">
      <c r="A437" s="4" t="s">
        <v>394</v>
      </c>
      <c r="B437" s="24" t="s">
        <v>126</v>
      </c>
      <c r="C437" s="25" t="s">
        <v>62</v>
      </c>
      <c r="D437" s="7">
        <v>2720.15</v>
      </c>
      <c r="E437" s="16">
        <v>45519</v>
      </c>
      <c r="F437" s="22">
        <v>0</v>
      </c>
    </row>
    <row r="438" spans="1:6" ht="19.2" x14ac:dyDescent="0.3">
      <c r="A438" s="4" t="s">
        <v>394</v>
      </c>
      <c r="B438" s="24" t="s">
        <v>126</v>
      </c>
      <c r="C438" s="25" t="s">
        <v>64</v>
      </c>
      <c r="D438" s="7">
        <v>3215.16</v>
      </c>
      <c r="E438" s="16">
        <v>45519</v>
      </c>
      <c r="F438" s="22">
        <v>0</v>
      </c>
    </row>
    <row r="439" spans="1:6" ht="19.2" x14ac:dyDescent="0.3">
      <c r="A439" s="4" t="s">
        <v>394</v>
      </c>
      <c r="B439" s="24" t="s">
        <v>126</v>
      </c>
      <c r="C439" s="25" t="s">
        <v>66</v>
      </c>
      <c r="D439" s="7">
        <v>2520.5</v>
      </c>
      <c r="E439" s="16">
        <v>45519</v>
      </c>
      <c r="F439" s="22">
        <v>0</v>
      </c>
    </row>
    <row r="440" spans="1:6" ht="19.2" x14ac:dyDescent="0.3">
      <c r="A440" s="4" t="s">
        <v>394</v>
      </c>
      <c r="B440" s="24" t="s">
        <v>126</v>
      </c>
      <c r="C440" s="25" t="s">
        <v>57</v>
      </c>
      <c r="D440" s="7">
        <v>8428.17</v>
      </c>
      <c r="E440" s="16">
        <v>45504</v>
      </c>
      <c r="F440" s="22">
        <v>0</v>
      </c>
    </row>
    <row r="441" spans="1:6" ht="19.2" x14ac:dyDescent="0.3">
      <c r="A441" s="4" t="s">
        <v>394</v>
      </c>
      <c r="B441" s="24" t="s">
        <v>126</v>
      </c>
      <c r="C441" s="25" t="s">
        <v>80</v>
      </c>
      <c r="D441" s="7">
        <v>7366.98</v>
      </c>
      <c r="E441" s="16">
        <v>45488</v>
      </c>
      <c r="F441" s="22">
        <v>0</v>
      </c>
    </row>
    <row r="442" spans="1:6" ht="19.2" x14ac:dyDescent="0.3">
      <c r="A442" s="4" t="s">
        <v>394</v>
      </c>
      <c r="B442" s="24" t="s">
        <v>126</v>
      </c>
      <c r="C442" s="25" t="s">
        <v>82</v>
      </c>
      <c r="D442" s="7">
        <v>2555.08</v>
      </c>
      <c r="E442" s="16">
        <v>45519</v>
      </c>
      <c r="F442" s="22">
        <v>0</v>
      </c>
    </row>
    <row r="443" spans="1:6" ht="19.2" x14ac:dyDescent="0.3">
      <c r="A443" s="4" t="s">
        <v>394</v>
      </c>
      <c r="B443" s="24" t="s">
        <v>126</v>
      </c>
      <c r="C443" s="25" t="s">
        <v>84</v>
      </c>
      <c r="D443" s="7">
        <v>2477.21</v>
      </c>
      <c r="E443" s="16">
        <v>45519</v>
      </c>
      <c r="F443" s="22">
        <v>0</v>
      </c>
    </row>
    <row r="444" spans="1:6" ht="19.2" x14ac:dyDescent="0.3">
      <c r="A444" s="4" t="s">
        <v>394</v>
      </c>
      <c r="B444" s="24" t="s">
        <v>126</v>
      </c>
      <c r="C444" s="25" t="s">
        <v>86</v>
      </c>
      <c r="D444" s="7">
        <v>3772.12</v>
      </c>
      <c r="E444" s="16">
        <v>45519</v>
      </c>
      <c r="F444" s="22">
        <v>0</v>
      </c>
    </row>
    <row r="445" spans="1:6" ht="19.2" x14ac:dyDescent="0.3">
      <c r="A445" s="4" t="s">
        <v>394</v>
      </c>
      <c r="B445" s="24" t="s">
        <v>126</v>
      </c>
      <c r="C445" s="25" t="s">
        <v>88</v>
      </c>
      <c r="D445" s="7">
        <v>2489.85</v>
      </c>
      <c r="E445" s="16">
        <v>45519</v>
      </c>
      <c r="F445" s="22">
        <v>0</v>
      </c>
    </row>
    <row r="446" spans="1:6" ht="19.2" x14ac:dyDescent="0.3">
      <c r="A446" s="4" t="s">
        <v>394</v>
      </c>
      <c r="B446" s="24" t="s">
        <v>126</v>
      </c>
      <c r="C446" s="25" t="s">
        <v>90</v>
      </c>
      <c r="D446" s="7">
        <v>2489.85</v>
      </c>
      <c r="E446" s="16">
        <v>45762</v>
      </c>
      <c r="F446" s="22">
        <v>0</v>
      </c>
    </row>
    <row r="447" spans="1:6" ht="19.2" x14ac:dyDescent="0.3">
      <c r="A447" s="4" t="s">
        <v>394</v>
      </c>
      <c r="B447" s="24" t="s">
        <v>126</v>
      </c>
      <c r="C447" s="25" t="s">
        <v>92</v>
      </c>
      <c r="D447" s="7">
        <v>23677.39</v>
      </c>
      <c r="E447" s="16">
        <v>45519</v>
      </c>
      <c r="F447" s="22">
        <v>0</v>
      </c>
    </row>
    <row r="448" spans="1:6" ht="19.2" x14ac:dyDescent="0.3">
      <c r="A448" s="4" t="s">
        <v>394</v>
      </c>
      <c r="B448" s="24" t="s">
        <v>127</v>
      </c>
      <c r="C448" s="25" t="s">
        <v>60</v>
      </c>
      <c r="D448" s="7">
        <v>26250.3</v>
      </c>
      <c r="E448" s="16">
        <v>45519</v>
      </c>
      <c r="F448" s="22">
        <v>0</v>
      </c>
    </row>
    <row r="449" spans="1:6" ht="19.2" x14ac:dyDescent="0.3">
      <c r="A449" s="4" t="s">
        <v>394</v>
      </c>
      <c r="B449" s="24" t="s">
        <v>127</v>
      </c>
      <c r="C449" s="25" t="s">
        <v>62</v>
      </c>
      <c r="D449" s="7">
        <v>25384.97</v>
      </c>
      <c r="E449" s="16">
        <v>45519</v>
      </c>
      <c r="F449" s="22">
        <v>0</v>
      </c>
    </row>
    <row r="450" spans="1:6" ht="19.2" x14ac:dyDescent="0.3">
      <c r="A450" s="4" t="s">
        <v>394</v>
      </c>
      <c r="B450" s="24" t="s">
        <v>127</v>
      </c>
      <c r="C450" s="25" t="s">
        <v>64</v>
      </c>
      <c r="D450" s="7">
        <v>30004.51</v>
      </c>
      <c r="E450" s="16">
        <v>45519</v>
      </c>
      <c r="F450" s="22">
        <v>0</v>
      </c>
    </row>
    <row r="451" spans="1:6" ht="19.2" x14ac:dyDescent="0.3">
      <c r="A451" s="4" t="s">
        <v>394</v>
      </c>
      <c r="B451" s="24" t="s">
        <v>127</v>
      </c>
      <c r="C451" s="25" t="s">
        <v>66</v>
      </c>
      <c r="D451" s="7">
        <v>23521.78</v>
      </c>
      <c r="E451" s="16">
        <v>45519</v>
      </c>
      <c r="F451" s="22">
        <v>0</v>
      </c>
    </row>
    <row r="452" spans="1:6" ht="19.2" x14ac:dyDescent="0.3">
      <c r="A452" s="4" t="s">
        <v>394</v>
      </c>
      <c r="B452" s="24" t="s">
        <v>127</v>
      </c>
      <c r="C452" s="25" t="s">
        <v>57</v>
      </c>
      <c r="D452" s="7">
        <v>78653.39</v>
      </c>
      <c r="E452" s="16">
        <v>45504</v>
      </c>
      <c r="F452" s="22">
        <v>0</v>
      </c>
    </row>
    <row r="453" spans="1:6" ht="19.2" x14ac:dyDescent="0.3">
      <c r="A453" s="4" t="s">
        <v>394</v>
      </c>
      <c r="B453" s="24" t="s">
        <v>127</v>
      </c>
      <c r="C453" s="25" t="s">
        <v>80</v>
      </c>
      <c r="D453" s="7">
        <v>68750.2</v>
      </c>
      <c r="E453" s="16">
        <v>45488</v>
      </c>
      <c r="F453" s="22">
        <v>0</v>
      </c>
    </row>
    <row r="454" spans="1:6" ht="19.2" x14ac:dyDescent="0.3">
      <c r="A454" s="4" t="s">
        <v>394</v>
      </c>
      <c r="B454" s="24" t="s">
        <v>127</v>
      </c>
      <c r="C454" s="25" t="s">
        <v>82</v>
      </c>
      <c r="D454" s="7">
        <v>23844.57</v>
      </c>
      <c r="E454" s="16">
        <v>45519</v>
      </c>
      <c r="F454" s="22">
        <v>0</v>
      </c>
    </row>
    <row r="455" spans="1:6" ht="19.2" x14ac:dyDescent="0.3">
      <c r="A455" s="4" t="s">
        <v>394</v>
      </c>
      <c r="B455" s="24" t="s">
        <v>127</v>
      </c>
      <c r="C455" s="25" t="s">
        <v>84</v>
      </c>
      <c r="D455" s="7">
        <v>23117.85</v>
      </c>
      <c r="E455" s="16">
        <v>45519</v>
      </c>
      <c r="F455" s="22">
        <v>0</v>
      </c>
    </row>
    <row r="456" spans="1:6" ht="19.2" x14ac:dyDescent="0.3">
      <c r="A456" s="4" t="s">
        <v>394</v>
      </c>
      <c r="B456" s="24" t="s">
        <v>127</v>
      </c>
      <c r="C456" s="25" t="s">
        <v>86</v>
      </c>
      <c r="D456" s="7">
        <v>35202.17</v>
      </c>
      <c r="E456" s="16">
        <v>45519</v>
      </c>
      <c r="F456" s="22">
        <v>0</v>
      </c>
    </row>
    <row r="457" spans="1:6" ht="19.2" x14ac:dyDescent="0.3">
      <c r="A457" s="4" t="s">
        <v>394</v>
      </c>
      <c r="B457" s="24" t="s">
        <v>127</v>
      </c>
      <c r="C457" s="25" t="s">
        <v>88</v>
      </c>
      <c r="D457" s="7">
        <v>23235.79</v>
      </c>
      <c r="E457" s="16">
        <v>45519</v>
      </c>
      <c r="F457" s="22">
        <v>0</v>
      </c>
    </row>
    <row r="458" spans="1:6" ht="19.2" x14ac:dyDescent="0.3">
      <c r="A458" s="4" t="s">
        <v>394</v>
      </c>
      <c r="B458" s="24" t="s">
        <v>127</v>
      </c>
      <c r="C458" s="25" t="s">
        <v>90</v>
      </c>
      <c r="D458" s="7">
        <v>23235.79</v>
      </c>
      <c r="E458" s="16">
        <v>45762</v>
      </c>
      <c r="F458" s="22">
        <v>0</v>
      </c>
    </row>
    <row r="459" spans="1:6" ht="19.2" x14ac:dyDescent="0.3">
      <c r="A459" s="4" t="s">
        <v>394</v>
      </c>
      <c r="B459" s="24" t="s">
        <v>127</v>
      </c>
      <c r="C459" s="25" t="s">
        <v>92</v>
      </c>
      <c r="D459" s="7">
        <v>220962.25</v>
      </c>
      <c r="E459" s="16">
        <v>45519</v>
      </c>
      <c r="F459" s="22">
        <v>0</v>
      </c>
    </row>
    <row r="460" spans="1:6" ht="19.2" x14ac:dyDescent="0.3">
      <c r="A460" s="4" t="s">
        <v>394</v>
      </c>
      <c r="B460" s="24" t="s">
        <v>128</v>
      </c>
      <c r="C460" s="25" t="s">
        <v>60</v>
      </c>
      <c r="D460" s="7">
        <v>13834.12</v>
      </c>
      <c r="E460" s="16">
        <v>45519</v>
      </c>
      <c r="F460" s="22">
        <v>0</v>
      </c>
    </row>
    <row r="461" spans="1:6" ht="19.2" x14ac:dyDescent="0.3">
      <c r="A461" s="4" t="s">
        <v>394</v>
      </c>
      <c r="B461" s="24" t="s">
        <v>128</v>
      </c>
      <c r="C461" s="25" t="s">
        <v>62</v>
      </c>
      <c r="D461" s="7">
        <v>13378.08</v>
      </c>
      <c r="E461" s="16">
        <v>45519</v>
      </c>
      <c r="F461" s="22">
        <v>0</v>
      </c>
    </row>
    <row r="462" spans="1:6" ht="19.2" x14ac:dyDescent="0.3">
      <c r="A462" s="4" t="s">
        <v>394</v>
      </c>
      <c r="B462" s="24" t="s">
        <v>128</v>
      </c>
      <c r="C462" s="25" t="s">
        <v>64</v>
      </c>
      <c r="D462" s="7">
        <v>15812.61</v>
      </c>
      <c r="E462" s="16">
        <v>45519</v>
      </c>
      <c r="F462" s="22">
        <v>0</v>
      </c>
    </row>
    <row r="463" spans="1:6" ht="19.2" x14ac:dyDescent="0.3">
      <c r="A463" s="4" t="s">
        <v>394</v>
      </c>
      <c r="B463" s="24" t="s">
        <v>128</v>
      </c>
      <c r="C463" s="25" t="s">
        <v>66</v>
      </c>
      <c r="D463" s="7">
        <v>12396.16</v>
      </c>
      <c r="E463" s="16">
        <v>45519</v>
      </c>
      <c r="F463" s="22">
        <v>0</v>
      </c>
    </row>
    <row r="464" spans="1:6" ht="19.2" x14ac:dyDescent="0.3">
      <c r="A464" s="4" t="s">
        <v>394</v>
      </c>
      <c r="B464" s="24" t="s">
        <v>128</v>
      </c>
      <c r="C464" s="25" t="s">
        <v>57</v>
      </c>
      <c r="D464" s="7">
        <v>41450.959999999999</v>
      </c>
      <c r="E464" s="16">
        <v>45504</v>
      </c>
      <c r="F464" s="22">
        <v>0</v>
      </c>
    </row>
    <row r="465" spans="1:6" ht="19.2" x14ac:dyDescent="0.3">
      <c r="A465" s="4" t="s">
        <v>394</v>
      </c>
      <c r="B465" s="24" t="s">
        <v>128</v>
      </c>
      <c r="C465" s="25" t="s">
        <v>80</v>
      </c>
      <c r="D465" s="7">
        <v>36231.9</v>
      </c>
      <c r="E465" s="16">
        <v>45488</v>
      </c>
      <c r="F465" s="22">
        <v>0</v>
      </c>
    </row>
    <row r="466" spans="1:6" ht="19.2" x14ac:dyDescent="0.3">
      <c r="A466" s="4" t="s">
        <v>394</v>
      </c>
      <c r="B466" s="24" t="s">
        <v>128</v>
      </c>
      <c r="C466" s="25" t="s">
        <v>82</v>
      </c>
      <c r="D466" s="7">
        <v>12566.28</v>
      </c>
      <c r="E466" s="16">
        <v>45519</v>
      </c>
      <c r="F466" s="22">
        <v>0</v>
      </c>
    </row>
    <row r="467" spans="1:6" ht="19.2" x14ac:dyDescent="0.3">
      <c r="A467" s="4" t="s">
        <v>394</v>
      </c>
      <c r="B467" s="24" t="s">
        <v>128</v>
      </c>
      <c r="C467" s="25" t="s">
        <v>84</v>
      </c>
      <c r="D467" s="7">
        <v>12183.29</v>
      </c>
      <c r="E467" s="16">
        <v>45519</v>
      </c>
      <c r="F467" s="22">
        <v>0</v>
      </c>
    </row>
    <row r="468" spans="1:6" ht="19.2" x14ac:dyDescent="0.3">
      <c r="A468" s="4" t="s">
        <v>394</v>
      </c>
      <c r="B468" s="24" t="s">
        <v>128</v>
      </c>
      <c r="C468" s="25" t="s">
        <v>86</v>
      </c>
      <c r="D468" s="7">
        <v>18551.82</v>
      </c>
      <c r="E468" s="16">
        <v>45519</v>
      </c>
      <c r="F468" s="22">
        <v>0</v>
      </c>
    </row>
    <row r="469" spans="1:6" ht="19.2" x14ac:dyDescent="0.3">
      <c r="A469" s="4" t="s">
        <v>394</v>
      </c>
      <c r="B469" s="24" t="s">
        <v>128</v>
      </c>
      <c r="C469" s="25" t="s">
        <v>88</v>
      </c>
      <c r="D469" s="7">
        <v>12245.44</v>
      </c>
      <c r="E469" s="16">
        <v>45519</v>
      </c>
      <c r="F469" s="22">
        <v>0</v>
      </c>
    </row>
    <row r="470" spans="1:6" ht="19.2" x14ac:dyDescent="0.3">
      <c r="A470" s="4" t="s">
        <v>394</v>
      </c>
      <c r="B470" s="24" t="s">
        <v>128</v>
      </c>
      <c r="C470" s="25" t="s">
        <v>90</v>
      </c>
      <c r="D470" s="7">
        <v>12245.44</v>
      </c>
      <c r="E470" s="16">
        <v>45762</v>
      </c>
      <c r="F470" s="22">
        <v>0</v>
      </c>
    </row>
    <row r="471" spans="1:6" ht="19.2" x14ac:dyDescent="0.3">
      <c r="A471" s="4" t="s">
        <v>394</v>
      </c>
      <c r="B471" s="24" t="s">
        <v>128</v>
      </c>
      <c r="C471" s="25" t="s">
        <v>92</v>
      </c>
      <c r="D471" s="7">
        <v>116448.85</v>
      </c>
      <c r="E471" s="16">
        <v>45519</v>
      </c>
      <c r="F471" s="22">
        <v>0</v>
      </c>
    </row>
    <row r="472" spans="1:6" ht="19.2" x14ac:dyDescent="0.3">
      <c r="A472" s="4" t="s">
        <v>394</v>
      </c>
      <c r="B472" s="24" t="s">
        <v>129</v>
      </c>
      <c r="C472" s="25" t="s">
        <v>60</v>
      </c>
      <c r="D472" s="7">
        <v>44477.81</v>
      </c>
      <c r="E472" s="16">
        <v>45519</v>
      </c>
      <c r="F472" s="22">
        <v>0</v>
      </c>
    </row>
    <row r="473" spans="1:6" ht="19.2" x14ac:dyDescent="0.3">
      <c r="A473" s="4" t="s">
        <v>394</v>
      </c>
      <c r="B473" s="24" t="s">
        <v>129</v>
      </c>
      <c r="C473" s="25" t="s">
        <v>61</v>
      </c>
      <c r="D473" s="7">
        <v>12107.65</v>
      </c>
      <c r="E473" s="16">
        <v>45519</v>
      </c>
      <c r="F473" s="22">
        <v>0</v>
      </c>
    </row>
    <row r="474" spans="1:6" ht="19.2" x14ac:dyDescent="0.3">
      <c r="A474" s="4" t="s">
        <v>394</v>
      </c>
      <c r="B474" s="24" t="s">
        <v>129</v>
      </c>
      <c r="C474" s="25" t="s">
        <v>62</v>
      </c>
      <c r="D474" s="7">
        <v>43011.62</v>
      </c>
      <c r="E474" s="16">
        <v>45519</v>
      </c>
      <c r="F474" s="22">
        <v>0</v>
      </c>
    </row>
    <row r="475" spans="1:6" ht="19.2" x14ac:dyDescent="0.3">
      <c r="A475" s="4" t="s">
        <v>394</v>
      </c>
      <c r="B475" s="24" t="s">
        <v>129</v>
      </c>
      <c r="C475" s="25" t="s">
        <v>63</v>
      </c>
      <c r="D475" s="7">
        <v>11708.53</v>
      </c>
      <c r="E475" s="16">
        <v>45519</v>
      </c>
      <c r="F475" s="22">
        <v>0</v>
      </c>
    </row>
    <row r="476" spans="1:6" ht="19.2" x14ac:dyDescent="0.3">
      <c r="A476" s="4" t="s">
        <v>394</v>
      </c>
      <c r="B476" s="24" t="s">
        <v>129</v>
      </c>
      <c r="C476" s="25" t="s">
        <v>64</v>
      </c>
      <c r="D476" s="7">
        <v>50838.83</v>
      </c>
      <c r="E476" s="16">
        <v>45519</v>
      </c>
      <c r="F476" s="22">
        <v>0</v>
      </c>
    </row>
    <row r="477" spans="1:6" ht="19.2" x14ac:dyDescent="0.3">
      <c r="A477" s="4" t="s">
        <v>394</v>
      </c>
      <c r="B477" s="24" t="s">
        <v>129</v>
      </c>
      <c r="C477" s="25" t="s">
        <v>65</v>
      </c>
      <c r="D477" s="7">
        <v>13326.87</v>
      </c>
      <c r="E477" s="16">
        <v>45519</v>
      </c>
      <c r="F477" s="22">
        <v>0</v>
      </c>
    </row>
    <row r="478" spans="1:6" ht="19.2" x14ac:dyDescent="0.3">
      <c r="A478" s="4" t="s">
        <v>394</v>
      </c>
      <c r="B478" s="24" t="s">
        <v>129</v>
      </c>
      <c r="C478" s="25" t="s">
        <v>66</v>
      </c>
      <c r="D478" s="7">
        <v>39854.67</v>
      </c>
      <c r="E478" s="16">
        <v>45519</v>
      </c>
      <c r="F478" s="22">
        <v>0</v>
      </c>
    </row>
    <row r="479" spans="1:6" ht="19.2" x14ac:dyDescent="0.3">
      <c r="A479" s="4" t="s">
        <v>394</v>
      </c>
      <c r="B479" s="24" t="s">
        <v>129</v>
      </c>
      <c r="C479" s="25" t="s">
        <v>67</v>
      </c>
      <c r="D479" s="7">
        <v>10447.48</v>
      </c>
      <c r="E479" s="16">
        <v>45519</v>
      </c>
      <c r="F479" s="22">
        <v>0</v>
      </c>
    </row>
    <row r="480" spans="1:6" ht="19.2" x14ac:dyDescent="0.3">
      <c r="A480" s="4" t="s">
        <v>394</v>
      </c>
      <c r="B480" s="24" t="s">
        <v>129</v>
      </c>
      <c r="C480" s="25" t="s">
        <v>57</v>
      </c>
      <c r="D480" s="7">
        <v>133268.19</v>
      </c>
      <c r="E480" s="16">
        <v>45504</v>
      </c>
      <c r="F480" s="22">
        <v>0</v>
      </c>
    </row>
    <row r="481" spans="1:6" ht="19.2" x14ac:dyDescent="0.3">
      <c r="A481" s="4" t="s">
        <v>394</v>
      </c>
      <c r="B481" s="24" t="s">
        <v>129</v>
      </c>
      <c r="C481" s="25" t="s">
        <v>72</v>
      </c>
      <c r="D481" s="7">
        <v>20365.080000000002</v>
      </c>
      <c r="E481" s="16">
        <v>45504</v>
      </c>
      <c r="F481" s="22">
        <v>4751.54</v>
      </c>
    </row>
    <row r="482" spans="1:6" ht="19.2" x14ac:dyDescent="0.3">
      <c r="A482" s="4" t="s">
        <v>394</v>
      </c>
      <c r="B482" s="24" t="s">
        <v>129</v>
      </c>
      <c r="C482" s="25" t="s">
        <v>80</v>
      </c>
      <c r="D482" s="7">
        <v>116488.5</v>
      </c>
      <c r="E482" s="16">
        <v>45488</v>
      </c>
      <c r="F482" s="22">
        <v>0</v>
      </c>
    </row>
    <row r="483" spans="1:6" ht="19.2" x14ac:dyDescent="0.3">
      <c r="A483" s="4" t="s">
        <v>394</v>
      </c>
      <c r="B483" s="24" t="s">
        <v>129</v>
      </c>
      <c r="C483" s="25" t="s">
        <v>81</v>
      </c>
      <c r="D483" s="7">
        <v>26125.5</v>
      </c>
      <c r="E483" s="16">
        <v>45488</v>
      </c>
      <c r="F483" s="22">
        <v>4410.74</v>
      </c>
    </row>
    <row r="484" spans="1:6" ht="19.2" x14ac:dyDescent="0.3">
      <c r="A484" s="4" t="s">
        <v>394</v>
      </c>
      <c r="B484" s="24" t="s">
        <v>129</v>
      </c>
      <c r="C484" s="25" t="s">
        <v>82</v>
      </c>
      <c r="D484" s="7">
        <v>40401.589999999997</v>
      </c>
      <c r="E484" s="16">
        <v>45519</v>
      </c>
      <c r="F484" s="22">
        <v>0</v>
      </c>
    </row>
    <row r="485" spans="1:6" ht="19.2" x14ac:dyDescent="0.3">
      <c r="A485" s="4" t="s">
        <v>394</v>
      </c>
      <c r="B485" s="24" t="s">
        <v>129</v>
      </c>
      <c r="C485" s="25" t="s">
        <v>83</v>
      </c>
      <c r="D485" s="7">
        <v>10998.04</v>
      </c>
      <c r="E485" s="16">
        <v>45519</v>
      </c>
      <c r="F485" s="22">
        <v>0</v>
      </c>
    </row>
    <row r="486" spans="1:6" ht="19.2" x14ac:dyDescent="0.3">
      <c r="A486" s="4" t="s">
        <v>394</v>
      </c>
      <c r="B486" s="24" t="s">
        <v>129</v>
      </c>
      <c r="C486" s="25" t="s">
        <v>84</v>
      </c>
      <c r="D486" s="7">
        <v>39170.269999999997</v>
      </c>
      <c r="E486" s="16">
        <v>45519</v>
      </c>
      <c r="F486" s="22">
        <v>0</v>
      </c>
    </row>
    <row r="487" spans="1:6" ht="19.2" x14ac:dyDescent="0.3">
      <c r="A487" s="4" t="s">
        <v>394</v>
      </c>
      <c r="B487" s="24" t="s">
        <v>129</v>
      </c>
      <c r="C487" s="25" t="s">
        <v>85</v>
      </c>
      <c r="D487" s="7">
        <v>10662.85</v>
      </c>
      <c r="E487" s="16">
        <v>45519</v>
      </c>
      <c r="F487" s="22">
        <v>0</v>
      </c>
    </row>
    <row r="488" spans="1:6" ht="19.2" x14ac:dyDescent="0.3">
      <c r="A488" s="4" t="s">
        <v>394</v>
      </c>
      <c r="B488" s="24" t="s">
        <v>129</v>
      </c>
      <c r="C488" s="25" t="s">
        <v>86</v>
      </c>
      <c r="D488" s="7">
        <v>59645.62</v>
      </c>
      <c r="E488" s="16">
        <v>45519</v>
      </c>
      <c r="F488" s="22">
        <v>0</v>
      </c>
    </row>
    <row r="489" spans="1:6" ht="19.2" x14ac:dyDescent="0.3">
      <c r="A489" s="4" t="s">
        <v>394</v>
      </c>
      <c r="B489" s="24" t="s">
        <v>129</v>
      </c>
      <c r="C489" s="25" t="s">
        <v>87</v>
      </c>
      <c r="D489" s="7">
        <v>15635.47</v>
      </c>
      <c r="E489" s="16">
        <v>45519</v>
      </c>
      <c r="F489" s="22">
        <v>0</v>
      </c>
    </row>
    <row r="490" spans="1:6" ht="19.2" x14ac:dyDescent="0.3">
      <c r="A490" s="4" t="s">
        <v>394</v>
      </c>
      <c r="B490" s="24" t="s">
        <v>129</v>
      </c>
      <c r="C490" s="25" t="s">
        <v>88</v>
      </c>
      <c r="D490" s="7">
        <v>39370.089999999997</v>
      </c>
      <c r="E490" s="16">
        <v>45519</v>
      </c>
      <c r="F490" s="22">
        <v>0</v>
      </c>
    </row>
    <row r="491" spans="1:6" ht="19.2" x14ac:dyDescent="0.3">
      <c r="A491" s="4" t="s">
        <v>394</v>
      </c>
      <c r="B491" s="24" t="s">
        <v>129</v>
      </c>
      <c r="C491" s="25" t="s">
        <v>89</v>
      </c>
      <c r="D491" s="7">
        <v>10320.459999999999</v>
      </c>
      <c r="E491" s="16">
        <v>45519</v>
      </c>
      <c r="F491" s="22">
        <v>0</v>
      </c>
    </row>
    <row r="492" spans="1:6" ht="19.2" x14ac:dyDescent="0.3">
      <c r="A492" s="4" t="s">
        <v>394</v>
      </c>
      <c r="B492" s="24" t="s">
        <v>129</v>
      </c>
      <c r="C492" s="25" t="s">
        <v>90</v>
      </c>
      <c r="D492" s="7">
        <v>39370.089999999997</v>
      </c>
      <c r="E492" s="16">
        <v>45762</v>
      </c>
      <c r="F492" s="22">
        <v>0</v>
      </c>
    </row>
    <row r="493" spans="1:6" ht="19.2" x14ac:dyDescent="0.3">
      <c r="A493" s="4" t="s">
        <v>394</v>
      </c>
      <c r="B493" s="24" t="s">
        <v>129</v>
      </c>
      <c r="C493" s="25" t="s">
        <v>91</v>
      </c>
      <c r="D493" s="7">
        <v>10320.459999999999</v>
      </c>
      <c r="E493" s="16">
        <v>45762</v>
      </c>
      <c r="F493" s="22">
        <v>0</v>
      </c>
    </row>
    <row r="494" spans="1:6" ht="19.2" x14ac:dyDescent="0.3">
      <c r="A494" s="4" t="s">
        <v>394</v>
      </c>
      <c r="B494" s="24" t="s">
        <v>129</v>
      </c>
      <c r="C494" s="25" t="s">
        <v>92</v>
      </c>
      <c r="D494" s="7">
        <v>374392.52</v>
      </c>
      <c r="E494" s="16">
        <v>45519</v>
      </c>
      <c r="F494" s="22">
        <v>0</v>
      </c>
    </row>
    <row r="495" spans="1:6" ht="19.2" x14ac:dyDescent="0.3">
      <c r="A495" s="4" t="s">
        <v>394</v>
      </c>
      <c r="B495" s="24" t="s">
        <v>129</v>
      </c>
      <c r="C495" s="25" t="s">
        <v>93</v>
      </c>
      <c r="D495" s="7">
        <v>98143.07</v>
      </c>
      <c r="E495" s="16">
        <v>45519</v>
      </c>
      <c r="F495" s="22">
        <v>0</v>
      </c>
    </row>
    <row r="496" spans="1:6" ht="19.2" x14ac:dyDescent="0.3">
      <c r="A496" s="4" t="s">
        <v>394</v>
      </c>
      <c r="B496" s="24" t="s">
        <v>130</v>
      </c>
      <c r="C496" s="25" t="s">
        <v>60</v>
      </c>
      <c r="D496" s="7">
        <v>38834.33</v>
      </c>
      <c r="E496" s="16">
        <v>45519</v>
      </c>
      <c r="F496" s="22">
        <v>0</v>
      </c>
    </row>
    <row r="497" spans="1:6" ht="19.2" x14ac:dyDescent="0.3">
      <c r="A497" s="4" t="s">
        <v>394</v>
      </c>
      <c r="B497" s="24" t="s">
        <v>130</v>
      </c>
      <c r="C497" s="25" t="s">
        <v>61</v>
      </c>
      <c r="D497" s="7">
        <v>10571.4</v>
      </c>
      <c r="E497" s="16">
        <v>45519</v>
      </c>
      <c r="F497" s="22">
        <v>0</v>
      </c>
    </row>
    <row r="498" spans="1:6" ht="19.2" x14ac:dyDescent="0.3">
      <c r="A498" s="4" t="s">
        <v>394</v>
      </c>
      <c r="B498" s="24" t="s">
        <v>130</v>
      </c>
      <c r="C498" s="25" t="s">
        <v>62</v>
      </c>
      <c r="D498" s="7">
        <v>37554.17</v>
      </c>
      <c r="E498" s="16">
        <v>45519</v>
      </c>
      <c r="F498" s="22">
        <v>0</v>
      </c>
    </row>
    <row r="499" spans="1:6" ht="19.2" x14ac:dyDescent="0.3">
      <c r="A499" s="4" t="s">
        <v>394</v>
      </c>
      <c r="B499" s="24" t="s">
        <v>130</v>
      </c>
      <c r="C499" s="25" t="s">
        <v>63</v>
      </c>
      <c r="D499" s="7">
        <v>10222.92</v>
      </c>
      <c r="E499" s="16">
        <v>45519</v>
      </c>
      <c r="F499" s="22">
        <v>0</v>
      </c>
    </row>
    <row r="500" spans="1:6" ht="19.2" x14ac:dyDescent="0.3">
      <c r="A500" s="4" t="s">
        <v>394</v>
      </c>
      <c r="B500" s="24" t="s">
        <v>130</v>
      </c>
      <c r="C500" s="25" t="s">
        <v>64</v>
      </c>
      <c r="D500" s="7">
        <v>44388.25</v>
      </c>
      <c r="E500" s="16">
        <v>45519</v>
      </c>
      <c r="F500" s="22">
        <v>0</v>
      </c>
    </row>
    <row r="501" spans="1:6" ht="19.2" x14ac:dyDescent="0.3">
      <c r="A501" s="4" t="s">
        <v>394</v>
      </c>
      <c r="B501" s="24" t="s">
        <v>130</v>
      </c>
      <c r="C501" s="25" t="s">
        <v>65</v>
      </c>
      <c r="D501" s="7">
        <v>11635.91</v>
      </c>
      <c r="E501" s="16">
        <v>45519</v>
      </c>
      <c r="F501" s="22">
        <v>0</v>
      </c>
    </row>
    <row r="502" spans="1:6" ht="19.2" x14ac:dyDescent="0.3">
      <c r="A502" s="4" t="s">
        <v>394</v>
      </c>
      <c r="B502" s="24" t="s">
        <v>130</v>
      </c>
      <c r="C502" s="25" t="s">
        <v>66</v>
      </c>
      <c r="D502" s="7">
        <v>34797.79</v>
      </c>
      <c r="E502" s="16">
        <v>45519</v>
      </c>
      <c r="F502" s="22">
        <v>0</v>
      </c>
    </row>
    <row r="503" spans="1:6" ht="19.2" x14ac:dyDescent="0.3">
      <c r="A503" s="4" t="s">
        <v>394</v>
      </c>
      <c r="B503" s="24" t="s">
        <v>130</v>
      </c>
      <c r="C503" s="25" t="s">
        <v>67</v>
      </c>
      <c r="D503" s="7">
        <v>9121.8799999999992</v>
      </c>
      <c r="E503" s="16">
        <v>45519</v>
      </c>
      <c r="F503" s="22">
        <v>0</v>
      </c>
    </row>
    <row r="504" spans="1:6" ht="19.2" x14ac:dyDescent="0.3">
      <c r="A504" s="4" t="s">
        <v>394</v>
      </c>
      <c r="B504" s="24" t="s">
        <v>130</v>
      </c>
      <c r="C504" s="25" t="s">
        <v>57</v>
      </c>
      <c r="D504" s="7">
        <v>116358.71</v>
      </c>
      <c r="E504" s="16">
        <v>45504</v>
      </c>
      <c r="F504" s="22">
        <v>0</v>
      </c>
    </row>
    <row r="505" spans="1:6" ht="19.2" x14ac:dyDescent="0.3">
      <c r="A505" s="4" t="s">
        <v>394</v>
      </c>
      <c r="B505" s="24" t="s">
        <v>130</v>
      </c>
      <c r="C505" s="25" t="s">
        <v>72</v>
      </c>
      <c r="D505" s="7">
        <v>17781.099999999999</v>
      </c>
      <c r="E505" s="16">
        <v>45504</v>
      </c>
      <c r="F505" s="22">
        <v>4148.6499999999996</v>
      </c>
    </row>
    <row r="506" spans="1:6" ht="19.2" x14ac:dyDescent="0.3">
      <c r="A506" s="4" t="s">
        <v>394</v>
      </c>
      <c r="B506" s="24" t="s">
        <v>130</v>
      </c>
      <c r="C506" s="25" t="s">
        <v>71</v>
      </c>
      <c r="D506" s="7">
        <v>51438.06</v>
      </c>
      <c r="E506" s="16">
        <v>45504</v>
      </c>
      <c r="F506" s="22">
        <v>0</v>
      </c>
    </row>
    <row r="507" spans="1:6" ht="19.2" x14ac:dyDescent="0.3">
      <c r="A507" s="4" t="s">
        <v>394</v>
      </c>
      <c r="B507" s="24" t="s">
        <v>130</v>
      </c>
      <c r="C507" s="25" t="s">
        <v>81</v>
      </c>
      <c r="D507" s="7">
        <v>22810.62</v>
      </c>
      <c r="E507" s="16">
        <v>45488</v>
      </c>
      <c r="F507" s="22">
        <v>3851.09</v>
      </c>
    </row>
    <row r="508" spans="1:6" ht="19.2" x14ac:dyDescent="0.3">
      <c r="A508" s="4" t="s">
        <v>394</v>
      </c>
      <c r="B508" s="24" t="s">
        <v>130</v>
      </c>
      <c r="C508" s="25" t="s">
        <v>82</v>
      </c>
      <c r="D508" s="7">
        <v>35275.32</v>
      </c>
      <c r="E508" s="16">
        <v>45519</v>
      </c>
      <c r="F508" s="22">
        <v>0</v>
      </c>
    </row>
    <row r="509" spans="1:6" ht="19.2" x14ac:dyDescent="0.3">
      <c r="A509" s="4" t="s">
        <v>394</v>
      </c>
      <c r="B509" s="24" t="s">
        <v>130</v>
      </c>
      <c r="C509" s="25" t="s">
        <v>83</v>
      </c>
      <c r="D509" s="7">
        <v>9602.57</v>
      </c>
      <c r="E509" s="16">
        <v>45519</v>
      </c>
      <c r="F509" s="22">
        <v>0</v>
      </c>
    </row>
    <row r="510" spans="1:6" ht="19.2" x14ac:dyDescent="0.3">
      <c r="A510" s="4" t="s">
        <v>394</v>
      </c>
      <c r="B510" s="24" t="s">
        <v>130</v>
      </c>
      <c r="C510" s="25" t="s">
        <v>84</v>
      </c>
      <c r="D510" s="7">
        <v>34200.22</v>
      </c>
      <c r="E510" s="16">
        <v>45519</v>
      </c>
      <c r="F510" s="22">
        <v>0</v>
      </c>
    </row>
    <row r="511" spans="1:6" ht="19.2" x14ac:dyDescent="0.3">
      <c r="A511" s="4" t="s">
        <v>394</v>
      </c>
      <c r="B511" s="24" t="s">
        <v>130</v>
      </c>
      <c r="C511" s="25" t="s">
        <v>85</v>
      </c>
      <c r="D511" s="7">
        <v>9309.91</v>
      </c>
      <c r="E511" s="16">
        <v>45519</v>
      </c>
      <c r="F511" s="22">
        <v>0</v>
      </c>
    </row>
    <row r="512" spans="1:6" ht="19.2" x14ac:dyDescent="0.3">
      <c r="A512" s="4" t="s">
        <v>394</v>
      </c>
      <c r="B512" s="24" t="s">
        <v>130</v>
      </c>
      <c r="C512" s="25" t="s">
        <v>86</v>
      </c>
      <c r="D512" s="7">
        <v>52077.599999999999</v>
      </c>
      <c r="E512" s="16">
        <v>45519</v>
      </c>
      <c r="F512" s="22">
        <v>0</v>
      </c>
    </row>
    <row r="513" spans="1:6" ht="19.2" x14ac:dyDescent="0.3">
      <c r="A513" s="4" t="s">
        <v>394</v>
      </c>
      <c r="B513" s="24" t="s">
        <v>130</v>
      </c>
      <c r="C513" s="25" t="s">
        <v>87</v>
      </c>
      <c r="D513" s="7">
        <v>13651.6</v>
      </c>
      <c r="E513" s="16">
        <v>45519</v>
      </c>
      <c r="F513" s="22">
        <v>0</v>
      </c>
    </row>
    <row r="514" spans="1:6" ht="19.2" x14ac:dyDescent="0.3">
      <c r="A514" s="4" t="s">
        <v>394</v>
      </c>
      <c r="B514" s="24" t="s">
        <v>130</v>
      </c>
      <c r="C514" s="25" t="s">
        <v>88</v>
      </c>
      <c r="D514" s="7">
        <v>34374.69</v>
      </c>
      <c r="E514" s="16">
        <v>45519</v>
      </c>
      <c r="F514" s="22">
        <v>0</v>
      </c>
    </row>
    <row r="515" spans="1:6" ht="19.2" x14ac:dyDescent="0.3">
      <c r="A515" s="4" t="s">
        <v>394</v>
      </c>
      <c r="B515" s="24" t="s">
        <v>130</v>
      </c>
      <c r="C515" s="25" t="s">
        <v>89</v>
      </c>
      <c r="D515" s="7">
        <v>9010.9699999999993</v>
      </c>
      <c r="E515" s="16">
        <v>45519</v>
      </c>
      <c r="F515" s="22">
        <v>0</v>
      </c>
    </row>
    <row r="516" spans="1:6" ht="19.2" x14ac:dyDescent="0.3">
      <c r="A516" s="4" t="s">
        <v>394</v>
      </c>
      <c r="B516" s="24" t="s">
        <v>130</v>
      </c>
      <c r="C516" s="25" t="s">
        <v>90</v>
      </c>
      <c r="D516" s="7">
        <v>34374.69</v>
      </c>
      <c r="E516" s="16">
        <v>45762</v>
      </c>
      <c r="F516" s="22">
        <v>0</v>
      </c>
    </row>
    <row r="517" spans="1:6" ht="19.2" x14ac:dyDescent="0.3">
      <c r="A517" s="4" t="s">
        <v>394</v>
      </c>
      <c r="B517" s="24" t="s">
        <v>130</v>
      </c>
      <c r="C517" s="25" t="s">
        <v>91</v>
      </c>
      <c r="D517" s="7">
        <v>9010.9699999999993</v>
      </c>
      <c r="E517" s="16">
        <v>45762</v>
      </c>
      <c r="F517" s="22">
        <v>0</v>
      </c>
    </row>
    <row r="518" spans="1:6" ht="19.2" x14ac:dyDescent="0.3">
      <c r="A518" s="4" t="s">
        <v>394</v>
      </c>
      <c r="B518" s="24" t="s">
        <v>130</v>
      </c>
      <c r="C518" s="25" t="s">
        <v>92</v>
      </c>
      <c r="D518" s="7">
        <v>326888.44</v>
      </c>
      <c r="E518" s="16">
        <v>45519</v>
      </c>
      <c r="F518" s="22">
        <v>0</v>
      </c>
    </row>
    <row r="519" spans="1:6" ht="19.2" x14ac:dyDescent="0.3">
      <c r="A519" s="4" t="s">
        <v>394</v>
      </c>
      <c r="B519" s="24" t="s">
        <v>130</v>
      </c>
      <c r="C519" s="25" t="s">
        <v>93</v>
      </c>
      <c r="D519" s="7">
        <v>85690.38</v>
      </c>
      <c r="E519" s="16">
        <v>45519</v>
      </c>
      <c r="F519" s="22">
        <v>0</v>
      </c>
    </row>
    <row r="520" spans="1:6" ht="19.2" x14ac:dyDescent="0.3">
      <c r="A520" s="4" t="s">
        <v>394</v>
      </c>
      <c r="B520" s="24" t="s">
        <v>131</v>
      </c>
      <c r="C520" s="25" t="s">
        <v>60</v>
      </c>
      <c r="D520" s="7">
        <v>11627.57</v>
      </c>
      <c r="E520" s="16">
        <v>45519</v>
      </c>
      <c r="F520" s="22">
        <v>0</v>
      </c>
    </row>
    <row r="521" spans="1:6" ht="19.2" x14ac:dyDescent="0.3">
      <c r="A521" s="4" t="s">
        <v>394</v>
      </c>
      <c r="B521" s="24" t="s">
        <v>131</v>
      </c>
      <c r="C521" s="25" t="s">
        <v>62</v>
      </c>
      <c r="D521" s="7">
        <v>11244.27</v>
      </c>
      <c r="E521" s="16">
        <v>45519</v>
      </c>
      <c r="F521" s="22">
        <v>0</v>
      </c>
    </row>
    <row r="522" spans="1:6" ht="19.2" x14ac:dyDescent="0.3">
      <c r="A522" s="4" t="s">
        <v>394</v>
      </c>
      <c r="B522" s="24" t="s">
        <v>131</v>
      </c>
      <c r="C522" s="25" t="s">
        <v>64</v>
      </c>
      <c r="D522" s="7">
        <v>13290.49</v>
      </c>
      <c r="E522" s="16">
        <v>45519</v>
      </c>
      <c r="F522" s="22">
        <v>0</v>
      </c>
    </row>
    <row r="523" spans="1:6" ht="19.2" x14ac:dyDescent="0.3">
      <c r="A523" s="4" t="s">
        <v>394</v>
      </c>
      <c r="B523" s="24" t="s">
        <v>131</v>
      </c>
      <c r="C523" s="25" t="s">
        <v>66</v>
      </c>
      <c r="D523" s="7">
        <v>10418.969999999999</v>
      </c>
      <c r="E523" s="16">
        <v>45519</v>
      </c>
      <c r="F523" s="22">
        <v>0</v>
      </c>
    </row>
    <row r="524" spans="1:6" ht="19.2" x14ac:dyDescent="0.3">
      <c r="A524" s="4" t="s">
        <v>394</v>
      </c>
      <c r="B524" s="24" t="s">
        <v>131</v>
      </c>
      <c r="C524" s="25" t="s">
        <v>57</v>
      </c>
      <c r="D524" s="7">
        <v>34839.51</v>
      </c>
      <c r="E524" s="16">
        <v>45504</v>
      </c>
      <c r="F524" s="22">
        <v>0</v>
      </c>
    </row>
    <row r="525" spans="1:6" ht="19.2" x14ac:dyDescent="0.3">
      <c r="A525" s="4" t="s">
        <v>394</v>
      </c>
      <c r="B525" s="24" t="s">
        <v>131</v>
      </c>
      <c r="C525" s="25" t="s">
        <v>80</v>
      </c>
      <c r="D525" s="7">
        <v>30452.9</v>
      </c>
      <c r="E525" s="16">
        <v>45488</v>
      </c>
      <c r="F525" s="22">
        <v>0</v>
      </c>
    </row>
    <row r="526" spans="1:6" ht="19.2" x14ac:dyDescent="0.3">
      <c r="A526" s="4" t="s">
        <v>394</v>
      </c>
      <c r="B526" s="24" t="s">
        <v>131</v>
      </c>
      <c r="C526" s="25" t="s">
        <v>82</v>
      </c>
      <c r="D526" s="7">
        <v>10561.95</v>
      </c>
      <c r="E526" s="16">
        <v>45519</v>
      </c>
      <c r="F526" s="22">
        <v>0</v>
      </c>
    </row>
    <row r="527" spans="1:6" ht="19.2" x14ac:dyDescent="0.3">
      <c r="A527" s="4" t="s">
        <v>394</v>
      </c>
      <c r="B527" s="24" t="s">
        <v>131</v>
      </c>
      <c r="C527" s="25" t="s">
        <v>84</v>
      </c>
      <c r="D527" s="7">
        <v>10240.049999999999</v>
      </c>
      <c r="E527" s="16">
        <v>45519</v>
      </c>
      <c r="F527" s="22">
        <v>0</v>
      </c>
    </row>
    <row r="528" spans="1:6" ht="19.2" x14ac:dyDescent="0.3">
      <c r="A528" s="4" t="s">
        <v>394</v>
      </c>
      <c r="B528" s="24" t="s">
        <v>131</v>
      </c>
      <c r="C528" s="25" t="s">
        <v>86</v>
      </c>
      <c r="D528" s="7">
        <v>15592.8</v>
      </c>
      <c r="E528" s="16">
        <v>45519</v>
      </c>
      <c r="F528" s="22">
        <v>0</v>
      </c>
    </row>
    <row r="529" spans="1:6" ht="19.2" x14ac:dyDescent="0.3">
      <c r="A529" s="4" t="s">
        <v>394</v>
      </c>
      <c r="B529" s="24" t="s">
        <v>131</v>
      </c>
      <c r="C529" s="25" t="s">
        <v>88</v>
      </c>
      <c r="D529" s="7">
        <v>10292.290000000001</v>
      </c>
      <c r="E529" s="16">
        <v>45519</v>
      </c>
      <c r="F529" s="22">
        <v>0</v>
      </c>
    </row>
    <row r="530" spans="1:6" ht="19.2" x14ac:dyDescent="0.3">
      <c r="A530" s="4" t="s">
        <v>394</v>
      </c>
      <c r="B530" s="24" t="s">
        <v>131</v>
      </c>
      <c r="C530" s="25" t="s">
        <v>90</v>
      </c>
      <c r="D530" s="7">
        <v>10292.290000000001</v>
      </c>
      <c r="E530" s="16">
        <v>45762</v>
      </c>
      <c r="F530" s="22">
        <v>0</v>
      </c>
    </row>
    <row r="531" spans="1:6" ht="19.2" x14ac:dyDescent="0.3">
      <c r="A531" s="4" t="s">
        <v>394</v>
      </c>
      <c r="B531" s="24" t="s">
        <v>131</v>
      </c>
      <c r="C531" s="25" t="s">
        <v>92</v>
      </c>
      <c r="D531" s="7">
        <v>97875.21</v>
      </c>
      <c r="E531" s="16">
        <v>45519</v>
      </c>
      <c r="F531" s="22">
        <v>0</v>
      </c>
    </row>
    <row r="532" spans="1:6" ht="19.2" x14ac:dyDescent="0.3">
      <c r="A532" s="4" t="s">
        <v>394</v>
      </c>
      <c r="B532" s="24" t="s">
        <v>132</v>
      </c>
      <c r="C532" s="25" t="s">
        <v>60</v>
      </c>
      <c r="D532" s="7">
        <v>7543.58</v>
      </c>
      <c r="E532" s="16">
        <v>45519</v>
      </c>
      <c r="F532" s="22">
        <v>0</v>
      </c>
    </row>
    <row r="533" spans="1:6" ht="19.2" x14ac:dyDescent="0.3">
      <c r="A533" s="4" t="s">
        <v>394</v>
      </c>
      <c r="B533" s="24" t="s">
        <v>132</v>
      </c>
      <c r="C533" s="25" t="s">
        <v>62</v>
      </c>
      <c r="D533" s="7">
        <v>7294.91</v>
      </c>
      <c r="E533" s="16">
        <v>45519</v>
      </c>
      <c r="F533" s="22">
        <v>0</v>
      </c>
    </row>
    <row r="534" spans="1:6" ht="19.2" x14ac:dyDescent="0.3">
      <c r="A534" s="4" t="s">
        <v>394</v>
      </c>
      <c r="B534" s="24" t="s">
        <v>132</v>
      </c>
      <c r="C534" s="25" t="s">
        <v>64</v>
      </c>
      <c r="D534" s="7">
        <v>8622.43</v>
      </c>
      <c r="E534" s="16">
        <v>45519</v>
      </c>
      <c r="F534" s="22">
        <v>0</v>
      </c>
    </row>
    <row r="535" spans="1:6" ht="19.2" x14ac:dyDescent="0.3">
      <c r="A535" s="4" t="s">
        <v>394</v>
      </c>
      <c r="B535" s="24" t="s">
        <v>132</v>
      </c>
      <c r="C535" s="25" t="s">
        <v>66</v>
      </c>
      <c r="D535" s="7">
        <v>6759.48</v>
      </c>
      <c r="E535" s="16">
        <v>45519</v>
      </c>
      <c r="F535" s="22">
        <v>0</v>
      </c>
    </row>
    <row r="536" spans="1:6" ht="19.2" x14ac:dyDescent="0.3">
      <c r="A536" s="4" t="s">
        <v>394</v>
      </c>
      <c r="B536" s="24" t="s">
        <v>132</v>
      </c>
      <c r="C536" s="25" t="s">
        <v>57</v>
      </c>
      <c r="D536" s="7">
        <v>22602.720000000001</v>
      </c>
      <c r="E536" s="16">
        <v>45504</v>
      </c>
      <c r="F536" s="22">
        <v>0</v>
      </c>
    </row>
    <row r="537" spans="1:6" ht="19.2" x14ac:dyDescent="0.3">
      <c r="A537" s="4" t="s">
        <v>394</v>
      </c>
      <c r="B537" s="24" t="s">
        <v>132</v>
      </c>
      <c r="C537" s="25" t="s">
        <v>80</v>
      </c>
      <c r="D537" s="7">
        <v>19756.830000000002</v>
      </c>
      <c r="E537" s="16">
        <v>45488</v>
      </c>
      <c r="F537" s="22">
        <v>0</v>
      </c>
    </row>
    <row r="538" spans="1:6" ht="19.2" x14ac:dyDescent="0.3">
      <c r="A538" s="4" t="s">
        <v>394</v>
      </c>
      <c r="B538" s="24" t="s">
        <v>132</v>
      </c>
      <c r="C538" s="25" t="s">
        <v>82</v>
      </c>
      <c r="D538" s="7">
        <v>6852.24</v>
      </c>
      <c r="E538" s="16">
        <v>45519</v>
      </c>
      <c r="F538" s="22">
        <v>0</v>
      </c>
    </row>
    <row r="539" spans="1:6" ht="19.2" x14ac:dyDescent="0.3">
      <c r="A539" s="4" t="s">
        <v>394</v>
      </c>
      <c r="B539" s="24" t="s">
        <v>132</v>
      </c>
      <c r="C539" s="25" t="s">
        <v>84</v>
      </c>
      <c r="D539" s="7">
        <v>6643.41</v>
      </c>
      <c r="E539" s="16">
        <v>45519</v>
      </c>
      <c r="F539" s="22">
        <v>0</v>
      </c>
    </row>
    <row r="540" spans="1:6" ht="19.2" x14ac:dyDescent="0.3">
      <c r="A540" s="4" t="s">
        <v>394</v>
      </c>
      <c r="B540" s="24" t="s">
        <v>132</v>
      </c>
      <c r="C540" s="25" t="s">
        <v>86</v>
      </c>
      <c r="D540" s="7">
        <v>10116.09</v>
      </c>
      <c r="E540" s="16">
        <v>45519</v>
      </c>
      <c r="F540" s="22">
        <v>0</v>
      </c>
    </row>
    <row r="541" spans="1:6" ht="19.2" x14ac:dyDescent="0.3">
      <c r="A541" s="4" t="s">
        <v>394</v>
      </c>
      <c r="B541" s="24" t="s">
        <v>132</v>
      </c>
      <c r="C541" s="25" t="s">
        <v>88</v>
      </c>
      <c r="D541" s="7">
        <v>6677.3</v>
      </c>
      <c r="E541" s="16">
        <v>45519</v>
      </c>
      <c r="F541" s="22">
        <v>0</v>
      </c>
    </row>
    <row r="542" spans="1:6" ht="19.2" x14ac:dyDescent="0.3">
      <c r="A542" s="4" t="s">
        <v>394</v>
      </c>
      <c r="B542" s="24" t="s">
        <v>132</v>
      </c>
      <c r="C542" s="25" t="s">
        <v>90</v>
      </c>
      <c r="D542" s="7">
        <v>6677.3</v>
      </c>
      <c r="E542" s="16">
        <v>45762</v>
      </c>
      <c r="F542" s="22">
        <v>0</v>
      </c>
    </row>
    <row r="543" spans="1:6" ht="19.2" x14ac:dyDescent="0.3">
      <c r="A543" s="4" t="s">
        <v>394</v>
      </c>
      <c r="B543" s="24" t="s">
        <v>132</v>
      </c>
      <c r="C543" s="25" t="s">
        <v>92</v>
      </c>
      <c r="D543" s="7">
        <v>63498.2</v>
      </c>
      <c r="E543" s="16">
        <v>45519</v>
      </c>
      <c r="F543" s="22">
        <v>0</v>
      </c>
    </row>
    <row r="544" spans="1:6" ht="19.2" x14ac:dyDescent="0.3">
      <c r="A544" s="4" t="s">
        <v>394</v>
      </c>
      <c r="B544" s="24" t="s">
        <v>133</v>
      </c>
      <c r="C544" s="25" t="s">
        <v>60</v>
      </c>
      <c r="D544" s="7">
        <v>1884.01</v>
      </c>
      <c r="E544" s="16">
        <v>45519</v>
      </c>
      <c r="F544" s="22">
        <v>0</v>
      </c>
    </row>
    <row r="545" spans="1:6" ht="19.2" x14ac:dyDescent="0.3">
      <c r="A545" s="4" t="s">
        <v>394</v>
      </c>
      <c r="B545" s="24" t="s">
        <v>133</v>
      </c>
      <c r="C545" s="25" t="s">
        <v>62</v>
      </c>
      <c r="D545" s="7">
        <v>1821.9</v>
      </c>
      <c r="E545" s="16">
        <v>45519</v>
      </c>
      <c r="F545" s="22">
        <v>0</v>
      </c>
    </row>
    <row r="546" spans="1:6" ht="19.2" x14ac:dyDescent="0.3">
      <c r="A546" s="4" t="s">
        <v>394</v>
      </c>
      <c r="B546" s="24" t="s">
        <v>133</v>
      </c>
      <c r="C546" s="25" t="s">
        <v>64</v>
      </c>
      <c r="D546" s="7">
        <v>2153.4499999999998</v>
      </c>
      <c r="E546" s="16">
        <v>45519</v>
      </c>
      <c r="F546" s="22">
        <v>0</v>
      </c>
    </row>
    <row r="547" spans="1:6" ht="19.2" x14ac:dyDescent="0.3">
      <c r="A547" s="4" t="s">
        <v>394</v>
      </c>
      <c r="B547" s="24" t="s">
        <v>133</v>
      </c>
      <c r="C547" s="25" t="s">
        <v>66</v>
      </c>
      <c r="D547" s="7">
        <v>1688.18</v>
      </c>
      <c r="E547" s="16">
        <v>45519</v>
      </c>
      <c r="F547" s="22">
        <v>0</v>
      </c>
    </row>
    <row r="548" spans="1:6" ht="19.2" x14ac:dyDescent="0.3">
      <c r="A548" s="4" t="s">
        <v>394</v>
      </c>
      <c r="B548" s="24" t="s">
        <v>133</v>
      </c>
      <c r="C548" s="25" t="s">
        <v>57</v>
      </c>
      <c r="D548" s="7">
        <v>5645.02</v>
      </c>
      <c r="E548" s="16">
        <v>45504</v>
      </c>
      <c r="F548" s="22">
        <v>0</v>
      </c>
    </row>
    <row r="549" spans="1:6" ht="19.2" x14ac:dyDescent="0.3">
      <c r="A549" s="4" t="s">
        <v>394</v>
      </c>
      <c r="B549" s="24" t="s">
        <v>133</v>
      </c>
      <c r="C549" s="25" t="s">
        <v>82</v>
      </c>
      <c r="D549" s="7">
        <v>1711.35</v>
      </c>
      <c r="E549" s="16">
        <v>45519</v>
      </c>
      <c r="F549" s="22">
        <v>0</v>
      </c>
    </row>
    <row r="550" spans="1:6" ht="19.2" x14ac:dyDescent="0.3">
      <c r="A550" s="4" t="s">
        <v>394</v>
      </c>
      <c r="B550" s="24" t="s">
        <v>133</v>
      </c>
      <c r="C550" s="25" t="s">
        <v>84</v>
      </c>
      <c r="D550" s="7">
        <v>1659.19</v>
      </c>
      <c r="E550" s="16">
        <v>45519</v>
      </c>
      <c r="F550" s="22">
        <v>0</v>
      </c>
    </row>
    <row r="551" spans="1:6" ht="19.2" x14ac:dyDescent="0.3">
      <c r="A551" s="4" t="s">
        <v>394</v>
      </c>
      <c r="B551" s="24" t="s">
        <v>133</v>
      </c>
      <c r="C551" s="25" t="s">
        <v>86</v>
      </c>
      <c r="D551" s="7">
        <v>2526.4899999999998</v>
      </c>
      <c r="E551" s="16">
        <v>45519</v>
      </c>
      <c r="F551" s="22">
        <v>0</v>
      </c>
    </row>
    <row r="552" spans="1:6" ht="19.2" x14ac:dyDescent="0.3">
      <c r="A552" s="4" t="s">
        <v>394</v>
      </c>
      <c r="B552" s="24" t="s">
        <v>133</v>
      </c>
      <c r="C552" s="25" t="s">
        <v>88</v>
      </c>
      <c r="D552" s="7">
        <v>1667.65</v>
      </c>
      <c r="E552" s="16">
        <v>45519</v>
      </c>
      <c r="F552" s="22">
        <v>0</v>
      </c>
    </row>
    <row r="553" spans="1:6" ht="19.2" x14ac:dyDescent="0.3">
      <c r="A553" s="4" t="s">
        <v>394</v>
      </c>
      <c r="B553" s="24" t="s">
        <v>133</v>
      </c>
      <c r="C553" s="25" t="s">
        <v>90</v>
      </c>
      <c r="D553" s="7">
        <v>1667.65</v>
      </c>
      <c r="E553" s="16">
        <v>45762</v>
      </c>
      <c r="F553" s="22">
        <v>0</v>
      </c>
    </row>
    <row r="554" spans="1:6" ht="19.2" x14ac:dyDescent="0.3">
      <c r="A554" s="4" t="s">
        <v>394</v>
      </c>
      <c r="B554" s="24" t="s">
        <v>133</v>
      </c>
      <c r="C554" s="25" t="s">
        <v>92</v>
      </c>
      <c r="D554" s="7">
        <v>15858.65</v>
      </c>
      <c r="E554" s="16">
        <v>45519</v>
      </c>
      <c r="F554" s="22">
        <v>0</v>
      </c>
    </row>
    <row r="555" spans="1:6" ht="19.2" x14ac:dyDescent="0.3">
      <c r="A555" s="4" t="s">
        <v>394</v>
      </c>
      <c r="B555" s="24" t="s">
        <v>134</v>
      </c>
      <c r="C555" s="25" t="s">
        <v>60</v>
      </c>
      <c r="D555" s="7">
        <v>29495.42</v>
      </c>
      <c r="E555" s="16">
        <v>45519</v>
      </c>
      <c r="F555" s="22">
        <v>0</v>
      </c>
    </row>
    <row r="556" spans="1:6" ht="19.2" x14ac:dyDescent="0.3">
      <c r="A556" s="4" t="s">
        <v>394</v>
      </c>
      <c r="B556" s="24" t="s">
        <v>134</v>
      </c>
      <c r="C556" s="25" t="s">
        <v>62</v>
      </c>
      <c r="D556" s="7">
        <v>28523.11</v>
      </c>
      <c r="E556" s="16">
        <v>45519</v>
      </c>
      <c r="F556" s="22">
        <v>0</v>
      </c>
    </row>
    <row r="557" spans="1:6" ht="19.2" x14ac:dyDescent="0.3">
      <c r="A557" s="4" t="s">
        <v>394</v>
      </c>
      <c r="B557" s="24" t="s">
        <v>134</v>
      </c>
      <c r="C557" s="25" t="s">
        <v>64</v>
      </c>
      <c r="D557" s="7">
        <v>33713.730000000003</v>
      </c>
      <c r="E557" s="16">
        <v>45519</v>
      </c>
      <c r="F557" s="22">
        <v>0</v>
      </c>
    </row>
    <row r="558" spans="1:6" ht="19.2" x14ac:dyDescent="0.3">
      <c r="A558" s="4" t="s">
        <v>394</v>
      </c>
      <c r="B558" s="24" t="s">
        <v>134</v>
      </c>
      <c r="C558" s="25" t="s">
        <v>66</v>
      </c>
      <c r="D558" s="7">
        <v>26429.59</v>
      </c>
      <c r="E558" s="16">
        <v>45519</v>
      </c>
      <c r="F558" s="22">
        <v>0</v>
      </c>
    </row>
    <row r="559" spans="1:6" ht="19.2" x14ac:dyDescent="0.3">
      <c r="A559" s="4" t="s">
        <v>394</v>
      </c>
      <c r="B559" s="24" t="s">
        <v>134</v>
      </c>
      <c r="C559" s="25" t="s">
        <v>57</v>
      </c>
      <c r="D559" s="7">
        <v>88376.68</v>
      </c>
      <c r="E559" s="16">
        <v>45504</v>
      </c>
      <c r="F559" s="22">
        <v>0</v>
      </c>
    </row>
    <row r="560" spans="1:6" ht="19.2" x14ac:dyDescent="0.3">
      <c r="A560" s="4" t="s">
        <v>394</v>
      </c>
      <c r="B560" s="24" t="s">
        <v>134</v>
      </c>
      <c r="C560" s="25" t="s">
        <v>80</v>
      </c>
      <c r="D560" s="7">
        <v>77249.25</v>
      </c>
      <c r="E560" s="16">
        <v>45488</v>
      </c>
      <c r="F560" s="22">
        <v>0</v>
      </c>
    </row>
    <row r="561" spans="1:6" ht="19.2" x14ac:dyDescent="0.3">
      <c r="A561" s="4" t="s">
        <v>394</v>
      </c>
      <c r="B561" s="24" t="s">
        <v>134</v>
      </c>
      <c r="C561" s="25" t="s">
        <v>82</v>
      </c>
      <c r="D561" s="7">
        <v>26792.28</v>
      </c>
      <c r="E561" s="16">
        <v>45519</v>
      </c>
      <c r="F561" s="22">
        <v>0</v>
      </c>
    </row>
    <row r="562" spans="1:6" ht="19.2" x14ac:dyDescent="0.3">
      <c r="A562" s="4" t="s">
        <v>394</v>
      </c>
      <c r="B562" s="24" t="s">
        <v>134</v>
      </c>
      <c r="C562" s="25" t="s">
        <v>84</v>
      </c>
      <c r="D562" s="7">
        <v>25975.73</v>
      </c>
      <c r="E562" s="16">
        <v>45519</v>
      </c>
      <c r="F562" s="22">
        <v>0</v>
      </c>
    </row>
    <row r="563" spans="1:6" ht="19.2" x14ac:dyDescent="0.3">
      <c r="A563" s="4" t="s">
        <v>394</v>
      </c>
      <c r="B563" s="24" t="s">
        <v>134</v>
      </c>
      <c r="C563" s="25" t="s">
        <v>86</v>
      </c>
      <c r="D563" s="7">
        <v>39553.94</v>
      </c>
      <c r="E563" s="16">
        <v>45519</v>
      </c>
      <c r="F563" s="22">
        <v>0</v>
      </c>
    </row>
    <row r="564" spans="1:6" ht="19.2" x14ac:dyDescent="0.3">
      <c r="A564" s="4" t="s">
        <v>394</v>
      </c>
      <c r="B564" s="24" t="s">
        <v>134</v>
      </c>
      <c r="C564" s="25" t="s">
        <v>88</v>
      </c>
      <c r="D564" s="7">
        <v>26108.240000000002</v>
      </c>
      <c r="E564" s="16">
        <v>45519</v>
      </c>
      <c r="F564" s="22">
        <v>0</v>
      </c>
    </row>
    <row r="565" spans="1:6" ht="19.2" x14ac:dyDescent="0.3">
      <c r="A565" s="4" t="s">
        <v>394</v>
      </c>
      <c r="B565" s="24" t="s">
        <v>134</v>
      </c>
      <c r="C565" s="25" t="s">
        <v>90</v>
      </c>
      <c r="D565" s="7">
        <v>26108.240000000002</v>
      </c>
      <c r="E565" s="16">
        <v>45762</v>
      </c>
      <c r="F565" s="22">
        <v>0</v>
      </c>
    </row>
    <row r="566" spans="1:6" ht="19.2" x14ac:dyDescent="0.3">
      <c r="A566" s="4" t="s">
        <v>394</v>
      </c>
      <c r="B566" s="24" t="s">
        <v>134</v>
      </c>
      <c r="C566" s="25" t="s">
        <v>92</v>
      </c>
      <c r="D566" s="7">
        <v>248278.07</v>
      </c>
      <c r="E566" s="16">
        <v>45519</v>
      </c>
      <c r="F566" s="22">
        <v>0</v>
      </c>
    </row>
    <row r="567" spans="1:6" ht="19.2" x14ac:dyDescent="0.3">
      <c r="A567" s="4" t="s">
        <v>394</v>
      </c>
      <c r="B567" s="24" t="s">
        <v>135</v>
      </c>
      <c r="C567" s="25" t="s">
        <v>60</v>
      </c>
      <c r="D567" s="7">
        <v>2063.67</v>
      </c>
      <c r="E567" s="16">
        <v>45519</v>
      </c>
      <c r="F567" s="22">
        <v>0</v>
      </c>
    </row>
    <row r="568" spans="1:6" ht="19.2" x14ac:dyDescent="0.3">
      <c r="A568" s="4" t="s">
        <v>394</v>
      </c>
      <c r="B568" s="24" t="s">
        <v>135</v>
      </c>
      <c r="C568" s="25" t="s">
        <v>62</v>
      </c>
      <c r="D568" s="7">
        <v>1995.64</v>
      </c>
      <c r="E568" s="16">
        <v>45519</v>
      </c>
      <c r="F568" s="22">
        <v>0</v>
      </c>
    </row>
    <row r="569" spans="1:6" ht="19.2" x14ac:dyDescent="0.3">
      <c r="A569" s="4" t="s">
        <v>394</v>
      </c>
      <c r="B569" s="24" t="s">
        <v>135</v>
      </c>
      <c r="C569" s="25" t="s">
        <v>64</v>
      </c>
      <c r="D569" s="7">
        <v>2358.81</v>
      </c>
      <c r="E569" s="16">
        <v>45519</v>
      </c>
      <c r="F569" s="22">
        <v>0</v>
      </c>
    </row>
    <row r="570" spans="1:6" ht="19.2" x14ac:dyDescent="0.3">
      <c r="A570" s="4" t="s">
        <v>394</v>
      </c>
      <c r="B570" s="24" t="s">
        <v>135</v>
      </c>
      <c r="C570" s="25" t="s">
        <v>66</v>
      </c>
      <c r="D570" s="7">
        <v>1849.17</v>
      </c>
      <c r="E570" s="16">
        <v>45519</v>
      </c>
      <c r="F570" s="22">
        <v>0</v>
      </c>
    </row>
    <row r="571" spans="1:6" ht="19.2" x14ac:dyDescent="0.3">
      <c r="A571" s="4" t="s">
        <v>394</v>
      </c>
      <c r="B571" s="24" t="s">
        <v>135</v>
      </c>
      <c r="C571" s="25" t="s">
        <v>57</v>
      </c>
      <c r="D571" s="7">
        <v>6183.35</v>
      </c>
      <c r="E571" s="16">
        <v>45504</v>
      </c>
      <c r="F571" s="22">
        <v>0</v>
      </c>
    </row>
    <row r="572" spans="1:6" ht="19.2" x14ac:dyDescent="0.3">
      <c r="A572" s="4" t="s">
        <v>394</v>
      </c>
      <c r="B572" s="24" t="s">
        <v>135</v>
      </c>
      <c r="C572" s="25" t="s">
        <v>80</v>
      </c>
      <c r="D572" s="7">
        <v>5404.81</v>
      </c>
      <c r="E572" s="16">
        <v>45488</v>
      </c>
      <c r="F572" s="22">
        <v>0</v>
      </c>
    </row>
    <row r="573" spans="1:6" ht="19.2" x14ac:dyDescent="0.3">
      <c r="A573" s="4" t="s">
        <v>394</v>
      </c>
      <c r="B573" s="24" t="s">
        <v>135</v>
      </c>
      <c r="C573" s="25" t="s">
        <v>82</v>
      </c>
      <c r="D573" s="7">
        <v>1874.54</v>
      </c>
      <c r="E573" s="16">
        <v>45519</v>
      </c>
      <c r="F573" s="22">
        <v>0</v>
      </c>
    </row>
    <row r="574" spans="1:6" ht="19.2" x14ac:dyDescent="0.3">
      <c r="A574" s="4" t="s">
        <v>394</v>
      </c>
      <c r="B574" s="24" t="s">
        <v>135</v>
      </c>
      <c r="C574" s="25" t="s">
        <v>84</v>
      </c>
      <c r="D574" s="7">
        <v>1817.41</v>
      </c>
      <c r="E574" s="16">
        <v>45519</v>
      </c>
      <c r="F574" s="22">
        <v>0</v>
      </c>
    </row>
    <row r="575" spans="1:6" ht="19.2" x14ac:dyDescent="0.3">
      <c r="A575" s="4" t="s">
        <v>394</v>
      </c>
      <c r="B575" s="24" t="s">
        <v>135</v>
      </c>
      <c r="C575" s="25" t="s">
        <v>86</v>
      </c>
      <c r="D575" s="7">
        <v>2767.42</v>
      </c>
      <c r="E575" s="16">
        <v>45519</v>
      </c>
      <c r="F575" s="22">
        <v>0</v>
      </c>
    </row>
    <row r="576" spans="1:6" ht="19.2" x14ac:dyDescent="0.3">
      <c r="A576" s="4" t="s">
        <v>394</v>
      </c>
      <c r="B576" s="24" t="s">
        <v>135</v>
      </c>
      <c r="C576" s="25" t="s">
        <v>88</v>
      </c>
      <c r="D576" s="7">
        <v>1826.68</v>
      </c>
      <c r="E576" s="16">
        <v>45519</v>
      </c>
      <c r="F576" s="22">
        <v>0</v>
      </c>
    </row>
    <row r="577" spans="1:6" ht="19.2" x14ac:dyDescent="0.3">
      <c r="A577" s="4" t="s">
        <v>394</v>
      </c>
      <c r="B577" s="24" t="s">
        <v>135</v>
      </c>
      <c r="C577" s="25" t="s">
        <v>90</v>
      </c>
      <c r="D577" s="7">
        <v>1826.68</v>
      </c>
      <c r="E577" s="16">
        <v>45762</v>
      </c>
      <c r="F577" s="22">
        <v>0</v>
      </c>
    </row>
    <row r="578" spans="1:6" ht="19.2" x14ac:dyDescent="0.3">
      <c r="A578" s="4" t="s">
        <v>394</v>
      </c>
      <c r="B578" s="24" t="s">
        <v>135</v>
      </c>
      <c r="C578" s="25" t="s">
        <v>92</v>
      </c>
      <c r="D578" s="7">
        <v>17370.98</v>
      </c>
      <c r="E578" s="16">
        <v>45519</v>
      </c>
      <c r="F578" s="22">
        <v>0</v>
      </c>
    </row>
    <row r="579" spans="1:6" ht="19.2" x14ac:dyDescent="0.3">
      <c r="A579" s="4" t="s">
        <v>394</v>
      </c>
      <c r="B579" s="24" t="s">
        <v>136</v>
      </c>
      <c r="C579" s="25" t="s">
        <v>60</v>
      </c>
      <c r="D579" s="7">
        <v>8439.2800000000007</v>
      </c>
      <c r="E579" s="16">
        <v>45519</v>
      </c>
      <c r="F579" s="22">
        <v>0</v>
      </c>
    </row>
    <row r="580" spans="1:6" ht="19.2" x14ac:dyDescent="0.3">
      <c r="A580" s="4" t="s">
        <v>394</v>
      </c>
      <c r="B580" s="24" t="s">
        <v>136</v>
      </c>
      <c r="C580" s="25" t="s">
        <v>61</v>
      </c>
      <c r="D580" s="7">
        <v>2297.3200000000002</v>
      </c>
      <c r="E580" s="16">
        <v>45519</v>
      </c>
      <c r="F580" s="22">
        <v>0</v>
      </c>
    </row>
    <row r="581" spans="1:6" ht="19.2" x14ac:dyDescent="0.3">
      <c r="A581" s="4" t="s">
        <v>394</v>
      </c>
      <c r="B581" s="24" t="s">
        <v>136</v>
      </c>
      <c r="C581" s="25" t="s">
        <v>62</v>
      </c>
      <c r="D581" s="7">
        <v>8161.08</v>
      </c>
      <c r="E581" s="16">
        <v>45519</v>
      </c>
      <c r="F581" s="22">
        <v>0</v>
      </c>
    </row>
    <row r="582" spans="1:6" ht="19.2" x14ac:dyDescent="0.3">
      <c r="A582" s="4" t="s">
        <v>394</v>
      </c>
      <c r="B582" s="24" t="s">
        <v>136</v>
      </c>
      <c r="C582" s="25" t="s">
        <v>63</v>
      </c>
      <c r="D582" s="7">
        <v>2221.59</v>
      </c>
      <c r="E582" s="16">
        <v>45519</v>
      </c>
      <c r="F582" s="22">
        <v>0</v>
      </c>
    </row>
    <row r="583" spans="1:6" ht="19.2" x14ac:dyDescent="0.3">
      <c r="A583" s="4" t="s">
        <v>394</v>
      </c>
      <c r="B583" s="24" t="s">
        <v>136</v>
      </c>
      <c r="C583" s="25" t="s">
        <v>64</v>
      </c>
      <c r="D583" s="7">
        <v>9646.2199999999993</v>
      </c>
      <c r="E583" s="16">
        <v>45519</v>
      </c>
      <c r="F583" s="22">
        <v>0</v>
      </c>
    </row>
    <row r="584" spans="1:6" ht="19.2" x14ac:dyDescent="0.3">
      <c r="A584" s="4" t="s">
        <v>394</v>
      </c>
      <c r="B584" s="24" t="s">
        <v>136</v>
      </c>
      <c r="C584" s="25" t="s">
        <v>65</v>
      </c>
      <c r="D584" s="7">
        <v>2528.66</v>
      </c>
      <c r="E584" s="16">
        <v>45519</v>
      </c>
      <c r="F584" s="22">
        <v>0</v>
      </c>
    </row>
    <row r="585" spans="1:6" ht="19.2" x14ac:dyDescent="0.3">
      <c r="A585" s="4" t="s">
        <v>394</v>
      </c>
      <c r="B585" s="24" t="s">
        <v>136</v>
      </c>
      <c r="C585" s="25" t="s">
        <v>66</v>
      </c>
      <c r="D585" s="7">
        <v>7562.08</v>
      </c>
      <c r="E585" s="16">
        <v>45519</v>
      </c>
      <c r="F585" s="22">
        <v>0</v>
      </c>
    </row>
    <row r="586" spans="1:6" ht="19.2" x14ac:dyDescent="0.3">
      <c r="A586" s="4" t="s">
        <v>394</v>
      </c>
      <c r="B586" s="24" t="s">
        <v>136</v>
      </c>
      <c r="C586" s="25" t="s">
        <v>67</v>
      </c>
      <c r="D586" s="7">
        <v>1982.32</v>
      </c>
      <c r="E586" s="16">
        <v>45519</v>
      </c>
      <c r="F586" s="22">
        <v>0</v>
      </c>
    </row>
    <row r="587" spans="1:6" ht="19.2" x14ac:dyDescent="0.3">
      <c r="A587" s="4" t="s">
        <v>394</v>
      </c>
      <c r="B587" s="24" t="s">
        <v>136</v>
      </c>
      <c r="C587" s="25" t="s">
        <v>57</v>
      </c>
      <c r="D587" s="7">
        <v>25286.47</v>
      </c>
      <c r="E587" s="16">
        <v>45504</v>
      </c>
      <c r="F587" s="22">
        <v>0</v>
      </c>
    </row>
    <row r="588" spans="1:6" ht="19.2" x14ac:dyDescent="0.3">
      <c r="A588" s="4" t="s">
        <v>394</v>
      </c>
      <c r="B588" s="24" t="s">
        <v>136</v>
      </c>
      <c r="C588" s="25" t="s">
        <v>72</v>
      </c>
      <c r="D588" s="7">
        <v>3864.1</v>
      </c>
      <c r="E588" s="16">
        <v>45504</v>
      </c>
      <c r="F588" s="22">
        <v>901.56</v>
      </c>
    </row>
    <row r="589" spans="1:6" ht="19.2" x14ac:dyDescent="0.3">
      <c r="A589" s="4" t="s">
        <v>394</v>
      </c>
      <c r="B589" s="24" t="s">
        <v>136</v>
      </c>
      <c r="C589" s="25" t="s">
        <v>80</v>
      </c>
      <c r="D589" s="7">
        <v>22102.67</v>
      </c>
      <c r="E589" s="16">
        <v>45488</v>
      </c>
      <c r="F589" s="22">
        <v>0</v>
      </c>
    </row>
    <row r="590" spans="1:6" ht="19.2" x14ac:dyDescent="0.3">
      <c r="A590" s="4" t="s">
        <v>394</v>
      </c>
      <c r="B590" s="24" t="s">
        <v>136</v>
      </c>
      <c r="C590" s="25" t="s">
        <v>81</v>
      </c>
      <c r="D590" s="7">
        <v>4957.08</v>
      </c>
      <c r="E590" s="16">
        <v>45488</v>
      </c>
      <c r="F590" s="22">
        <v>836.9</v>
      </c>
    </row>
    <row r="591" spans="1:6" ht="19.2" x14ac:dyDescent="0.3">
      <c r="A591" s="4" t="s">
        <v>394</v>
      </c>
      <c r="B591" s="24" t="s">
        <v>136</v>
      </c>
      <c r="C591" s="25" t="s">
        <v>82</v>
      </c>
      <c r="D591" s="7">
        <v>7665.85</v>
      </c>
      <c r="E591" s="16">
        <v>45519</v>
      </c>
      <c r="F591" s="22">
        <v>0</v>
      </c>
    </row>
    <row r="592" spans="1:6" ht="19.2" x14ac:dyDescent="0.3">
      <c r="A592" s="4" t="s">
        <v>394</v>
      </c>
      <c r="B592" s="24" t="s">
        <v>136</v>
      </c>
      <c r="C592" s="25" t="s">
        <v>83</v>
      </c>
      <c r="D592" s="7">
        <v>2086.7800000000002</v>
      </c>
      <c r="E592" s="16">
        <v>45519</v>
      </c>
      <c r="F592" s="22">
        <v>0</v>
      </c>
    </row>
    <row r="593" spans="1:6" ht="19.2" x14ac:dyDescent="0.3">
      <c r="A593" s="4" t="s">
        <v>394</v>
      </c>
      <c r="B593" s="24" t="s">
        <v>136</v>
      </c>
      <c r="C593" s="25" t="s">
        <v>84</v>
      </c>
      <c r="D593" s="7">
        <v>7432.22</v>
      </c>
      <c r="E593" s="16">
        <v>45519</v>
      </c>
      <c r="F593" s="22">
        <v>0</v>
      </c>
    </row>
    <row r="594" spans="1:6" ht="19.2" x14ac:dyDescent="0.3">
      <c r="A594" s="4" t="s">
        <v>394</v>
      </c>
      <c r="B594" s="24" t="s">
        <v>136</v>
      </c>
      <c r="C594" s="25" t="s">
        <v>85</v>
      </c>
      <c r="D594" s="7">
        <v>2023.18</v>
      </c>
      <c r="E594" s="16">
        <v>45519</v>
      </c>
      <c r="F594" s="22">
        <v>0</v>
      </c>
    </row>
    <row r="595" spans="1:6" ht="19.2" x14ac:dyDescent="0.3">
      <c r="A595" s="4" t="s">
        <v>394</v>
      </c>
      <c r="B595" s="24" t="s">
        <v>136</v>
      </c>
      <c r="C595" s="25" t="s">
        <v>86</v>
      </c>
      <c r="D595" s="7">
        <v>11317.23</v>
      </c>
      <c r="E595" s="16">
        <v>45519</v>
      </c>
      <c r="F595" s="22">
        <v>0</v>
      </c>
    </row>
    <row r="596" spans="1:6" ht="19.2" x14ac:dyDescent="0.3">
      <c r="A596" s="4" t="s">
        <v>394</v>
      </c>
      <c r="B596" s="24" t="s">
        <v>136</v>
      </c>
      <c r="C596" s="25" t="s">
        <v>87</v>
      </c>
      <c r="D596" s="7">
        <v>2966.69</v>
      </c>
      <c r="E596" s="16">
        <v>45519</v>
      </c>
      <c r="F596" s="22">
        <v>0</v>
      </c>
    </row>
    <row r="597" spans="1:6" ht="19.2" x14ac:dyDescent="0.3">
      <c r="A597" s="4" t="s">
        <v>394</v>
      </c>
      <c r="B597" s="24" t="s">
        <v>136</v>
      </c>
      <c r="C597" s="25" t="s">
        <v>88</v>
      </c>
      <c r="D597" s="7">
        <v>7470.13</v>
      </c>
      <c r="E597" s="16">
        <v>45519</v>
      </c>
      <c r="F597" s="22">
        <v>0</v>
      </c>
    </row>
    <row r="598" spans="1:6" ht="19.2" x14ac:dyDescent="0.3">
      <c r="A598" s="4" t="s">
        <v>394</v>
      </c>
      <c r="B598" s="24" t="s">
        <v>136</v>
      </c>
      <c r="C598" s="25" t="s">
        <v>89</v>
      </c>
      <c r="D598" s="7">
        <v>1958.22</v>
      </c>
      <c r="E598" s="16">
        <v>45519</v>
      </c>
      <c r="F598" s="22">
        <v>0</v>
      </c>
    </row>
    <row r="599" spans="1:6" ht="19.2" x14ac:dyDescent="0.3">
      <c r="A599" s="4" t="s">
        <v>394</v>
      </c>
      <c r="B599" s="24" t="s">
        <v>136</v>
      </c>
      <c r="C599" s="25" t="s">
        <v>90</v>
      </c>
      <c r="D599" s="7">
        <v>7470.13</v>
      </c>
      <c r="E599" s="16">
        <v>45762</v>
      </c>
      <c r="F599" s="22">
        <v>0</v>
      </c>
    </row>
    <row r="600" spans="1:6" ht="19.2" x14ac:dyDescent="0.3">
      <c r="A600" s="4" t="s">
        <v>394</v>
      </c>
      <c r="B600" s="24" t="s">
        <v>136</v>
      </c>
      <c r="C600" s="25" t="s">
        <v>91</v>
      </c>
      <c r="D600" s="7">
        <v>1958.22</v>
      </c>
      <c r="E600" s="16">
        <v>45762</v>
      </c>
      <c r="F600" s="22">
        <v>0</v>
      </c>
    </row>
    <row r="601" spans="1:6" ht="19.2" x14ac:dyDescent="0.3">
      <c r="A601" s="4" t="s">
        <v>394</v>
      </c>
      <c r="B601" s="24" t="s">
        <v>136</v>
      </c>
      <c r="C601" s="25" t="s">
        <v>92</v>
      </c>
      <c r="D601" s="7">
        <v>71037.7</v>
      </c>
      <c r="E601" s="16">
        <v>45519</v>
      </c>
      <c r="F601" s="22">
        <v>0</v>
      </c>
    </row>
    <row r="602" spans="1:6" ht="19.2" x14ac:dyDescent="0.3">
      <c r="A602" s="4" t="s">
        <v>394</v>
      </c>
      <c r="B602" s="24" t="s">
        <v>136</v>
      </c>
      <c r="C602" s="25" t="s">
        <v>93</v>
      </c>
      <c r="D602" s="7">
        <v>18621.79</v>
      </c>
      <c r="E602" s="16">
        <v>45519</v>
      </c>
      <c r="F602" s="22">
        <v>0</v>
      </c>
    </row>
    <row r="603" spans="1:6" ht="19.2" x14ac:dyDescent="0.3">
      <c r="A603" s="4" t="s">
        <v>394</v>
      </c>
      <c r="B603" s="24" t="s">
        <v>137</v>
      </c>
      <c r="C603" s="25" t="s">
        <v>60</v>
      </c>
      <c r="D603" s="7">
        <v>13399.25</v>
      </c>
      <c r="E603" s="16">
        <v>45519</v>
      </c>
      <c r="F603" s="22">
        <v>0</v>
      </c>
    </row>
    <row r="604" spans="1:6" ht="19.2" x14ac:dyDescent="0.3">
      <c r="A604" s="4" t="s">
        <v>394</v>
      </c>
      <c r="B604" s="24" t="s">
        <v>137</v>
      </c>
      <c r="C604" s="25" t="s">
        <v>62</v>
      </c>
      <c r="D604" s="7">
        <v>12957.54</v>
      </c>
      <c r="E604" s="16">
        <v>45519</v>
      </c>
      <c r="F604" s="22">
        <v>0</v>
      </c>
    </row>
    <row r="605" spans="1:6" ht="19.2" x14ac:dyDescent="0.3">
      <c r="A605" s="4" t="s">
        <v>394</v>
      </c>
      <c r="B605" s="24" t="s">
        <v>137</v>
      </c>
      <c r="C605" s="25" t="s">
        <v>64</v>
      </c>
      <c r="D605" s="7">
        <v>15315.55</v>
      </c>
      <c r="E605" s="16">
        <v>45519</v>
      </c>
      <c r="F605" s="22">
        <v>0</v>
      </c>
    </row>
    <row r="606" spans="1:6" ht="19.2" x14ac:dyDescent="0.3">
      <c r="A606" s="4" t="s">
        <v>394</v>
      </c>
      <c r="B606" s="24" t="s">
        <v>137</v>
      </c>
      <c r="C606" s="25" t="s">
        <v>66</v>
      </c>
      <c r="D606" s="7">
        <v>12006.49</v>
      </c>
      <c r="E606" s="16">
        <v>45519</v>
      </c>
      <c r="F606" s="22">
        <v>0</v>
      </c>
    </row>
    <row r="607" spans="1:6" ht="19.2" x14ac:dyDescent="0.3">
      <c r="A607" s="4" t="s">
        <v>394</v>
      </c>
      <c r="B607" s="24" t="s">
        <v>137</v>
      </c>
      <c r="C607" s="25" t="s">
        <v>57</v>
      </c>
      <c r="D607" s="7">
        <v>40147.96</v>
      </c>
      <c r="E607" s="16">
        <v>45504</v>
      </c>
      <c r="F607" s="22">
        <v>0</v>
      </c>
    </row>
    <row r="608" spans="1:6" ht="19.2" x14ac:dyDescent="0.3">
      <c r="A608" s="4" t="s">
        <v>394</v>
      </c>
      <c r="B608" s="24" t="s">
        <v>137</v>
      </c>
      <c r="C608" s="25" t="s">
        <v>80</v>
      </c>
      <c r="D608" s="7">
        <v>35092.959999999999</v>
      </c>
      <c r="E608" s="16">
        <v>45488</v>
      </c>
      <c r="F608" s="22">
        <v>0</v>
      </c>
    </row>
    <row r="609" spans="1:6" ht="19.2" x14ac:dyDescent="0.3">
      <c r="A609" s="4" t="s">
        <v>394</v>
      </c>
      <c r="B609" s="24" t="s">
        <v>137</v>
      </c>
      <c r="C609" s="25" t="s">
        <v>82</v>
      </c>
      <c r="D609" s="7">
        <v>12171.26</v>
      </c>
      <c r="E609" s="16">
        <v>45519</v>
      </c>
      <c r="F609" s="22">
        <v>0</v>
      </c>
    </row>
    <row r="610" spans="1:6" ht="19.2" x14ac:dyDescent="0.3">
      <c r="A610" s="4" t="s">
        <v>394</v>
      </c>
      <c r="B610" s="24" t="s">
        <v>137</v>
      </c>
      <c r="C610" s="25" t="s">
        <v>84</v>
      </c>
      <c r="D610" s="7">
        <v>11800.31</v>
      </c>
      <c r="E610" s="16">
        <v>45519</v>
      </c>
      <c r="F610" s="22">
        <v>0</v>
      </c>
    </row>
    <row r="611" spans="1:6" ht="19.2" x14ac:dyDescent="0.3">
      <c r="A611" s="4" t="s">
        <v>394</v>
      </c>
      <c r="B611" s="24" t="s">
        <v>137</v>
      </c>
      <c r="C611" s="25" t="s">
        <v>86</v>
      </c>
      <c r="D611" s="7">
        <v>17968.650000000001</v>
      </c>
      <c r="E611" s="16">
        <v>45519</v>
      </c>
      <c r="F611" s="22">
        <v>0</v>
      </c>
    </row>
    <row r="612" spans="1:6" ht="19.2" x14ac:dyDescent="0.3">
      <c r="A612" s="4" t="s">
        <v>394</v>
      </c>
      <c r="B612" s="24" t="s">
        <v>137</v>
      </c>
      <c r="C612" s="25" t="s">
        <v>88</v>
      </c>
      <c r="D612" s="7">
        <v>11860.51</v>
      </c>
      <c r="E612" s="16">
        <v>45519</v>
      </c>
      <c r="F612" s="22">
        <v>0</v>
      </c>
    </row>
    <row r="613" spans="1:6" ht="19.2" x14ac:dyDescent="0.3">
      <c r="A613" s="4" t="s">
        <v>394</v>
      </c>
      <c r="B613" s="24" t="s">
        <v>137</v>
      </c>
      <c r="C613" s="25" t="s">
        <v>90</v>
      </c>
      <c r="D613" s="7">
        <v>11860.51</v>
      </c>
      <c r="E613" s="16">
        <v>45762</v>
      </c>
      <c r="F613" s="22">
        <v>0</v>
      </c>
    </row>
    <row r="614" spans="1:6" ht="19.2" x14ac:dyDescent="0.3">
      <c r="A614" s="4" t="s">
        <v>394</v>
      </c>
      <c r="B614" s="24" t="s">
        <v>137</v>
      </c>
      <c r="C614" s="25" t="s">
        <v>92</v>
      </c>
      <c r="D614" s="7">
        <v>112788.32</v>
      </c>
      <c r="E614" s="16">
        <v>45519</v>
      </c>
      <c r="F614" s="22">
        <v>0</v>
      </c>
    </row>
    <row r="615" spans="1:6" ht="19.2" x14ac:dyDescent="0.3">
      <c r="A615" s="4" t="s">
        <v>394</v>
      </c>
      <c r="B615" s="24" t="s">
        <v>138</v>
      </c>
      <c r="C615" s="25" t="s">
        <v>60</v>
      </c>
      <c r="D615" s="7">
        <v>4324.41</v>
      </c>
      <c r="E615" s="16">
        <v>45519</v>
      </c>
      <c r="F615" s="22">
        <v>0</v>
      </c>
    </row>
    <row r="616" spans="1:6" ht="19.2" x14ac:dyDescent="0.3">
      <c r="A616" s="4" t="s">
        <v>394</v>
      </c>
      <c r="B616" s="24" t="s">
        <v>138</v>
      </c>
      <c r="C616" s="25" t="s">
        <v>62</v>
      </c>
      <c r="D616" s="7">
        <v>4181.8599999999997</v>
      </c>
      <c r="E616" s="16">
        <v>45519</v>
      </c>
      <c r="F616" s="22">
        <v>0</v>
      </c>
    </row>
    <row r="617" spans="1:6" ht="19.2" x14ac:dyDescent="0.3">
      <c r="A617" s="4" t="s">
        <v>394</v>
      </c>
      <c r="B617" s="24" t="s">
        <v>138</v>
      </c>
      <c r="C617" s="25" t="s">
        <v>64</v>
      </c>
      <c r="D617" s="7">
        <v>4942.87</v>
      </c>
      <c r="E617" s="16">
        <v>45519</v>
      </c>
      <c r="F617" s="22">
        <v>0</v>
      </c>
    </row>
    <row r="618" spans="1:6" ht="19.2" x14ac:dyDescent="0.3">
      <c r="A618" s="4" t="s">
        <v>394</v>
      </c>
      <c r="B618" s="24" t="s">
        <v>138</v>
      </c>
      <c r="C618" s="25" t="s">
        <v>66</v>
      </c>
      <c r="D618" s="7">
        <v>3874.92</v>
      </c>
      <c r="E618" s="16">
        <v>45519</v>
      </c>
      <c r="F618" s="22">
        <v>0</v>
      </c>
    </row>
    <row r="619" spans="1:6" ht="19.2" x14ac:dyDescent="0.3">
      <c r="A619" s="4" t="s">
        <v>394</v>
      </c>
      <c r="B619" s="24" t="s">
        <v>138</v>
      </c>
      <c r="C619" s="25" t="s">
        <v>57</v>
      </c>
      <c r="D619" s="7">
        <v>12957.18</v>
      </c>
      <c r="E619" s="16">
        <v>45504</v>
      </c>
      <c r="F619" s="22">
        <v>0</v>
      </c>
    </row>
    <row r="620" spans="1:6" ht="19.2" x14ac:dyDescent="0.3">
      <c r="A620" s="4" t="s">
        <v>394</v>
      </c>
      <c r="B620" s="24" t="s">
        <v>138</v>
      </c>
      <c r="C620" s="25" t="s">
        <v>80</v>
      </c>
      <c r="D620" s="7">
        <v>11325.75</v>
      </c>
      <c r="E620" s="16">
        <v>45488</v>
      </c>
      <c r="F620" s="22">
        <v>0</v>
      </c>
    </row>
    <row r="621" spans="1:6" ht="19.2" x14ac:dyDescent="0.3">
      <c r="A621" s="4" t="s">
        <v>394</v>
      </c>
      <c r="B621" s="24" t="s">
        <v>138</v>
      </c>
      <c r="C621" s="25" t="s">
        <v>82</v>
      </c>
      <c r="D621" s="7">
        <v>3928.1</v>
      </c>
      <c r="E621" s="16">
        <v>45519</v>
      </c>
      <c r="F621" s="22">
        <v>0</v>
      </c>
    </row>
    <row r="622" spans="1:6" ht="19.2" x14ac:dyDescent="0.3">
      <c r="A622" s="4" t="s">
        <v>394</v>
      </c>
      <c r="B622" s="24" t="s">
        <v>138</v>
      </c>
      <c r="C622" s="25" t="s">
        <v>84</v>
      </c>
      <c r="D622" s="7">
        <v>3808.38</v>
      </c>
      <c r="E622" s="16">
        <v>45519</v>
      </c>
      <c r="F622" s="22">
        <v>0</v>
      </c>
    </row>
    <row r="623" spans="1:6" ht="19.2" x14ac:dyDescent="0.3">
      <c r="A623" s="4" t="s">
        <v>394</v>
      </c>
      <c r="B623" s="24" t="s">
        <v>138</v>
      </c>
      <c r="C623" s="25" t="s">
        <v>86</v>
      </c>
      <c r="D623" s="7">
        <v>5799.12</v>
      </c>
      <c r="E623" s="16">
        <v>45519</v>
      </c>
      <c r="F623" s="22">
        <v>0</v>
      </c>
    </row>
    <row r="624" spans="1:6" ht="19.2" x14ac:dyDescent="0.3">
      <c r="A624" s="4" t="s">
        <v>394</v>
      </c>
      <c r="B624" s="24" t="s">
        <v>138</v>
      </c>
      <c r="C624" s="25" t="s">
        <v>88</v>
      </c>
      <c r="D624" s="7">
        <v>3827.81</v>
      </c>
      <c r="E624" s="16">
        <v>45519</v>
      </c>
      <c r="F624" s="22">
        <v>0</v>
      </c>
    </row>
    <row r="625" spans="1:6" ht="19.2" x14ac:dyDescent="0.3">
      <c r="A625" s="4" t="s">
        <v>394</v>
      </c>
      <c r="B625" s="24" t="s">
        <v>138</v>
      </c>
      <c r="C625" s="25" t="s">
        <v>90</v>
      </c>
      <c r="D625" s="7">
        <v>3827.81</v>
      </c>
      <c r="E625" s="16">
        <v>45762</v>
      </c>
      <c r="F625" s="22">
        <v>0</v>
      </c>
    </row>
    <row r="626" spans="1:6" ht="19.2" x14ac:dyDescent="0.3">
      <c r="A626" s="4" t="s">
        <v>394</v>
      </c>
      <c r="B626" s="24" t="s">
        <v>138</v>
      </c>
      <c r="C626" s="25" t="s">
        <v>92</v>
      </c>
      <c r="D626" s="7">
        <v>36400.81</v>
      </c>
      <c r="E626" s="16">
        <v>45519</v>
      </c>
      <c r="F626" s="22">
        <v>0</v>
      </c>
    </row>
    <row r="627" spans="1:6" ht="19.2" x14ac:dyDescent="0.3">
      <c r="A627" s="4" t="s">
        <v>394</v>
      </c>
      <c r="B627" s="24" t="s">
        <v>139</v>
      </c>
      <c r="C627" s="25" t="s">
        <v>60</v>
      </c>
      <c r="D627" s="7">
        <v>12225.03</v>
      </c>
      <c r="E627" s="16">
        <v>45519</v>
      </c>
      <c r="F627" s="22">
        <v>0</v>
      </c>
    </row>
    <row r="628" spans="1:6" ht="19.2" x14ac:dyDescent="0.3">
      <c r="A628" s="4" t="s">
        <v>394</v>
      </c>
      <c r="B628" s="24" t="s">
        <v>139</v>
      </c>
      <c r="C628" s="25" t="s">
        <v>62</v>
      </c>
      <c r="D628" s="7">
        <v>11822.03</v>
      </c>
      <c r="E628" s="16">
        <v>45519</v>
      </c>
      <c r="F628" s="22">
        <v>0</v>
      </c>
    </row>
    <row r="629" spans="1:6" ht="19.2" x14ac:dyDescent="0.3">
      <c r="A629" s="4" t="s">
        <v>394</v>
      </c>
      <c r="B629" s="24" t="s">
        <v>139</v>
      </c>
      <c r="C629" s="25" t="s">
        <v>64</v>
      </c>
      <c r="D629" s="7">
        <v>13973.4</v>
      </c>
      <c r="E629" s="16">
        <v>45519</v>
      </c>
      <c r="F629" s="22">
        <v>0</v>
      </c>
    </row>
    <row r="630" spans="1:6" ht="19.2" x14ac:dyDescent="0.3">
      <c r="A630" s="4" t="s">
        <v>394</v>
      </c>
      <c r="B630" s="24" t="s">
        <v>139</v>
      </c>
      <c r="C630" s="25" t="s">
        <v>66</v>
      </c>
      <c r="D630" s="7">
        <v>10954.33</v>
      </c>
      <c r="E630" s="16">
        <v>45519</v>
      </c>
      <c r="F630" s="22">
        <v>0</v>
      </c>
    </row>
    <row r="631" spans="1:6" ht="19.2" x14ac:dyDescent="0.3">
      <c r="A631" s="4" t="s">
        <v>394</v>
      </c>
      <c r="B631" s="24" t="s">
        <v>139</v>
      </c>
      <c r="C631" s="25" t="s">
        <v>57</v>
      </c>
      <c r="D631" s="7">
        <v>36629.660000000003</v>
      </c>
      <c r="E631" s="16">
        <v>45504</v>
      </c>
      <c r="F631" s="22">
        <v>0</v>
      </c>
    </row>
    <row r="632" spans="1:6" ht="19.2" x14ac:dyDescent="0.3">
      <c r="A632" s="4" t="s">
        <v>394</v>
      </c>
      <c r="B632" s="24" t="s">
        <v>139</v>
      </c>
      <c r="C632" s="25" t="s">
        <v>80</v>
      </c>
      <c r="D632" s="7">
        <v>32017.65</v>
      </c>
      <c r="E632" s="16">
        <v>45488</v>
      </c>
      <c r="F632" s="22">
        <v>0</v>
      </c>
    </row>
    <row r="633" spans="1:6" ht="19.2" x14ac:dyDescent="0.3">
      <c r="A633" s="4" t="s">
        <v>394</v>
      </c>
      <c r="B633" s="24" t="s">
        <v>139</v>
      </c>
      <c r="C633" s="25" t="s">
        <v>82</v>
      </c>
      <c r="D633" s="7">
        <v>11104.65</v>
      </c>
      <c r="E633" s="16">
        <v>45519</v>
      </c>
      <c r="F633" s="22">
        <v>0</v>
      </c>
    </row>
    <row r="634" spans="1:6" ht="19.2" x14ac:dyDescent="0.3">
      <c r="A634" s="4" t="s">
        <v>394</v>
      </c>
      <c r="B634" s="24" t="s">
        <v>139</v>
      </c>
      <c r="C634" s="25" t="s">
        <v>84</v>
      </c>
      <c r="D634" s="7">
        <v>10766.21</v>
      </c>
      <c r="E634" s="16">
        <v>45519</v>
      </c>
      <c r="F634" s="22">
        <v>0</v>
      </c>
    </row>
    <row r="635" spans="1:6" ht="19.2" x14ac:dyDescent="0.3">
      <c r="A635" s="4" t="s">
        <v>394</v>
      </c>
      <c r="B635" s="24" t="s">
        <v>139</v>
      </c>
      <c r="C635" s="25" t="s">
        <v>86</v>
      </c>
      <c r="D635" s="7">
        <v>16394</v>
      </c>
      <c r="E635" s="16">
        <v>45519</v>
      </c>
      <c r="F635" s="22">
        <v>0</v>
      </c>
    </row>
    <row r="636" spans="1:6" ht="19.2" x14ac:dyDescent="0.3">
      <c r="A636" s="4" t="s">
        <v>394</v>
      </c>
      <c r="B636" s="24" t="s">
        <v>139</v>
      </c>
      <c r="C636" s="25" t="s">
        <v>88</v>
      </c>
      <c r="D636" s="7">
        <v>10821.14</v>
      </c>
      <c r="E636" s="16">
        <v>45519</v>
      </c>
      <c r="F636" s="22">
        <v>0</v>
      </c>
    </row>
    <row r="637" spans="1:6" ht="19.2" x14ac:dyDescent="0.3">
      <c r="A637" s="4" t="s">
        <v>394</v>
      </c>
      <c r="B637" s="24" t="s">
        <v>139</v>
      </c>
      <c r="C637" s="25" t="s">
        <v>90</v>
      </c>
      <c r="D637" s="7">
        <v>10821.14</v>
      </c>
      <c r="E637" s="16">
        <v>45762</v>
      </c>
      <c r="F637" s="22">
        <v>0</v>
      </c>
    </row>
    <row r="638" spans="1:6" ht="19.2" x14ac:dyDescent="0.3">
      <c r="A638" s="4" t="s">
        <v>394</v>
      </c>
      <c r="B638" s="24" t="s">
        <v>139</v>
      </c>
      <c r="C638" s="25" t="s">
        <v>92</v>
      </c>
      <c r="D638" s="7">
        <v>102904.31</v>
      </c>
      <c r="E638" s="16">
        <v>45519</v>
      </c>
      <c r="F638" s="22">
        <v>0</v>
      </c>
    </row>
    <row r="639" spans="1:6" ht="19.2" x14ac:dyDescent="0.3">
      <c r="A639" s="4" t="s">
        <v>394</v>
      </c>
      <c r="B639" s="24" t="s">
        <v>140</v>
      </c>
      <c r="C639" s="25" t="s">
        <v>60</v>
      </c>
      <c r="D639" s="7">
        <v>9042.9699999999993</v>
      </c>
      <c r="E639" s="16">
        <v>45519</v>
      </c>
      <c r="F639" s="22">
        <v>0</v>
      </c>
    </row>
    <row r="640" spans="1:6" ht="19.2" x14ac:dyDescent="0.3">
      <c r="A640" s="4" t="s">
        <v>394</v>
      </c>
      <c r="B640" s="24" t="s">
        <v>140</v>
      </c>
      <c r="C640" s="25" t="s">
        <v>62</v>
      </c>
      <c r="D640" s="7">
        <v>8744.8700000000008</v>
      </c>
      <c r="E640" s="16">
        <v>45519</v>
      </c>
      <c r="F640" s="22">
        <v>0</v>
      </c>
    </row>
    <row r="641" spans="1:6" ht="19.2" x14ac:dyDescent="0.3">
      <c r="A641" s="4" t="s">
        <v>394</v>
      </c>
      <c r="B641" s="24" t="s">
        <v>140</v>
      </c>
      <c r="C641" s="25" t="s">
        <v>64</v>
      </c>
      <c r="D641" s="7">
        <v>10336.26</v>
      </c>
      <c r="E641" s="16">
        <v>45519</v>
      </c>
      <c r="F641" s="22">
        <v>0</v>
      </c>
    </row>
    <row r="642" spans="1:6" ht="19.2" x14ac:dyDescent="0.3">
      <c r="A642" s="4" t="s">
        <v>394</v>
      </c>
      <c r="B642" s="24" t="s">
        <v>140</v>
      </c>
      <c r="C642" s="25" t="s">
        <v>66</v>
      </c>
      <c r="D642" s="7">
        <v>8103.02</v>
      </c>
      <c r="E642" s="16">
        <v>45519</v>
      </c>
      <c r="F642" s="22">
        <v>0</v>
      </c>
    </row>
    <row r="643" spans="1:6" ht="19.2" x14ac:dyDescent="0.3">
      <c r="A643" s="4" t="s">
        <v>394</v>
      </c>
      <c r="B643" s="24" t="s">
        <v>140</v>
      </c>
      <c r="C643" s="25" t="s">
        <v>57</v>
      </c>
      <c r="D643" s="7">
        <v>27095.32</v>
      </c>
      <c r="E643" s="16">
        <v>45504</v>
      </c>
      <c r="F643" s="22">
        <v>0</v>
      </c>
    </row>
    <row r="644" spans="1:6" ht="19.2" x14ac:dyDescent="0.3">
      <c r="A644" s="4" t="s">
        <v>394</v>
      </c>
      <c r="B644" s="24" t="s">
        <v>140</v>
      </c>
      <c r="C644" s="25" t="s">
        <v>82</v>
      </c>
      <c r="D644" s="7">
        <v>8214.2199999999993</v>
      </c>
      <c r="E644" s="16">
        <v>45519</v>
      </c>
      <c r="F644" s="22">
        <v>0</v>
      </c>
    </row>
    <row r="645" spans="1:6" ht="19.2" x14ac:dyDescent="0.3">
      <c r="A645" s="4" t="s">
        <v>394</v>
      </c>
      <c r="B645" s="24" t="s">
        <v>140</v>
      </c>
      <c r="C645" s="25" t="s">
        <v>84</v>
      </c>
      <c r="D645" s="7">
        <v>7963.87</v>
      </c>
      <c r="E645" s="16">
        <v>45519</v>
      </c>
      <c r="F645" s="22">
        <v>0</v>
      </c>
    </row>
    <row r="646" spans="1:6" ht="19.2" x14ac:dyDescent="0.3">
      <c r="A646" s="4" t="s">
        <v>394</v>
      </c>
      <c r="B646" s="24" t="s">
        <v>140</v>
      </c>
      <c r="C646" s="25" t="s">
        <v>86</v>
      </c>
      <c r="D646" s="7">
        <v>12126.8</v>
      </c>
      <c r="E646" s="16">
        <v>45519</v>
      </c>
      <c r="F646" s="22">
        <v>0</v>
      </c>
    </row>
    <row r="647" spans="1:6" ht="19.2" x14ac:dyDescent="0.3">
      <c r="A647" s="4" t="s">
        <v>394</v>
      </c>
      <c r="B647" s="24" t="s">
        <v>140</v>
      </c>
      <c r="C647" s="25" t="s">
        <v>88</v>
      </c>
      <c r="D647" s="7">
        <v>8004.5</v>
      </c>
      <c r="E647" s="16">
        <v>45519</v>
      </c>
      <c r="F647" s="22">
        <v>0</v>
      </c>
    </row>
    <row r="648" spans="1:6" ht="19.2" x14ac:dyDescent="0.3">
      <c r="A648" s="4" t="s">
        <v>394</v>
      </c>
      <c r="B648" s="24" t="s">
        <v>140</v>
      </c>
      <c r="C648" s="25" t="s">
        <v>90</v>
      </c>
      <c r="D648" s="7">
        <v>8004.5</v>
      </c>
      <c r="E648" s="16">
        <v>45762</v>
      </c>
      <c r="F648" s="22">
        <v>0</v>
      </c>
    </row>
    <row r="649" spans="1:6" ht="19.2" x14ac:dyDescent="0.3">
      <c r="A649" s="4" t="s">
        <v>394</v>
      </c>
      <c r="B649" s="24" t="s">
        <v>140</v>
      </c>
      <c r="C649" s="25" t="s">
        <v>92</v>
      </c>
      <c r="D649" s="7">
        <v>76119.33</v>
      </c>
      <c r="E649" s="16">
        <v>45519</v>
      </c>
      <c r="F649" s="22">
        <v>0</v>
      </c>
    </row>
    <row r="650" spans="1:6" ht="19.2" x14ac:dyDescent="0.3">
      <c r="A650" s="4" t="s">
        <v>394</v>
      </c>
      <c r="B650" s="24" t="s">
        <v>141</v>
      </c>
      <c r="C650" s="25" t="s">
        <v>60</v>
      </c>
      <c r="D650" s="7">
        <v>11411.78</v>
      </c>
      <c r="E650" s="16">
        <v>45519</v>
      </c>
      <c r="F650" s="22">
        <v>0</v>
      </c>
    </row>
    <row r="651" spans="1:6" ht="19.2" x14ac:dyDescent="0.3">
      <c r="A651" s="4" t="s">
        <v>394</v>
      </c>
      <c r="B651" s="24" t="s">
        <v>141</v>
      </c>
      <c r="C651" s="25" t="s">
        <v>62</v>
      </c>
      <c r="D651" s="7">
        <v>11035.59</v>
      </c>
      <c r="E651" s="16">
        <v>45519</v>
      </c>
      <c r="F651" s="22">
        <v>0</v>
      </c>
    </row>
    <row r="652" spans="1:6" ht="19.2" x14ac:dyDescent="0.3">
      <c r="A652" s="4" t="s">
        <v>394</v>
      </c>
      <c r="B652" s="24" t="s">
        <v>141</v>
      </c>
      <c r="C652" s="25" t="s">
        <v>64</v>
      </c>
      <c r="D652" s="7">
        <v>13043.84</v>
      </c>
      <c r="E652" s="16">
        <v>45519</v>
      </c>
      <c r="F652" s="22">
        <v>0</v>
      </c>
    </row>
    <row r="653" spans="1:6" ht="19.2" x14ac:dyDescent="0.3">
      <c r="A653" s="4" t="s">
        <v>394</v>
      </c>
      <c r="B653" s="24" t="s">
        <v>141</v>
      </c>
      <c r="C653" s="25" t="s">
        <v>66</v>
      </c>
      <c r="D653" s="7">
        <v>10225.61</v>
      </c>
      <c r="E653" s="16">
        <v>45519</v>
      </c>
      <c r="F653" s="22">
        <v>0</v>
      </c>
    </row>
    <row r="654" spans="1:6" ht="19.2" x14ac:dyDescent="0.3">
      <c r="A654" s="4" t="s">
        <v>394</v>
      </c>
      <c r="B654" s="24" t="s">
        <v>141</v>
      </c>
      <c r="C654" s="25" t="s">
        <v>57</v>
      </c>
      <c r="D654" s="7">
        <v>34192.93</v>
      </c>
      <c r="E654" s="16">
        <v>45504</v>
      </c>
      <c r="F654" s="22">
        <v>0</v>
      </c>
    </row>
    <row r="655" spans="1:6" ht="19.2" x14ac:dyDescent="0.3">
      <c r="A655" s="4" t="s">
        <v>394</v>
      </c>
      <c r="B655" s="24" t="s">
        <v>141</v>
      </c>
      <c r="C655" s="25" t="s">
        <v>80</v>
      </c>
      <c r="D655" s="7">
        <v>29887.73</v>
      </c>
      <c r="E655" s="16">
        <v>45488</v>
      </c>
      <c r="F655" s="22">
        <v>0</v>
      </c>
    </row>
    <row r="656" spans="1:6" ht="19.2" x14ac:dyDescent="0.3">
      <c r="A656" s="4" t="s">
        <v>394</v>
      </c>
      <c r="B656" s="24" t="s">
        <v>141</v>
      </c>
      <c r="C656" s="25" t="s">
        <v>82</v>
      </c>
      <c r="D656" s="7">
        <v>10365.93</v>
      </c>
      <c r="E656" s="16">
        <v>45519</v>
      </c>
      <c r="F656" s="22">
        <v>0</v>
      </c>
    </row>
    <row r="657" spans="1:6" ht="19.2" x14ac:dyDescent="0.3">
      <c r="A657" s="4" t="s">
        <v>394</v>
      </c>
      <c r="B657" s="24" t="s">
        <v>141</v>
      </c>
      <c r="C657" s="25" t="s">
        <v>84</v>
      </c>
      <c r="D657" s="7">
        <v>10050.01</v>
      </c>
      <c r="E657" s="16">
        <v>45519</v>
      </c>
      <c r="F657" s="22">
        <v>0</v>
      </c>
    </row>
    <row r="658" spans="1:6" ht="19.2" x14ac:dyDescent="0.3">
      <c r="A658" s="4" t="s">
        <v>394</v>
      </c>
      <c r="B658" s="24" t="s">
        <v>141</v>
      </c>
      <c r="C658" s="25" t="s">
        <v>86</v>
      </c>
      <c r="D658" s="7">
        <v>15303.42</v>
      </c>
      <c r="E658" s="16">
        <v>45519</v>
      </c>
      <c r="F658" s="22">
        <v>0</v>
      </c>
    </row>
    <row r="659" spans="1:6" ht="19.2" x14ac:dyDescent="0.3">
      <c r="A659" s="4" t="s">
        <v>394</v>
      </c>
      <c r="B659" s="24" t="s">
        <v>141</v>
      </c>
      <c r="C659" s="25" t="s">
        <v>88</v>
      </c>
      <c r="D659" s="7">
        <v>10101.280000000001</v>
      </c>
      <c r="E659" s="16">
        <v>45519</v>
      </c>
      <c r="F659" s="22">
        <v>0</v>
      </c>
    </row>
    <row r="660" spans="1:6" ht="19.2" x14ac:dyDescent="0.3">
      <c r="A660" s="4" t="s">
        <v>394</v>
      </c>
      <c r="B660" s="24" t="s">
        <v>141</v>
      </c>
      <c r="C660" s="25" t="s">
        <v>90</v>
      </c>
      <c r="D660" s="7">
        <v>10101.280000000001</v>
      </c>
      <c r="E660" s="16">
        <v>45762</v>
      </c>
      <c r="F660" s="22">
        <v>0</v>
      </c>
    </row>
    <row r="661" spans="1:6" ht="19.2" x14ac:dyDescent="0.3">
      <c r="A661" s="4" t="s">
        <v>394</v>
      </c>
      <c r="B661" s="24" t="s">
        <v>141</v>
      </c>
      <c r="C661" s="25" t="s">
        <v>92</v>
      </c>
      <c r="D661" s="7">
        <v>96058.77</v>
      </c>
      <c r="E661" s="16">
        <v>45519</v>
      </c>
      <c r="F661" s="22">
        <v>0</v>
      </c>
    </row>
    <row r="662" spans="1:6" ht="19.2" x14ac:dyDescent="0.3">
      <c r="A662" s="4" t="s">
        <v>394</v>
      </c>
      <c r="B662" s="24" t="s">
        <v>142</v>
      </c>
      <c r="C662" s="25" t="s">
        <v>60</v>
      </c>
      <c r="D662" s="7">
        <v>464025.14</v>
      </c>
      <c r="E662" s="16">
        <v>45519</v>
      </c>
      <c r="F662" s="22">
        <v>0</v>
      </c>
    </row>
    <row r="663" spans="1:6" ht="19.2" x14ac:dyDescent="0.3">
      <c r="A663" s="4" t="s">
        <v>394</v>
      </c>
      <c r="B663" s="24" t="s">
        <v>142</v>
      </c>
      <c r="C663" s="25" t="s">
        <v>61</v>
      </c>
      <c r="D663" s="7">
        <v>117732.85</v>
      </c>
      <c r="E663" s="16">
        <v>45519</v>
      </c>
      <c r="F663" s="22">
        <v>0</v>
      </c>
    </row>
    <row r="664" spans="1:6" ht="19.2" x14ac:dyDescent="0.3">
      <c r="A664" s="4" t="s">
        <v>394</v>
      </c>
      <c r="B664" s="24" t="s">
        <v>142</v>
      </c>
      <c r="C664" s="25" t="s">
        <v>62</v>
      </c>
      <c r="D664" s="7">
        <v>448728.73</v>
      </c>
      <c r="E664" s="16">
        <v>45519</v>
      </c>
      <c r="F664" s="22">
        <v>0</v>
      </c>
    </row>
    <row r="665" spans="1:6" ht="19.2" x14ac:dyDescent="0.3">
      <c r="A665" s="4" t="s">
        <v>394</v>
      </c>
      <c r="B665" s="24" t="s">
        <v>142</v>
      </c>
      <c r="C665" s="25" t="s">
        <v>63</v>
      </c>
      <c r="D665" s="7">
        <v>113851.83</v>
      </c>
      <c r="E665" s="16">
        <v>45519</v>
      </c>
      <c r="F665" s="22">
        <v>0</v>
      </c>
    </row>
    <row r="666" spans="1:6" ht="19.2" x14ac:dyDescent="0.3">
      <c r="A666" s="4" t="s">
        <v>394</v>
      </c>
      <c r="B666" s="24" t="s">
        <v>142</v>
      </c>
      <c r="C666" s="25" t="s">
        <v>64</v>
      </c>
      <c r="D666" s="7">
        <v>530388</v>
      </c>
      <c r="E666" s="16">
        <v>45519</v>
      </c>
      <c r="F666" s="22">
        <v>0</v>
      </c>
    </row>
    <row r="667" spans="1:6" ht="19.2" x14ac:dyDescent="0.3">
      <c r="A667" s="4" t="s">
        <v>394</v>
      </c>
      <c r="B667" s="24" t="s">
        <v>142</v>
      </c>
      <c r="C667" s="25" t="s">
        <v>65</v>
      </c>
      <c r="D667" s="7">
        <v>129588.28</v>
      </c>
      <c r="E667" s="16">
        <v>45519</v>
      </c>
      <c r="F667" s="22">
        <v>0</v>
      </c>
    </row>
    <row r="668" spans="1:6" ht="19.2" x14ac:dyDescent="0.3">
      <c r="A668" s="4" t="s">
        <v>394</v>
      </c>
      <c r="B668" s="24" t="s">
        <v>142</v>
      </c>
      <c r="C668" s="25" t="s">
        <v>66</v>
      </c>
      <c r="D668" s="7">
        <v>415793.17</v>
      </c>
      <c r="E668" s="16">
        <v>45519</v>
      </c>
      <c r="F668" s="22">
        <v>0</v>
      </c>
    </row>
    <row r="669" spans="1:6" ht="19.2" x14ac:dyDescent="0.3">
      <c r="A669" s="4" t="s">
        <v>394</v>
      </c>
      <c r="B669" s="24" t="s">
        <v>142</v>
      </c>
      <c r="C669" s="25" t="s">
        <v>67</v>
      </c>
      <c r="D669" s="7">
        <v>101589.63</v>
      </c>
      <c r="E669" s="16">
        <v>45519</v>
      </c>
      <c r="F669" s="22">
        <v>0</v>
      </c>
    </row>
    <row r="670" spans="1:6" ht="19.2" x14ac:dyDescent="0.3">
      <c r="A670" s="4" t="s">
        <v>394</v>
      </c>
      <c r="B670" s="24" t="s">
        <v>142</v>
      </c>
      <c r="C670" s="25" t="s">
        <v>57</v>
      </c>
      <c r="D670" s="7">
        <v>1390351.47</v>
      </c>
      <c r="E670" s="16">
        <v>45504</v>
      </c>
      <c r="F670" s="22">
        <v>0</v>
      </c>
    </row>
    <row r="671" spans="1:6" ht="19.2" x14ac:dyDescent="0.3">
      <c r="A671" s="4" t="s">
        <v>394</v>
      </c>
      <c r="B671" s="24" t="s">
        <v>142</v>
      </c>
      <c r="C671" s="25" t="s">
        <v>71</v>
      </c>
      <c r="D671" s="7">
        <v>84179.37</v>
      </c>
      <c r="E671" s="16">
        <v>45504</v>
      </c>
      <c r="F671" s="22">
        <v>0</v>
      </c>
    </row>
    <row r="672" spans="1:6" ht="19.2" x14ac:dyDescent="0.3">
      <c r="A672" s="4" t="s">
        <v>394</v>
      </c>
      <c r="B672" s="24" t="s">
        <v>142</v>
      </c>
      <c r="C672" s="25" t="s">
        <v>72</v>
      </c>
      <c r="D672" s="7">
        <v>198026.68</v>
      </c>
      <c r="E672" s="16">
        <v>45504</v>
      </c>
      <c r="F672" s="22">
        <v>46203.24</v>
      </c>
    </row>
    <row r="673" spans="1:6" ht="19.2" x14ac:dyDescent="0.3">
      <c r="A673" s="4" t="s">
        <v>394</v>
      </c>
      <c r="B673" s="24" t="s">
        <v>142</v>
      </c>
      <c r="C673" s="25" t="s">
        <v>80</v>
      </c>
      <c r="D673" s="7">
        <v>1306304.6200000001</v>
      </c>
      <c r="E673" s="16">
        <v>45488</v>
      </c>
      <c r="F673" s="22">
        <v>0</v>
      </c>
    </row>
    <row r="674" spans="1:6" ht="19.2" x14ac:dyDescent="0.3">
      <c r="A674" s="4" t="s">
        <v>394</v>
      </c>
      <c r="B674" s="24" t="s">
        <v>142</v>
      </c>
      <c r="C674" s="25" t="s">
        <v>81</v>
      </c>
      <c r="D674" s="7">
        <v>254040.06</v>
      </c>
      <c r="E674" s="16">
        <v>45488</v>
      </c>
      <c r="F674" s="22">
        <v>42889.34</v>
      </c>
    </row>
    <row r="675" spans="1:6" ht="19.2" x14ac:dyDescent="0.3">
      <c r="A675" s="4" t="s">
        <v>394</v>
      </c>
      <c r="B675" s="24" t="s">
        <v>142</v>
      </c>
      <c r="C675" s="25" t="s">
        <v>82</v>
      </c>
      <c r="D675" s="7">
        <v>421499.06</v>
      </c>
      <c r="E675" s="16">
        <v>45519</v>
      </c>
      <c r="F675" s="22">
        <v>0</v>
      </c>
    </row>
    <row r="676" spans="1:6" ht="19.2" x14ac:dyDescent="0.3">
      <c r="A676" s="4" t="s">
        <v>394</v>
      </c>
      <c r="B676" s="24" t="s">
        <v>142</v>
      </c>
      <c r="C676" s="25" t="s">
        <v>83</v>
      </c>
      <c r="D676" s="7">
        <v>106943.09</v>
      </c>
      <c r="E676" s="16">
        <v>45519</v>
      </c>
      <c r="F676" s="22">
        <v>0</v>
      </c>
    </row>
    <row r="677" spans="1:6" ht="19.2" x14ac:dyDescent="0.3">
      <c r="A677" s="4" t="s">
        <v>394</v>
      </c>
      <c r="B677" s="24" t="s">
        <v>142</v>
      </c>
      <c r="C677" s="25" t="s">
        <v>84</v>
      </c>
      <c r="D677" s="7">
        <v>408652.96</v>
      </c>
      <c r="E677" s="16">
        <v>45519</v>
      </c>
      <c r="F677" s="22">
        <v>0</v>
      </c>
    </row>
    <row r="678" spans="1:6" ht="19.2" x14ac:dyDescent="0.3">
      <c r="A678" s="4" t="s">
        <v>394</v>
      </c>
      <c r="B678" s="24" t="s">
        <v>142</v>
      </c>
      <c r="C678" s="25" t="s">
        <v>85</v>
      </c>
      <c r="D678" s="7">
        <v>103683.77</v>
      </c>
      <c r="E678" s="16">
        <v>45519</v>
      </c>
      <c r="F678" s="22">
        <v>0</v>
      </c>
    </row>
    <row r="679" spans="1:6" ht="19.2" x14ac:dyDescent="0.3">
      <c r="A679" s="4" t="s">
        <v>394</v>
      </c>
      <c r="B679" s="24" t="s">
        <v>142</v>
      </c>
      <c r="C679" s="25" t="s">
        <v>86</v>
      </c>
      <c r="D679" s="7">
        <v>622266.81999999995</v>
      </c>
      <c r="E679" s="16">
        <v>45519</v>
      </c>
      <c r="F679" s="22">
        <v>0</v>
      </c>
    </row>
    <row r="680" spans="1:6" ht="19.2" x14ac:dyDescent="0.3">
      <c r="A680" s="4" t="s">
        <v>394</v>
      </c>
      <c r="B680" s="24" t="s">
        <v>142</v>
      </c>
      <c r="C680" s="25" t="s">
        <v>87</v>
      </c>
      <c r="D680" s="7">
        <v>152036.78</v>
      </c>
      <c r="E680" s="16">
        <v>45519</v>
      </c>
      <c r="F680" s="22">
        <v>0</v>
      </c>
    </row>
    <row r="681" spans="1:6" ht="19.2" x14ac:dyDescent="0.3">
      <c r="A681" s="4" t="s">
        <v>394</v>
      </c>
      <c r="B681" s="24" t="s">
        <v>142</v>
      </c>
      <c r="C681" s="25" t="s">
        <v>88</v>
      </c>
      <c r="D681" s="7">
        <v>410737.67</v>
      </c>
      <c r="E681" s="16">
        <v>45519</v>
      </c>
      <c r="F681" s="22">
        <v>0</v>
      </c>
    </row>
    <row r="682" spans="1:6" ht="19.2" x14ac:dyDescent="0.3">
      <c r="A682" s="4" t="s">
        <v>394</v>
      </c>
      <c r="B682" s="24" t="s">
        <v>142</v>
      </c>
      <c r="C682" s="25" t="s">
        <v>89</v>
      </c>
      <c r="D682" s="7">
        <v>100354.44</v>
      </c>
      <c r="E682" s="16">
        <v>45519</v>
      </c>
      <c r="F682" s="22">
        <v>0</v>
      </c>
    </row>
    <row r="683" spans="1:6" ht="19.2" x14ac:dyDescent="0.3">
      <c r="A683" s="4" t="s">
        <v>394</v>
      </c>
      <c r="B683" s="24" t="s">
        <v>142</v>
      </c>
      <c r="C683" s="25" t="s">
        <v>90</v>
      </c>
      <c r="D683" s="7">
        <v>410737.67</v>
      </c>
      <c r="E683" s="16">
        <v>45762</v>
      </c>
      <c r="F683" s="22">
        <v>0</v>
      </c>
    </row>
    <row r="684" spans="1:6" ht="19.2" x14ac:dyDescent="0.3">
      <c r="A684" s="4" t="s">
        <v>394</v>
      </c>
      <c r="B684" s="24" t="s">
        <v>142</v>
      </c>
      <c r="C684" s="25" t="s">
        <v>91</v>
      </c>
      <c r="D684" s="7">
        <v>100354.44</v>
      </c>
      <c r="E684" s="16">
        <v>45762</v>
      </c>
      <c r="F684" s="22">
        <v>0</v>
      </c>
    </row>
    <row r="685" spans="1:6" ht="19.2" x14ac:dyDescent="0.3">
      <c r="A685" s="4" t="s">
        <v>394</v>
      </c>
      <c r="B685" s="24" t="s">
        <v>142</v>
      </c>
      <c r="C685" s="25" t="s">
        <v>92</v>
      </c>
      <c r="D685" s="7">
        <v>3905937.32</v>
      </c>
      <c r="E685" s="16">
        <v>45519</v>
      </c>
      <c r="F685" s="22">
        <v>0</v>
      </c>
    </row>
    <row r="686" spans="1:6" ht="19.2" x14ac:dyDescent="0.3">
      <c r="A686" s="4" t="s">
        <v>394</v>
      </c>
      <c r="B686" s="24" t="s">
        <v>142</v>
      </c>
      <c r="C686" s="25" t="s">
        <v>93</v>
      </c>
      <c r="D686" s="7">
        <v>954327.2</v>
      </c>
      <c r="E686" s="16">
        <v>45519</v>
      </c>
      <c r="F686" s="22">
        <v>0</v>
      </c>
    </row>
    <row r="687" spans="1:6" ht="19.2" x14ac:dyDescent="0.3">
      <c r="A687" s="4" t="s">
        <v>394</v>
      </c>
      <c r="B687" s="24" t="s">
        <v>144</v>
      </c>
      <c r="C687" s="25" t="s">
        <v>60</v>
      </c>
      <c r="D687" s="7">
        <v>2674.59</v>
      </c>
      <c r="E687" s="16">
        <v>45519</v>
      </c>
      <c r="F687" s="22">
        <v>0</v>
      </c>
    </row>
    <row r="688" spans="1:6" ht="19.2" x14ac:dyDescent="0.3">
      <c r="A688" s="4" t="s">
        <v>394</v>
      </c>
      <c r="B688" s="24" t="s">
        <v>144</v>
      </c>
      <c r="C688" s="25" t="s">
        <v>62</v>
      </c>
      <c r="D688" s="7">
        <v>2586.4299999999998</v>
      </c>
      <c r="E688" s="16">
        <v>45519</v>
      </c>
      <c r="F688" s="22">
        <v>0</v>
      </c>
    </row>
    <row r="689" spans="1:6" ht="19.2" x14ac:dyDescent="0.3">
      <c r="A689" s="4" t="s">
        <v>394</v>
      </c>
      <c r="B689" s="24" t="s">
        <v>144</v>
      </c>
      <c r="C689" s="25" t="s">
        <v>64</v>
      </c>
      <c r="D689" s="7">
        <v>3057.1</v>
      </c>
      <c r="E689" s="16">
        <v>45519</v>
      </c>
      <c r="F689" s="22">
        <v>0</v>
      </c>
    </row>
    <row r="690" spans="1:6" ht="19.2" x14ac:dyDescent="0.3">
      <c r="A690" s="4" t="s">
        <v>394</v>
      </c>
      <c r="B690" s="24" t="s">
        <v>144</v>
      </c>
      <c r="C690" s="25" t="s">
        <v>66</v>
      </c>
      <c r="D690" s="7">
        <v>2396.59</v>
      </c>
      <c r="E690" s="16">
        <v>45519</v>
      </c>
      <c r="F690" s="22">
        <v>0</v>
      </c>
    </row>
    <row r="691" spans="1:6" ht="19.2" x14ac:dyDescent="0.3">
      <c r="A691" s="4" t="s">
        <v>394</v>
      </c>
      <c r="B691" s="24" t="s">
        <v>144</v>
      </c>
      <c r="C691" s="25" t="s">
        <v>57</v>
      </c>
      <c r="D691" s="7">
        <v>8013.85</v>
      </c>
      <c r="E691" s="16">
        <v>45504</v>
      </c>
      <c r="F691" s="22">
        <v>0</v>
      </c>
    </row>
    <row r="692" spans="1:6" ht="19.2" x14ac:dyDescent="0.3">
      <c r="A692" s="4" t="s">
        <v>394</v>
      </c>
      <c r="B692" s="24" t="s">
        <v>144</v>
      </c>
      <c r="C692" s="25" t="s">
        <v>80</v>
      </c>
      <c r="D692" s="7">
        <v>7004.83</v>
      </c>
      <c r="E692" s="16">
        <v>45488</v>
      </c>
      <c r="F692" s="22">
        <v>0</v>
      </c>
    </row>
    <row r="693" spans="1:6" ht="19.2" x14ac:dyDescent="0.3">
      <c r="A693" s="4" t="s">
        <v>394</v>
      </c>
      <c r="B693" s="24" t="s">
        <v>144</v>
      </c>
      <c r="C693" s="25" t="s">
        <v>82</v>
      </c>
      <c r="D693" s="7">
        <v>2429.48</v>
      </c>
      <c r="E693" s="16">
        <v>45519</v>
      </c>
      <c r="F693" s="22">
        <v>0</v>
      </c>
    </row>
    <row r="694" spans="1:6" ht="19.2" x14ac:dyDescent="0.3">
      <c r="A694" s="4" t="s">
        <v>394</v>
      </c>
      <c r="B694" s="24" t="s">
        <v>144</v>
      </c>
      <c r="C694" s="25" t="s">
        <v>84</v>
      </c>
      <c r="D694" s="7">
        <v>2355.4299999999998</v>
      </c>
      <c r="E694" s="16">
        <v>45519</v>
      </c>
      <c r="F694" s="22">
        <v>0</v>
      </c>
    </row>
    <row r="695" spans="1:6" ht="19.2" x14ac:dyDescent="0.3">
      <c r="A695" s="4" t="s">
        <v>394</v>
      </c>
      <c r="B695" s="24" t="s">
        <v>144</v>
      </c>
      <c r="C695" s="25" t="s">
        <v>86</v>
      </c>
      <c r="D695" s="7">
        <v>3586.68</v>
      </c>
      <c r="E695" s="16">
        <v>45519</v>
      </c>
      <c r="F695" s="22">
        <v>0</v>
      </c>
    </row>
    <row r="696" spans="1:6" ht="19.2" x14ac:dyDescent="0.3">
      <c r="A696" s="4" t="s">
        <v>394</v>
      </c>
      <c r="B696" s="24" t="s">
        <v>144</v>
      </c>
      <c r="C696" s="25" t="s">
        <v>88</v>
      </c>
      <c r="D696" s="7">
        <v>2367.4499999999998</v>
      </c>
      <c r="E696" s="16">
        <v>45519</v>
      </c>
      <c r="F696" s="22">
        <v>0</v>
      </c>
    </row>
    <row r="697" spans="1:6" ht="19.2" x14ac:dyDescent="0.3">
      <c r="A697" s="4" t="s">
        <v>394</v>
      </c>
      <c r="B697" s="24" t="s">
        <v>144</v>
      </c>
      <c r="C697" s="25" t="s">
        <v>90</v>
      </c>
      <c r="D697" s="7">
        <v>2367.4499999999998</v>
      </c>
      <c r="E697" s="16">
        <v>45762</v>
      </c>
      <c r="F697" s="22">
        <v>0</v>
      </c>
    </row>
    <row r="698" spans="1:6" ht="19.2" x14ac:dyDescent="0.3">
      <c r="A698" s="4" t="s">
        <v>394</v>
      </c>
      <c r="B698" s="24" t="s">
        <v>144</v>
      </c>
      <c r="C698" s="25" t="s">
        <v>92</v>
      </c>
      <c r="D698" s="7">
        <v>22513.42</v>
      </c>
      <c r="E698" s="16">
        <v>45519</v>
      </c>
      <c r="F698" s="22">
        <v>0</v>
      </c>
    </row>
    <row r="699" spans="1:6" ht="19.2" x14ac:dyDescent="0.3">
      <c r="A699" s="4" t="s">
        <v>394</v>
      </c>
      <c r="B699" s="24" t="s">
        <v>145</v>
      </c>
      <c r="C699" s="25" t="s">
        <v>60</v>
      </c>
      <c r="D699" s="7">
        <v>30163.5</v>
      </c>
      <c r="E699" s="16">
        <v>45519</v>
      </c>
      <c r="F699" s="22">
        <v>0</v>
      </c>
    </row>
    <row r="700" spans="1:6" ht="19.2" x14ac:dyDescent="0.3">
      <c r="A700" s="4" t="s">
        <v>394</v>
      </c>
      <c r="B700" s="24" t="s">
        <v>145</v>
      </c>
      <c r="C700" s="25" t="s">
        <v>62</v>
      </c>
      <c r="D700" s="7">
        <v>29169.17</v>
      </c>
      <c r="E700" s="16">
        <v>45519</v>
      </c>
      <c r="F700" s="22">
        <v>0</v>
      </c>
    </row>
    <row r="701" spans="1:6" ht="19.2" x14ac:dyDescent="0.3">
      <c r="A701" s="4" t="s">
        <v>394</v>
      </c>
      <c r="B701" s="24" t="s">
        <v>145</v>
      </c>
      <c r="C701" s="25" t="s">
        <v>64</v>
      </c>
      <c r="D701" s="7">
        <v>34477.35</v>
      </c>
      <c r="E701" s="16">
        <v>45519</v>
      </c>
      <c r="F701" s="22">
        <v>0</v>
      </c>
    </row>
    <row r="702" spans="1:6" ht="19.2" x14ac:dyDescent="0.3">
      <c r="A702" s="4" t="s">
        <v>394</v>
      </c>
      <c r="B702" s="24" t="s">
        <v>145</v>
      </c>
      <c r="C702" s="25" t="s">
        <v>66</v>
      </c>
      <c r="D702" s="7">
        <v>27028.22</v>
      </c>
      <c r="E702" s="16">
        <v>45519</v>
      </c>
      <c r="F702" s="22">
        <v>0</v>
      </c>
    </row>
    <row r="703" spans="1:6" ht="19.2" x14ac:dyDescent="0.3">
      <c r="A703" s="4" t="s">
        <v>394</v>
      </c>
      <c r="B703" s="24" t="s">
        <v>145</v>
      </c>
      <c r="C703" s="25" t="s">
        <v>57</v>
      </c>
      <c r="D703" s="7">
        <v>90378.42</v>
      </c>
      <c r="E703" s="16">
        <v>45504</v>
      </c>
      <c r="F703" s="22">
        <v>0</v>
      </c>
    </row>
    <row r="704" spans="1:6" ht="19.2" x14ac:dyDescent="0.3">
      <c r="A704" s="4" t="s">
        <v>394</v>
      </c>
      <c r="B704" s="24" t="s">
        <v>145</v>
      </c>
      <c r="C704" s="25" t="s">
        <v>80</v>
      </c>
      <c r="D704" s="7">
        <v>78998.95</v>
      </c>
      <c r="E704" s="16">
        <v>45488</v>
      </c>
      <c r="F704" s="22">
        <v>0</v>
      </c>
    </row>
    <row r="705" spans="1:6" ht="19.2" x14ac:dyDescent="0.3">
      <c r="A705" s="4" t="s">
        <v>394</v>
      </c>
      <c r="B705" s="24" t="s">
        <v>145</v>
      </c>
      <c r="C705" s="25" t="s">
        <v>82</v>
      </c>
      <c r="D705" s="7">
        <v>27399.13</v>
      </c>
      <c r="E705" s="16">
        <v>45519</v>
      </c>
      <c r="F705" s="22">
        <v>0</v>
      </c>
    </row>
    <row r="706" spans="1:6" ht="19.2" x14ac:dyDescent="0.3">
      <c r="A706" s="4" t="s">
        <v>394</v>
      </c>
      <c r="B706" s="24" t="s">
        <v>145</v>
      </c>
      <c r="C706" s="25" t="s">
        <v>84</v>
      </c>
      <c r="D706" s="7">
        <v>26564.080000000002</v>
      </c>
      <c r="E706" s="16">
        <v>45519</v>
      </c>
      <c r="F706" s="22">
        <v>0</v>
      </c>
    </row>
    <row r="707" spans="1:6" ht="19.2" x14ac:dyDescent="0.3">
      <c r="A707" s="4" t="s">
        <v>394</v>
      </c>
      <c r="B707" s="24" t="s">
        <v>145</v>
      </c>
      <c r="C707" s="25" t="s">
        <v>86</v>
      </c>
      <c r="D707" s="7">
        <v>40449.839999999997</v>
      </c>
      <c r="E707" s="16">
        <v>45519</v>
      </c>
      <c r="F707" s="22">
        <v>0</v>
      </c>
    </row>
    <row r="708" spans="1:6" ht="19.2" x14ac:dyDescent="0.3">
      <c r="A708" s="4" t="s">
        <v>394</v>
      </c>
      <c r="B708" s="24" t="s">
        <v>145</v>
      </c>
      <c r="C708" s="25" t="s">
        <v>88</v>
      </c>
      <c r="D708" s="7">
        <v>26699.599999999999</v>
      </c>
      <c r="E708" s="16">
        <v>45519</v>
      </c>
      <c r="F708" s="22">
        <v>0</v>
      </c>
    </row>
    <row r="709" spans="1:6" ht="19.2" x14ac:dyDescent="0.3">
      <c r="A709" s="4" t="s">
        <v>394</v>
      </c>
      <c r="B709" s="24" t="s">
        <v>145</v>
      </c>
      <c r="C709" s="25" t="s">
        <v>90</v>
      </c>
      <c r="D709" s="7">
        <v>26699.599999999999</v>
      </c>
      <c r="E709" s="16">
        <v>45762</v>
      </c>
      <c r="F709" s="22">
        <v>0</v>
      </c>
    </row>
    <row r="710" spans="1:6" ht="19.2" x14ac:dyDescent="0.3">
      <c r="A710" s="4" t="s">
        <v>394</v>
      </c>
      <c r="B710" s="24" t="s">
        <v>145</v>
      </c>
      <c r="C710" s="25" t="s">
        <v>92</v>
      </c>
      <c r="D710" s="7">
        <v>253901.58</v>
      </c>
      <c r="E710" s="16">
        <v>45519</v>
      </c>
      <c r="F710" s="22">
        <v>0</v>
      </c>
    </row>
    <row r="711" spans="1:6" ht="19.2" x14ac:dyDescent="0.3">
      <c r="A711" s="4" t="s">
        <v>394</v>
      </c>
      <c r="B711" s="24" t="s">
        <v>146</v>
      </c>
      <c r="C711" s="25" t="s">
        <v>60</v>
      </c>
      <c r="D711" s="7">
        <v>25508</v>
      </c>
      <c r="E711" s="16">
        <v>45519</v>
      </c>
      <c r="F711" s="22">
        <v>0</v>
      </c>
    </row>
    <row r="712" spans="1:6" ht="19.2" x14ac:dyDescent="0.3">
      <c r="A712" s="4" t="s">
        <v>394</v>
      </c>
      <c r="B712" s="24" t="s">
        <v>146</v>
      </c>
      <c r="C712" s="25" t="s">
        <v>61</v>
      </c>
      <c r="D712" s="7">
        <v>6943.73</v>
      </c>
      <c r="E712" s="16">
        <v>45519</v>
      </c>
      <c r="F712" s="22">
        <v>0</v>
      </c>
    </row>
    <row r="713" spans="1:6" ht="19.2" x14ac:dyDescent="0.3">
      <c r="A713" s="4" t="s">
        <v>394</v>
      </c>
      <c r="B713" s="24" t="s">
        <v>146</v>
      </c>
      <c r="C713" s="25" t="s">
        <v>62</v>
      </c>
      <c r="D713" s="7">
        <v>24667.14</v>
      </c>
      <c r="E713" s="16">
        <v>45519</v>
      </c>
      <c r="F713" s="22">
        <v>0</v>
      </c>
    </row>
    <row r="714" spans="1:6" ht="19.2" x14ac:dyDescent="0.3">
      <c r="A714" s="4" t="s">
        <v>394</v>
      </c>
      <c r="B714" s="24" t="s">
        <v>146</v>
      </c>
      <c r="C714" s="25" t="s">
        <v>63</v>
      </c>
      <c r="D714" s="7">
        <v>6714.84</v>
      </c>
      <c r="E714" s="16">
        <v>45519</v>
      </c>
      <c r="F714" s="22">
        <v>0</v>
      </c>
    </row>
    <row r="715" spans="1:6" ht="19.2" x14ac:dyDescent="0.3">
      <c r="A715" s="4" t="s">
        <v>394</v>
      </c>
      <c r="B715" s="24" t="s">
        <v>146</v>
      </c>
      <c r="C715" s="25" t="s">
        <v>64</v>
      </c>
      <c r="D715" s="7">
        <v>29156.04</v>
      </c>
      <c r="E715" s="16">
        <v>45519</v>
      </c>
      <c r="F715" s="22">
        <v>0</v>
      </c>
    </row>
    <row r="716" spans="1:6" ht="19.2" x14ac:dyDescent="0.3">
      <c r="A716" s="4" t="s">
        <v>394</v>
      </c>
      <c r="B716" s="24" t="s">
        <v>146</v>
      </c>
      <c r="C716" s="25" t="s">
        <v>65</v>
      </c>
      <c r="D716" s="7">
        <v>7642.95</v>
      </c>
      <c r="E716" s="16">
        <v>45519</v>
      </c>
      <c r="F716" s="22">
        <v>0</v>
      </c>
    </row>
    <row r="717" spans="1:6" ht="19.2" x14ac:dyDescent="0.3">
      <c r="A717" s="4" t="s">
        <v>394</v>
      </c>
      <c r="B717" s="24" t="s">
        <v>146</v>
      </c>
      <c r="C717" s="25" t="s">
        <v>66</v>
      </c>
      <c r="D717" s="7">
        <v>22856.63</v>
      </c>
      <c r="E717" s="16">
        <v>45519</v>
      </c>
      <c r="F717" s="22">
        <v>0</v>
      </c>
    </row>
    <row r="718" spans="1:6" ht="19.2" x14ac:dyDescent="0.3">
      <c r="A718" s="4" t="s">
        <v>394</v>
      </c>
      <c r="B718" s="24" t="s">
        <v>146</v>
      </c>
      <c r="C718" s="25" t="s">
        <v>67</v>
      </c>
      <c r="D718" s="7">
        <v>5991.63</v>
      </c>
      <c r="E718" s="16">
        <v>45519</v>
      </c>
      <c r="F718" s="22">
        <v>0</v>
      </c>
    </row>
    <row r="719" spans="1:6" ht="19.2" x14ac:dyDescent="0.3">
      <c r="A719" s="4" t="s">
        <v>394</v>
      </c>
      <c r="B719" s="24" t="s">
        <v>146</v>
      </c>
      <c r="C719" s="25" t="s">
        <v>57</v>
      </c>
      <c r="D719" s="7">
        <v>76429.23</v>
      </c>
      <c r="E719" s="16">
        <v>45504</v>
      </c>
      <c r="F719" s="22">
        <v>0</v>
      </c>
    </row>
    <row r="720" spans="1:6" ht="19.2" x14ac:dyDescent="0.3">
      <c r="A720" s="4" t="s">
        <v>394</v>
      </c>
      <c r="B720" s="24" t="s">
        <v>146</v>
      </c>
      <c r="C720" s="25" t="s">
        <v>72</v>
      </c>
      <c r="D720" s="7">
        <v>14404.37</v>
      </c>
      <c r="E720" s="16">
        <v>45504</v>
      </c>
      <c r="F720" s="22">
        <v>0</v>
      </c>
    </row>
    <row r="721" spans="1:6" ht="19.2" x14ac:dyDescent="0.3">
      <c r="A721" s="4" t="s">
        <v>394</v>
      </c>
      <c r="B721" s="24" t="s">
        <v>146</v>
      </c>
      <c r="C721" s="25" t="s">
        <v>80</v>
      </c>
      <c r="D721" s="7">
        <v>66806.09</v>
      </c>
      <c r="E721" s="16">
        <v>45488</v>
      </c>
      <c r="F721" s="22">
        <v>0</v>
      </c>
    </row>
    <row r="722" spans="1:6" ht="19.2" x14ac:dyDescent="0.3">
      <c r="A722" s="4" t="s">
        <v>394</v>
      </c>
      <c r="B722" s="24" t="s">
        <v>146</v>
      </c>
      <c r="C722" s="25" t="s">
        <v>81</v>
      </c>
      <c r="D722" s="7">
        <v>17512.52</v>
      </c>
      <c r="E722" s="16">
        <v>45488</v>
      </c>
      <c r="F722" s="22">
        <v>0</v>
      </c>
    </row>
    <row r="723" spans="1:6" ht="19.2" x14ac:dyDescent="0.3">
      <c r="A723" s="4" t="s">
        <v>394</v>
      </c>
      <c r="B723" s="24" t="s">
        <v>146</v>
      </c>
      <c r="C723" s="25" t="s">
        <v>82</v>
      </c>
      <c r="D723" s="7">
        <v>23170.29</v>
      </c>
      <c r="E723" s="16">
        <v>45519</v>
      </c>
      <c r="F723" s="22">
        <v>0</v>
      </c>
    </row>
    <row r="724" spans="1:6" ht="19.2" x14ac:dyDescent="0.3">
      <c r="A724" s="4" t="s">
        <v>394</v>
      </c>
      <c r="B724" s="24" t="s">
        <v>146</v>
      </c>
      <c r="C724" s="25" t="s">
        <v>83</v>
      </c>
      <c r="D724" s="7">
        <v>6307.37</v>
      </c>
      <c r="E724" s="16">
        <v>45519</v>
      </c>
      <c r="F724" s="22">
        <v>0</v>
      </c>
    </row>
    <row r="725" spans="1:6" ht="19.2" x14ac:dyDescent="0.3">
      <c r="A725" s="4" t="s">
        <v>394</v>
      </c>
      <c r="B725" s="24" t="s">
        <v>146</v>
      </c>
      <c r="C725" s="25" t="s">
        <v>84</v>
      </c>
      <c r="D725" s="7">
        <v>22464.13</v>
      </c>
      <c r="E725" s="16">
        <v>45519</v>
      </c>
      <c r="F725" s="22">
        <v>0</v>
      </c>
    </row>
    <row r="726" spans="1:6" ht="19.2" x14ac:dyDescent="0.3">
      <c r="A726" s="4" t="s">
        <v>394</v>
      </c>
      <c r="B726" s="24" t="s">
        <v>146</v>
      </c>
      <c r="C726" s="25" t="s">
        <v>85</v>
      </c>
      <c r="D726" s="7">
        <v>6115.14</v>
      </c>
      <c r="E726" s="16">
        <v>45519</v>
      </c>
      <c r="F726" s="22">
        <v>0</v>
      </c>
    </row>
    <row r="727" spans="1:6" ht="19.2" x14ac:dyDescent="0.3">
      <c r="A727" s="4" t="s">
        <v>394</v>
      </c>
      <c r="B727" s="24" t="s">
        <v>146</v>
      </c>
      <c r="C727" s="25" t="s">
        <v>86</v>
      </c>
      <c r="D727" s="7">
        <v>34206.730000000003</v>
      </c>
      <c r="E727" s="16">
        <v>45519</v>
      </c>
      <c r="F727" s="22">
        <v>0</v>
      </c>
    </row>
    <row r="728" spans="1:6" ht="19.2" x14ac:dyDescent="0.3">
      <c r="A728" s="4" t="s">
        <v>394</v>
      </c>
      <c r="B728" s="24" t="s">
        <v>146</v>
      </c>
      <c r="C728" s="25" t="s">
        <v>87</v>
      </c>
      <c r="D728" s="7">
        <v>8966.94</v>
      </c>
      <c r="E728" s="16">
        <v>45519</v>
      </c>
      <c r="F728" s="22">
        <v>0</v>
      </c>
    </row>
    <row r="729" spans="1:6" ht="19.2" x14ac:dyDescent="0.3">
      <c r="A729" s="4" t="s">
        <v>394</v>
      </c>
      <c r="B729" s="24" t="s">
        <v>146</v>
      </c>
      <c r="C729" s="25" t="s">
        <v>88</v>
      </c>
      <c r="D729" s="7">
        <v>22578.73</v>
      </c>
      <c r="E729" s="16">
        <v>45519</v>
      </c>
      <c r="F729" s="22">
        <v>0</v>
      </c>
    </row>
    <row r="730" spans="1:6" ht="19.2" x14ac:dyDescent="0.3">
      <c r="A730" s="4" t="s">
        <v>394</v>
      </c>
      <c r="B730" s="24" t="s">
        <v>146</v>
      </c>
      <c r="C730" s="25" t="s">
        <v>89</v>
      </c>
      <c r="D730" s="7">
        <v>5918.78</v>
      </c>
      <c r="E730" s="16">
        <v>45519</v>
      </c>
      <c r="F730" s="22">
        <v>0</v>
      </c>
    </row>
    <row r="731" spans="1:6" ht="19.2" x14ac:dyDescent="0.3">
      <c r="A731" s="4" t="s">
        <v>394</v>
      </c>
      <c r="B731" s="24" t="s">
        <v>146</v>
      </c>
      <c r="C731" s="25" t="s">
        <v>90</v>
      </c>
      <c r="D731" s="7">
        <v>22578.73</v>
      </c>
      <c r="E731" s="16">
        <v>45762</v>
      </c>
      <c r="F731" s="22">
        <v>0</v>
      </c>
    </row>
    <row r="732" spans="1:6" ht="19.2" x14ac:dyDescent="0.3">
      <c r="A732" s="4" t="s">
        <v>394</v>
      </c>
      <c r="B732" s="24" t="s">
        <v>146</v>
      </c>
      <c r="C732" s="25" t="s">
        <v>91</v>
      </c>
      <c r="D732" s="7">
        <v>5918.78</v>
      </c>
      <c r="E732" s="16">
        <v>45762</v>
      </c>
      <c r="F732" s="22">
        <v>0</v>
      </c>
    </row>
    <row r="733" spans="1:6" ht="19.2" x14ac:dyDescent="0.3">
      <c r="A733" s="4" t="s">
        <v>394</v>
      </c>
      <c r="B733" s="24" t="s">
        <v>146</v>
      </c>
      <c r="C733" s="25" t="s">
        <v>92</v>
      </c>
      <c r="D733" s="7">
        <v>214713.9</v>
      </c>
      <c r="E733" s="16">
        <v>45519</v>
      </c>
      <c r="F733" s="22">
        <v>0</v>
      </c>
    </row>
    <row r="734" spans="1:6" ht="19.2" x14ac:dyDescent="0.3">
      <c r="A734" s="4" t="s">
        <v>394</v>
      </c>
      <c r="B734" s="24" t="s">
        <v>146</v>
      </c>
      <c r="C734" s="25" t="s">
        <v>93</v>
      </c>
      <c r="D734" s="7">
        <v>56285</v>
      </c>
      <c r="E734" s="16">
        <v>45519</v>
      </c>
      <c r="F734" s="22">
        <v>0</v>
      </c>
    </row>
    <row r="735" spans="1:6" ht="19.2" x14ac:dyDescent="0.3">
      <c r="A735" s="4" t="s">
        <v>394</v>
      </c>
      <c r="B735" s="24" t="s">
        <v>147</v>
      </c>
      <c r="C735" s="25" t="s">
        <v>60</v>
      </c>
      <c r="D735" s="7">
        <v>5725.6</v>
      </c>
      <c r="E735" s="16">
        <v>45519</v>
      </c>
      <c r="F735" s="22">
        <v>0</v>
      </c>
    </row>
    <row r="736" spans="1:6" ht="19.2" x14ac:dyDescent="0.3">
      <c r="A736" s="4" t="s">
        <v>394</v>
      </c>
      <c r="B736" s="24" t="s">
        <v>147</v>
      </c>
      <c r="C736" s="25" t="s">
        <v>62</v>
      </c>
      <c r="D736" s="7">
        <v>5536.85</v>
      </c>
      <c r="E736" s="16">
        <v>45519</v>
      </c>
      <c r="F736" s="22">
        <v>0</v>
      </c>
    </row>
    <row r="737" spans="1:6" ht="19.2" x14ac:dyDescent="0.3">
      <c r="A737" s="4" t="s">
        <v>394</v>
      </c>
      <c r="B737" s="24" t="s">
        <v>147</v>
      </c>
      <c r="C737" s="25" t="s">
        <v>64</v>
      </c>
      <c r="D737" s="7">
        <v>6544.45</v>
      </c>
      <c r="E737" s="16">
        <v>45519</v>
      </c>
      <c r="F737" s="22">
        <v>0</v>
      </c>
    </row>
    <row r="738" spans="1:6" ht="19.2" x14ac:dyDescent="0.3">
      <c r="A738" s="4" t="s">
        <v>394</v>
      </c>
      <c r="B738" s="24" t="s">
        <v>147</v>
      </c>
      <c r="C738" s="25" t="s">
        <v>66</v>
      </c>
      <c r="D738" s="7">
        <v>5130.46</v>
      </c>
      <c r="E738" s="16">
        <v>45519</v>
      </c>
      <c r="F738" s="22">
        <v>0</v>
      </c>
    </row>
    <row r="739" spans="1:6" ht="19.2" x14ac:dyDescent="0.3">
      <c r="A739" s="4" t="s">
        <v>394</v>
      </c>
      <c r="B739" s="24" t="s">
        <v>147</v>
      </c>
      <c r="C739" s="25" t="s">
        <v>57</v>
      </c>
      <c r="D739" s="7">
        <v>17155.509999999998</v>
      </c>
      <c r="E739" s="16">
        <v>45504</v>
      </c>
      <c r="F739" s="22">
        <v>0</v>
      </c>
    </row>
    <row r="740" spans="1:6" ht="19.2" x14ac:dyDescent="0.3">
      <c r="A740" s="4" t="s">
        <v>394</v>
      </c>
      <c r="B740" s="24" t="s">
        <v>147</v>
      </c>
      <c r="C740" s="25" t="s">
        <v>80</v>
      </c>
      <c r="D740" s="7">
        <v>14995.48</v>
      </c>
      <c r="E740" s="16">
        <v>45488</v>
      </c>
      <c r="F740" s="22">
        <v>0</v>
      </c>
    </row>
    <row r="741" spans="1:6" ht="19.2" x14ac:dyDescent="0.3">
      <c r="A741" s="4" t="s">
        <v>394</v>
      </c>
      <c r="B741" s="24" t="s">
        <v>147</v>
      </c>
      <c r="C741" s="25" t="s">
        <v>82</v>
      </c>
      <c r="D741" s="7">
        <v>5200.87</v>
      </c>
      <c r="E741" s="16">
        <v>45519</v>
      </c>
      <c r="F741" s="22">
        <v>0</v>
      </c>
    </row>
    <row r="742" spans="1:6" ht="19.2" x14ac:dyDescent="0.3">
      <c r="A742" s="4" t="s">
        <v>394</v>
      </c>
      <c r="B742" s="24" t="s">
        <v>147</v>
      </c>
      <c r="C742" s="25" t="s">
        <v>84</v>
      </c>
      <c r="D742" s="7">
        <v>5042.3599999999997</v>
      </c>
      <c r="E742" s="16">
        <v>45519</v>
      </c>
      <c r="F742" s="22">
        <v>0</v>
      </c>
    </row>
    <row r="743" spans="1:6" ht="19.2" x14ac:dyDescent="0.3">
      <c r="A743" s="4" t="s">
        <v>394</v>
      </c>
      <c r="B743" s="24" t="s">
        <v>147</v>
      </c>
      <c r="C743" s="25" t="s">
        <v>86</v>
      </c>
      <c r="D743" s="7">
        <v>7678.14</v>
      </c>
      <c r="E743" s="16">
        <v>45519</v>
      </c>
      <c r="F743" s="22">
        <v>0</v>
      </c>
    </row>
    <row r="744" spans="1:6" ht="19.2" x14ac:dyDescent="0.3">
      <c r="A744" s="4" t="s">
        <v>394</v>
      </c>
      <c r="B744" s="24" t="s">
        <v>147</v>
      </c>
      <c r="C744" s="25" t="s">
        <v>88</v>
      </c>
      <c r="D744" s="7">
        <v>5068.08</v>
      </c>
      <c r="E744" s="16">
        <v>45519</v>
      </c>
      <c r="F744" s="22">
        <v>0</v>
      </c>
    </row>
    <row r="745" spans="1:6" ht="19.2" x14ac:dyDescent="0.3">
      <c r="A745" s="4" t="s">
        <v>394</v>
      </c>
      <c r="B745" s="24" t="s">
        <v>147</v>
      </c>
      <c r="C745" s="25" t="s">
        <v>90</v>
      </c>
      <c r="D745" s="7">
        <v>5068.08</v>
      </c>
      <c r="E745" s="16">
        <v>45762</v>
      </c>
      <c r="F745" s="22">
        <v>0</v>
      </c>
    </row>
    <row r="746" spans="1:6" ht="19.2" x14ac:dyDescent="0.3">
      <c r="A746" s="4" t="s">
        <v>394</v>
      </c>
      <c r="B746" s="24" t="s">
        <v>147</v>
      </c>
      <c r="C746" s="25" t="s">
        <v>92</v>
      </c>
      <c r="D746" s="7">
        <v>48195.27</v>
      </c>
      <c r="E746" s="16">
        <v>45519</v>
      </c>
      <c r="F746" s="22">
        <v>0</v>
      </c>
    </row>
    <row r="747" spans="1:6" ht="19.2" x14ac:dyDescent="0.3">
      <c r="A747" s="4" t="s">
        <v>394</v>
      </c>
      <c r="B747" s="24" t="s">
        <v>148</v>
      </c>
      <c r="C747" s="25" t="s">
        <v>60</v>
      </c>
      <c r="D747" s="7">
        <v>11242.29</v>
      </c>
      <c r="E747" s="16">
        <v>45519</v>
      </c>
      <c r="F747" s="22">
        <v>0</v>
      </c>
    </row>
    <row r="748" spans="1:6" ht="19.2" x14ac:dyDescent="0.3">
      <c r="A748" s="4" t="s">
        <v>394</v>
      </c>
      <c r="B748" s="24" t="s">
        <v>148</v>
      </c>
      <c r="C748" s="25" t="s">
        <v>62</v>
      </c>
      <c r="D748" s="7">
        <v>10871.7</v>
      </c>
      <c r="E748" s="16">
        <v>45519</v>
      </c>
      <c r="F748" s="22">
        <v>0</v>
      </c>
    </row>
    <row r="749" spans="1:6" ht="19.2" x14ac:dyDescent="0.3">
      <c r="A749" s="4" t="s">
        <v>394</v>
      </c>
      <c r="B749" s="24" t="s">
        <v>148</v>
      </c>
      <c r="C749" s="25" t="s">
        <v>64</v>
      </c>
      <c r="D749" s="7">
        <v>12850.12</v>
      </c>
      <c r="E749" s="16">
        <v>45519</v>
      </c>
      <c r="F749" s="22">
        <v>0</v>
      </c>
    </row>
    <row r="750" spans="1:6" ht="19.2" x14ac:dyDescent="0.3">
      <c r="A750" s="4" t="s">
        <v>394</v>
      </c>
      <c r="B750" s="24" t="s">
        <v>148</v>
      </c>
      <c r="C750" s="25" t="s">
        <v>66</v>
      </c>
      <c r="D750" s="7">
        <v>10073.74</v>
      </c>
      <c r="E750" s="16">
        <v>45519</v>
      </c>
      <c r="F750" s="22">
        <v>0</v>
      </c>
    </row>
    <row r="751" spans="1:6" ht="19.2" x14ac:dyDescent="0.3">
      <c r="A751" s="4" t="s">
        <v>394</v>
      </c>
      <c r="B751" s="24" t="s">
        <v>148</v>
      </c>
      <c r="C751" s="25" t="s">
        <v>57</v>
      </c>
      <c r="D751" s="7">
        <v>33685.120000000003</v>
      </c>
      <c r="E751" s="16">
        <v>45504</v>
      </c>
      <c r="F751" s="22">
        <v>0</v>
      </c>
    </row>
    <row r="752" spans="1:6" ht="19.2" x14ac:dyDescent="0.3">
      <c r="A752" s="4" t="s">
        <v>394</v>
      </c>
      <c r="B752" s="24" t="s">
        <v>148</v>
      </c>
      <c r="C752" s="25" t="s">
        <v>80</v>
      </c>
      <c r="D752" s="7">
        <v>29443.85</v>
      </c>
      <c r="E752" s="16">
        <v>45488</v>
      </c>
      <c r="F752" s="22">
        <v>0</v>
      </c>
    </row>
    <row r="753" spans="1:6" ht="19.2" x14ac:dyDescent="0.3">
      <c r="A753" s="4" t="s">
        <v>394</v>
      </c>
      <c r="B753" s="24" t="s">
        <v>148</v>
      </c>
      <c r="C753" s="25" t="s">
        <v>82</v>
      </c>
      <c r="D753" s="7">
        <v>10211.98</v>
      </c>
      <c r="E753" s="16">
        <v>45519</v>
      </c>
      <c r="F753" s="22">
        <v>0</v>
      </c>
    </row>
    <row r="754" spans="1:6" ht="19.2" x14ac:dyDescent="0.3">
      <c r="A754" s="4" t="s">
        <v>394</v>
      </c>
      <c r="B754" s="24" t="s">
        <v>148</v>
      </c>
      <c r="C754" s="25" t="s">
        <v>84</v>
      </c>
      <c r="D754" s="7">
        <v>9900.75</v>
      </c>
      <c r="E754" s="16">
        <v>45519</v>
      </c>
      <c r="F754" s="22">
        <v>0</v>
      </c>
    </row>
    <row r="755" spans="1:6" ht="19.2" x14ac:dyDescent="0.3">
      <c r="A755" s="4" t="s">
        <v>394</v>
      </c>
      <c r="B755" s="24" t="s">
        <v>148</v>
      </c>
      <c r="C755" s="25" t="s">
        <v>86</v>
      </c>
      <c r="D755" s="7">
        <v>15076.14</v>
      </c>
      <c r="E755" s="16">
        <v>45519</v>
      </c>
      <c r="F755" s="22">
        <v>0</v>
      </c>
    </row>
    <row r="756" spans="1:6" ht="19.2" x14ac:dyDescent="0.3">
      <c r="A756" s="4" t="s">
        <v>394</v>
      </c>
      <c r="B756" s="24" t="s">
        <v>148</v>
      </c>
      <c r="C756" s="25" t="s">
        <v>88</v>
      </c>
      <c r="D756" s="7">
        <v>9951.26</v>
      </c>
      <c r="E756" s="16">
        <v>45519</v>
      </c>
      <c r="F756" s="22">
        <v>0</v>
      </c>
    </row>
    <row r="757" spans="1:6" ht="19.2" x14ac:dyDescent="0.3">
      <c r="A757" s="4" t="s">
        <v>394</v>
      </c>
      <c r="B757" s="24" t="s">
        <v>148</v>
      </c>
      <c r="C757" s="25" t="s">
        <v>90</v>
      </c>
      <c r="D757" s="7">
        <v>9951.26</v>
      </c>
      <c r="E757" s="16">
        <v>45762</v>
      </c>
      <c r="F757" s="22">
        <v>0</v>
      </c>
    </row>
    <row r="758" spans="1:6" ht="19.2" x14ac:dyDescent="0.3">
      <c r="A758" s="4" t="s">
        <v>394</v>
      </c>
      <c r="B758" s="24" t="s">
        <v>148</v>
      </c>
      <c r="C758" s="25" t="s">
        <v>92</v>
      </c>
      <c r="D758" s="7">
        <v>94632.15</v>
      </c>
      <c r="E758" s="16">
        <v>45519</v>
      </c>
      <c r="F758" s="22">
        <v>0</v>
      </c>
    </row>
    <row r="759" spans="1:6" ht="19.2" x14ac:dyDescent="0.3">
      <c r="A759" s="4" t="s">
        <v>394</v>
      </c>
      <c r="B759" s="24" t="s">
        <v>149</v>
      </c>
      <c r="C759" s="25" t="s">
        <v>60</v>
      </c>
      <c r="D759" s="7">
        <v>23552.720000000001</v>
      </c>
      <c r="E759" s="16">
        <v>45519</v>
      </c>
      <c r="F759" s="22">
        <v>0</v>
      </c>
    </row>
    <row r="760" spans="1:6" ht="19.2" x14ac:dyDescent="0.3">
      <c r="A760" s="4" t="s">
        <v>394</v>
      </c>
      <c r="B760" s="24" t="s">
        <v>149</v>
      </c>
      <c r="C760" s="25" t="s">
        <v>61</v>
      </c>
      <c r="D760" s="7">
        <v>6411.47</v>
      </c>
      <c r="E760" s="16">
        <v>45519</v>
      </c>
      <c r="F760" s="22">
        <v>0</v>
      </c>
    </row>
    <row r="761" spans="1:6" ht="19.2" x14ac:dyDescent="0.3">
      <c r="A761" s="4" t="s">
        <v>394</v>
      </c>
      <c r="B761" s="24" t="s">
        <v>149</v>
      </c>
      <c r="C761" s="25" t="s">
        <v>62</v>
      </c>
      <c r="D761" s="7">
        <v>22776.31</v>
      </c>
      <c r="E761" s="16">
        <v>45519</v>
      </c>
      <c r="F761" s="22">
        <v>0</v>
      </c>
    </row>
    <row r="762" spans="1:6" ht="19.2" x14ac:dyDescent="0.3">
      <c r="A762" s="4" t="s">
        <v>394</v>
      </c>
      <c r="B762" s="24" t="s">
        <v>149</v>
      </c>
      <c r="C762" s="25" t="s">
        <v>63</v>
      </c>
      <c r="D762" s="7">
        <v>6200.12</v>
      </c>
      <c r="E762" s="16">
        <v>45519</v>
      </c>
      <c r="F762" s="22">
        <v>0</v>
      </c>
    </row>
    <row r="763" spans="1:6" ht="19.2" x14ac:dyDescent="0.3">
      <c r="A763" s="4" t="s">
        <v>394</v>
      </c>
      <c r="B763" s="24" t="s">
        <v>149</v>
      </c>
      <c r="C763" s="25" t="s">
        <v>64</v>
      </c>
      <c r="D763" s="7">
        <v>26921.13</v>
      </c>
      <c r="E763" s="16">
        <v>45519</v>
      </c>
      <c r="F763" s="22">
        <v>0</v>
      </c>
    </row>
    <row r="764" spans="1:6" ht="19.2" x14ac:dyDescent="0.3">
      <c r="A764" s="4" t="s">
        <v>394</v>
      </c>
      <c r="B764" s="24" t="s">
        <v>149</v>
      </c>
      <c r="C764" s="25" t="s">
        <v>65</v>
      </c>
      <c r="D764" s="7">
        <v>7057.09</v>
      </c>
      <c r="E764" s="16">
        <v>45519</v>
      </c>
      <c r="F764" s="22">
        <v>0</v>
      </c>
    </row>
    <row r="765" spans="1:6" ht="19.2" x14ac:dyDescent="0.3">
      <c r="A765" s="4" t="s">
        <v>394</v>
      </c>
      <c r="B765" s="24" t="s">
        <v>149</v>
      </c>
      <c r="C765" s="25" t="s">
        <v>66</v>
      </c>
      <c r="D765" s="7">
        <v>21104.59</v>
      </c>
      <c r="E765" s="16">
        <v>45519</v>
      </c>
      <c r="F765" s="22">
        <v>0</v>
      </c>
    </row>
    <row r="766" spans="1:6" ht="19.2" x14ac:dyDescent="0.3">
      <c r="A766" s="4" t="s">
        <v>394</v>
      </c>
      <c r="B766" s="24" t="s">
        <v>149</v>
      </c>
      <c r="C766" s="25" t="s">
        <v>67</v>
      </c>
      <c r="D766" s="7">
        <v>5532.35</v>
      </c>
      <c r="E766" s="16">
        <v>45519</v>
      </c>
      <c r="F766" s="22">
        <v>0</v>
      </c>
    </row>
    <row r="767" spans="1:6" ht="19.2" x14ac:dyDescent="0.3">
      <c r="A767" s="4" t="s">
        <v>394</v>
      </c>
      <c r="B767" s="24" t="s">
        <v>149</v>
      </c>
      <c r="C767" s="25" t="s">
        <v>57</v>
      </c>
      <c r="D767" s="7">
        <v>70570.649999999994</v>
      </c>
      <c r="E767" s="16">
        <v>45504</v>
      </c>
      <c r="F767" s="22">
        <v>0</v>
      </c>
    </row>
    <row r="768" spans="1:6" ht="19.2" x14ac:dyDescent="0.3">
      <c r="A768" s="4" t="s">
        <v>394</v>
      </c>
      <c r="B768" s="24" t="s">
        <v>149</v>
      </c>
      <c r="C768" s="25" t="s">
        <v>72</v>
      </c>
      <c r="D768" s="7">
        <v>10784.09</v>
      </c>
      <c r="E768" s="16">
        <v>45504</v>
      </c>
      <c r="F768" s="22">
        <v>2516.13</v>
      </c>
    </row>
    <row r="769" spans="1:6" ht="19.2" x14ac:dyDescent="0.3">
      <c r="A769" s="4" t="s">
        <v>394</v>
      </c>
      <c r="B769" s="24" t="s">
        <v>149</v>
      </c>
      <c r="C769" s="25" t="s">
        <v>71</v>
      </c>
      <c r="D769" s="7">
        <v>16375.67</v>
      </c>
      <c r="E769" s="16">
        <v>45504</v>
      </c>
      <c r="F769" s="22">
        <v>0</v>
      </c>
    </row>
    <row r="770" spans="1:6" ht="19.2" x14ac:dyDescent="0.3">
      <c r="A770" s="4" t="s">
        <v>394</v>
      </c>
      <c r="B770" s="24" t="s">
        <v>149</v>
      </c>
      <c r="C770" s="25" t="s">
        <v>80</v>
      </c>
      <c r="D770" s="7">
        <v>61685.16</v>
      </c>
      <c r="E770" s="16">
        <v>45488</v>
      </c>
      <c r="F770" s="22">
        <v>0</v>
      </c>
    </row>
    <row r="771" spans="1:6" ht="19.2" x14ac:dyDescent="0.3">
      <c r="A771" s="4" t="s">
        <v>394</v>
      </c>
      <c r="B771" s="24" t="s">
        <v>149</v>
      </c>
      <c r="C771" s="25" t="s">
        <v>81</v>
      </c>
      <c r="D771" s="7">
        <v>13834.46</v>
      </c>
      <c r="E771" s="16">
        <v>45488</v>
      </c>
      <c r="F771" s="22">
        <v>2335.66</v>
      </c>
    </row>
    <row r="772" spans="1:6" ht="19.2" x14ac:dyDescent="0.3">
      <c r="A772" s="4" t="s">
        <v>394</v>
      </c>
      <c r="B772" s="24" t="s">
        <v>149</v>
      </c>
      <c r="C772" s="25" t="s">
        <v>82</v>
      </c>
      <c r="D772" s="7">
        <v>21394.2</v>
      </c>
      <c r="E772" s="16">
        <v>45519</v>
      </c>
      <c r="F772" s="22">
        <v>0</v>
      </c>
    </row>
    <row r="773" spans="1:6" ht="19.2" x14ac:dyDescent="0.3">
      <c r="A773" s="4" t="s">
        <v>394</v>
      </c>
      <c r="B773" s="24" t="s">
        <v>149</v>
      </c>
      <c r="C773" s="25" t="s">
        <v>83</v>
      </c>
      <c r="D773" s="7">
        <v>5823.88</v>
      </c>
      <c r="E773" s="16">
        <v>45519</v>
      </c>
      <c r="F773" s="22">
        <v>0</v>
      </c>
    </row>
    <row r="774" spans="1:6" ht="19.2" x14ac:dyDescent="0.3">
      <c r="A774" s="4" t="s">
        <v>394</v>
      </c>
      <c r="B774" s="24" t="s">
        <v>149</v>
      </c>
      <c r="C774" s="25" t="s">
        <v>84</v>
      </c>
      <c r="D774" s="7">
        <v>20742.169999999998</v>
      </c>
      <c r="E774" s="16">
        <v>45519</v>
      </c>
      <c r="F774" s="22">
        <v>0</v>
      </c>
    </row>
    <row r="775" spans="1:6" ht="19.2" x14ac:dyDescent="0.3">
      <c r="A775" s="4" t="s">
        <v>394</v>
      </c>
      <c r="B775" s="24" t="s">
        <v>149</v>
      </c>
      <c r="C775" s="25" t="s">
        <v>85</v>
      </c>
      <c r="D775" s="7">
        <v>5646.39</v>
      </c>
      <c r="E775" s="16">
        <v>45519</v>
      </c>
      <c r="F775" s="22">
        <v>0</v>
      </c>
    </row>
    <row r="776" spans="1:6" ht="19.2" x14ac:dyDescent="0.3">
      <c r="A776" s="4" t="s">
        <v>394</v>
      </c>
      <c r="B776" s="24" t="s">
        <v>149</v>
      </c>
      <c r="C776" s="25" t="s">
        <v>86</v>
      </c>
      <c r="D776" s="7">
        <v>31584.66</v>
      </c>
      <c r="E776" s="16">
        <v>45519</v>
      </c>
      <c r="F776" s="22">
        <v>0</v>
      </c>
    </row>
    <row r="777" spans="1:6" ht="19.2" x14ac:dyDescent="0.3">
      <c r="A777" s="4" t="s">
        <v>394</v>
      </c>
      <c r="B777" s="24" t="s">
        <v>149</v>
      </c>
      <c r="C777" s="25" t="s">
        <v>87</v>
      </c>
      <c r="D777" s="7">
        <v>8279.59</v>
      </c>
      <c r="E777" s="16">
        <v>45519</v>
      </c>
      <c r="F777" s="22">
        <v>0</v>
      </c>
    </row>
    <row r="778" spans="1:6" ht="19.2" x14ac:dyDescent="0.3">
      <c r="A778" s="4" t="s">
        <v>394</v>
      </c>
      <c r="B778" s="24" t="s">
        <v>149</v>
      </c>
      <c r="C778" s="25" t="s">
        <v>88</v>
      </c>
      <c r="D778" s="7">
        <v>20847.98</v>
      </c>
      <c r="E778" s="16">
        <v>45519</v>
      </c>
      <c r="F778" s="22">
        <v>0</v>
      </c>
    </row>
    <row r="779" spans="1:6" ht="19.2" x14ac:dyDescent="0.3">
      <c r="A779" s="4" t="s">
        <v>394</v>
      </c>
      <c r="B779" s="24" t="s">
        <v>149</v>
      </c>
      <c r="C779" s="25" t="s">
        <v>89</v>
      </c>
      <c r="D779" s="7">
        <v>5465.08</v>
      </c>
      <c r="E779" s="16">
        <v>45519</v>
      </c>
      <c r="F779" s="22">
        <v>0</v>
      </c>
    </row>
    <row r="780" spans="1:6" ht="19.2" x14ac:dyDescent="0.3">
      <c r="A780" s="4" t="s">
        <v>394</v>
      </c>
      <c r="B780" s="24" t="s">
        <v>149</v>
      </c>
      <c r="C780" s="25" t="s">
        <v>90</v>
      </c>
      <c r="D780" s="7">
        <v>20847.98</v>
      </c>
      <c r="E780" s="16">
        <v>45762</v>
      </c>
      <c r="F780" s="22">
        <v>0</v>
      </c>
    </row>
    <row r="781" spans="1:6" ht="19.2" x14ac:dyDescent="0.3">
      <c r="A781" s="4" t="s">
        <v>394</v>
      </c>
      <c r="B781" s="24" t="s">
        <v>149</v>
      </c>
      <c r="C781" s="25" t="s">
        <v>91</v>
      </c>
      <c r="D781" s="7">
        <v>5465.08</v>
      </c>
      <c r="E781" s="16">
        <v>45762</v>
      </c>
      <c r="F781" s="22">
        <v>0</v>
      </c>
    </row>
    <row r="782" spans="1:6" ht="19.2" x14ac:dyDescent="0.3">
      <c r="A782" s="4" t="s">
        <v>394</v>
      </c>
      <c r="B782" s="24" t="s">
        <v>149</v>
      </c>
      <c r="C782" s="25" t="s">
        <v>92</v>
      </c>
      <c r="D782" s="7">
        <v>198255.3</v>
      </c>
      <c r="E782" s="16">
        <v>45519</v>
      </c>
      <c r="F782" s="22">
        <v>0</v>
      </c>
    </row>
    <row r="783" spans="1:6" ht="19.2" x14ac:dyDescent="0.3">
      <c r="A783" s="4" t="s">
        <v>394</v>
      </c>
      <c r="B783" s="24" t="s">
        <v>149</v>
      </c>
      <c r="C783" s="25" t="s">
        <v>93</v>
      </c>
      <c r="D783" s="7">
        <v>51970.55</v>
      </c>
      <c r="E783" s="16">
        <v>45519</v>
      </c>
      <c r="F783" s="22">
        <v>0</v>
      </c>
    </row>
    <row r="784" spans="1:6" ht="19.2" x14ac:dyDescent="0.3">
      <c r="A784" s="4" t="s">
        <v>394</v>
      </c>
      <c r="B784" s="24" t="s">
        <v>150</v>
      </c>
      <c r="C784" s="25" t="s">
        <v>60</v>
      </c>
      <c r="D784" s="7">
        <v>6230.1</v>
      </c>
      <c r="E784" s="16">
        <v>45519</v>
      </c>
      <c r="F784" s="22">
        <v>0</v>
      </c>
    </row>
    <row r="785" spans="1:6" ht="19.2" x14ac:dyDescent="0.3">
      <c r="A785" s="4" t="s">
        <v>394</v>
      </c>
      <c r="B785" s="24" t="s">
        <v>150</v>
      </c>
      <c r="C785" s="25" t="s">
        <v>62</v>
      </c>
      <c r="D785" s="7">
        <v>6024.73</v>
      </c>
      <c r="E785" s="16">
        <v>45519</v>
      </c>
      <c r="F785" s="22">
        <v>0</v>
      </c>
    </row>
    <row r="786" spans="1:6" ht="19.2" x14ac:dyDescent="0.3">
      <c r="A786" s="4" t="s">
        <v>394</v>
      </c>
      <c r="B786" s="24" t="s">
        <v>150</v>
      </c>
      <c r="C786" s="25" t="s">
        <v>64</v>
      </c>
      <c r="D786" s="7">
        <v>7121.1</v>
      </c>
      <c r="E786" s="16">
        <v>45519</v>
      </c>
      <c r="F786" s="22">
        <v>0</v>
      </c>
    </row>
    <row r="787" spans="1:6" ht="19.2" x14ac:dyDescent="0.3">
      <c r="A787" s="4" t="s">
        <v>394</v>
      </c>
      <c r="B787" s="24" t="s">
        <v>150</v>
      </c>
      <c r="C787" s="25" t="s">
        <v>66</v>
      </c>
      <c r="D787" s="7">
        <v>5582.53</v>
      </c>
      <c r="E787" s="16">
        <v>45519</v>
      </c>
      <c r="F787" s="22">
        <v>0</v>
      </c>
    </row>
    <row r="788" spans="1:6" ht="19.2" x14ac:dyDescent="0.3">
      <c r="A788" s="4" t="s">
        <v>394</v>
      </c>
      <c r="B788" s="24" t="s">
        <v>150</v>
      </c>
      <c r="C788" s="25" t="s">
        <v>57</v>
      </c>
      <c r="D788" s="7">
        <v>18667.150000000001</v>
      </c>
      <c r="E788" s="16">
        <v>45504</v>
      </c>
      <c r="F788" s="22">
        <v>0</v>
      </c>
    </row>
    <row r="789" spans="1:6" ht="19.2" x14ac:dyDescent="0.3">
      <c r="A789" s="4" t="s">
        <v>394</v>
      </c>
      <c r="B789" s="24" t="s">
        <v>150</v>
      </c>
      <c r="C789" s="25" t="s">
        <v>82</v>
      </c>
      <c r="D789" s="7">
        <v>5659.14</v>
      </c>
      <c r="E789" s="16">
        <v>45519</v>
      </c>
      <c r="F789" s="22">
        <v>0</v>
      </c>
    </row>
    <row r="790" spans="1:6" ht="19.2" x14ac:dyDescent="0.3">
      <c r="A790" s="4" t="s">
        <v>394</v>
      </c>
      <c r="B790" s="24" t="s">
        <v>150</v>
      </c>
      <c r="C790" s="25" t="s">
        <v>84</v>
      </c>
      <c r="D790" s="7">
        <v>5486.66</v>
      </c>
      <c r="E790" s="16">
        <v>45519</v>
      </c>
      <c r="F790" s="22">
        <v>0</v>
      </c>
    </row>
    <row r="791" spans="1:6" ht="19.2" x14ac:dyDescent="0.3">
      <c r="A791" s="4" t="s">
        <v>394</v>
      </c>
      <c r="B791" s="24" t="s">
        <v>150</v>
      </c>
      <c r="C791" s="25" t="s">
        <v>86</v>
      </c>
      <c r="D791" s="7">
        <v>8354.69</v>
      </c>
      <c r="E791" s="16">
        <v>45519</v>
      </c>
      <c r="F791" s="22">
        <v>0</v>
      </c>
    </row>
    <row r="792" spans="1:6" ht="19.2" x14ac:dyDescent="0.3">
      <c r="A792" s="4" t="s">
        <v>394</v>
      </c>
      <c r="B792" s="24" t="s">
        <v>150</v>
      </c>
      <c r="C792" s="25" t="s">
        <v>88</v>
      </c>
      <c r="D792" s="7">
        <v>5514.65</v>
      </c>
      <c r="E792" s="16">
        <v>45519</v>
      </c>
      <c r="F792" s="22">
        <v>0</v>
      </c>
    </row>
    <row r="793" spans="1:6" ht="19.2" x14ac:dyDescent="0.3">
      <c r="A793" s="4" t="s">
        <v>394</v>
      </c>
      <c r="B793" s="24" t="s">
        <v>150</v>
      </c>
      <c r="C793" s="25" t="s">
        <v>90</v>
      </c>
      <c r="D793" s="7">
        <v>5514.65</v>
      </c>
      <c r="E793" s="16">
        <v>45762</v>
      </c>
      <c r="F793" s="22">
        <v>0</v>
      </c>
    </row>
    <row r="794" spans="1:6" ht="19.2" x14ac:dyDescent="0.3">
      <c r="A794" s="4" t="s">
        <v>394</v>
      </c>
      <c r="B794" s="24" t="s">
        <v>150</v>
      </c>
      <c r="C794" s="25" t="s">
        <v>92</v>
      </c>
      <c r="D794" s="7">
        <v>52441.94</v>
      </c>
      <c r="E794" s="16">
        <v>45519</v>
      </c>
      <c r="F794" s="22">
        <v>0</v>
      </c>
    </row>
    <row r="795" spans="1:6" ht="19.2" x14ac:dyDescent="0.3">
      <c r="A795" s="4" t="s">
        <v>394</v>
      </c>
      <c r="B795" s="24" t="s">
        <v>151</v>
      </c>
      <c r="C795" s="25" t="s">
        <v>60</v>
      </c>
      <c r="D795" s="7">
        <v>5008.58</v>
      </c>
      <c r="E795" s="16">
        <v>45519</v>
      </c>
      <c r="F795" s="22">
        <v>0</v>
      </c>
    </row>
    <row r="796" spans="1:6" ht="19.2" x14ac:dyDescent="0.3">
      <c r="A796" s="4" t="s">
        <v>394</v>
      </c>
      <c r="B796" s="24" t="s">
        <v>151</v>
      </c>
      <c r="C796" s="25" t="s">
        <v>62</v>
      </c>
      <c r="D796" s="7">
        <v>4843.4799999999996</v>
      </c>
      <c r="E796" s="16">
        <v>45519</v>
      </c>
      <c r="F796" s="22">
        <v>0</v>
      </c>
    </row>
    <row r="797" spans="1:6" ht="19.2" x14ac:dyDescent="0.3">
      <c r="A797" s="4" t="s">
        <v>394</v>
      </c>
      <c r="B797" s="24" t="s">
        <v>151</v>
      </c>
      <c r="C797" s="25" t="s">
        <v>64</v>
      </c>
      <c r="D797" s="7">
        <v>5724.89</v>
      </c>
      <c r="E797" s="16">
        <v>45519</v>
      </c>
      <c r="F797" s="22">
        <v>0</v>
      </c>
    </row>
    <row r="798" spans="1:6" ht="19.2" x14ac:dyDescent="0.3">
      <c r="A798" s="4" t="s">
        <v>394</v>
      </c>
      <c r="B798" s="24" t="s">
        <v>151</v>
      </c>
      <c r="C798" s="25" t="s">
        <v>66</v>
      </c>
      <c r="D798" s="7">
        <v>4487.9799999999996</v>
      </c>
      <c r="E798" s="16">
        <v>45519</v>
      </c>
      <c r="F798" s="22">
        <v>0</v>
      </c>
    </row>
    <row r="799" spans="1:6" ht="19.2" x14ac:dyDescent="0.3">
      <c r="A799" s="4" t="s">
        <v>394</v>
      </c>
      <c r="B799" s="24" t="s">
        <v>151</v>
      </c>
      <c r="C799" s="25" t="s">
        <v>57</v>
      </c>
      <c r="D799" s="7">
        <v>15007.14</v>
      </c>
      <c r="E799" s="16">
        <v>45504</v>
      </c>
      <c r="F799" s="22">
        <v>0</v>
      </c>
    </row>
    <row r="800" spans="1:6" ht="19.2" x14ac:dyDescent="0.3">
      <c r="A800" s="4" t="s">
        <v>394</v>
      </c>
      <c r="B800" s="24" t="s">
        <v>151</v>
      </c>
      <c r="C800" s="25" t="s">
        <v>80</v>
      </c>
      <c r="D800" s="7">
        <v>13117.6</v>
      </c>
      <c r="E800" s="16">
        <v>45488</v>
      </c>
      <c r="F800" s="22">
        <v>0</v>
      </c>
    </row>
    <row r="801" spans="1:6" ht="19.2" x14ac:dyDescent="0.3">
      <c r="A801" s="4" t="s">
        <v>394</v>
      </c>
      <c r="B801" s="24" t="s">
        <v>151</v>
      </c>
      <c r="C801" s="25" t="s">
        <v>82</v>
      </c>
      <c r="D801" s="7">
        <v>4549.57</v>
      </c>
      <c r="E801" s="16">
        <v>45519</v>
      </c>
      <c r="F801" s="22">
        <v>0</v>
      </c>
    </row>
    <row r="802" spans="1:6" ht="19.2" x14ac:dyDescent="0.3">
      <c r="A802" s="4" t="s">
        <v>394</v>
      </c>
      <c r="B802" s="24" t="s">
        <v>151</v>
      </c>
      <c r="C802" s="25" t="s">
        <v>84</v>
      </c>
      <c r="D802" s="7">
        <v>4410.91</v>
      </c>
      <c r="E802" s="16">
        <v>45519</v>
      </c>
      <c r="F802" s="22">
        <v>0</v>
      </c>
    </row>
    <row r="803" spans="1:6" ht="19.2" x14ac:dyDescent="0.3">
      <c r="A803" s="4" t="s">
        <v>394</v>
      </c>
      <c r="B803" s="24" t="s">
        <v>151</v>
      </c>
      <c r="C803" s="25" t="s">
        <v>86</v>
      </c>
      <c r="D803" s="7">
        <v>6716.61</v>
      </c>
      <c r="E803" s="16">
        <v>45519</v>
      </c>
      <c r="F803" s="22">
        <v>0</v>
      </c>
    </row>
    <row r="804" spans="1:6" ht="19.2" x14ac:dyDescent="0.3">
      <c r="A804" s="4" t="s">
        <v>394</v>
      </c>
      <c r="B804" s="24" t="s">
        <v>151</v>
      </c>
      <c r="C804" s="25" t="s">
        <v>88</v>
      </c>
      <c r="D804" s="7">
        <v>4433.41</v>
      </c>
      <c r="E804" s="16">
        <v>45519</v>
      </c>
      <c r="F804" s="22">
        <v>0</v>
      </c>
    </row>
    <row r="805" spans="1:6" ht="19.2" x14ac:dyDescent="0.3">
      <c r="A805" s="4" t="s">
        <v>394</v>
      </c>
      <c r="B805" s="24" t="s">
        <v>151</v>
      </c>
      <c r="C805" s="25" t="s">
        <v>90</v>
      </c>
      <c r="D805" s="7">
        <v>4433.41</v>
      </c>
      <c r="E805" s="16">
        <v>45762</v>
      </c>
      <c r="F805" s="22">
        <v>0</v>
      </c>
    </row>
    <row r="806" spans="1:6" ht="19.2" x14ac:dyDescent="0.3">
      <c r="A806" s="4" t="s">
        <v>394</v>
      </c>
      <c r="B806" s="24" t="s">
        <v>151</v>
      </c>
      <c r="C806" s="25" t="s">
        <v>92</v>
      </c>
      <c r="D806" s="7">
        <v>42159.81</v>
      </c>
      <c r="E806" s="16">
        <v>45519</v>
      </c>
      <c r="F806" s="22">
        <v>0</v>
      </c>
    </row>
    <row r="807" spans="1:6" ht="19.2" x14ac:dyDescent="0.3">
      <c r="A807" s="4" t="s">
        <v>394</v>
      </c>
      <c r="B807" s="24" t="s">
        <v>152</v>
      </c>
      <c r="C807" s="25" t="s">
        <v>60</v>
      </c>
      <c r="D807" s="7">
        <v>174.74</v>
      </c>
      <c r="E807" s="16">
        <v>45519</v>
      </c>
      <c r="F807" s="22">
        <v>0</v>
      </c>
    </row>
    <row r="808" spans="1:6" ht="19.2" x14ac:dyDescent="0.3">
      <c r="A808" s="4" t="s">
        <v>394</v>
      </c>
      <c r="B808" s="24" t="s">
        <v>152</v>
      </c>
      <c r="C808" s="25" t="s">
        <v>62</v>
      </c>
      <c r="D808" s="7">
        <v>168.98</v>
      </c>
      <c r="E808" s="16">
        <v>45519</v>
      </c>
      <c r="F808" s="22">
        <v>0</v>
      </c>
    </row>
    <row r="809" spans="1:6" ht="19.2" x14ac:dyDescent="0.3">
      <c r="A809" s="4" t="s">
        <v>394</v>
      </c>
      <c r="B809" s="24" t="s">
        <v>152</v>
      </c>
      <c r="C809" s="25" t="s">
        <v>64</v>
      </c>
      <c r="D809" s="7">
        <v>199.73</v>
      </c>
      <c r="E809" s="16">
        <v>45519</v>
      </c>
      <c r="F809" s="22">
        <v>0</v>
      </c>
    </row>
    <row r="810" spans="1:6" ht="19.2" x14ac:dyDescent="0.3">
      <c r="A810" s="4" t="s">
        <v>394</v>
      </c>
      <c r="B810" s="24" t="s">
        <v>152</v>
      </c>
      <c r="C810" s="25" t="s">
        <v>66</v>
      </c>
      <c r="D810" s="7">
        <v>156.57</v>
      </c>
      <c r="E810" s="16">
        <v>45519</v>
      </c>
      <c r="F810" s="22">
        <v>0</v>
      </c>
    </row>
    <row r="811" spans="1:6" ht="19.2" x14ac:dyDescent="0.3">
      <c r="A811" s="4" t="s">
        <v>394</v>
      </c>
      <c r="B811" s="24" t="s">
        <v>152</v>
      </c>
      <c r="C811" s="25" t="s">
        <v>57</v>
      </c>
      <c r="D811" s="7">
        <v>523.55999999999995</v>
      </c>
      <c r="E811" s="16">
        <v>45504</v>
      </c>
      <c r="F811" s="22">
        <v>0</v>
      </c>
    </row>
    <row r="812" spans="1:6" ht="19.2" x14ac:dyDescent="0.3">
      <c r="A812" s="4" t="s">
        <v>394</v>
      </c>
      <c r="B812" s="24" t="s">
        <v>152</v>
      </c>
      <c r="C812" s="25" t="s">
        <v>80</v>
      </c>
      <c r="D812" s="7">
        <v>457.64</v>
      </c>
      <c r="E812" s="16">
        <v>45488</v>
      </c>
      <c r="F812" s="22">
        <v>0</v>
      </c>
    </row>
    <row r="813" spans="1:6" ht="19.2" x14ac:dyDescent="0.3">
      <c r="A813" s="4" t="s">
        <v>394</v>
      </c>
      <c r="B813" s="24" t="s">
        <v>152</v>
      </c>
      <c r="C813" s="25" t="s">
        <v>82</v>
      </c>
      <c r="D813" s="7">
        <v>158.72</v>
      </c>
      <c r="E813" s="16">
        <v>45519</v>
      </c>
      <c r="F813" s="22">
        <v>0</v>
      </c>
    </row>
    <row r="814" spans="1:6" ht="19.2" x14ac:dyDescent="0.3">
      <c r="A814" s="4" t="s">
        <v>394</v>
      </c>
      <c r="B814" s="24" t="s">
        <v>152</v>
      </c>
      <c r="C814" s="25" t="s">
        <v>84</v>
      </c>
      <c r="D814" s="7">
        <v>153.88999999999999</v>
      </c>
      <c r="E814" s="16">
        <v>45519</v>
      </c>
      <c r="F814" s="22">
        <v>0</v>
      </c>
    </row>
    <row r="815" spans="1:6" ht="19.2" x14ac:dyDescent="0.3">
      <c r="A815" s="4" t="s">
        <v>394</v>
      </c>
      <c r="B815" s="24" t="s">
        <v>152</v>
      </c>
      <c r="C815" s="25" t="s">
        <v>86</v>
      </c>
      <c r="D815" s="7">
        <v>234.33</v>
      </c>
      <c r="E815" s="16">
        <v>45519</v>
      </c>
      <c r="F815" s="22">
        <v>0</v>
      </c>
    </row>
    <row r="816" spans="1:6" ht="19.2" x14ac:dyDescent="0.3">
      <c r="A816" s="4" t="s">
        <v>394</v>
      </c>
      <c r="B816" s="24" t="s">
        <v>152</v>
      </c>
      <c r="C816" s="25" t="s">
        <v>88</v>
      </c>
      <c r="D816" s="7">
        <v>154.66999999999999</v>
      </c>
      <c r="E816" s="16">
        <v>45519</v>
      </c>
      <c r="F816" s="22">
        <v>0</v>
      </c>
    </row>
    <row r="817" spans="1:6" ht="19.2" x14ac:dyDescent="0.3">
      <c r="A817" s="4" t="s">
        <v>394</v>
      </c>
      <c r="B817" s="24" t="s">
        <v>152</v>
      </c>
      <c r="C817" s="25" t="s">
        <v>90</v>
      </c>
      <c r="D817" s="7">
        <v>154.66999999999999</v>
      </c>
      <c r="E817" s="16">
        <v>45762</v>
      </c>
      <c r="F817" s="22">
        <v>0</v>
      </c>
    </row>
    <row r="818" spans="1:6" ht="19.2" x14ac:dyDescent="0.3">
      <c r="A818" s="4" t="s">
        <v>394</v>
      </c>
      <c r="B818" s="24" t="s">
        <v>152</v>
      </c>
      <c r="C818" s="25" t="s">
        <v>92</v>
      </c>
      <c r="D818" s="7">
        <v>1470.85</v>
      </c>
      <c r="E818" s="16">
        <v>45519</v>
      </c>
      <c r="F818" s="22">
        <v>0</v>
      </c>
    </row>
    <row r="819" spans="1:6" ht="19.2" x14ac:dyDescent="0.3">
      <c r="A819" s="4" t="s">
        <v>394</v>
      </c>
      <c r="B819" s="24" t="s">
        <v>154</v>
      </c>
      <c r="C819" s="25" t="s">
        <v>60</v>
      </c>
      <c r="D819" s="7">
        <v>6708</v>
      </c>
      <c r="E819" s="16">
        <v>45519</v>
      </c>
      <c r="F819" s="22">
        <v>0</v>
      </c>
    </row>
    <row r="820" spans="1:6" ht="19.2" x14ac:dyDescent="0.3">
      <c r="A820" s="4" t="s">
        <v>394</v>
      </c>
      <c r="B820" s="24" t="s">
        <v>154</v>
      </c>
      <c r="C820" s="25" t="s">
        <v>61</v>
      </c>
      <c r="D820" s="7">
        <v>1826.04</v>
      </c>
      <c r="E820" s="16">
        <v>45519</v>
      </c>
      <c r="F820" s="22">
        <v>0</v>
      </c>
    </row>
    <row r="821" spans="1:6" ht="19.2" x14ac:dyDescent="0.3">
      <c r="A821" s="4" t="s">
        <v>394</v>
      </c>
      <c r="B821" s="24" t="s">
        <v>154</v>
      </c>
      <c r="C821" s="25" t="s">
        <v>62</v>
      </c>
      <c r="D821" s="7">
        <v>6486.87</v>
      </c>
      <c r="E821" s="16">
        <v>45519</v>
      </c>
      <c r="F821" s="22">
        <v>0</v>
      </c>
    </row>
    <row r="822" spans="1:6" ht="19.2" x14ac:dyDescent="0.3">
      <c r="A822" s="4" t="s">
        <v>394</v>
      </c>
      <c r="B822" s="24" t="s">
        <v>154</v>
      </c>
      <c r="C822" s="25" t="s">
        <v>63</v>
      </c>
      <c r="D822" s="7">
        <v>1765.84</v>
      </c>
      <c r="E822" s="16">
        <v>45519</v>
      </c>
      <c r="F822" s="22">
        <v>0</v>
      </c>
    </row>
    <row r="823" spans="1:6" ht="19.2" x14ac:dyDescent="0.3">
      <c r="A823" s="4" t="s">
        <v>394</v>
      </c>
      <c r="B823" s="24" t="s">
        <v>154</v>
      </c>
      <c r="C823" s="25" t="s">
        <v>64</v>
      </c>
      <c r="D823" s="7">
        <v>7667.35</v>
      </c>
      <c r="E823" s="16">
        <v>45519</v>
      </c>
      <c r="F823" s="22">
        <v>0</v>
      </c>
    </row>
    <row r="824" spans="1:6" ht="19.2" x14ac:dyDescent="0.3">
      <c r="A824" s="4" t="s">
        <v>394</v>
      </c>
      <c r="B824" s="24" t="s">
        <v>154</v>
      </c>
      <c r="C824" s="25" t="s">
        <v>65</v>
      </c>
      <c r="D824" s="7">
        <v>2009.91</v>
      </c>
      <c r="E824" s="16">
        <v>45519</v>
      </c>
      <c r="F824" s="22">
        <v>0</v>
      </c>
    </row>
    <row r="825" spans="1:6" ht="19.2" x14ac:dyDescent="0.3">
      <c r="A825" s="4" t="s">
        <v>394</v>
      </c>
      <c r="B825" s="24" t="s">
        <v>154</v>
      </c>
      <c r="C825" s="25" t="s">
        <v>66</v>
      </c>
      <c r="D825" s="7">
        <v>6010.75</v>
      </c>
      <c r="E825" s="16">
        <v>45519</v>
      </c>
      <c r="F825" s="22">
        <v>0</v>
      </c>
    </row>
    <row r="826" spans="1:6" ht="19.2" x14ac:dyDescent="0.3">
      <c r="A826" s="4" t="s">
        <v>394</v>
      </c>
      <c r="B826" s="24" t="s">
        <v>154</v>
      </c>
      <c r="C826" s="25" t="s">
        <v>67</v>
      </c>
      <c r="D826" s="7">
        <v>1575.66</v>
      </c>
      <c r="E826" s="16">
        <v>45519</v>
      </c>
      <c r="F826" s="22">
        <v>0</v>
      </c>
    </row>
    <row r="827" spans="1:6" ht="19.2" x14ac:dyDescent="0.3">
      <c r="A827" s="4" t="s">
        <v>394</v>
      </c>
      <c r="B827" s="24" t="s">
        <v>154</v>
      </c>
      <c r="C827" s="25" t="s">
        <v>57</v>
      </c>
      <c r="D827" s="7">
        <v>20099.07</v>
      </c>
      <c r="E827" s="16">
        <v>45504</v>
      </c>
      <c r="F827" s="22">
        <v>0</v>
      </c>
    </row>
    <row r="828" spans="1:6" ht="19.2" x14ac:dyDescent="0.3">
      <c r="A828" s="4" t="s">
        <v>394</v>
      </c>
      <c r="B828" s="24" t="s">
        <v>154</v>
      </c>
      <c r="C828" s="25" t="s">
        <v>72</v>
      </c>
      <c r="D828" s="7">
        <v>204.95</v>
      </c>
      <c r="E828" s="16">
        <v>45504</v>
      </c>
      <c r="F828" s="22">
        <v>3583.06</v>
      </c>
    </row>
    <row r="829" spans="1:6" ht="19.2" x14ac:dyDescent="0.3">
      <c r="A829" s="4" t="s">
        <v>394</v>
      </c>
      <c r="B829" s="24" t="s">
        <v>154</v>
      </c>
      <c r="C829" s="25" t="s">
        <v>80</v>
      </c>
      <c r="D829" s="7">
        <v>17568.419999999998</v>
      </c>
      <c r="E829" s="16">
        <v>45488</v>
      </c>
      <c r="F829" s="22">
        <v>0</v>
      </c>
    </row>
    <row r="830" spans="1:6" ht="19.2" x14ac:dyDescent="0.3">
      <c r="A830" s="4" t="s">
        <v>394</v>
      </c>
      <c r="B830" s="24" t="s">
        <v>154</v>
      </c>
      <c r="C830" s="25" t="s">
        <v>81</v>
      </c>
      <c r="D830" s="7">
        <v>1279.31</v>
      </c>
      <c r="E830" s="16">
        <v>45488</v>
      </c>
      <c r="F830" s="22">
        <v>3326.07</v>
      </c>
    </row>
    <row r="831" spans="1:6" ht="19.2" x14ac:dyDescent="0.3">
      <c r="A831" s="4" t="s">
        <v>394</v>
      </c>
      <c r="B831" s="24" t="s">
        <v>154</v>
      </c>
      <c r="C831" s="25" t="s">
        <v>82</v>
      </c>
      <c r="D831" s="7">
        <v>6093.24</v>
      </c>
      <c r="E831" s="16">
        <v>45519</v>
      </c>
      <c r="F831" s="22">
        <v>0</v>
      </c>
    </row>
    <row r="832" spans="1:6" ht="19.2" x14ac:dyDescent="0.3">
      <c r="A832" s="4" t="s">
        <v>394</v>
      </c>
      <c r="B832" s="24" t="s">
        <v>154</v>
      </c>
      <c r="C832" s="25" t="s">
        <v>83</v>
      </c>
      <c r="D832" s="7">
        <v>1658.69</v>
      </c>
      <c r="E832" s="16">
        <v>45519</v>
      </c>
      <c r="F832" s="22">
        <v>0</v>
      </c>
    </row>
    <row r="833" spans="1:6" ht="19.2" x14ac:dyDescent="0.3">
      <c r="A833" s="4" t="s">
        <v>394</v>
      </c>
      <c r="B833" s="24" t="s">
        <v>154</v>
      </c>
      <c r="C833" s="25" t="s">
        <v>84</v>
      </c>
      <c r="D833" s="7">
        <v>5907.53</v>
      </c>
      <c r="E833" s="16">
        <v>45519</v>
      </c>
      <c r="F833" s="22">
        <v>0</v>
      </c>
    </row>
    <row r="834" spans="1:6" ht="19.2" x14ac:dyDescent="0.3">
      <c r="A834" s="4" t="s">
        <v>394</v>
      </c>
      <c r="B834" s="24" t="s">
        <v>154</v>
      </c>
      <c r="C834" s="25" t="s">
        <v>85</v>
      </c>
      <c r="D834" s="7">
        <v>1608.14</v>
      </c>
      <c r="E834" s="16">
        <v>45519</v>
      </c>
      <c r="F834" s="22">
        <v>0</v>
      </c>
    </row>
    <row r="835" spans="1:6" ht="19.2" x14ac:dyDescent="0.3">
      <c r="A835" s="4" t="s">
        <v>394</v>
      </c>
      <c r="B835" s="24" t="s">
        <v>154</v>
      </c>
      <c r="C835" s="25" t="s">
        <v>86</v>
      </c>
      <c r="D835" s="7">
        <v>8995.56</v>
      </c>
      <c r="E835" s="16">
        <v>45519</v>
      </c>
      <c r="F835" s="22">
        <v>0</v>
      </c>
    </row>
    <row r="836" spans="1:6" ht="19.2" x14ac:dyDescent="0.3">
      <c r="A836" s="4" t="s">
        <v>394</v>
      </c>
      <c r="B836" s="24" t="s">
        <v>154</v>
      </c>
      <c r="C836" s="25" t="s">
        <v>87</v>
      </c>
      <c r="D836" s="7">
        <v>2358.09</v>
      </c>
      <c r="E836" s="16">
        <v>45519</v>
      </c>
      <c r="F836" s="22">
        <v>0</v>
      </c>
    </row>
    <row r="837" spans="1:6" ht="19.2" x14ac:dyDescent="0.3">
      <c r="A837" s="4" t="s">
        <v>394</v>
      </c>
      <c r="B837" s="24" t="s">
        <v>154</v>
      </c>
      <c r="C837" s="25" t="s">
        <v>88</v>
      </c>
      <c r="D837" s="7">
        <v>5937.67</v>
      </c>
      <c r="E837" s="16">
        <v>45519</v>
      </c>
      <c r="F837" s="22">
        <v>0</v>
      </c>
    </row>
    <row r="838" spans="1:6" ht="19.2" x14ac:dyDescent="0.3">
      <c r="A838" s="4" t="s">
        <v>394</v>
      </c>
      <c r="B838" s="24" t="s">
        <v>154</v>
      </c>
      <c r="C838" s="25" t="s">
        <v>89</v>
      </c>
      <c r="D838" s="7">
        <v>1556.5</v>
      </c>
      <c r="E838" s="16">
        <v>45519</v>
      </c>
      <c r="F838" s="22">
        <v>0</v>
      </c>
    </row>
    <row r="839" spans="1:6" ht="19.2" x14ac:dyDescent="0.3">
      <c r="A839" s="4" t="s">
        <v>394</v>
      </c>
      <c r="B839" s="24" t="s">
        <v>154</v>
      </c>
      <c r="C839" s="25" t="s">
        <v>90</v>
      </c>
      <c r="D839" s="7">
        <v>5937.67</v>
      </c>
      <c r="E839" s="16">
        <v>45762</v>
      </c>
      <c r="F839" s="22">
        <v>0</v>
      </c>
    </row>
    <row r="840" spans="1:6" ht="19.2" x14ac:dyDescent="0.3">
      <c r="A840" s="4" t="s">
        <v>394</v>
      </c>
      <c r="B840" s="24" t="s">
        <v>154</v>
      </c>
      <c r="C840" s="25" t="s">
        <v>91</v>
      </c>
      <c r="D840" s="7">
        <v>432.37</v>
      </c>
      <c r="E840" s="16">
        <v>45762</v>
      </c>
      <c r="F840" s="22">
        <v>1124.1300000000001</v>
      </c>
    </row>
    <row r="841" spans="1:6" ht="19.2" x14ac:dyDescent="0.3">
      <c r="A841" s="4" t="s">
        <v>394</v>
      </c>
      <c r="B841" s="24" t="s">
        <v>154</v>
      </c>
      <c r="C841" s="25" t="s">
        <v>92</v>
      </c>
      <c r="D841" s="7">
        <v>56464.66</v>
      </c>
      <c r="E841" s="16">
        <v>45519</v>
      </c>
      <c r="F841" s="22">
        <v>0</v>
      </c>
    </row>
    <row r="842" spans="1:6" ht="19.2" x14ac:dyDescent="0.3">
      <c r="A842" s="4" t="s">
        <v>394</v>
      </c>
      <c r="B842" s="24" t="s">
        <v>154</v>
      </c>
      <c r="C842" s="25" t="s">
        <v>93</v>
      </c>
      <c r="D842" s="7">
        <v>14801.62</v>
      </c>
      <c r="E842" s="16">
        <v>45519</v>
      </c>
      <c r="F842" s="22">
        <v>0</v>
      </c>
    </row>
    <row r="843" spans="1:6" ht="19.2" x14ac:dyDescent="0.3">
      <c r="A843" s="4" t="s">
        <v>394</v>
      </c>
      <c r="B843" s="24" t="s">
        <v>155</v>
      </c>
      <c r="C843" s="25" t="s">
        <v>60</v>
      </c>
      <c r="D843" s="7">
        <v>2598.39</v>
      </c>
      <c r="E843" s="16">
        <v>45519</v>
      </c>
      <c r="F843" s="22">
        <v>0</v>
      </c>
    </row>
    <row r="844" spans="1:6" ht="19.2" x14ac:dyDescent="0.3">
      <c r="A844" s="4" t="s">
        <v>394</v>
      </c>
      <c r="B844" s="24" t="s">
        <v>155</v>
      </c>
      <c r="C844" s="25" t="s">
        <v>62</v>
      </c>
      <c r="D844" s="7">
        <v>2512.7399999999998</v>
      </c>
      <c r="E844" s="16">
        <v>45519</v>
      </c>
      <c r="F844" s="22">
        <v>0</v>
      </c>
    </row>
    <row r="845" spans="1:6" ht="19.2" x14ac:dyDescent="0.3">
      <c r="A845" s="4" t="s">
        <v>394</v>
      </c>
      <c r="B845" s="24" t="s">
        <v>155</v>
      </c>
      <c r="C845" s="25" t="s">
        <v>64</v>
      </c>
      <c r="D845" s="7">
        <v>2970</v>
      </c>
      <c r="E845" s="16">
        <v>45519</v>
      </c>
      <c r="F845" s="22">
        <v>0</v>
      </c>
    </row>
    <row r="846" spans="1:6" ht="19.2" x14ac:dyDescent="0.3">
      <c r="A846" s="4" t="s">
        <v>394</v>
      </c>
      <c r="B846" s="24" t="s">
        <v>155</v>
      </c>
      <c r="C846" s="25" t="s">
        <v>66</v>
      </c>
      <c r="D846" s="7">
        <v>2328.31</v>
      </c>
      <c r="E846" s="16">
        <v>45519</v>
      </c>
      <c r="F846" s="22">
        <v>0</v>
      </c>
    </row>
    <row r="847" spans="1:6" ht="19.2" x14ac:dyDescent="0.3">
      <c r="A847" s="4" t="s">
        <v>394</v>
      </c>
      <c r="B847" s="24" t="s">
        <v>155</v>
      </c>
      <c r="C847" s="25" t="s">
        <v>57</v>
      </c>
      <c r="D847" s="7">
        <v>7785.52</v>
      </c>
      <c r="E847" s="16">
        <v>45504</v>
      </c>
      <c r="F847" s="22">
        <v>0</v>
      </c>
    </row>
    <row r="848" spans="1:6" ht="19.2" x14ac:dyDescent="0.3">
      <c r="A848" s="4" t="s">
        <v>394</v>
      </c>
      <c r="B848" s="24" t="s">
        <v>155</v>
      </c>
      <c r="C848" s="25" t="s">
        <v>80</v>
      </c>
      <c r="D848" s="7">
        <v>6805.26</v>
      </c>
      <c r="E848" s="16">
        <v>45488</v>
      </c>
      <c r="F848" s="22">
        <v>0</v>
      </c>
    </row>
    <row r="849" spans="1:6" ht="19.2" x14ac:dyDescent="0.3">
      <c r="A849" s="4" t="s">
        <v>394</v>
      </c>
      <c r="B849" s="24" t="s">
        <v>155</v>
      </c>
      <c r="C849" s="25" t="s">
        <v>82</v>
      </c>
      <c r="D849" s="7">
        <v>2360.2600000000002</v>
      </c>
      <c r="E849" s="16">
        <v>45519</v>
      </c>
      <c r="F849" s="22">
        <v>0</v>
      </c>
    </row>
    <row r="850" spans="1:6" ht="19.2" x14ac:dyDescent="0.3">
      <c r="A850" s="4" t="s">
        <v>394</v>
      </c>
      <c r="B850" s="24" t="s">
        <v>155</v>
      </c>
      <c r="C850" s="25" t="s">
        <v>84</v>
      </c>
      <c r="D850" s="7">
        <v>2288.33</v>
      </c>
      <c r="E850" s="16">
        <v>45519</v>
      </c>
      <c r="F850" s="22">
        <v>0</v>
      </c>
    </row>
    <row r="851" spans="1:6" ht="19.2" x14ac:dyDescent="0.3">
      <c r="A851" s="4" t="s">
        <v>394</v>
      </c>
      <c r="B851" s="24" t="s">
        <v>155</v>
      </c>
      <c r="C851" s="25" t="s">
        <v>86</v>
      </c>
      <c r="D851" s="7">
        <v>3484.5</v>
      </c>
      <c r="E851" s="16">
        <v>45519</v>
      </c>
      <c r="F851" s="22">
        <v>0</v>
      </c>
    </row>
    <row r="852" spans="1:6" ht="19.2" x14ac:dyDescent="0.3">
      <c r="A852" s="4" t="s">
        <v>394</v>
      </c>
      <c r="B852" s="24" t="s">
        <v>155</v>
      </c>
      <c r="C852" s="25" t="s">
        <v>88</v>
      </c>
      <c r="D852" s="7">
        <v>2300</v>
      </c>
      <c r="E852" s="16">
        <v>45519</v>
      </c>
      <c r="F852" s="22">
        <v>0</v>
      </c>
    </row>
    <row r="853" spans="1:6" ht="19.2" x14ac:dyDescent="0.3">
      <c r="A853" s="4" t="s">
        <v>394</v>
      </c>
      <c r="B853" s="24" t="s">
        <v>155</v>
      </c>
      <c r="C853" s="25" t="s">
        <v>90</v>
      </c>
      <c r="D853" s="7">
        <v>2300</v>
      </c>
      <c r="E853" s="16">
        <v>45762</v>
      </c>
      <c r="F853" s="22">
        <v>0</v>
      </c>
    </row>
    <row r="854" spans="1:6" ht="19.2" x14ac:dyDescent="0.3">
      <c r="A854" s="4" t="s">
        <v>394</v>
      </c>
      <c r="B854" s="24" t="s">
        <v>155</v>
      </c>
      <c r="C854" s="25" t="s">
        <v>92</v>
      </c>
      <c r="D854" s="7">
        <v>21872.01</v>
      </c>
      <c r="E854" s="16">
        <v>45519</v>
      </c>
      <c r="F854" s="22">
        <v>0</v>
      </c>
    </row>
    <row r="855" spans="1:6" ht="19.2" x14ac:dyDescent="0.3">
      <c r="A855" s="4" t="s">
        <v>394</v>
      </c>
      <c r="B855" s="24" t="s">
        <v>156</v>
      </c>
      <c r="C855" s="25" t="s">
        <v>60</v>
      </c>
      <c r="D855" s="7">
        <v>32548.39</v>
      </c>
      <c r="E855" s="16">
        <v>45519</v>
      </c>
      <c r="F855" s="22">
        <v>0</v>
      </c>
    </row>
    <row r="856" spans="1:6" ht="19.2" x14ac:dyDescent="0.3">
      <c r="A856" s="4" t="s">
        <v>394</v>
      </c>
      <c r="B856" s="24" t="s">
        <v>156</v>
      </c>
      <c r="C856" s="25" t="s">
        <v>62</v>
      </c>
      <c r="D856" s="7">
        <v>31475.45</v>
      </c>
      <c r="E856" s="16">
        <v>45519</v>
      </c>
      <c r="F856" s="22">
        <v>0</v>
      </c>
    </row>
    <row r="857" spans="1:6" ht="19.2" x14ac:dyDescent="0.3">
      <c r="A857" s="4" t="s">
        <v>394</v>
      </c>
      <c r="B857" s="24" t="s">
        <v>156</v>
      </c>
      <c r="C857" s="25" t="s">
        <v>64</v>
      </c>
      <c r="D857" s="7">
        <v>37203.32</v>
      </c>
      <c r="E857" s="16">
        <v>45519</v>
      </c>
      <c r="F857" s="22">
        <v>0</v>
      </c>
    </row>
    <row r="858" spans="1:6" ht="19.2" x14ac:dyDescent="0.3">
      <c r="A858" s="4" t="s">
        <v>394</v>
      </c>
      <c r="B858" s="24" t="s">
        <v>156</v>
      </c>
      <c r="C858" s="25" t="s">
        <v>66</v>
      </c>
      <c r="D858" s="7">
        <v>29165.23</v>
      </c>
      <c r="E858" s="16">
        <v>45519</v>
      </c>
      <c r="F858" s="22">
        <v>0</v>
      </c>
    </row>
    <row r="859" spans="1:6" ht="19.2" x14ac:dyDescent="0.3">
      <c r="A859" s="4" t="s">
        <v>394</v>
      </c>
      <c r="B859" s="24" t="s">
        <v>156</v>
      </c>
      <c r="C859" s="25" t="s">
        <v>57</v>
      </c>
      <c r="D859" s="7">
        <v>97524.25</v>
      </c>
      <c r="E859" s="16">
        <v>45504</v>
      </c>
      <c r="F859" s="22">
        <v>0</v>
      </c>
    </row>
    <row r="860" spans="1:6" ht="19.2" x14ac:dyDescent="0.3">
      <c r="A860" s="4" t="s">
        <v>394</v>
      </c>
      <c r="B860" s="24" t="s">
        <v>156</v>
      </c>
      <c r="C860" s="25" t="s">
        <v>80</v>
      </c>
      <c r="D860" s="7">
        <v>85245.06</v>
      </c>
      <c r="E860" s="16">
        <v>45488</v>
      </c>
      <c r="F860" s="22">
        <v>0</v>
      </c>
    </row>
    <row r="861" spans="1:6" ht="19.2" x14ac:dyDescent="0.3">
      <c r="A861" s="4" t="s">
        <v>394</v>
      </c>
      <c r="B861" s="24" t="s">
        <v>156</v>
      </c>
      <c r="C861" s="25" t="s">
        <v>82</v>
      </c>
      <c r="D861" s="7">
        <v>29565.46</v>
      </c>
      <c r="E861" s="16">
        <v>45519</v>
      </c>
      <c r="F861" s="22">
        <v>0</v>
      </c>
    </row>
    <row r="862" spans="1:6" ht="19.2" x14ac:dyDescent="0.3">
      <c r="A862" s="4" t="s">
        <v>394</v>
      </c>
      <c r="B862" s="24" t="s">
        <v>156</v>
      </c>
      <c r="C862" s="25" t="s">
        <v>84</v>
      </c>
      <c r="D862" s="7">
        <v>28664.39</v>
      </c>
      <c r="E862" s="16">
        <v>45519</v>
      </c>
      <c r="F862" s="22">
        <v>0</v>
      </c>
    </row>
    <row r="863" spans="1:6" ht="19.2" x14ac:dyDescent="0.3">
      <c r="A863" s="4" t="s">
        <v>394</v>
      </c>
      <c r="B863" s="24" t="s">
        <v>156</v>
      </c>
      <c r="C863" s="25" t="s">
        <v>86</v>
      </c>
      <c r="D863" s="7">
        <v>43648.03</v>
      </c>
      <c r="E863" s="16">
        <v>45519</v>
      </c>
      <c r="F863" s="22">
        <v>0</v>
      </c>
    </row>
    <row r="864" spans="1:6" ht="19.2" x14ac:dyDescent="0.3">
      <c r="A864" s="4" t="s">
        <v>394</v>
      </c>
      <c r="B864" s="24" t="s">
        <v>156</v>
      </c>
      <c r="C864" s="25" t="s">
        <v>88</v>
      </c>
      <c r="D864" s="7">
        <v>28810.62</v>
      </c>
      <c r="E864" s="16">
        <v>45519</v>
      </c>
      <c r="F864" s="22">
        <v>0</v>
      </c>
    </row>
    <row r="865" spans="1:6" ht="19.2" x14ac:dyDescent="0.3">
      <c r="A865" s="4" t="s">
        <v>394</v>
      </c>
      <c r="B865" s="24" t="s">
        <v>156</v>
      </c>
      <c r="C865" s="25" t="s">
        <v>90</v>
      </c>
      <c r="D865" s="7">
        <v>28810.62</v>
      </c>
      <c r="E865" s="16">
        <v>45762</v>
      </c>
      <c r="F865" s="22">
        <v>0</v>
      </c>
    </row>
    <row r="866" spans="1:6" ht="19.2" x14ac:dyDescent="0.3">
      <c r="A866" s="4" t="s">
        <v>394</v>
      </c>
      <c r="B866" s="24" t="s">
        <v>156</v>
      </c>
      <c r="C866" s="25" t="s">
        <v>92</v>
      </c>
      <c r="D866" s="7">
        <v>273976.5</v>
      </c>
      <c r="E866" s="16">
        <v>45519</v>
      </c>
      <c r="F866" s="22">
        <v>0</v>
      </c>
    </row>
    <row r="867" spans="1:6" ht="19.2" x14ac:dyDescent="0.3">
      <c r="A867" s="4" t="s">
        <v>394</v>
      </c>
      <c r="B867" s="24" t="s">
        <v>157</v>
      </c>
      <c r="C867" s="25" t="s">
        <v>60</v>
      </c>
      <c r="D867" s="7">
        <v>157994.51</v>
      </c>
      <c r="E867" s="16">
        <v>45519</v>
      </c>
      <c r="F867" s="22">
        <v>0</v>
      </c>
    </row>
    <row r="868" spans="1:6" ht="19.2" x14ac:dyDescent="0.3">
      <c r="A868" s="4" t="s">
        <v>394</v>
      </c>
      <c r="B868" s="24" t="s">
        <v>157</v>
      </c>
      <c r="C868" s="25" t="s">
        <v>61</v>
      </c>
      <c r="D868" s="7">
        <v>43008.93</v>
      </c>
      <c r="E868" s="16">
        <v>45519</v>
      </c>
      <c r="F868" s="22">
        <v>0</v>
      </c>
    </row>
    <row r="869" spans="1:6" ht="19.2" x14ac:dyDescent="0.3">
      <c r="A869" s="4" t="s">
        <v>394</v>
      </c>
      <c r="B869" s="24" t="s">
        <v>157</v>
      </c>
      <c r="C869" s="25" t="s">
        <v>62</v>
      </c>
      <c r="D869" s="7">
        <v>152786.26999999999</v>
      </c>
      <c r="E869" s="16">
        <v>45519</v>
      </c>
      <c r="F869" s="22">
        <v>0</v>
      </c>
    </row>
    <row r="870" spans="1:6" ht="19.2" x14ac:dyDescent="0.3">
      <c r="A870" s="4" t="s">
        <v>394</v>
      </c>
      <c r="B870" s="24" t="s">
        <v>157</v>
      </c>
      <c r="C870" s="25" t="s">
        <v>63</v>
      </c>
      <c r="D870" s="7">
        <v>41591.15</v>
      </c>
      <c r="E870" s="16">
        <v>45519</v>
      </c>
      <c r="F870" s="22">
        <v>0</v>
      </c>
    </row>
    <row r="871" spans="1:6" ht="19.2" x14ac:dyDescent="0.3">
      <c r="A871" s="4" t="s">
        <v>394</v>
      </c>
      <c r="B871" s="24" t="s">
        <v>157</v>
      </c>
      <c r="C871" s="25" t="s">
        <v>64</v>
      </c>
      <c r="D871" s="7">
        <v>180590.19</v>
      </c>
      <c r="E871" s="16">
        <v>45519</v>
      </c>
      <c r="F871" s="22">
        <v>0</v>
      </c>
    </row>
    <row r="872" spans="1:6" ht="19.2" x14ac:dyDescent="0.3">
      <c r="A872" s="4" t="s">
        <v>394</v>
      </c>
      <c r="B872" s="24" t="s">
        <v>157</v>
      </c>
      <c r="C872" s="25" t="s">
        <v>65</v>
      </c>
      <c r="D872" s="7">
        <v>47339.83</v>
      </c>
      <c r="E872" s="16">
        <v>45519</v>
      </c>
      <c r="F872" s="22">
        <v>0</v>
      </c>
    </row>
    <row r="873" spans="1:6" ht="19.2" x14ac:dyDescent="0.3">
      <c r="A873" s="4" t="s">
        <v>394</v>
      </c>
      <c r="B873" s="24" t="s">
        <v>157</v>
      </c>
      <c r="C873" s="25" t="s">
        <v>66</v>
      </c>
      <c r="D873" s="7">
        <v>141572.15</v>
      </c>
      <c r="E873" s="16">
        <v>45519</v>
      </c>
      <c r="F873" s="22">
        <v>0</v>
      </c>
    </row>
    <row r="874" spans="1:6" ht="19.2" x14ac:dyDescent="0.3">
      <c r="A874" s="4" t="s">
        <v>394</v>
      </c>
      <c r="B874" s="24" t="s">
        <v>157</v>
      </c>
      <c r="C874" s="25" t="s">
        <v>67</v>
      </c>
      <c r="D874" s="7">
        <v>37111.65</v>
      </c>
      <c r="E874" s="16">
        <v>45519</v>
      </c>
      <c r="F874" s="22">
        <v>0</v>
      </c>
    </row>
    <row r="875" spans="1:6" ht="19.2" x14ac:dyDescent="0.3">
      <c r="A875" s="4" t="s">
        <v>394</v>
      </c>
      <c r="B875" s="24" t="s">
        <v>157</v>
      </c>
      <c r="C875" s="25" t="s">
        <v>57</v>
      </c>
      <c r="D875" s="7">
        <v>473396.52</v>
      </c>
      <c r="E875" s="16">
        <v>45504</v>
      </c>
      <c r="F875" s="22">
        <v>0</v>
      </c>
    </row>
    <row r="876" spans="1:6" ht="19.2" x14ac:dyDescent="0.3">
      <c r="A876" s="4" t="s">
        <v>394</v>
      </c>
      <c r="B876" s="24" t="s">
        <v>157</v>
      </c>
      <c r="C876" s="25" t="s">
        <v>71</v>
      </c>
      <c r="D876" s="7">
        <v>36151.53</v>
      </c>
      <c r="E876" s="16">
        <v>45504</v>
      </c>
      <c r="F876" s="22">
        <v>0</v>
      </c>
    </row>
    <row r="877" spans="1:6" ht="19.2" x14ac:dyDescent="0.3">
      <c r="A877" s="4" t="s">
        <v>394</v>
      </c>
      <c r="B877" s="24" t="s">
        <v>157</v>
      </c>
      <c r="C877" s="25" t="s">
        <v>72</v>
      </c>
      <c r="D877" s="7">
        <v>72341.02</v>
      </c>
      <c r="E877" s="16">
        <v>45504</v>
      </c>
      <c r="F877" s="22">
        <v>16878.48</v>
      </c>
    </row>
    <row r="878" spans="1:6" ht="19.2" x14ac:dyDescent="0.3">
      <c r="A878" s="4" t="s">
        <v>394</v>
      </c>
      <c r="B878" s="24" t="s">
        <v>157</v>
      </c>
      <c r="C878" s="25" t="s">
        <v>80</v>
      </c>
      <c r="D878" s="7">
        <v>413791.56</v>
      </c>
      <c r="E878" s="16">
        <v>45488</v>
      </c>
      <c r="F878" s="22">
        <v>0</v>
      </c>
    </row>
    <row r="879" spans="1:6" ht="19.2" x14ac:dyDescent="0.3">
      <c r="A879" s="4" t="s">
        <v>394</v>
      </c>
      <c r="B879" s="24" t="s">
        <v>157</v>
      </c>
      <c r="C879" s="25" t="s">
        <v>81</v>
      </c>
      <c r="D879" s="7">
        <v>92803.24</v>
      </c>
      <c r="E879" s="16">
        <v>45488</v>
      </c>
      <c r="F879" s="22">
        <v>15667.88</v>
      </c>
    </row>
    <row r="880" spans="1:6" ht="19.2" x14ac:dyDescent="0.3">
      <c r="A880" s="4" t="s">
        <v>394</v>
      </c>
      <c r="B880" s="24" t="s">
        <v>157</v>
      </c>
      <c r="C880" s="25" t="s">
        <v>82</v>
      </c>
      <c r="D880" s="7">
        <v>143514.93</v>
      </c>
      <c r="E880" s="16">
        <v>45519</v>
      </c>
      <c r="F880" s="22">
        <v>0</v>
      </c>
    </row>
    <row r="881" spans="1:6" ht="19.2" x14ac:dyDescent="0.3">
      <c r="A881" s="4" t="s">
        <v>394</v>
      </c>
      <c r="B881" s="24" t="s">
        <v>157</v>
      </c>
      <c r="C881" s="25" t="s">
        <v>83</v>
      </c>
      <c r="D881" s="7">
        <v>39067.33</v>
      </c>
      <c r="E881" s="16">
        <v>45519</v>
      </c>
      <c r="F881" s="22">
        <v>0</v>
      </c>
    </row>
    <row r="882" spans="1:6" ht="19.2" x14ac:dyDescent="0.3">
      <c r="A882" s="4" t="s">
        <v>394</v>
      </c>
      <c r="B882" s="24" t="s">
        <v>157</v>
      </c>
      <c r="C882" s="25" t="s">
        <v>84</v>
      </c>
      <c r="D882" s="7">
        <v>139141</v>
      </c>
      <c r="E882" s="16">
        <v>45519</v>
      </c>
      <c r="F882" s="22">
        <v>0</v>
      </c>
    </row>
    <row r="883" spans="1:6" ht="19.2" x14ac:dyDescent="0.3">
      <c r="A883" s="4" t="s">
        <v>394</v>
      </c>
      <c r="B883" s="24" t="s">
        <v>157</v>
      </c>
      <c r="C883" s="25" t="s">
        <v>85</v>
      </c>
      <c r="D883" s="7">
        <v>37876.660000000003</v>
      </c>
      <c r="E883" s="16">
        <v>45519</v>
      </c>
      <c r="F883" s="22">
        <v>0</v>
      </c>
    </row>
    <row r="884" spans="1:6" ht="19.2" x14ac:dyDescent="0.3">
      <c r="A884" s="4" t="s">
        <v>394</v>
      </c>
      <c r="B884" s="24" t="s">
        <v>157</v>
      </c>
      <c r="C884" s="25" t="s">
        <v>86</v>
      </c>
      <c r="D884" s="7">
        <v>211873.73</v>
      </c>
      <c r="E884" s="16">
        <v>45519</v>
      </c>
      <c r="F884" s="22">
        <v>0</v>
      </c>
    </row>
    <row r="885" spans="1:6" ht="19.2" x14ac:dyDescent="0.3">
      <c r="A885" s="4" t="s">
        <v>394</v>
      </c>
      <c r="B885" s="24" t="s">
        <v>157</v>
      </c>
      <c r="C885" s="25" t="s">
        <v>87</v>
      </c>
      <c r="D885" s="7">
        <v>55540.480000000003</v>
      </c>
      <c r="E885" s="16">
        <v>45519</v>
      </c>
      <c r="F885" s="22">
        <v>0</v>
      </c>
    </row>
    <row r="886" spans="1:6" ht="19.2" x14ac:dyDescent="0.3">
      <c r="A886" s="4" t="s">
        <v>394</v>
      </c>
      <c r="B886" s="24" t="s">
        <v>157</v>
      </c>
      <c r="C886" s="25" t="s">
        <v>88</v>
      </c>
      <c r="D886" s="7">
        <v>139850.82</v>
      </c>
      <c r="E886" s="16">
        <v>45519</v>
      </c>
      <c r="F886" s="22">
        <v>0</v>
      </c>
    </row>
    <row r="887" spans="1:6" ht="19.2" x14ac:dyDescent="0.3">
      <c r="A887" s="4" t="s">
        <v>394</v>
      </c>
      <c r="B887" s="24" t="s">
        <v>157</v>
      </c>
      <c r="C887" s="25" t="s">
        <v>89</v>
      </c>
      <c r="D887" s="7">
        <v>36660.43</v>
      </c>
      <c r="E887" s="16">
        <v>45519</v>
      </c>
      <c r="F887" s="22">
        <v>0</v>
      </c>
    </row>
    <row r="888" spans="1:6" ht="19.2" x14ac:dyDescent="0.3">
      <c r="A888" s="4" t="s">
        <v>394</v>
      </c>
      <c r="B888" s="24" t="s">
        <v>157</v>
      </c>
      <c r="C888" s="25" t="s">
        <v>90</v>
      </c>
      <c r="D888" s="7">
        <v>139850.82</v>
      </c>
      <c r="E888" s="16">
        <v>45762</v>
      </c>
      <c r="F888" s="22">
        <v>0</v>
      </c>
    </row>
    <row r="889" spans="1:6" ht="19.2" x14ac:dyDescent="0.3">
      <c r="A889" s="4" t="s">
        <v>394</v>
      </c>
      <c r="B889" s="24" t="s">
        <v>157</v>
      </c>
      <c r="C889" s="25" t="s">
        <v>91</v>
      </c>
      <c r="D889" s="7">
        <v>36660.43</v>
      </c>
      <c r="E889" s="16">
        <v>45762</v>
      </c>
      <c r="F889" s="22">
        <v>0</v>
      </c>
    </row>
    <row r="890" spans="1:6" ht="19.2" x14ac:dyDescent="0.3">
      <c r="A890" s="4" t="s">
        <v>394</v>
      </c>
      <c r="B890" s="24" t="s">
        <v>157</v>
      </c>
      <c r="C890" s="25" t="s">
        <v>92</v>
      </c>
      <c r="D890" s="7">
        <v>1329920.68</v>
      </c>
      <c r="E890" s="16">
        <v>45519</v>
      </c>
      <c r="F890" s="22">
        <v>0</v>
      </c>
    </row>
    <row r="891" spans="1:6" ht="19.2" x14ac:dyDescent="0.3">
      <c r="A891" s="4" t="s">
        <v>394</v>
      </c>
      <c r="B891" s="24" t="s">
        <v>157</v>
      </c>
      <c r="C891" s="25" t="s">
        <v>93</v>
      </c>
      <c r="D891" s="7">
        <v>348624.77</v>
      </c>
      <c r="E891" s="16">
        <v>45519</v>
      </c>
      <c r="F891" s="22">
        <v>0</v>
      </c>
    </row>
    <row r="892" spans="1:6" ht="19.2" x14ac:dyDescent="0.3">
      <c r="A892" s="4" t="s">
        <v>394</v>
      </c>
      <c r="B892" s="24" t="s">
        <v>158</v>
      </c>
      <c r="C892" s="25" t="s">
        <v>60</v>
      </c>
      <c r="D892" s="7">
        <v>6315.5</v>
      </c>
      <c r="E892" s="16">
        <v>45580</v>
      </c>
      <c r="F892" s="22">
        <v>0</v>
      </c>
    </row>
    <row r="893" spans="1:6" ht="19.2" x14ac:dyDescent="0.3">
      <c r="A893" s="4" t="s">
        <v>394</v>
      </c>
      <c r="B893" s="24" t="s">
        <v>158</v>
      </c>
      <c r="C893" s="25" t="s">
        <v>61</v>
      </c>
      <c r="D893" s="7">
        <v>1719.19</v>
      </c>
      <c r="E893" s="16">
        <v>45580</v>
      </c>
      <c r="F893" s="22">
        <v>0</v>
      </c>
    </row>
    <row r="894" spans="1:6" ht="19.2" x14ac:dyDescent="0.3">
      <c r="A894" s="4" t="s">
        <v>394</v>
      </c>
      <c r="B894" s="24" t="s">
        <v>158</v>
      </c>
      <c r="C894" s="25" t="s">
        <v>62</v>
      </c>
      <c r="D894" s="7">
        <v>6107.31</v>
      </c>
      <c r="E894" s="16">
        <v>45580</v>
      </c>
      <c r="F894" s="22">
        <v>0</v>
      </c>
    </row>
    <row r="895" spans="1:6" ht="19.2" x14ac:dyDescent="0.3">
      <c r="A895" s="4" t="s">
        <v>394</v>
      </c>
      <c r="B895" s="24" t="s">
        <v>158</v>
      </c>
      <c r="C895" s="25" t="s">
        <v>63</v>
      </c>
      <c r="D895" s="7">
        <v>1662.52</v>
      </c>
      <c r="E895" s="16">
        <v>45580</v>
      </c>
      <c r="F895" s="22">
        <v>0</v>
      </c>
    </row>
    <row r="896" spans="1:6" ht="19.2" x14ac:dyDescent="0.3">
      <c r="A896" s="4" t="s">
        <v>394</v>
      </c>
      <c r="B896" s="24" t="s">
        <v>158</v>
      </c>
      <c r="C896" s="25" t="s">
        <v>64</v>
      </c>
      <c r="D896" s="7">
        <v>7218.71</v>
      </c>
      <c r="E896" s="16">
        <v>45519</v>
      </c>
      <c r="F896" s="22">
        <v>0</v>
      </c>
    </row>
    <row r="897" spans="1:6" ht="19.2" x14ac:dyDescent="0.3">
      <c r="A897" s="4" t="s">
        <v>394</v>
      </c>
      <c r="B897" s="24" t="s">
        <v>158</v>
      </c>
      <c r="C897" s="25" t="s">
        <v>65</v>
      </c>
      <c r="D897" s="7">
        <v>1892.31</v>
      </c>
      <c r="E897" s="16">
        <v>45519</v>
      </c>
      <c r="F897" s="22">
        <v>0</v>
      </c>
    </row>
    <row r="898" spans="1:6" ht="19.2" x14ac:dyDescent="0.3">
      <c r="A898" s="4" t="s">
        <v>394</v>
      </c>
      <c r="B898" s="24" t="s">
        <v>158</v>
      </c>
      <c r="C898" s="25" t="s">
        <v>66</v>
      </c>
      <c r="D898" s="7">
        <v>5659.05</v>
      </c>
      <c r="E898" s="16">
        <v>45519</v>
      </c>
      <c r="F898" s="22">
        <v>0</v>
      </c>
    </row>
    <row r="899" spans="1:6" ht="19.2" x14ac:dyDescent="0.3">
      <c r="A899" s="4" t="s">
        <v>394</v>
      </c>
      <c r="B899" s="24" t="s">
        <v>158</v>
      </c>
      <c r="C899" s="25" t="s">
        <v>67</v>
      </c>
      <c r="D899" s="7">
        <v>1483.46</v>
      </c>
      <c r="E899" s="16">
        <v>45519</v>
      </c>
      <c r="F899" s="22">
        <v>0</v>
      </c>
    </row>
    <row r="900" spans="1:6" ht="19.2" x14ac:dyDescent="0.3">
      <c r="A900" s="4" t="s">
        <v>394</v>
      </c>
      <c r="B900" s="24" t="s">
        <v>158</v>
      </c>
      <c r="C900" s="25" t="s">
        <v>57</v>
      </c>
      <c r="D900" s="7">
        <v>18923.03</v>
      </c>
      <c r="E900" s="16">
        <v>45504</v>
      </c>
      <c r="F900" s="22">
        <v>0</v>
      </c>
    </row>
    <row r="901" spans="1:6" ht="19.2" x14ac:dyDescent="0.3">
      <c r="A901" s="4" t="s">
        <v>394</v>
      </c>
      <c r="B901" s="24" t="s">
        <v>158</v>
      </c>
      <c r="C901" s="25" t="s">
        <v>72</v>
      </c>
      <c r="D901" s="7">
        <v>3566.36</v>
      </c>
      <c r="E901" s="16">
        <v>45504</v>
      </c>
      <c r="F901" s="22">
        <v>0</v>
      </c>
    </row>
    <row r="902" spans="1:6" ht="19.2" x14ac:dyDescent="0.3">
      <c r="A902" s="4" t="s">
        <v>394</v>
      </c>
      <c r="B902" s="24" t="s">
        <v>158</v>
      </c>
      <c r="C902" s="25" t="s">
        <v>80</v>
      </c>
      <c r="D902" s="7">
        <v>16540.45</v>
      </c>
      <c r="E902" s="16">
        <v>45488</v>
      </c>
      <c r="F902" s="22">
        <v>0</v>
      </c>
    </row>
    <row r="903" spans="1:6" ht="19.2" x14ac:dyDescent="0.3">
      <c r="A903" s="4" t="s">
        <v>394</v>
      </c>
      <c r="B903" s="24" t="s">
        <v>158</v>
      </c>
      <c r="C903" s="25" t="s">
        <v>81</v>
      </c>
      <c r="D903" s="7">
        <v>4335.8999999999996</v>
      </c>
      <c r="E903" s="16">
        <v>45488</v>
      </c>
      <c r="F903" s="22">
        <v>0</v>
      </c>
    </row>
    <row r="904" spans="1:6" ht="19.2" x14ac:dyDescent="0.3">
      <c r="A904" s="4" t="s">
        <v>394</v>
      </c>
      <c r="B904" s="24" t="s">
        <v>158</v>
      </c>
      <c r="C904" s="25" t="s">
        <v>82</v>
      </c>
      <c r="D904" s="7">
        <v>5736.71</v>
      </c>
      <c r="E904" s="16">
        <v>45646</v>
      </c>
      <c r="F904" s="22">
        <v>0</v>
      </c>
    </row>
    <row r="905" spans="1:6" ht="19.2" x14ac:dyDescent="0.3">
      <c r="A905" s="4" t="s">
        <v>394</v>
      </c>
      <c r="B905" s="24" t="s">
        <v>158</v>
      </c>
      <c r="C905" s="25" t="s">
        <v>83</v>
      </c>
      <c r="D905" s="7">
        <v>1561.63</v>
      </c>
      <c r="E905" s="16">
        <v>45646</v>
      </c>
      <c r="F905" s="22">
        <v>0</v>
      </c>
    </row>
    <row r="906" spans="1:6" ht="19.2" x14ac:dyDescent="0.3">
      <c r="A906" s="4" t="s">
        <v>394</v>
      </c>
      <c r="B906" s="24" t="s">
        <v>158</v>
      </c>
      <c r="C906" s="25" t="s">
        <v>84</v>
      </c>
      <c r="D906" s="7">
        <v>5561.87</v>
      </c>
      <c r="E906" s="16">
        <v>45646</v>
      </c>
      <c r="F906" s="22">
        <v>0</v>
      </c>
    </row>
    <row r="907" spans="1:6" ht="19.2" x14ac:dyDescent="0.3">
      <c r="A907" s="4" t="s">
        <v>394</v>
      </c>
      <c r="B907" s="24" t="s">
        <v>158</v>
      </c>
      <c r="C907" s="25" t="s">
        <v>85</v>
      </c>
      <c r="D907" s="7">
        <v>1514.04</v>
      </c>
      <c r="E907" s="16">
        <v>45646</v>
      </c>
      <c r="F907" s="22">
        <v>0</v>
      </c>
    </row>
    <row r="908" spans="1:6" ht="19.2" x14ac:dyDescent="0.3">
      <c r="A908" s="4" t="s">
        <v>394</v>
      </c>
      <c r="B908" s="24" t="s">
        <v>158</v>
      </c>
      <c r="C908" s="25" t="s">
        <v>86</v>
      </c>
      <c r="D908" s="7">
        <v>8469.2099999999991</v>
      </c>
      <c r="E908" s="16">
        <v>45519</v>
      </c>
      <c r="F908" s="22">
        <v>0</v>
      </c>
    </row>
    <row r="909" spans="1:6" ht="19.2" x14ac:dyDescent="0.3">
      <c r="A909" s="4" t="s">
        <v>394</v>
      </c>
      <c r="B909" s="24" t="s">
        <v>158</v>
      </c>
      <c r="C909" s="25" t="s">
        <v>87</v>
      </c>
      <c r="D909" s="7">
        <v>2220.11</v>
      </c>
      <c r="E909" s="16">
        <v>45519</v>
      </c>
      <c r="F909" s="22">
        <v>0</v>
      </c>
    </row>
    <row r="910" spans="1:6" ht="19.2" x14ac:dyDescent="0.3">
      <c r="A910" s="4" t="s">
        <v>394</v>
      </c>
      <c r="B910" s="24" t="s">
        <v>158</v>
      </c>
      <c r="C910" s="25" t="s">
        <v>88</v>
      </c>
      <c r="D910" s="7">
        <v>5590.24</v>
      </c>
      <c r="E910" s="16">
        <v>45519</v>
      </c>
      <c r="F910" s="22">
        <v>0</v>
      </c>
    </row>
    <row r="911" spans="1:6" ht="19.2" x14ac:dyDescent="0.3">
      <c r="A911" s="4" t="s">
        <v>394</v>
      </c>
      <c r="B911" s="24" t="s">
        <v>158</v>
      </c>
      <c r="C911" s="25" t="s">
        <v>89</v>
      </c>
      <c r="D911" s="7">
        <v>1465.42</v>
      </c>
      <c r="E911" s="16">
        <v>45519</v>
      </c>
      <c r="F911" s="22">
        <v>0</v>
      </c>
    </row>
    <row r="912" spans="1:6" ht="19.2" x14ac:dyDescent="0.3">
      <c r="A912" s="4" t="s">
        <v>394</v>
      </c>
      <c r="B912" s="24" t="s">
        <v>158</v>
      </c>
      <c r="C912" s="25" t="s">
        <v>90</v>
      </c>
      <c r="D912" s="7">
        <v>5590.24</v>
      </c>
      <c r="E912" s="16">
        <v>45762</v>
      </c>
      <c r="F912" s="22">
        <v>0</v>
      </c>
    </row>
    <row r="913" spans="1:6" ht="19.2" x14ac:dyDescent="0.3">
      <c r="A913" s="4" t="s">
        <v>394</v>
      </c>
      <c r="B913" s="24" t="s">
        <v>158</v>
      </c>
      <c r="C913" s="25" t="s">
        <v>91</v>
      </c>
      <c r="D913" s="7">
        <v>1465.42</v>
      </c>
      <c r="E913" s="16">
        <v>45762</v>
      </c>
      <c r="F913" s="22">
        <v>0</v>
      </c>
    </row>
    <row r="914" spans="1:6" ht="19.2" x14ac:dyDescent="0.3">
      <c r="A914" s="4" t="s">
        <v>394</v>
      </c>
      <c r="B914" s="24" t="s">
        <v>158</v>
      </c>
      <c r="C914" s="25" t="s">
        <v>92</v>
      </c>
      <c r="D914" s="7">
        <v>53160.78</v>
      </c>
      <c r="E914" s="16">
        <v>45519</v>
      </c>
      <c r="F914" s="22">
        <v>0</v>
      </c>
    </row>
    <row r="915" spans="1:6" ht="19.2" x14ac:dyDescent="0.3">
      <c r="A915" s="4" t="s">
        <v>394</v>
      </c>
      <c r="B915" s="24" t="s">
        <v>158</v>
      </c>
      <c r="C915" s="25" t="s">
        <v>93</v>
      </c>
      <c r="D915" s="7">
        <v>13935.54</v>
      </c>
      <c r="E915" s="16">
        <v>45519</v>
      </c>
      <c r="F915" s="22">
        <v>0</v>
      </c>
    </row>
    <row r="916" spans="1:6" ht="19.2" x14ac:dyDescent="0.3">
      <c r="A916" s="4" t="s">
        <v>394</v>
      </c>
      <c r="B916" s="24" t="s">
        <v>159</v>
      </c>
      <c r="C916" s="25" t="s">
        <v>60</v>
      </c>
      <c r="D916" s="7">
        <v>8832.43</v>
      </c>
      <c r="E916" s="16">
        <v>45519</v>
      </c>
      <c r="F916" s="22">
        <v>0</v>
      </c>
    </row>
    <row r="917" spans="1:6" ht="19.2" x14ac:dyDescent="0.3">
      <c r="A917" s="4" t="s">
        <v>394</v>
      </c>
      <c r="B917" s="24" t="s">
        <v>159</v>
      </c>
      <c r="C917" s="25" t="s">
        <v>62</v>
      </c>
      <c r="D917" s="7">
        <v>8541.2800000000007</v>
      </c>
      <c r="E917" s="16">
        <v>45519</v>
      </c>
      <c r="F917" s="22">
        <v>0</v>
      </c>
    </row>
    <row r="918" spans="1:6" ht="19.2" x14ac:dyDescent="0.3">
      <c r="A918" s="4" t="s">
        <v>394</v>
      </c>
      <c r="B918" s="24" t="s">
        <v>159</v>
      </c>
      <c r="C918" s="25" t="s">
        <v>64</v>
      </c>
      <c r="D918" s="7">
        <v>10095.61</v>
      </c>
      <c r="E918" s="16">
        <v>45519</v>
      </c>
      <c r="F918" s="22">
        <v>0</v>
      </c>
    </row>
    <row r="919" spans="1:6" ht="19.2" x14ac:dyDescent="0.3">
      <c r="A919" s="4" t="s">
        <v>394</v>
      </c>
      <c r="B919" s="24" t="s">
        <v>159</v>
      </c>
      <c r="C919" s="25" t="s">
        <v>66</v>
      </c>
      <c r="D919" s="7">
        <v>7914.37</v>
      </c>
      <c r="E919" s="16">
        <v>45519</v>
      </c>
      <c r="F919" s="22">
        <v>0</v>
      </c>
    </row>
    <row r="920" spans="1:6" ht="19.2" x14ac:dyDescent="0.3">
      <c r="A920" s="4" t="s">
        <v>394</v>
      </c>
      <c r="B920" s="24" t="s">
        <v>159</v>
      </c>
      <c r="C920" s="25" t="s">
        <v>57</v>
      </c>
      <c r="D920" s="7">
        <v>26464.49</v>
      </c>
      <c r="E920" s="16">
        <v>45504</v>
      </c>
      <c r="F920" s="22">
        <v>0</v>
      </c>
    </row>
    <row r="921" spans="1:6" ht="19.2" x14ac:dyDescent="0.3">
      <c r="A921" s="4" t="s">
        <v>394</v>
      </c>
      <c r="B921" s="24" t="s">
        <v>159</v>
      </c>
      <c r="C921" s="25" t="s">
        <v>82</v>
      </c>
      <c r="D921" s="7">
        <v>8022.98</v>
      </c>
      <c r="E921" s="16">
        <v>45519</v>
      </c>
      <c r="F921" s="22">
        <v>0</v>
      </c>
    </row>
    <row r="922" spans="1:6" ht="19.2" x14ac:dyDescent="0.3">
      <c r="A922" s="4" t="s">
        <v>394</v>
      </c>
      <c r="B922" s="24" t="s">
        <v>159</v>
      </c>
      <c r="C922" s="25" t="s">
        <v>84</v>
      </c>
      <c r="D922" s="7">
        <v>7778.46</v>
      </c>
      <c r="E922" s="16">
        <v>45519</v>
      </c>
      <c r="F922" s="22">
        <v>0</v>
      </c>
    </row>
    <row r="923" spans="1:6" ht="19.2" x14ac:dyDescent="0.3">
      <c r="A923" s="4" t="s">
        <v>394</v>
      </c>
      <c r="B923" s="24" t="s">
        <v>159</v>
      </c>
      <c r="C923" s="25" t="s">
        <v>86</v>
      </c>
      <c r="D923" s="7">
        <v>11844.47</v>
      </c>
      <c r="E923" s="16">
        <v>45519</v>
      </c>
      <c r="F923" s="22">
        <v>0</v>
      </c>
    </row>
    <row r="924" spans="1:6" ht="19.2" x14ac:dyDescent="0.3">
      <c r="A924" s="4" t="s">
        <v>394</v>
      </c>
      <c r="B924" s="24" t="s">
        <v>159</v>
      </c>
      <c r="C924" s="25" t="s">
        <v>88</v>
      </c>
      <c r="D924" s="7">
        <v>7818.14</v>
      </c>
      <c r="E924" s="16">
        <v>45519</v>
      </c>
      <c r="F924" s="22">
        <v>0</v>
      </c>
    </row>
    <row r="925" spans="1:6" ht="19.2" x14ac:dyDescent="0.3">
      <c r="A925" s="4" t="s">
        <v>394</v>
      </c>
      <c r="B925" s="24" t="s">
        <v>159</v>
      </c>
      <c r="C925" s="25" t="s">
        <v>90</v>
      </c>
      <c r="D925" s="7">
        <v>7818.14</v>
      </c>
      <c r="E925" s="16">
        <v>45762</v>
      </c>
      <c r="F925" s="22">
        <v>0</v>
      </c>
    </row>
    <row r="926" spans="1:6" ht="19.2" x14ac:dyDescent="0.3">
      <c r="A926" s="4" t="s">
        <v>394</v>
      </c>
      <c r="B926" s="24" t="s">
        <v>159</v>
      </c>
      <c r="C926" s="25" t="s">
        <v>92</v>
      </c>
      <c r="D926" s="7">
        <v>74347.12</v>
      </c>
      <c r="E926" s="16">
        <v>45519</v>
      </c>
      <c r="F926" s="22">
        <v>0</v>
      </c>
    </row>
    <row r="927" spans="1:6" ht="19.2" x14ac:dyDescent="0.3">
      <c r="A927" s="4" t="s">
        <v>394</v>
      </c>
      <c r="B927" s="24" t="s">
        <v>160</v>
      </c>
      <c r="C927" s="25" t="s">
        <v>60</v>
      </c>
      <c r="D927" s="7">
        <v>6697.49</v>
      </c>
      <c r="E927" s="16">
        <v>45519</v>
      </c>
      <c r="F927" s="22">
        <v>0</v>
      </c>
    </row>
    <row r="928" spans="1:6" ht="19.2" x14ac:dyDescent="0.3">
      <c r="A928" s="4" t="s">
        <v>394</v>
      </c>
      <c r="B928" s="24" t="s">
        <v>160</v>
      </c>
      <c r="C928" s="25" t="s">
        <v>62</v>
      </c>
      <c r="D928" s="7">
        <v>6476.71</v>
      </c>
      <c r="E928" s="16">
        <v>45519</v>
      </c>
      <c r="F928" s="22">
        <v>0</v>
      </c>
    </row>
    <row r="929" spans="1:6" ht="19.2" x14ac:dyDescent="0.3">
      <c r="A929" s="4" t="s">
        <v>394</v>
      </c>
      <c r="B929" s="24" t="s">
        <v>160</v>
      </c>
      <c r="C929" s="25" t="s">
        <v>64</v>
      </c>
      <c r="D929" s="7">
        <v>7655.33</v>
      </c>
      <c r="E929" s="16">
        <v>45519</v>
      </c>
      <c r="F929" s="22">
        <v>0</v>
      </c>
    </row>
    <row r="930" spans="1:6" ht="19.2" x14ac:dyDescent="0.3">
      <c r="A930" s="4" t="s">
        <v>394</v>
      </c>
      <c r="B930" s="24" t="s">
        <v>160</v>
      </c>
      <c r="C930" s="25" t="s">
        <v>66</v>
      </c>
      <c r="D930" s="7">
        <v>6001.33</v>
      </c>
      <c r="E930" s="16">
        <v>45519</v>
      </c>
      <c r="F930" s="22">
        <v>0</v>
      </c>
    </row>
    <row r="931" spans="1:6" ht="19.2" x14ac:dyDescent="0.3">
      <c r="A931" s="4" t="s">
        <v>394</v>
      </c>
      <c r="B931" s="24" t="s">
        <v>160</v>
      </c>
      <c r="C931" s="25" t="s">
        <v>57</v>
      </c>
      <c r="D931" s="7">
        <v>20067.580000000002</v>
      </c>
      <c r="E931" s="16">
        <v>45504</v>
      </c>
      <c r="F931" s="22">
        <v>0</v>
      </c>
    </row>
    <row r="932" spans="1:6" ht="19.2" x14ac:dyDescent="0.3">
      <c r="A932" s="4" t="s">
        <v>394</v>
      </c>
      <c r="B932" s="24" t="s">
        <v>160</v>
      </c>
      <c r="C932" s="25" t="s">
        <v>80</v>
      </c>
      <c r="D932" s="7">
        <v>17540.89</v>
      </c>
      <c r="E932" s="16">
        <v>45488</v>
      </c>
      <c r="F932" s="22">
        <v>0</v>
      </c>
    </row>
    <row r="933" spans="1:6" ht="19.2" x14ac:dyDescent="0.3">
      <c r="A933" s="4" t="s">
        <v>394</v>
      </c>
      <c r="B933" s="24" t="s">
        <v>160</v>
      </c>
      <c r="C933" s="25" t="s">
        <v>82</v>
      </c>
      <c r="D933" s="7">
        <v>6083.69</v>
      </c>
      <c r="E933" s="16">
        <v>45519</v>
      </c>
      <c r="F933" s="22">
        <v>0</v>
      </c>
    </row>
    <row r="934" spans="1:6" ht="19.2" x14ac:dyDescent="0.3">
      <c r="A934" s="4" t="s">
        <v>394</v>
      </c>
      <c r="B934" s="24" t="s">
        <v>160</v>
      </c>
      <c r="C934" s="25" t="s">
        <v>84</v>
      </c>
      <c r="D934" s="7">
        <v>5898.28</v>
      </c>
      <c r="E934" s="16">
        <v>45519</v>
      </c>
      <c r="F934" s="22">
        <v>0</v>
      </c>
    </row>
    <row r="935" spans="1:6" ht="19.2" x14ac:dyDescent="0.3">
      <c r="A935" s="4" t="s">
        <v>394</v>
      </c>
      <c r="B935" s="24" t="s">
        <v>160</v>
      </c>
      <c r="C935" s="25" t="s">
        <v>86</v>
      </c>
      <c r="D935" s="7">
        <v>8981.4599999999991</v>
      </c>
      <c r="E935" s="16">
        <v>45519</v>
      </c>
      <c r="F935" s="22">
        <v>0</v>
      </c>
    </row>
    <row r="936" spans="1:6" ht="19.2" x14ac:dyDescent="0.3">
      <c r="A936" s="4" t="s">
        <v>394</v>
      </c>
      <c r="B936" s="24" t="s">
        <v>160</v>
      </c>
      <c r="C936" s="25" t="s">
        <v>88</v>
      </c>
      <c r="D936" s="7">
        <v>5928.37</v>
      </c>
      <c r="E936" s="16">
        <v>45519</v>
      </c>
      <c r="F936" s="22">
        <v>0</v>
      </c>
    </row>
    <row r="937" spans="1:6" ht="19.2" x14ac:dyDescent="0.3">
      <c r="A937" s="4" t="s">
        <v>394</v>
      </c>
      <c r="B937" s="24" t="s">
        <v>160</v>
      </c>
      <c r="C937" s="25" t="s">
        <v>90</v>
      </c>
      <c r="D937" s="7">
        <v>5928.37</v>
      </c>
      <c r="E937" s="16">
        <v>45762</v>
      </c>
      <c r="F937" s="22">
        <v>0</v>
      </c>
    </row>
    <row r="938" spans="1:6" ht="19.2" x14ac:dyDescent="0.3">
      <c r="A938" s="4" t="s">
        <v>394</v>
      </c>
      <c r="B938" s="24" t="s">
        <v>160</v>
      </c>
      <c r="C938" s="25" t="s">
        <v>92</v>
      </c>
      <c r="D938" s="7">
        <v>56376.19</v>
      </c>
      <c r="E938" s="16">
        <v>45519</v>
      </c>
      <c r="F938" s="22">
        <v>0</v>
      </c>
    </row>
    <row r="939" spans="1:6" ht="19.2" x14ac:dyDescent="0.3">
      <c r="A939" s="4" t="s">
        <v>394</v>
      </c>
      <c r="B939" s="24" t="s">
        <v>161</v>
      </c>
      <c r="C939" s="25" t="s">
        <v>60</v>
      </c>
      <c r="D939" s="7">
        <v>26662.84</v>
      </c>
      <c r="E939" s="16">
        <v>45519</v>
      </c>
      <c r="F939" s="22">
        <v>0</v>
      </c>
    </row>
    <row r="940" spans="1:6" ht="19.2" x14ac:dyDescent="0.3">
      <c r="A940" s="4" t="s">
        <v>394</v>
      </c>
      <c r="B940" s="24" t="s">
        <v>161</v>
      </c>
      <c r="C940" s="25" t="s">
        <v>62</v>
      </c>
      <c r="D940" s="7">
        <v>25783.91</v>
      </c>
      <c r="E940" s="16">
        <v>45519</v>
      </c>
      <c r="F940" s="22">
        <v>0</v>
      </c>
    </row>
    <row r="941" spans="1:6" ht="19.2" x14ac:dyDescent="0.3">
      <c r="A941" s="4" t="s">
        <v>394</v>
      </c>
      <c r="B941" s="24" t="s">
        <v>161</v>
      </c>
      <c r="C941" s="25" t="s">
        <v>64</v>
      </c>
      <c r="D941" s="7">
        <v>30476.04</v>
      </c>
      <c r="E941" s="16">
        <v>45519</v>
      </c>
      <c r="F941" s="22">
        <v>0</v>
      </c>
    </row>
    <row r="942" spans="1:6" ht="19.2" x14ac:dyDescent="0.3">
      <c r="A942" s="4" t="s">
        <v>394</v>
      </c>
      <c r="B942" s="24" t="s">
        <v>161</v>
      </c>
      <c r="C942" s="25" t="s">
        <v>66</v>
      </c>
      <c r="D942" s="7">
        <v>23891.439999999999</v>
      </c>
      <c r="E942" s="16">
        <v>45519</v>
      </c>
      <c r="F942" s="22">
        <v>0</v>
      </c>
    </row>
    <row r="943" spans="1:6" ht="19.2" x14ac:dyDescent="0.3">
      <c r="A943" s="4" t="s">
        <v>394</v>
      </c>
      <c r="B943" s="24" t="s">
        <v>161</v>
      </c>
      <c r="C943" s="25" t="s">
        <v>57</v>
      </c>
      <c r="D943" s="7">
        <v>79889.460000000006</v>
      </c>
      <c r="E943" s="16">
        <v>45504</v>
      </c>
      <c r="F943" s="22">
        <v>0</v>
      </c>
    </row>
    <row r="944" spans="1:6" ht="19.2" x14ac:dyDescent="0.3">
      <c r="A944" s="4" t="s">
        <v>394</v>
      </c>
      <c r="B944" s="24" t="s">
        <v>161</v>
      </c>
      <c r="C944" s="25" t="s">
        <v>80</v>
      </c>
      <c r="D944" s="7">
        <v>69830.649999999994</v>
      </c>
      <c r="E944" s="16">
        <v>45488</v>
      </c>
      <c r="F944" s="22">
        <v>0</v>
      </c>
    </row>
    <row r="945" spans="1:6" ht="19.2" x14ac:dyDescent="0.3">
      <c r="A945" s="4" t="s">
        <v>394</v>
      </c>
      <c r="B945" s="24" t="s">
        <v>161</v>
      </c>
      <c r="C945" s="25" t="s">
        <v>82</v>
      </c>
      <c r="D945" s="7">
        <v>24219.3</v>
      </c>
      <c r="E945" s="16">
        <v>45519</v>
      </c>
      <c r="F945" s="22">
        <v>0</v>
      </c>
    </row>
    <row r="946" spans="1:6" ht="19.2" x14ac:dyDescent="0.3">
      <c r="A946" s="4" t="s">
        <v>394</v>
      </c>
      <c r="B946" s="24" t="s">
        <v>161</v>
      </c>
      <c r="C946" s="25" t="s">
        <v>84</v>
      </c>
      <c r="D946" s="7">
        <v>23481.16</v>
      </c>
      <c r="E946" s="16">
        <v>45519</v>
      </c>
      <c r="F946" s="22">
        <v>0</v>
      </c>
    </row>
    <row r="947" spans="1:6" ht="19.2" x14ac:dyDescent="0.3">
      <c r="A947" s="4" t="s">
        <v>394</v>
      </c>
      <c r="B947" s="24" t="s">
        <v>161</v>
      </c>
      <c r="C947" s="25" t="s">
        <v>86</v>
      </c>
      <c r="D947" s="7">
        <v>35755.39</v>
      </c>
      <c r="E947" s="16">
        <v>45519</v>
      </c>
      <c r="F947" s="22">
        <v>0</v>
      </c>
    </row>
    <row r="948" spans="1:6" ht="19.2" x14ac:dyDescent="0.3">
      <c r="A948" s="4" t="s">
        <v>394</v>
      </c>
      <c r="B948" s="24" t="s">
        <v>161</v>
      </c>
      <c r="C948" s="25" t="s">
        <v>88</v>
      </c>
      <c r="D948" s="7">
        <v>23600.95</v>
      </c>
      <c r="E948" s="16">
        <v>45519</v>
      </c>
      <c r="F948" s="22">
        <v>0</v>
      </c>
    </row>
    <row r="949" spans="1:6" ht="19.2" x14ac:dyDescent="0.3">
      <c r="A949" s="4" t="s">
        <v>394</v>
      </c>
      <c r="B949" s="24" t="s">
        <v>161</v>
      </c>
      <c r="C949" s="25" t="s">
        <v>90</v>
      </c>
      <c r="D949" s="7">
        <v>23600.95</v>
      </c>
      <c r="E949" s="16">
        <v>45762</v>
      </c>
      <c r="F949" s="22">
        <v>0</v>
      </c>
    </row>
    <row r="950" spans="1:6" ht="19.2" x14ac:dyDescent="0.3">
      <c r="A950" s="4" t="s">
        <v>394</v>
      </c>
      <c r="B950" s="24" t="s">
        <v>161</v>
      </c>
      <c r="C950" s="25" t="s">
        <v>92</v>
      </c>
      <c r="D950" s="7">
        <v>224434.79</v>
      </c>
      <c r="E950" s="16">
        <v>45519</v>
      </c>
      <c r="F950" s="22">
        <v>0</v>
      </c>
    </row>
    <row r="951" spans="1:6" ht="19.2" x14ac:dyDescent="0.3">
      <c r="A951" s="4" t="s">
        <v>394</v>
      </c>
      <c r="B951" s="24" t="s">
        <v>162</v>
      </c>
      <c r="C951" s="25" t="s">
        <v>60</v>
      </c>
      <c r="D951" s="7">
        <v>4642.03</v>
      </c>
      <c r="E951" s="16">
        <v>45519</v>
      </c>
      <c r="F951" s="22">
        <v>0</v>
      </c>
    </row>
    <row r="952" spans="1:6" ht="19.2" x14ac:dyDescent="0.3">
      <c r="A952" s="4" t="s">
        <v>394</v>
      </c>
      <c r="B952" s="24" t="s">
        <v>162</v>
      </c>
      <c r="C952" s="25" t="s">
        <v>62</v>
      </c>
      <c r="D952" s="7">
        <v>4489.01</v>
      </c>
      <c r="E952" s="16">
        <v>45519</v>
      </c>
      <c r="F952" s="22">
        <v>0</v>
      </c>
    </row>
    <row r="953" spans="1:6" ht="19.2" x14ac:dyDescent="0.3">
      <c r="A953" s="4" t="s">
        <v>394</v>
      </c>
      <c r="B953" s="24" t="s">
        <v>162</v>
      </c>
      <c r="C953" s="25" t="s">
        <v>64</v>
      </c>
      <c r="D953" s="7">
        <v>5305.91</v>
      </c>
      <c r="E953" s="16">
        <v>45519</v>
      </c>
      <c r="F953" s="22">
        <v>0</v>
      </c>
    </row>
    <row r="954" spans="1:6" ht="19.2" x14ac:dyDescent="0.3">
      <c r="A954" s="4" t="s">
        <v>394</v>
      </c>
      <c r="B954" s="24" t="s">
        <v>162</v>
      </c>
      <c r="C954" s="25" t="s">
        <v>66</v>
      </c>
      <c r="D954" s="7">
        <v>4159.5200000000004</v>
      </c>
      <c r="E954" s="16">
        <v>45519</v>
      </c>
      <c r="F954" s="22">
        <v>0</v>
      </c>
    </row>
    <row r="955" spans="1:6" ht="19.2" x14ac:dyDescent="0.3">
      <c r="A955" s="4" t="s">
        <v>394</v>
      </c>
      <c r="B955" s="24" t="s">
        <v>162</v>
      </c>
      <c r="C955" s="25" t="s">
        <v>57</v>
      </c>
      <c r="D955" s="7">
        <v>13908.84</v>
      </c>
      <c r="E955" s="16">
        <v>45504</v>
      </c>
      <c r="F955" s="22">
        <v>0</v>
      </c>
    </row>
    <row r="956" spans="1:6" ht="19.2" x14ac:dyDescent="0.3">
      <c r="A956" s="4" t="s">
        <v>394</v>
      </c>
      <c r="B956" s="24" t="s">
        <v>162</v>
      </c>
      <c r="C956" s="25" t="s">
        <v>80</v>
      </c>
      <c r="D956" s="7">
        <v>12157.59</v>
      </c>
      <c r="E956" s="16">
        <v>45488</v>
      </c>
      <c r="F956" s="22">
        <v>0</v>
      </c>
    </row>
    <row r="957" spans="1:6" ht="19.2" x14ac:dyDescent="0.3">
      <c r="A957" s="4" t="s">
        <v>394</v>
      </c>
      <c r="B957" s="24" t="s">
        <v>162</v>
      </c>
      <c r="C957" s="25" t="s">
        <v>82</v>
      </c>
      <c r="D957" s="7">
        <v>4216.6000000000004</v>
      </c>
      <c r="E957" s="16">
        <v>45519</v>
      </c>
      <c r="F957" s="22">
        <v>0</v>
      </c>
    </row>
    <row r="958" spans="1:6" ht="19.2" x14ac:dyDescent="0.3">
      <c r="A958" s="4" t="s">
        <v>394</v>
      </c>
      <c r="B958" s="24" t="s">
        <v>162</v>
      </c>
      <c r="C958" s="25" t="s">
        <v>84</v>
      </c>
      <c r="D958" s="7">
        <v>4088.09</v>
      </c>
      <c r="E958" s="16">
        <v>45519</v>
      </c>
      <c r="F958" s="22">
        <v>0</v>
      </c>
    </row>
    <row r="959" spans="1:6" ht="19.2" x14ac:dyDescent="0.3">
      <c r="A959" s="4" t="s">
        <v>394</v>
      </c>
      <c r="B959" s="24" t="s">
        <v>162</v>
      </c>
      <c r="C959" s="25" t="s">
        <v>86</v>
      </c>
      <c r="D959" s="7">
        <v>6225.05</v>
      </c>
      <c r="E959" s="16">
        <v>45519</v>
      </c>
      <c r="F959" s="22">
        <v>0</v>
      </c>
    </row>
    <row r="960" spans="1:6" ht="19.2" x14ac:dyDescent="0.3">
      <c r="A960" s="4" t="s">
        <v>394</v>
      </c>
      <c r="B960" s="24" t="s">
        <v>162</v>
      </c>
      <c r="C960" s="25" t="s">
        <v>88</v>
      </c>
      <c r="D960" s="7">
        <v>4108.95</v>
      </c>
      <c r="E960" s="16">
        <v>45519</v>
      </c>
      <c r="F960" s="22">
        <v>0</v>
      </c>
    </row>
    <row r="961" spans="1:6" ht="19.2" x14ac:dyDescent="0.3">
      <c r="A961" s="4" t="s">
        <v>394</v>
      </c>
      <c r="B961" s="24" t="s">
        <v>162</v>
      </c>
      <c r="C961" s="25" t="s">
        <v>90</v>
      </c>
      <c r="D961" s="7">
        <v>4108.95</v>
      </c>
      <c r="E961" s="16">
        <v>45762</v>
      </c>
      <c r="F961" s="22">
        <v>0</v>
      </c>
    </row>
    <row r="962" spans="1:6" ht="19.2" x14ac:dyDescent="0.3">
      <c r="A962" s="4" t="s">
        <v>394</v>
      </c>
      <c r="B962" s="24" t="s">
        <v>162</v>
      </c>
      <c r="C962" s="25" t="s">
        <v>92</v>
      </c>
      <c r="D962" s="7">
        <v>39074.339999999997</v>
      </c>
      <c r="E962" s="16">
        <v>45519</v>
      </c>
      <c r="F962" s="22">
        <v>0</v>
      </c>
    </row>
    <row r="963" spans="1:6" ht="19.2" x14ac:dyDescent="0.3">
      <c r="A963" s="4" t="s">
        <v>394</v>
      </c>
      <c r="B963" s="24" t="s">
        <v>163</v>
      </c>
      <c r="C963" s="25" t="s">
        <v>61</v>
      </c>
      <c r="D963" s="7">
        <v>3396.99</v>
      </c>
      <c r="E963" s="16">
        <v>45519</v>
      </c>
      <c r="F963" s="22">
        <v>0</v>
      </c>
    </row>
    <row r="964" spans="1:6" ht="19.2" x14ac:dyDescent="0.3">
      <c r="A964" s="4" t="s">
        <v>394</v>
      </c>
      <c r="B964" s="24" t="s">
        <v>163</v>
      </c>
      <c r="C964" s="25" t="s">
        <v>63</v>
      </c>
      <c r="D964" s="7">
        <v>3285</v>
      </c>
      <c r="E964" s="16">
        <v>45519</v>
      </c>
      <c r="F964" s="22">
        <v>0</v>
      </c>
    </row>
    <row r="965" spans="1:6" ht="19.2" x14ac:dyDescent="0.3">
      <c r="A965" s="4" t="s">
        <v>394</v>
      </c>
      <c r="B965" s="24" t="s">
        <v>163</v>
      </c>
      <c r="C965" s="25" t="s">
        <v>65</v>
      </c>
      <c r="D965" s="7">
        <v>3739.05</v>
      </c>
      <c r="E965" s="16">
        <v>45519</v>
      </c>
      <c r="F965" s="22">
        <v>0</v>
      </c>
    </row>
    <row r="966" spans="1:6" ht="19.2" x14ac:dyDescent="0.3">
      <c r="A966" s="4" t="s">
        <v>394</v>
      </c>
      <c r="B966" s="24" t="s">
        <v>163</v>
      </c>
      <c r="C966" s="25" t="s">
        <v>67</v>
      </c>
      <c r="D966" s="7">
        <v>2931.2</v>
      </c>
      <c r="E966" s="16">
        <v>45519</v>
      </c>
      <c r="F966" s="22">
        <v>0</v>
      </c>
    </row>
    <row r="967" spans="1:6" ht="19.2" x14ac:dyDescent="0.3">
      <c r="A967" s="4" t="s">
        <v>394</v>
      </c>
      <c r="B967" s="24" t="s">
        <v>163</v>
      </c>
      <c r="C967" s="25" t="s">
        <v>57</v>
      </c>
      <c r="D967" s="7">
        <v>37390.400000000001</v>
      </c>
      <c r="E967" s="16">
        <v>45504</v>
      </c>
      <c r="F967" s="22">
        <v>0</v>
      </c>
    </row>
    <row r="968" spans="1:6" ht="19.2" x14ac:dyDescent="0.3">
      <c r="A968" s="4" t="s">
        <v>394</v>
      </c>
      <c r="B968" s="24" t="s">
        <v>163</v>
      </c>
      <c r="C968" s="25" t="s">
        <v>72</v>
      </c>
      <c r="D968" s="7">
        <v>381.26</v>
      </c>
      <c r="E968" s="16">
        <v>45504</v>
      </c>
      <c r="F968" s="22">
        <v>6665.59</v>
      </c>
    </row>
    <row r="969" spans="1:6" ht="19.2" x14ac:dyDescent="0.3">
      <c r="A969" s="4" t="s">
        <v>394</v>
      </c>
      <c r="B969" s="24" t="s">
        <v>163</v>
      </c>
      <c r="C969" s="25" t="s">
        <v>81</v>
      </c>
      <c r="D969" s="7">
        <v>2379.9</v>
      </c>
      <c r="E969" s="16">
        <v>45488</v>
      </c>
      <c r="F969" s="22">
        <v>6187.5</v>
      </c>
    </row>
    <row r="970" spans="1:6" ht="19.2" x14ac:dyDescent="0.3">
      <c r="A970" s="4" t="s">
        <v>394</v>
      </c>
      <c r="B970" s="24" t="s">
        <v>163</v>
      </c>
      <c r="C970" s="25" t="s">
        <v>83</v>
      </c>
      <c r="D970" s="7">
        <v>3085.66</v>
      </c>
      <c r="E970" s="16">
        <v>45519</v>
      </c>
      <c r="F970" s="22">
        <v>0</v>
      </c>
    </row>
    <row r="971" spans="1:6" ht="19.2" x14ac:dyDescent="0.3">
      <c r="A971" s="4" t="s">
        <v>394</v>
      </c>
      <c r="B971" s="24" t="s">
        <v>163</v>
      </c>
      <c r="C971" s="25" t="s">
        <v>85</v>
      </c>
      <c r="D971" s="7">
        <v>2991.62</v>
      </c>
      <c r="E971" s="16">
        <v>45519</v>
      </c>
      <c r="F971" s="22">
        <v>0</v>
      </c>
    </row>
    <row r="972" spans="1:6" ht="19.2" x14ac:dyDescent="0.3">
      <c r="A972" s="4" t="s">
        <v>394</v>
      </c>
      <c r="B972" s="24" t="s">
        <v>163</v>
      </c>
      <c r="C972" s="25" t="s">
        <v>87</v>
      </c>
      <c r="D972" s="7">
        <v>4386.7700000000004</v>
      </c>
      <c r="E972" s="16">
        <v>45519</v>
      </c>
      <c r="F972" s="22">
        <v>0</v>
      </c>
    </row>
    <row r="973" spans="1:6" ht="19.2" x14ac:dyDescent="0.3">
      <c r="A973" s="4" t="s">
        <v>394</v>
      </c>
      <c r="B973" s="24" t="s">
        <v>163</v>
      </c>
      <c r="C973" s="25" t="s">
        <v>89</v>
      </c>
      <c r="D973" s="7">
        <v>2895.56</v>
      </c>
      <c r="E973" s="16">
        <v>45519</v>
      </c>
      <c r="F973" s="22">
        <v>0</v>
      </c>
    </row>
    <row r="974" spans="1:6" ht="19.2" x14ac:dyDescent="0.3">
      <c r="A974" s="4" t="s">
        <v>394</v>
      </c>
      <c r="B974" s="24" t="s">
        <v>163</v>
      </c>
      <c r="C974" s="25" t="s">
        <v>90</v>
      </c>
      <c r="D974" s="7">
        <v>11045.87</v>
      </c>
      <c r="E974" s="16">
        <v>45762</v>
      </c>
      <c r="F974" s="22">
        <v>0</v>
      </c>
    </row>
    <row r="975" spans="1:6" ht="19.2" x14ac:dyDescent="0.3">
      <c r="A975" s="4" t="s">
        <v>394</v>
      </c>
      <c r="B975" s="24" t="s">
        <v>163</v>
      </c>
      <c r="C975" s="25" t="s">
        <v>91</v>
      </c>
      <c r="D975" s="7">
        <v>804.35</v>
      </c>
      <c r="E975" s="16">
        <v>45762</v>
      </c>
      <c r="F975" s="22">
        <v>2091.21</v>
      </c>
    </row>
    <row r="976" spans="1:6" ht="19.2" x14ac:dyDescent="0.3">
      <c r="A976" s="4" t="s">
        <v>394</v>
      </c>
      <c r="B976" s="24" t="s">
        <v>163</v>
      </c>
      <c r="C976" s="25" t="s">
        <v>93</v>
      </c>
      <c r="D976" s="7">
        <v>27535.52</v>
      </c>
      <c r="E976" s="16">
        <v>45519</v>
      </c>
      <c r="F976" s="22">
        <v>0</v>
      </c>
    </row>
    <row r="977" spans="1:6" ht="19.2" x14ac:dyDescent="0.3">
      <c r="A977" s="4" t="s">
        <v>394</v>
      </c>
      <c r="B977" s="24" t="s">
        <v>164</v>
      </c>
      <c r="C977" s="25" t="s">
        <v>60</v>
      </c>
      <c r="D977" s="7">
        <v>29791.69</v>
      </c>
      <c r="E977" s="16">
        <v>45519</v>
      </c>
      <c r="F977" s="22">
        <v>0</v>
      </c>
    </row>
    <row r="978" spans="1:6" ht="19.2" x14ac:dyDescent="0.3">
      <c r="A978" s="4" t="s">
        <v>394</v>
      </c>
      <c r="B978" s="24" t="s">
        <v>164</v>
      </c>
      <c r="C978" s="25" t="s">
        <v>62</v>
      </c>
      <c r="D978" s="7">
        <v>28809.61</v>
      </c>
      <c r="E978" s="16">
        <v>45519</v>
      </c>
      <c r="F978" s="22">
        <v>0</v>
      </c>
    </row>
    <row r="979" spans="1:6" ht="19.2" x14ac:dyDescent="0.3">
      <c r="A979" s="4" t="s">
        <v>394</v>
      </c>
      <c r="B979" s="24" t="s">
        <v>164</v>
      </c>
      <c r="C979" s="25" t="s">
        <v>64</v>
      </c>
      <c r="D979" s="7">
        <v>34052.36</v>
      </c>
      <c r="E979" s="16">
        <v>45519</v>
      </c>
      <c r="F979" s="22">
        <v>0</v>
      </c>
    </row>
    <row r="980" spans="1:6" ht="19.2" x14ac:dyDescent="0.3">
      <c r="A980" s="4" t="s">
        <v>394</v>
      </c>
      <c r="B980" s="24" t="s">
        <v>164</v>
      </c>
      <c r="C980" s="25" t="s">
        <v>66</v>
      </c>
      <c r="D980" s="7">
        <v>26695.06</v>
      </c>
      <c r="E980" s="16">
        <v>45519</v>
      </c>
      <c r="F980" s="22">
        <v>0</v>
      </c>
    </row>
    <row r="981" spans="1:6" ht="19.2" x14ac:dyDescent="0.3">
      <c r="A981" s="4" t="s">
        <v>394</v>
      </c>
      <c r="B981" s="24" t="s">
        <v>164</v>
      </c>
      <c r="C981" s="25" t="s">
        <v>57</v>
      </c>
      <c r="D981" s="7">
        <v>89264.37</v>
      </c>
      <c r="E981" s="16">
        <v>45504</v>
      </c>
      <c r="F981" s="22">
        <v>0</v>
      </c>
    </row>
    <row r="982" spans="1:6" ht="19.2" x14ac:dyDescent="0.3">
      <c r="A982" s="4" t="s">
        <v>394</v>
      </c>
      <c r="B982" s="24" t="s">
        <v>164</v>
      </c>
      <c r="C982" s="25" t="s">
        <v>80</v>
      </c>
      <c r="D982" s="7">
        <v>78025.17</v>
      </c>
      <c r="E982" s="16">
        <v>45488</v>
      </c>
      <c r="F982" s="22">
        <v>0</v>
      </c>
    </row>
    <row r="983" spans="1:6" ht="19.2" x14ac:dyDescent="0.3">
      <c r="A983" s="4" t="s">
        <v>394</v>
      </c>
      <c r="B983" s="24" t="s">
        <v>164</v>
      </c>
      <c r="C983" s="25" t="s">
        <v>82</v>
      </c>
      <c r="D983" s="7">
        <v>27061.39</v>
      </c>
      <c r="E983" s="16">
        <v>45519</v>
      </c>
      <c r="F983" s="22">
        <v>0</v>
      </c>
    </row>
    <row r="984" spans="1:6" ht="19.2" x14ac:dyDescent="0.3">
      <c r="A984" s="4" t="s">
        <v>394</v>
      </c>
      <c r="B984" s="24" t="s">
        <v>164</v>
      </c>
      <c r="C984" s="25" t="s">
        <v>84</v>
      </c>
      <c r="D984" s="7">
        <v>26236.639999999999</v>
      </c>
      <c r="E984" s="16">
        <v>45519</v>
      </c>
      <c r="F984" s="22">
        <v>0</v>
      </c>
    </row>
    <row r="985" spans="1:6" ht="19.2" x14ac:dyDescent="0.3">
      <c r="A985" s="4" t="s">
        <v>394</v>
      </c>
      <c r="B985" s="24" t="s">
        <v>164</v>
      </c>
      <c r="C985" s="25" t="s">
        <v>86</v>
      </c>
      <c r="D985" s="7">
        <v>39951.24</v>
      </c>
      <c r="E985" s="16">
        <v>45519</v>
      </c>
      <c r="F985" s="22">
        <v>0</v>
      </c>
    </row>
    <row r="986" spans="1:6" ht="19.2" x14ac:dyDescent="0.3">
      <c r="A986" s="4" t="s">
        <v>394</v>
      </c>
      <c r="B986" s="24" t="s">
        <v>164</v>
      </c>
      <c r="C986" s="25" t="s">
        <v>88</v>
      </c>
      <c r="D986" s="7">
        <v>26370.48</v>
      </c>
      <c r="E986" s="16">
        <v>45519</v>
      </c>
      <c r="F986" s="22">
        <v>0</v>
      </c>
    </row>
    <row r="987" spans="1:6" ht="19.2" x14ac:dyDescent="0.3">
      <c r="A987" s="4" t="s">
        <v>394</v>
      </c>
      <c r="B987" s="24" t="s">
        <v>164</v>
      </c>
      <c r="C987" s="25" t="s">
        <v>90</v>
      </c>
      <c r="D987" s="7">
        <v>26370.48</v>
      </c>
      <c r="E987" s="16">
        <v>45762</v>
      </c>
      <c r="F987" s="22">
        <v>0</v>
      </c>
    </row>
    <row r="988" spans="1:6" ht="19.2" x14ac:dyDescent="0.3">
      <c r="A988" s="4" t="s">
        <v>394</v>
      </c>
      <c r="B988" s="24" t="s">
        <v>164</v>
      </c>
      <c r="C988" s="25" t="s">
        <v>92</v>
      </c>
      <c r="D988" s="7">
        <v>250771.88</v>
      </c>
      <c r="E988" s="16">
        <v>45519</v>
      </c>
      <c r="F988" s="22">
        <v>0</v>
      </c>
    </row>
    <row r="989" spans="1:6" ht="19.2" x14ac:dyDescent="0.3">
      <c r="A989" s="4" t="s">
        <v>394</v>
      </c>
      <c r="B989" s="24" t="s">
        <v>165</v>
      </c>
      <c r="C989" s="25" t="s">
        <v>60</v>
      </c>
      <c r="D989" s="7">
        <v>24080.87</v>
      </c>
      <c r="E989" s="16">
        <v>45519</v>
      </c>
      <c r="F989" s="22">
        <v>0</v>
      </c>
    </row>
    <row r="990" spans="1:6" ht="19.2" x14ac:dyDescent="0.3">
      <c r="A990" s="4" t="s">
        <v>394</v>
      </c>
      <c r="B990" s="24" t="s">
        <v>165</v>
      </c>
      <c r="C990" s="25" t="s">
        <v>61</v>
      </c>
      <c r="D990" s="7">
        <v>6555.24</v>
      </c>
      <c r="E990" s="16">
        <v>45519</v>
      </c>
      <c r="F990" s="22">
        <v>0</v>
      </c>
    </row>
    <row r="991" spans="1:6" ht="19.2" x14ac:dyDescent="0.3">
      <c r="A991" s="4" t="s">
        <v>394</v>
      </c>
      <c r="B991" s="24" t="s">
        <v>165</v>
      </c>
      <c r="C991" s="25" t="s">
        <v>62</v>
      </c>
      <c r="D991" s="7">
        <v>23287.05</v>
      </c>
      <c r="E991" s="16">
        <v>45519</v>
      </c>
      <c r="F991" s="22">
        <v>0</v>
      </c>
    </row>
    <row r="992" spans="1:6" ht="19.2" x14ac:dyDescent="0.3">
      <c r="A992" s="4" t="s">
        <v>394</v>
      </c>
      <c r="B992" s="24" t="s">
        <v>165</v>
      </c>
      <c r="C992" s="25" t="s">
        <v>63</v>
      </c>
      <c r="D992" s="7">
        <v>6339.15</v>
      </c>
      <c r="E992" s="16">
        <v>45519</v>
      </c>
      <c r="F992" s="22">
        <v>0</v>
      </c>
    </row>
    <row r="993" spans="1:6" ht="19.2" x14ac:dyDescent="0.3">
      <c r="A993" s="4" t="s">
        <v>394</v>
      </c>
      <c r="B993" s="24" t="s">
        <v>165</v>
      </c>
      <c r="C993" s="25" t="s">
        <v>64</v>
      </c>
      <c r="D993" s="7">
        <v>27524.81</v>
      </c>
      <c r="E993" s="16">
        <v>45519</v>
      </c>
      <c r="F993" s="22">
        <v>0</v>
      </c>
    </row>
    <row r="994" spans="1:6" ht="19.2" x14ac:dyDescent="0.3">
      <c r="A994" s="4" t="s">
        <v>394</v>
      </c>
      <c r="B994" s="24" t="s">
        <v>165</v>
      </c>
      <c r="C994" s="25" t="s">
        <v>65</v>
      </c>
      <c r="D994" s="7">
        <v>7215.34</v>
      </c>
      <c r="E994" s="16">
        <v>45519</v>
      </c>
      <c r="F994" s="22">
        <v>0</v>
      </c>
    </row>
    <row r="995" spans="1:6" ht="19.2" x14ac:dyDescent="0.3">
      <c r="A995" s="4" t="s">
        <v>394</v>
      </c>
      <c r="B995" s="24" t="s">
        <v>165</v>
      </c>
      <c r="C995" s="25" t="s">
        <v>66</v>
      </c>
      <c r="D995" s="7">
        <v>21577.84</v>
      </c>
      <c r="E995" s="16">
        <v>45519</v>
      </c>
      <c r="F995" s="22">
        <v>0</v>
      </c>
    </row>
    <row r="996" spans="1:6" ht="19.2" x14ac:dyDescent="0.3">
      <c r="A996" s="4" t="s">
        <v>394</v>
      </c>
      <c r="B996" s="24" t="s">
        <v>165</v>
      </c>
      <c r="C996" s="25" t="s">
        <v>67</v>
      </c>
      <c r="D996" s="7">
        <v>5656.41</v>
      </c>
      <c r="E996" s="16">
        <v>45519</v>
      </c>
      <c r="F996" s="22">
        <v>0</v>
      </c>
    </row>
    <row r="997" spans="1:6" ht="19.2" x14ac:dyDescent="0.3">
      <c r="A997" s="4" t="s">
        <v>394</v>
      </c>
      <c r="B997" s="24" t="s">
        <v>165</v>
      </c>
      <c r="C997" s="25" t="s">
        <v>57</v>
      </c>
      <c r="D997" s="7">
        <v>72153.149999999994</v>
      </c>
      <c r="E997" s="16">
        <v>45504</v>
      </c>
      <c r="F997" s="22">
        <v>0</v>
      </c>
    </row>
    <row r="998" spans="1:6" ht="19.2" x14ac:dyDescent="0.3">
      <c r="A998" s="4" t="s">
        <v>394</v>
      </c>
      <c r="B998" s="24" t="s">
        <v>165</v>
      </c>
      <c r="C998" s="25" t="s">
        <v>72</v>
      </c>
      <c r="D998" s="7">
        <v>43938.91</v>
      </c>
      <c r="E998" s="16">
        <v>45504</v>
      </c>
      <c r="F998" s="22">
        <v>12862.74</v>
      </c>
    </row>
    <row r="999" spans="1:6" ht="19.2" x14ac:dyDescent="0.3">
      <c r="A999" s="4" t="s">
        <v>394</v>
      </c>
      <c r="B999" s="24" t="s">
        <v>165</v>
      </c>
      <c r="C999" s="25" t="s">
        <v>80</v>
      </c>
      <c r="D999" s="7">
        <v>63068.4</v>
      </c>
      <c r="E999" s="16">
        <v>45488</v>
      </c>
      <c r="F999" s="22">
        <v>0</v>
      </c>
    </row>
    <row r="1000" spans="1:6" ht="19.2" x14ac:dyDescent="0.3">
      <c r="A1000" s="4" t="s">
        <v>394</v>
      </c>
      <c r="B1000" s="24" t="s">
        <v>165</v>
      </c>
      <c r="C1000" s="25" t="s">
        <v>81</v>
      </c>
      <c r="D1000" s="7">
        <v>16532.72</v>
      </c>
      <c r="E1000" s="16">
        <v>45488</v>
      </c>
      <c r="F1000" s="22">
        <v>11940.17</v>
      </c>
    </row>
    <row r="1001" spans="1:6" ht="19.2" x14ac:dyDescent="0.3">
      <c r="A1001" s="4" t="s">
        <v>394</v>
      </c>
      <c r="B1001" s="24" t="s">
        <v>165</v>
      </c>
      <c r="C1001" s="25" t="s">
        <v>82</v>
      </c>
      <c r="D1001" s="7">
        <v>21873.95</v>
      </c>
      <c r="E1001" s="16">
        <v>45519</v>
      </c>
      <c r="F1001" s="22">
        <v>0</v>
      </c>
    </row>
    <row r="1002" spans="1:6" ht="19.2" x14ac:dyDescent="0.3">
      <c r="A1002" s="4" t="s">
        <v>394</v>
      </c>
      <c r="B1002" s="24" t="s">
        <v>165</v>
      </c>
      <c r="C1002" s="25" t="s">
        <v>83</v>
      </c>
      <c r="D1002" s="7">
        <v>5954.48</v>
      </c>
      <c r="E1002" s="16">
        <v>45519</v>
      </c>
      <c r="F1002" s="22">
        <v>0</v>
      </c>
    </row>
    <row r="1003" spans="1:6" ht="19.2" x14ac:dyDescent="0.3">
      <c r="A1003" s="4" t="s">
        <v>394</v>
      </c>
      <c r="B1003" s="24" t="s">
        <v>165</v>
      </c>
      <c r="C1003" s="25" t="s">
        <v>84</v>
      </c>
      <c r="D1003" s="7">
        <v>21207.3</v>
      </c>
      <c r="E1003" s="16">
        <v>45519</v>
      </c>
      <c r="F1003" s="22">
        <v>0</v>
      </c>
    </row>
    <row r="1004" spans="1:6" ht="19.2" x14ac:dyDescent="0.3">
      <c r="A1004" s="4" t="s">
        <v>394</v>
      </c>
      <c r="B1004" s="24" t="s">
        <v>165</v>
      </c>
      <c r="C1004" s="25" t="s">
        <v>85</v>
      </c>
      <c r="D1004" s="7">
        <v>5773</v>
      </c>
      <c r="E1004" s="16">
        <v>45519</v>
      </c>
      <c r="F1004" s="22">
        <v>0</v>
      </c>
    </row>
    <row r="1005" spans="1:6" ht="19.2" x14ac:dyDescent="0.3">
      <c r="A1005" s="4" t="s">
        <v>394</v>
      </c>
      <c r="B1005" s="24" t="s">
        <v>165</v>
      </c>
      <c r="C1005" s="25" t="s">
        <v>86</v>
      </c>
      <c r="D1005" s="7">
        <v>32292.92</v>
      </c>
      <c r="E1005" s="16">
        <v>45519</v>
      </c>
      <c r="F1005" s="22">
        <v>0</v>
      </c>
    </row>
    <row r="1006" spans="1:6" ht="19.2" x14ac:dyDescent="0.3">
      <c r="A1006" s="4" t="s">
        <v>394</v>
      </c>
      <c r="B1006" s="24" t="s">
        <v>165</v>
      </c>
      <c r="C1006" s="25" t="s">
        <v>87</v>
      </c>
      <c r="D1006" s="7">
        <v>8465.25</v>
      </c>
      <c r="E1006" s="16">
        <v>45519</v>
      </c>
      <c r="F1006" s="22">
        <v>0</v>
      </c>
    </row>
    <row r="1007" spans="1:6" ht="19.2" x14ac:dyDescent="0.3">
      <c r="A1007" s="4" t="s">
        <v>394</v>
      </c>
      <c r="B1007" s="24" t="s">
        <v>165</v>
      </c>
      <c r="C1007" s="25" t="s">
        <v>88</v>
      </c>
      <c r="D1007" s="7">
        <v>21315.49</v>
      </c>
      <c r="E1007" s="16">
        <v>45519</v>
      </c>
      <c r="F1007" s="22">
        <v>0</v>
      </c>
    </row>
    <row r="1008" spans="1:6" ht="19.2" x14ac:dyDescent="0.3">
      <c r="A1008" s="4" t="s">
        <v>394</v>
      </c>
      <c r="B1008" s="24" t="s">
        <v>165</v>
      </c>
      <c r="C1008" s="25" t="s">
        <v>89</v>
      </c>
      <c r="D1008" s="7">
        <v>5587.63</v>
      </c>
      <c r="E1008" s="16">
        <v>45519</v>
      </c>
      <c r="F1008" s="22">
        <v>0</v>
      </c>
    </row>
    <row r="1009" spans="1:6" ht="19.2" x14ac:dyDescent="0.3">
      <c r="A1009" s="4" t="s">
        <v>394</v>
      </c>
      <c r="B1009" s="24" t="s">
        <v>165</v>
      </c>
      <c r="C1009" s="25" t="s">
        <v>90</v>
      </c>
      <c r="D1009" s="7">
        <v>21315.49</v>
      </c>
      <c r="E1009" s="16">
        <v>45762</v>
      </c>
      <c r="F1009" s="22">
        <v>0</v>
      </c>
    </row>
    <row r="1010" spans="1:6" ht="19.2" x14ac:dyDescent="0.3">
      <c r="A1010" s="4" t="s">
        <v>394</v>
      </c>
      <c r="B1010" s="24" t="s">
        <v>165</v>
      </c>
      <c r="C1010" s="25" t="s">
        <v>91</v>
      </c>
      <c r="D1010" s="7">
        <v>1552.16</v>
      </c>
      <c r="E1010" s="16">
        <v>45762</v>
      </c>
      <c r="F1010" s="22">
        <v>4035.47</v>
      </c>
    </row>
    <row r="1011" spans="1:6" ht="19.2" x14ac:dyDescent="0.3">
      <c r="A1011" s="4" t="s">
        <v>394</v>
      </c>
      <c r="B1011" s="24" t="s">
        <v>165</v>
      </c>
      <c r="C1011" s="25" t="s">
        <v>92</v>
      </c>
      <c r="D1011" s="7">
        <v>202701.03</v>
      </c>
      <c r="E1011" s="16">
        <v>45519</v>
      </c>
      <c r="F1011" s="22">
        <v>0</v>
      </c>
    </row>
    <row r="1012" spans="1:6" ht="19.2" x14ac:dyDescent="0.3">
      <c r="A1012" s="4" t="s">
        <v>394</v>
      </c>
      <c r="B1012" s="24" t="s">
        <v>165</v>
      </c>
      <c r="C1012" s="25" t="s">
        <v>93</v>
      </c>
      <c r="D1012" s="7">
        <v>53135.95</v>
      </c>
      <c r="E1012" s="16">
        <v>45519</v>
      </c>
      <c r="F1012" s="22">
        <v>0</v>
      </c>
    </row>
    <row r="1013" spans="1:6" ht="19.2" x14ac:dyDescent="0.3">
      <c r="A1013" s="4" t="s">
        <v>394</v>
      </c>
      <c r="B1013" s="24" t="s">
        <v>166</v>
      </c>
      <c r="C1013" s="25" t="s">
        <v>60</v>
      </c>
      <c r="D1013" s="7">
        <v>22422.84</v>
      </c>
      <c r="E1013" s="16">
        <v>45519</v>
      </c>
      <c r="F1013" s="22">
        <v>0</v>
      </c>
    </row>
    <row r="1014" spans="1:6" ht="19.2" x14ac:dyDescent="0.3">
      <c r="A1014" s="4" t="s">
        <v>394</v>
      </c>
      <c r="B1014" s="24" t="s">
        <v>166</v>
      </c>
      <c r="C1014" s="25" t="s">
        <v>62</v>
      </c>
      <c r="D1014" s="7">
        <v>21683.68</v>
      </c>
      <c r="E1014" s="16">
        <v>45519</v>
      </c>
      <c r="F1014" s="22">
        <v>0</v>
      </c>
    </row>
    <row r="1015" spans="1:6" ht="19.2" x14ac:dyDescent="0.3">
      <c r="A1015" s="4" t="s">
        <v>394</v>
      </c>
      <c r="B1015" s="24" t="s">
        <v>166</v>
      </c>
      <c r="C1015" s="25" t="s">
        <v>64</v>
      </c>
      <c r="D1015" s="7">
        <v>25629.66</v>
      </c>
      <c r="E1015" s="16">
        <v>45519</v>
      </c>
      <c r="F1015" s="22">
        <v>0</v>
      </c>
    </row>
    <row r="1016" spans="1:6" ht="19.2" x14ac:dyDescent="0.3">
      <c r="A1016" s="4" t="s">
        <v>394</v>
      </c>
      <c r="B1016" s="24" t="s">
        <v>166</v>
      </c>
      <c r="C1016" s="25" t="s">
        <v>66</v>
      </c>
      <c r="D1016" s="7">
        <v>20092.150000000001</v>
      </c>
      <c r="E1016" s="16">
        <v>45519</v>
      </c>
      <c r="F1016" s="22">
        <v>0</v>
      </c>
    </row>
    <row r="1017" spans="1:6" ht="19.2" x14ac:dyDescent="0.3">
      <c r="A1017" s="4" t="s">
        <v>394</v>
      </c>
      <c r="B1017" s="24" t="s">
        <v>166</v>
      </c>
      <c r="C1017" s="25" t="s">
        <v>57</v>
      </c>
      <c r="D1017" s="7">
        <v>67185.210000000006</v>
      </c>
      <c r="E1017" s="16">
        <v>45504</v>
      </c>
      <c r="F1017" s="22">
        <v>0</v>
      </c>
    </row>
    <row r="1018" spans="1:6" ht="19.2" x14ac:dyDescent="0.3">
      <c r="A1018" s="4" t="s">
        <v>394</v>
      </c>
      <c r="B1018" s="24" t="s">
        <v>166</v>
      </c>
      <c r="C1018" s="25" t="s">
        <v>82</v>
      </c>
      <c r="D1018" s="7">
        <v>20367.87</v>
      </c>
      <c r="E1018" s="16">
        <v>45519</v>
      </c>
      <c r="F1018" s="22">
        <v>0</v>
      </c>
    </row>
    <row r="1019" spans="1:6" ht="19.2" x14ac:dyDescent="0.3">
      <c r="A1019" s="4" t="s">
        <v>394</v>
      </c>
      <c r="B1019" s="24" t="s">
        <v>166</v>
      </c>
      <c r="C1019" s="25" t="s">
        <v>84</v>
      </c>
      <c r="D1019" s="7">
        <v>19747.12</v>
      </c>
      <c r="E1019" s="16">
        <v>45519</v>
      </c>
      <c r="F1019" s="22">
        <v>0</v>
      </c>
    </row>
    <row r="1020" spans="1:6" ht="19.2" x14ac:dyDescent="0.3">
      <c r="A1020" s="4" t="s">
        <v>394</v>
      </c>
      <c r="B1020" s="24" t="s">
        <v>166</v>
      </c>
      <c r="C1020" s="25" t="s">
        <v>86</v>
      </c>
      <c r="D1020" s="7">
        <v>30069.47</v>
      </c>
      <c r="E1020" s="16">
        <v>45519</v>
      </c>
      <c r="F1020" s="22">
        <v>0</v>
      </c>
    </row>
    <row r="1021" spans="1:6" ht="19.2" x14ac:dyDescent="0.3">
      <c r="A1021" s="4" t="s">
        <v>394</v>
      </c>
      <c r="B1021" s="24" t="s">
        <v>166</v>
      </c>
      <c r="C1021" s="25" t="s">
        <v>88</v>
      </c>
      <c r="D1021" s="7">
        <v>19847.86</v>
      </c>
      <c r="E1021" s="16">
        <v>45519</v>
      </c>
      <c r="F1021" s="22">
        <v>0</v>
      </c>
    </row>
    <row r="1022" spans="1:6" ht="19.2" x14ac:dyDescent="0.3">
      <c r="A1022" s="4" t="s">
        <v>394</v>
      </c>
      <c r="B1022" s="24" t="s">
        <v>166</v>
      </c>
      <c r="C1022" s="25" t="s">
        <v>90</v>
      </c>
      <c r="D1022" s="7">
        <v>19847.86</v>
      </c>
      <c r="E1022" s="16">
        <v>45762</v>
      </c>
      <c r="F1022" s="22">
        <v>0</v>
      </c>
    </row>
    <row r="1023" spans="1:6" ht="19.2" x14ac:dyDescent="0.3">
      <c r="A1023" s="4" t="s">
        <v>394</v>
      </c>
      <c r="B1023" s="24" t="s">
        <v>166</v>
      </c>
      <c r="C1023" s="25" t="s">
        <v>92</v>
      </c>
      <c r="D1023" s="7">
        <v>188744.53</v>
      </c>
      <c r="E1023" s="16">
        <v>45519</v>
      </c>
      <c r="F1023" s="22">
        <v>0</v>
      </c>
    </row>
    <row r="1024" spans="1:6" ht="19.2" x14ac:dyDescent="0.3">
      <c r="A1024" s="4" t="s">
        <v>394</v>
      </c>
      <c r="B1024" s="24" t="s">
        <v>167</v>
      </c>
      <c r="C1024" s="25" t="s">
        <v>60</v>
      </c>
      <c r="D1024" s="7">
        <v>696.65</v>
      </c>
      <c r="E1024" s="16">
        <v>45807</v>
      </c>
      <c r="F1024" s="22">
        <v>0</v>
      </c>
    </row>
    <row r="1025" spans="1:6" ht="19.2" x14ac:dyDescent="0.3">
      <c r="A1025" s="4" t="s">
        <v>394</v>
      </c>
      <c r="B1025" s="24" t="s">
        <v>167</v>
      </c>
      <c r="C1025" s="25" t="s">
        <v>62</v>
      </c>
      <c r="D1025" s="7">
        <v>673.68</v>
      </c>
      <c r="E1025" s="16">
        <v>45807</v>
      </c>
      <c r="F1025" s="22">
        <v>0</v>
      </c>
    </row>
    <row r="1026" spans="1:6" ht="19.2" x14ac:dyDescent="0.3">
      <c r="A1026" s="4" t="s">
        <v>394</v>
      </c>
      <c r="B1026" s="24" t="s">
        <v>167</v>
      </c>
      <c r="C1026" s="25" t="s">
        <v>64</v>
      </c>
      <c r="D1026" s="7">
        <v>796.28</v>
      </c>
      <c r="E1026" s="16">
        <v>45807</v>
      </c>
      <c r="F1026" s="22">
        <v>0</v>
      </c>
    </row>
    <row r="1027" spans="1:6" ht="19.2" x14ac:dyDescent="0.3">
      <c r="A1027" s="4" t="s">
        <v>394</v>
      </c>
      <c r="B1027" s="24" t="s">
        <v>167</v>
      </c>
      <c r="C1027" s="25" t="s">
        <v>66</v>
      </c>
      <c r="D1027" s="7">
        <v>624.24</v>
      </c>
      <c r="E1027" s="16">
        <v>45807</v>
      </c>
      <c r="F1027" s="22">
        <v>0</v>
      </c>
    </row>
    <row r="1028" spans="1:6" ht="19.2" x14ac:dyDescent="0.3">
      <c r="A1028" s="4" t="s">
        <v>394</v>
      </c>
      <c r="B1028" s="24" t="s">
        <v>167</v>
      </c>
      <c r="C1028" s="25" t="s">
        <v>56</v>
      </c>
      <c r="D1028" s="7">
        <v>1650.31</v>
      </c>
      <c r="E1028" s="16">
        <v>45807</v>
      </c>
      <c r="F1028" s="22">
        <v>0</v>
      </c>
    </row>
    <row r="1029" spans="1:6" ht="19.2" x14ac:dyDescent="0.3">
      <c r="A1029" s="4" t="s">
        <v>394</v>
      </c>
      <c r="B1029" s="24" t="s">
        <v>167</v>
      </c>
      <c r="C1029" s="25" t="s">
        <v>57</v>
      </c>
      <c r="D1029" s="7">
        <v>2087.36</v>
      </c>
      <c r="E1029" s="16">
        <v>45807</v>
      </c>
      <c r="F1029" s="22">
        <v>0</v>
      </c>
    </row>
    <row r="1030" spans="1:6" ht="19.2" x14ac:dyDescent="0.3">
      <c r="A1030" s="4" t="s">
        <v>394</v>
      </c>
      <c r="B1030" s="24" t="s">
        <v>167</v>
      </c>
      <c r="C1030" s="25" t="s">
        <v>58</v>
      </c>
      <c r="D1030" s="7">
        <v>927.1</v>
      </c>
      <c r="E1030" s="16">
        <v>45807</v>
      </c>
      <c r="F1030" s="22">
        <v>0</v>
      </c>
    </row>
    <row r="1031" spans="1:6" ht="19.2" x14ac:dyDescent="0.3">
      <c r="A1031" s="4" t="s">
        <v>394</v>
      </c>
      <c r="B1031" s="24" t="s">
        <v>167</v>
      </c>
      <c r="C1031" s="25" t="s">
        <v>78</v>
      </c>
      <c r="D1031" s="7">
        <v>1164.45</v>
      </c>
      <c r="E1031" s="16">
        <v>45807</v>
      </c>
      <c r="F1031" s="22">
        <v>0</v>
      </c>
    </row>
    <row r="1032" spans="1:6" ht="19.2" x14ac:dyDescent="0.3">
      <c r="A1032" s="4" t="s">
        <v>394</v>
      </c>
      <c r="B1032" s="24" t="s">
        <v>167</v>
      </c>
      <c r="C1032" s="25" t="s">
        <v>80</v>
      </c>
      <c r="D1032" s="7">
        <v>1824.54</v>
      </c>
      <c r="E1032" s="16">
        <v>45807</v>
      </c>
      <c r="F1032" s="22">
        <v>0</v>
      </c>
    </row>
    <row r="1033" spans="1:6" ht="19.2" x14ac:dyDescent="0.3">
      <c r="A1033" s="4" t="s">
        <v>394</v>
      </c>
      <c r="B1033" s="24" t="s">
        <v>167</v>
      </c>
      <c r="C1033" s="25" t="s">
        <v>82</v>
      </c>
      <c r="D1033" s="7">
        <v>632.79999999999995</v>
      </c>
      <c r="E1033" s="16">
        <v>45807</v>
      </c>
      <c r="F1033" s="22">
        <v>0</v>
      </c>
    </row>
    <row r="1034" spans="1:6" ht="19.2" x14ac:dyDescent="0.3">
      <c r="A1034" s="4" t="s">
        <v>394</v>
      </c>
      <c r="B1034" s="24" t="s">
        <v>167</v>
      </c>
      <c r="C1034" s="25" t="s">
        <v>84</v>
      </c>
      <c r="D1034" s="7">
        <v>613.52</v>
      </c>
      <c r="E1034" s="16">
        <v>45807</v>
      </c>
      <c r="F1034" s="22">
        <v>0</v>
      </c>
    </row>
    <row r="1035" spans="1:6" ht="19.2" x14ac:dyDescent="0.3">
      <c r="A1035" s="4" t="s">
        <v>394</v>
      </c>
      <c r="B1035" s="24" t="s">
        <v>167</v>
      </c>
      <c r="C1035" s="25" t="s">
        <v>86</v>
      </c>
      <c r="D1035" s="7">
        <v>934.22</v>
      </c>
      <c r="E1035" s="16">
        <v>45807</v>
      </c>
      <c r="F1035" s="22">
        <v>0</v>
      </c>
    </row>
    <row r="1036" spans="1:6" ht="19.2" x14ac:dyDescent="0.3">
      <c r="A1036" s="4" t="s">
        <v>394</v>
      </c>
      <c r="B1036" s="24" t="s">
        <v>167</v>
      </c>
      <c r="C1036" s="25" t="s">
        <v>88</v>
      </c>
      <c r="D1036" s="7">
        <v>616.65</v>
      </c>
      <c r="E1036" s="16">
        <v>45807</v>
      </c>
      <c r="F1036" s="22">
        <v>0</v>
      </c>
    </row>
    <row r="1037" spans="1:6" ht="19.2" x14ac:dyDescent="0.3">
      <c r="A1037" s="4" t="s">
        <v>394</v>
      </c>
      <c r="B1037" s="24" t="s">
        <v>167</v>
      </c>
      <c r="C1037" s="25" t="s">
        <v>90</v>
      </c>
      <c r="D1037" s="7">
        <v>616.65</v>
      </c>
      <c r="E1037" s="16">
        <v>45807</v>
      </c>
      <c r="F1037" s="22">
        <v>0</v>
      </c>
    </row>
    <row r="1038" spans="1:6" ht="19.2" x14ac:dyDescent="0.3">
      <c r="A1038" s="4" t="s">
        <v>394</v>
      </c>
      <c r="B1038" s="24" t="s">
        <v>167</v>
      </c>
      <c r="C1038" s="25" t="s">
        <v>92</v>
      </c>
      <c r="D1038" s="7">
        <v>5864.05</v>
      </c>
      <c r="E1038" s="16">
        <v>45807</v>
      </c>
      <c r="F1038" s="22">
        <v>0</v>
      </c>
    </row>
    <row r="1039" spans="1:6" ht="19.2" x14ac:dyDescent="0.3">
      <c r="A1039" s="4" t="s">
        <v>394</v>
      </c>
      <c r="B1039" s="24" t="s">
        <v>168</v>
      </c>
      <c r="C1039" s="25" t="s">
        <v>60</v>
      </c>
      <c r="D1039" s="7">
        <v>22261.24</v>
      </c>
      <c r="E1039" s="16">
        <v>45519</v>
      </c>
      <c r="F1039" s="22">
        <v>0</v>
      </c>
    </row>
    <row r="1040" spans="1:6" ht="19.2" x14ac:dyDescent="0.3">
      <c r="A1040" s="4" t="s">
        <v>394</v>
      </c>
      <c r="B1040" s="24" t="s">
        <v>168</v>
      </c>
      <c r="C1040" s="25" t="s">
        <v>62</v>
      </c>
      <c r="D1040" s="7">
        <v>21527.41</v>
      </c>
      <c r="E1040" s="16">
        <v>45519</v>
      </c>
      <c r="F1040" s="22">
        <v>0</v>
      </c>
    </row>
    <row r="1041" spans="1:6" ht="19.2" x14ac:dyDescent="0.3">
      <c r="A1041" s="4" t="s">
        <v>394</v>
      </c>
      <c r="B1041" s="24" t="s">
        <v>168</v>
      </c>
      <c r="C1041" s="25" t="s">
        <v>64</v>
      </c>
      <c r="D1041" s="7">
        <v>25444.95</v>
      </c>
      <c r="E1041" s="16">
        <v>45519</v>
      </c>
      <c r="F1041" s="22">
        <v>0</v>
      </c>
    </row>
    <row r="1042" spans="1:6" ht="19.2" x14ac:dyDescent="0.3">
      <c r="A1042" s="4" t="s">
        <v>394</v>
      </c>
      <c r="B1042" s="24" t="s">
        <v>168</v>
      </c>
      <c r="C1042" s="25" t="s">
        <v>66</v>
      </c>
      <c r="D1042" s="7">
        <v>19947.349999999999</v>
      </c>
      <c r="E1042" s="16">
        <v>45519</v>
      </c>
      <c r="F1042" s="22">
        <v>0</v>
      </c>
    </row>
    <row r="1043" spans="1:6" ht="19.2" x14ac:dyDescent="0.3">
      <c r="A1043" s="4" t="s">
        <v>394</v>
      </c>
      <c r="B1043" s="24" t="s">
        <v>168</v>
      </c>
      <c r="C1043" s="25" t="s">
        <v>57</v>
      </c>
      <c r="D1043" s="7">
        <v>66701.02</v>
      </c>
      <c r="E1043" s="16">
        <v>45504</v>
      </c>
      <c r="F1043" s="22">
        <v>0</v>
      </c>
    </row>
    <row r="1044" spans="1:6" ht="19.2" x14ac:dyDescent="0.3">
      <c r="A1044" s="4" t="s">
        <v>394</v>
      </c>
      <c r="B1044" s="24" t="s">
        <v>168</v>
      </c>
      <c r="C1044" s="25" t="s">
        <v>80</v>
      </c>
      <c r="D1044" s="7">
        <v>58302.75</v>
      </c>
      <c r="E1044" s="16">
        <v>45488</v>
      </c>
      <c r="F1044" s="22">
        <v>0</v>
      </c>
    </row>
    <row r="1045" spans="1:6" ht="19.2" x14ac:dyDescent="0.3">
      <c r="A1045" s="4" t="s">
        <v>394</v>
      </c>
      <c r="B1045" s="24" t="s">
        <v>168</v>
      </c>
      <c r="C1045" s="25" t="s">
        <v>82</v>
      </c>
      <c r="D1045" s="7">
        <v>20221.09</v>
      </c>
      <c r="E1045" s="16">
        <v>45519</v>
      </c>
      <c r="F1045" s="22">
        <v>0</v>
      </c>
    </row>
    <row r="1046" spans="1:6" ht="19.2" x14ac:dyDescent="0.3">
      <c r="A1046" s="4" t="s">
        <v>394</v>
      </c>
      <c r="B1046" s="24" t="s">
        <v>168</v>
      </c>
      <c r="C1046" s="25" t="s">
        <v>84</v>
      </c>
      <c r="D1046" s="7">
        <v>19604.8</v>
      </c>
      <c r="E1046" s="16">
        <v>45519</v>
      </c>
      <c r="F1046" s="22">
        <v>0</v>
      </c>
    </row>
    <row r="1047" spans="1:6" ht="19.2" x14ac:dyDescent="0.3">
      <c r="A1047" s="4" t="s">
        <v>394</v>
      </c>
      <c r="B1047" s="24" t="s">
        <v>168</v>
      </c>
      <c r="C1047" s="25" t="s">
        <v>86</v>
      </c>
      <c r="D1047" s="7">
        <v>29852.76</v>
      </c>
      <c r="E1047" s="16">
        <v>45519</v>
      </c>
      <c r="F1047" s="22">
        <v>0</v>
      </c>
    </row>
    <row r="1048" spans="1:6" ht="19.2" x14ac:dyDescent="0.3">
      <c r="A1048" s="4" t="s">
        <v>394</v>
      </c>
      <c r="B1048" s="24" t="s">
        <v>168</v>
      </c>
      <c r="C1048" s="25" t="s">
        <v>88</v>
      </c>
      <c r="D1048" s="7">
        <v>19704.82</v>
      </c>
      <c r="E1048" s="16">
        <v>45519</v>
      </c>
      <c r="F1048" s="22">
        <v>0</v>
      </c>
    </row>
    <row r="1049" spans="1:6" ht="19.2" x14ac:dyDescent="0.3">
      <c r="A1049" s="4" t="s">
        <v>394</v>
      </c>
      <c r="B1049" s="24" t="s">
        <v>168</v>
      </c>
      <c r="C1049" s="25" t="s">
        <v>90</v>
      </c>
      <c r="D1049" s="7">
        <v>19704.82</v>
      </c>
      <c r="E1049" s="16">
        <v>45762</v>
      </c>
      <c r="F1049" s="22">
        <v>0</v>
      </c>
    </row>
    <row r="1050" spans="1:6" ht="19.2" x14ac:dyDescent="0.3">
      <c r="A1050" s="4" t="s">
        <v>394</v>
      </c>
      <c r="B1050" s="24" t="s">
        <v>168</v>
      </c>
      <c r="C1050" s="25" t="s">
        <v>92</v>
      </c>
      <c r="D1050" s="7">
        <v>187384.26</v>
      </c>
      <c r="E1050" s="16">
        <v>45519</v>
      </c>
      <c r="F1050" s="22">
        <v>0</v>
      </c>
    </row>
    <row r="1051" spans="1:6" ht="19.2" x14ac:dyDescent="0.3">
      <c r="A1051" s="4" t="s">
        <v>394</v>
      </c>
      <c r="B1051" s="24" t="s">
        <v>169</v>
      </c>
      <c r="C1051" s="25" t="s">
        <v>60</v>
      </c>
      <c r="D1051" s="7">
        <v>23003.22</v>
      </c>
      <c r="E1051" s="16">
        <v>45519</v>
      </c>
      <c r="F1051" s="22">
        <v>0</v>
      </c>
    </row>
    <row r="1052" spans="1:6" ht="19.2" x14ac:dyDescent="0.3">
      <c r="A1052" s="4" t="s">
        <v>394</v>
      </c>
      <c r="B1052" s="24" t="s">
        <v>169</v>
      </c>
      <c r="C1052" s="25" t="s">
        <v>62</v>
      </c>
      <c r="D1052" s="7">
        <v>22244.92</v>
      </c>
      <c r="E1052" s="16">
        <v>45519</v>
      </c>
      <c r="F1052" s="22">
        <v>0</v>
      </c>
    </row>
    <row r="1053" spans="1:6" ht="19.2" x14ac:dyDescent="0.3">
      <c r="A1053" s="4" t="s">
        <v>394</v>
      </c>
      <c r="B1053" s="24" t="s">
        <v>169</v>
      </c>
      <c r="C1053" s="25" t="s">
        <v>64</v>
      </c>
      <c r="D1053" s="7">
        <v>26293.040000000001</v>
      </c>
      <c r="E1053" s="16">
        <v>45519</v>
      </c>
      <c r="F1053" s="22">
        <v>0</v>
      </c>
    </row>
    <row r="1054" spans="1:6" ht="19.2" x14ac:dyDescent="0.3">
      <c r="A1054" s="4" t="s">
        <v>394</v>
      </c>
      <c r="B1054" s="24" t="s">
        <v>169</v>
      </c>
      <c r="C1054" s="25" t="s">
        <v>66</v>
      </c>
      <c r="D1054" s="7">
        <v>20612.2</v>
      </c>
      <c r="E1054" s="16">
        <v>45519</v>
      </c>
      <c r="F1054" s="22">
        <v>0</v>
      </c>
    </row>
    <row r="1055" spans="1:6" ht="19.2" x14ac:dyDescent="0.3">
      <c r="A1055" s="4" t="s">
        <v>394</v>
      </c>
      <c r="B1055" s="24" t="s">
        <v>169</v>
      </c>
      <c r="C1055" s="25" t="s">
        <v>57</v>
      </c>
      <c r="D1055" s="7">
        <v>68924.19</v>
      </c>
      <c r="E1055" s="16">
        <v>45504</v>
      </c>
      <c r="F1055" s="22">
        <v>0</v>
      </c>
    </row>
    <row r="1056" spans="1:6" ht="19.2" x14ac:dyDescent="0.3">
      <c r="A1056" s="4" t="s">
        <v>394</v>
      </c>
      <c r="B1056" s="24" t="s">
        <v>169</v>
      </c>
      <c r="C1056" s="25" t="s">
        <v>80</v>
      </c>
      <c r="D1056" s="7">
        <v>60246</v>
      </c>
      <c r="E1056" s="16">
        <v>45488</v>
      </c>
      <c r="F1056" s="22">
        <v>0</v>
      </c>
    </row>
    <row r="1057" spans="1:6" ht="19.2" x14ac:dyDescent="0.3">
      <c r="A1057" s="4" t="s">
        <v>394</v>
      </c>
      <c r="B1057" s="24" t="s">
        <v>169</v>
      </c>
      <c r="C1057" s="25" t="s">
        <v>82</v>
      </c>
      <c r="D1057" s="7">
        <v>20895.060000000001</v>
      </c>
      <c r="E1057" s="16">
        <v>45519</v>
      </c>
      <c r="F1057" s="22">
        <v>0</v>
      </c>
    </row>
    <row r="1058" spans="1:6" ht="19.2" x14ac:dyDescent="0.3">
      <c r="A1058" s="4" t="s">
        <v>394</v>
      </c>
      <c r="B1058" s="24" t="s">
        <v>169</v>
      </c>
      <c r="C1058" s="25" t="s">
        <v>84</v>
      </c>
      <c r="D1058" s="7">
        <v>20258.240000000002</v>
      </c>
      <c r="E1058" s="16">
        <v>45519</v>
      </c>
      <c r="F1058" s="22">
        <v>0</v>
      </c>
    </row>
    <row r="1059" spans="1:6" ht="19.2" x14ac:dyDescent="0.3">
      <c r="A1059" s="4" t="s">
        <v>394</v>
      </c>
      <c r="B1059" s="24" t="s">
        <v>169</v>
      </c>
      <c r="C1059" s="25" t="s">
        <v>86</v>
      </c>
      <c r="D1059" s="7">
        <v>30847.759999999998</v>
      </c>
      <c r="E1059" s="16">
        <v>45519</v>
      </c>
      <c r="F1059" s="22">
        <v>0</v>
      </c>
    </row>
    <row r="1060" spans="1:6" ht="19.2" x14ac:dyDescent="0.3">
      <c r="A1060" s="4" t="s">
        <v>394</v>
      </c>
      <c r="B1060" s="24" t="s">
        <v>169</v>
      </c>
      <c r="C1060" s="25" t="s">
        <v>88</v>
      </c>
      <c r="D1060" s="7">
        <v>20361.59</v>
      </c>
      <c r="E1060" s="16">
        <v>45519</v>
      </c>
      <c r="F1060" s="22">
        <v>0</v>
      </c>
    </row>
    <row r="1061" spans="1:6" ht="19.2" x14ac:dyDescent="0.3">
      <c r="A1061" s="4" t="s">
        <v>394</v>
      </c>
      <c r="B1061" s="24" t="s">
        <v>169</v>
      </c>
      <c r="C1061" s="25" t="s">
        <v>90</v>
      </c>
      <c r="D1061" s="7">
        <v>20361.59</v>
      </c>
      <c r="E1061" s="16">
        <v>45762</v>
      </c>
      <c r="F1061" s="22">
        <v>0</v>
      </c>
    </row>
    <row r="1062" spans="1:6" ht="19.2" x14ac:dyDescent="0.3">
      <c r="A1062" s="4" t="s">
        <v>394</v>
      </c>
      <c r="B1062" s="24" t="s">
        <v>169</v>
      </c>
      <c r="C1062" s="25" t="s">
        <v>92</v>
      </c>
      <c r="D1062" s="7">
        <v>193629.86</v>
      </c>
      <c r="E1062" s="16">
        <v>45519</v>
      </c>
      <c r="F1062" s="22">
        <v>0</v>
      </c>
    </row>
    <row r="1063" spans="1:6" ht="19.2" x14ac:dyDescent="0.3">
      <c r="A1063" s="4" t="s">
        <v>394</v>
      </c>
      <c r="B1063" s="24" t="s">
        <v>170</v>
      </c>
      <c r="C1063" s="25" t="s">
        <v>60</v>
      </c>
      <c r="D1063" s="7">
        <v>6667.93</v>
      </c>
      <c r="E1063" s="16">
        <v>45519</v>
      </c>
      <c r="F1063" s="22">
        <v>0</v>
      </c>
    </row>
    <row r="1064" spans="1:6" ht="19.2" x14ac:dyDescent="0.3">
      <c r="A1064" s="4" t="s">
        <v>394</v>
      </c>
      <c r="B1064" s="24" t="s">
        <v>170</v>
      </c>
      <c r="C1064" s="25" t="s">
        <v>62</v>
      </c>
      <c r="D1064" s="7">
        <v>6448.12</v>
      </c>
      <c r="E1064" s="16">
        <v>45519</v>
      </c>
      <c r="F1064" s="22">
        <v>0</v>
      </c>
    </row>
    <row r="1065" spans="1:6" ht="19.2" x14ac:dyDescent="0.3">
      <c r="A1065" s="4" t="s">
        <v>394</v>
      </c>
      <c r="B1065" s="24" t="s">
        <v>170</v>
      </c>
      <c r="C1065" s="25" t="s">
        <v>64</v>
      </c>
      <c r="D1065" s="7">
        <v>7621.55</v>
      </c>
      <c r="E1065" s="16">
        <v>45519</v>
      </c>
      <c r="F1065" s="22">
        <v>0</v>
      </c>
    </row>
    <row r="1066" spans="1:6" ht="19.2" x14ac:dyDescent="0.3">
      <c r="A1066" s="4" t="s">
        <v>394</v>
      </c>
      <c r="B1066" s="24" t="s">
        <v>170</v>
      </c>
      <c r="C1066" s="25" t="s">
        <v>66</v>
      </c>
      <c r="D1066" s="7">
        <v>5974.85</v>
      </c>
      <c r="E1066" s="16">
        <v>45519</v>
      </c>
      <c r="F1066" s="22">
        <v>0</v>
      </c>
    </row>
    <row r="1067" spans="1:6" ht="19.2" x14ac:dyDescent="0.3">
      <c r="A1067" s="4" t="s">
        <v>394</v>
      </c>
      <c r="B1067" s="24" t="s">
        <v>170</v>
      </c>
      <c r="C1067" s="25" t="s">
        <v>57</v>
      </c>
      <c r="D1067" s="7">
        <v>19979.009999999998</v>
      </c>
      <c r="E1067" s="16">
        <v>45504</v>
      </c>
      <c r="F1067" s="22">
        <v>0</v>
      </c>
    </row>
    <row r="1068" spans="1:6" ht="19.2" x14ac:dyDescent="0.3">
      <c r="A1068" s="4" t="s">
        <v>394</v>
      </c>
      <c r="B1068" s="24" t="s">
        <v>170</v>
      </c>
      <c r="C1068" s="25" t="s">
        <v>80</v>
      </c>
      <c r="D1068" s="7">
        <v>17463.47</v>
      </c>
      <c r="E1068" s="16">
        <v>45488</v>
      </c>
      <c r="F1068" s="22">
        <v>0</v>
      </c>
    </row>
    <row r="1069" spans="1:6" ht="19.2" x14ac:dyDescent="0.3">
      <c r="A1069" s="4" t="s">
        <v>394</v>
      </c>
      <c r="B1069" s="24" t="s">
        <v>170</v>
      </c>
      <c r="C1069" s="25" t="s">
        <v>82</v>
      </c>
      <c r="D1069" s="7">
        <v>6056.84</v>
      </c>
      <c r="E1069" s="16">
        <v>45519</v>
      </c>
      <c r="F1069" s="22">
        <v>0</v>
      </c>
    </row>
    <row r="1070" spans="1:6" ht="19.2" x14ac:dyDescent="0.3">
      <c r="A1070" s="4" t="s">
        <v>394</v>
      </c>
      <c r="B1070" s="24" t="s">
        <v>170</v>
      </c>
      <c r="C1070" s="25" t="s">
        <v>84</v>
      </c>
      <c r="D1070" s="7">
        <v>5872.24</v>
      </c>
      <c r="E1070" s="16">
        <v>45519</v>
      </c>
      <c r="F1070" s="22">
        <v>0</v>
      </c>
    </row>
    <row r="1071" spans="1:6" ht="19.2" x14ac:dyDescent="0.3">
      <c r="A1071" s="4" t="s">
        <v>394</v>
      </c>
      <c r="B1071" s="24" t="s">
        <v>170</v>
      </c>
      <c r="C1071" s="25" t="s">
        <v>86</v>
      </c>
      <c r="D1071" s="7">
        <v>8941.82</v>
      </c>
      <c r="E1071" s="16">
        <v>45519</v>
      </c>
      <c r="F1071" s="22">
        <v>0</v>
      </c>
    </row>
    <row r="1072" spans="1:6" ht="19.2" x14ac:dyDescent="0.3">
      <c r="A1072" s="4" t="s">
        <v>394</v>
      </c>
      <c r="B1072" s="24" t="s">
        <v>170</v>
      </c>
      <c r="C1072" s="25" t="s">
        <v>88</v>
      </c>
      <c r="D1072" s="7">
        <v>5902.2</v>
      </c>
      <c r="E1072" s="16">
        <v>45519</v>
      </c>
      <c r="F1072" s="22">
        <v>0</v>
      </c>
    </row>
    <row r="1073" spans="1:6" ht="19.2" x14ac:dyDescent="0.3">
      <c r="A1073" s="4" t="s">
        <v>394</v>
      </c>
      <c r="B1073" s="24" t="s">
        <v>170</v>
      </c>
      <c r="C1073" s="25" t="s">
        <v>90</v>
      </c>
      <c r="D1073" s="7">
        <v>5902.2</v>
      </c>
      <c r="E1073" s="16">
        <v>45762</v>
      </c>
      <c r="F1073" s="22">
        <v>0</v>
      </c>
    </row>
    <row r="1074" spans="1:6" ht="19.2" x14ac:dyDescent="0.3">
      <c r="A1074" s="4" t="s">
        <v>394</v>
      </c>
      <c r="B1074" s="24" t="s">
        <v>170</v>
      </c>
      <c r="C1074" s="25" t="s">
        <v>92</v>
      </c>
      <c r="D1074" s="7">
        <v>56127.360000000001</v>
      </c>
      <c r="E1074" s="16">
        <v>45519</v>
      </c>
      <c r="F1074" s="22">
        <v>0</v>
      </c>
    </row>
    <row r="1075" spans="1:6" ht="19.2" x14ac:dyDescent="0.3">
      <c r="A1075" s="4" t="s">
        <v>394</v>
      </c>
      <c r="B1075" s="24" t="s">
        <v>172</v>
      </c>
      <c r="C1075" s="25" t="s">
        <v>60</v>
      </c>
      <c r="D1075" s="7">
        <v>11394.37</v>
      </c>
      <c r="E1075" s="16">
        <v>45519</v>
      </c>
      <c r="F1075" s="22">
        <v>0</v>
      </c>
    </row>
    <row r="1076" spans="1:6" ht="19.2" x14ac:dyDescent="0.3">
      <c r="A1076" s="4" t="s">
        <v>394</v>
      </c>
      <c r="B1076" s="24" t="s">
        <v>172</v>
      </c>
      <c r="C1076" s="25" t="s">
        <v>62</v>
      </c>
      <c r="D1076" s="7">
        <v>11018.76</v>
      </c>
      <c r="E1076" s="16">
        <v>45519</v>
      </c>
      <c r="F1076" s="22">
        <v>0</v>
      </c>
    </row>
    <row r="1077" spans="1:6" ht="19.2" x14ac:dyDescent="0.3">
      <c r="A1077" s="4" t="s">
        <v>394</v>
      </c>
      <c r="B1077" s="24" t="s">
        <v>172</v>
      </c>
      <c r="C1077" s="25" t="s">
        <v>64</v>
      </c>
      <c r="D1077" s="7">
        <v>13023.94</v>
      </c>
      <c r="E1077" s="16">
        <v>45519</v>
      </c>
      <c r="F1077" s="22">
        <v>0</v>
      </c>
    </row>
    <row r="1078" spans="1:6" ht="19.2" x14ac:dyDescent="0.3">
      <c r="A1078" s="4" t="s">
        <v>394</v>
      </c>
      <c r="B1078" s="24" t="s">
        <v>172</v>
      </c>
      <c r="C1078" s="25" t="s">
        <v>66</v>
      </c>
      <c r="D1078" s="7">
        <v>10210.01</v>
      </c>
      <c r="E1078" s="16">
        <v>45519</v>
      </c>
      <c r="F1078" s="22">
        <v>0</v>
      </c>
    </row>
    <row r="1079" spans="1:6" ht="19.2" x14ac:dyDescent="0.3">
      <c r="A1079" s="4" t="s">
        <v>394</v>
      </c>
      <c r="B1079" s="24" t="s">
        <v>172</v>
      </c>
      <c r="C1079" s="25" t="s">
        <v>57</v>
      </c>
      <c r="D1079" s="7">
        <v>34140.769999999997</v>
      </c>
      <c r="E1079" s="16">
        <v>45504</v>
      </c>
      <c r="F1079" s="22">
        <v>0</v>
      </c>
    </row>
    <row r="1080" spans="1:6" ht="19.2" x14ac:dyDescent="0.3">
      <c r="A1080" s="4" t="s">
        <v>394</v>
      </c>
      <c r="B1080" s="24" t="s">
        <v>172</v>
      </c>
      <c r="C1080" s="25" t="s">
        <v>80</v>
      </c>
      <c r="D1080" s="7">
        <v>29842.14</v>
      </c>
      <c r="E1080" s="16">
        <v>45488</v>
      </c>
      <c r="F1080" s="22">
        <v>0</v>
      </c>
    </row>
    <row r="1081" spans="1:6" ht="19.2" x14ac:dyDescent="0.3">
      <c r="A1081" s="4" t="s">
        <v>394</v>
      </c>
      <c r="B1081" s="24" t="s">
        <v>172</v>
      </c>
      <c r="C1081" s="25" t="s">
        <v>82</v>
      </c>
      <c r="D1081" s="7">
        <v>10350.120000000001</v>
      </c>
      <c r="E1081" s="16">
        <v>45519</v>
      </c>
      <c r="F1081" s="22">
        <v>0</v>
      </c>
    </row>
    <row r="1082" spans="1:6" ht="19.2" x14ac:dyDescent="0.3">
      <c r="A1082" s="4" t="s">
        <v>394</v>
      </c>
      <c r="B1082" s="24" t="s">
        <v>172</v>
      </c>
      <c r="C1082" s="25" t="s">
        <v>84</v>
      </c>
      <c r="D1082" s="7">
        <v>10034.68</v>
      </c>
      <c r="E1082" s="16">
        <v>45519</v>
      </c>
      <c r="F1082" s="22">
        <v>0</v>
      </c>
    </row>
    <row r="1083" spans="1:6" ht="19.2" x14ac:dyDescent="0.3">
      <c r="A1083" s="4" t="s">
        <v>394</v>
      </c>
      <c r="B1083" s="24" t="s">
        <v>172</v>
      </c>
      <c r="C1083" s="25" t="s">
        <v>86</v>
      </c>
      <c r="D1083" s="7">
        <v>15280.07</v>
      </c>
      <c r="E1083" s="16">
        <v>45519</v>
      </c>
      <c r="F1083" s="22">
        <v>0</v>
      </c>
    </row>
    <row r="1084" spans="1:6" ht="19.2" x14ac:dyDescent="0.3">
      <c r="A1084" s="4" t="s">
        <v>394</v>
      </c>
      <c r="B1084" s="24" t="s">
        <v>172</v>
      </c>
      <c r="C1084" s="25" t="s">
        <v>88</v>
      </c>
      <c r="D1084" s="7">
        <v>10085.870000000001</v>
      </c>
      <c r="E1084" s="16">
        <v>45519</v>
      </c>
      <c r="F1084" s="22">
        <v>0</v>
      </c>
    </row>
    <row r="1085" spans="1:6" ht="19.2" x14ac:dyDescent="0.3">
      <c r="A1085" s="4" t="s">
        <v>394</v>
      </c>
      <c r="B1085" s="24" t="s">
        <v>172</v>
      </c>
      <c r="C1085" s="25" t="s">
        <v>90</v>
      </c>
      <c r="D1085" s="7">
        <v>10085.870000000001</v>
      </c>
      <c r="E1085" s="16">
        <v>45762</v>
      </c>
      <c r="F1085" s="22">
        <v>0</v>
      </c>
    </row>
    <row r="1086" spans="1:6" ht="19.2" x14ac:dyDescent="0.3">
      <c r="A1086" s="4" t="s">
        <v>394</v>
      </c>
      <c r="B1086" s="24" t="s">
        <v>172</v>
      </c>
      <c r="C1086" s="25" t="s">
        <v>92</v>
      </c>
      <c r="D1086" s="7">
        <v>95912.24</v>
      </c>
      <c r="E1086" s="16">
        <v>45519</v>
      </c>
      <c r="F1086" s="22">
        <v>0</v>
      </c>
    </row>
    <row r="1087" spans="1:6" ht="19.2" x14ac:dyDescent="0.3">
      <c r="A1087" s="4" t="s">
        <v>394</v>
      </c>
      <c r="B1087" s="24" t="s">
        <v>173</v>
      </c>
      <c r="C1087" s="25" t="s">
        <v>60</v>
      </c>
      <c r="D1087" s="7">
        <v>22204.42</v>
      </c>
      <c r="E1087" s="16">
        <v>45519</v>
      </c>
      <c r="F1087" s="22">
        <v>0</v>
      </c>
    </row>
    <row r="1088" spans="1:6" ht="19.2" x14ac:dyDescent="0.3">
      <c r="A1088" s="4" t="s">
        <v>394</v>
      </c>
      <c r="B1088" s="24" t="s">
        <v>173</v>
      </c>
      <c r="C1088" s="25" t="s">
        <v>62</v>
      </c>
      <c r="D1088" s="7">
        <v>21472.46</v>
      </c>
      <c r="E1088" s="16">
        <v>45519</v>
      </c>
      <c r="F1088" s="22">
        <v>0</v>
      </c>
    </row>
    <row r="1089" spans="1:6" ht="19.2" x14ac:dyDescent="0.3">
      <c r="A1089" s="4" t="s">
        <v>394</v>
      </c>
      <c r="B1089" s="24" t="s">
        <v>173</v>
      </c>
      <c r="C1089" s="25" t="s">
        <v>64</v>
      </c>
      <c r="D1089" s="7">
        <v>25380</v>
      </c>
      <c r="E1089" s="16">
        <v>45519</v>
      </c>
      <c r="F1089" s="22">
        <v>0</v>
      </c>
    </row>
    <row r="1090" spans="1:6" ht="19.2" x14ac:dyDescent="0.3">
      <c r="A1090" s="4" t="s">
        <v>394</v>
      </c>
      <c r="B1090" s="24" t="s">
        <v>173</v>
      </c>
      <c r="C1090" s="25" t="s">
        <v>66</v>
      </c>
      <c r="D1090" s="7">
        <v>19896.43</v>
      </c>
      <c r="E1090" s="16">
        <v>45519</v>
      </c>
      <c r="F1090" s="22">
        <v>0</v>
      </c>
    </row>
    <row r="1091" spans="1:6" ht="19.2" x14ac:dyDescent="0.3">
      <c r="A1091" s="4" t="s">
        <v>394</v>
      </c>
      <c r="B1091" s="24" t="s">
        <v>173</v>
      </c>
      <c r="C1091" s="25" t="s">
        <v>57</v>
      </c>
      <c r="D1091" s="7">
        <v>66530.759999999995</v>
      </c>
      <c r="E1091" s="16">
        <v>45504</v>
      </c>
      <c r="F1091" s="22">
        <v>0</v>
      </c>
    </row>
    <row r="1092" spans="1:6" ht="19.2" x14ac:dyDescent="0.3">
      <c r="A1092" s="4" t="s">
        <v>394</v>
      </c>
      <c r="B1092" s="24" t="s">
        <v>173</v>
      </c>
      <c r="C1092" s="25" t="s">
        <v>80</v>
      </c>
      <c r="D1092" s="7">
        <v>58153.93</v>
      </c>
      <c r="E1092" s="16">
        <v>45488</v>
      </c>
      <c r="F1092" s="22">
        <v>0</v>
      </c>
    </row>
    <row r="1093" spans="1:6" ht="19.2" x14ac:dyDescent="0.3">
      <c r="A1093" s="4" t="s">
        <v>394</v>
      </c>
      <c r="B1093" s="24" t="s">
        <v>173</v>
      </c>
      <c r="C1093" s="25" t="s">
        <v>82</v>
      </c>
      <c r="D1093" s="7">
        <v>20169.47</v>
      </c>
      <c r="E1093" s="16">
        <v>45519</v>
      </c>
      <c r="F1093" s="22">
        <v>0</v>
      </c>
    </row>
    <row r="1094" spans="1:6" ht="19.2" x14ac:dyDescent="0.3">
      <c r="A1094" s="4" t="s">
        <v>394</v>
      </c>
      <c r="B1094" s="24" t="s">
        <v>173</v>
      </c>
      <c r="C1094" s="25" t="s">
        <v>84</v>
      </c>
      <c r="D1094" s="7">
        <v>19554.759999999998</v>
      </c>
      <c r="E1094" s="16">
        <v>45519</v>
      </c>
      <c r="F1094" s="22">
        <v>0</v>
      </c>
    </row>
    <row r="1095" spans="1:6" ht="19.2" x14ac:dyDescent="0.3">
      <c r="A1095" s="4" t="s">
        <v>394</v>
      </c>
      <c r="B1095" s="24" t="s">
        <v>173</v>
      </c>
      <c r="C1095" s="25" t="s">
        <v>86</v>
      </c>
      <c r="D1095" s="7">
        <v>29776.560000000001</v>
      </c>
      <c r="E1095" s="16">
        <v>45519</v>
      </c>
      <c r="F1095" s="22">
        <v>0</v>
      </c>
    </row>
    <row r="1096" spans="1:6" ht="19.2" x14ac:dyDescent="0.3">
      <c r="A1096" s="4" t="s">
        <v>394</v>
      </c>
      <c r="B1096" s="24" t="s">
        <v>173</v>
      </c>
      <c r="C1096" s="25" t="s">
        <v>88</v>
      </c>
      <c r="D1096" s="7">
        <v>19654.52</v>
      </c>
      <c r="E1096" s="16">
        <v>45519</v>
      </c>
      <c r="F1096" s="22">
        <v>0</v>
      </c>
    </row>
    <row r="1097" spans="1:6" ht="19.2" x14ac:dyDescent="0.3">
      <c r="A1097" s="4" t="s">
        <v>394</v>
      </c>
      <c r="B1097" s="24" t="s">
        <v>173</v>
      </c>
      <c r="C1097" s="25" t="s">
        <v>90</v>
      </c>
      <c r="D1097" s="7">
        <v>19654.52</v>
      </c>
      <c r="E1097" s="16">
        <v>45762</v>
      </c>
      <c r="F1097" s="22">
        <v>0</v>
      </c>
    </row>
    <row r="1098" spans="1:6" ht="19.2" x14ac:dyDescent="0.3">
      <c r="A1098" s="4" t="s">
        <v>394</v>
      </c>
      <c r="B1098" s="24" t="s">
        <v>173</v>
      </c>
      <c r="C1098" s="25" t="s">
        <v>92</v>
      </c>
      <c r="D1098" s="7">
        <v>186905.96</v>
      </c>
      <c r="E1098" s="16">
        <v>45519</v>
      </c>
      <c r="F1098" s="22">
        <v>0</v>
      </c>
    </row>
    <row r="1099" spans="1:6" ht="19.2" x14ac:dyDescent="0.3">
      <c r="A1099" s="4" t="s">
        <v>394</v>
      </c>
      <c r="B1099" s="24" t="s">
        <v>174</v>
      </c>
      <c r="C1099" s="25" t="s">
        <v>60</v>
      </c>
      <c r="D1099" s="7">
        <v>81728.34</v>
      </c>
      <c r="E1099" s="16">
        <v>45519</v>
      </c>
      <c r="F1099" s="22">
        <v>0</v>
      </c>
    </row>
    <row r="1100" spans="1:6" ht="19.2" x14ac:dyDescent="0.3">
      <c r="A1100" s="4" t="s">
        <v>394</v>
      </c>
      <c r="B1100" s="24" t="s">
        <v>174</v>
      </c>
      <c r="C1100" s="25" t="s">
        <v>62</v>
      </c>
      <c r="D1100" s="7">
        <v>79034.19</v>
      </c>
      <c r="E1100" s="16">
        <v>45519</v>
      </c>
      <c r="F1100" s="22">
        <v>0</v>
      </c>
    </row>
    <row r="1101" spans="1:6" ht="19.2" x14ac:dyDescent="0.3">
      <c r="A1101" s="4" t="s">
        <v>394</v>
      </c>
      <c r="B1101" s="24" t="s">
        <v>174</v>
      </c>
      <c r="C1101" s="25" t="s">
        <v>64</v>
      </c>
      <c r="D1101" s="7">
        <v>93416.77</v>
      </c>
      <c r="E1101" s="16">
        <v>45519</v>
      </c>
      <c r="F1101" s="22">
        <v>0</v>
      </c>
    </row>
    <row r="1102" spans="1:6" ht="19.2" x14ac:dyDescent="0.3">
      <c r="A1102" s="4" t="s">
        <v>394</v>
      </c>
      <c r="B1102" s="24" t="s">
        <v>174</v>
      </c>
      <c r="C1102" s="25" t="s">
        <v>66</v>
      </c>
      <c r="D1102" s="7">
        <v>73233.279999999999</v>
      </c>
      <c r="E1102" s="16">
        <v>45519</v>
      </c>
      <c r="F1102" s="22">
        <v>0</v>
      </c>
    </row>
    <row r="1103" spans="1:6" ht="19.2" x14ac:dyDescent="0.3">
      <c r="A1103" s="4" t="s">
        <v>394</v>
      </c>
      <c r="B1103" s="24" t="s">
        <v>174</v>
      </c>
      <c r="C1103" s="25" t="s">
        <v>57</v>
      </c>
      <c r="D1103" s="7">
        <v>244881.38</v>
      </c>
      <c r="E1103" s="16">
        <v>45504</v>
      </c>
      <c r="F1103" s="22">
        <v>0</v>
      </c>
    </row>
    <row r="1104" spans="1:6" ht="19.2" x14ac:dyDescent="0.3">
      <c r="A1104" s="4" t="s">
        <v>394</v>
      </c>
      <c r="B1104" s="24" t="s">
        <v>174</v>
      </c>
      <c r="C1104" s="25" t="s">
        <v>80</v>
      </c>
      <c r="D1104" s="7">
        <v>214048.57</v>
      </c>
      <c r="E1104" s="16">
        <v>45488</v>
      </c>
      <c r="F1104" s="22">
        <v>0</v>
      </c>
    </row>
    <row r="1105" spans="1:6" ht="19.2" x14ac:dyDescent="0.3">
      <c r="A1105" s="4" t="s">
        <v>394</v>
      </c>
      <c r="B1105" s="24" t="s">
        <v>174</v>
      </c>
      <c r="C1105" s="25" t="s">
        <v>82</v>
      </c>
      <c r="D1105" s="7">
        <v>74238.259999999995</v>
      </c>
      <c r="E1105" s="16">
        <v>45519</v>
      </c>
      <c r="F1105" s="22">
        <v>0</v>
      </c>
    </row>
    <row r="1106" spans="1:6" ht="19.2" x14ac:dyDescent="0.3">
      <c r="A1106" s="4" t="s">
        <v>394</v>
      </c>
      <c r="B1106" s="24" t="s">
        <v>174</v>
      </c>
      <c r="C1106" s="25" t="s">
        <v>84</v>
      </c>
      <c r="D1106" s="7">
        <v>71975.69</v>
      </c>
      <c r="E1106" s="16">
        <v>45519</v>
      </c>
      <c r="F1106" s="22">
        <v>0</v>
      </c>
    </row>
    <row r="1107" spans="1:6" ht="19.2" x14ac:dyDescent="0.3">
      <c r="A1107" s="4" t="s">
        <v>394</v>
      </c>
      <c r="B1107" s="24" t="s">
        <v>174</v>
      </c>
      <c r="C1107" s="25" t="s">
        <v>86</v>
      </c>
      <c r="D1107" s="7">
        <v>109599.31</v>
      </c>
      <c r="E1107" s="16">
        <v>45519</v>
      </c>
      <c r="F1107" s="22">
        <v>0</v>
      </c>
    </row>
    <row r="1108" spans="1:6" ht="19.2" x14ac:dyDescent="0.3">
      <c r="A1108" s="4" t="s">
        <v>394</v>
      </c>
      <c r="B1108" s="24" t="s">
        <v>174</v>
      </c>
      <c r="C1108" s="25" t="s">
        <v>88</v>
      </c>
      <c r="D1108" s="7">
        <v>72342.87</v>
      </c>
      <c r="E1108" s="16">
        <v>45519</v>
      </c>
      <c r="F1108" s="22">
        <v>0</v>
      </c>
    </row>
    <row r="1109" spans="1:6" ht="19.2" x14ac:dyDescent="0.3">
      <c r="A1109" s="4" t="s">
        <v>394</v>
      </c>
      <c r="B1109" s="24" t="s">
        <v>174</v>
      </c>
      <c r="C1109" s="25" t="s">
        <v>90</v>
      </c>
      <c r="D1109" s="7">
        <v>72342.87</v>
      </c>
      <c r="E1109" s="16">
        <v>45762</v>
      </c>
      <c r="F1109" s="22">
        <v>0</v>
      </c>
    </row>
    <row r="1110" spans="1:6" ht="19.2" x14ac:dyDescent="0.3">
      <c r="A1110" s="4" t="s">
        <v>394</v>
      </c>
      <c r="B1110" s="24" t="s">
        <v>174</v>
      </c>
      <c r="C1110" s="25" t="s">
        <v>92</v>
      </c>
      <c r="D1110" s="7">
        <v>687949.31</v>
      </c>
      <c r="E1110" s="16">
        <v>45519</v>
      </c>
      <c r="F1110" s="22">
        <v>0</v>
      </c>
    </row>
    <row r="1111" spans="1:6" ht="19.2" x14ac:dyDescent="0.3">
      <c r="A1111" s="4" t="s">
        <v>394</v>
      </c>
      <c r="B1111" s="24" t="s">
        <v>175</v>
      </c>
      <c r="C1111" s="25" t="s">
        <v>60</v>
      </c>
      <c r="D1111" s="7">
        <v>404875.65</v>
      </c>
      <c r="E1111" s="16">
        <v>45519</v>
      </c>
      <c r="F1111" s="22">
        <v>0</v>
      </c>
    </row>
    <row r="1112" spans="1:6" ht="19.2" x14ac:dyDescent="0.3">
      <c r="A1112" s="4" t="s">
        <v>394</v>
      </c>
      <c r="B1112" s="24" t="s">
        <v>175</v>
      </c>
      <c r="C1112" s="25" t="s">
        <v>61</v>
      </c>
      <c r="D1112" s="7">
        <v>106138.95</v>
      </c>
      <c r="E1112" s="16">
        <v>45519</v>
      </c>
      <c r="F1112" s="22">
        <v>0</v>
      </c>
    </row>
    <row r="1113" spans="1:6" ht="19.2" x14ac:dyDescent="0.3">
      <c r="A1113" s="4" t="s">
        <v>394</v>
      </c>
      <c r="B1113" s="24" t="s">
        <v>175</v>
      </c>
      <c r="C1113" s="25" t="s">
        <v>62</v>
      </c>
      <c r="D1113" s="7">
        <v>391529.07</v>
      </c>
      <c r="E1113" s="16">
        <v>45519</v>
      </c>
      <c r="F1113" s="22">
        <v>0</v>
      </c>
    </row>
    <row r="1114" spans="1:6" ht="19.2" x14ac:dyDescent="0.3">
      <c r="A1114" s="4" t="s">
        <v>394</v>
      </c>
      <c r="B1114" s="24" t="s">
        <v>175</v>
      </c>
      <c r="C1114" s="25" t="s">
        <v>63</v>
      </c>
      <c r="D1114" s="7">
        <v>102640.12</v>
      </c>
      <c r="E1114" s="16">
        <v>45519</v>
      </c>
      <c r="F1114" s="22">
        <v>0</v>
      </c>
    </row>
    <row r="1115" spans="1:6" ht="19.2" x14ac:dyDescent="0.3">
      <c r="A1115" s="4" t="s">
        <v>394</v>
      </c>
      <c r="B1115" s="24" t="s">
        <v>175</v>
      </c>
      <c r="C1115" s="25" t="s">
        <v>64</v>
      </c>
      <c r="D1115" s="7">
        <v>462779.21</v>
      </c>
      <c r="E1115" s="16">
        <v>45519</v>
      </c>
      <c r="F1115" s="22">
        <v>0</v>
      </c>
    </row>
    <row r="1116" spans="1:6" ht="19.2" x14ac:dyDescent="0.3">
      <c r="A1116" s="4" t="s">
        <v>394</v>
      </c>
      <c r="B1116" s="24" t="s">
        <v>175</v>
      </c>
      <c r="C1116" s="25" t="s">
        <v>65</v>
      </c>
      <c r="D1116" s="7">
        <v>116826.9</v>
      </c>
      <c r="E1116" s="16">
        <v>45519</v>
      </c>
      <c r="F1116" s="22">
        <v>0</v>
      </c>
    </row>
    <row r="1117" spans="1:6" ht="19.2" x14ac:dyDescent="0.3">
      <c r="A1117" s="4" t="s">
        <v>394</v>
      </c>
      <c r="B1117" s="24" t="s">
        <v>175</v>
      </c>
      <c r="C1117" s="25" t="s">
        <v>66</v>
      </c>
      <c r="D1117" s="7">
        <v>362791.84</v>
      </c>
      <c r="E1117" s="16">
        <v>45519</v>
      </c>
      <c r="F1117" s="22">
        <v>0</v>
      </c>
    </row>
    <row r="1118" spans="1:6" ht="19.2" x14ac:dyDescent="0.3">
      <c r="A1118" s="4" t="s">
        <v>394</v>
      </c>
      <c r="B1118" s="24" t="s">
        <v>175</v>
      </c>
      <c r="C1118" s="25" t="s">
        <v>67</v>
      </c>
      <c r="D1118" s="7">
        <v>91585.46</v>
      </c>
      <c r="E1118" s="16">
        <v>45519</v>
      </c>
      <c r="F1118" s="22">
        <v>0</v>
      </c>
    </row>
    <row r="1119" spans="1:6" ht="19.2" x14ac:dyDescent="0.3">
      <c r="A1119" s="4" t="s">
        <v>394</v>
      </c>
      <c r="B1119" s="24" t="s">
        <v>175</v>
      </c>
      <c r="C1119" s="25" t="s">
        <v>57</v>
      </c>
      <c r="D1119" s="7">
        <v>1204292.06</v>
      </c>
      <c r="E1119" s="16">
        <v>45504</v>
      </c>
      <c r="F1119" s="22">
        <v>0</v>
      </c>
    </row>
    <row r="1120" spans="1:6" ht="19.2" x14ac:dyDescent="0.3">
      <c r="A1120" s="4" t="s">
        <v>394</v>
      </c>
      <c r="B1120" s="24" t="s">
        <v>175</v>
      </c>
      <c r="C1120" s="25" t="s">
        <v>72</v>
      </c>
      <c r="D1120" s="7">
        <v>178525.74</v>
      </c>
      <c r="E1120" s="16">
        <v>45504</v>
      </c>
      <c r="F1120" s="22">
        <v>41653.31</v>
      </c>
    </row>
    <row r="1121" spans="1:6" ht="19.2" x14ac:dyDescent="0.3">
      <c r="A1121" s="4" t="s">
        <v>394</v>
      </c>
      <c r="B1121" s="24" t="s">
        <v>175</v>
      </c>
      <c r="C1121" s="25" t="s">
        <v>80</v>
      </c>
      <c r="D1121" s="7">
        <v>1054991.02</v>
      </c>
      <c r="E1121" s="16">
        <v>45488</v>
      </c>
      <c r="F1121" s="22">
        <v>0</v>
      </c>
    </row>
    <row r="1122" spans="1:6" ht="19.2" x14ac:dyDescent="0.3">
      <c r="A1122" s="4" t="s">
        <v>394</v>
      </c>
      <c r="B1122" s="24" t="s">
        <v>175</v>
      </c>
      <c r="C1122" s="25" t="s">
        <v>81</v>
      </c>
      <c r="D1122" s="7">
        <v>229023.13</v>
      </c>
      <c r="E1122" s="16">
        <v>45488</v>
      </c>
      <c r="F1122" s="22">
        <v>38665.75</v>
      </c>
    </row>
    <row r="1123" spans="1:6" ht="19.2" x14ac:dyDescent="0.3">
      <c r="A1123" s="4" t="s">
        <v>394</v>
      </c>
      <c r="B1123" s="24" t="s">
        <v>175</v>
      </c>
      <c r="C1123" s="25" t="s">
        <v>82</v>
      </c>
      <c r="D1123" s="7">
        <v>367770.39</v>
      </c>
      <c r="E1123" s="16">
        <v>45519</v>
      </c>
      <c r="F1123" s="22">
        <v>0</v>
      </c>
    </row>
    <row r="1124" spans="1:6" ht="19.2" x14ac:dyDescent="0.3">
      <c r="A1124" s="4" t="s">
        <v>394</v>
      </c>
      <c r="B1124" s="24" t="s">
        <v>175</v>
      </c>
      <c r="C1124" s="25" t="s">
        <v>83</v>
      </c>
      <c r="D1124" s="7">
        <v>96411.73</v>
      </c>
      <c r="E1124" s="16">
        <v>45519</v>
      </c>
      <c r="F1124" s="22">
        <v>0</v>
      </c>
    </row>
    <row r="1125" spans="1:6" ht="19.2" x14ac:dyDescent="0.3">
      <c r="A1125" s="4" t="s">
        <v>394</v>
      </c>
      <c r="B1125" s="24" t="s">
        <v>175</v>
      </c>
      <c r="C1125" s="25" t="s">
        <v>84</v>
      </c>
      <c r="D1125" s="7">
        <v>356561.79</v>
      </c>
      <c r="E1125" s="16">
        <v>45519</v>
      </c>
      <c r="F1125" s="22">
        <v>0</v>
      </c>
    </row>
    <row r="1126" spans="1:6" ht="19.2" x14ac:dyDescent="0.3">
      <c r="A1126" s="4" t="s">
        <v>394</v>
      </c>
      <c r="B1126" s="24" t="s">
        <v>175</v>
      </c>
      <c r="C1126" s="25" t="s">
        <v>85</v>
      </c>
      <c r="D1126" s="7">
        <v>93473.37</v>
      </c>
      <c r="E1126" s="16">
        <v>45519</v>
      </c>
      <c r="F1126" s="22">
        <v>0</v>
      </c>
    </row>
    <row r="1127" spans="1:6" ht="19.2" x14ac:dyDescent="0.3">
      <c r="A1127" s="4" t="s">
        <v>394</v>
      </c>
      <c r="B1127" s="24" t="s">
        <v>175</v>
      </c>
      <c r="C1127" s="25" t="s">
        <v>86</v>
      </c>
      <c r="D1127" s="7">
        <v>542946.19999999995</v>
      </c>
      <c r="E1127" s="16">
        <v>45519</v>
      </c>
      <c r="F1127" s="22">
        <v>0</v>
      </c>
    </row>
    <row r="1128" spans="1:6" ht="19.2" x14ac:dyDescent="0.3">
      <c r="A1128" s="4" t="s">
        <v>394</v>
      </c>
      <c r="B1128" s="24" t="s">
        <v>175</v>
      </c>
      <c r="C1128" s="25" t="s">
        <v>87</v>
      </c>
      <c r="D1128" s="7">
        <v>137064.76</v>
      </c>
      <c r="E1128" s="16">
        <v>45519</v>
      </c>
      <c r="F1128" s="22">
        <v>0</v>
      </c>
    </row>
    <row r="1129" spans="1:6" ht="19.2" x14ac:dyDescent="0.3">
      <c r="A1129" s="4" t="s">
        <v>394</v>
      </c>
      <c r="B1129" s="24" t="s">
        <v>175</v>
      </c>
      <c r="C1129" s="25" t="s">
        <v>88</v>
      </c>
      <c r="D1129" s="7">
        <v>358380.78</v>
      </c>
      <c r="E1129" s="16">
        <v>45519</v>
      </c>
      <c r="F1129" s="22">
        <v>0</v>
      </c>
    </row>
    <row r="1130" spans="1:6" ht="19.2" x14ac:dyDescent="0.3">
      <c r="A1130" s="4" t="s">
        <v>394</v>
      </c>
      <c r="B1130" s="24" t="s">
        <v>175</v>
      </c>
      <c r="C1130" s="25" t="s">
        <v>89</v>
      </c>
      <c r="D1130" s="7">
        <v>90471.9</v>
      </c>
      <c r="E1130" s="16">
        <v>45519</v>
      </c>
      <c r="F1130" s="22">
        <v>0</v>
      </c>
    </row>
    <row r="1131" spans="1:6" ht="19.2" x14ac:dyDescent="0.3">
      <c r="A1131" s="4" t="s">
        <v>394</v>
      </c>
      <c r="B1131" s="24" t="s">
        <v>175</v>
      </c>
      <c r="C1131" s="25" t="s">
        <v>90</v>
      </c>
      <c r="D1131" s="7">
        <v>355559.78</v>
      </c>
      <c r="E1131" s="16">
        <v>45762</v>
      </c>
      <c r="F1131" s="22">
        <v>0</v>
      </c>
    </row>
    <row r="1132" spans="1:6" ht="19.2" x14ac:dyDescent="0.3">
      <c r="A1132" s="4" t="s">
        <v>394</v>
      </c>
      <c r="B1132" s="24" t="s">
        <v>175</v>
      </c>
      <c r="C1132" s="25" t="s">
        <v>91</v>
      </c>
      <c r="D1132" s="7">
        <v>90471.9</v>
      </c>
      <c r="E1132" s="16">
        <v>45762</v>
      </c>
      <c r="F1132" s="22">
        <v>0</v>
      </c>
    </row>
    <row r="1133" spans="1:6" ht="19.2" x14ac:dyDescent="0.3">
      <c r="A1133" s="4" t="s">
        <v>394</v>
      </c>
      <c r="B1133" s="24" t="s">
        <v>175</v>
      </c>
      <c r="C1133" s="25" t="s">
        <v>92</v>
      </c>
      <c r="D1133" s="7">
        <v>3408045.8</v>
      </c>
      <c r="E1133" s="16">
        <v>45519</v>
      </c>
      <c r="F1133" s="22">
        <v>0</v>
      </c>
    </row>
    <row r="1134" spans="1:6" ht="19.2" x14ac:dyDescent="0.3">
      <c r="A1134" s="4" t="s">
        <v>394</v>
      </c>
      <c r="B1134" s="24" t="s">
        <v>175</v>
      </c>
      <c r="C1134" s="25" t="s">
        <v>93</v>
      </c>
      <c r="D1134" s="7">
        <v>860348.55</v>
      </c>
      <c r="E1134" s="16">
        <v>45519</v>
      </c>
      <c r="F1134" s="22">
        <v>0</v>
      </c>
    </row>
    <row r="1135" spans="1:6" ht="19.2" x14ac:dyDescent="0.3">
      <c r="A1135" s="4" t="s">
        <v>394</v>
      </c>
      <c r="B1135" s="24" t="s">
        <v>177</v>
      </c>
      <c r="C1135" s="25" t="s">
        <v>60</v>
      </c>
      <c r="D1135" s="7">
        <v>28227.919999999998</v>
      </c>
      <c r="E1135" s="16">
        <v>45519</v>
      </c>
      <c r="F1135" s="22">
        <v>0</v>
      </c>
    </row>
    <row r="1136" spans="1:6" ht="19.2" x14ac:dyDescent="0.3">
      <c r="A1136" s="4" t="s">
        <v>394</v>
      </c>
      <c r="B1136" s="24" t="s">
        <v>177</v>
      </c>
      <c r="C1136" s="25" t="s">
        <v>61</v>
      </c>
      <c r="D1136" s="7">
        <v>7684.14</v>
      </c>
      <c r="E1136" s="16">
        <v>45519</v>
      </c>
      <c r="F1136" s="22">
        <v>0</v>
      </c>
    </row>
    <row r="1137" spans="1:6" ht="19.2" x14ac:dyDescent="0.3">
      <c r="A1137" s="4" t="s">
        <v>394</v>
      </c>
      <c r="B1137" s="24" t="s">
        <v>177</v>
      </c>
      <c r="C1137" s="25" t="s">
        <v>62</v>
      </c>
      <c r="D1137" s="7">
        <v>27297.4</v>
      </c>
      <c r="E1137" s="16">
        <v>45519</v>
      </c>
      <c r="F1137" s="22">
        <v>0</v>
      </c>
    </row>
    <row r="1138" spans="1:6" ht="19.2" x14ac:dyDescent="0.3">
      <c r="A1138" s="4" t="s">
        <v>394</v>
      </c>
      <c r="B1138" s="24" t="s">
        <v>177</v>
      </c>
      <c r="C1138" s="25" t="s">
        <v>63</v>
      </c>
      <c r="D1138" s="7">
        <v>7430.84</v>
      </c>
      <c r="E1138" s="16">
        <v>45519</v>
      </c>
      <c r="F1138" s="22">
        <v>0</v>
      </c>
    </row>
    <row r="1139" spans="1:6" ht="19.2" x14ac:dyDescent="0.3">
      <c r="A1139" s="4" t="s">
        <v>394</v>
      </c>
      <c r="B1139" s="24" t="s">
        <v>177</v>
      </c>
      <c r="C1139" s="25" t="s">
        <v>64</v>
      </c>
      <c r="D1139" s="7">
        <v>32264.95</v>
      </c>
      <c r="E1139" s="16">
        <v>45519</v>
      </c>
      <c r="F1139" s="22">
        <v>0</v>
      </c>
    </row>
    <row r="1140" spans="1:6" ht="19.2" x14ac:dyDescent="0.3">
      <c r="A1140" s="4" t="s">
        <v>394</v>
      </c>
      <c r="B1140" s="24" t="s">
        <v>177</v>
      </c>
      <c r="C1140" s="25" t="s">
        <v>65</v>
      </c>
      <c r="D1140" s="7">
        <v>8457.92</v>
      </c>
      <c r="E1140" s="16">
        <v>45519</v>
      </c>
      <c r="F1140" s="22">
        <v>0</v>
      </c>
    </row>
    <row r="1141" spans="1:6" ht="19.2" x14ac:dyDescent="0.3">
      <c r="A1141" s="4" t="s">
        <v>394</v>
      </c>
      <c r="B1141" s="24" t="s">
        <v>177</v>
      </c>
      <c r="C1141" s="25" t="s">
        <v>66</v>
      </c>
      <c r="D1141" s="7">
        <v>25293.84</v>
      </c>
      <c r="E1141" s="16">
        <v>45519</v>
      </c>
      <c r="F1141" s="22">
        <v>0</v>
      </c>
    </row>
    <row r="1142" spans="1:6" ht="19.2" x14ac:dyDescent="0.3">
      <c r="A1142" s="4" t="s">
        <v>394</v>
      </c>
      <c r="B1142" s="24" t="s">
        <v>177</v>
      </c>
      <c r="C1142" s="25" t="s">
        <v>67</v>
      </c>
      <c r="D1142" s="7">
        <v>6630.51</v>
      </c>
      <c r="E1142" s="16">
        <v>45519</v>
      </c>
      <c r="F1142" s="22">
        <v>0</v>
      </c>
    </row>
    <row r="1143" spans="1:6" ht="19.2" x14ac:dyDescent="0.3">
      <c r="A1143" s="4" t="s">
        <v>394</v>
      </c>
      <c r="B1143" s="24" t="s">
        <v>177</v>
      </c>
      <c r="C1143" s="25" t="s">
        <v>57</v>
      </c>
      <c r="D1143" s="7">
        <v>84578.89</v>
      </c>
      <c r="E1143" s="16">
        <v>45504</v>
      </c>
      <c r="F1143" s="22">
        <v>0</v>
      </c>
    </row>
    <row r="1144" spans="1:6" ht="19.2" x14ac:dyDescent="0.3">
      <c r="A1144" s="4" t="s">
        <v>394</v>
      </c>
      <c r="B1144" s="24" t="s">
        <v>177</v>
      </c>
      <c r="C1144" s="25" t="s">
        <v>72</v>
      </c>
      <c r="D1144" s="7">
        <v>15940.31</v>
      </c>
      <c r="E1144" s="16">
        <v>45504</v>
      </c>
      <c r="F1144" s="22">
        <v>0</v>
      </c>
    </row>
    <row r="1145" spans="1:6" ht="19.2" x14ac:dyDescent="0.3">
      <c r="A1145" s="4" t="s">
        <v>394</v>
      </c>
      <c r="B1145" s="24" t="s">
        <v>177</v>
      </c>
      <c r="C1145" s="25" t="s">
        <v>80</v>
      </c>
      <c r="D1145" s="7">
        <v>73929.63</v>
      </c>
      <c r="E1145" s="16">
        <v>45519</v>
      </c>
      <c r="F1145" s="22">
        <v>0</v>
      </c>
    </row>
    <row r="1146" spans="1:6" ht="19.2" x14ac:dyDescent="0.3">
      <c r="A1146" s="4" t="s">
        <v>394</v>
      </c>
      <c r="B1146" s="24" t="s">
        <v>177</v>
      </c>
      <c r="C1146" s="25" t="s">
        <v>81</v>
      </c>
      <c r="D1146" s="7">
        <v>19379.88</v>
      </c>
      <c r="E1146" s="16">
        <v>45519</v>
      </c>
      <c r="F1146" s="22">
        <v>0</v>
      </c>
    </row>
    <row r="1147" spans="1:6" ht="19.2" x14ac:dyDescent="0.3">
      <c r="A1147" s="4" t="s">
        <v>394</v>
      </c>
      <c r="B1147" s="24" t="s">
        <v>177</v>
      </c>
      <c r="C1147" s="25" t="s">
        <v>82</v>
      </c>
      <c r="D1147" s="7">
        <v>25640.94</v>
      </c>
      <c r="E1147" s="16">
        <v>45519</v>
      </c>
      <c r="F1147" s="22">
        <v>0</v>
      </c>
    </row>
    <row r="1148" spans="1:6" ht="19.2" x14ac:dyDescent="0.3">
      <c r="A1148" s="4" t="s">
        <v>394</v>
      </c>
      <c r="B1148" s="24" t="s">
        <v>177</v>
      </c>
      <c r="C1148" s="25" t="s">
        <v>83</v>
      </c>
      <c r="D1148" s="7">
        <v>6979.92</v>
      </c>
      <c r="E1148" s="16">
        <v>45519</v>
      </c>
      <c r="F1148" s="22">
        <v>0</v>
      </c>
    </row>
    <row r="1149" spans="1:6" ht="19.2" x14ac:dyDescent="0.3">
      <c r="A1149" s="4" t="s">
        <v>394</v>
      </c>
      <c r="B1149" s="24" t="s">
        <v>177</v>
      </c>
      <c r="C1149" s="25" t="s">
        <v>84</v>
      </c>
      <c r="D1149" s="7">
        <v>24859.48</v>
      </c>
      <c r="E1149" s="16">
        <v>45519</v>
      </c>
      <c r="F1149" s="22">
        <v>0</v>
      </c>
    </row>
    <row r="1150" spans="1:6" ht="19.2" x14ac:dyDescent="0.3">
      <c r="A1150" s="4" t="s">
        <v>394</v>
      </c>
      <c r="B1150" s="24" t="s">
        <v>177</v>
      </c>
      <c r="C1150" s="25" t="s">
        <v>85</v>
      </c>
      <c r="D1150" s="7">
        <v>6767.19</v>
      </c>
      <c r="E1150" s="16">
        <v>45519</v>
      </c>
      <c r="F1150" s="22">
        <v>0</v>
      </c>
    </row>
    <row r="1151" spans="1:6" ht="19.2" x14ac:dyDescent="0.3">
      <c r="A1151" s="4" t="s">
        <v>394</v>
      </c>
      <c r="B1151" s="24" t="s">
        <v>177</v>
      </c>
      <c r="C1151" s="25" t="s">
        <v>86</v>
      </c>
      <c r="D1151" s="7">
        <v>37854.199999999997</v>
      </c>
      <c r="E1151" s="16">
        <v>45519</v>
      </c>
      <c r="F1151" s="22">
        <v>0</v>
      </c>
    </row>
    <row r="1152" spans="1:6" ht="19.2" x14ac:dyDescent="0.3">
      <c r="A1152" s="4" t="s">
        <v>394</v>
      </c>
      <c r="B1152" s="24" t="s">
        <v>177</v>
      </c>
      <c r="C1152" s="25" t="s">
        <v>87</v>
      </c>
      <c r="D1152" s="7">
        <v>9923.08</v>
      </c>
      <c r="E1152" s="16">
        <v>45519</v>
      </c>
      <c r="F1152" s="22">
        <v>0</v>
      </c>
    </row>
    <row r="1153" spans="1:6" ht="19.2" x14ac:dyDescent="0.3">
      <c r="A1153" s="4" t="s">
        <v>394</v>
      </c>
      <c r="B1153" s="24" t="s">
        <v>177</v>
      </c>
      <c r="C1153" s="25" t="s">
        <v>88</v>
      </c>
      <c r="D1153" s="7">
        <v>24986.3</v>
      </c>
      <c r="E1153" s="16">
        <v>45519</v>
      </c>
      <c r="F1153" s="22">
        <v>0</v>
      </c>
    </row>
    <row r="1154" spans="1:6" ht="19.2" x14ac:dyDescent="0.3">
      <c r="A1154" s="4" t="s">
        <v>394</v>
      </c>
      <c r="B1154" s="24" t="s">
        <v>177</v>
      </c>
      <c r="C1154" s="25" t="s">
        <v>89</v>
      </c>
      <c r="D1154" s="7">
        <v>6549.9</v>
      </c>
      <c r="E1154" s="16">
        <v>45519</v>
      </c>
      <c r="F1154" s="22">
        <v>0</v>
      </c>
    </row>
    <row r="1155" spans="1:6" ht="19.2" x14ac:dyDescent="0.3">
      <c r="A1155" s="4" t="s">
        <v>394</v>
      </c>
      <c r="B1155" s="24" t="s">
        <v>177</v>
      </c>
      <c r="C1155" s="25" t="s">
        <v>90</v>
      </c>
      <c r="D1155" s="7">
        <v>24986.3</v>
      </c>
      <c r="E1155" s="16">
        <v>45762</v>
      </c>
      <c r="F1155" s="22">
        <v>0</v>
      </c>
    </row>
    <row r="1156" spans="1:6" ht="19.2" x14ac:dyDescent="0.3">
      <c r="A1156" s="4" t="s">
        <v>394</v>
      </c>
      <c r="B1156" s="24" t="s">
        <v>177</v>
      </c>
      <c r="C1156" s="25" t="s">
        <v>91</v>
      </c>
      <c r="D1156" s="7">
        <v>1819.47</v>
      </c>
      <c r="E1156" s="16">
        <v>45762</v>
      </c>
      <c r="F1156" s="22">
        <v>4730.43</v>
      </c>
    </row>
    <row r="1157" spans="1:6" ht="19.2" x14ac:dyDescent="0.3">
      <c r="A1157" s="4" t="s">
        <v>394</v>
      </c>
      <c r="B1157" s="24" t="s">
        <v>177</v>
      </c>
      <c r="C1157" s="25" t="s">
        <v>92</v>
      </c>
      <c r="D1157" s="7">
        <v>237608.86</v>
      </c>
      <c r="E1157" s="16">
        <v>45519</v>
      </c>
      <c r="F1157" s="22">
        <v>0</v>
      </c>
    </row>
    <row r="1158" spans="1:6" ht="19.2" x14ac:dyDescent="0.3">
      <c r="A1158" s="4" t="s">
        <v>394</v>
      </c>
      <c r="B1158" s="24" t="s">
        <v>177</v>
      </c>
      <c r="C1158" s="25" t="s">
        <v>93</v>
      </c>
      <c r="D1158" s="7">
        <v>62286.68</v>
      </c>
      <c r="E1158" s="16">
        <v>45519</v>
      </c>
      <c r="F1158" s="22">
        <v>0</v>
      </c>
    </row>
    <row r="1159" spans="1:6" ht="19.2" x14ac:dyDescent="0.3">
      <c r="A1159" s="4" t="s">
        <v>394</v>
      </c>
      <c r="B1159" s="24" t="s">
        <v>178</v>
      </c>
      <c r="C1159" s="25" t="s">
        <v>60</v>
      </c>
      <c r="D1159" s="7">
        <v>43792.33</v>
      </c>
      <c r="E1159" s="16">
        <v>45519</v>
      </c>
      <c r="F1159" s="22">
        <v>0</v>
      </c>
    </row>
    <row r="1160" spans="1:6" ht="19.2" x14ac:dyDescent="0.3">
      <c r="A1160" s="4" t="s">
        <v>394</v>
      </c>
      <c r="B1160" s="24" t="s">
        <v>178</v>
      </c>
      <c r="C1160" s="25" t="s">
        <v>62</v>
      </c>
      <c r="D1160" s="7">
        <v>42348.73</v>
      </c>
      <c r="E1160" s="16">
        <v>45519</v>
      </c>
      <c r="F1160" s="22">
        <v>0</v>
      </c>
    </row>
    <row r="1161" spans="1:6" ht="19.2" x14ac:dyDescent="0.3">
      <c r="A1161" s="4" t="s">
        <v>394</v>
      </c>
      <c r="B1161" s="24" t="s">
        <v>178</v>
      </c>
      <c r="C1161" s="25" t="s">
        <v>64</v>
      </c>
      <c r="D1161" s="7">
        <v>50055.32</v>
      </c>
      <c r="E1161" s="16">
        <v>45519</v>
      </c>
      <c r="F1161" s="22">
        <v>0</v>
      </c>
    </row>
    <row r="1162" spans="1:6" ht="19.2" x14ac:dyDescent="0.3">
      <c r="A1162" s="4" t="s">
        <v>394</v>
      </c>
      <c r="B1162" s="24" t="s">
        <v>178</v>
      </c>
      <c r="C1162" s="25" t="s">
        <v>66</v>
      </c>
      <c r="D1162" s="7">
        <v>39240.44</v>
      </c>
      <c r="E1162" s="16">
        <v>45519</v>
      </c>
      <c r="F1162" s="22">
        <v>0</v>
      </c>
    </row>
    <row r="1163" spans="1:6" ht="19.2" x14ac:dyDescent="0.3">
      <c r="A1163" s="4" t="s">
        <v>394</v>
      </c>
      <c r="B1163" s="24" t="s">
        <v>178</v>
      </c>
      <c r="C1163" s="25" t="s">
        <v>57</v>
      </c>
      <c r="D1163" s="7">
        <v>131214.29</v>
      </c>
      <c r="E1163" s="16">
        <v>45504</v>
      </c>
      <c r="F1163" s="22">
        <v>0</v>
      </c>
    </row>
    <row r="1164" spans="1:6" ht="19.2" x14ac:dyDescent="0.3">
      <c r="A1164" s="4" t="s">
        <v>394</v>
      </c>
      <c r="B1164" s="24" t="s">
        <v>178</v>
      </c>
      <c r="C1164" s="25" t="s">
        <v>80</v>
      </c>
      <c r="D1164" s="7">
        <v>114693.21</v>
      </c>
      <c r="E1164" s="16">
        <v>45488</v>
      </c>
      <c r="F1164" s="22">
        <v>0</v>
      </c>
    </row>
    <row r="1165" spans="1:6" ht="19.2" x14ac:dyDescent="0.3">
      <c r="A1165" s="4" t="s">
        <v>394</v>
      </c>
      <c r="B1165" s="24" t="s">
        <v>178</v>
      </c>
      <c r="C1165" s="25" t="s">
        <v>82</v>
      </c>
      <c r="D1165" s="7">
        <v>39778.93</v>
      </c>
      <c r="E1165" s="16">
        <v>45519</v>
      </c>
      <c r="F1165" s="22">
        <v>0</v>
      </c>
    </row>
    <row r="1166" spans="1:6" ht="19.2" x14ac:dyDescent="0.3">
      <c r="A1166" s="4" t="s">
        <v>394</v>
      </c>
      <c r="B1166" s="24" t="s">
        <v>178</v>
      </c>
      <c r="C1166" s="25" t="s">
        <v>84</v>
      </c>
      <c r="D1166" s="7">
        <v>38566.58</v>
      </c>
      <c r="E1166" s="16">
        <v>45519</v>
      </c>
      <c r="F1166" s="22">
        <v>0</v>
      </c>
    </row>
    <row r="1167" spans="1:6" ht="19.2" x14ac:dyDescent="0.3">
      <c r="A1167" s="4" t="s">
        <v>394</v>
      </c>
      <c r="B1167" s="24" t="s">
        <v>178</v>
      </c>
      <c r="C1167" s="25" t="s">
        <v>86</v>
      </c>
      <c r="D1167" s="7">
        <v>58726.37</v>
      </c>
      <c r="E1167" s="16">
        <v>45519</v>
      </c>
      <c r="F1167" s="22">
        <v>0</v>
      </c>
    </row>
    <row r="1168" spans="1:6" ht="19.2" x14ac:dyDescent="0.3">
      <c r="A1168" s="4" t="s">
        <v>394</v>
      </c>
      <c r="B1168" s="24" t="s">
        <v>178</v>
      </c>
      <c r="C1168" s="25" t="s">
        <v>88</v>
      </c>
      <c r="D1168" s="7">
        <v>38763.33</v>
      </c>
      <c r="E1168" s="16">
        <v>45519</v>
      </c>
      <c r="F1168" s="22">
        <v>0</v>
      </c>
    </row>
    <row r="1169" spans="1:6" ht="19.2" x14ac:dyDescent="0.3">
      <c r="A1169" s="4" t="s">
        <v>394</v>
      </c>
      <c r="B1169" s="24" t="s">
        <v>178</v>
      </c>
      <c r="C1169" s="25" t="s">
        <v>90</v>
      </c>
      <c r="D1169" s="7">
        <v>38763.33</v>
      </c>
      <c r="E1169" s="16">
        <v>45762</v>
      </c>
      <c r="F1169" s="22">
        <v>0</v>
      </c>
    </row>
    <row r="1170" spans="1:6" ht="19.2" x14ac:dyDescent="0.3">
      <c r="A1170" s="4" t="s">
        <v>394</v>
      </c>
      <c r="B1170" s="24" t="s">
        <v>178</v>
      </c>
      <c r="C1170" s="25" t="s">
        <v>92</v>
      </c>
      <c r="D1170" s="7">
        <v>368622.48</v>
      </c>
      <c r="E1170" s="16">
        <v>45519</v>
      </c>
      <c r="F1170" s="22">
        <v>0</v>
      </c>
    </row>
    <row r="1171" spans="1:6" ht="19.2" x14ac:dyDescent="0.3">
      <c r="A1171" s="4" t="s">
        <v>394</v>
      </c>
      <c r="B1171" s="24" t="s">
        <v>179</v>
      </c>
      <c r="C1171" s="25" t="s">
        <v>60</v>
      </c>
      <c r="D1171" s="7">
        <v>6949.08</v>
      </c>
      <c r="E1171" s="16">
        <v>45519</v>
      </c>
      <c r="F1171" s="22">
        <v>0</v>
      </c>
    </row>
    <row r="1172" spans="1:6" ht="19.2" x14ac:dyDescent="0.3">
      <c r="A1172" s="4" t="s">
        <v>394</v>
      </c>
      <c r="B1172" s="24" t="s">
        <v>179</v>
      </c>
      <c r="C1172" s="25" t="s">
        <v>62</v>
      </c>
      <c r="D1172" s="7">
        <v>6720.01</v>
      </c>
      <c r="E1172" s="16">
        <v>45519</v>
      </c>
      <c r="F1172" s="22">
        <v>0</v>
      </c>
    </row>
    <row r="1173" spans="1:6" ht="19.2" x14ac:dyDescent="0.3">
      <c r="A1173" s="4" t="s">
        <v>394</v>
      </c>
      <c r="B1173" s="24" t="s">
        <v>179</v>
      </c>
      <c r="C1173" s="25" t="s">
        <v>64</v>
      </c>
      <c r="D1173" s="7">
        <v>7942.91</v>
      </c>
      <c r="E1173" s="16">
        <v>45519</v>
      </c>
      <c r="F1173" s="22">
        <v>0</v>
      </c>
    </row>
    <row r="1174" spans="1:6" ht="19.2" x14ac:dyDescent="0.3">
      <c r="A1174" s="4" t="s">
        <v>394</v>
      </c>
      <c r="B1174" s="24" t="s">
        <v>179</v>
      </c>
      <c r="C1174" s="25" t="s">
        <v>66</v>
      </c>
      <c r="D1174" s="7">
        <v>6226.78</v>
      </c>
      <c r="E1174" s="16">
        <v>45519</v>
      </c>
      <c r="F1174" s="22">
        <v>0</v>
      </c>
    </row>
    <row r="1175" spans="1:6" ht="19.2" x14ac:dyDescent="0.3">
      <c r="A1175" s="4" t="s">
        <v>394</v>
      </c>
      <c r="B1175" s="24" t="s">
        <v>179</v>
      </c>
      <c r="C1175" s="25" t="s">
        <v>57</v>
      </c>
      <c r="D1175" s="7">
        <v>20821.43</v>
      </c>
      <c r="E1175" s="16">
        <v>45504</v>
      </c>
      <c r="F1175" s="22">
        <v>0</v>
      </c>
    </row>
    <row r="1176" spans="1:6" ht="19.2" x14ac:dyDescent="0.3">
      <c r="A1176" s="4" t="s">
        <v>394</v>
      </c>
      <c r="B1176" s="24" t="s">
        <v>179</v>
      </c>
      <c r="C1176" s="25" t="s">
        <v>80</v>
      </c>
      <c r="D1176" s="7">
        <v>18199.82</v>
      </c>
      <c r="E1176" s="16">
        <v>45488</v>
      </c>
      <c r="F1176" s="22">
        <v>0</v>
      </c>
    </row>
    <row r="1177" spans="1:6" ht="19.2" x14ac:dyDescent="0.3">
      <c r="A1177" s="4" t="s">
        <v>394</v>
      </c>
      <c r="B1177" s="24" t="s">
        <v>179</v>
      </c>
      <c r="C1177" s="25" t="s">
        <v>82</v>
      </c>
      <c r="D1177" s="7">
        <v>6312.23</v>
      </c>
      <c r="E1177" s="16">
        <v>45519</v>
      </c>
      <c r="F1177" s="22">
        <v>0</v>
      </c>
    </row>
    <row r="1178" spans="1:6" ht="19.2" x14ac:dyDescent="0.3">
      <c r="A1178" s="4" t="s">
        <v>394</v>
      </c>
      <c r="B1178" s="24" t="s">
        <v>179</v>
      </c>
      <c r="C1178" s="25" t="s">
        <v>84</v>
      </c>
      <c r="D1178" s="7">
        <v>6119.85</v>
      </c>
      <c r="E1178" s="16">
        <v>45519</v>
      </c>
      <c r="F1178" s="22">
        <v>0</v>
      </c>
    </row>
    <row r="1179" spans="1:6" ht="19.2" x14ac:dyDescent="0.3">
      <c r="A1179" s="4" t="s">
        <v>394</v>
      </c>
      <c r="B1179" s="24" t="s">
        <v>179</v>
      </c>
      <c r="C1179" s="25" t="s">
        <v>86</v>
      </c>
      <c r="D1179" s="7">
        <v>9318.86</v>
      </c>
      <c r="E1179" s="16">
        <v>45519</v>
      </c>
      <c r="F1179" s="22">
        <v>0</v>
      </c>
    </row>
    <row r="1180" spans="1:6" ht="19.2" x14ac:dyDescent="0.3">
      <c r="A1180" s="4" t="s">
        <v>394</v>
      </c>
      <c r="B1180" s="24" t="s">
        <v>179</v>
      </c>
      <c r="C1180" s="25" t="s">
        <v>88</v>
      </c>
      <c r="D1180" s="7">
        <v>6151.07</v>
      </c>
      <c r="E1180" s="16">
        <v>45519</v>
      </c>
      <c r="F1180" s="22">
        <v>0</v>
      </c>
    </row>
    <row r="1181" spans="1:6" ht="19.2" x14ac:dyDescent="0.3">
      <c r="A1181" s="4" t="s">
        <v>394</v>
      </c>
      <c r="B1181" s="24" t="s">
        <v>179</v>
      </c>
      <c r="C1181" s="25" t="s">
        <v>90</v>
      </c>
      <c r="D1181" s="7">
        <v>6151.07</v>
      </c>
      <c r="E1181" s="16">
        <v>45762</v>
      </c>
      <c r="F1181" s="22">
        <v>0</v>
      </c>
    </row>
    <row r="1182" spans="1:6" ht="19.2" x14ac:dyDescent="0.3">
      <c r="A1182" s="4" t="s">
        <v>394</v>
      </c>
      <c r="B1182" s="24" t="s">
        <v>179</v>
      </c>
      <c r="C1182" s="25" t="s">
        <v>92</v>
      </c>
      <c r="D1182" s="7">
        <v>58493.99</v>
      </c>
      <c r="E1182" s="16">
        <v>45519</v>
      </c>
      <c r="F1182" s="22">
        <v>0</v>
      </c>
    </row>
    <row r="1183" spans="1:6" ht="19.2" x14ac:dyDescent="0.3">
      <c r="A1183" s="4" t="s">
        <v>394</v>
      </c>
      <c r="B1183" s="24" t="s">
        <v>180</v>
      </c>
      <c r="C1183" s="25" t="s">
        <v>60</v>
      </c>
      <c r="D1183" s="7">
        <v>5070</v>
      </c>
      <c r="E1183" s="16">
        <v>45519</v>
      </c>
      <c r="F1183" s="22">
        <v>0</v>
      </c>
    </row>
    <row r="1184" spans="1:6" ht="19.2" x14ac:dyDescent="0.3">
      <c r="A1184" s="4" t="s">
        <v>394</v>
      </c>
      <c r="B1184" s="24" t="s">
        <v>180</v>
      </c>
      <c r="C1184" s="25" t="s">
        <v>62</v>
      </c>
      <c r="D1184" s="7">
        <v>4902.87</v>
      </c>
      <c r="E1184" s="16">
        <v>45519</v>
      </c>
      <c r="F1184" s="22">
        <v>0</v>
      </c>
    </row>
    <row r="1185" spans="1:6" ht="19.2" x14ac:dyDescent="0.3">
      <c r="A1185" s="4" t="s">
        <v>394</v>
      </c>
      <c r="B1185" s="24" t="s">
        <v>180</v>
      </c>
      <c r="C1185" s="25" t="s">
        <v>64</v>
      </c>
      <c r="D1185" s="7">
        <v>5795.09</v>
      </c>
      <c r="E1185" s="16">
        <v>45519</v>
      </c>
      <c r="F1185" s="22">
        <v>0</v>
      </c>
    </row>
    <row r="1186" spans="1:6" ht="19.2" x14ac:dyDescent="0.3">
      <c r="A1186" s="4" t="s">
        <v>394</v>
      </c>
      <c r="B1186" s="24" t="s">
        <v>180</v>
      </c>
      <c r="C1186" s="25" t="s">
        <v>66</v>
      </c>
      <c r="D1186" s="7">
        <v>4543.01</v>
      </c>
      <c r="E1186" s="16">
        <v>45519</v>
      </c>
      <c r="F1186" s="22">
        <v>0</v>
      </c>
    </row>
    <row r="1187" spans="1:6" ht="19.2" x14ac:dyDescent="0.3">
      <c r="A1187" s="4" t="s">
        <v>394</v>
      </c>
      <c r="B1187" s="24" t="s">
        <v>180</v>
      </c>
      <c r="C1187" s="25" t="s">
        <v>57</v>
      </c>
      <c r="D1187" s="7">
        <v>15191.17</v>
      </c>
      <c r="E1187" s="16">
        <v>45504</v>
      </c>
      <c r="F1187" s="22">
        <v>0</v>
      </c>
    </row>
    <row r="1188" spans="1:6" ht="19.2" x14ac:dyDescent="0.3">
      <c r="A1188" s="4" t="s">
        <v>394</v>
      </c>
      <c r="B1188" s="24" t="s">
        <v>180</v>
      </c>
      <c r="C1188" s="25" t="s">
        <v>80</v>
      </c>
      <c r="D1188" s="7">
        <v>13278.46</v>
      </c>
      <c r="E1188" s="16">
        <v>45488</v>
      </c>
      <c r="F1188" s="22">
        <v>0</v>
      </c>
    </row>
    <row r="1189" spans="1:6" ht="19.2" x14ac:dyDescent="0.3">
      <c r="A1189" s="4" t="s">
        <v>394</v>
      </c>
      <c r="B1189" s="24" t="s">
        <v>180</v>
      </c>
      <c r="C1189" s="25" t="s">
        <v>82</v>
      </c>
      <c r="D1189" s="7">
        <v>4605.3599999999997</v>
      </c>
      <c r="E1189" s="16">
        <v>45519</v>
      </c>
      <c r="F1189" s="22">
        <v>0</v>
      </c>
    </row>
    <row r="1190" spans="1:6" ht="19.2" x14ac:dyDescent="0.3">
      <c r="A1190" s="4" t="s">
        <v>394</v>
      </c>
      <c r="B1190" s="24" t="s">
        <v>180</v>
      </c>
      <c r="C1190" s="25" t="s">
        <v>84</v>
      </c>
      <c r="D1190" s="7">
        <v>4465</v>
      </c>
      <c r="E1190" s="16">
        <v>45519</v>
      </c>
      <c r="F1190" s="22">
        <v>0</v>
      </c>
    </row>
    <row r="1191" spans="1:6" ht="19.2" x14ac:dyDescent="0.3">
      <c r="A1191" s="4" t="s">
        <v>394</v>
      </c>
      <c r="B1191" s="24" t="s">
        <v>180</v>
      </c>
      <c r="C1191" s="25" t="s">
        <v>86</v>
      </c>
      <c r="D1191" s="7">
        <v>6798.97</v>
      </c>
      <c r="E1191" s="16">
        <v>45519</v>
      </c>
      <c r="F1191" s="22">
        <v>0</v>
      </c>
    </row>
    <row r="1192" spans="1:6" ht="19.2" x14ac:dyDescent="0.3">
      <c r="A1192" s="4" t="s">
        <v>394</v>
      </c>
      <c r="B1192" s="24" t="s">
        <v>180</v>
      </c>
      <c r="C1192" s="25" t="s">
        <v>88</v>
      </c>
      <c r="D1192" s="7">
        <v>4487.78</v>
      </c>
      <c r="E1192" s="16">
        <v>45519</v>
      </c>
      <c r="F1192" s="22">
        <v>0</v>
      </c>
    </row>
    <row r="1193" spans="1:6" ht="19.2" x14ac:dyDescent="0.3">
      <c r="A1193" s="4" t="s">
        <v>394</v>
      </c>
      <c r="B1193" s="24" t="s">
        <v>180</v>
      </c>
      <c r="C1193" s="25" t="s">
        <v>90</v>
      </c>
      <c r="D1193" s="7">
        <v>4487.78</v>
      </c>
      <c r="E1193" s="16">
        <v>45762</v>
      </c>
      <c r="F1193" s="22">
        <v>0</v>
      </c>
    </row>
    <row r="1194" spans="1:6" ht="19.2" x14ac:dyDescent="0.3">
      <c r="A1194" s="4" t="s">
        <v>394</v>
      </c>
      <c r="B1194" s="24" t="s">
        <v>180</v>
      </c>
      <c r="C1194" s="25" t="s">
        <v>92</v>
      </c>
      <c r="D1194" s="7">
        <v>42676.81</v>
      </c>
      <c r="E1194" s="16">
        <v>45519</v>
      </c>
      <c r="F1194" s="22">
        <v>0</v>
      </c>
    </row>
    <row r="1195" spans="1:6" ht="19.2" x14ac:dyDescent="0.3">
      <c r="A1195" s="4" t="s">
        <v>394</v>
      </c>
      <c r="B1195" s="24" t="s">
        <v>181</v>
      </c>
      <c r="C1195" s="25" t="s">
        <v>60</v>
      </c>
      <c r="D1195" s="7">
        <v>34149.269999999997</v>
      </c>
      <c r="E1195" s="16">
        <v>45519</v>
      </c>
      <c r="F1195" s="22">
        <v>0</v>
      </c>
    </row>
    <row r="1196" spans="1:6" ht="19.2" x14ac:dyDescent="0.3">
      <c r="A1196" s="4" t="s">
        <v>394</v>
      </c>
      <c r="B1196" s="24" t="s">
        <v>181</v>
      </c>
      <c r="C1196" s="25" t="s">
        <v>62</v>
      </c>
      <c r="D1196" s="7">
        <v>33023.550000000003</v>
      </c>
      <c r="E1196" s="16">
        <v>45519</v>
      </c>
      <c r="F1196" s="22">
        <v>0</v>
      </c>
    </row>
    <row r="1197" spans="1:6" ht="19.2" x14ac:dyDescent="0.3">
      <c r="A1197" s="4" t="s">
        <v>394</v>
      </c>
      <c r="B1197" s="24" t="s">
        <v>181</v>
      </c>
      <c r="C1197" s="25" t="s">
        <v>64</v>
      </c>
      <c r="D1197" s="7">
        <v>39033.15</v>
      </c>
      <c r="E1197" s="16">
        <v>45519</v>
      </c>
      <c r="F1197" s="22">
        <v>0</v>
      </c>
    </row>
    <row r="1198" spans="1:6" ht="19.2" x14ac:dyDescent="0.3">
      <c r="A1198" s="4" t="s">
        <v>394</v>
      </c>
      <c r="B1198" s="24" t="s">
        <v>181</v>
      </c>
      <c r="C1198" s="25" t="s">
        <v>66</v>
      </c>
      <c r="D1198" s="7">
        <v>30599.71</v>
      </c>
      <c r="E1198" s="16">
        <v>45519</v>
      </c>
      <c r="F1198" s="22">
        <v>0</v>
      </c>
    </row>
    <row r="1199" spans="1:6" ht="19.2" x14ac:dyDescent="0.3">
      <c r="A1199" s="4" t="s">
        <v>394</v>
      </c>
      <c r="B1199" s="24" t="s">
        <v>181</v>
      </c>
      <c r="C1199" s="25" t="s">
        <v>57</v>
      </c>
      <c r="D1199" s="7">
        <v>102320.95</v>
      </c>
      <c r="E1199" s="16">
        <v>45504</v>
      </c>
      <c r="F1199" s="22">
        <v>0</v>
      </c>
    </row>
    <row r="1200" spans="1:6" ht="19.2" x14ac:dyDescent="0.3">
      <c r="A1200" s="4" t="s">
        <v>394</v>
      </c>
      <c r="B1200" s="24" t="s">
        <v>181</v>
      </c>
      <c r="C1200" s="25" t="s">
        <v>82</v>
      </c>
      <c r="D1200" s="7">
        <v>31019.63</v>
      </c>
      <c r="E1200" s="16">
        <v>45519</v>
      </c>
      <c r="F1200" s="22">
        <v>0</v>
      </c>
    </row>
    <row r="1201" spans="1:6" ht="19.2" x14ac:dyDescent="0.3">
      <c r="A1201" s="4" t="s">
        <v>394</v>
      </c>
      <c r="B1201" s="24" t="s">
        <v>181</v>
      </c>
      <c r="C1201" s="25" t="s">
        <v>84</v>
      </c>
      <c r="D1201" s="7">
        <v>30074.240000000002</v>
      </c>
      <c r="E1201" s="16">
        <v>45519</v>
      </c>
      <c r="F1201" s="22">
        <v>0</v>
      </c>
    </row>
    <row r="1202" spans="1:6" ht="19.2" x14ac:dyDescent="0.3">
      <c r="A1202" s="4" t="s">
        <v>394</v>
      </c>
      <c r="B1202" s="24" t="s">
        <v>181</v>
      </c>
      <c r="C1202" s="25" t="s">
        <v>86</v>
      </c>
      <c r="D1202" s="7">
        <v>45794.85</v>
      </c>
      <c r="E1202" s="16">
        <v>45519</v>
      </c>
      <c r="F1202" s="22">
        <v>0</v>
      </c>
    </row>
    <row r="1203" spans="1:6" ht="19.2" x14ac:dyDescent="0.3">
      <c r="A1203" s="4" t="s">
        <v>394</v>
      </c>
      <c r="B1203" s="24" t="s">
        <v>181</v>
      </c>
      <c r="C1203" s="25" t="s">
        <v>88</v>
      </c>
      <c r="D1203" s="7">
        <v>30227.66</v>
      </c>
      <c r="E1203" s="16">
        <v>45519</v>
      </c>
      <c r="F1203" s="22">
        <v>0</v>
      </c>
    </row>
    <row r="1204" spans="1:6" ht="19.2" x14ac:dyDescent="0.3">
      <c r="A1204" s="4" t="s">
        <v>394</v>
      </c>
      <c r="B1204" s="24" t="s">
        <v>181</v>
      </c>
      <c r="C1204" s="25" t="s">
        <v>90</v>
      </c>
      <c r="D1204" s="7">
        <v>30227.66</v>
      </c>
      <c r="E1204" s="16">
        <v>45762</v>
      </c>
      <c r="F1204" s="22">
        <v>0</v>
      </c>
    </row>
    <row r="1205" spans="1:6" ht="19.2" x14ac:dyDescent="0.3">
      <c r="A1205" s="4" t="s">
        <v>394</v>
      </c>
      <c r="B1205" s="24" t="s">
        <v>181</v>
      </c>
      <c r="C1205" s="25" t="s">
        <v>92</v>
      </c>
      <c r="D1205" s="7">
        <v>287451.93</v>
      </c>
      <c r="E1205" s="16">
        <v>45519</v>
      </c>
      <c r="F1205" s="22">
        <v>0</v>
      </c>
    </row>
    <row r="1206" spans="1:6" ht="19.2" x14ac:dyDescent="0.3">
      <c r="A1206" s="4" t="s">
        <v>394</v>
      </c>
      <c r="B1206" s="24" t="s">
        <v>182</v>
      </c>
      <c r="C1206" s="25" t="s">
        <v>60</v>
      </c>
      <c r="D1206" s="7">
        <v>3358.76</v>
      </c>
      <c r="E1206" s="16">
        <v>45519</v>
      </c>
      <c r="F1206" s="22">
        <v>0</v>
      </c>
    </row>
    <row r="1207" spans="1:6" ht="19.2" x14ac:dyDescent="0.3">
      <c r="A1207" s="4" t="s">
        <v>394</v>
      </c>
      <c r="B1207" s="24" t="s">
        <v>182</v>
      </c>
      <c r="C1207" s="25" t="s">
        <v>62</v>
      </c>
      <c r="D1207" s="7">
        <v>3248.04</v>
      </c>
      <c r="E1207" s="16">
        <v>45519</v>
      </c>
      <c r="F1207" s="22">
        <v>0</v>
      </c>
    </row>
    <row r="1208" spans="1:6" ht="19.2" x14ac:dyDescent="0.3">
      <c r="A1208" s="4" t="s">
        <v>394</v>
      </c>
      <c r="B1208" s="24" t="s">
        <v>182</v>
      </c>
      <c r="C1208" s="25" t="s">
        <v>64</v>
      </c>
      <c r="D1208" s="7">
        <v>3839.12</v>
      </c>
      <c r="E1208" s="16">
        <v>45519</v>
      </c>
      <c r="F1208" s="22">
        <v>0</v>
      </c>
    </row>
    <row r="1209" spans="1:6" ht="19.2" x14ac:dyDescent="0.3">
      <c r="A1209" s="4" t="s">
        <v>394</v>
      </c>
      <c r="B1209" s="24" t="s">
        <v>182</v>
      </c>
      <c r="C1209" s="25" t="s">
        <v>66</v>
      </c>
      <c r="D1209" s="7">
        <v>3009.64</v>
      </c>
      <c r="E1209" s="16">
        <v>45519</v>
      </c>
      <c r="F1209" s="22">
        <v>0</v>
      </c>
    </row>
    <row r="1210" spans="1:6" ht="19.2" x14ac:dyDescent="0.3">
      <c r="A1210" s="4" t="s">
        <v>394</v>
      </c>
      <c r="B1210" s="24" t="s">
        <v>182</v>
      </c>
      <c r="C1210" s="25" t="s">
        <v>57</v>
      </c>
      <c r="D1210" s="7">
        <v>10063.81</v>
      </c>
      <c r="E1210" s="16">
        <v>45504</v>
      </c>
      <c r="F1210" s="22">
        <v>0</v>
      </c>
    </row>
    <row r="1211" spans="1:6" ht="19.2" x14ac:dyDescent="0.3">
      <c r="A1211" s="4" t="s">
        <v>394</v>
      </c>
      <c r="B1211" s="24" t="s">
        <v>182</v>
      </c>
      <c r="C1211" s="25" t="s">
        <v>80</v>
      </c>
      <c r="D1211" s="7">
        <v>8796.68</v>
      </c>
      <c r="E1211" s="16">
        <v>45488</v>
      </c>
      <c r="F1211" s="22">
        <v>0</v>
      </c>
    </row>
    <row r="1212" spans="1:6" ht="19.2" x14ac:dyDescent="0.3">
      <c r="A1212" s="4" t="s">
        <v>394</v>
      </c>
      <c r="B1212" s="24" t="s">
        <v>182</v>
      </c>
      <c r="C1212" s="25" t="s">
        <v>82</v>
      </c>
      <c r="D1212" s="7">
        <v>3050.94</v>
      </c>
      <c r="E1212" s="16">
        <v>45519</v>
      </c>
      <c r="F1212" s="22">
        <v>0</v>
      </c>
    </row>
    <row r="1213" spans="1:6" ht="19.2" x14ac:dyDescent="0.3">
      <c r="A1213" s="4" t="s">
        <v>394</v>
      </c>
      <c r="B1213" s="24" t="s">
        <v>182</v>
      </c>
      <c r="C1213" s="25" t="s">
        <v>84</v>
      </c>
      <c r="D1213" s="7">
        <v>2957.96</v>
      </c>
      <c r="E1213" s="16">
        <v>45519</v>
      </c>
      <c r="F1213" s="22">
        <v>0</v>
      </c>
    </row>
    <row r="1214" spans="1:6" ht="19.2" x14ac:dyDescent="0.3">
      <c r="A1214" s="4" t="s">
        <v>394</v>
      </c>
      <c r="B1214" s="24" t="s">
        <v>182</v>
      </c>
      <c r="C1214" s="25" t="s">
        <v>86</v>
      </c>
      <c r="D1214" s="7">
        <v>4504.17</v>
      </c>
      <c r="E1214" s="16">
        <v>45519</v>
      </c>
      <c r="F1214" s="22">
        <v>0</v>
      </c>
    </row>
    <row r="1215" spans="1:6" ht="19.2" x14ac:dyDescent="0.3">
      <c r="A1215" s="4" t="s">
        <v>394</v>
      </c>
      <c r="B1215" s="24" t="s">
        <v>182</v>
      </c>
      <c r="C1215" s="25" t="s">
        <v>88</v>
      </c>
      <c r="D1215" s="7">
        <v>2973.05</v>
      </c>
      <c r="E1215" s="16">
        <v>45519</v>
      </c>
      <c r="F1215" s="22">
        <v>0</v>
      </c>
    </row>
    <row r="1216" spans="1:6" ht="19.2" x14ac:dyDescent="0.3">
      <c r="A1216" s="4" t="s">
        <v>394</v>
      </c>
      <c r="B1216" s="24" t="s">
        <v>182</v>
      </c>
      <c r="C1216" s="25" t="s">
        <v>90</v>
      </c>
      <c r="D1216" s="7">
        <v>2973.05</v>
      </c>
      <c r="E1216" s="16">
        <v>45762</v>
      </c>
      <c r="F1216" s="22">
        <v>0</v>
      </c>
    </row>
    <row r="1217" spans="1:6" ht="19.2" x14ac:dyDescent="0.3">
      <c r="A1217" s="4" t="s">
        <v>394</v>
      </c>
      <c r="B1217" s="24" t="s">
        <v>182</v>
      </c>
      <c r="C1217" s="25" t="s">
        <v>92</v>
      </c>
      <c r="D1217" s="7">
        <v>28272.42</v>
      </c>
      <c r="E1217" s="16">
        <v>45519</v>
      </c>
      <c r="F1217" s="22">
        <v>0</v>
      </c>
    </row>
    <row r="1218" spans="1:6" ht="19.2" x14ac:dyDescent="0.3">
      <c r="A1218" s="4" t="s">
        <v>394</v>
      </c>
      <c r="B1218" s="24" t="s">
        <v>183</v>
      </c>
      <c r="C1218" s="25" t="s">
        <v>60</v>
      </c>
      <c r="D1218" s="7">
        <v>22114.75</v>
      </c>
      <c r="E1218" s="16">
        <v>45519</v>
      </c>
      <c r="F1218" s="22">
        <v>0</v>
      </c>
    </row>
    <row r="1219" spans="1:6" ht="19.2" x14ac:dyDescent="0.3">
      <c r="A1219" s="4" t="s">
        <v>394</v>
      </c>
      <c r="B1219" s="24" t="s">
        <v>183</v>
      </c>
      <c r="C1219" s="25" t="s">
        <v>61</v>
      </c>
      <c r="D1219" s="7">
        <v>6020.03</v>
      </c>
      <c r="E1219" s="16">
        <v>45519</v>
      </c>
      <c r="F1219" s="22">
        <v>0</v>
      </c>
    </row>
    <row r="1220" spans="1:6" ht="19.2" x14ac:dyDescent="0.3">
      <c r="A1220" s="4" t="s">
        <v>394</v>
      </c>
      <c r="B1220" s="24" t="s">
        <v>183</v>
      </c>
      <c r="C1220" s="25" t="s">
        <v>62</v>
      </c>
      <c r="D1220" s="7">
        <v>21385.75</v>
      </c>
      <c r="E1220" s="16">
        <v>45519</v>
      </c>
      <c r="F1220" s="22">
        <v>0</v>
      </c>
    </row>
    <row r="1221" spans="1:6" ht="19.2" x14ac:dyDescent="0.3">
      <c r="A1221" s="4" t="s">
        <v>394</v>
      </c>
      <c r="B1221" s="24" t="s">
        <v>183</v>
      </c>
      <c r="C1221" s="25" t="s">
        <v>63</v>
      </c>
      <c r="D1221" s="7">
        <v>5821.58</v>
      </c>
      <c r="E1221" s="16">
        <v>45519</v>
      </c>
      <c r="F1221" s="22">
        <v>0</v>
      </c>
    </row>
    <row r="1222" spans="1:6" ht="19.2" x14ac:dyDescent="0.3">
      <c r="A1222" s="4" t="s">
        <v>394</v>
      </c>
      <c r="B1222" s="24" t="s">
        <v>183</v>
      </c>
      <c r="C1222" s="25" t="s">
        <v>64</v>
      </c>
      <c r="D1222" s="7">
        <v>25277.51</v>
      </c>
      <c r="E1222" s="16">
        <v>45519</v>
      </c>
      <c r="F1222" s="22">
        <v>0</v>
      </c>
    </row>
    <row r="1223" spans="1:6" ht="19.2" x14ac:dyDescent="0.3">
      <c r="A1223" s="4" t="s">
        <v>394</v>
      </c>
      <c r="B1223" s="24" t="s">
        <v>183</v>
      </c>
      <c r="C1223" s="25" t="s">
        <v>65</v>
      </c>
      <c r="D1223" s="7">
        <v>6626.23</v>
      </c>
      <c r="E1223" s="16">
        <v>45519</v>
      </c>
      <c r="F1223" s="22">
        <v>0</v>
      </c>
    </row>
    <row r="1224" spans="1:6" ht="19.2" x14ac:dyDescent="0.3">
      <c r="A1224" s="4" t="s">
        <v>394</v>
      </c>
      <c r="B1224" s="24" t="s">
        <v>183</v>
      </c>
      <c r="C1224" s="25" t="s">
        <v>66</v>
      </c>
      <c r="D1224" s="7">
        <v>19816.09</v>
      </c>
      <c r="E1224" s="16">
        <v>45519</v>
      </c>
      <c r="F1224" s="22">
        <v>0</v>
      </c>
    </row>
    <row r="1225" spans="1:6" ht="19.2" x14ac:dyDescent="0.3">
      <c r="A1225" s="4" t="s">
        <v>394</v>
      </c>
      <c r="B1225" s="24" t="s">
        <v>183</v>
      </c>
      <c r="C1225" s="25" t="s">
        <v>67</v>
      </c>
      <c r="D1225" s="7">
        <v>5194.58</v>
      </c>
      <c r="E1225" s="16">
        <v>45519</v>
      </c>
      <c r="F1225" s="22">
        <v>0</v>
      </c>
    </row>
    <row r="1226" spans="1:6" ht="19.2" x14ac:dyDescent="0.3">
      <c r="A1226" s="4" t="s">
        <v>394</v>
      </c>
      <c r="B1226" s="24" t="s">
        <v>183</v>
      </c>
      <c r="C1226" s="25" t="s">
        <v>57</v>
      </c>
      <c r="D1226" s="7">
        <v>66262.09</v>
      </c>
      <c r="E1226" s="16">
        <v>45504</v>
      </c>
      <c r="F1226" s="22">
        <v>0</v>
      </c>
    </row>
    <row r="1227" spans="1:6" ht="19.2" x14ac:dyDescent="0.3">
      <c r="A1227" s="4" t="s">
        <v>394</v>
      </c>
      <c r="B1227" s="24" t="s">
        <v>183</v>
      </c>
      <c r="C1227" s="25" t="s">
        <v>72</v>
      </c>
      <c r="D1227" s="7">
        <v>10125.69</v>
      </c>
      <c r="E1227" s="16">
        <v>45504</v>
      </c>
      <c r="F1227" s="22">
        <v>2362.5100000000002</v>
      </c>
    </row>
    <row r="1228" spans="1:6" ht="19.2" x14ac:dyDescent="0.3">
      <c r="A1228" s="4" t="s">
        <v>394</v>
      </c>
      <c r="B1228" s="24" t="s">
        <v>183</v>
      </c>
      <c r="C1228" s="25" t="s">
        <v>71</v>
      </c>
      <c r="D1228" s="7">
        <v>29539.98</v>
      </c>
      <c r="E1228" s="16">
        <v>45504</v>
      </c>
      <c r="F1228" s="22">
        <v>0</v>
      </c>
    </row>
    <row r="1229" spans="1:6" ht="19.2" x14ac:dyDescent="0.3">
      <c r="A1229" s="4" t="s">
        <v>394</v>
      </c>
      <c r="B1229" s="24" t="s">
        <v>183</v>
      </c>
      <c r="C1229" s="25" t="s">
        <v>80</v>
      </c>
      <c r="D1229" s="7">
        <v>57919.09</v>
      </c>
      <c r="E1229" s="16">
        <v>45488</v>
      </c>
      <c r="F1229" s="22">
        <v>0</v>
      </c>
    </row>
    <row r="1230" spans="1:6" ht="19.2" x14ac:dyDescent="0.3">
      <c r="A1230" s="4" t="s">
        <v>394</v>
      </c>
      <c r="B1230" s="24" t="s">
        <v>183</v>
      </c>
      <c r="C1230" s="25" t="s">
        <v>81</v>
      </c>
      <c r="D1230" s="7">
        <v>12989.82</v>
      </c>
      <c r="E1230" s="16">
        <v>45488</v>
      </c>
      <c r="F1230" s="22">
        <v>2193.06</v>
      </c>
    </row>
    <row r="1231" spans="1:6" ht="19.2" x14ac:dyDescent="0.3">
      <c r="A1231" s="4" t="s">
        <v>394</v>
      </c>
      <c r="B1231" s="24" t="s">
        <v>183</v>
      </c>
      <c r="C1231" s="25" t="s">
        <v>82</v>
      </c>
      <c r="D1231" s="7">
        <v>20088.02</v>
      </c>
      <c r="E1231" s="16">
        <v>45519</v>
      </c>
      <c r="F1231" s="22">
        <v>0</v>
      </c>
    </row>
    <row r="1232" spans="1:6" ht="19.2" x14ac:dyDescent="0.3">
      <c r="A1232" s="4" t="s">
        <v>394</v>
      </c>
      <c r="B1232" s="24" t="s">
        <v>183</v>
      </c>
      <c r="C1232" s="25" t="s">
        <v>83</v>
      </c>
      <c r="D1232" s="7">
        <v>5468.32</v>
      </c>
      <c r="E1232" s="16">
        <v>45519</v>
      </c>
      <c r="F1232" s="22">
        <v>0</v>
      </c>
    </row>
    <row r="1233" spans="1:6" ht="19.2" x14ac:dyDescent="0.3">
      <c r="A1233" s="4" t="s">
        <v>394</v>
      </c>
      <c r="B1233" s="24" t="s">
        <v>183</v>
      </c>
      <c r="C1233" s="25" t="s">
        <v>84</v>
      </c>
      <c r="D1233" s="7">
        <v>19475.79</v>
      </c>
      <c r="E1233" s="16">
        <v>45519</v>
      </c>
      <c r="F1233" s="22">
        <v>0</v>
      </c>
    </row>
    <row r="1234" spans="1:6" ht="19.2" x14ac:dyDescent="0.3">
      <c r="A1234" s="4" t="s">
        <v>394</v>
      </c>
      <c r="B1234" s="24" t="s">
        <v>183</v>
      </c>
      <c r="C1234" s="25" t="s">
        <v>85</v>
      </c>
      <c r="D1234" s="7">
        <v>5301.66</v>
      </c>
      <c r="E1234" s="16">
        <v>45519</v>
      </c>
      <c r="F1234" s="22">
        <v>0</v>
      </c>
    </row>
    <row r="1235" spans="1:6" ht="19.2" x14ac:dyDescent="0.3">
      <c r="A1235" s="4" t="s">
        <v>394</v>
      </c>
      <c r="B1235" s="24" t="s">
        <v>183</v>
      </c>
      <c r="C1235" s="25" t="s">
        <v>86</v>
      </c>
      <c r="D1235" s="7">
        <v>29656.31</v>
      </c>
      <c r="E1235" s="16">
        <v>45519</v>
      </c>
      <c r="F1235" s="22">
        <v>0</v>
      </c>
    </row>
    <row r="1236" spans="1:6" ht="19.2" x14ac:dyDescent="0.3">
      <c r="A1236" s="4" t="s">
        <v>394</v>
      </c>
      <c r="B1236" s="24" t="s">
        <v>183</v>
      </c>
      <c r="C1236" s="25" t="s">
        <v>87</v>
      </c>
      <c r="D1236" s="7">
        <v>7774.09</v>
      </c>
      <c r="E1236" s="16">
        <v>45519</v>
      </c>
      <c r="F1236" s="22">
        <v>0</v>
      </c>
    </row>
    <row r="1237" spans="1:6" ht="19.2" x14ac:dyDescent="0.3">
      <c r="A1237" s="4" t="s">
        <v>394</v>
      </c>
      <c r="B1237" s="24" t="s">
        <v>183</v>
      </c>
      <c r="C1237" s="25" t="s">
        <v>88</v>
      </c>
      <c r="D1237" s="7">
        <v>19575.150000000001</v>
      </c>
      <c r="E1237" s="16">
        <v>45519</v>
      </c>
      <c r="F1237" s="22">
        <v>0</v>
      </c>
    </row>
    <row r="1238" spans="1:6" ht="19.2" x14ac:dyDescent="0.3">
      <c r="A1238" s="4" t="s">
        <v>394</v>
      </c>
      <c r="B1238" s="24" t="s">
        <v>183</v>
      </c>
      <c r="C1238" s="25" t="s">
        <v>89</v>
      </c>
      <c r="D1238" s="7">
        <v>5131.42</v>
      </c>
      <c r="E1238" s="16">
        <v>45519</v>
      </c>
      <c r="F1238" s="22">
        <v>0</v>
      </c>
    </row>
    <row r="1239" spans="1:6" ht="19.2" x14ac:dyDescent="0.3">
      <c r="A1239" s="4" t="s">
        <v>394</v>
      </c>
      <c r="B1239" s="24" t="s">
        <v>183</v>
      </c>
      <c r="C1239" s="25" t="s">
        <v>90</v>
      </c>
      <c r="D1239" s="7">
        <v>19575.150000000001</v>
      </c>
      <c r="E1239" s="16">
        <v>45762</v>
      </c>
      <c r="F1239" s="22">
        <v>0</v>
      </c>
    </row>
    <row r="1240" spans="1:6" ht="19.2" x14ac:dyDescent="0.3">
      <c r="A1240" s="4" t="s">
        <v>394</v>
      </c>
      <c r="B1240" s="24" t="s">
        <v>183</v>
      </c>
      <c r="C1240" s="25" t="s">
        <v>91</v>
      </c>
      <c r="D1240" s="7">
        <v>5131.42</v>
      </c>
      <c r="E1240" s="16">
        <v>45762</v>
      </c>
      <c r="F1240" s="22">
        <v>0</v>
      </c>
    </row>
    <row r="1241" spans="1:6" ht="19.2" x14ac:dyDescent="0.3">
      <c r="A1241" s="4" t="s">
        <v>394</v>
      </c>
      <c r="B1241" s="24" t="s">
        <v>183</v>
      </c>
      <c r="C1241" s="25" t="s">
        <v>92</v>
      </c>
      <c r="D1241" s="7">
        <v>186151.18</v>
      </c>
      <c r="E1241" s="16">
        <v>45519</v>
      </c>
      <c r="F1241" s="22">
        <v>0</v>
      </c>
    </row>
    <row r="1242" spans="1:6" ht="19.2" x14ac:dyDescent="0.3">
      <c r="A1242" s="4" t="s">
        <v>394</v>
      </c>
      <c r="B1242" s="24" t="s">
        <v>183</v>
      </c>
      <c r="C1242" s="25" t="s">
        <v>93</v>
      </c>
      <c r="D1242" s="7">
        <v>48797.58</v>
      </c>
      <c r="E1242" s="16">
        <v>45519</v>
      </c>
      <c r="F1242" s="22">
        <v>0</v>
      </c>
    </row>
    <row r="1243" spans="1:6" ht="19.2" x14ac:dyDescent="0.3">
      <c r="A1243" s="4" t="s">
        <v>394</v>
      </c>
      <c r="B1243" s="24" t="s">
        <v>184</v>
      </c>
      <c r="C1243" s="25" t="s">
        <v>60</v>
      </c>
      <c r="D1243" s="7">
        <v>1275.71</v>
      </c>
      <c r="E1243" s="16">
        <v>45519</v>
      </c>
      <c r="F1243" s="22">
        <v>0</v>
      </c>
    </row>
    <row r="1244" spans="1:6" ht="19.2" x14ac:dyDescent="0.3">
      <c r="A1244" s="4" t="s">
        <v>394</v>
      </c>
      <c r="B1244" s="24" t="s">
        <v>184</v>
      </c>
      <c r="C1244" s="25" t="s">
        <v>62</v>
      </c>
      <c r="D1244" s="7">
        <v>1233.6600000000001</v>
      </c>
      <c r="E1244" s="16">
        <v>45519</v>
      </c>
      <c r="F1244" s="22">
        <v>0</v>
      </c>
    </row>
    <row r="1245" spans="1:6" ht="19.2" x14ac:dyDescent="0.3">
      <c r="A1245" s="4" t="s">
        <v>394</v>
      </c>
      <c r="B1245" s="24" t="s">
        <v>184</v>
      </c>
      <c r="C1245" s="25" t="s">
        <v>64</v>
      </c>
      <c r="D1245" s="7">
        <v>1458.16</v>
      </c>
      <c r="E1245" s="16">
        <v>45519</v>
      </c>
      <c r="F1245" s="22">
        <v>0</v>
      </c>
    </row>
    <row r="1246" spans="1:6" ht="19.2" x14ac:dyDescent="0.3">
      <c r="A1246" s="4" t="s">
        <v>394</v>
      </c>
      <c r="B1246" s="24" t="s">
        <v>184</v>
      </c>
      <c r="C1246" s="25" t="s">
        <v>66</v>
      </c>
      <c r="D1246" s="7">
        <v>1143.1099999999999</v>
      </c>
      <c r="E1246" s="16">
        <v>45519</v>
      </c>
      <c r="F1246" s="22">
        <v>0</v>
      </c>
    </row>
    <row r="1247" spans="1:6" ht="19.2" x14ac:dyDescent="0.3">
      <c r="A1247" s="4" t="s">
        <v>394</v>
      </c>
      <c r="B1247" s="24" t="s">
        <v>184</v>
      </c>
      <c r="C1247" s="25" t="s">
        <v>57</v>
      </c>
      <c r="D1247" s="7">
        <v>3822.4</v>
      </c>
      <c r="E1247" s="16">
        <v>45504</v>
      </c>
      <c r="F1247" s="22">
        <v>0</v>
      </c>
    </row>
    <row r="1248" spans="1:6" ht="19.2" x14ac:dyDescent="0.3">
      <c r="A1248" s="4" t="s">
        <v>394</v>
      </c>
      <c r="B1248" s="24" t="s">
        <v>184</v>
      </c>
      <c r="C1248" s="25" t="s">
        <v>82</v>
      </c>
      <c r="D1248" s="7">
        <v>1158.8</v>
      </c>
      <c r="E1248" s="16">
        <v>45519</v>
      </c>
      <c r="F1248" s="22">
        <v>0</v>
      </c>
    </row>
    <row r="1249" spans="1:6" ht="19.2" x14ac:dyDescent="0.3">
      <c r="A1249" s="4" t="s">
        <v>394</v>
      </c>
      <c r="B1249" s="24" t="s">
        <v>184</v>
      </c>
      <c r="C1249" s="25" t="s">
        <v>84</v>
      </c>
      <c r="D1249" s="7">
        <v>1123.48</v>
      </c>
      <c r="E1249" s="16">
        <v>45519</v>
      </c>
      <c r="F1249" s="22">
        <v>0</v>
      </c>
    </row>
    <row r="1250" spans="1:6" ht="19.2" x14ac:dyDescent="0.3">
      <c r="A1250" s="4" t="s">
        <v>394</v>
      </c>
      <c r="B1250" s="24" t="s">
        <v>184</v>
      </c>
      <c r="C1250" s="25" t="s">
        <v>86</v>
      </c>
      <c r="D1250" s="7">
        <v>1710.75</v>
      </c>
      <c r="E1250" s="16">
        <v>45519</v>
      </c>
      <c r="F1250" s="22">
        <v>0</v>
      </c>
    </row>
    <row r="1251" spans="1:6" ht="19.2" x14ac:dyDescent="0.3">
      <c r="A1251" s="4" t="s">
        <v>394</v>
      </c>
      <c r="B1251" s="24" t="s">
        <v>184</v>
      </c>
      <c r="C1251" s="25" t="s">
        <v>88</v>
      </c>
      <c r="D1251" s="7">
        <v>1129.21</v>
      </c>
      <c r="E1251" s="16">
        <v>45519</v>
      </c>
      <c r="F1251" s="22">
        <v>0</v>
      </c>
    </row>
    <row r="1252" spans="1:6" ht="19.2" x14ac:dyDescent="0.3">
      <c r="A1252" s="4" t="s">
        <v>394</v>
      </c>
      <c r="B1252" s="24" t="s">
        <v>184</v>
      </c>
      <c r="C1252" s="25" t="s">
        <v>90</v>
      </c>
      <c r="D1252" s="7">
        <v>1129.21</v>
      </c>
      <c r="E1252" s="16">
        <v>45762</v>
      </c>
      <c r="F1252" s="22">
        <v>0</v>
      </c>
    </row>
    <row r="1253" spans="1:6" ht="19.2" x14ac:dyDescent="0.3">
      <c r="A1253" s="4" t="s">
        <v>394</v>
      </c>
      <c r="B1253" s="24" t="s">
        <v>184</v>
      </c>
      <c r="C1253" s="25" t="s">
        <v>92</v>
      </c>
      <c r="D1253" s="7">
        <v>10738.32</v>
      </c>
      <c r="E1253" s="16">
        <v>45519</v>
      </c>
      <c r="F1253" s="22">
        <v>0</v>
      </c>
    </row>
    <row r="1254" spans="1:6" ht="19.2" x14ac:dyDescent="0.3">
      <c r="A1254" s="4" t="s">
        <v>394</v>
      </c>
      <c r="B1254" s="24" t="s">
        <v>185</v>
      </c>
      <c r="C1254" s="25" t="s">
        <v>60</v>
      </c>
      <c r="D1254" s="7">
        <v>3445.47</v>
      </c>
      <c r="E1254" s="16">
        <v>45519</v>
      </c>
      <c r="F1254" s="22">
        <v>0</v>
      </c>
    </row>
    <row r="1255" spans="1:6" ht="19.2" x14ac:dyDescent="0.3">
      <c r="A1255" s="4" t="s">
        <v>394</v>
      </c>
      <c r="B1255" s="24" t="s">
        <v>185</v>
      </c>
      <c r="C1255" s="25" t="s">
        <v>62</v>
      </c>
      <c r="D1255" s="7">
        <v>3331.89</v>
      </c>
      <c r="E1255" s="16">
        <v>45519</v>
      </c>
      <c r="F1255" s="22">
        <v>0</v>
      </c>
    </row>
    <row r="1256" spans="1:6" ht="19.2" x14ac:dyDescent="0.3">
      <c r="A1256" s="4" t="s">
        <v>394</v>
      </c>
      <c r="B1256" s="24" t="s">
        <v>185</v>
      </c>
      <c r="C1256" s="25" t="s">
        <v>64</v>
      </c>
      <c r="D1256" s="7">
        <v>3938.23</v>
      </c>
      <c r="E1256" s="16">
        <v>45519</v>
      </c>
      <c r="F1256" s="22">
        <v>0</v>
      </c>
    </row>
    <row r="1257" spans="1:6" ht="19.2" x14ac:dyDescent="0.3">
      <c r="A1257" s="4" t="s">
        <v>394</v>
      </c>
      <c r="B1257" s="24" t="s">
        <v>185</v>
      </c>
      <c r="C1257" s="25" t="s">
        <v>66</v>
      </c>
      <c r="D1257" s="7">
        <v>3087.34</v>
      </c>
      <c r="E1257" s="16">
        <v>45519</v>
      </c>
      <c r="F1257" s="22">
        <v>0</v>
      </c>
    </row>
    <row r="1258" spans="1:6" ht="19.2" x14ac:dyDescent="0.3">
      <c r="A1258" s="4" t="s">
        <v>394</v>
      </c>
      <c r="B1258" s="24" t="s">
        <v>185</v>
      </c>
      <c r="C1258" s="25" t="s">
        <v>57</v>
      </c>
      <c r="D1258" s="7">
        <v>7742.71</v>
      </c>
      <c r="E1258" s="16">
        <v>45504</v>
      </c>
      <c r="F1258" s="22">
        <v>0</v>
      </c>
    </row>
    <row r="1259" spans="1:6" ht="19.2" x14ac:dyDescent="0.3">
      <c r="A1259" s="4" t="s">
        <v>394</v>
      </c>
      <c r="B1259" s="24" t="s">
        <v>185</v>
      </c>
      <c r="C1259" s="25" t="s">
        <v>80</v>
      </c>
      <c r="D1259" s="7">
        <v>6767.84</v>
      </c>
      <c r="E1259" s="16">
        <v>45488</v>
      </c>
      <c r="F1259" s="22">
        <v>0</v>
      </c>
    </row>
    <row r="1260" spans="1:6" ht="19.2" x14ac:dyDescent="0.3">
      <c r="A1260" s="4" t="s">
        <v>394</v>
      </c>
      <c r="B1260" s="24" t="s">
        <v>185</v>
      </c>
      <c r="C1260" s="25" t="s">
        <v>82</v>
      </c>
      <c r="D1260" s="7">
        <v>3129.71</v>
      </c>
      <c r="E1260" s="16">
        <v>45519</v>
      </c>
      <c r="F1260" s="22">
        <v>0</v>
      </c>
    </row>
    <row r="1261" spans="1:6" ht="19.2" x14ac:dyDescent="0.3">
      <c r="A1261" s="4" t="s">
        <v>394</v>
      </c>
      <c r="B1261" s="24" t="s">
        <v>185</v>
      </c>
      <c r="C1261" s="25" t="s">
        <v>84</v>
      </c>
      <c r="D1261" s="7">
        <v>3034.32</v>
      </c>
      <c r="E1261" s="16">
        <v>45519</v>
      </c>
      <c r="F1261" s="22">
        <v>0</v>
      </c>
    </row>
    <row r="1262" spans="1:6" ht="19.2" x14ac:dyDescent="0.3">
      <c r="A1262" s="4" t="s">
        <v>394</v>
      </c>
      <c r="B1262" s="24" t="s">
        <v>185</v>
      </c>
      <c r="C1262" s="25" t="s">
        <v>86</v>
      </c>
      <c r="D1262" s="7">
        <v>4620.45</v>
      </c>
      <c r="E1262" s="16">
        <v>45519</v>
      </c>
      <c r="F1262" s="22">
        <v>0</v>
      </c>
    </row>
    <row r="1263" spans="1:6" ht="19.2" x14ac:dyDescent="0.3">
      <c r="A1263" s="4" t="s">
        <v>394</v>
      </c>
      <c r="B1263" s="24" t="s">
        <v>185</v>
      </c>
      <c r="C1263" s="25" t="s">
        <v>88</v>
      </c>
      <c r="D1263" s="7">
        <v>3049.8</v>
      </c>
      <c r="E1263" s="16">
        <v>45519</v>
      </c>
      <c r="F1263" s="22">
        <v>0</v>
      </c>
    </row>
    <row r="1264" spans="1:6" ht="19.2" x14ac:dyDescent="0.3">
      <c r="A1264" s="4" t="s">
        <v>394</v>
      </c>
      <c r="B1264" s="24" t="s">
        <v>185</v>
      </c>
      <c r="C1264" s="25" t="s">
        <v>90</v>
      </c>
      <c r="D1264" s="7">
        <v>3049.8</v>
      </c>
      <c r="E1264" s="16">
        <v>45762</v>
      </c>
      <c r="F1264" s="22">
        <v>0</v>
      </c>
    </row>
    <row r="1265" spans="1:6" ht="19.2" x14ac:dyDescent="0.3">
      <c r="A1265" s="4" t="s">
        <v>394</v>
      </c>
      <c r="B1265" s="24" t="s">
        <v>185</v>
      </c>
      <c r="C1265" s="25" t="s">
        <v>92</v>
      </c>
      <c r="D1265" s="7">
        <v>29002.32</v>
      </c>
      <c r="E1265" s="16">
        <v>45519</v>
      </c>
      <c r="F1265" s="22">
        <v>0</v>
      </c>
    </row>
    <row r="1266" spans="1:6" ht="19.2" x14ac:dyDescent="0.3">
      <c r="A1266" s="4" t="s">
        <v>394</v>
      </c>
      <c r="B1266" s="24" t="s">
        <v>187</v>
      </c>
      <c r="C1266" s="25" t="s">
        <v>60</v>
      </c>
      <c r="D1266" s="7">
        <v>10191.24</v>
      </c>
      <c r="E1266" s="16">
        <v>45519</v>
      </c>
      <c r="F1266" s="22">
        <v>0</v>
      </c>
    </row>
    <row r="1267" spans="1:6" ht="19.2" x14ac:dyDescent="0.3">
      <c r="A1267" s="4" t="s">
        <v>394</v>
      </c>
      <c r="B1267" s="24" t="s">
        <v>187</v>
      </c>
      <c r="C1267" s="25" t="s">
        <v>62</v>
      </c>
      <c r="D1267" s="7">
        <v>9855.2900000000009</v>
      </c>
      <c r="E1267" s="16">
        <v>45519</v>
      </c>
      <c r="F1267" s="22">
        <v>0</v>
      </c>
    </row>
    <row r="1268" spans="1:6" ht="19.2" x14ac:dyDescent="0.3">
      <c r="A1268" s="4" t="s">
        <v>394</v>
      </c>
      <c r="B1268" s="24" t="s">
        <v>187</v>
      </c>
      <c r="C1268" s="25" t="s">
        <v>64</v>
      </c>
      <c r="D1268" s="7">
        <v>11648.75</v>
      </c>
      <c r="E1268" s="16">
        <v>45519</v>
      </c>
      <c r="F1268" s="22">
        <v>0</v>
      </c>
    </row>
    <row r="1269" spans="1:6" ht="19.2" x14ac:dyDescent="0.3">
      <c r="A1269" s="4" t="s">
        <v>394</v>
      </c>
      <c r="B1269" s="24" t="s">
        <v>187</v>
      </c>
      <c r="C1269" s="25" t="s">
        <v>66</v>
      </c>
      <c r="D1269" s="7">
        <v>9131.94</v>
      </c>
      <c r="E1269" s="16">
        <v>45519</v>
      </c>
      <c r="F1269" s="22">
        <v>0</v>
      </c>
    </row>
    <row r="1270" spans="1:6" ht="19.2" x14ac:dyDescent="0.3">
      <c r="A1270" s="4" t="s">
        <v>394</v>
      </c>
      <c r="B1270" s="24" t="s">
        <v>187</v>
      </c>
      <c r="C1270" s="25" t="s">
        <v>57</v>
      </c>
      <c r="D1270" s="7">
        <v>30535.87</v>
      </c>
      <c r="E1270" s="16">
        <v>45504</v>
      </c>
      <c r="F1270" s="22">
        <v>0</v>
      </c>
    </row>
    <row r="1271" spans="1:6" ht="19.2" x14ac:dyDescent="0.3">
      <c r="A1271" s="4" t="s">
        <v>394</v>
      </c>
      <c r="B1271" s="24" t="s">
        <v>187</v>
      </c>
      <c r="C1271" s="25" t="s">
        <v>80</v>
      </c>
      <c r="D1271" s="7">
        <v>26691.119999999999</v>
      </c>
      <c r="E1271" s="16">
        <v>45488</v>
      </c>
      <c r="F1271" s="22">
        <v>0</v>
      </c>
    </row>
    <row r="1272" spans="1:6" ht="19.2" x14ac:dyDescent="0.3">
      <c r="A1272" s="4" t="s">
        <v>394</v>
      </c>
      <c r="B1272" s="24" t="s">
        <v>187</v>
      </c>
      <c r="C1272" s="25" t="s">
        <v>82</v>
      </c>
      <c r="D1272" s="7">
        <v>9257.26</v>
      </c>
      <c r="E1272" s="16">
        <v>45519</v>
      </c>
      <c r="F1272" s="22">
        <v>0</v>
      </c>
    </row>
    <row r="1273" spans="1:6" ht="19.2" x14ac:dyDescent="0.3">
      <c r="A1273" s="4" t="s">
        <v>394</v>
      </c>
      <c r="B1273" s="24" t="s">
        <v>187</v>
      </c>
      <c r="C1273" s="25" t="s">
        <v>84</v>
      </c>
      <c r="D1273" s="7">
        <v>8975.1200000000008</v>
      </c>
      <c r="E1273" s="16">
        <v>45519</v>
      </c>
      <c r="F1273" s="22">
        <v>0</v>
      </c>
    </row>
    <row r="1274" spans="1:6" ht="19.2" x14ac:dyDescent="0.3">
      <c r="A1274" s="4" t="s">
        <v>394</v>
      </c>
      <c r="B1274" s="24" t="s">
        <v>187</v>
      </c>
      <c r="C1274" s="25" t="s">
        <v>86</v>
      </c>
      <c r="D1274" s="7">
        <v>13666.66</v>
      </c>
      <c r="E1274" s="16">
        <v>45519</v>
      </c>
      <c r="F1274" s="22">
        <v>0</v>
      </c>
    </row>
    <row r="1275" spans="1:6" ht="19.2" x14ac:dyDescent="0.3">
      <c r="A1275" s="4" t="s">
        <v>394</v>
      </c>
      <c r="B1275" s="24" t="s">
        <v>187</v>
      </c>
      <c r="C1275" s="25" t="s">
        <v>88</v>
      </c>
      <c r="D1275" s="7">
        <v>9020.91</v>
      </c>
      <c r="E1275" s="16">
        <v>45519</v>
      </c>
      <c r="F1275" s="22">
        <v>0</v>
      </c>
    </row>
    <row r="1276" spans="1:6" ht="19.2" x14ac:dyDescent="0.3">
      <c r="A1276" s="4" t="s">
        <v>394</v>
      </c>
      <c r="B1276" s="24" t="s">
        <v>187</v>
      </c>
      <c r="C1276" s="25" t="s">
        <v>90</v>
      </c>
      <c r="D1276" s="7">
        <v>9020.91</v>
      </c>
      <c r="E1276" s="16">
        <v>45762</v>
      </c>
      <c r="F1276" s="22">
        <v>0</v>
      </c>
    </row>
    <row r="1277" spans="1:6" ht="19.2" x14ac:dyDescent="0.3">
      <c r="A1277" s="4" t="s">
        <v>394</v>
      </c>
      <c r="B1277" s="24" t="s">
        <v>187</v>
      </c>
      <c r="C1277" s="25" t="s">
        <v>92</v>
      </c>
      <c r="D1277" s="7">
        <v>85784.92</v>
      </c>
      <c r="E1277" s="16">
        <v>45519</v>
      </c>
      <c r="F1277" s="22">
        <v>0</v>
      </c>
    </row>
    <row r="1278" spans="1:6" ht="19.2" x14ac:dyDescent="0.3">
      <c r="A1278" s="4" t="s">
        <v>394</v>
      </c>
      <c r="B1278" s="24" t="s">
        <v>188</v>
      </c>
      <c r="C1278" s="25" t="s">
        <v>60</v>
      </c>
      <c r="D1278" s="7">
        <v>24144.59</v>
      </c>
      <c r="E1278" s="16">
        <v>45519</v>
      </c>
      <c r="F1278" s="22">
        <v>0</v>
      </c>
    </row>
    <row r="1279" spans="1:6" ht="19.2" x14ac:dyDescent="0.3">
      <c r="A1279" s="4" t="s">
        <v>394</v>
      </c>
      <c r="B1279" s="24" t="s">
        <v>188</v>
      </c>
      <c r="C1279" s="25" t="s">
        <v>62</v>
      </c>
      <c r="D1279" s="7">
        <v>23348.67</v>
      </c>
      <c r="E1279" s="16">
        <v>45519</v>
      </c>
      <c r="F1279" s="22">
        <v>0</v>
      </c>
    </row>
    <row r="1280" spans="1:6" ht="19.2" x14ac:dyDescent="0.3">
      <c r="A1280" s="4" t="s">
        <v>394</v>
      </c>
      <c r="B1280" s="24" t="s">
        <v>188</v>
      </c>
      <c r="C1280" s="25" t="s">
        <v>64</v>
      </c>
      <c r="D1280" s="7">
        <v>27597.65</v>
      </c>
      <c r="E1280" s="16">
        <v>45519</v>
      </c>
      <c r="F1280" s="22">
        <v>0</v>
      </c>
    </row>
    <row r="1281" spans="1:6" ht="19.2" x14ac:dyDescent="0.3">
      <c r="A1281" s="4" t="s">
        <v>394</v>
      </c>
      <c r="B1281" s="24" t="s">
        <v>188</v>
      </c>
      <c r="C1281" s="25" t="s">
        <v>66</v>
      </c>
      <c r="D1281" s="7">
        <v>21634.94</v>
      </c>
      <c r="E1281" s="16">
        <v>45519</v>
      </c>
      <c r="F1281" s="22">
        <v>0</v>
      </c>
    </row>
    <row r="1282" spans="1:6" ht="19.2" x14ac:dyDescent="0.3">
      <c r="A1282" s="4" t="s">
        <v>394</v>
      </c>
      <c r="B1282" s="24" t="s">
        <v>188</v>
      </c>
      <c r="C1282" s="25" t="s">
        <v>57</v>
      </c>
      <c r="D1282" s="7">
        <v>72344.070000000007</v>
      </c>
      <c r="E1282" s="16">
        <v>45504</v>
      </c>
      <c r="F1282" s="22">
        <v>0</v>
      </c>
    </row>
    <row r="1283" spans="1:6" ht="19.2" x14ac:dyDescent="0.3">
      <c r="A1283" s="4" t="s">
        <v>394</v>
      </c>
      <c r="B1283" s="24" t="s">
        <v>188</v>
      </c>
      <c r="C1283" s="25" t="s">
        <v>80</v>
      </c>
      <c r="D1283" s="7">
        <v>63235.29</v>
      </c>
      <c r="E1283" s="16">
        <v>45488</v>
      </c>
      <c r="F1283" s="22">
        <v>0</v>
      </c>
    </row>
    <row r="1284" spans="1:6" ht="19.2" x14ac:dyDescent="0.3">
      <c r="A1284" s="4" t="s">
        <v>394</v>
      </c>
      <c r="B1284" s="24" t="s">
        <v>188</v>
      </c>
      <c r="C1284" s="25" t="s">
        <v>82</v>
      </c>
      <c r="D1284" s="7">
        <v>21931.83</v>
      </c>
      <c r="E1284" s="16">
        <v>45519</v>
      </c>
      <c r="F1284" s="22">
        <v>0</v>
      </c>
    </row>
    <row r="1285" spans="1:6" ht="19.2" x14ac:dyDescent="0.3">
      <c r="A1285" s="4" t="s">
        <v>394</v>
      </c>
      <c r="B1285" s="24" t="s">
        <v>188</v>
      </c>
      <c r="C1285" s="25" t="s">
        <v>84</v>
      </c>
      <c r="D1285" s="7">
        <v>21263.41</v>
      </c>
      <c r="E1285" s="16">
        <v>45519</v>
      </c>
      <c r="F1285" s="22">
        <v>0</v>
      </c>
    </row>
    <row r="1286" spans="1:6" ht="19.2" x14ac:dyDescent="0.3">
      <c r="A1286" s="4" t="s">
        <v>394</v>
      </c>
      <c r="B1286" s="24" t="s">
        <v>188</v>
      </c>
      <c r="C1286" s="25" t="s">
        <v>86</v>
      </c>
      <c r="D1286" s="7">
        <v>32378.37</v>
      </c>
      <c r="E1286" s="16">
        <v>45519</v>
      </c>
      <c r="F1286" s="22">
        <v>0</v>
      </c>
    </row>
    <row r="1287" spans="1:6" ht="19.2" x14ac:dyDescent="0.3">
      <c r="A1287" s="4" t="s">
        <v>394</v>
      </c>
      <c r="B1287" s="24" t="s">
        <v>188</v>
      </c>
      <c r="C1287" s="25" t="s">
        <v>88</v>
      </c>
      <c r="D1287" s="7">
        <v>21371.89</v>
      </c>
      <c r="E1287" s="16">
        <v>45519</v>
      </c>
      <c r="F1287" s="22">
        <v>0</v>
      </c>
    </row>
    <row r="1288" spans="1:6" ht="19.2" x14ac:dyDescent="0.3">
      <c r="A1288" s="4" t="s">
        <v>394</v>
      </c>
      <c r="B1288" s="24" t="s">
        <v>188</v>
      </c>
      <c r="C1288" s="25" t="s">
        <v>90</v>
      </c>
      <c r="D1288" s="7">
        <v>21371.89</v>
      </c>
      <c r="E1288" s="16">
        <v>45762</v>
      </c>
      <c r="F1288" s="22">
        <v>0</v>
      </c>
    </row>
    <row r="1289" spans="1:6" ht="19.2" x14ac:dyDescent="0.3">
      <c r="A1289" s="4" t="s">
        <v>394</v>
      </c>
      <c r="B1289" s="24" t="s">
        <v>188</v>
      </c>
      <c r="C1289" s="25" t="s">
        <v>92</v>
      </c>
      <c r="D1289" s="7">
        <v>203237.39</v>
      </c>
      <c r="E1289" s="16">
        <v>45519</v>
      </c>
      <c r="F1289" s="22">
        <v>0</v>
      </c>
    </row>
    <row r="1290" spans="1:6" ht="19.2" x14ac:dyDescent="0.3">
      <c r="A1290" s="4" t="s">
        <v>394</v>
      </c>
      <c r="B1290" s="24" t="s">
        <v>189</v>
      </c>
      <c r="C1290" s="25" t="s">
        <v>60</v>
      </c>
      <c r="D1290" s="7">
        <v>6670.23</v>
      </c>
      <c r="E1290" s="16">
        <v>45519</v>
      </c>
      <c r="F1290" s="22">
        <v>0</v>
      </c>
    </row>
    <row r="1291" spans="1:6" ht="19.2" x14ac:dyDescent="0.3">
      <c r="A1291" s="4" t="s">
        <v>394</v>
      </c>
      <c r="B1291" s="24" t="s">
        <v>189</v>
      </c>
      <c r="C1291" s="25" t="s">
        <v>62</v>
      </c>
      <c r="D1291" s="7">
        <v>6450.34</v>
      </c>
      <c r="E1291" s="16">
        <v>45519</v>
      </c>
      <c r="F1291" s="22">
        <v>0</v>
      </c>
    </row>
    <row r="1292" spans="1:6" ht="19.2" x14ac:dyDescent="0.3">
      <c r="A1292" s="4" t="s">
        <v>394</v>
      </c>
      <c r="B1292" s="24" t="s">
        <v>189</v>
      </c>
      <c r="C1292" s="25" t="s">
        <v>64</v>
      </c>
      <c r="D1292" s="7">
        <v>7624.17</v>
      </c>
      <c r="E1292" s="16">
        <v>45519</v>
      </c>
      <c r="F1292" s="22">
        <v>0</v>
      </c>
    </row>
    <row r="1293" spans="1:6" ht="19.2" x14ac:dyDescent="0.3">
      <c r="A1293" s="4" t="s">
        <v>394</v>
      </c>
      <c r="B1293" s="24" t="s">
        <v>189</v>
      </c>
      <c r="C1293" s="25" t="s">
        <v>66</v>
      </c>
      <c r="D1293" s="7">
        <v>5976.91</v>
      </c>
      <c r="E1293" s="16">
        <v>45519</v>
      </c>
      <c r="F1293" s="22">
        <v>0</v>
      </c>
    </row>
    <row r="1294" spans="1:6" ht="19.2" x14ac:dyDescent="0.3">
      <c r="A1294" s="4" t="s">
        <v>394</v>
      </c>
      <c r="B1294" s="24" t="s">
        <v>189</v>
      </c>
      <c r="C1294" s="25" t="s">
        <v>57</v>
      </c>
      <c r="D1294" s="7">
        <v>19985.900000000001</v>
      </c>
      <c r="E1294" s="16">
        <v>45504</v>
      </c>
      <c r="F1294" s="22">
        <v>0</v>
      </c>
    </row>
    <row r="1295" spans="1:6" ht="19.2" x14ac:dyDescent="0.3">
      <c r="A1295" s="4" t="s">
        <v>394</v>
      </c>
      <c r="B1295" s="24" t="s">
        <v>189</v>
      </c>
      <c r="C1295" s="25" t="s">
        <v>80</v>
      </c>
      <c r="D1295" s="7">
        <v>17469.490000000002</v>
      </c>
      <c r="E1295" s="16">
        <v>45488</v>
      </c>
      <c r="F1295" s="22">
        <v>0</v>
      </c>
    </row>
    <row r="1296" spans="1:6" ht="19.2" x14ac:dyDescent="0.3">
      <c r="A1296" s="4" t="s">
        <v>394</v>
      </c>
      <c r="B1296" s="24" t="s">
        <v>189</v>
      </c>
      <c r="C1296" s="25" t="s">
        <v>82</v>
      </c>
      <c r="D1296" s="7">
        <v>6058.93</v>
      </c>
      <c r="E1296" s="16">
        <v>45519</v>
      </c>
      <c r="F1296" s="22">
        <v>0</v>
      </c>
    </row>
    <row r="1297" spans="1:6" ht="19.2" x14ac:dyDescent="0.3">
      <c r="A1297" s="4" t="s">
        <v>394</v>
      </c>
      <c r="B1297" s="24" t="s">
        <v>189</v>
      </c>
      <c r="C1297" s="25" t="s">
        <v>84</v>
      </c>
      <c r="D1297" s="7">
        <v>5874.27</v>
      </c>
      <c r="E1297" s="16">
        <v>45519</v>
      </c>
      <c r="F1297" s="22">
        <v>0</v>
      </c>
    </row>
    <row r="1298" spans="1:6" ht="19.2" x14ac:dyDescent="0.3">
      <c r="A1298" s="4" t="s">
        <v>394</v>
      </c>
      <c r="B1298" s="24" t="s">
        <v>189</v>
      </c>
      <c r="C1298" s="25" t="s">
        <v>86</v>
      </c>
      <c r="D1298" s="7">
        <v>8944.9</v>
      </c>
      <c r="E1298" s="16">
        <v>45519</v>
      </c>
      <c r="F1298" s="22">
        <v>0</v>
      </c>
    </row>
    <row r="1299" spans="1:6" ht="19.2" x14ac:dyDescent="0.3">
      <c r="A1299" s="4" t="s">
        <v>394</v>
      </c>
      <c r="B1299" s="24" t="s">
        <v>189</v>
      </c>
      <c r="C1299" s="25" t="s">
        <v>88</v>
      </c>
      <c r="D1299" s="7">
        <v>5904.23</v>
      </c>
      <c r="E1299" s="16">
        <v>45519</v>
      </c>
      <c r="F1299" s="22">
        <v>0</v>
      </c>
    </row>
    <row r="1300" spans="1:6" ht="19.2" x14ac:dyDescent="0.3">
      <c r="A1300" s="4" t="s">
        <v>394</v>
      </c>
      <c r="B1300" s="24" t="s">
        <v>189</v>
      </c>
      <c r="C1300" s="25" t="s">
        <v>90</v>
      </c>
      <c r="D1300" s="7">
        <v>5904.23</v>
      </c>
      <c r="E1300" s="16">
        <v>45762</v>
      </c>
      <c r="F1300" s="22">
        <v>0</v>
      </c>
    </row>
    <row r="1301" spans="1:6" ht="19.2" x14ac:dyDescent="0.3">
      <c r="A1301" s="4" t="s">
        <v>394</v>
      </c>
      <c r="B1301" s="24" t="s">
        <v>189</v>
      </c>
      <c r="C1301" s="25" t="s">
        <v>92</v>
      </c>
      <c r="D1301" s="7">
        <v>56146.720000000001</v>
      </c>
      <c r="E1301" s="16">
        <v>45519</v>
      </c>
      <c r="F1301" s="22">
        <v>0</v>
      </c>
    </row>
    <row r="1302" spans="1:6" ht="19.2" x14ac:dyDescent="0.3">
      <c r="A1302" s="4" t="s">
        <v>394</v>
      </c>
      <c r="B1302" s="24" t="s">
        <v>190</v>
      </c>
      <c r="C1302" s="25" t="s">
        <v>60</v>
      </c>
      <c r="D1302" s="7">
        <v>10540.06</v>
      </c>
      <c r="E1302" s="16">
        <v>45519</v>
      </c>
      <c r="F1302" s="22">
        <v>0</v>
      </c>
    </row>
    <row r="1303" spans="1:6" ht="19.2" x14ac:dyDescent="0.3">
      <c r="A1303" s="4" t="s">
        <v>394</v>
      </c>
      <c r="B1303" s="24" t="s">
        <v>190</v>
      </c>
      <c r="C1303" s="25" t="s">
        <v>62</v>
      </c>
      <c r="D1303" s="7">
        <v>10192.61</v>
      </c>
      <c r="E1303" s="16">
        <v>45519</v>
      </c>
      <c r="F1303" s="22">
        <v>0</v>
      </c>
    </row>
    <row r="1304" spans="1:6" ht="19.2" x14ac:dyDescent="0.3">
      <c r="A1304" s="4" t="s">
        <v>394</v>
      </c>
      <c r="B1304" s="24" t="s">
        <v>190</v>
      </c>
      <c r="C1304" s="25" t="s">
        <v>64</v>
      </c>
      <c r="D1304" s="7">
        <v>12047.46</v>
      </c>
      <c r="E1304" s="16">
        <v>45519</v>
      </c>
      <c r="F1304" s="22">
        <v>0</v>
      </c>
    </row>
    <row r="1305" spans="1:6" ht="19.2" x14ac:dyDescent="0.3">
      <c r="A1305" s="4" t="s">
        <v>394</v>
      </c>
      <c r="B1305" s="24" t="s">
        <v>190</v>
      </c>
      <c r="C1305" s="25" t="s">
        <v>66</v>
      </c>
      <c r="D1305" s="7">
        <v>9444.5</v>
      </c>
      <c r="E1305" s="16">
        <v>45519</v>
      </c>
      <c r="F1305" s="22">
        <v>0</v>
      </c>
    </row>
    <row r="1306" spans="1:6" ht="19.2" x14ac:dyDescent="0.3">
      <c r="A1306" s="4" t="s">
        <v>394</v>
      </c>
      <c r="B1306" s="24" t="s">
        <v>190</v>
      </c>
      <c r="C1306" s="25" t="s">
        <v>57</v>
      </c>
      <c r="D1306" s="7">
        <v>31581.03</v>
      </c>
      <c r="E1306" s="16">
        <v>45504</v>
      </c>
      <c r="F1306" s="22">
        <v>0</v>
      </c>
    </row>
    <row r="1307" spans="1:6" ht="19.2" x14ac:dyDescent="0.3">
      <c r="A1307" s="4" t="s">
        <v>394</v>
      </c>
      <c r="B1307" s="24" t="s">
        <v>190</v>
      </c>
      <c r="C1307" s="25" t="s">
        <v>80</v>
      </c>
      <c r="D1307" s="7">
        <v>27604.69</v>
      </c>
      <c r="E1307" s="16">
        <v>45488</v>
      </c>
      <c r="F1307" s="22">
        <v>0</v>
      </c>
    </row>
    <row r="1308" spans="1:6" ht="19.2" x14ac:dyDescent="0.3">
      <c r="A1308" s="4" t="s">
        <v>394</v>
      </c>
      <c r="B1308" s="24" t="s">
        <v>190</v>
      </c>
      <c r="C1308" s="25" t="s">
        <v>82</v>
      </c>
      <c r="D1308" s="7">
        <v>9574.11</v>
      </c>
      <c r="E1308" s="16">
        <v>45519</v>
      </c>
      <c r="F1308" s="22">
        <v>0</v>
      </c>
    </row>
    <row r="1309" spans="1:6" ht="19.2" x14ac:dyDescent="0.3">
      <c r="A1309" s="4" t="s">
        <v>394</v>
      </c>
      <c r="B1309" s="24" t="s">
        <v>190</v>
      </c>
      <c r="C1309" s="25" t="s">
        <v>84</v>
      </c>
      <c r="D1309" s="7">
        <v>9282.31</v>
      </c>
      <c r="E1309" s="16">
        <v>45519</v>
      </c>
      <c r="F1309" s="22">
        <v>0</v>
      </c>
    </row>
    <row r="1310" spans="1:6" ht="19.2" x14ac:dyDescent="0.3">
      <c r="A1310" s="4" t="s">
        <v>394</v>
      </c>
      <c r="B1310" s="24" t="s">
        <v>190</v>
      </c>
      <c r="C1310" s="25" t="s">
        <v>86</v>
      </c>
      <c r="D1310" s="7">
        <v>14134.43</v>
      </c>
      <c r="E1310" s="16">
        <v>45519</v>
      </c>
      <c r="F1310" s="22">
        <v>0</v>
      </c>
    </row>
    <row r="1311" spans="1:6" ht="19.2" x14ac:dyDescent="0.3">
      <c r="A1311" s="4" t="s">
        <v>394</v>
      </c>
      <c r="B1311" s="24" t="s">
        <v>190</v>
      </c>
      <c r="C1311" s="25" t="s">
        <v>88</v>
      </c>
      <c r="D1311" s="7">
        <v>9329.67</v>
      </c>
      <c r="E1311" s="16">
        <v>45519</v>
      </c>
      <c r="F1311" s="22">
        <v>0</v>
      </c>
    </row>
    <row r="1312" spans="1:6" ht="19.2" x14ac:dyDescent="0.3">
      <c r="A1312" s="4" t="s">
        <v>394</v>
      </c>
      <c r="B1312" s="24" t="s">
        <v>190</v>
      </c>
      <c r="C1312" s="25" t="s">
        <v>90</v>
      </c>
      <c r="D1312" s="7">
        <v>9329.67</v>
      </c>
      <c r="E1312" s="16">
        <v>45762</v>
      </c>
      <c r="F1312" s="22">
        <v>0</v>
      </c>
    </row>
    <row r="1313" spans="1:6" ht="19.2" x14ac:dyDescent="0.3">
      <c r="A1313" s="4" t="s">
        <v>394</v>
      </c>
      <c r="B1313" s="24" t="s">
        <v>190</v>
      </c>
      <c r="C1313" s="25" t="s">
        <v>92</v>
      </c>
      <c r="D1313" s="7">
        <v>88721.1</v>
      </c>
      <c r="E1313" s="16">
        <v>45519</v>
      </c>
      <c r="F1313" s="22">
        <v>0</v>
      </c>
    </row>
    <row r="1314" spans="1:6" ht="19.2" x14ac:dyDescent="0.3">
      <c r="A1314" s="4" t="s">
        <v>394</v>
      </c>
      <c r="B1314" s="24" t="s">
        <v>191</v>
      </c>
      <c r="C1314" s="25" t="s">
        <v>60</v>
      </c>
      <c r="D1314" s="7">
        <v>1955.94</v>
      </c>
      <c r="E1314" s="16">
        <v>45519</v>
      </c>
      <c r="F1314" s="22">
        <v>0</v>
      </c>
    </row>
    <row r="1315" spans="1:6" ht="19.2" x14ac:dyDescent="0.3">
      <c r="A1315" s="4" t="s">
        <v>394</v>
      </c>
      <c r="B1315" s="24" t="s">
        <v>191</v>
      </c>
      <c r="C1315" s="25" t="s">
        <v>62</v>
      </c>
      <c r="D1315" s="7">
        <v>1891.46</v>
      </c>
      <c r="E1315" s="16">
        <v>45519</v>
      </c>
      <c r="F1315" s="22">
        <v>0</v>
      </c>
    </row>
    <row r="1316" spans="1:6" ht="19.2" x14ac:dyDescent="0.3">
      <c r="A1316" s="4" t="s">
        <v>394</v>
      </c>
      <c r="B1316" s="24" t="s">
        <v>191</v>
      </c>
      <c r="C1316" s="25" t="s">
        <v>64</v>
      </c>
      <c r="D1316" s="7">
        <v>2235.67</v>
      </c>
      <c r="E1316" s="16">
        <v>45519</v>
      </c>
      <c r="F1316" s="22">
        <v>0</v>
      </c>
    </row>
    <row r="1317" spans="1:6" ht="19.2" x14ac:dyDescent="0.3">
      <c r="A1317" s="4" t="s">
        <v>394</v>
      </c>
      <c r="B1317" s="24" t="s">
        <v>191</v>
      </c>
      <c r="C1317" s="25" t="s">
        <v>66</v>
      </c>
      <c r="D1317" s="7">
        <v>1752.63</v>
      </c>
      <c r="E1317" s="16">
        <v>45519</v>
      </c>
      <c r="F1317" s="22">
        <v>0</v>
      </c>
    </row>
    <row r="1318" spans="1:6" ht="19.2" x14ac:dyDescent="0.3">
      <c r="A1318" s="4" t="s">
        <v>394</v>
      </c>
      <c r="B1318" s="24" t="s">
        <v>191</v>
      </c>
      <c r="C1318" s="25" t="s">
        <v>57</v>
      </c>
      <c r="D1318" s="7">
        <v>5860.55</v>
      </c>
      <c r="E1318" s="16">
        <v>45504</v>
      </c>
      <c r="F1318" s="22">
        <v>0</v>
      </c>
    </row>
    <row r="1319" spans="1:6" ht="19.2" x14ac:dyDescent="0.3">
      <c r="A1319" s="4" t="s">
        <v>394</v>
      </c>
      <c r="B1319" s="24" t="s">
        <v>191</v>
      </c>
      <c r="C1319" s="25" t="s">
        <v>82</v>
      </c>
      <c r="D1319" s="7">
        <v>1776.68</v>
      </c>
      <c r="E1319" s="16">
        <v>45519</v>
      </c>
      <c r="F1319" s="22">
        <v>0</v>
      </c>
    </row>
    <row r="1320" spans="1:6" ht="19.2" x14ac:dyDescent="0.3">
      <c r="A1320" s="4" t="s">
        <v>394</v>
      </c>
      <c r="B1320" s="24" t="s">
        <v>191</v>
      </c>
      <c r="C1320" s="25" t="s">
        <v>84</v>
      </c>
      <c r="D1320" s="7">
        <v>1722.54</v>
      </c>
      <c r="E1320" s="16">
        <v>45519</v>
      </c>
      <c r="F1320" s="22">
        <v>0</v>
      </c>
    </row>
    <row r="1321" spans="1:6" ht="19.2" x14ac:dyDescent="0.3">
      <c r="A1321" s="4" t="s">
        <v>394</v>
      </c>
      <c r="B1321" s="24" t="s">
        <v>191</v>
      </c>
      <c r="C1321" s="25" t="s">
        <v>86</v>
      </c>
      <c r="D1321" s="7">
        <v>2622.95</v>
      </c>
      <c r="E1321" s="16">
        <v>45519</v>
      </c>
      <c r="F1321" s="22">
        <v>0</v>
      </c>
    </row>
    <row r="1322" spans="1:6" ht="19.2" x14ac:dyDescent="0.3">
      <c r="A1322" s="4" t="s">
        <v>394</v>
      </c>
      <c r="B1322" s="24" t="s">
        <v>191</v>
      </c>
      <c r="C1322" s="25" t="s">
        <v>88</v>
      </c>
      <c r="D1322" s="7">
        <v>1731.32</v>
      </c>
      <c r="E1322" s="16">
        <v>45519</v>
      </c>
      <c r="F1322" s="22">
        <v>0</v>
      </c>
    </row>
    <row r="1323" spans="1:6" ht="19.2" x14ac:dyDescent="0.3">
      <c r="A1323" s="4" t="s">
        <v>394</v>
      </c>
      <c r="B1323" s="24" t="s">
        <v>191</v>
      </c>
      <c r="C1323" s="25" t="s">
        <v>90</v>
      </c>
      <c r="D1323" s="7">
        <v>1731.32</v>
      </c>
      <c r="E1323" s="16">
        <v>45762</v>
      </c>
      <c r="F1323" s="22">
        <v>0</v>
      </c>
    </row>
    <row r="1324" spans="1:6" ht="19.2" x14ac:dyDescent="0.3">
      <c r="A1324" s="4" t="s">
        <v>394</v>
      </c>
      <c r="B1324" s="24" t="s">
        <v>191</v>
      </c>
      <c r="C1324" s="25" t="s">
        <v>92</v>
      </c>
      <c r="D1324" s="7">
        <v>16464.13</v>
      </c>
      <c r="E1324" s="16">
        <v>45519</v>
      </c>
      <c r="F1324" s="22">
        <v>0</v>
      </c>
    </row>
    <row r="1325" spans="1:6" ht="19.2" x14ac:dyDescent="0.3">
      <c r="A1325" s="4" t="s">
        <v>394</v>
      </c>
      <c r="B1325" s="24" t="s">
        <v>192</v>
      </c>
      <c r="C1325" s="25" t="s">
        <v>60</v>
      </c>
      <c r="D1325" s="7">
        <v>3631.05</v>
      </c>
      <c r="E1325" s="16">
        <v>45519</v>
      </c>
      <c r="F1325" s="22">
        <v>0</v>
      </c>
    </row>
    <row r="1326" spans="1:6" ht="19.2" x14ac:dyDescent="0.3">
      <c r="A1326" s="4" t="s">
        <v>394</v>
      </c>
      <c r="B1326" s="24" t="s">
        <v>192</v>
      </c>
      <c r="C1326" s="25" t="s">
        <v>62</v>
      </c>
      <c r="D1326" s="7">
        <v>3511.35</v>
      </c>
      <c r="E1326" s="16">
        <v>45519</v>
      </c>
      <c r="F1326" s="22">
        <v>0</v>
      </c>
    </row>
    <row r="1327" spans="1:6" ht="19.2" x14ac:dyDescent="0.3">
      <c r="A1327" s="4" t="s">
        <v>394</v>
      </c>
      <c r="B1327" s="24" t="s">
        <v>192</v>
      </c>
      <c r="C1327" s="25" t="s">
        <v>64</v>
      </c>
      <c r="D1327" s="7">
        <v>4150.3500000000004</v>
      </c>
      <c r="E1327" s="16">
        <v>45519</v>
      </c>
      <c r="F1327" s="22">
        <v>0</v>
      </c>
    </row>
    <row r="1328" spans="1:6" ht="19.2" x14ac:dyDescent="0.3">
      <c r="A1328" s="4" t="s">
        <v>394</v>
      </c>
      <c r="B1328" s="24" t="s">
        <v>192</v>
      </c>
      <c r="C1328" s="25" t="s">
        <v>66</v>
      </c>
      <c r="D1328" s="7">
        <v>3253.63</v>
      </c>
      <c r="E1328" s="16">
        <v>45519</v>
      </c>
      <c r="F1328" s="22">
        <v>0</v>
      </c>
    </row>
    <row r="1329" spans="1:6" ht="19.2" x14ac:dyDescent="0.3">
      <c r="A1329" s="4" t="s">
        <v>394</v>
      </c>
      <c r="B1329" s="24" t="s">
        <v>192</v>
      </c>
      <c r="C1329" s="25" t="s">
        <v>57</v>
      </c>
      <c r="D1329" s="7">
        <v>10879.66</v>
      </c>
      <c r="E1329" s="16">
        <v>45504</v>
      </c>
      <c r="F1329" s="22">
        <v>0</v>
      </c>
    </row>
    <row r="1330" spans="1:6" ht="19.2" x14ac:dyDescent="0.3">
      <c r="A1330" s="4" t="s">
        <v>394</v>
      </c>
      <c r="B1330" s="24" t="s">
        <v>192</v>
      </c>
      <c r="C1330" s="25" t="s">
        <v>80</v>
      </c>
      <c r="D1330" s="7">
        <v>9509.81</v>
      </c>
      <c r="E1330" s="16">
        <v>45488</v>
      </c>
      <c r="F1330" s="22">
        <v>0</v>
      </c>
    </row>
    <row r="1331" spans="1:6" ht="19.2" x14ac:dyDescent="0.3">
      <c r="A1331" s="4" t="s">
        <v>394</v>
      </c>
      <c r="B1331" s="24" t="s">
        <v>192</v>
      </c>
      <c r="C1331" s="25" t="s">
        <v>82</v>
      </c>
      <c r="D1331" s="7">
        <v>3298.28</v>
      </c>
      <c r="E1331" s="16">
        <v>45519</v>
      </c>
      <c r="F1331" s="22">
        <v>0</v>
      </c>
    </row>
    <row r="1332" spans="1:6" ht="19.2" x14ac:dyDescent="0.3">
      <c r="A1332" s="4" t="s">
        <v>394</v>
      </c>
      <c r="B1332" s="24" t="s">
        <v>192</v>
      </c>
      <c r="C1332" s="25" t="s">
        <v>84</v>
      </c>
      <c r="D1332" s="7">
        <v>3197.76</v>
      </c>
      <c r="E1332" s="16">
        <v>45519</v>
      </c>
      <c r="F1332" s="22">
        <v>0</v>
      </c>
    </row>
    <row r="1333" spans="1:6" ht="19.2" x14ac:dyDescent="0.3">
      <c r="A1333" s="4" t="s">
        <v>394</v>
      </c>
      <c r="B1333" s="24" t="s">
        <v>192</v>
      </c>
      <c r="C1333" s="25" t="s">
        <v>86</v>
      </c>
      <c r="D1333" s="7">
        <v>4869.3100000000004</v>
      </c>
      <c r="E1333" s="16">
        <v>45519</v>
      </c>
      <c r="F1333" s="22">
        <v>0</v>
      </c>
    </row>
    <row r="1334" spans="1:6" ht="19.2" x14ac:dyDescent="0.3">
      <c r="A1334" s="4" t="s">
        <v>394</v>
      </c>
      <c r="B1334" s="24" t="s">
        <v>192</v>
      </c>
      <c r="C1334" s="25" t="s">
        <v>88</v>
      </c>
      <c r="D1334" s="7">
        <v>3214.07</v>
      </c>
      <c r="E1334" s="16">
        <v>45519</v>
      </c>
      <c r="F1334" s="22">
        <v>0</v>
      </c>
    </row>
    <row r="1335" spans="1:6" ht="19.2" x14ac:dyDescent="0.3">
      <c r="A1335" s="4" t="s">
        <v>394</v>
      </c>
      <c r="B1335" s="24" t="s">
        <v>192</v>
      </c>
      <c r="C1335" s="25" t="s">
        <v>90</v>
      </c>
      <c r="D1335" s="7">
        <v>3214.07</v>
      </c>
      <c r="E1335" s="16">
        <v>45762</v>
      </c>
      <c r="F1335" s="22">
        <v>0</v>
      </c>
    </row>
    <row r="1336" spans="1:6" ht="19.2" x14ac:dyDescent="0.3">
      <c r="A1336" s="4" t="s">
        <v>394</v>
      </c>
      <c r="B1336" s="24" t="s">
        <v>192</v>
      </c>
      <c r="C1336" s="25" t="s">
        <v>92</v>
      </c>
      <c r="D1336" s="7">
        <v>30564.400000000001</v>
      </c>
      <c r="E1336" s="16">
        <v>45519</v>
      </c>
      <c r="F1336" s="22">
        <v>0</v>
      </c>
    </row>
    <row r="1337" spans="1:6" ht="19.2" x14ac:dyDescent="0.3">
      <c r="A1337" s="4" t="s">
        <v>394</v>
      </c>
      <c r="B1337" s="24" t="s">
        <v>193</v>
      </c>
      <c r="C1337" s="25" t="s">
        <v>60</v>
      </c>
      <c r="D1337" s="7">
        <v>7284.76</v>
      </c>
      <c r="E1337" s="16">
        <v>45519</v>
      </c>
      <c r="F1337" s="22">
        <v>0</v>
      </c>
    </row>
    <row r="1338" spans="1:6" ht="19.2" x14ac:dyDescent="0.3">
      <c r="A1338" s="4" t="s">
        <v>394</v>
      </c>
      <c r="B1338" s="24" t="s">
        <v>193</v>
      </c>
      <c r="C1338" s="25" t="s">
        <v>62</v>
      </c>
      <c r="D1338" s="7">
        <v>7044.62</v>
      </c>
      <c r="E1338" s="16">
        <v>45519</v>
      </c>
      <c r="F1338" s="22">
        <v>0</v>
      </c>
    </row>
    <row r="1339" spans="1:6" ht="19.2" x14ac:dyDescent="0.3">
      <c r="A1339" s="4" t="s">
        <v>394</v>
      </c>
      <c r="B1339" s="24" t="s">
        <v>193</v>
      </c>
      <c r="C1339" s="25" t="s">
        <v>64</v>
      </c>
      <c r="D1339" s="7">
        <v>8326.6</v>
      </c>
      <c r="E1339" s="16">
        <v>45519</v>
      </c>
      <c r="F1339" s="22">
        <v>0</v>
      </c>
    </row>
    <row r="1340" spans="1:6" ht="19.2" x14ac:dyDescent="0.3">
      <c r="A1340" s="4" t="s">
        <v>394</v>
      </c>
      <c r="B1340" s="24" t="s">
        <v>193</v>
      </c>
      <c r="C1340" s="25" t="s">
        <v>66</v>
      </c>
      <c r="D1340" s="7">
        <v>6527.57</v>
      </c>
      <c r="E1340" s="16">
        <v>45519</v>
      </c>
      <c r="F1340" s="22">
        <v>0</v>
      </c>
    </row>
    <row r="1341" spans="1:6" ht="19.2" x14ac:dyDescent="0.3">
      <c r="A1341" s="4" t="s">
        <v>394</v>
      </c>
      <c r="B1341" s="24" t="s">
        <v>193</v>
      </c>
      <c r="C1341" s="25" t="s">
        <v>57</v>
      </c>
      <c r="D1341" s="7">
        <v>21827.22</v>
      </c>
      <c r="E1341" s="16">
        <v>45504</v>
      </c>
      <c r="F1341" s="22">
        <v>0</v>
      </c>
    </row>
    <row r="1342" spans="1:6" ht="19.2" x14ac:dyDescent="0.3">
      <c r="A1342" s="4" t="s">
        <v>394</v>
      </c>
      <c r="B1342" s="24" t="s">
        <v>193</v>
      </c>
      <c r="C1342" s="25" t="s">
        <v>82</v>
      </c>
      <c r="D1342" s="7">
        <v>6617.14</v>
      </c>
      <c r="E1342" s="16">
        <v>45519</v>
      </c>
      <c r="F1342" s="22">
        <v>0</v>
      </c>
    </row>
    <row r="1343" spans="1:6" ht="19.2" x14ac:dyDescent="0.3">
      <c r="A1343" s="4" t="s">
        <v>394</v>
      </c>
      <c r="B1343" s="24" t="s">
        <v>193</v>
      </c>
      <c r="C1343" s="25" t="s">
        <v>84</v>
      </c>
      <c r="D1343" s="7">
        <v>6415.47</v>
      </c>
      <c r="E1343" s="16">
        <v>45519</v>
      </c>
      <c r="F1343" s="22">
        <v>0</v>
      </c>
    </row>
    <row r="1344" spans="1:6" ht="19.2" x14ac:dyDescent="0.3">
      <c r="A1344" s="4" t="s">
        <v>394</v>
      </c>
      <c r="B1344" s="24" t="s">
        <v>193</v>
      </c>
      <c r="C1344" s="25" t="s">
        <v>86</v>
      </c>
      <c r="D1344" s="7">
        <v>9769.01</v>
      </c>
      <c r="E1344" s="16">
        <v>45519</v>
      </c>
      <c r="F1344" s="22">
        <v>0</v>
      </c>
    </row>
    <row r="1345" spans="1:6" ht="19.2" x14ac:dyDescent="0.3">
      <c r="A1345" s="4" t="s">
        <v>394</v>
      </c>
      <c r="B1345" s="24" t="s">
        <v>193</v>
      </c>
      <c r="C1345" s="25" t="s">
        <v>88</v>
      </c>
      <c r="D1345" s="7">
        <v>6448.2</v>
      </c>
      <c r="E1345" s="16">
        <v>45519</v>
      </c>
      <c r="F1345" s="22">
        <v>0</v>
      </c>
    </row>
    <row r="1346" spans="1:6" ht="19.2" x14ac:dyDescent="0.3">
      <c r="A1346" s="4" t="s">
        <v>394</v>
      </c>
      <c r="B1346" s="24" t="s">
        <v>193</v>
      </c>
      <c r="C1346" s="25" t="s">
        <v>90</v>
      </c>
      <c r="D1346" s="7">
        <v>6448.2</v>
      </c>
      <c r="E1346" s="16">
        <v>45762</v>
      </c>
      <c r="F1346" s="22">
        <v>0</v>
      </c>
    </row>
    <row r="1347" spans="1:6" ht="19.2" x14ac:dyDescent="0.3">
      <c r="A1347" s="4" t="s">
        <v>394</v>
      </c>
      <c r="B1347" s="24" t="s">
        <v>193</v>
      </c>
      <c r="C1347" s="25" t="s">
        <v>92</v>
      </c>
      <c r="D1347" s="7">
        <v>61319.58</v>
      </c>
      <c r="E1347" s="16">
        <v>45519</v>
      </c>
      <c r="F1347" s="22">
        <v>0</v>
      </c>
    </row>
    <row r="1348" spans="1:6" ht="19.2" x14ac:dyDescent="0.3">
      <c r="A1348" s="4" t="s">
        <v>394</v>
      </c>
      <c r="B1348" s="24" t="s">
        <v>194</v>
      </c>
      <c r="C1348" s="25" t="s">
        <v>60</v>
      </c>
      <c r="D1348" s="7">
        <v>5631.33</v>
      </c>
      <c r="E1348" s="16">
        <v>45519</v>
      </c>
      <c r="F1348" s="22">
        <v>0</v>
      </c>
    </row>
    <row r="1349" spans="1:6" ht="19.2" x14ac:dyDescent="0.3">
      <c r="A1349" s="4" t="s">
        <v>394</v>
      </c>
      <c r="B1349" s="24" t="s">
        <v>194</v>
      </c>
      <c r="C1349" s="25" t="s">
        <v>62</v>
      </c>
      <c r="D1349" s="7">
        <v>5445.69</v>
      </c>
      <c r="E1349" s="16">
        <v>45519</v>
      </c>
      <c r="F1349" s="22">
        <v>0</v>
      </c>
    </row>
    <row r="1350" spans="1:6" ht="19.2" x14ac:dyDescent="0.3">
      <c r="A1350" s="4" t="s">
        <v>394</v>
      </c>
      <c r="B1350" s="24" t="s">
        <v>194</v>
      </c>
      <c r="C1350" s="25" t="s">
        <v>64</v>
      </c>
      <c r="D1350" s="7">
        <v>6436.7</v>
      </c>
      <c r="E1350" s="16">
        <v>45519</v>
      </c>
      <c r="F1350" s="22">
        <v>0</v>
      </c>
    </row>
    <row r="1351" spans="1:6" ht="19.2" x14ac:dyDescent="0.3">
      <c r="A1351" s="4" t="s">
        <v>394</v>
      </c>
      <c r="B1351" s="24" t="s">
        <v>194</v>
      </c>
      <c r="C1351" s="25" t="s">
        <v>66</v>
      </c>
      <c r="D1351" s="7">
        <v>5045.99</v>
      </c>
      <c r="E1351" s="16">
        <v>45519</v>
      </c>
      <c r="F1351" s="22">
        <v>0</v>
      </c>
    </row>
    <row r="1352" spans="1:6" ht="19.2" x14ac:dyDescent="0.3">
      <c r="A1352" s="4" t="s">
        <v>394</v>
      </c>
      <c r="B1352" s="24" t="s">
        <v>194</v>
      </c>
      <c r="C1352" s="25" t="s">
        <v>57</v>
      </c>
      <c r="D1352" s="7">
        <v>16873.07</v>
      </c>
      <c r="E1352" s="16">
        <v>45504</v>
      </c>
      <c r="F1352" s="22">
        <v>0</v>
      </c>
    </row>
    <row r="1353" spans="1:6" ht="19.2" x14ac:dyDescent="0.3">
      <c r="A1353" s="4" t="s">
        <v>394</v>
      </c>
      <c r="B1353" s="24" t="s">
        <v>194</v>
      </c>
      <c r="C1353" s="25" t="s">
        <v>80</v>
      </c>
      <c r="D1353" s="7">
        <v>14748.59</v>
      </c>
      <c r="E1353" s="16">
        <v>45488</v>
      </c>
      <c r="F1353" s="22">
        <v>0</v>
      </c>
    </row>
    <row r="1354" spans="1:6" ht="19.2" x14ac:dyDescent="0.3">
      <c r="A1354" s="4" t="s">
        <v>394</v>
      </c>
      <c r="B1354" s="24" t="s">
        <v>194</v>
      </c>
      <c r="C1354" s="25" t="s">
        <v>82</v>
      </c>
      <c r="D1354" s="7">
        <v>5115.24</v>
      </c>
      <c r="E1354" s="16">
        <v>45519</v>
      </c>
      <c r="F1354" s="22">
        <v>0</v>
      </c>
    </row>
    <row r="1355" spans="1:6" ht="19.2" x14ac:dyDescent="0.3">
      <c r="A1355" s="4" t="s">
        <v>394</v>
      </c>
      <c r="B1355" s="24" t="s">
        <v>194</v>
      </c>
      <c r="C1355" s="25" t="s">
        <v>84</v>
      </c>
      <c r="D1355" s="7">
        <v>4959.34</v>
      </c>
      <c r="E1355" s="16">
        <v>45519</v>
      </c>
      <c r="F1355" s="22">
        <v>0</v>
      </c>
    </row>
    <row r="1356" spans="1:6" ht="19.2" x14ac:dyDescent="0.3">
      <c r="A1356" s="4" t="s">
        <v>394</v>
      </c>
      <c r="B1356" s="24" t="s">
        <v>194</v>
      </c>
      <c r="C1356" s="25" t="s">
        <v>86</v>
      </c>
      <c r="D1356" s="7">
        <v>7551.72</v>
      </c>
      <c r="E1356" s="16">
        <v>45519</v>
      </c>
      <c r="F1356" s="22">
        <v>0</v>
      </c>
    </row>
    <row r="1357" spans="1:6" ht="19.2" x14ac:dyDescent="0.3">
      <c r="A1357" s="4" t="s">
        <v>394</v>
      </c>
      <c r="B1357" s="24" t="s">
        <v>194</v>
      </c>
      <c r="C1357" s="25" t="s">
        <v>88</v>
      </c>
      <c r="D1357" s="7">
        <v>4984.6400000000003</v>
      </c>
      <c r="E1357" s="16">
        <v>45519</v>
      </c>
      <c r="F1357" s="22">
        <v>0</v>
      </c>
    </row>
    <row r="1358" spans="1:6" ht="19.2" x14ac:dyDescent="0.3">
      <c r="A1358" s="4" t="s">
        <v>394</v>
      </c>
      <c r="B1358" s="24" t="s">
        <v>194</v>
      </c>
      <c r="C1358" s="25" t="s">
        <v>90</v>
      </c>
      <c r="D1358" s="7">
        <v>4984.6400000000003</v>
      </c>
      <c r="E1358" s="16">
        <v>45762</v>
      </c>
      <c r="F1358" s="22">
        <v>0</v>
      </c>
    </row>
    <row r="1359" spans="1:6" ht="19.2" x14ac:dyDescent="0.3">
      <c r="A1359" s="4" t="s">
        <v>394</v>
      </c>
      <c r="B1359" s="24" t="s">
        <v>194</v>
      </c>
      <c r="C1359" s="25" t="s">
        <v>92</v>
      </c>
      <c r="D1359" s="7">
        <v>47401.78</v>
      </c>
      <c r="E1359" s="16">
        <v>45519</v>
      </c>
      <c r="F1359" s="22">
        <v>0</v>
      </c>
    </row>
    <row r="1360" spans="1:6" ht="19.2" x14ac:dyDescent="0.3">
      <c r="A1360" s="4" t="s">
        <v>394</v>
      </c>
      <c r="B1360" s="24" t="s">
        <v>195</v>
      </c>
      <c r="C1360" s="25" t="s">
        <v>60</v>
      </c>
      <c r="D1360" s="7">
        <v>211909.43</v>
      </c>
      <c r="E1360" s="16">
        <v>45519</v>
      </c>
      <c r="F1360" s="22">
        <v>0</v>
      </c>
    </row>
    <row r="1361" spans="1:6" ht="19.2" x14ac:dyDescent="0.3">
      <c r="A1361" s="4" t="s">
        <v>394</v>
      </c>
      <c r="B1361" s="24" t="s">
        <v>195</v>
      </c>
      <c r="C1361" s="25" t="s">
        <v>61</v>
      </c>
      <c r="D1361" s="7">
        <v>57685.53</v>
      </c>
      <c r="E1361" s="16">
        <v>45519</v>
      </c>
      <c r="F1361" s="22">
        <v>0</v>
      </c>
    </row>
    <row r="1362" spans="1:6" ht="19.2" x14ac:dyDescent="0.3">
      <c r="A1362" s="4" t="s">
        <v>394</v>
      </c>
      <c r="B1362" s="24" t="s">
        <v>195</v>
      </c>
      <c r="C1362" s="25" t="s">
        <v>62</v>
      </c>
      <c r="D1362" s="7">
        <v>204923.91</v>
      </c>
      <c r="E1362" s="16">
        <v>45519</v>
      </c>
      <c r="F1362" s="22">
        <v>0</v>
      </c>
    </row>
    <row r="1363" spans="1:6" ht="19.2" x14ac:dyDescent="0.3">
      <c r="A1363" s="4" t="s">
        <v>394</v>
      </c>
      <c r="B1363" s="24" t="s">
        <v>195</v>
      </c>
      <c r="C1363" s="25" t="s">
        <v>63</v>
      </c>
      <c r="D1363" s="7">
        <v>55783.95</v>
      </c>
      <c r="E1363" s="16">
        <v>45519</v>
      </c>
      <c r="F1363" s="22">
        <v>0</v>
      </c>
    </row>
    <row r="1364" spans="1:6" ht="19.2" x14ac:dyDescent="0.3">
      <c r="A1364" s="4" t="s">
        <v>394</v>
      </c>
      <c r="B1364" s="24" t="s">
        <v>195</v>
      </c>
      <c r="C1364" s="25" t="s">
        <v>64</v>
      </c>
      <c r="D1364" s="7">
        <v>242215.8</v>
      </c>
      <c r="E1364" s="16">
        <v>45519</v>
      </c>
      <c r="F1364" s="22">
        <v>0</v>
      </c>
    </row>
    <row r="1365" spans="1:6" ht="19.2" x14ac:dyDescent="0.3">
      <c r="A1365" s="4" t="s">
        <v>394</v>
      </c>
      <c r="B1365" s="24" t="s">
        <v>195</v>
      </c>
      <c r="C1365" s="25" t="s">
        <v>65</v>
      </c>
      <c r="D1365" s="7">
        <v>63494.33</v>
      </c>
      <c r="E1365" s="16">
        <v>45519</v>
      </c>
      <c r="F1365" s="22">
        <v>0</v>
      </c>
    </row>
    <row r="1366" spans="1:6" ht="19.2" x14ac:dyDescent="0.3">
      <c r="A1366" s="4" t="s">
        <v>394</v>
      </c>
      <c r="B1366" s="24" t="s">
        <v>195</v>
      </c>
      <c r="C1366" s="25" t="s">
        <v>66</v>
      </c>
      <c r="D1366" s="7">
        <v>189883.02</v>
      </c>
      <c r="E1366" s="16">
        <v>45519</v>
      </c>
      <c r="F1366" s="22">
        <v>0</v>
      </c>
    </row>
    <row r="1367" spans="1:6" ht="19.2" x14ac:dyDescent="0.3">
      <c r="A1367" s="4" t="s">
        <v>394</v>
      </c>
      <c r="B1367" s="24" t="s">
        <v>195</v>
      </c>
      <c r="C1367" s="25" t="s">
        <v>67</v>
      </c>
      <c r="D1367" s="7">
        <v>49775.839999999997</v>
      </c>
      <c r="E1367" s="16">
        <v>45519</v>
      </c>
      <c r="F1367" s="22">
        <v>0</v>
      </c>
    </row>
    <row r="1368" spans="1:6" ht="19.2" x14ac:dyDescent="0.3">
      <c r="A1368" s="4" t="s">
        <v>394</v>
      </c>
      <c r="B1368" s="24" t="s">
        <v>195</v>
      </c>
      <c r="C1368" s="25" t="s">
        <v>57</v>
      </c>
      <c r="D1368" s="7">
        <v>634941</v>
      </c>
      <c r="E1368" s="16">
        <v>45504</v>
      </c>
      <c r="F1368" s="22">
        <v>0</v>
      </c>
    </row>
    <row r="1369" spans="1:6" ht="19.2" x14ac:dyDescent="0.3">
      <c r="A1369" s="4" t="s">
        <v>394</v>
      </c>
      <c r="B1369" s="24" t="s">
        <v>195</v>
      </c>
      <c r="C1369" s="25" t="s">
        <v>72</v>
      </c>
      <c r="D1369" s="7">
        <v>6474.33</v>
      </c>
      <c r="E1369" s="16">
        <v>45504</v>
      </c>
      <c r="F1369" s="22">
        <v>113190.94</v>
      </c>
    </row>
    <row r="1370" spans="1:6" ht="19.2" x14ac:dyDescent="0.3">
      <c r="A1370" s="4" t="s">
        <v>394</v>
      </c>
      <c r="B1370" s="24" t="s">
        <v>195</v>
      </c>
      <c r="C1370" s="25" t="s">
        <v>71</v>
      </c>
      <c r="D1370" s="7">
        <v>15991.95</v>
      </c>
      <c r="E1370" s="16">
        <v>45504</v>
      </c>
      <c r="F1370" s="22">
        <v>0</v>
      </c>
    </row>
    <row r="1371" spans="1:6" ht="19.2" x14ac:dyDescent="0.3">
      <c r="A1371" s="4" t="s">
        <v>394</v>
      </c>
      <c r="B1371" s="24" t="s">
        <v>195</v>
      </c>
      <c r="C1371" s="25" t="s">
        <v>80</v>
      </c>
      <c r="D1371" s="7">
        <v>584293.72</v>
      </c>
      <c r="E1371" s="16">
        <v>45488</v>
      </c>
      <c r="F1371" s="22">
        <v>0</v>
      </c>
    </row>
    <row r="1372" spans="1:6" ht="19.2" x14ac:dyDescent="0.3">
      <c r="A1372" s="4" t="s">
        <v>394</v>
      </c>
      <c r="B1372" s="24" t="s">
        <v>195</v>
      </c>
      <c r="C1372" s="25" t="s">
        <v>81</v>
      </c>
      <c r="D1372" s="7">
        <v>40414.03</v>
      </c>
      <c r="E1372" s="16">
        <v>45488</v>
      </c>
      <c r="F1372" s="22">
        <v>105072.38</v>
      </c>
    </row>
    <row r="1373" spans="1:6" ht="19.2" x14ac:dyDescent="0.3">
      <c r="A1373" s="4" t="s">
        <v>394</v>
      </c>
      <c r="B1373" s="24" t="s">
        <v>195</v>
      </c>
      <c r="C1373" s="25" t="s">
        <v>82</v>
      </c>
      <c r="D1373" s="7">
        <v>192488.76</v>
      </c>
      <c r="E1373" s="16">
        <v>45519</v>
      </c>
      <c r="F1373" s="22">
        <v>0</v>
      </c>
    </row>
    <row r="1374" spans="1:6" ht="19.2" x14ac:dyDescent="0.3">
      <c r="A1374" s="4" t="s">
        <v>394</v>
      </c>
      <c r="B1374" s="24" t="s">
        <v>195</v>
      </c>
      <c r="C1374" s="25" t="s">
        <v>83</v>
      </c>
      <c r="D1374" s="7">
        <v>52398.879999999997</v>
      </c>
      <c r="E1374" s="16">
        <v>45519</v>
      </c>
      <c r="F1374" s="22">
        <v>0</v>
      </c>
    </row>
    <row r="1375" spans="1:6" ht="19.2" x14ac:dyDescent="0.3">
      <c r="A1375" s="4" t="s">
        <v>394</v>
      </c>
      <c r="B1375" s="24" t="s">
        <v>195</v>
      </c>
      <c r="C1375" s="25" t="s">
        <v>84</v>
      </c>
      <c r="D1375" s="7">
        <v>186622.25</v>
      </c>
      <c r="E1375" s="16">
        <v>45519</v>
      </c>
      <c r="F1375" s="22">
        <v>0</v>
      </c>
    </row>
    <row r="1376" spans="1:6" ht="19.2" x14ac:dyDescent="0.3">
      <c r="A1376" s="4" t="s">
        <v>394</v>
      </c>
      <c r="B1376" s="24" t="s">
        <v>195</v>
      </c>
      <c r="C1376" s="25" t="s">
        <v>85</v>
      </c>
      <c r="D1376" s="7">
        <v>50801.91</v>
      </c>
      <c r="E1376" s="16">
        <v>45519</v>
      </c>
      <c r="F1376" s="22">
        <v>0</v>
      </c>
    </row>
    <row r="1377" spans="1:6" ht="19.2" x14ac:dyDescent="0.3">
      <c r="A1377" s="4" t="s">
        <v>394</v>
      </c>
      <c r="B1377" s="24" t="s">
        <v>195</v>
      </c>
      <c r="C1377" s="25" t="s">
        <v>86</v>
      </c>
      <c r="D1377" s="7">
        <v>284174.71000000002</v>
      </c>
      <c r="E1377" s="16">
        <v>45519</v>
      </c>
      <c r="F1377" s="22">
        <v>0</v>
      </c>
    </row>
    <row r="1378" spans="1:6" ht="19.2" x14ac:dyDescent="0.3">
      <c r="A1378" s="4" t="s">
        <v>394</v>
      </c>
      <c r="B1378" s="24" t="s">
        <v>195</v>
      </c>
      <c r="C1378" s="25" t="s">
        <v>87</v>
      </c>
      <c r="D1378" s="7">
        <v>74493.42</v>
      </c>
      <c r="E1378" s="16">
        <v>45519</v>
      </c>
      <c r="F1378" s="22">
        <v>0</v>
      </c>
    </row>
    <row r="1379" spans="1:6" ht="19.2" x14ac:dyDescent="0.3">
      <c r="A1379" s="4" t="s">
        <v>394</v>
      </c>
      <c r="B1379" s="24" t="s">
        <v>195</v>
      </c>
      <c r="C1379" s="25" t="s">
        <v>88</v>
      </c>
      <c r="D1379" s="7">
        <v>187574.29</v>
      </c>
      <c r="E1379" s="16">
        <v>45519</v>
      </c>
      <c r="F1379" s="22">
        <v>0</v>
      </c>
    </row>
    <row r="1380" spans="1:6" ht="19.2" x14ac:dyDescent="0.3">
      <c r="A1380" s="4" t="s">
        <v>394</v>
      </c>
      <c r="B1380" s="24" t="s">
        <v>195</v>
      </c>
      <c r="C1380" s="25" t="s">
        <v>89</v>
      </c>
      <c r="D1380" s="7">
        <v>49170.63</v>
      </c>
      <c r="E1380" s="16">
        <v>45519</v>
      </c>
      <c r="F1380" s="22">
        <v>0</v>
      </c>
    </row>
    <row r="1381" spans="1:6" ht="19.2" x14ac:dyDescent="0.3">
      <c r="A1381" s="4" t="s">
        <v>394</v>
      </c>
      <c r="B1381" s="24" t="s">
        <v>195</v>
      </c>
      <c r="C1381" s="25" t="s">
        <v>90</v>
      </c>
      <c r="D1381" s="7">
        <v>187574.29</v>
      </c>
      <c r="E1381" s="16">
        <v>45762</v>
      </c>
      <c r="F1381" s="22">
        <v>0</v>
      </c>
    </row>
    <row r="1382" spans="1:6" ht="19.2" x14ac:dyDescent="0.3">
      <c r="A1382" s="4" t="s">
        <v>394</v>
      </c>
      <c r="B1382" s="24" t="s">
        <v>195</v>
      </c>
      <c r="C1382" s="25" t="s">
        <v>91</v>
      </c>
      <c r="D1382" s="7">
        <v>13658.89</v>
      </c>
      <c r="E1382" s="16">
        <v>45762</v>
      </c>
      <c r="F1382" s="22">
        <v>35511.74</v>
      </c>
    </row>
    <row r="1383" spans="1:6" ht="19.2" x14ac:dyDescent="0.3">
      <c r="A1383" s="4" t="s">
        <v>394</v>
      </c>
      <c r="B1383" s="24" t="s">
        <v>195</v>
      </c>
      <c r="C1383" s="25" t="s">
        <v>92</v>
      </c>
      <c r="D1383" s="7">
        <v>1783750.24</v>
      </c>
      <c r="E1383" s="16">
        <v>45519</v>
      </c>
      <c r="F1383" s="22">
        <v>0</v>
      </c>
    </row>
    <row r="1384" spans="1:6" ht="19.2" x14ac:dyDescent="0.3">
      <c r="A1384" s="4" t="s">
        <v>394</v>
      </c>
      <c r="B1384" s="24" t="s">
        <v>195</v>
      </c>
      <c r="C1384" s="25" t="s">
        <v>93</v>
      </c>
      <c r="D1384" s="7">
        <v>467591.43</v>
      </c>
      <c r="E1384" s="16">
        <v>45519</v>
      </c>
      <c r="F1384" s="22">
        <v>0</v>
      </c>
    </row>
    <row r="1385" spans="1:6" ht="19.2" x14ac:dyDescent="0.3">
      <c r="A1385" s="4" t="s">
        <v>394</v>
      </c>
      <c r="B1385" s="24" t="s">
        <v>196</v>
      </c>
      <c r="C1385" s="25" t="s">
        <v>60</v>
      </c>
      <c r="D1385" s="7">
        <v>50851.45</v>
      </c>
      <c r="E1385" s="16">
        <v>45519</v>
      </c>
      <c r="F1385" s="22">
        <v>0</v>
      </c>
    </row>
    <row r="1386" spans="1:6" ht="19.2" x14ac:dyDescent="0.3">
      <c r="A1386" s="4" t="s">
        <v>394</v>
      </c>
      <c r="B1386" s="24" t="s">
        <v>196</v>
      </c>
      <c r="C1386" s="25" t="s">
        <v>61</v>
      </c>
      <c r="D1386" s="7">
        <v>13842.67</v>
      </c>
      <c r="E1386" s="16">
        <v>45519</v>
      </c>
      <c r="F1386" s="22">
        <v>0</v>
      </c>
    </row>
    <row r="1387" spans="1:6" ht="19.2" x14ac:dyDescent="0.3">
      <c r="A1387" s="4" t="s">
        <v>394</v>
      </c>
      <c r="B1387" s="24" t="s">
        <v>196</v>
      </c>
      <c r="C1387" s="25" t="s">
        <v>62</v>
      </c>
      <c r="D1387" s="7">
        <v>49175.14</v>
      </c>
      <c r="E1387" s="16">
        <v>45519</v>
      </c>
      <c r="F1387" s="22">
        <v>0</v>
      </c>
    </row>
    <row r="1388" spans="1:6" ht="19.2" x14ac:dyDescent="0.3">
      <c r="A1388" s="4" t="s">
        <v>394</v>
      </c>
      <c r="B1388" s="24" t="s">
        <v>196</v>
      </c>
      <c r="C1388" s="25" t="s">
        <v>63</v>
      </c>
      <c r="D1388" s="7">
        <v>13386.35</v>
      </c>
      <c r="E1388" s="16">
        <v>45519</v>
      </c>
      <c r="F1388" s="22">
        <v>0</v>
      </c>
    </row>
    <row r="1389" spans="1:6" ht="19.2" x14ac:dyDescent="0.3">
      <c r="A1389" s="4" t="s">
        <v>394</v>
      </c>
      <c r="B1389" s="24" t="s">
        <v>196</v>
      </c>
      <c r="C1389" s="25" t="s">
        <v>64</v>
      </c>
      <c r="D1389" s="7">
        <v>58124</v>
      </c>
      <c r="E1389" s="16">
        <v>45519</v>
      </c>
      <c r="F1389" s="22">
        <v>0</v>
      </c>
    </row>
    <row r="1390" spans="1:6" ht="19.2" x14ac:dyDescent="0.3">
      <c r="A1390" s="4" t="s">
        <v>394</v>
      </c>
      <c r="B1390" s="24" t="s">
        <v>196</v>
      </c>
      <c r="C1390" s="25" t="s">
        <v>65</v>
      </c>
      <c r="D1390" s="7">
        <v>15236.6</v>
      </c>
      <c r="E1390" s="16">
        <v>45519</v>
      </c>
      <c r="F1390" s="22">
        <v>0</v>
      </c>
    </row>
    <row r="1391" spans="1:6" ht="19.2" x14ac:dyDescent="0.3">
      <c r="A1391" s="4" t="s">
        <v>394</v>
      </c>
      <c r="B1391" s="24" t="s">
        <v>196</v>
      </c>
      <c r="C1391" s="25" t="s">
        <v>66</v>
      </c>
      <c r="D1391" s="7">
        <v>45565.81</v>
      </c>
      <c r="E1391" s="16">
        <v>45519</v>
      </c>
      <c r="F1391" s="22">
        <v>0</v>
      </c>
    </row>
    <row r="1392" spans="1:6" ht="19.2" x14ac:dyDescent="0.3">
      <c r="A1392" s="4" t="s">
        <v>394</v>
      </c>
      <c r="B1392" s="24" t="s">
        <v>196</v>
      </c>
      <c r="C1392" s="25" t="s">
        <v>67</v>
      </c>
      <c r="D1392" s="7">
        <v>11944.6</v>
      </c>
      <c r="E1392" s="16">
        <v>45519</v>
      </c>
      <c r="F1392" s="22">
        <v>0</v>
      </c>
    </row>
    <row r="1393" spans="1:6" ht="19.2" x14ac:dyDescent="0.3">
      <c r="A1393" s="4" t="s">
        <v>394</v>
      </c>
      <c r="B1393" s="24" t="s">
        <v>196</v>
      </c>
      <c r="C1393" s="25" t="s">
        <v>57</v>
      </c>
      <c r="D1393" s="7">
        <v>152365.41</v>
      </c>
      <c r="E1393" s="16">
        <v>45504</v>
      </c>
      <c r="F1393" s="22">
        <v>0</v>
      </c>
    </row>
    <row r="1394" spans="1:6" ht="19.2" x14ac:dyDescent="0.3">
      <c r="A1394" s="4" t="s">
        <v>394</v>
      </c>
      <c r="B1394" s="24" t="s">
        <v>196</v>
      </c>
      <c r="C1394" s="25" t="s">
        <v>72</v>
      </c>
      <c r="D1394" s="7">
        <v>28715.81</v>
      </c>
      <c r="E1394" s="16">
        <v>45504</v>
      </c>
      <c r="F1394" s="22">
        <v>0</v>
      </c>
    </row>
    <row r="1395" spans="1:6" ht="19.2" x14ac:dyDescent="0.3">
      <c r="A1395" s="4" t="s">
        <v>394</v>
      </c>
      <c r="B1395" s="24" t="s">
        <v>196</v>
      </c>
      <c r="C1395" s="25" t="s">
        <v>80</v>
      </c>
      <c r="D1395" s="7">
        <v>133181.21</v>
      </c>
      <c r="E1395" s="16">
        <v>45519</v>
      </c>
      <c r="F1395" s="22">
        <v>0</v>
      </c>
    </row>
    <row r="1396" spans="1:6" ht="19.2" x14ac:dyDescent="0.3">
      <c r="A1396" s="4" t="s">
        <v>394</v>
      </c>
      <c r="B1396" s="24" t="s">
        <v>196</v>
      </c>
      <c r="C1396" s="25" t="s">
        <v>81</v>
      </c>
      <c r="D1396" s="7">
        <v>34912.06</v>
      </c>
      <c r="E1396" s="16">
        <v>45519</v>
      </c>
      <c r="F1396" s="22">
        <v>0</v>
      </c>
    </row>
    <row r="1397" spans="1:6" ht="19.2" x14ac:dyDescent="0.3">
      <c r="A1397" s="4" t="s">
        <v>394</v>
      </c>
      <c r="B1397" s="24" t="s">
        <v>196</v>
      </c>
      <c r="C1397" s="25" t="s">
        <v>82</v>
      </c>
      <c r="D1397" s="7">
        <v>46191.11</v>
      </c>
      <c r="E1397" s="16">
        <v>45519</v>
      </c>
      <c r="F1397" s="22">
        <v>0</v>
      </c>
    </row>
    <row r="1398" spans="1:6" ht="19.2" x14ac:dyDescent="0.3">
      <c r="A1398" s="4" t="s">
        <v>394</v>
      </c>
      <c r="B1398" s="24" t="s">
        <v>196</v>
      </c>
      <c r="C1398" s="25" t="s">
        <v>83</v>
      </c>
      <c r="D1398" s="7">
        <v>12574.04</v>
      </c>
      <c r="E1398" s="16">
        <v>45519</v>
      </c>
      <c r="F1398" s="22">
        <v>0</v>
      </c>
    </row>
    <row r="1399" spans="1:6" ht="19.2" x14ac:dyDescent="0.3">
      <c r="A1399" s="4" t="s">
        <v>394</v>
      </c>
      <c r="B1399" s="24" t="s">
        <v>196</v>
      </c>
      <c r="C1399" s="25" t="s">
        <v>84</v>
      </c>
      <c r="D1399" s="7">
        <v>44783.33</v>
      </c>
      <c r="E1399" s="16">
        <v>45519</v>
      </c>
      <c r="F1399" s="22">
        <v>0</v>
      </c>
    </row>
    <row r="1400" spans="1:6" ht="19.2" x14ac:dyDescent="0.3">
      <c r="A1400" s="4" t="s">
        <v>394</v>
      </c>
      <c r="B1400" s="24" t="s">
        <v>196</v>
      </c>
      <c r="C1400" s="25" t="s">
        <v>85</v>
      </c>
      <c r="D1400" s="7">
        <v>12190.82</v>
      </c>
      <c r="E1400" s="16">
        <v>45519</v>
      </c>
      <c r="F1400" s="22">
        <v>0</v>
      </c>
    </row>
    <row r="1401" spans="1:6" ht="19.2" x14ac:dyDescent="0.3">
      <c r="A1401" s="4" t="s">
        <v>394</v>
      </c>
      <c r="B1401" s="24" t="s">
        <v>196</v>
      </c>
      <c r="C1401" s="25" t="s">
        <v>86</v>
      </c>
      <c r="D1401" s="7">
        <v>68192.789999999994</v>
      </c>
      <c r="E1401" s="16">
        <v>45519</v>
      </c>
      <c r="F1401" s="22">
        <v>0</v>
      </c>
    </row>
    <row r="1402" spans="1:6" ht="19.2" x14ac:dyDescent="0.3">
      <c r="A1402" s="4" t="s">
        <v>394</v>
      </c>
      <c r="B1402" s="24" t="s">
        <v>196</v>
      </c>
      <c r="C1402" s="25" t="s">
        <v>87</v>
      </c>
      <c r="D1402" s="7">
        <v>17876.02</v>
      </c>
      <c r="E1402" s="16">
        <v>45519</v>
      </c>
      <c r="F1402" s="22">
        <v>0</v>
      </c>
    </row>
    <row r="1403" spans="1:6" ht="19.2" x14ac:dyDescent="0.3">
      <c r="A1403" s="4" t="s">
        <v>394</v>
      </c>
      <c r="B1403" s="24" t="s">
        <v>196</v>
      </c>
      <c r="C1403" s="25" t="s">
        <v>88</v>
      </c>
      <c r="D1403" s="7">
        <v>45011.79</v>
      </c>
      <c r="E1403" s="16">
        <v>45519</v>
      </c>
      <c r="F1403" s="22">
        <v>0</v>
      </c>
    </row>
    <row r="1404" spans="1:6" ht="19.2" x14ac:dyDescent="0.3">
      <c r="A1404" s="4" t="s">
        <v>394</v>
      </c>
      <c r="B1404" s="24" t="s">
        <v>196</v>
      </c>
      <c r="C1404" s="25" t="s">
        <v>89</v>
      </c>
      <c r="D1404" s="7">
        <v>11799.37</v>
      </c>
      <c r="E1404" s="16">
        <v>45519</v>
      </c>
      <c r="F1404" s="22">
        <v>0</v>
      </c>
    </row>
    <row r="1405" spans="1:6" ht="19.2" x14ac:dyDescent="0.3">
      <c r="A1405" s="4" t="s">
        <v>394</v>
      </c>
      <c r="B1405" s="24" t="s">
        <v>196</v>
      </c>
      <c r="C1405" s="25" t="s">
        <v>90</v>
      </c>
      <c r="D1405" s="7">
        <v>45011.79</v>
      </c>
      <c r="E1405" s="16">
        <v>45762</v>
      </c>
      <c r="F1405" s="22">
        <v>0</v>
      </c>
    </row>
    <row r="1406" spans="1:6" ht="19.2" x14ac:dyDescent="0.3">
      <c r="A1406" s="4" t="s">
        <v>394</v>
      </c>
      <c r="B1406" s="24" t="s">
        <v>196</v>
      </c>
      <c r="C1406" s="25" t="s">
        <v>91</v>
      </c>
      <c r="D1406" s="7">
        <v>11799.37</v>
      </c>
      <c r="E1406" s="16">
        <v>45762</v>
      </c>
      <c r="F1406" s="22">
        <v>0</v>
      </c>
    </row>
    <row r="1407" spans="1:6" ht="19.2" x14ac:dyDescent="0.3">
      <c r="A1407" s="4" t="s">
        <v>394</v>
      </c>
      <c r="B1407" s="24" t="s">
        <v>196</v>
      </c>
      <c r="C1407" s="25" t="s">
        <v>92</v>
      </c>
      <c r="D1407" s="7">
        <v>428042.66</v>
      </c>
      <c r="E1407" s="16">
        <v>45519</v>
      </c>
      <c r="F1407" s="22">
        <v>0</v>
      </c>
    </row>
    <row r="1408" spans="1:6" ht="19.2" x14ac:dyDescent="0.3">
      <c r="A1408" s="4" t="s">
        <v>394</v>
      </c>
      <c r="B1408" s="24" t="s">
        <v>196</v>
      </c>
      <c r="C1408" s="25" t="s">
        <v>93</v>
      </c>
      <c r="D1408" s="7">
        <v>112206.9</v>
      </c>
      <c r="E1408" s="16">
        <v>45519</v>
      </c>
      <c r="F1408" s="22">
        <v>0</v>
      </c>
    </row>
    <row r="1409" spans="1:6" ht="19.2" x14ac:dyDescent="0.3">
      <c r="A1409" s="4" t="s">
        <v>394</v>
      </c>
      <c r="B1409" s="24" t="s">
        <v>197</v>
      </c>
      <c r="C1409" s="25" t="s">
        <v>60</v>
      </c>
      <c r="D1409" s="7">
        <v>4764.54</v>
      </c>
      <c r="E1409" s="16">
        <v>45519</v>
      </c>
      <c r="F1409" s="22">
        <v>0</v>
      </c>
    </row>
    <row r="1410" spans="1:6" ht="19.2" x14ac:dyDescent="0.3">
      <c r="A1410" s="4" t="s">
        <v>394</v>
      </c>
      <c r="B1410" s="24" t="s">
        <v>197</v>
      </c>
      <c r="C1410" s="25" t="s">
        <v>62</v>
      </c>
      <c r="D1410" s="7">
        <v>4607.4799999999996</v>
      </c>
      <c r="E1410" s="16">
        <v>45519</v>
      </c>
      <c r="F1410" s="22">
        <v>0</v>
      </c>
    </row>
    <row r="1411" spans="1:6" ht="19.2" x14ac:dyDescent="0.3">
      <c r="A1411" s="4" t="s">
        <v>394</v>
      </c>
      <c r="B1411" s="24" t="s">
        <v>197</v>
      </c>
      <c r="C1411" s="25" t="s">
        <v>64</v>
      </c>
      <c r="D1411" s="7">
        <v>5445.95</v>
      </c>
      <c r="E1411" s="16">
        <v>45519</v>
      </c>
      <c r="F1411" s="22">
        <v>0</v>
      </c>
    </row>
    <row r="1412" spans="1:6" ht="19.2" x14ac:dyDescent="0.3">
      <c r="A1412" s="4" t="s">
        <v>394</v>
      </c>
      <c r="B1412" s="24" t="s">
        <v>197</v>
      </c>
      <c r="C1412" s="25" t="s">
        <v>66</v>
      </c>
      <c r="D1412" s="7">
        <v>4269.3</v>
      </c>
      <c r="E1412" s="16">
        <v>45519</v>
      </c>
      <c r="F1412" s="22">
        <v>0</v>
      </c>
    </row>
    <row r="1413" spans="1:6" ht="19.2" x14ac:dyDescent="0.3">
      <c r="A1413" s="4" t="s">
        <v>394</v>
      </c>
      <c r="B1413" s="24" t="s">
        <v>197</v>
      </c>
      <c r="C1413" s="25" t="s">
        <v>57</v>
      </c>
      <c r="D1413" s="7">
        <v>14275.92</v>
      </c>
      <c r="E1413" s="16">
        <v>45504</v>
      </c>
      <c r="F1413" s="22">
        <v>0</v>
      </c>
    </row>
    <row r="1414" spans="1:6" ht="19.2" x14ac:dyDescent="0.3">
      <c r="A1414" s="4" t="s">
        <v>394</v>
      </c>
      <c r="B1414" s="24" t="s">
        <v>197</v>
      </c>
      <c r="C1414" s="25" t="s">
        <v>80</v>
      </c>
      <c r="D1414" s="7">
        <v>12478.45</v>
      </c>
      <c r="E1414" s="16">
        <v>45488</v>
      </c>
      <c r="F1414" s="22">
        <v>0</v>
      </c>
    </row>
    <row r="1415" spans="1:6" ht="19.2" x14ac:dyDescent="0.3">
      <c r="A1415" s="4" t="s">
        <v>394</v>
      </c>
      <c r="B1415" s="24" t="s">
        <v>197</v>
      </c>
      <c r="C1415" s="25" t="s">
        <v>82</v>
      </c>
      <c r="D1415" s="7">
        <v>4327.8900000000003</v>
      </c>
      <c r="E1415" s="16">
        <v>45519</v>
      </c>
      <c r="F1415" s="22">
        <v>0</v>
      </c>
    </row>
    <row r="1416" spans="1:6" ht="19.2" x14ac:dyDescent="0.3">
      <c r="A1416" s="4" t="s">
        <v>394</v>
      </c>
      <c r="B1416" s="24" t="s">
        <v>197</v>
      </c>
      <c r="C1416" s="25" t="s">
        <v>84</v>
      </c>
      <c r="D1416" s="7">
        <v>4195.99</v>
      </c>
      <c r="E1416" s="16">
        <v>45519</v>
      </c>
      <c r="F1416" s="22">
        <v>0</v>
      </c>
    </row>
    <row r="1417" spans="1:6" ht="19.2" x14ac:dyDescent="0.3">
      <c r="A1417" s="4" t="s">
        <v>394</v>
      </c>
      <c r="B1417" s="24" t="s">
        <v>197</v>
      </c>
      <c r="C1417" s="25" t="s">
        <v>86</v>
      </c>
      <c r="D1417" s="7">
        <v>6389.34</v>
      </c>
      <c r="E1417" s="16">
        <v>45519</v>
      </c>
      <c r="F1417" s="22">
        <v>0</v>
      </c>
    </row>
    <row r="1418" spans="1:6" ht="19.2" x14ac:dyDescent="0.3">
      <c r="A1418" s="4" t="s">
        <v>394</v>
      </c>
      <c r="B1418" s="24" t="s">
        <v>197</v>
      </c>
      <c r="C1418" s="25" t="s">
        <v>88</v>
      </c>
      <c r="D1418" s="7">
        <v>4217.3900000000003</v>
      </c>
      <c r="E1418" s="16">
        <v>45519</v>
      </c>
      <c r="F1418" s="22">
        <v>0</v>
      </c>
    </row>
    <row r="1419" spans="1:6" ht="19.2" x14ac:dyDescent="0.3">
      <c r="A1419" s="4" t="s">
        <v>394</v>
      </c>
      <c r="B1419" s="24" t="s">
        <v>197</v>
      </c>
      <c r="C1419" s="25" t="s">
        <v>90</v>
      </c>
      <c r="D1419" s="7">
        <v>4217.3900000000003</v>
      </c>
      <c r="E1419" s="16">
        <v>45762</v>
      </c>
      <c r="F1419" s="22">
        <v>0</v>
      </c>
    </row>
    <row r="1420" spans="1:6" ht="19.2" x14ac:dyDescent="0.3">
      <c r="A1420" s="4" t="s">
        <v>394</v>
      </c>
      <c r="B1420" s="24" t="s">
        <v>197</v>
      </c>
      <c r="C1420" s="25" t="s">
        <v>92</v>
      </c>
      <c r="D1420" s="7">
        <v>40105.589999999997</v>
      </c>
      <c r="E1420" s="16">
        <v>45519</v>
      </c>
      <c r="F1420" s="22">
        <v>0</v>
      </c>
    </row>
    <row r="1421" spans="1:6" ht="19.2" x14ac:dyDescent="0.3">
      <c r="A1421" s="4" t="s">
        <v>394</v>
      </c>
      <c r="B1421" s="24" t="s">
        <v>198</v>
      </c>
      <c r="C1421" s="25" t="s">
        <v>60</v>
      </c>
      <c r="D1421" s="7">
        <v>1219.22</v>
      </c>
      <c r="E1421" s="16">
        <v>45519</v>
      </c>
      <c r="F1421" s="22">
        <v>0</v>
      </c>
    </row>
    <row r="1422" spans="1:6" ht="19.2" x14ac:dyDescent="0.3">
      <c r="A1422" s="4" t="s">
        <v>394</v>
      </c>
      <c r="B1422" s="24" t="s">
        <v>198</v>
      </c>
      <c r="C1422" s="25" t="s">
        <v>62</v>
      </c>
      <c r="D1422" s="7">
        <v>1179.03</v>
      </c>
      <c r="E1422" s="16">
        <v>45519</v>
      </c>
      <c r="F1422" s="22">
        <v>0</v>
      </c>
    </row>
    <row r="1423" spans="1:6" ht="19.2" x14ac:dyDescent="0.3">
      <c r="A1423" s="4" t="s">
        <v>394</v>
      </c>
      <c r="B1423" s="24" t="s">
        <v>198</v>
      </c>
      <c r="C1423" s="25" t="s">
        <v>64</v>
      </c>
      <c r="D1423" s="7">
        <v>1393.59</v>
      </c>
      <c r="E1423" s="16">
        <v>45519</v>
      </c>
      <c r="F1423" s="22">
        <v>0</v>
      </c>
    </row>
    <row r="1424" spans="1:6" ht="19.2" x14ac:dyDescent="0.3">
      <c r="A1424" s="4" t="s">
        <v>394</v>
      </c>
      <c r="B1424" s="24" t="s">
        <v>198</v>
      </c>
      <c r="C1424" s="25" t="s">
        <v>66</v>
      </c>
      <c r="D1424" s="7">
        <v>1092.49</v>
      </c>
      <c r="E1424" s="16">
        <v>45519</v>
      </c>
      <c r="F1424" s="22">
        <v>0</v>
      </c>
    </row>
    <row r="1425" spans="1:6" ht="19.2" x14ac:dyDescent="0.3">
      <c r="A1425" s="4" t="s">
        <v>394</v>
      </c>
      <c r="B1425" s="24" t="s">
        <v>198</v>
      </c>
      <c r="C1425" s="25" t="s">
        <v>57</v>
      </c>
      <c r="D1425" s="7">
        <v>3653.12</v>
      </c>
      <c r="E1425" s="16">
        <v>45504</v>
      </c>
      <c r="F1425" s="22">
        <v>0</v>
      </c>
    </row>
    <row r="1426" spans="1:6" ht="19.2" x14ac:dyDescent="0.3">
      <c r="A1426" s="4" t="s">
        <v>394</v>
      </c>
      <c r="B1426" s="24" t="s">
        <v>198</v>
      </c>
      <c r="C1426" s="25" t="s">
        <v>80</v>
      </c>
      <c r="D1426" s="7">
        <v>3193.16</v>
      </c>
      <c r="E1426" s="16">
        <v>45488</v>
      </c>
      <c r="F1426" s="22">
        <v>0</v>
      </c>
    </row>
    <row r="1427" spans="1:6" ht="19.2" x14ac:dyDescent="0.3">
      <c r="A1427" s="4" t="s">
        <v>394</v>
      </c>
      <c r="B1427" s="24" t="s">
        <v>198</v>
      </c>
      <c r="C1427" s="25" t="s">
        <v>82</v>
      </c>
      <c r="D1427" s="7">
        <v>1107.48</v>
      </c>
      <c r="E1427" s="16">
        <v>45519</v>
      </c>
      <c r="F1427" s="22">
        <v>0</v>
      </c>
    </row>
    <row r="1428" spans="1:6" ht="19.2" x14ac:dyDescent="0.3">
      <c r="A1428" s="4" t="s">
        <v>394</v>
      </c>
      <c r="B1428" s="24" t="s">
        <v>198</v>
      </c>
      <c r="C1428" s="25" t="s">
        <v>84</v>
      </c>
      <c r="D1428" s="7">
        <v>1073.73</v>
      </c>
      <c r="E1428" s="16">
        <v>45519</v>
      </c>
      <c r="F1428" s="22">
        <v>0</v>
      </c>
    </row>
    <row r="1429" spans="1:6" ht="19.2" x14ac:dyDescent="0.3">
      <c r="A1429" s="4" t="s">
        <v>394</v>
      </c>
      <c r="B1429" s="24" t="s">
        <v>198</v>
      </c>
      <c r="C1429" s="25" t="s">
        <v>86</v>
      </c>
      <c r="D1429" s="7">
        <v>1635</v>
      </c>
      <c r="E1429" s="16">
        <v>45519</v>
      </c>
      <c r="F1429" s="22">
        <v>0</v>
      </c>
    </row>
    <row r="1430" spans="1:6" ht="19.2" x14ac:dyDescent="0.3">
      <c r="A1430" s="4" t="s">
        <v>394</v>
      </c>
      <c r="B1430" s="24" t="s">
        <v>198</v>
      </c>
      <c r="C1430" s="25" t="s">
        <v>88</v>
      </c>
      <c r="D1430" s="7">
        <v>1079.21</v>
      </c>
      <c r="E1430" s="16">
        <v>45519</v>
      </c>
      <c r="F1430" s="22">
        <v>0</v>
      </c>
    </row>
    <row r="1431" spans="1:6" ht="19.2" x14ac:dyDescent="0.3">
      <c r="A1431" s="4" t="s">
        <v>394</v>
      </c>
      <c r="B1431" s="24" t="s">
        <v>198</v>
      </c>
      <c r="C1431" s="25" t="s">
        <v>90</v>
      </c>
      <c r="D1431" s="7">
        <v>1079.21</v>
      </c>
      <c r="E1431" s="16">
        <v>45762</v>
      </c>
      <c r="F1431" s="22">
        <v>0</v>
      </c>
    </row>
    <row r="1432" spans="1:6" ht="19.2" x14ac:dyDescent="0.3">
      <c r="A1432" s="4" t="s">
        <v>394</v>
      </c>
      <c r="B1432" s="24" t="s">
        <v>198</v>
      </c>
      <c r="C1432" s="25" t="s">
        <v>92</v>
      </c>
      <c r="D1432" s="7">
        <v>10262.790000000001</v>
      </c>
      <c r="E1432" s="16">
        <v>45519</v>
      </c>
      <c r="F1432" s="22">
        <v>0</v>
      </c>
    </row>
    <row r="1433" spans="1:6" ht="19.2" x14ac:dyDescent="0.3">
      <c r="A1433" s="4" t="s">
        <v>394</v>
      </c>
      <c r="B1433" s="24" t="s">
        <v>199</v>
      </c>
      <c r="C1433" s="25" t="s">
        <v>60</v>
      </c>
      <c r="D1433" s="7">
        <v>53040.91</v>
      </c>
      <c r="E1433" s="16">
        <v>45519</v>
      </c>
      <c r="F1433" s="22">
        <v>0</v>
      </c>
    </row>
    <row r="1434" spans="1:6" ht="19.2" x14ac:dyDescent="0.3">
      <c r="A1434" s="4" t="s">
        <v>394</v>
      </c>
      <c r="B1434" s="24" t="s">
        <v>199</v>
      </c>
      <c r="C1434" s="25" t="s">
        <v>61</v>
      </c>
      <c r="D1434" s="7">
        <v>14438.68</v>
      </c>
      <c r="E1434" s="16">
        <v>45519</v>
      </c>
      <c r="F1434" s="22">
        <v>0</v>
      </c>
    </row>
    <row r="1435" spans="1:6" ht="19.2" x14ac:dyDescent="0.3">
      <c r="A1435" s="4" t="s">
        <v>394</v>
      </c>
      <c r="B1435" s="24" t="s">
        <v>199</v>
      </c>
      <c r="C1435" s="25" t="s">
        <v>62</v>
      </c>
      <c r="D1435" s="7">
        <v>51292.44</v>
      </c>
      <c r="E1435" s="16">
        <v>45519</v>
      </c>
      <c r="F1435" s="22">
        <v>0</v>
      </c>
    </row>
    <row r="1436" spans="1:6" ht="19.2" x14ac:dyDescent="0.3">
      <c r="A1436" s="4" t="s">
        <v>394</v>
      </c>
      <c r="B1436" s="24" t="s">
        <v>199</v>
      </c>
      <c r="C1436" s="25" t="s">
        <v>63</v>
      </c>
      <c r="D1436" s="7">
        <v>13962.72</v>
      </c>
      <c r="E1436" s="16">
        <v>45519</v>
      </c>
      <c r="F1436" s="22">
        <v>0</v>
      </c>
    </row>
    <row r="1437" spans="1:6" ht="19.2" x14ac:dyDescent="0.3">
      <c r="A1437" s="4" t="s">
        <v>394</v>
      </c>
      <c r="B1437" s="24" t="s">
        <v>199</v>
      </c>
      <c r="C1437" s="25" t="s">
        <v>64</v>
      </c>
      <c r="D1437" s="7">
        <v>60626.59</v>
      </c>
      <c r="E1437" s="16">
        <v>45519</v>
      </c>
      <c r="F1437" s="22">
        <v>0</v>
      </c>
    </row>
    <row r="1438" spans="1:6" ht="19.2" x14ac:dyDescent="0.3">
      <c r="A1438" s="4" t="s">
        <v>394</v>
      </c>
      <c r="B1438" s="24" t="s">
        <v>199</v>
      </c>
      <c r="C1438" s="25" t="s">
        <v>65</v>
      </c>
      <c r="D1438" s="7">
        <v>15892.63</v>
      </c>
      <c r="E1438" s="16">
        <v>45519</v>
      </c>
      <c r="F1438" s="22">
        <v>0</v>
      </c>
    </row>
    <row r="1439" spans="1:6" ht="19.2" x14ac:dyDescent="0.3">
      <c r="A1439" s="4" t="s">
        <v>394</v>
      </c>
      <c r="B1439" s="24" t="s">
        <v>199</v>
      </c>
      <c r="C1439" s="25" t="s">
        <v>66</v>
      </c>
      <c r="D1439" s="7">
        <v>47527.7</v>
      </c>
      <c r="E1439" s="16">
        <v>45519</v>
      </c>
      <c r="F1439" s="22">
        <v>0</v>
      </c>
    </row>
    <row r="1440" spans="1:6" ht="19.2" x14ac:dyDescent="0.3">
      <c r="A1440" s="4" t="s">
        <v>394</v>
      </c>
      <c r="B1440" s="24" t="s">
        <v>199</v>
      </c>
      <c r="C1440" s="25" t="s">
        <v>67</v>
      </c>
      <c r="D1440" s="7">
        <v>12458.89</v>
      </c>
      <c r="E1440" s="16">
        <v>45519</v>
      </c>
      <c r="F1440" s="22">
        <v>0</v>
      </c>
    </row>
    <row r="1441" spans="1:6" ht="19.2" x14ac:dyDescent="0.3">
      <c r="A1441" s="4" t="s">
        <v>394</v>
      </c>
      <c r="B1441" s="24" t="s">
        <v>199</v>
      </c>
      <c r="C1441" s="25" t="s">
        <v>57</v>
      </c>
      <c r="D1441" s="7">
        <v>158925.68</v>
      </c>
      <c r="E1441" s="16">
        <v>45504</v>
      </c>
      <c r="F1441" s="22">
        <v>0</v>
      </c>
    </row>
    <row r="1442" spans="1:6" ht="19.2" x14ac:dyDescent="0.3">
      <c r="A1442" s="4" t="s">
        <v>394</v>
      </c>
      <c r="B1442" s="24" t="s">
        <v>199</v>
      </c>
      <c r="C1442" s="25" t="s">
        <v>72</v>
      </c>
      <c r="D1442" s="7">
        <v>24285.87</v>
      </c>
      <c r="E1442" s="16">
        <v>45504</v>
      </c>
      <c r="F1442" s="22">
        <v>5666.34</v>
      </c>
    </row>
    <row r="1443" spans="1:6" ht="19.2" x14ac:dyDescent="0.3">
      <c r="A1443" s="4" t="s">
        <v>394</v>
      </c>
      <c r="B1443" s="24" t="s">
        <v>199</v>
      </c>
      <c r="C1443" s="25" t="s">
        <v>80</v>
      </c>
      <c r="D1443" s="7">
        <v>138915.48000000001</v>
      </c>
      <c r="E1443" s="16">
        <v>45488</v>
      </c>
      <c r="F1443" s="22">
        <v>0</v>
      </c>
    </row>
    <row r="1444" spans="1:6" ht="19.2" x14ac:dyDescent="0.3">
      <c r="A1444" s="4" t="s">
        <v>394</v>
      </c>
      <c r="B1444" s="24" t="s">
        <v>199</v>
      </c>
      <c r="C1444" s="25" t="s">
        <v>81</v>
      </c>
      <c r="D1444" s="7">
        <v>31155.32</v>
      </c>
      <c r="E1444" s="16">
        <v>45488</v>
      </c>
      <c r="F1444" s="22">
        <v>5259.92</v>
      </c>
    </row>
    <row r="1445" spans="1:6" ht="19.2" x14ac:dyDescent="0.3">
      <c r="A1445" s="4" t="s">
        <v>394</v>
      </c>
      <c r="B1445" s="24" t="s">
        <v>199</v>
      </c>
      <c r="C1445" s="25" t="s">
        <v>82</v>
      </c>
      <c r="D1445" s="7">
        <v>48179.92</v>
      </c>
      <c r="E1445" s="16">
        <v>45519</v>
      </c>
      <c r="F1445" s="22">
        <v>0</v>
      </c>
    </row>
    <row r="1446" spans="1:6" ht="19.2" x14ac:dyDescent="0.3">
      <c r="A1446" s="4" t="s">
        <v>394</v>
      </c>
      <c r="B1446" s="24" t="s">
        <v>199</v>
      </c>
      <c r="C1446" s="25" t="s">
        <v>83</v>
      </c>
      <c r="D1446" s="7">
        <v>13115.43</v>
      </c>
      <c r="E1446" s="16">
        <v>45519</v>
      </c>
      <c r="F1446" s="22">
        <v>0</v>
      </c>
    </row>
    <row r="1447" spans="1:6" ht="19.2" x14ac:dyDescent="0.3">
      <c r="A1447" s="4" t="s">
        <v>394</v>
      </c>
      <c r="B1447" s="24" t="s">
        <v>199</v>
      </c>
      <c r="C1447" s="25" t="s">
        <v>84</v>
      </c>
      <c r="D1447" s="7">
        <v>46711.53</v>
      </c>
      <c r="E1447" s="16">
        <v>45519</v>
      </c>
      <c r="F1447" s="22">
        <v>0</v>
      </c>
    </row>
    <row r="1448" spans="1:6" ht="19.2" x14ac:dyDescent="0.3">
      <c r="A1448" s="4" t="s">
        <v>394</v>
      </c>
      <c r="B1448" s="24" t="s">
        <v>199</v>
      </c>
      <c r="C1448" s="25" t="s">
        <v>85</v>
      </c>
      <c r="D1448" s="7">
        <v>12715.71</v>
      </c>
      <c r="E1448" s="16">
        <v>45519</v>
      </c>
      <c r="F1448" s="22">
        <v>0</v>
      </c>
    </row>
    <row r="1449" spans="1:6" ht="19.2" x14ac:dyDescent="0.3">
      <c r="A1449" s="4" t="s">
        <v>394</v>
      </c>
      <c r="B1449" s="24" t="s">
        <v>199</v>
      </c>
      <c r="C1449" s="25" t="s">
        <v>86</v>
      </c>
      <c r="D1449" s="7">
        <v>71128.91</v>
      </c>
      <c r="E1449" s="16">
        <v>45519</v>
      </c>
      <c r="F1449" s="22">
        <v>0</v>
      </c>
    </row>
    <row r="1450" spans="1:6" ht="19.2" x14ac:dyDescent="0.3">
      <c r="A1450" s="4" t="s">
        <v>394</v>
      </c>
      <c r="B1450" s="24" t="s">
        <v>199</v>
      </c>
      <c r="C1450" s="25" t="s">
        <v>87</v>
      </c>
      <c r="D1450" s="7">
        <v>18645.7</v>
      </c>
      <c r="E1450" s="16">
        <v>45519</v>
      </c>
      <c r="F1450" s="22">
        <v>0</v>
      </c>
    </row>
    <row r="1451" spans="1:6" ht="19.2" x14ac:dyDescent="0.3">
      <c r="A1451" s="4" t="s">
        <v>394</v>
      </c>
      <c r="B1451" s="24" t="s">
        <v>199</v>
      </c>
      <c r="C1451" s="25" t="s">
        <v>88</v>
      </c>
      <c r="D1451" s="7">
        <v>46949.83</v>
      </c>
      <c r="E1451" s="16">
        <v>45519</v>
      </c>
      <c r="F1451" s="22">
        <v>0</v>
      </c>
    </row>
    <row r="1452" spans="1:6" ht="19.2" x14ac:dyDescent="0.3">
      <c r="A1452" s="4" t="s">
        <v>394</v>
      </c>
      <c r="B1452" s="24" t="s">
        <v>199</v>
      </c>
      <c r="C1452" s="25" t="s">
        <v>89</v>
      </c>
      <c r="D1452" s="7">
        <v>12307.41</v>
      </c>
      <c r="E1452" s="16">
        <v>45519</v>
      </c>
      <c r="F1452" s="22">
        <v>0</v>
      </c>
    </row>
    <row r="1453" spans="1:6" ht="19.2" x14ac:dyDescent="0.3">
      <c r="A1453" s="4" t="s">
        <v>394</v>
      </c>
      <c r="B1453" s="24" t="s">
        <v>199</v>
      </c>
      <c r="C1453" s="25" t="s">
        <v>90</v>
      </c>
      <c r="D1453" s="7">
        <v>46949.83</v>
      </c>
      <c r="E1453" s="16">
        <v>45762</v>
      </c>
      <c r="F1453" s="22">
        <v>0</v>
      </c>
    </row>
    <row r="1454" spans="1:6" ht="19.2" x14ac:dyDescent="0.3">
      <c r="A1454" s="4" t="s">
        <v>394</v>
      </c>
      <c r="B1454" s="24" t="s">
        <v>199</v>
      </c>
      <c r="C1454" s="25" t="s">
        <v>91</v>
      </c>
      <c r="D1454" s="7">
        <v>12307.41</v>
      </c>
      <c r="E1454" s="16">
        <v>45762</v>
      </c>
      <c r="F1454" s="22">
        <v>0</v>
      </c>
    </row>
    <row r="1455" spans="1:6" ht="19.2" x14ac:dyDescent="0.3">
      <c r="A1455" s="4" t="s">
        <v>394</v>
      </c>
      <c r="B1455" s="24" t="s">
        <v>199</v>
      </c>
      <c r="C1455" s="25" t="s">
        <v>92</v>
      </c>
      <c r="D1455" s="7">
        <v>446472.54</v>
      </c>
      <c r="E1455" s="16">
        <v>45519</v>
      </c>
      <c r="F1455" s="22">
        <v>0</v>
      </c>
    </row>
    <row r="1456" spans="1:6" ht="19.2" x14ac:dyDescent="0.3">
      <c r="A1456" s="4" t="s">
        <v>394</v>
      </c>
      <c r="B1456" s="24" t="s">
        <v>199</v>
      </c>
      <c r="C1456" s="25" t="s">
        <v>93</v>
      </c>
      <c r="D1456" s="7">
        <v>117038.1</v>
      </c>
      <c r="E1456" s="16">
        <v>45519</v>
      </c>
      <c r="F1456" s="22">
        <v>0</v>
      </c>
    </row>
    <row r="1457" spans="1:6" ht="19.2" x14ac:dyDescent="0.3">
      <c r="A1457" s="4" t="s">
        <v>394</v>
      </c>
      <c r="B1457" s="24" t="s">
        <v>200</v>
      </c>
      <c r="C1457" s="25" t="s">
        <v>60</v>
      </c>
      <c r="D1457" s="7">
        <v>11439.69</v>
      </c>
      <c r="E1457" s="16">
        <v>45519</v>
      </c>
      <c r="F1457" s="22">
        <v>0</v>
      </c>
    </row>
    <row r="1458" spans="1:6" ht="19.2" x14ac:dyDescent="0.3">
      <c r="A1458" s="4" t="s">
        <v>394</v>
      </c>
      <c r="B1458" s="24" t="s">
        <v>200</v>
      </c>
      <c r="C1458" s="25" t="s">
        <v>62</v>
      </c>
      <c r="D1458" s="7">
        <v>11062.59</v>
      </c>
      <c r="E1458" s="16">
        <v>45519</v>
      </c>
      <c r="F1458" s="22">
        <v>0</v>
      </c>
    </row>
    <row r="1459" spans="1:6" ht="19.2" x14ac:dyDescent="0.3">
      <c r="A1459" s="4" t="s">
        <v>394</v>
      </c>
      <c r="B1459" s="24" t="s">
        <v>200</v>
      </c>
      <c r="C1459" s="25" t="s">
        <v>64</v>
      </c>
      <c r="D1459" s="7">
        <v>13075.75</v>
      </c>
      <c r="E1459" s="16">
        <v>45519</v>
      </c>
      <c r="F1459" s="22">
        <v>0</v>
      </c>
    </row>
    <row r="1460" spans="1:6" ht="19.2" x14ac:dyDescent="0.3">
      <c r="A1460" s="4" t="s">
        <v>394</v>
      </c>
      <c r="B1460" s="24" t="s">
        <v>200</v>
      </c>
      <c r="C1460" s="25" t="s">
        <v>66</v>
      </c>
      <c r="D1460" s="7">
        <v>10250.620000000001</v>
      </c>
      <c r="E1460" s="16">
        <v>45519</v>
      </c>
      <c r="F1460" s="22">
        <v>0</v>
      </c>
    </row>
    <row r="1461" spans="1:6" ht="19.2" x14ac:dyDescent="0.3">
      <c r="A1461" s="4" t="s">
        <v>394</v>
      </c>
      <c r="B1461" s="24" t="s">
        <v>200</v>
      </c>
      <c r="C1461" s="25" t="s">
        <v>57</v>
      </c>
      <c r="D1461" s="7">
        <v>34276.58</v>
      </c>
      <c r="E1461" s="16">
        <v>45504</v>
      </c>
      <c r="F1461" s="22">
        <v>0</v>
      </c>
    </row>
    <row r="1462" spans="1:6" ht="19.2" x14ac:dyDescent="0.3">
      <c r="A1462" s="4" t="s">
        <v>394</v>
      </c>
      <c r="B1462" s="24" t="s">
        <v>200</v>
      </c>
      <c r="C1462" s="25" t="s">
        <v>80</v>
      </c>
      <c r="D1462" s="7">
        <v>29960.85</v>
      </c>
      <c r="E1462" s="16">
        <v>45488</v>
      </c>
      <c r="F1462" s="22">
        <v>0</v>
      </c>
    </row>
    <row r="1463" spans="1:6" ht="19.2" x14ac:dyDescent="0.3">
      <c r="A1463" s="4" t="s">
        <v>394</v>
      </c>
      <c r="B1463" s="24" t="s">
        <v>200</v>
      </c>
      <c r="C1463" s="25" t="s">
        <v>82</v>
      </c>
      <c r="D1463" s="7">
        <v>10391.290000000001</v>
      </c>
      <c r="E1463" s="16">
        <v>45519</v>
      </c>
      <c r="F1463" s="22">
        <v>0</v>
      </c>
    </row>
    <row r="1464" spans="1:6" ht="19.2" x14ac:dyDescent="0.3">
      <c r="A1464" s="4" t="s">
        <v>394</v>
      </c>
      <c r="B1464" s="24" t="s">
        <v>200</v>
      </c>
      <c r="C1464" s="25" t="s">
        <v>84</v>
      </c>
      <c r="D1464" s="7">
        <v>10074.59</v>
      </c>
      <c r="E1464" s="16">
        <v>45519</v>
      </c>
      <c r="F1464" s="22">
        <v>0</v>
      </c>
    </row>
    <row r="1465" spans="1:6" ht="19.2" x14ac:dyDescent="0.3">
      <c r="A1465" s="4" t="s">
        <v>394</v>
      </c>
      <c r="B1465" s="24" t="s">
        <v>200</v>
      </c>
      <c r="C1465" s="25" t="s">
        <v>86</v>
      </c>
      <c r="D1465" s="7">
        <v>15340.86</v>
      </c>
      <c r="E1465" s="16">
        <v>45519</v>
      </c>
      <c r="F1465" s="22">
        <v>0</v>
      </c>
    </row>
    <row r="1466" spans="1:6" ht="19.2" x14ac:dyDescent="0.3">
      <c r="A1466" s="4" t="s">
        <v>394</v>
      </c>
      <c r="B1466" s="24" t="s">
        <v>200</v>
      </c>
      <c r="C1466" s="25" t="s">
        <v>88</v>
      </c>
      <c r="D1466" s="7">
        <v>10125.99</v>
      </c>
      <c r="E1466" s="16">
        <v>45519</v>
      </c>
      <c r="F1466" s="22">
        <v>0</v>
      </c>
    </row>
    <row r="1467" spans="1:6" ht="19.2" x14ac:dyDescent="0.3">
      <c r="A1467" s="4" t="s">
        <v>394</v>
      </c>
      <c r="B1467" s="24" t="s">
        <v>200</v>
      </c>
      <c r="C1467" s="25" t="s">
        <v>90</v>
      </c>
      <c r="D1467" s="7">
        <v>10125.99</v>
      </c>
      <c r="E1467" s="16">
        <v>45762</v>
      </c>
      <c r="F1467" s="22">
        <v>0</v>
      </c>
    </row>
    <row r="1468" spans="1:6" ht="19.2" x14ac:dyDescent="0.3">
      <c r="A1468" s="4" t="s">
        <v>394</v>
      </c>
      <c r="B1468" s="24" t="s">
        <v>200</v>
      </c>
      <c r="C1468" s="25" t="s">
        <v>92</v>
      </c>
      <c r="D1468" s="7">
        <v>96293.77</v>
      </c>
      <c r="E1468" s="16">
        <v>45519</v>
      </c>
      <c r="F1468" s="22">
        <v>0</v>
      </c>
    </row>
    <row r="1469" spans="1:6" ht="19.2" x14ac:dyDescent="0.3">
      <c r="A1469" s="4" t="s">
        <v>394</v>
      </c>
      <c r="B1469" s="24" t="s">
        <v>201</v>
      </c>
      <c r="C1469" s="25" t="s">
        <v>60</v>
      </c>
      <c r="D1469" s="7">
        <v>12224.37</v>
      </c>
      <c r="E1469" s="16">
        <v>45519</v>
      </c>
      <c r="F1469" s="22">
        <v>0</v>
      </c>
    </row>
    <row r="1470" spans="1:6" ht="19.2" x14ac:dyDescent="0.3">
      <c r="A1470" s="4" t="s">
        <v>394</v>
      </c>
      <c r="B1470" s="24" t="s">
        <v>201</v>
      </c>
      <c r="C1470" s="25" t="s">
        <v>62</v>
      </c>
      <c r="D1470" s="7">
        <v>11821.4</v>
      </c>
      <c r="E1470" s="16">
        <v>45519</v>
      </c>
      <c r="F1470" s="22">
        <v>0</v>
      </c>
    </row>
    <row r="1471" spans="1:6" ht="19.2" x14ac:dyDescent="0.3">
      <c r="A1471" s="4" t="s">
        <v>394</v>
      </c>
      <c r="B1471" s="24" t="s">
        <v>201</v>
      </c>
      <c r="C1471" s="25" t="s">
        <v>64</v>
      </c>
      <c r="D1471" s="7">
        <v>13972.65</v>
      </c>
      <c r="E1471" s="16">
        <v>45519</v>
      </c>
      <c r="F1471" s="22">
        <v>0</v>
      </c>
    </row>
    <row r="1472" spans="1:6" ht="19.2" x14ac:dyDescent="0.3">
      <c r="A1472" s="4" t="s">
        <v>394</v>
      </c>
      <c r="B1472" s="24" t="s">
        <v>201</v>
      </c>
      <c r="C1472" s="25" t="s">
        <v>66</v>
      </c>
      <c r="D1472" s="7">
        <v>10953.74</v>
      </c>
      <c r="E1472" s="16">
        <v>45519</v>
      </c>
      <c r="F1472" s="22">
        <v>0</v>
      </c>
    </row>
    <row r="1473" spans="1:6" ht="19.2" x14ac:dyDescent="0.3">
      <c r="A1473" s="4" t="s">
        <v>394</v>
      </c>
      <c r="B1473" s="24" t="s">
        <v>201</v>
      </c>
      <c r="C1473" s="25" t="s">
        <v>57</v>
      </c>
      <c r="D1473" s="7">
        <v>36627.69</v>
      </c>
      <c r="E1473" s="16">
        <v>45504</v>
      </c>
      <c r="F1473" s="22">
        <v>0</v>
      </c>
    </row>
    <row r="1474" spans="1:6" ht="19.2" x14ac:dyDescent="0.3">
      <c r="A1474" s="4" t="s">
        <v>394</v>
      </c>
      <c r="B1474" s="24" t="s">
        <v>201</v>
      </c>
      <c r="C1474" s="25" t="s">
        <v>82</v>
      </c>
      <c r="D1474" s="7">
        <v>11104.05</v>
      </c>
      <c r="E1474" s="16">
        <v>45519</v>
      </c>
      <c r="F1474" s="22">
        <v>0</v>
      </c>
    </row>
    <row r="1475" spans="1:6" ht="19.2" x14ac:dyDescent="0.3">
      <c r="A1475" s="4" t="s">
        <v>394</v>
      </c>
      <c r="B1475" s="24" t="s">
        <v>201</v>
      </c>
      <c r="C1475" s="25" t="s">
        <v>84</v>
      </c>
      <c r="D1475" s="7">
        <v>10765.63</v>
      </c>
      <c r="E1475" s="16">
        <v>45519</v>
      </c>
      <c r="F1475" s="22">
        <v>0</v>
      </c>
    </row>
    <row r="1476" spans="1:6" ht="19.2" x14ac:dyDescent="0.3">
      <c r="A1476" s="4" t="s">
        <v>394</v>
      </c>
      <c r="B1476" s="24" t="s">
        <v>201</v>
      </c>
      <c r="C1476" s="25" t="s">
        <v>86</v>
      </c>
      <c r="D1476" s="7">
        <v>16393.12</v>
      </c>
      <c r="E1476" s="16">
        <v>45519</v>
      </c>
      <c r="F1476" s="22">
        <v>0</v>
      </c>
    </row>
    <row r="1477" spans="1:6" ht="19.2" x14ac:dyDescent="0.3">
      <c r="A1477" s="4" t="s">
        <v>394</v>
      </c>
      <c r="B1477" s="24" t="s">
        <v>201</v>
      </c>
      <c r="C1477" s="25" t="s">
        <v>88</v>
      </c>
      <c r="D1477" s="7">
        <v>10820.55</v>
      </c>
      <c r="E1477" s="16">
        <v>45519</v>
      </c>
      <c r="F1477" s="22">
        <v>0</v>
      </c>
    </row>
    <row r="1478" spans="1:6" ht="19.2" x14ac:dyDescent="0.3">
      <c r="A1478" s="4" t="s">
        <v>394</v>
      </c>
      <c r="B1478" s="24" t="s">
        <v>201</v>
      </c>
      <c r="C1478" s="25" t="s">
        <v>90</v>
      </c>
      <c r="D1478" s="7">
        <v>10820.55</v>
      </c>
      <c r="E1478" s="16">
        <v>45762</v>
      </c>
      <c r="F1478" s="22">
        <v>0</v>
      </c>
    </row>
    <row r="1479" spans="1:6" ht="19.2" x14ac:dyDescent="0.3">
      <c r="A1479" s="4" t="s">
        <v>394</v>
      </c>
      <c r="B1479" s="24" t="s">
        <v>201</v>
      </c>
      <c r="C1479" s="25" t="s">
        <v>92</v>
      </c>
      <c r="D1479" s="7">
        <v>102898.78</v>
      </c>
      <c r="E1479" s="16">
        <v>45519</v>
      </c>
      <c r="F1479" s="22">
        <v>0</v>
      </c>
    </row>
    <row r="1480" spans="1:6" ht="19.2" x14ac:dyDescent="0.3">
      <c r="A1480" s="4" t="s">
        <v>394</v>
      </c>
      <c r="B1480" s="24" t="s">
        <v>202</v>
      </c>
      <c r="C1480" s="25" t="s">
        <v>60</v>
      </c>
      <c r="D1480" s="7">
        <v>14936.41</v>
      </c>
      <c r="E1480" s="16">
        <v>45519</v>
      </c>
      <c r="F1480" s="22">
        <v>0</v>
      </c>
    </row>
    <row r="1481" spans="1:6" ht="19.2" x14ac:dyDescent="0.3">
      <c r="A1481" s="4" t="s">
        <v>394</v>
      </c>
      <c r="B1481" s="24" t="s">
        <v>202</v>
      </c>
      <c r="C1481" s="25" t="s">
        <v>61</v>
      </c>
      <c r="D1481" s="7">
        <v>4065.96</v>
      </c>
      <c r="E1481" s="16">
        <v>45519</v>
      </c>
      <c r="F1481" s="22">
        <v>0</v>
      </c>
    </row>
    <row r="1482" spans="1:6" ht="19.2" x14ac:dyDescent="0.3">
      <c r="A1482" s="4" t="s">
        <v>394</v>
      </c>
      <c r="B1482" s="24" t="s">
        <v>202</v>
      </c>
      <c r="C1482" s="25" t="s">
        <v>62</v>
      </c>
      <c r="D1482" s="7">
        <v>14444.03</v>
      </c>
      <c r="E1482" s="16">
        <v>45519</v>
      </c>
      <c r="F1482" s="22">
        <v>0</v>
      </c>
    </row>
    <row r="1483" spans="1:6" ht="19.2" x14ac:dyDescent="0.3">
      <c r="A1483" s="4" t="s">
        <v>394</v>
      </c>
      <c r="B1483" s="24" t="s">
        <v>202</v>
      </c>
      <c r="C1483" s="25" t="s">
        <v>63</v>
      </c>
      <c r="D1483" s="7">
        <v>3931.92</v>
      </c>
      <c r="E1483" s="16">
        <v>45519</v>
      </c>
      <c r="F1483" s="22">
        <v>0</v>
      </c>
    </row>
    <row r="1484" spans="1:6" ht="19.2" x14ac:dyDescent="0.3">
      <c r="A1484" s="4" t="s">
        <v>394</v>
      </c>
      <c r="B1484" s="24" t="s">
        <v>202</v>
      </c>
      <c r="C1484" s="25" t="s">
        <v>64</v>
      </c>
      <c r="D1484" s="7">
        <v>17072.55</v>
      </c>
      <c r="E1484" s="16">
        <v>45519</v>
      </c>
      <c r="F1484" s="22">
        <v>0</v>
      </c>
    </row>
    <row r="1485" spans="1:6" ht="19.2" x14ac:dyDescent="0.3">
      <c r="A1485" s="4" t="s">
        <v>394</v>
      </c>
      <c r="B1485" s="24" t="s">
        <v>202</v>
      </c>
      <c r="C1485" s="25" t="s">
        <v>65</v>
      </c>
      <c r="D1485" s="7">
        <v>4475.3900000000003</v>
      </c>
      <c r="E1485" s="16">
        <v>45519</v>
      </c>
      <c r="F1485" s="22">
        <v>0</v>
      </c>
    </row>
    <row r="1486" spans="1:6" ht="19.2" x14ac:dyDescent="0.3">
      <c r="A1486" s="4" t="s">
        <v>394</v>
      </c>
      <c r="B1486" s="24" t="s">
        <v>202</v>
      </c>
      <c r="C1486" s="25" t="s">
        <v>66</v>
      </c>
      <c r="D1486" s="7">
        <v>13383.88</v>
      </c>
      <c r="E1486" s="16">
        <v>45519</v>
      </c>
      <c r="F1486" s="22">
        <v>0</v>
      </c>
    </row>
    <row r="1487" spans="1:6" ht="19.2" x14ac:dyDescent="0.3">
      <c r="A1487" s="4" t="s">
        <v>394</v>
      </c>
      <c r="B1487" s="24" t="s">
        <v>202</v>
      </c>
      <c r="C1487" s="25" t="s">
        <v>67</v>
      </c>
      <c r="D1487" s="7">
        <v>3508.44</v>
      </c>
      <c r="E1487" s="16">
        <v>45519</v>
      </c>
      <c r="F1487" s="22">
        <v>0</v>
      </c>
    </row>
    <row r="1488" spans="1:6" ht="19.2" x14ac:dyDescent="0.3">
      <c r="A1488" s="4" t="s">
        <v>394</v>
      </c>
      <c r="B1488" s="24" t="s">
        <v>202</v>
      </c>
      <c r="C1488" s="25" t="s">
        <v>57</v>
      </c>
      <c r="D1488" s="7">
        <v>44753.73</v>
      </c>
      <c r="E1488" s="16">
        <v>45504</v>
      </c>
      <c r="F1488" s="22">
        <v>0</v>
      </c>
    </row>
    <row r="1489" spans="1:6" ht="19.2" x14ac:dyDescent="0.3">
      <c r="A1489" s="4" t="s">
        <v>394</v>
      </c>
      <c r="B1489" s="24" t="s">
        <v>202</v>
      </c>
      <c r="C1489" s="25" t="s">
        <v>72</v>
      </c>
      <c r="D1489" s="7">
        <v>6838.94</v>
      </c>
      <c r="E1489" s="16">
        <v>45504</v>
      </c>
      <c r="F1489" s="22">
        <v>1595.65</v>
      </c>
    </row>
    <row r="1490" spans="1:6" ht="19.2" x14ac:dyDescent="0.3">
      <c r="A1490" s="4" t="s">
        <v>394</v>
      </c>
      <c r="B1490" s="24" t="s">
        <v>202</v>
      </c>
      <c r="C1490" s="25" t="s">
        <v>80</v>
      </c>
      <c r="D1490" s="7">
        <v>39118.82</v>
      </c>
      <c r="E1490" s="16">
        <v>45488</v>
      </c>
      <c r="F1490" s="22">
        <v>0</v>
      </c>
    </row>
    <row r="1491" spans="1:6" ht="19.2" x14ac:dyDescent="0.3">
      <c r="A1491" s="4" t="s">
        <v>394</v>
      </c>
      <c r="B1491" s="24" t="s">
        <v>202</v>
      </c>
      <c r="C1491" s="25" t="s">
        <v>81</v>
      </c>
      <c r="D1491" s="7">
        <v>8773.39</v>
      </c>
      <c r="E1491" s="16">
        <v>45488</v>
      </c>
      <c r="F1491" s="22">
        <v>1481.2</v>
      </c>
    </row>
    <row r="1492" spans="1:6" ht="19.2" x14ac:dyDescent="0.3">
      <c r="A1492" s="4" t="s">
        <v>394</v>
      </c>
      <c r="B1492" s="24" t="s">
        <v>202</v>
      </c>
      <c r="C1492" s="25" t="s">
        <v>82</v>
      </c>
      <c r="D1492" s="7">
        <v>13567.54</v>
      </c>
      <c r="E1492" s="16">
        <v>45519</v>
      </c>
      <c r="F1492" s="22">
        <v>0</v>
      </c>
    </row>
    <row r="1493" spans="1:6" ht="19.2" x14ac:dyDescent="0.3">
      <c r="A1493" s="4" t="s">
        <v>394</v>
      </c>
      <c r="B1493" s="24" t="s">
        <v>202</v>
      </c>
      <c r="C1493" s="25" t="s">
        <v>83</v>
      </c>
      <c r="D1493" s="7">
        <v>3693.33</v>
      </c>
      <c r="E1493" s="16">
        <v>45519</v>
      </c>
      <c r="F1493" s="22">
        <v>0</v>
      </c>
    </row>
    <row r="1494" spans="1:6" ht="19.2" x14ac:dyDescent="0.3">
      <c r="A1494" s="4" t="s">
        <v>394</v>
      </c>
      <c r="B1494" s="24" t="s">
        <v>202</v>
      </c>
      <c r="C1494" s="25" t="s">
        <v>84</v>
      </c>
      <c r="D1494" s="7">
        <v>13154.04</v>
      </c>
      <c r="E1494" s="16">
        <v>45519</v>
      </c>
      <c r="F1494" s="22">
        <v>0</v>
      </c>
    </row>
    <row r="1495" spans="1:6" ht="19.2" x14ac:dyDescent="0.3">
      <c r="A1495" s="4" t="s">
        <v>394</v>
      </c>
      <c r="B1495" s="24" t="s">
        <v>202</v>
      </c>
      <c r="C1495" s="25" t="s">
        <v>85</v>
      </c>
      <c r="D1495" s="7">
        <v>3580.77</v>
      </c>
      <c r="E1495" s="16">
        <v>45519</v>
      </c>
      <c r="F1495" s="22">
        <v>0</v>
      </c>
    </row>
    <row r="1496" spans="1:6" ht="19.2" x14ac:dyDescent="0.3">
      <c r="A1496" s="4" t="s">
        <v>394</v>
      </c>
      <c r="B1496" s="24" t="s">
        <v>202</v>
      </c>
      <c r="C1496" s="25" t="s">
        <v>86</v>
      </c>
      <c r="D1496" s="7">
        <v>20030.009999999998</v>
      </c>
      <c r="E1496" s="16">
        <v>45519</v>
      </c>
      <c r="F1496" s="22">
        <v>0</v>
      </c>
    </row>
    <row r="1497" spans="1:6" ht="19.2" x14ac:dyDescent="0.3">
      <c r="A1497" s="4" t="s">
        <v>394</v>
      </c>
      <c r="B1497" s="24" t="s">
        <v>202</v>
      </c>
      <c r="C1497" s="25" t="s">
        <v>87</v>
      </c>
      <c r="D1497" s="7">
        <v>5250.66</v>
      </c>
      <c r="E1497" s="16">
        <v>45519</v>
      </c>
      <c r="F1497" s="22">
        <v>0</v>
      </c>
    </row>
    <row r="1498" spans="1:6" ht="19.2" x14ac:dyDescent="0.3">
      <c r="A1498" s="4" t="s">
        <v>394</v>
      </c>
      <c r="B1498" s="24" t="s">
        <v>202</v>
      </c>
      <c r="C1498" s="25" t="s">
        <v>88</v>
      </c>
      <c r="D1498" s="7">
        <v>13221.15</v>
      </c>
      <c r="E1498" s="16">
        <v>45519</v>
      </c>
      <c r="F1498" s="22">
        <v>0</v>
      </c>
    </row>
    <row r="1499" spans="1:6" ht="19.2" x14ac:dyDescent="0.3">
      <c r="A1499" s="4" t="s">
        <v>394</v>
      </c>
      <c r="B1499" s="24" t="s">
        <v>202</v>
      </c>
      <c r="C1499" s="25" t="s">
        <v>89</v>
      </c>
      <c r="D1499" s="7">
        <v>3465.79</v>
      </c>
      <c r="E1499" s="16">
        <v>45519</v>
      </c>
      <c r="F1499" s="22">
        <v>0</v>
      </c>
    </row>
    <row r="1500" spans="1:6" ht="19.2" x14ac:dyDescent="0.3">
      <c r="A1500" s="4" t="s">
        <v>394</v>
      </c>
      <c r="B1500" s="24" t="s">
        <v>202</v>
      </c>
      <c r="C1500" s="25" t="s">
        <v>90</v>
      </c>
      <c r="D1500" s="7">
        <v>13221.15</v>
      </c>
      <c r="E1500" s="16">
        <v>45762</v>
      </c>
      <c r="F1500" s="22">
        <v>0</v>
      </c>
    </row>
    <row r="1501" spans="1:6" ht="19.2" x14ac:dyDescent="0.3">
      <c r="A1501" s="4" t="s">
        <v>394</v>
      </c>
      <c r="B1501" s="24" t="s">
        <v>202</v>
      </c>
      <c r="C1501" s="25" t="s">
        <v>91</v>
      </c>
      <c r="D1501" s="7">
        <v>3465.79</v>
      </c>
      <c r="E1501" s="16">
        <v>45762</v>
      </c>
      <c r="F1501" s="22">
        <v>0</v>
      </c>
    </row>
    <row r="1502" spans="1:6" ht="19.2" x14ac:dyDescent="0.3">
      <c r="A1502" s="4" t="s">
        <v>394</v>
      </c>
      <c r="B1502" s="24" t="s">
        <v>202</v>
      </c>
      <c r="C1502" s="25" t="s">
        <v>92</v>
      </c>
      <c r="D1502" s="7">
        <v>125727.39</v>
      </c>
      <c r="E1502" s="16">
        <v>45519</v>
      </c>
      <c r="F1502" s="22">
        <v>0</v>
      </c>
    </row>
    <row r="1503" spans="1:6" ht="19.2" x14ac:dyDescent="0.3">
      <c r="A1503" s="4" t="s">
        <v>394</v>
      </c>
      <c r="B1503" s="24" t="s">
        <v>202</v>
      </c>
      <c r="C1503" s="25" t="s">
        <v>93</v>
      </c>
      <c r="D1503" s="7">
        <v>32958.120000000003</v>
      </c>
      <c r="E1503" s="16">
        <v>45519</v>
      </c>
      <c r="F1503" s="22">
        <v>0</v>
      </c>
    </row>
    <row r="1504" spans="1:6" ht="19.2" x14ac:dyDescent="0.3">
      <c r="A1504" s="4" t="s">
        <v>394</v>
      </c>
      <c r="B1504" s="24" t="s">
        <v>203</v>
      </c>
      <c r="C1504" s="25" t="s">
        <v>60</v>
      </c>
      <c r="D1504" s="7">
        <v>28556.7</v>
      </c>
      <c r="E1504" s="16">
        <v>45519</v>
      </c>
      <c r="F1504" s="22">
        <v>0</v>
      </c>
    </row>
    <row r="1505" spans="1:6" ht="19.2" x14ac:dyDescent="0.3">
      <c r="A1505" s="4" t="s">
        <v>394</v>
      </c>
      <c r="B1505" s="24" t="s">
        <v>203</v>
      </c>
      <c r="C1505" s="25" t="s">
        <v>61</v>
      </c>
      <c r="D1505" s="7">
        <v>7773.64</v>
      </c>
      <c r="E1505" s="16">
        <v>45519</v>
      </c>
      <c r="F1505" s="22">
        <v>0</v>
      </c>
    </row>
    <row r="1506" spans="1:6" ht="19.2" x14ac:dyDescent="0.3">
      <c r="A1506" s="4" t="s">
        <v>394</v>
      </c>
      <c r="B1506" s="24" t="s">
        <v>203</v>
      </c>
      <c r="C1506" s="25" t="s">
        <v>62</v>
      </c>
      <c r="D1506" s="7">
        <v>27615.34</v>
      </c>
      <c r="E1506" s="16">
        <v>45519</v>
      </c>
      <c r="F1506" s="22">
        <v>0</v>
      </c>
    </row>
    <row r="1507" spans="1:6" ht="19.2" x14ac:dyDescent="0.3">
      <c r="A1507" s="4" t="s">
        <v>394</v>
      </c>
      <c r="B1507" s="24" t="s">
        <v>203</v>
      </c>
      <c r="C1507" s="25" t="s">
        <v>63</v>
      </c>
      <c r="D1507" s="7">
        <v>7517.39</v>
      </c>
      <c r="E1507" s="16">
        <v>45519</v>
      </c>
      <c r="F1507" s="22">
        <v>0</v>
      </c>
    </row>
    <row r="1508" spans="1:6" ht="19.2" x14ac:dyDescent="0.3">
      <c r="A1508" s="4" t="s">
        <v>394</v>
      </c>
      <c r="B1508" s="24" t="s">
        <v>203</v>
      </c>
      <c r="C1508" s="25" t="s">
        <v>64</v>
      </c>
      <c r="D1508" s="7">
        <v>32640.76</v>
      </c>
      <c r="E1508" s="16">
        <v>45519</v>
      </c>
      <c r="F1508" s="22">
        <v>0</v>
      </c>
    </row>
    <row r="1509" spans="1:6" ht="19.2" x14ac:dyDescent="0.3">
      <c r="A1509" s="4" t="s">
        <v>394</v>
      </c>
      <c r="B1509" s="24" t="s">
        <v>203</v>
      </c>
      <c r="C1509" s="25" t="s">
        <v>65</v>
      </c>
      <c r="D1509" s="7">
        <v>8556.43</v>
      </c>
      <c r="E1509" s="16">
        <v>45519</v>
      </c>
      <c r="F1509" s="22">
        <v>0</v>
      </c>
    </row>
    <row r="1510" spans="1:6" ht="19.2" x14ac:dyDescent="0.3">
      <c r="A1510" s="4" t="s">
        <v>394</v>
      </c>
      <c r="B1510" s="24" t="s">
        <v>203</v>
      </c>
      <c r="C1510" s="25" t="s">
        <v>66</v>
      </c>
      <c r="D1510" s="7">
        <v>25588.44</v>
      </c>
      <c r="E1510" s="16">
        <v>45519</v>
      </c>
      <c r="F1510" s="22">
        <v>0</v>
      </c>
    </row>
    <row r="1511" spans="1:6" ht="19.2" x14ac:dyDescent="0.3">
      <c r="A1511" s="4" t="s">
        <v>394</v>
      </c>
      <c r="B1511" s="24" t="s">
        <v>203</v>
      </c>
      <c r="C1511" s="25" t="s">
        <v>67</v>
      </c>
      <c r="D1511" s="7">
        <v>6707.74</v>
      </c>
      <c r="E1511" s="16">
        <v>45519</v>
      </c>
      <c r="F1511" s="22">
        <v>0</v>
      </c>
    </row>
    <row r="1512" spans="1:6" ht="19.2" x14ac:dyDescent="0.3">
      <c r="A1512" s="4" t="s">
        <v>394</v>
      </c>
      <c r="B1512" s="24" t="s">
        <v>203</v>
      </c>
      <c r="C1512" s="25" t="s">
        <v>57</v>
      </c>
      <c r="D1512" s="7">
        <v>85564.01</v>
      </c>
      <c r="E1512" s="16">
        <v>45504</v>
      </c>
      <c r="F1512" s="22">
        <v>0</v>
      </c>
    </row>
    <row r="1513" spans="1:6" ht="19.2" x14ac:dyDescent="0.3">
      <c r="A1513" s="4" t="s">
        <v>394</v>
      </c>
      <c r="B1513" s="24" t="s">
        <v>203</v>
      </c>
      <c r="C1513" s="25" t="s">
        <v>72</v>
      </c>
      <c r="D1513" s="7">
        <v>16125.97</v>
      </c>
      <c r="E1513" s="16">
        <v>45504</v>
      </c>
      <c r="F1513" s="22">
        <v>0</v>
      </c>
    </row>
    <row r="1514" spans="1:6" ht="19.2" x14ac:dyDescent="0.3">
      <c r="A1514" s="4" t="s">
        <v>394</v>
      </c>
      <c r="B1514" s="24" t="s">
        <v>203</v>
      </c>
      <c r="C1514" s="25" t="s">
        <v>80</v>
      </c>
      <c r="D1514" s="7">
        <v>74790.720000000001</v>
      </c>
      <c r="E1514" s="16">
        <v>45488</v>
      </c>
      <c r="F1514" s="22">
        <v>0</v>
      </c>
    </row>
    <row r="1515" spans="1:6" ht="19.2" x14ac:dyDescent="0.3">
      <c r="A1515" s="4" t="s">
        <v>394</v>
      </c>
      <c r="B1515" s="24" t="s">
        <v>203</v>
      </c>
      <c r="C1515" s="25" t="s">
        <v>81</v>
      </c>
      <c r="D1515" s="7">
        <v>19605.599999999999</v>
      </c>
      <c r="E1515" s="16">
        <v>45488</v>
      </c>
      <c r="F1515" s="22">
        <v>0</v>
      </c>
    </row>
    <row r="1516" spans="1:6" ht="19.2" x14ac:dyDescent="0.3">
      <c r="A1516" s="4" t="s">
        <v>394</v>
      </c>
      <c r="B1516" s="24" t="s">
        <v>203</v>
      </c>
      <c r="C1516" s="25" t="s">
        <v>82</v>
      </c>
      <c r="D1516" s="7">
        <v>25939.59</v>
      </c>
      <c r="E1516" s="16">
        <v>45519</v>
      </c>
      <c r="F1516" s="22">
        <v>0</v>
      </c>
    </row>
    <row r="1517" spans="1:6" ht="19.2" x14ac:dyDescent="0.3">
      <c r="A1517" s="4" t="s">
        <v>394</v>
      </c>
      <c r="B1517" s="24" t="s">
        <v>203</v>
      </c>
      <c r="C1517" s="25" t="s">
        <v>83</v>
      </c>
      <c r="D1517" s="7">
        <v>7061.22</v>
      </c>
      <c r="E1517" s="16">
        <v>45519</v>
      </c>
      <c r="F1517" s="22">
        <v>0</v>
      </c>
    </row>
    <row r="1518" spans="1:6" ht="19.2" x14ac:dyDescent="0.3">
      <c r="A1518" s="4" t="s">
        <v>394</v>
      </c>
      <c r="B1518" s="24" t="s">
        <v>203</v>
      </c>
      <c r="C1518" s="25" t="s">
        <v>84</v>
      </c>
      <c r="D1518" s="7">
        <v>25149.03</v>
      </c>
      <c r="E1518" s="16">
        <v>45519</v>
      </c>
      <c r="F1518" s="22">
        <v>0</v>
      </c>
    </row>
    <row r="1519" spans="1:6" ht="19.2" x14ac:dyDescent="0.3">
      <c r="A1519" s="4" t="s">
        <v>394</v>
      </c>
      <c r="B1519" s="24" t="s">
        <v>203</v>
      </c>
      <c r="C1519" s="25" t="s">
        <v>85</v>
      </c>
      <c r="D1519" s="7">
        <v>6846.01</v>
      </c>
      <c r="E1519" s="16">
        <v>45519</v>
      </c>
      <c r="F1519" s="22">
        <v>0</v>
      </c>
    </row>
    <row r="1520" spans="1:6" ht="19.2" x14ac:dyDescent="0.3">
      <c r="A1520" s="4" t="s">
        <v>394</v>
      </c>
      <c r="B1520" s="24" t="s">
        <v>203</v>
      </c>
      <c r="C1520" s="25" t="s">
        <v>86</v>
      </c>
      <c r="D1520" s="7">
        <v>38295.1</v>
      </c>
      <c r="E1520" s="16">
        <v>45519</v>
      </c>
      <c r="F1520" s="22">
        <v>0</v>
      </c>
    </row>
    <row r="1521" spans="1:6" ht="19.2" x14ac:dyDescent="0.3">
      <c r="A1521" s="4" t="s">
        <v>394</v>
      </c>
      <c r="B1521" s="24" t="s">
        <v>203</v>
      </c>
      <c r="C1521" s="25" t="s">
        <v>87</v>
      </c>
      <c r="D1521" s="7">
        <v>10038.66</v>
      </c>
      <c r="E1521" s="16">
        <v>45519</v>
      </c>
      <c r="F1521" s="22">
        <v>0</v>
      </c>
    </row>
    <row r="1522" spans="1:6" ht="19.2" x14ac:dyDescent="0.3">
      <c r="A1522" s="4" t="s">
        <v>394</v>
      </c>
      <c r="B1522" s="24" t="s">
        <v>203</v>
      </c>
      <c r="C1522" s="25" t="s">
        <v>88</v>
      </c>
      <c r="D1522" s="7">
        <v>25277.32</v>
      </c>
      <c r="E1522" s="16">
        <v>45519</v>
      </c>
      <c r="F1522" s="22">
        <v>0</v>
      </c>
    </row>
    <row r="1523" spans="1:6" ht="19.2" x14ac:dyDescent="0.3">
      <c r="A1523" s="4" t="s">
        <v>394</v>
      </c>
      <c r="B1523" s="24" t="s">
        <v>203</v>
      </c>
      <c r="C1523" s="25" t="s">
        <v>89</v>
      </c>
      <c r="D1523" s="7">
        <v>6626.19</v>
      </c>
      <c r="E1523" s="16">
        <v>45519</v>
      </c>
      <c r="F1523" s="22">
        <v>0</v>
      </c>
    </row>
    <row r="1524" spans="1:6" ht="19.2" x14ac:dyDescent="0.3">
      <c r="A1524" s="4" t="s">
        <v>394</v>
      </c>
      <c r="B1524" s="24" t="s">
        <v>203</v>
      </c>
      <c r="C1524" s="25" t="s">
        <v>90</v>
      </c>
      <c r="D1524" s="7">
        <v>25277.32</v>
      </c>
      <c r="E1524" s="16">
        <v>45762</v>
      </c>
      <c r="F1524" s="22">
        <v>0</v>
      </c>
    </row>
    <row r="1525" spans="1:6" ht="19.2" x14ac:dyDescent="0.3">
      <c r="A1525" s="4" t="s">
        <v>394</v>
      </c>
      <c r="B1525" s="24" t="s">
        <v>203</v>
      </c>
      <c r="C1525" s="25" t="s">
        <v>91</v>
      </c>
      <c r="D1525" s="7">
        <v>1840.66</v>
      </c>
      <c r="E1525" s="16">
        <v>45762</v>
      </c>
      <c r="F1525" s="22">
        <v>4785.53</v>
      </c>
    </row>
    <row r="1526" spans="1:6" ht="19.2" x14ac:dyDescent="0.3">
      <c r="A1526" s="4" t="s">
        <v>394</v>
      </c>
      <c r="B1526" s="24" t="s">
        <v>203</v>
      </c>
      <c r="C1526" s="25" t="s">
        <v>92</v>
      </c>
      <c r="D1526" s="7">
        <v>240376.39</v>
      </c>
      <c r="E1526" s="16">
        <v>45519</v>
      </c>
      <c r="F1526" s="22">
        <v>0</v>
      </c>
    </row>
    <row r="1527" spans="1:6" ht="19.2" x14ac:dyDescent="0.3">
      <c r="A1527" s="4" t="s">
        <v>394</v>
      </c>
      <c r="B1527" s="24" t="s">
        <v>203</v>
      </c>
      <c r="C1527" s="25" t="s">
        <v>93</v>
      </c>
      <c r="D1527" s="7">
        <v>63012.15</v>
      </c>
      <c r="E1527" s="16">
        <v>45519</v>
      </c>
      <c r="F1527" s="22">
        <v>0</v>
      </c>
    </row>
    <row r="1528" spans="1:6" ht="19.2" x14ac:dyDescent="0.3">
      <c r="A1528" s="4" t="s">
        <v>394</v>
      </c>
      <c r="B1528" s="24" t="s">
        <v>204</v>
      </c>
      <c r="C1528" s="25" t="s">
        <v>60</v>
      </c>
      <c r="D1528" s="7">
        <v>224.66</v>
      </c>
      <c r="E1528" s="16">
        <v>45519</v>
      </c>
      <c r="F1528" s="22">
        <v>0</v>
      </c>
    </row>
    <row r="1529" spans="1:6" ht="19.2" x14ac:dyDescent="0.3">
      <c r="A1529" s="4" t="s">
        <v>394</v>
      </c>
      <c r="B1529" s="24" t="s">
        <v>204</v>
      </c>
      <c r="C1529" s="25" t="s">
        <v>62</v>
      </c>
      <c r="D1529" s="7">
        <v>217.26</v>
      </c>
      <c r="E1529" s="16">
        <v>45519</v>
      </c>
      <c r="F1529" s="22">
        <v>0</v>
      </c>
    </row>
    <row r="1530" spans="1:6" ht="19.2" x14ac:dyDescent="0.3">
      <c r="A1530" s="4" t="s">
        <v>394</v>
      </c>
      <c r="B1530" s="24" t="s">
        <v>204</v>
      </c>
      <c r="C1530" s="25" t="s">
        <v>64</v>
      </c>
      <c r="D1530" s="7">
        <v>256.79000000000002</v>
      </c>
      <c r="E1530" s="16">
        <v>45519</v>
      </c>
      <c r="F1530" s="22">
        <v>0</v>
      </c>
    </row>
    <row r="1531" spans="1:6" ht="19.2" x14ac:dyDescent="0.3">
      <c r="A1531" s="4" t="s">
        <v>394</v>
      </c>
      <c r="B1531" s="24" t="s">
        <v>204</v>
      </c>
      <c r="C1531" s="25" t="s">
        <v>66</v>
      </c>
      <c r="D1531" s="7">
        <v>201.31</v>
      </c>
      <c r="E1531" s="16">
        <v>45519</v>
      </c>
      <c r="F1531" s="22">
        <v>0</v>
      </c>
    </row>
    <row r="1532" spans="1:6" ht="19.2" x14ac:dyDescent="0.3">
      <c r="A1532" s="4" t="s">
        <v>394</v>
      </c>
      <c r="B1532" s="24" t="s">
        <v>204</v>
      </c>
      <c r="C1532" s="25" t="s">
        <v>57</v>
      </c>
      <c r="D1532" s="7">
        <v>673.15</v>
      </c>
      <c r="E1532" s="16">
        <v>45504</v>
      </c>
      <c r="F1532" s="22">
        <v>0</v>
      </c>
    </row>
    <row r="1533" spans="1:6" ht="19.2" x14ac:dyDescent="0.3">
      <c r="A1533" s="4" t="s">
        <v>394</v>
      </c>
      <c r="B1533" s="24" t="s">
        <v>204</v>
      </c>
      <c r="C1533" s="25" t="s">
        <v>80</v>
      </c>
      <c r="D1533" s="7">
        <v>588.4</v>
      </c>
      <c r="E1533" s="16">
        <v>45488</v>
      </c>
      <c r="F1533" s="22">
        <v>0</v>
      </c>
    </row>
    <row r="1534" spans="1:6" ht="19.2" x14ac:dyDescent="0.3">
      <c r="A1534" s="4" t="s">
        <v>394</v>
      </c>
      <c r="B1534" s="24" t="s">
        <v>204</v>
      </c>
      <c r="C1534" s="25" t="s">
        <v>82</v>
      </c>
      <c r="D1534" s="7">
        <v>204.07</v>
      </c>
      <c r="E1534" s="16">
        <v>45519</v>
      </c>
      <c r="F1534" s="22">
        <v>0</v>
      </c>
    </row>
    <row r="1535" spans="1:6" ht="19.2" x14ac:dyDescent="0.3">
      <c r="A1535" s="4" t="s">
        <v>394</v>
      </c>
      <c r="B1535" s="24" t="s">
        <v>204</v>
      </c>
      <c r="C1535" s="25" t="s">
        <v>84</v>
      </c>
      <c r="D1535" s="7">
        <v>197.85</v>
      </c>
      <c r="E1535" s="16">
        <v>45519</v>
      </c>
      <c r="F1535" s="22">
        <v>0</v>
      </c>
    </row>
    <row r="1536" spans="1:6" ht="19.2" x14ac:dyDescent="0.3">
      <c r="A1536" s="4" t="s">
        <v>394</v>
      </c>
      <c r="B1536" s="24" t="s">
        <v>204</v>
      </c>
      <c r="C1536" s="25" t="s">
        <v>86</v>
      </c>
      <c r="D1536" s="7">
        <v>301.27999999999997</v>
      </c>
      <c r="E1536" s="16">
        <v>45519</v>
      </c>
      <c r="F1536" s="22">
        <v>0</v>
      </c>
    </row>
    <row r="1537" spans="1:6" ht="19.2" x14ac:dyDescent="0.3">
      <c r="A1537" s="4" t="s">
        <v>394</v>
      </c>
      <c r="B1537" s="24" t="s">
        <v>204</v>
      </c>
      <c r="C1537" s="25" t="s">
        <v>88</v>
      </c>
      <c r="D1537" s="7">
        <v>198.86</v>
      </c>
      <c r="E1537" s="16">
        <v>45519</v>
      </c>
      <c r="F1537" s="22">
        <v>0</v>
      </c>
    </row>
    <row r="1538" spans="1:6" ht="19.2" x14ac:dyDescent="0.3">
      <c r="A1538" s="4" t="s">
        <v>394</v>
      </c>
      <c r="B1538" s="24" t="s">
        <v>204</v>
      </c>
      <c r="C1538" s="25" t="s">
        <v>90</v>
      </c>
      <c r="D1538" s="7">
        <v>198.86</v>
      </c>
      <c r="E1538" s="16">
        <v>45762</v>
      </c>
      <c r="F1538" s="22">
        <v>0</v>
      </c>
    </row>
    <row r="1539" spans="1:6" ht="19.2" x14ac:dyDescent="0.3">
      <c r="A1539" s="4" t="s">
        <v>394</v>
      </c>
      <c r="B1539" s="24" t="s">
        <v>204</v>
      </c>
      <c r="C1539" s="25" t="s">
        <v>92</v>
      </c>
      <c r="D1539" s="7">
        <v>1891.1</v>
      </c>
      <c r="E1539" s="16">
        <v>45519</v>
      </c>
      <c r="F1539" s="22">
        <v>0</v>
      </c>
    </row>
    <row r="1540" spans="1:6" ht="19.2" x14ac:dyDescent="0.3">
      <c r="A1540" s="4" t="s">
        <v>394</v>
      </c>
      <c r="B1540" s="24" t="s">
        <v>206</v>
      </c>
      <c r="C1540" s="25" t="s">
        <v>60</v>
      </c>
      <c r="D1540" s="7">
        <v>523271.86</v>
      </c>
      <c r="E1540" s="16">
        <v>45580</v>
      </c>
      <c r="F1540" s="22">
        <v>0</v>
      </c>
    </row>
    <row r="1541" spans="1:6" ht="19.2" x14ac:dyDescent="0.3">
      <c r="A1541" s="4" t="s">
        <v>394</v>
      </c>
      <c r="B1541" s="24" t="s">
        <v>206</v>
      </c>
      <c r="C1541" s="25" t="s">
        <v>61</v>
      </c>
      <c r="D1541" s="7">
        <v>140986.46</v>
      </c>
      <c r="E1541" s="16">
        <v>45580</v>
      </c>
      <c r="F1541" s="22">
        <v>0</v>
      </c>
    </row>
    <row r="1542" spans="1:6" ht="19.2" x14ac:dyDescent="0.3">
      <c r="A1542" s="4" t="s">
        <v>394</v>
      </c>
      <c r="B1542" s="24" t="s">
        <v>206</v>
      </c>
      <c r="C1542" s="25" t="s">
        <v>62</v>
      </c>
      <c r="D1542" s="7">
        <v>506022.37</v>
      </c>
      <c r="E1542" s="16">
        <v>45580</v>
      </c>
      <c r="F1542" s="22">
        <v>0</v>
      </c>
    </row>
    <row r="1543" spans="1:6" ht="19.2" x14ac:dyDescent="0.3">
      <c r="A1543" s="4" t="s">
        <v>394</v>
      </c>
      <c r="B1543" s="24" t="s">
        <v>206</v>
      </c>
      <c r="C1543" s="25" t="s">
        <v>63</v>
      </c>
      <c r="D1543" s="7">
        <v>136338.89000000001</v>
      </c>
      <c r="E1543" s="16">
        <v>45580</v>
      </c>
      <c r="F1543" s="22">
        <v>0</v>
      </c>
    </row>
    <row r="1544" spans="1:6" ht="19.2" x14ac:dyDescent="0.3">
      <c r="A1544" s="4" t="s">
        <v>394</v>
      </c>
      <c r="B1544" s="24" t="s">
        <v>206</v>
      </c>
      <c r="C1544" s="25" t="s">
        <v>64</v>
      </c>
      <c r="D1544" s="7">
        <v>598107.91</v>
      </c>
      <c r="E1544" s="16">
        <v>45519</v>
      </c>
      <c r="F1544" s="22">
        <v>0</v>
      </c>
    </row>
    <row r="1545" spans="1:6" ht="19.2" x14ac:dyDescent="0.3">
      <c r="A1545" s="4" t="s">
        <v>394</v>
      </c>
      <c r="B1545" s="24" t="s">
        <v>206</v>
      </c>
      <c r="C1545" s="25" t="s">
        <v>65</v>
      </c>
      <c r="D1545" s="7">
        <v>155183.47</v>
      </c>
      <c r="E1545" s="16">
        <v>45519</v>
      </c>
      <c r="F1545" s="22">
        <v>0</v>
      </c>
    </row>
    <row r="1546" spans="1:6" ht="19.2" x14ac:dyDescent="0.3">
      <c r="A1546" s="4" t="s">
        <v>394</v>
      </c>
      <c r="B1546" s="24" t="s">
        <v>206</v>
      </c>
      <c r="C1546" s="25" t="s">
        <v>66</v>
      </c>
      <c r="D1546" s="7">
        <v>468881.61</v>
      </c>
      <c r="E1546" s="16">
        <v>45519</v>
      </c>
      <c r="F1546" s="22">
        <v>0</v>
      </c>
    </row>
    <row r="1547" spans="1:6" ht="19.2" x14ac:dyDescent="0.3">
      <c r="A1547" s="4" t="s">
        <v>394</v>
      </c>
      <c r="B1547" s="24" t="s">
        <v>206</v>
      </c>
      <c r="C1547" s="25" t="s">
        <v>67</v>
      </c>
      <c r="D1547" s="7">
        <v>121654.76</v>
      </c>
      <c r="E1547" s="16">
        <v>45519</v>
      </c>
      <c r="F1547" s="22">
        <v>0</v>
      </c>
    </row>
    <row r="1548" spans="1:6" ht="19.2" x14ac:dyDescent="0.3">
      <c r="A1548" s="4" t="s">
        <v>394</v>
      </c>
      <c r="B1548" s="24" t="s">
        <v>206</v>
      </c>
      <c r="C1548" s="25" t="s">
        <v>57</v>
      </c>
      <c r="D1548" s="7">
        <v>1562568.91</v>
      </c>
      <c r="E1548" s="16">
        <v>45504</v>
      </c>
      <c r="F1548" s="22">
        <v>0</v>
      </c>
    </row>
    <row r="1549" spans="1:6" ht="19.2" x14ac:dyDescent="0.3">
      <c r="A1549" s="4" t="s">
        <v>394</v>
      </c>
      <c r="B1549" s="24" t="s">
        <v>206</v>
      </c>
      <c r="C1549" s="25" t="s">
        <v>72</v>
      </c>
      <c r="D1549" s="7">
        <v>15823.59</v>
      </c>
      <c r="E1549" s="16">
        <v>45504</v>
      </c>
      <c r="F1549" s="22">
        <v>276644.58</v>
      </c>
    </row>
    <row r="1550" spans="1:6" ht="19.2" x14ac:dyDescent="0.3">
      <c r="A1550" s="4" t="s">
        <v>394</v>
      </c>
      <c r="B1550" s="24" t="s">
        <v>206</v>
      </c>
      <c r="C1550" s="25" t="s">
        <v>80</v>
      </c>
      <c r="D1550" s="7">
        <v>1382143.97</v>
      </c>
      <c r="E1550" s="16">
        <v>45488</v>
      </c>
      <c r="F1550" s="22">
        <v>0</v>
      </c>
    </row>
    <row r="1551" spans="1:6" ht="19.2" x14ac:dyDescent="0.3">
      <c r="A1551" s="4" t="s">
        <v>394</v>
      </c>
      <c r="B1551" s="24" t="s">
        <v>206</v>
      </c>
      <c r="C1551" s="25" t="s">
        <v>81</v>
      </c>
      <c r="D1551" s="7">
        <v>98774.01</v>
      </c>
      <c r="E1551" s="16">
        <v>45488</v>
      </c>
      <c r="F1551" s="22">
        <v>256802.39</v>
      </c>
    </row>
    <row r="1552" spans="1:6" ht="19.2" x14ac:dyDescent="0.3">
      <c r="A1552" s="4" t="s">
        <v>394</v>
      </c>
      <c r="B1552" s="24" t="s">
        <v>206</v>
      </c>
      <c r="C1552" s="25" t="s">
        <v>82</v>
      </c>
      <c r="D1552" s="7">
        <v>475316.03</v>
      </c>
      <c r="E1552" s="16">
        <v>45646</v>
      </c>
      <c r="F1552" s="22">
        <v>0</v>
      </c>
    </row>
    <row r="1553" spans="1:6" ht="19.2" x14ac:dyDescent="0.3">
      <c r="A1553" s="4" t="s">
        <v>394</v>
      </c>
      <c r="B1553" s="24" t="s">
        <v>206</v>
      </c>
      <c r="C1553" s="25" t="s">
        <v>83</v>
      </c>
      <c r="D1553" s="7">
        <v>128065.60000000001</v>
      </c>
      <c r="E1553" s="16">
        <v>45646</v>
      </c>
      <c r="F1553" s="22">
        <v>0</v>
      </c>
    </row>
    <row r="1554" spans="1:6" ht="19.2" x14ac:dyDescent="0.3">
      <c r="A1554" s="4" t="s">
        <v>394</v>
      </c>
      <c r="B1554" s="24" t="s">
        <v>206</v>
      </c>
      <c r="C1554" s="25" t="s">
        <v>84</v>
      </c>
      <c r="D1554" s="7">
        <v>460829.75</v>
      </c>
      <c r="E1554" s="16">
        <v>45646</v>
      </c>
      <c r="F1554" s="22">
        <v>0</v>
      </c>
    </row>
    <row r="1555" spans="1:6" ht="19.2" x14ac:dyDescent="0.3">
      <c r="A1555" s="4" t="s">
        <v>394</v>
      </c>
      <c r="B1555" s="24" t="s">
        <v>206</v>
      </c>
      <c r="C1555" s="25" t="s">
        <v>85</v>
      </c>
      <c r="D1555" s="7">
        <v>124162.52</v>
      </c>
      <c r="E1555" s="16">
        <v>45646</v>
      </c>
      <c r="F1555" s="22">
        <v>0</v>
      </c>
    </row>
    <row r="1556" spans="1:6" ht="19.2" x14ac:dyDescent="0.3">
      <c r="A1556" s="4" t="s">
        <v>394</v>
      </c>
      <c r="B1556" s="24" t="s">
        <v>206</v>
      </c>
      <c r="C1556" s="25" t="s">
        <v>86</v>
      </c>
      <c r="D1556" s="7">
        <v>701717.82</v>
      </c>
      <c r="E1556" s="16">
        <v>45519</v>
      </c>
      <c r="F1556" s="22">
        <v>0</v>
      </c>
    </row>
    <row r="1557" spans="1:6" ht="19.2" x14ac:dyDescent="0.3">
      <c r="A1557" s="4" t="s">
        <v>394</v>
      </c>
      <c r="B1557" s="24" t="s">
        <v>206</v>
      </c>
      <c r="C1557" s="25" t="s">
        <v>87</v>
      </c>
      <c r="D1557" s="7">
        <v>182065.82</v>
      </c>
      <c r="E1557" s="16">
        <v>45519</v>
      </c>
      <c r="F1557" s="22">
        <v>0</v>
      </c>
    </row>
    <row r="1558" spans="1:6" ht="19.2" x14ac:dyDescent="0.3">
      <c r="A1558" s="4" t="s">
        <v>394</v>
      </c>
      <c r="B1558" s="24" t="s">
        <v>206</v>
      </c>
      <c r="C1558" s="25" t="s">
        <v>88</v>
      </c>
      <c r="D1558" s="7">
        <v>463180.64</v>
      </c>
      <c r="E1558" s="16">
        <v>45519</v>
      </c>
      <c r="F1558" s="22">
        <v>0</v>
      </c>
    </row>
    <row r="1559" spans="1:6" ht="19.2" x14ac:dyDescent="0.3">
      <c r="A1559" s="4" t="s">
        <v>394</v>
      </c>
      <c r="B1559" s="24" t="s">
        <v>206</v>
      </c>
      <c r="C1559" s="25" t="s">
        <v>89</v>
      </c>
      <c r="D1559" s="7">
        <v>120175.6</v>
      </c>
      <c r="E1559" s="16">
        <v>45519</v>
      </c>
      <c r="F1559" s="22">
        <v>0</v>
      </c>
    </row>
    <row r="1560" spans="1:6" ht="19.2" x14ac:dyDescent="0.3">
      <c r="A1560" s="4" t="s">
        <v>394</v>
      </c>
      <c r="B1560" s="24" t="s">
        <v>206</v>
      </c>
      <c r="C1560" s="25" t="s">
        <v>90</v>
      </c>
      <c r="D1560" s="7">
        <v>463180.64</v>
      </c>
      <c r="E1560" s="16">
        <v>45762</v>
      </c>
      <c r="F1560" s="22">
        <v>0</v>
      </c>
    </row>
    <row r="1561" spans="1:6" ht="19.2" x14ac:dyDescent="0.3">
      <c r="A1561" s="4" t="s">
        <v>394</v>
      </c>
      <c r="B1561" s="24" t="s">
        <v>206</v>
      </c>
      <c r="C1561" s="25" t="s">
        <v>91</v>
      </c>
      <c r="D1561" s="7">
        <v>33383.050000000003</v>
      </c>
      <c r="E1561" s="16">
        <v>45762</v>
      </c>
      <c r="F1561" s="22">
        <v>86792.55</v>
      </c>
    </row>
    <row r="1562" spans="1:6" ht="19.2" x14ac:dyDescent="0.3">
      <c r="A1562" s="4" t="s">
        <v>394</v>
      </c>
      <c r="B1562" s="24" t="s">
        <v>206</v>
      </c>
      <c r="C1562" s="25" t="s">
        <v>92</v>
      </c>
      <c r="D1562" s="7">
        <v>4404647.2</v>
      </c>
      <c r="E1562" s="16">
        <v>45519</v>
      </c>
      <c r="F1562" s="22">
        <v>0</v>
      </c>
    </row>
    <row r="1563" spans="1:6" ht="19.2" x14ac:dyDescent="0.3">
      <c r="A1563" s="4" t="s">
        <v>394</v>
      </c>
      <c r="B1563" s="24" t="s">
        <v>206</v>
      </c>
      <c r="C1563" s="25" t="s">
        <v>93</v>
      </c>
      <c r="D1563" s="7">
        <v>1142817.92</v>
      </c>
      <c r="E1563" s="16">
        <v>45519</v>
      </c>
      <c r="F1563" s="22">
        <v>0</v>
      </c>
    </row>
    <row r="1564" spans="1:6" ht="19.2" x14ac:dyDescent="0.3">
      <c r="A1564" s="4" t="s">
        <v>394</v>
      </c>
      <c r="B1564" s="24" t="s">
        <v>207</v>
      </c>
      <c r="C1564" s="25" t="s">
        <v>60</v>
      </c>
      <c r="D1564" s="7">
        <v>933.46</v>
      </c>
      <c r="E1564" s="16">
        <v>45519</v>
      </c>
      <c r="F1564" s="22">
        <v>0</v>
      </c>
    </row>
    <row r="1565" spans="1:6" ht="19.2" x14ac:dyDescent="0.3">
      <c r="A1565" s="4" t="s">
        <v>394</v>
      </c>
      <c r="B1565" s="24" t="s">
        <v>207</v>
      </c>
      <c r="C1565" s="25" t="s">
        <v>62</v>
      </c>
      <c r="D1565" s="7">
        <v>902.69</v>
      </c>
      <c r="E1565" s="16">
        <v>45519</v>
      </c>
      <c r="F1565" s="22">
        <v>0</v>
      </c>
    </row>
    <row r="1566" spans="1:6" ht="19.2" x14ac:dyDescent="0.3">
      <c r="A1566" s="4" t="s">
        <v>394</v>
      </c>
      <c r="B1566" s="24" t="s">
        <v>207</v>
      </c>
      <c r="C1566" s="25" t="s">
        <v>64</v>
      </c>
      <c r="D1566" s="7">
        <v>1066.96</v>
      </c>
      <c r="E1566" s="16">
        <v>45519</v>
      </c>
      <c r="F1566" s="22">
        <v>0</v>
      </c>
    </row>
    <row r="1567" spans="1:6" ht="19.2" x14ac:dyDescent="0.3">
      <c r="A1567" s="4" t="s">
        <v>394</v>
      </c>
      <c r="B1567" s="24" t="s">
        <v>207</v>
      </c>
      <c r="C1567" s="25" t="s">
        <v>66</v>
      </c>
      <c r="D1567" s="7">
        <v>836.44</v>
      </c>
      <c r="E1567" s="16">
        <v>45519</v>
      </c>
      <c r="F1567" s="22">
        <v>0</v>
      </c>
    </row>
    <row r="1568" spans="1:6" ht="19.2" x14ac:dyDescent="0.3">
      <c r="A1568" s="4" t="s">
        <v>394</v>
      </c>
      <c r="B1568" s="24" t="s">
        <v>207</v>
      </c>
      <c r="C1568" s="25" t="s">
        <v>57</v>
      </c>
      <c r="D1568" s="7">
        <v>2796.92</v>
      </c>
      <c r="E1568" s="16">
        <v>45504</v>
      </c>
      <c r="F1568" s="22">
        <v>0</v>
      </c>
    </row>
    <row r="1569" spans="1:6" ht="19.2" x14ac:dyDescent="0.3">
      <c r="A1569" s="4" t="s">
        <v>394</v>
      </c>
      <c r="B1569" s="24" t="s">
        <v>207</v>
      </c>
      <c r="C1569" s="25" t="s">
        <v>80</v>
      </c>
      <c r="D1569" s="7">
        <v>2444.77</v>
      </c>
      <c r="E1569" s="16">
        <v>45488</v>
      </c>
      <c r="F1569" s="22">
        <v>0</v>
      </c>
    </row>
    <row r="1570" spans="1:6" ht="19.2" x14ac:dyDescent="0.3">
      <c r="A1570" s="4" t="s">
        <v>394</v>
      </c>
      <c r="B1570" s="24" t="s">
        <v>207</v>
      </c>
      <c r="C1570" s="25" t="s">
        <v>82</v>
      </c>
      <c r="D1570" s="7">
        <v>847.92</v>
      </c>
      <c r="E1570" s="16">
        <v>45519</v>
      </c>
      <c r="F1570" s="22">
        <v>0</v>
      </c>
    </row>
    <row r="1571" spans="1:6" ht="19.2" x14ac:dyDescent="0.3">
      <c r="A1571" s="4" t="s">
        <v>394</v>
      </c>
      <c r="B1571" s="24" t="s">
        <v>207</v>
      </c>
      <c r="C1571" s="25" t="s">
        <v>84</v>
      </c>
      <c r="D1571" s="7">
        <v>822.07</v>
      </c>
      <c r="E1571" s="16">
        <v>45519</v>
      </c>
      <c r="F1571" s="22">
        <v>0</v>
      </c>
    </row>
    <row r="1572" spans="1:6" ht="19.2" x14ac:dyDescent="0.3">
      <c r="A1572" s="4" t="s">
        <v>394</v>
      </c>
      <c r="B1572" s="24" t="s">
        <v>207</v>
      </c>
      <c r="C1572" s="25" t="s">
        <v>86</v>
      </c>
      <c r="D1572" s="7">
        <v>1251.79</v>
      </c>
      <c r="E1572" s="16">
        <v>45519</v>
      </c>
      <c r="F1572" s="22">
        <v>0</v>
      </c>
    </row>
    <row r="1573" spans="1:6" ht="19.2" x14ac:dyDescent="0.3">
      <c r="A1573" s="4" t="s">
        <v>394</v>
      </c>
      <c r="B1573" s="24" t="s">
        <v>207</v>
      </c>
      <c r="C1573" s="25" t="s">
        <v>88</v>
      </c>
      <c r="D1573" s="7">
        <v>826.27</v>
      </c>
      <c r="E1573" s="16">
        <v>45519</v>
      </c>
      <c r="F1573" s="22">
        <v>0</v>
      </c>
    </row>
    <row r="1574" spans="1:6" ht="19.2" x14ac:dyDescent="0.3">
      <c r="A1574" s="4" t="s">
        <v>394</v>
      </c>
      <c r="B1574" s="24" t="s">
        <v>207</v>
      </c>
      <c r="C1574" s="25" t="s">
        <v>90</v>
      </c>
      <c r="D1574" s="7">
        <v>826.27</v>
      </c>
      <c r="E1574" s="16">
        <v>45762</v>
      </c>
      <c r="F1574" s="22">
        <v>0</v>
      </c>
    </row>
    <row r="1575" spans="1:6" ht="19.2" x14ac:dyDescent="0.3">
      <c r="A1575" s="4" t="s">
        <v>394</v>
      </c>
      <c r="B1575" s="24" t="s">
        <v>207</v>
      </c>
      <c r="C1575" s="25" t="s">
        <v>92</v>
      </c>
      <c r="D1575" s="7">
        <v>7857.45</v>
      </c>
      <c r="E1575" s="16">
        <v>45519</v>
      </c>
      <c r="F1575" s="22">
        <v>0</v>
      </c>
    </row>
    <row r="1576" spans="1:6" ht="19.2" x14ac:dyDescent="0.3">
      <c r="A1576" s="4" t="s">
        <v>394</v>
      </c>
      <c r="B1576" s="24" t="s">
        <v>208</v>
      </c>
      <c r="C1576" s="25" t="s">
        <v>60</v>
      </c>
      <c r="D1576" s="7">
        <v>65957.990000000005</v>
      </c>
      <c r="E1576" s="16">
        <v>45519</v>
      </c>
      <c r="F1576" s="22">
        <v>0</v>
      </c>
    </row>
    <row r="1577" spans="1:6" ht="19.2" x14ac:dyDescent="0.3">
      <c r="A1577" s="4" t="s">
        <v>394</v>
      </c>
      <c r="B1577" s="24" t="s">
        <v>208</v>
      </c>
      <c r="C1577" s="25" t="s">
        <v>62</v>
      </c>
      <c r="D1577" s="7">
        <v>63783.71</v>
      </c>
      <c r="E1577" s="16">
        <v>45519</v>
      </c>
      <c r="F1577" s="22">
        <v>0</v>
      </c>
    </row>
    <row r="1578" spans="1:6" ht="19.2" x14ac:dyDescent="0.3">
      <c r="A1578" s="4" t="s">
        <v>394</v>
      </c>
      <c r="B1578" s="24" t="s">
        <v>208</v>
      </c>
      <c r="C1578" s="25" t="s">
        <v>64</v>
      </c>
      <c r="D1578" s="7">
        <v>75391.02</v>
      </c>
      <c r="E1578" s="16">
        <v>45519</v>
      </c>
      <c r="F1578" s="22">
        <v>0</v>
      </c>
    </row>
    <row r="1579" spans="1:6" ht="19.2" x14ac:dyDescent="0.3">
      <c r="A1579" s="4" t="s">
        <v>394</v>
      </c>
      <c r="B1579" s="24" t="s">
        <v>208</v>
      </c>
      <c r="C1579" s="25" t="s">
        <v>66</v>
      </c>
      <c r="D1579" s="7">
        <v>59102.15</v>
      </c>
      <c r="E1579" s="16">
        <v>45519</v>
      </c>
      <c r="F1579" s="22">
        <v>0</v>
      </c>
    </row>
    <row r="1580" spans="1:6" ht="19.2" x14ac:dyDescent="0.3">
      <c r="A1580" s="4" t="s">
        <v>394</v>
      </c>
      <c r="B1580" s="24" t="s">
        <v>208</v>
      </c>
      <c r="C1580" s="25" t="s">
        <v>57</v>
      </c>
      <c r="D1580" s="7">
        <v>197628.92</v>
      </c>
      <c r="E1580" s="16">
        <v>45504</v>
      </c>
      <c r="F1580" s="22">
        <v>0</v>
      </c>
    </row>
    <row r="1581" spans="1:6" ht="19.2" x14ac:dyDescent="0.3">
      <c r="A1581" s="4" t="s">
        <v>394</v>
      </c>
      <c r="B1581" s="24" t="s">
        <v>208</v>
      </c>
      <c r="C1581" s="25" t="s">
        <v>80</v>
      </c>
      <c r="D1581" s="7">
        <v>176432.56</v>
      </c>
      <c r="E1581" s="16">
        <v>45488</v>
      </c>
      <c r="F1581" s="22">
        <v>0</v>
      </c>
    </row>
    <row r="1582" spans="1:6" ht="19.2" x14ac:dyDescent="0.3">
      <c r="A1582" s="4" t="s">
        <v>394</v>
      </c>
      <c r="B1582" s="24" t="s">
        <v>208</v>
      </c>
      <c r="C1582" s="25" t="s">
        <v>82</v>
      </c>
      <c r="D1582" s="7">
        <v>59913.19</v>
      </c>
      <c r="E1582" s="16">
        <v>45519</v>
      </c>
      <c r="F1582" s="22">
        <v>0</v>
      </c>
    </row>
    <row r="1583" spans="1:6" ht="19.2" x14ac:dyDescent="0.3">
      <c r="A1583" s="4" t="s">
        <v>394</v>
      </c>
      <c r="B1583" s="24" t="s">
        <v>208</v>
      </c>
      <c r="C1583" s="25" t="s">
        <v>84</v>
      </c>
      <c r="D1583" s="7">
        <v>58087.21</v>
      </c>
      <c r="E1583" s="16">
        <v>45519</v>
      </c>
      <c r="F1583" s="22">
        <v>0</v>
      </c>
    </row>
    <row r="1584" spans="1:6" ht="19.2" x14ac:dyDescent="0.3">
      <c r="A1584" s="4" t="s">
        <v>394</v>
      </c>
      <c r="B1584" s="24" t="s">
        <v>208</v>
      </c>
      <c r="C1584" s="25" t="s">
        <v>86</v>
      </c>
      <c r="D1584" s="7">
        <v>88450.96</v>
      </c>
      <c r="E1584" s="16">
        <v>45519</v>
      </c>
      <c r="F1584" s="22">
        <v>0</v>
      </c>
    </row>
    <row r="1585" spans="1:6" ht="19.2" x14ac:dyDescent="0.3">
      <c r="A1585" s="4" t="s">
        <v>394</v>
      </c>
      <c r="B1585" s="24" t="s">
        <v>208</v>
      </c>
      <c r="C1585" s="25" t="s">
        <v>88</v>
      </c>
      <c r="D1585" s="7">
        <v>58383.54</v>
      </c>
      <c r="E1585" s="16">
        <v>45519</v>
      </c>
      <c r="F1585" s="22">
        <v>0</v>
      </c>
    </row>
    <row r="1586" spans="1:6" ht="19.2" x14ac:dyDescent="0.3">
      <c r="A1586" s="4" t="s">
        <v>394</v>
      </c>
      <c r="B1586" s="24" t="s">
        <v>208</v>
      </c>
      <c r="C1586" s="25" t="s">
        <v>90</v>
      </c>
      <c r="D1586" s="7">
        <v>58383.54</v>
      </c>
      <c r="E1586" s="16">
        <v>45762</v>
      </c>
      <c r="F1586" s="22">
        <v>0</v>
      </c>
    </row>
    <row r="1587" spans="1:6" ht="19.2" x14ac:dyDescent="0.3">
      <c r="A1587" s="4" t="s">
        <v>394</v>
      </c>
      <c r="B1587" s="24" t="s">
        <v>208</v>
      </c>
      <c r="C1587" s="25" t="s">
        <v>92</v>
      </c>
      <c r="D1587" s="7">
        <v>555202.19999999995</v>
      </c>
      <c r="E1587" s="16">
        <v>45519</v>
      </c>
      <c r="F1587" s="22">
        <v>0</v>
      </c>
    </row>
    <row r="1588" spans="1:6" ht="19.2" x14ac:dyDescent="0.3">
      <c r="A1588" s="4" t="s">
        <v>394</v>
      </c>
      <c r="B1588" s="24" t="s">
        <v>209</v>
      </c>
      <c r="C1588" s="25" t="s">
        <v>61</v>
      </c>
      <c r="D1588" s="7">
        <v>3347.18</v>
      </c>
      <c r="E1588" s="16">
        <v>45519</v>
      </c>
      <c r="F1588" s="22">
        <v>0</v>
      </c>
    </row>
    <row r="1589" spans="1:6" ht="19.2" x14ac:dyDescent="0.3">
      <c r="A1589" s="4" t="s">
        <v>394</v>
      </c>
      <c r="B1589" s="24" t="s">
        <v>209</v>
      </c>
      <c r="C1589" s="25" t="s">
        <v>63</v>
      </c>
      <c r="D1589" s="7">
        <v>3236.84</v>
      </c>
      <c r="E1589" s="16">
        <v>45519</v>
      </c>
      <c r="F1589" s="22">
        <v>0</v>
      </c>
    </row>
    <row r="1590" spans="1:6" ht="19.2" x14ac:dyDescent="0.3">
      <c r="A1590" s="4" t="s">
        <v>394</v>
      </c>
      <c r="B1590" s="24" t="s">
        <v>209</v>
      </c>
      <c r="C1590" s="25" t="s">
        <v>65</v>
      </c>
      <c r="D1590" s="7">
        <v>3684.24</v>
      </c>
      <c r="E1590" s="16">
        <v>45519</v>
      </c>
      <c r="F1590" s="22">
        <v>0</v>
      </c>
    </row>
    <row r="1591" spans="1:6" ht="19.2" x14ac:dyDescent="0.3">
      <c r="A1591" s="4" t="s">
        <v>394</v>
      </c>
      <c r="B1591" s="24" t="s">
        <v>209</v>
      </c>
      <c r="C1591" s="25" t="s">
        <v>67</v>
      </c>
      <c r="D1591" s="7">
        <v>2888.23</v>
      </c>
      <c r="E1591" s="16">
        <v>45519</v>
      </c>
      <c r="F1591" s="22">
        <v>0</v>
      </c>
    </row>
    <row r="1592" spans="1:6" ht="19.2" x14ac:dyDescent="0.3">
      <c r="A1592" s="4" t="s">
        <v>394</v>
      </c>
      <c r="B1592" s="24" t="s">
        <v>209</v>
      </c>
      <c r="C1592" s="25" t="s">
        <v>72</v>
      </c>
      <c r="D1592" s="7">
        <v>6943.54</v>
      </c>
      <c r="E1592" s="16">
        <v>45504</v>
      </c>
      <c r="F1592" s="22">
        <v>0</v>
      </c>
    </row>
    <row r="1593" spans="1:6" ht="19.2" x14ac:dyDescent="0.3">
      <c r="A1593" s="4" t="s">
        <v>394</v>
      </c>
      <c r="B1593" s="24" t="s">
        <v>209</v>
      </c>
      <c r="C1593" s="25" t="s">
        <v>81</v>
      </c>
      <c r="D1593" s="7">
        <v>8441.7999999999993</v>
      </c>
      <c r="E1593" s="16">
        <v>45488</v>
      </c>
      <c r="F1593" s="22">
        <v>0</v>
      </c>
    </row>
    <row r="1594" spans="1:6" ht="19.2" x14ac:dyDescent="0.3">
      <c r="A1594" s="4" t="s">
        <v>394</v>
      </c>
      <c r="B1594" s="24" t="s">
        <v>209</v>
      </c>
      <c r="C1594" s="25" t="s">
        <v>83</v>
      </c>
      <c r="D1594" s="7">
        <v>3040.43</v>
      </c>
      <c r="E1594" s="16">
        <v>45519</v>
      </c>
      <c r="F1594" s="22">
        <v>0</v>
      </c>
    </row>
    <row r="1595" spans="1:6" ht="19.2" x14ac:dyDescent="0.3">
      <c r="A1595" s="4" t="s">
        <v>394</v>
      </c>
      <c r="B1595" s="24" t="s">
        <v>209</v>
      </c>
      <c r="C1595" s="25" t="s">
        <v>85</v>
      </c>
      <c r="D1595" s="7">
        <v>2947.76</v>
      </c>
      <c r="E1595" s="16">
        <v>45519</v>
      </c>
      <c r="F1595" s="22">
        <v>0</v>
      </c>
    </row>
    <row r="1596" spans="1:6" ht="19.2" x14ac:dyDescent="0.3">
      <c r="A1596" s="4" t="s">
        <v>394</v>
      </c>
      <c r="B1596" s="24" t="s">
        <v>209</v>
      </c>
      <c r="C1596" s="25" t="s">
        <v>87</v>
      </c>
      <c r="D1596" s="7">
        <v>4322.46</v>
      </c>
      <c r="E1596" s="16">
        <v>45519</v>
      </c>
      <c r="F1596" s="22">
        <v>0</v>
      </c>
    </row>
    <row r="1597" spans="1:6" ht="19.2" x14ac:dyDescent="0.3">
      <c r="A1597" s="4" t="s">
        <v>394</v>
      </c>
      <c r="B1597" s="24" t="s">
        <v>209</v>
      </c>
      <c r="C1597" s="25" t="s">
        <v>89</v>
      </c>
      <c r="D1597" s="7">
        <v>2853.11</v>
      </c>
      <c r="E1597" s="16">
        <v>45519</v>
      </c>
      <c r="F1597" s="22">
        <v>0</v>
      </c>
    </row>
    <row r="1598" spans="1:6" ht="19.2" x14ac:dyDescent="0.3">
      <c r="A1598" s="4" t="s">
        <v>394</v>
      </c>
      <c r="B1598" s="24" t="s">
        <v>209</v>
      </c>
      <c r="C1598" s="25" t="s">
        <v>90</v>
      </c>
      <c r="D1598" s="7">
        <v>10883.93</v>
      </c>
      <c r="E1598" s="16">
        <v>45762</v>
      </c>
      <c r="F1598" s="22">
        <v>0</v>
      </c>
    </row>
    <row r="1599" spans="1:6" ht="19.2" x14ac:dyDescent="0.3">
      <c r="A1599" s="4" t="s">
        <v>394</v>
      </c>
      <c r="B1599" s="24" t="s">
        <v>209</v>
      </c>
      <c r="C1599" s="25" t="s">
        <v>91</v>
      </c>
      <c r="D1599" s="7">
        <v>792.55</v>
      </c>
      <c r="E1599" s="16">
        <v>45762</v>
      </c>
      <c r="F1599" s="22">
        <v>2060.56</v>
      </c>
    </row>
    <row r="1600" spans="1:6" ht="19.2" x14ac:dyDescent="0.3">
      <c r="A1600" s="4" t="s">
        <v>394</v>
      </c>
      <c r="B1600" s="24" t="s">
        <v>209</v>
      </c>
      <c r="C1600" s="25" t="s">
        <v>93</v>
      </c>
      <c r="D1600" s="7">
        <v>27131.84</v>
      </c>
      <c r="E1600" s="16">
        <v>45519</v>
      </c>
      <c r="F1600" s="22">
        <v>0</v>
      </c>
    </row>
    <row r="1601" spans="1:6" ht="19.2" x14ac:dyDescent="0.3">
      <c r="A1601" s="4" t="s">
        <v>394</v>
      </c>
      <c r="B1601" s="24" t="s">
        <v>210</v>
      </c>
      <c r="C1601" s="25" t="s">
        <v>60</v>
      </c>
      <c r="D1601" s="7">
        <v>11396.01</v>
      </c>
      <c r="E1601" s="16">
        <v>45519</v>
      </c>
      <c r="F1601" s="22">
        <v>0</v>
      </c>
    </row>
    <row r="1602" spans="1:6" ht="19.2" x14ac:dyDescent="0.3">
      <c r="A1602" s="4" t="s">
        <v>394</v>
      </c>
      <c r="B1602" s="24" t="s">
        <v>210</v>
      </c>
      <c r="C1602" s="25" t="s">
        <v>61</v>
      </c>
      <c r="D1602" s="7">
        <v>3102.2</v>
      </c>
      <c r="E1602" s="16">
        <v>45519</v>
      </c>
      <c r="F1602" s="22">
        <v>0</v>
      </c>
    </row>
    <row r="1603" spans="1:6" ht="19.2" x14ac:dyDescent="0.3">
      <c r="A1603" s="4" t="s">
        <v>394</v>
      </c>
      <c r="B1603" s="24" t="s">
        <v>210</v>
      </c>
      <c r="C1603" s="25" t="s">
        <v>62</v>
      </c>
      <c r="D1603" s="7">
        <v>11020.34</v>
      </c>
      <c r="E1603" s="16">
        <v>45519</v>
      </c>
      <c r="F1603" s="22">
        <v>0</v>
      </c>
    </row>
    <row r="1604" spans="1:6" ht="19.2" x14ac:dyDescent="0.3">
      <c r="A1604" s="4" t="s">
        <v>394</v>
      </c>
      <c r="B1604" s="24" t="s">
        <v>210</v>
      </c>
      <c r="C1604" s="25" t="s">
        <v>63</v>
      </c>
      <c r="D1604" s="7">
        <v>2999.93</v>
      </c>
      <c r="E1604" s="16">
        <v>45519</v>
      </c>
      <c r="F1604" s="22">
        <v>0</v>
      </c>
    </row>
    <row r="1605" spans="1:6" ht="19.2" x14ac:dyDescent="0.3">
      <c r="A1605" s="4" t="s">
        <v>394</v>
      </c>
      <c r="B1605" s="24" t="s">
        <v>210</v>
      </c>
      <c r="C1605" s="25" t="s">
        <v>64</v>
      </c>
      <c r="D1605" s="7">
        <v>13025.82</v>
      </c>
      <c r="E1605" s="16">
        <v>45519</v>
      </c>
      <c r="F1605" s="22">
        <v>0</v>
      </c>
    </row>
    <row r="1606" spans="1:6" ht="19.2" x14ac:dyDescent="0.3">
      <c r="A1606" s="4" t="s">
        <v>394</v>
      </c>
      <c r="B1606" s="24" t="s">
        <v>210</v>
      </c>
      <c r="C1606" s="25" t="s">
        <v>65</v>
      </c>
      <c r="D1606" s="7">
        <v>948.52</v>
      </c>
      <c r="E1606" s="16">
        <v>45519</v>
      </c>
      <c r="F1606" s="22">
        <v>2466.06</v>
      </c>
    </row>
    <row r="1607" spans="1:6" ht="19.2" x14ac:dyDescent="0.3">
      <c r="A1607" s="4" t="s">
        <v>394</v>
      </c>
      <c r="B1607" s="24" t="s">
        <v>210</v>
      </c>
      <c r="C1607" s="25" t="s">
        <v>66</v>
      </c>
      <c r="D1607" s="7">
        <v>10211.48</v>
      </c>
      <c r="E1607" s="16">
        <v>45519</v>
      </c>
      <c r="F1607" s="22">
        <v>0</v>
      </c>
    </row>
    <row r="1608" spans="1:6" ht="19.2" x14ac:dyDescent="0.3">
      <c r="A1608" s="4" t="s">
        <v>394</v>
      </c>
      <c r="B1608" s="24" t="s">
        <v>210</v>
      </c>
      <c r="C1608" s="25" t="s">
        <v>67</v>
      </c>
      <c r="D1608" s="7">
        <v>743.58</v>
      </c>
      <c r="E1608" s="16">
        <v>45519</v>
      </c>
      <c r="F1608" s="22">
        <v>1933.25</v>
      </c>
    </row>
    <row r="1609" spans="1:6" ht="19.2" x14ac:dyDescent="0.3">
      <c r="A1609" s="4" t="s">
        <v>394</v>
      </c>
      <c r="B1609" s="24" t="s">
        <v>210</v>
      </c>
      <c r="C1609" s="25" t="s">
        <v>57</v>
      </c>
      <c r="D1609" s="7">
        <v>34145.69</v>
      </c>
      <c r="E1609" s="16">
        <v>45504</v>
      </c>
      <c r="F1609" s="22">
        <v>0</v>
      </c>
    </row>
    <row r="1610" spans="1:6" ht="19.2" x14ac:dyDescent="0.3">
      <c r="A1610" s="4" t="s">
        <v>394</v>
      </c>
      <c r="B1610" s="24" t="s">
        <v>210</v>
      </c>
      <c r="C1610" s="25" t="s">
        <v>72</v>
      </c>
      <c r="D1610" s="7">
        <v>6435.33</v>
      </c>
      <c r="E1610" s="16">
        <v>45504</v>
      </c>
      <c r="F1610" s="22">
        <v>0</v>
      </c>
    </row>
    <row r="1611" spans="1:6" ht="19.2" x14ac:dyDescent="0.3">
      <c r="A1611" s="4" t="s">
        <v>394</v>
      </c>
      <c r="B1611" s="24" t="s">
        <v>210</v>
      </c>
      <c r="C1611" s="25" t="s">
        <v>80</v>
      </c>
      <c r="D1611" s="7">
        <v>29846.44</v>
      </c>
      <c r="E1611" s="16">
        <v>45488</v>
      </c>
      <c r="F1611" s="22">
        <v>0</v>
      </c>
    </row>
    <row r="1612" spans="1:6" ht="19.2" x14ac:dyDescent="0.3">
      <c r="A1612" s="4" t="s">
        <v>394</v>
      </c>
      <c r="B1612" s="24" t="s">
        <v>210</v>
      </c>
      <c r="C1612" s="25" t="s">
        <v>81</v>
      </c>
      <c r="D1612" s="7">
        <v>7823.93</v>
      </c>
      <c r="E1612" s="16">
        <v>45488</v>
      </c>
      <c r="F1612" s="22">
        <v>0</v>
      </c>
    </row>
    <row r="1613" spans="1:6" ht="19.2" x14ac:dyDescent="0.3">
      <c r="A1613" s="4" t="s">
        <v>394</v>
      </c>
      <c r="B1613" s="24" t="s">
        <v>210</v>
      </c>
      <c r="C1613" s="25" t="s">
        <v>82</v>
      </c>
      <c r="D1613" s="7">
        <v>10351.61</v>
      </c>
      <c r="E1613" s="16">
        <v>45519</v>
      </c>
      <c r="F1613" s="22">
        <v>0</v>
      </c>
    </row>
    <row r="1614" spans="1:6" ht="19.2" x14ac:dyDescent="0.3">
      <c r="A1614" s="4" t="s">
        <v>394</v>
      </c>
      <c r="B1614" s="24" t="s">
        <v>210</v>
      </c>
      <c r="C1614" s="25" t="s">
        <v>83</v>
      </c>
      <c r="D1614" s="7">
        <v>2817.89</v>
      </c>
      <c r="E1614" s="16">
        <v>45519</v>
      </c>
      <c r="F1614" s="22">
        <v>0</v>
      </c>
    </row>
    <row r="1615" spans="1:6" ht="19.2" x14ac:dyDescent="0.3">
      <c r="A1615" s="4" t="s">
        <v>394</v>
      </c>
      <c r="B1615" s="24" t="s">
        <v>210</v>
      </c>
      <c r="C1615" s="25" t="s">
        <v>84</v>
      </c>
      <c r="D1615" s="7">
        <v>10036.120000000001</v>
      </c>
      <c r="E1615" s="16">
        <v>45519</v>
      </c>
      <c r="F1615" s="22">
        <v>0</v>
      </c>
    </row>
    <row r="1616" spans="1:6" ht="19.2" x14ac:dyDescent="0.3">
      <c r="A1616" s="4" t="s">
        <v>394</v>
      </c>
      <c r="B1616" s="24" t="s">
        <v>210</v>
      </c>
      <c r="C1616" s="25" t="s">
        <v>85</v>
      </c>
      <c r="D1616" s="7">
        <v>2732.01</v>
      </c>
      <c r="E1616" s="16">
        <v>45519</v>
      </c>
      <c r="F1616" s="22">
        <v>0</v>
      </c>
    </row>
    <row r="1617" spans="1:6" ht="19.2" x14ac:dyDescent="0.3">
      <c r="A1617" s="4" t="s">
        <v>394</v>
      </c>
      <c r="B1617" s="24" t="s">
        <v>210</v>
      </c>
      <c r="C1617" s="25" t="s">
        <v>86</v>
      </c>
      <c r="D1617" s="7">
        <v>15282.27</v>
      </c>
      <c r="E1617" s="16">
        <v>45519</v>
      </c>
      <c r="F1617" s="22">
        <v>0</v>
      </c>
    </row>
    <row r="1618" spans="1:6" ht="19.2" x14ac:dyDescent="0.3">
      <c r="A1618" s="4" t="s">
        <v>394</v>
      </c>
      <c r="B1618" s="24" t="s">
        <v>210</v>
      </c>
      <c r="C1618" s="25" t="s">
        <v>87</v>
      </c>
      <c r="D1618" s="7">
        <v>1112.8399999999999</v>
      </c>
      <c r="E1618" s="16">
        <v>45519</v>
      </c>
      <c r="F1618" s="22">
        <v>2893.25</v>
      </c>
    </row>
    <row r="1619" spans="1:6" ht="19.2" x14ac:dyDescent="0.3">
      <c r="A1619" s="4" t="s">
        <v>394</v>
      </c>
      <c r="B1619" s="24" t="s">
        <v>210</v>
      </c>
      <c r="C1619" s="25" t="s">
        <v>88</v>
      </c>
      <c r="D1619" s="7">
        <v>10087.32</v>
      </c>
      <c r="E1619" s="16">
        <v>45519</v>
      </c>
      <c r="F1619" s="22">
        <v>0</v>
      </c>
    </row>
    <row r="1620" spans="1:6" ht="19.2" x14ac:dyDescent="0.3">
      <c r="A1620" s="4" t="s">
        <v>394</v>
      </c>
      <c r="B1620" s="24" t="s">
        <v>210</v>
      </c>
      <c r="C1620" s="25" t="s">
        <v>89</v>
      </c>
      <c r="D1620" s="7">
        <v>734.55</v>
      </c>
      <c r="E1620" s="16">
        <v>45519</v>
      </c>
      <c r="F1620" s="22">
        <v>1909.74</v>
      </c>
    </row>
    <row r="1621" spans="1:6" ht="19.2" x14ac:dyDescent="0.3">
      <c r="A1621" s="4" t="s">
        <v>394</v>
      </c>
      <c r="B1621" s="24" t="s">
        <v>210</v>
      </c>
      <c r="C1621" s="25" t="s">
        <v>90</v>
      </c>
      <c r="D1621" s="7">
        <v>10087.32</v>
      </c>
      <c r="E1621" s="16">
        <v>45762</v>
      </c>
      <c r="F1621" s="22">
        <v>0</v>
      </c>
    </row>
    <row r="1622" spans="1:6" ht="19.2" x14ac:dyDescent="0.3">
      <c r="A1622" s="4" t="s">
        <v>394</v>
      </c>
      <c r="B1622" s="24" t="s">
        <v>210</v>
      </c>
      <c r="C1622" s="25" t="s">
        <v>91</v>
      </c>
      <c r="D1622" s="7">
        <v>734.55</v>
      </c>
      <c r="E1622" s="16">
        <v>45762</v>
      </c>
      <c r="F1622" s="22">
        <v>1909.74</v>
      </c>
    </row>
    <row r="1623" spans="1:6" ht="19.2" x14ac:dyDescent="0.3">
      <c r="A1623" s="4" t="s">
        <v>394</v>
      </c>
      <c r="B1623" s="24" t="s">
        <v>210</v>
      </c>
      <c r="C1623" s="25" t="s">
        <v>92</v>
      </c>
      <c r="D1623" s="7">
        <v>95926.05</v>
      </c>
      <c r="E1623" s="16">
        <v>45519</v>
      </c>
      <c r="F1623" s="22">
        <v>0</v>
      </c>
    </row>
    <row r="1624" spans="1:6" ht="19.2" x14ac:dyDescent="0.3">
      <c r="A1624" s="4" t="s">
        <v>394</v>
      </c>
      <c r="B1624" s="24" t="s">
        <v>210</v>
      </c>
      <c r="C1624" s="25" t="s">
        <v>93</v>
      </c>
      <c r="D1624" s="7">
        <v>6985.2</v>
      </c>
      <c r="E1624" s="16">
        <v>45519</v>
      </c>
      <c r="F1624" s="22">
        <v>18160.810000000001</v>
      </c>
    </row>
    <row r="1625" spans="1:6" ht="19.2" x14ac:dyDescent="0.3">
      <c r="A1625" s="4" t="s">
        <v>394</v>
      </c>
      <c r="B1625" s="24" t="s">
        <v>211</v>
      </c>
      <c r="C1625" s="25" t="s">
        <v>60</v>
      </c>
      <c r="D1625" s="7">
        <v>324.83999999999997</v>
      </c>
      <c r="E1625" s="16">
        <v>45519</v>
      </c>
      <c r="F1625" s="22">
        <v>0</v>
      </c>
    </row>
    <row r="1626" spans="1:6" ht="19.2" x14ac:dyDescent="0.3">
      <c r="A1626" s="4" t="s">
        <v>394</v>
      </c>
      <c r="B1626" s="24" t="s">
        <v>211</v>
      </c>
      <c r="C1626" s="25" t="s">
        <v>62</v>
      </c>
      <c r="D1626" s="7">
        <v>314.13</v>
      </c>
      <c r="E1626" s="16">
        <v>45519</v>
      </c>
      <c r="F1626" s="22">
        <v>0</v>
      </c>
    </row>
    <row r="1627" spans="1:6" ht="19.2" x14ac:dyDescent="0.3">
      <c r="A1627" s="4" t="s">
        <v>394</v>
      </c>
      <c r="B1627" s="24" t="s">
        <v>211</v>
      </c>
      <c r="C1627" s="25" t="s">
        <v>64</v>
      </c>
      <c r="D1627" s="7">
        <v>371.3</v>
      </c>
      <c r="E1627" s="16">
        <v>45519</v>
      </c>
      <c r="F1627" s="22">
        <v>0</v>
      </c>
    </row>
    <row r="1628" spans="1:6" ht="19.2" x14ac:dyDescent="0.3">
      <c r="A1628" s="4" t="s">
        <v>394</v>
      </c>
      <c r="B1628" s="24" t="s">
        <v>211</v>
      </c>
      <c r="C1628" s="25" t="s">
        <v>66</v>
      </c>
      <c r="D1628" s="7">
        <v>291.08</v>
      </c>
      <c r="E1628" s="16">
        <v>45519</v>
      </c>
      <c r="F1628" s="22">
        <v>0</v>
      </c>
    </row>
    <row r="1629" spans="1:6" ht="19.2" x14ac:dyDescent="0.3">
      <c r="A1629" s="4" t="s">
        <v>394</v>
      </c>
      <c r="B1629" s="24" t="s">
        <v>211</v>
      </c>
      <c r="C1629" s="25" t="s">
        <v>57</v>
      </c>
      <c r="D1629" s="7">
        <v>973.31</v>
      </c>
      <c r="E1629" s="16">
        <v>45504</v>
      </c>
      <c r="F1629" s="22">
        <v>0</v>
      </c>
    </row>
    <row r="1630" spans="1:6" ht="19.2" x14ac:dyDescent="0.3">
      <c r="A1630" s="4" t="s">
        <v>394</v>
      </c>
      <c r="B1630" s="24" t="s">
        <v>211</v>
      </c>
      <c r="C1630" s="25" t="s">
        <v>80</v>
      </c>
      <c r="D1630" s="7">
        <v>850.76</v>
      </c>
      <c r="E1630" s="16">
        <v>45488</v>
      </c>
      <c r="F1630" s="22">
        <v>0</v>
      </c>
    </row>
    <row r="1631" spans="1:6" ht="19.2" x14ac:dyDescent="0.3">
      <c r="A1631" s="4" t="s">
        <v>394</v>
      </c>
      <c r="B1631" s="24" t="s">
        <v>211</v>
      </c>
      <c r="C1631" s="25" t="s">
        <v>82</v>
      </c>
      <c r="D1631" s="7">
        <v>295.07</v>
      </c>
      <c r="E1631" s="16">
        <v>45519</v>
      </c>
      <c r="F1631" s="22">
        <v>0</v>
      </c>
    </row>
    <row r="1632" spans="1:6" ht="19.2" x14ac:dyDescent="0.3">
      <c r="A1632" s="4" t="s">
        <v>394</v>
      </c>
      <c r="B1632" s="24" t="s">
        <v>211</v>
      </c>
      <c r="C1632" s="25" t="s">
        <v>84</v>
      </c>
      <c r="D1632" s="7">
        <v>286.08</v>
      </c>
      <c r="E1632" s="16">
        <v>45519</v>
      </c>
      <c r="F1632" s="22">
        <v>0</v>
      </c>
    </row>
    <row r="1633" spans="1:6" ht="19.2" x14ac:dyDescent="0.3">
      <c r="A1633" s="4" t="s">
        <v>394</v>
      </c>
      <c r="B1633" s="24" t="s">
        <v>211</v>
      </c>
      <c r="C1633" s="25" t="s">
        <v>86</v>
      </c>
      <c r="D1633" s="7">
        <v>435.62</v>
      </c>
      <c r="E1633" s="16">
        <v>45519</v>
      </c>
      <c r="F1633" s="22">
        <v>0</v>
      </c>
    </row>
    <row r="1634" spans="1:6" ht="19.2" x14ac:dyDescent="0.3">
      <c r="A1634" s="4" t="s">
        <v>394</v>
      </c>
      <c r="B1634" s="24" t="s">
        <v>211</v>
      </c>
      <c r="C1634" s="25" t="s">
        <v>88</v>
      </c>
      <c r="D1634" s="7">
        <v>287.54000000000002</v>
      </c>
      <c r="E1634" s="16">
        <v>45519</v>
      </c>
      <c r="F1634" s="22">
        <v>0</v>
      </c>
    </row>
    <row r="1635" spans="1:6" ht="19.2" x14ac:dyDescent="0.3">
      <c r="A1635" s="4" t="s">
        <v>394</v>
      </c>
      <c r="B1635" s="24" t="s">
        <v>211</v>
      </c>
      <c r="C1635" s="25" t="s">
        <v>90</v>
      </c>
      <c r="D1635" s="7">
        <v>287.54000000000002</v>
      </c>
      <c r="E1635" s="16">
        <v>45762</v>
      </c>
      <c r="F1635" s="22">
        <v>0</v>
      </c>
    </row>
    <row r="1636" spans="1:6" ht="19.2" x14ac:dyDescent="0.3">
      <c r="A1636" s="4" t="s">
        <v>394</v>
      </c>
      <c r="B1636" s="24" t="s">
        <v>211</v>
      </c>
      <c r="C1636" s="25" t="s">
        <v>92</v>
      </c>
      <c r="D1636" s="7">
        <v>2734.35</v>
      </c>
      <c r="E1636" s="16">
        <v>45519</v>
      </c>
      <c r="F1636" s="22">
        <v>0</v>
      </c>
    </row>
    <row r="1637" spans="1:6" ht="19.2" x14ac:dyDescent="0.3">
      <c r="A1637" s="4" t="s">
        <v>394</v>
      </c>
      <c r="B1637" s="24" t="s">
        <v>212</v>
      </c>
      <c r="C1637" s="25" t="s">
        <v>60</v>
      </c>
      <c r="D1637" s="7">
        <v>12912.48</v>
      </c>
      <c r="E1637" s="16">
        <v>45519</v>
      </c>
      <c r="F1637" s="22">
        <v>0</v>
      </c>
    </row>
    <row r="1638" spans="1:6" ht="19.2" x14ac:dyDescent="0.3">
      <c r="A1638" s="4" t="s">
        <v>394</v>
      </c>
      <c r="B1638" s="24" t="s">
        <v>212</v>
      </c>
      <c r="C1638" s="25" t="s">
        <v>62</v>
      </c>
      <c r="D1638" s="7">
        <v>12486.82</v>
      </c>
      <c r="E1638" s="16">
        <v>45519</v>
      </c>
      <c r="F1638" s="22">
        <v>0</v>
      </c>
    </row>
    <row r="1639" spans="1:6" ht="19.2" x14ac:dyDescent="0.3">
      <c r="A1639" s="4" t="s">
        <v>394</v>
      </c>
      <c r="B1639" s="24" t="s">
        <v>212</v>
      </c>
      <c r="C1639" s="25" t="s">
        <v>64</v>
      </c>
      <c r="D1639" s="7">
        <v>14759.17</v>
      </c>
      <c r="E1639" s="16">
        <v>45519</v>
      </c>
      <c r="F1639" s="22">
        <v>0</v>
      </c>
    </row>
    <row r="1640" spans="1:6" ht="19.2" x14ac:dyDescent="0.3">
      <c r="A1640" s="4" t="s">
        <v>394</v>
      </c>
      <c r="B1640" s="24" t="s">
        <v>212</v>
      </c>
      <c r="C1640" s="25" t="s">
        <v>66</v>
      </c>
      <c r="D1640" s="7">
        <v>11570.32</v>
      </c>
      <c r="E1640" s="16">
        <v>45519</v>
      </c>
      <c r="F1640" s="22">
        <v>0</v>
      </c>
    </row>
    <row r="1641" spans="1:6" ht="19.2" x14ac:dyDescent="0.3">
      <c r="A1641" s="4" t="s">
        <v>394</v>
      </c>
      <c r="B1641" s="24" t="s">
        <v>212</v>
      </c>
      <c r="C1641" s="25" t="s">
        <v>57</v>
      </c>
      <c r="D1641" s="7">
        <v>38689.46</v>
      </c>
      <c r="E1641" s="16">
        <v>45504</v>
      </c>
      <c r="F1641" s="22">
        <v>0</v>
      </c>
    </row>
    <row r="1642" spans="1:6" ht="19.2" x14ac:dyDescent="0.3">
      <c r="A1642" s="4" t="s">
        <v>394</v>
      </c>
      <c r="B1642" s="24" t="s">
        <v>212</v>
      </c>
      <c r="C1642" s="25" t="s">
        <v>82</v>
      </c>
      <c r="D1642" s="7">
        <v>11729.1</v>
      </c>
      <c r="E1642" s="16">
        <v>45519</v>
      </c>
      <c r="F1642" s="22">
        <v>0</v>
      </c>
    </row>
    <row r="1643" spans="1:6" ht="19.2" x14ac:dyDescent="0.3">
      <c r="A1643" s="4" t="s">
        <v>394</v>
      </c>
      <c r="B1643" s="24" t="s">
        <v>212</v>
      </c>
      <c r="C1643" s="25" t="s">
        <v>84</v>
      </c>
      <c r="D1643" s="7">
        <v>11371.63</v>
      </c>
      <c r="E1643" s="16">
        <v>45519</v>
      </c>
      <c r="F1643" s="22">
        <v>0</v>
      </c>
    </row>
    <row r="1644" spans="1:6" ht="19.2" x14ac:dyDescent="0.3">
      <c r="A1644" s="4" t="s">
        <v>394</v>
      </c>
      <c r="B1644" s="24" t="s">
        <v>212</v>
      </c>
      <c r="C1644" s="25" t="s">
        <v>86</v>
      </c>
      <c r="D1644" s="7">
        <v>17315.89</v>
      </c>
      <c r="E1644" s="16">
        <v>45519</v>
      </c>
      <c r="F1644" s="22">
        <v>0</v>
      </c>
    </row>
    <row r="1645" spans="1:6" ht="19.2" x14ac:dyDescent="0.3">
      <c r="A1645" s="4" t="s">
        <v>394</v>
      </c>
      <c r="B1645" s="24" t="s">
        <v>212</v>
      </c>
      <c r="C1645" s="25" t="s">
        <v>88</v>
      </c>
      <c r="D1645" s="7">
        <v>11429.64</v>
      </c>
      <c r="E1645" s="16">
        <v>45519</v>
      </c>
      <c r="F1645" s="22">
        <v>0</v>
      </c>
    </row>
    <row r="1646" spans="1:6" ht="19.2" x14ac:dyDescent="0.3">
      <c r="A1646" s="4" t="s">
        <v>394</v>
      </c>
      <c r="B1646" s="24" t="s">
        <v>212</v>
      </c>
      <c r="C1646" s="25" t="s">
        <v>90</v>
      </c>
      <c r="D1646" s="7">
        <v>11429.64</v>
      </c>
      <c r="E1646" s="16">
        <v>45762</v>
      </c>
      <c r="F1646" s="22">
        <v>0</v>
      </c>
    </row>
    <row r="1647" spans="1:6" ht="19.2" x14ac:dyDescent="0.3">
      <c r="A1647" s="4" t="s">
        <v>394</v>
      </c>
      <c r="B1647" s="24" t="s">
        <v>212</v>
      </c>
      <c r="C1647" s="25" t="s">
        <v>92</v>
      </c>
      <c r="D1647" s="7">
        <v>108690.94</v>
      </c>
      <c r="E1647" s="16">
        <v>45519</v>
      </c>
      <c r="F1647" s="22">
        <v>0</v>
      </c>
    </row>
    <row r="1648" spans="1:6" ht="19.2" x14ac:dyDescent="0.3">
      <c r="A1648" s="4" t="s">
        <v>394</v>
      </c>
      <c r="B1648" s="24" t="s">
        <v>213</v>
      </c>
      <c r="C1648" s="25" t="s">
        <v>61</v>
      </c>
      <c r="D1648" s="7">
        <v>2657.29</v>
      </c>
      <c r="E1648" s="16">
        <v>45519</v>
      </c>
      <c r="F1648" s="22">
        <v>0</v>
      </c>
    </row>
    <row r="1649" spans="1:6" ht="19.2" x14ac:dyDescent="0.3">
      <c r="A1649" s="4" t="s">
        <v>394</v>
      </c>
      <c r="B1649" s="24" t="s">
        <v>213</v>
      </c>
      <c r="C1649" s="25" t="s">
        <v>63</v>
      </c>
      <c r="D1649" s="7">
        <v>2569.69</v>
      </c>
      <c r="E1649" s="16">
        <v>45519</v>
      </c>
      <c r="F1649" s="22">
        <v>0</v>
      </c>
    </row>
    <row r="1650" spans="1:6" ht="19.2" x14ac:dyDescent="0.3">
      <c r="A1650" s="4" t="s">
        <v>394</v>
      </c>
      <c r="B1650" s="24" t="s">
        <v>213</v>
      </c>
      <c r="C1650" s="25" t="s">
        <v>65</v>
      </c>
      <c r="D1650" s="7">
        <v>2924.87</v>
      </c>
      <c r="E1650" s="16">
        <v>45519</v>
      </c>
      <c r="F1650" s="22">
        <v>0</v>
      </c>
    </row>
    <row r="1651" spans="1:6" ht="19.2" x14ac:dyDescent="0.3">
      <c r="A1651" s="4" t="s">
        <v>394</v>
      </c>
      <c r="B1651" s="24" t="s">
        <v>213</v>
      </c>
      <c r="C1651" s="25" t="s">
        <v>67</v>
      </c>
      <c r="D1651" s="7">
        <v>2292.9299999999998</v>
      </c>
      <c r="E1651" s="16">
        <v>45519</v>
      </c>
      <c r="F1651" s="22">
        <v>0</v>
      </c>
    </row>
    <row r="1652" spans="1:6" ht="19.2" x14ac:dyDescent="0.3">
      <c r="A1652" s="4" t="s">
        <v>394</v>
      </c>
      <c r="B1652" s="24" t="s">
        <v>213</v>
      </c>
      <c r="C1652" s="25" t="s">
        <v>72</v>
      </c>
      <c r="D1652" s="7">
        <v>5512.39</v>
      </c>
      <c r="E1652" s="16">
        <v>45504</v>
      </c>
      <c r="F1652" s="22">
        <v>0</v>
      </c>
    </row>
    <row r="1653" spans="1:6" ht="19.2" x14ac:dyDescent="0.3">
      <c r="A1653" s="4" t="s">
        <v>394</v>
      </c>
      <c r="B1653" s="24" t="s">
        <v>213</v>
      </c>
      <c r="C1653" s="25" t="s">
        <v>81</v>
      </c>
      <c r="D1653" s="7">
        <v>6701.85</v>
      </c>
      <c r="E1653" s="16">
        <v>45488</v>
      </c>
      <c r="F1653" s="22">
        <v>0</v>
      </c>
    </row>
    <row r="1654" spans="1:6" ht="19.2" x14ac:dyDescent="0.3">
      <c r="A1654" s="4" t="s">
        <v>394</v>
      </c>
      <c r="B1654" s="24" t="s">
        <v>213</v>
      </c>
      <c r="C1654" s="25" t="s">
        <v>83</v>
      </c>
      <c r="D1654" s="7">
        <v>2413.7600000000002</v>
      </c>
      <c r="E1654" s="16">
        <v>45519</v>
      </c>
      <c r="F1654" s="22">
        <v>0</v>
      </c>
    </row>
    <row r="1655" spans="1:6" ht="19.2" x14ac:dyDescent="0.3">
      <c r="A1655" s="4" t="s">
        <v>394</v>
      </c>
      <c r="B1655" s="24" t="s">
        <v>213</v>
      </c>
      <c r="C1655" s="25" t="s">
        <v>85</v>
      </c>
      <c r="D1655" s="7">
        <v>2340.19</v>
      </c>
      <c r="E1655" s="16">
        <v>45519</v>
      </c>
      <c r="F1655" s="22">
        <v>0</v>
      </c>
    </row>
    <row r="1656" spans="1:6" ht="19.2" x14ac:dyDescent="0.3">
      <c r="A1656" s="4" t="s">
        <v>394</v>
      </c>
      <c r="B1656" s="24" t="s">
        <v>213</v>
      </c>
      <c r="C1656" s="25" t="s">
        <v>87</v>
      </c>
      <c r="D1656" s="7">
        <v>3431.55</v>
      </c>
      <c r="E1656" s="16">
        <v>45519</v>
      </c>
      <c r="F1656" s="22">
        <v>0</v>
      </c>
    </row>
    <row r="1657" spans="1:6" ht="19.2" x14ac:dyDescent="0.3">
      <c r="A1657" s="4" t="s">
        <v>394</v>
      </c>
      <c r="B1657" s="24" t="s">
        <v>213</v>
      </c>
      <c r="C1657" s="25" t="s">
        <v>89</v>
      </c>
      <c r="D1657" s="7">
        <v>2265.0500000000002</v>
      </c>
      <c r="E1657" s="16">
        <v>45519</v>
      </c>
      <c r="F1657" s="22">
        <v>0</v>
      </c>
    </row>
    <row r="1658" spans="1:6" ht="19.2" x14ac:dyDescent="0.3">
      <c r="A1658" s="4" t="s">
        <v>394</v>
      </c>
      <c r="B1658" s="24" t="s">
        <v>213</v>
      </c>
      <c r="C1658" s="25" t="s">
        <v>91</v>
      </c>
      <c r="D1658" s="7">
        <v>2265.0500000000002</v>
      </c>
      <c r="E1658" s="16">
        <v>45762</v>
      </c>
      <c r="F1658" s="22">
        <v>0</v>
      </c>
    </row>
    <row r="1659" spans="1:6" ht="19.2" x14ac:dyDescent="0.3">
      <c r="A1659" s="4" t="s">
        <v>394</v>
      </c>
      <c r="B1659" s="24" t="s">
        <v>213</v>
      </c>
      <c r="C1659" s="25" t="s">
        <v>93</v>
      </c>
      <c r="D1659" s="7">
        <v>21539.64</v>
      </c>
      <c r="E1659" s="16">
        <v>45519</v>
      </c>
      <c r="F1659" s="22">
        <v>0</v>
      </c>
    </row>
    <row r="1660" spans="1:6" ht="19.2" x14ac:dyDescent="0.3">
      <c r="A1660" s="4" t="s">
        <v>394</v>
      </c>
      <c r="B1660" s="24" t="s">
        <v>214</v>
      </c>
      <c r="C1660" s="25" t="s">
        <v>60</v>
      </c>
      <c r="D1660" s="7">
        <v>163.57</v>
      </c>
      <c r="E1660" s="16">
        <v>45519</v>
      </c>
      <c r="F1660" s="22">
        <v>0</v>
      </c>
    </row>
    <row r="1661" spans="1:6" ht="19.2" x14ac:dyDescent="0.3">
      <c r="A1661" s="4" t="s">
        <v>394</v>
      </c>
      <c r="B1661" s="24" t="s">
        <v>214</v>
      </c>
      <c r="C1661" s="25" t="s">
        <v>62</v>
      </c>
      <c r="D1661" s="7">
        <v>158.18</v>
      </c>
      <c r="E1661" s="16">
        <v>45519</v>
      </c>
      <c r="F1661" s="22">
        <v>0</v>
      </c>
    </row>
    <row r="1662" spans="1:6" ht="19.2" x14ac:dyDescent="0.3">
      <c r="A1662" s="4" t="s">
        <v>394</v>
      </c>
      <c r="B1662" s="24" t="s">
        <v>214</v>
      </c>
      <c r="C1662" s="25" t="s">
        <v>64</v>
      </c>
      <c r="D1662" s="7">
        <v>186.96</v>
      </c>
      <c r="E1662" s="16">
        <v>45519</v>
      </c>
      <c r="F1662" s="22">
        <v>0</v>
      </c>
    </row>
    <row r="1663" spans="1:6" ht="19.2" x14ac:dyDescent="0.3">
      <c r="A1663" s="4" t="s">
        <v>394</v>
      </c>
      <c r="B1663" s="24" t="s">
        <v>214</v>
      </c>
      <c r="C1663" s="25" t="s">
        <v>66</v>
      </c>
      <c r="D1663" s="7">
        <v>146.57</v>
      </c>
      <c r="E1663" s="16">
        <v>45519</v>
      </c>
      <c r="F1663" s="22">
        <v>0</v>
      </c>
    </row>
    <row r="1664" spans="1:6" ht="19.2" x14ac:dyDescent="0.3">
      <c r="A1664" s="4" t="s">
        <v>394</v>
      </c>
      <c r="B1664" s="24" t="s">
        <v>214</v>
      </c>
      <c r="C1664" s="25" t="s">
        <v>57</v>
      </c>
      <c r="D1664" s="7">
        <v>490.1</v>
      </c>
      <c r="E1664" s="16">
        <v>45504</v>
      </c>
      <c r="F1664" s="22">
        <v>0</v>
      </c>
    </row>
    <row r="1665" spans="1:6" ht="19.2" x14ac:dyDescent="0.3">
      <c r="A1665" s="4" t="s">
        <v>394</v>
      </c>
      <c r="B1665" s="24" t="s">
        <v>214</v>
      </c>
      <c r="C1665" s="25" t="s">
        <v>80</v>
      </c>
      <c r="D1665" s="7">
        <v>428.39</v>
      </c>
      <c r="E1665" s="16">
        <v>45488</v>
      </c>
      <c r="F1665" s="22">
        <v>0</v>
      </c>
    </row>
    <row r="1666" spans="1:6" ht="19.2" x14ac:dyDescent="0.3">
      <c r="A1666" s="4" t="s">
        <v>394</v>
      </c>
      <c r="B1666" s="24" t="s">
        <v>214</v>
      </c>
      <c r="C1666" s="25" t="s">
        <v>82</v>
      </c>
      <c r="D1666" s="7">
        <v>148.58000000000001</v>
      </c>
      <c r="E1666" s="16">
        <v>45519</v>
      </c>
      <c r="F1666" s="22">
        <v>0</v>
      </c>
    </row>
    <row r="1667" spans="1:6" ht="19.2" x14ac:dyDescent="0.3">
      <c r="A1667" s="4" t="s">
        <v>394</v>
      </c>
      <c r="B1667" s="24" t="s">
        <v>214</v>
      </c>
      <c r="C1667" s="25" t="s">
        <v>84</v>
      </c>
      <c r="D1667" s="7">
        <v>144.05000000000001</v>
      </c>
      <c r="E1667" s="16">
        <v>45519</v>
      </c>
      <c r="F1667" s="22">
        <v>0</v>
      </c>
    </row>
    <row r="1668" spans="1:6" ht="19.2" x14ac:dyDescent="0.3">
      <c r="A1668" s="4" t="s">
        <v>394</v>
      </c>
      <c r="B1668" s="24" t="s">
        <v>214</v>
      </c>
      <c r="C1668" s="25" t="s">
        <v>86</v>
      </c>
      <c r="D1668" s="7">
        <v>219.35</v>
      </c>
      <c r="E1668" s="16">
        <v>45519</v>
      </c>
      <c r="F1668" s="22">
        <v>0</v>
      </c>
    </row>
    <row r="1669" spans="1:6" ht="19.2" x14ac:dyDescent="0.3">
      <c r="A1669" s="4" t="s">
        <v>394</v>
      </c>
      <c r="B1669" s="24" t="s">
        <v>214</v>
      </c>
      <c r="C1669" s="25" t="s">
        <v>88</v>
      </c>
      <c r="D1669" s="7">
        <v>144.79</v>
      </c>
      <c r="E1669" s="16">
        <v>45519</v>
      </c>
      <c r="F1669" s="22">
        <v>0</v>
      </c>
    </row>
    <row r="1670" spans="1:6" ht="19.2" x14ac:dyDescent="0.3">
      <c r="A1670" s="4" t="s">
        <v>394</v>
      </c>
      <c r="B1670" s="24" t="s">
        <v>214</v>
      </c>
      <c r="C1670" s="25" t="s">
        <v>90</v>
      </c>
      <c r="D1670" s="7">
        <v>144.79</v>
      </c>
      <c r="E1670" s="16">
        <v>45762</v>
      </c>
      <c r="F1670" s="22">
        <v>0</v>
      </c>
    </row>
    <row r="1671" spans="1:6" ht="19.2" x14ac:dyDescent="0.3">
      <c r="A1671" s="4" t="s">
        <v>394</v>
      </c>
      <c r="B1671" s="24" t="s">
        <v>214</v>
      </c>
      <c r="C1671" s="25" t="s">
        <v>92</v>
      </c>
      <c r="D1671" s="7">
        <v>1376.85</v>
      </c>
      <c r="E1671" s="16">
        <v>45519</v>
      </c>
      <c r="F1671" s="22">
        <v>0</v>
      </c>
    </row>
    <row r="1672" spans="1:6" ht="19.2" x14ac:dyDescent="0.3">
      <c r="A1672" s="4" t="s">
        <v>394</v>
      </c>
      <c r="B1672" s="24" t="s">
        <v>215</v>
      </c>
      <c r="C1672" s="25" t="s">
        <v>60</v>
      </c>
      <c r="D1672" s="7">
        <v>163561.13</v>
      </c>
      <c r="E1672" s="16">
        <v>45519</v>
      </c>
      <c r="F1672" s="22">
        <v>0</v>
      </c>
    </row>
    <row r="1673" spans="1:6" ht="19.2" x14ac:dyDescent="0.3">
      <c r="A1673" s="4" t="s">
        <v>394</v>
      </c>
      <c r="B1673" s="24" t="s">
        <v>215</v>
      </c>
      <c r="C1673" s="25" t="s">
        <v>62</v>
      </c>
      <c r="D1673" s="7">
        <v>158169.39000000001</v>
      </c>
      <c r="E1673" s="16">
        <v>45519</v>
      </c>
      <c r="F1673" s="22">
        <v>0</v>
      </c>
    </row>
    <row r="1674" spans="1:6" ht="19.2" x14ac:dyDescent="0.3">
      <c r="A1674" s="4" t="s">
        <v>394</v>
      </c>
      <c r="B1674" s="24" t="s">
        <v>215</v>
      </c>
      <c r="C1674" s="25" t="s">
        <v>64</v>
      </c>
      <c r="D1674" s="7">
        <v>186952.93</v>
      </c>
      <c r="E1674" s="16">
        <v>45519</v>
      </c>
      <c r="F1674" s="22">
        <v>0</v>
      </c>
    </row>
    <row r="1675" spans="1:6" ht="19.2" x14ac:dyDescent="0.3">
      <c r="A1675" s="4" t="s">
        <v>394</v>
      </c>
      <c r="B1675" s="24" t="s">
        <v>215</v>
      </c>
      <c r="C1675" s="25" t="s">
        <v>66</v>
      </c>
      <c r="D1675" s="7">
        <v>146560.16</v>
      </c>
      <c r="E1675" s="16">
        <v>45519</v>
      </c>
      <c r="F1675" s="22">
        <v>0</v>
      </c>
    </row>
    <row r="1676" spans="1:6" ht="19.2" x14ac:dyDescent="0.3">
      <c r="A1676" s="4" t="s">
        <v>394</v>
      </c>
      <c r="B1676" s="24" t="s">
        <v>215</v>
      </c>
      <c r="C1676" s="25" t="s">
        <v>57</v>
      </c>
      <c r="D1676" s="7">
        <v>490075.71</v>
      </c>
      <c r="E1676" s="16">
        <v>45504</v>
      </c>
      <c r="F1676" s="22">
        <v>0</v>
      </c>
    </row>
    <row r="1677" spans="1:6" ht="19.2" x14ac:dyDescent="0.3">
      <c r="A1677" s="4" t="s">
        <v>394</v>
      </c>
      <c r="B1677" s="24" t="s">
        <v>215</v>
      </c>
      <c r="C1677" s="25" t="s">
        <v>80</v>
      </c>
      <c r="D1677" s="7">
        <v>428370.69</v>
      </c>
      <c r="E1677" s="16">
        <v>45488</v>
      </c>
      <c r="F1677" s="22">
        <v>0</v>
      </c>
    </row>
    <row r="1678" spans="1:6" ht="19.2" x14ac:dyDescent="0.3">
      <c r="A1678" s="4" t="s">
        <v>394</v>
      </c>
      <c r="B1678" s="24" t="s">
        <v>215</v>
      </c>
      <c r="C1678" s="25" t="s">
        <v>82</v>
      </c>
      <c r="D1678" s="7">
        <v>148571.39000000001</v>
      </c>
      <c r="E1678" s="16">
        <v>45519</v>
      </c>
      <c r="F1678" s="22">
        <v>0</v>
      </c>
    </row>
    <row r="1679" spans="1:6" ht="19.2" x14ac:dyDescent="0.3">
      <c r="A1679" s="4" t="s">
        <v>394</v>
      </c>
      <c r="B1679" s="24" t="s">
        <v>215</v>
      </c>
      <c r="C1679" s="25" t="s">
        <v>84</v>
      </c>
      <c r="D1679" s="7">
        <v>144043.35</v>
      </c>
      <c r="E1679" s="16">
        <v>45519</v>
      </c>
      <c r="F1679" s="22">
        <v>0</v>
      </c>
    </row>
    <row r="1680" spans="1:6" ht="19.2" x14ac:dyDescent="0.3">
      <c r="A1680" s="4" t="s">
        <v>394</v>
      </c>
      <c r="B1680" s="24" t="s">
        <v>215</v>
      </c>
      <c r="C1680" s="25" t="s">
        <v>86</v>
      </c>
      <c r="D1680" s="7">
        <v>219338.68</v>
      </c>
      <c r="E1680" s="16">
        <v>45519</v>
      </c>
      <c r="F1680" s="22">
        <v>0</v>
      </c>
    </row>
    <row r="1681" spans="1:6" ht="19.2" x14ac:dyDescent="0.3">
      <c r="A1681" s="4" t="s">
        <v>394</v>
      </c>
      <c r="B1681" s="24" t="s">
        <v>215</v>
      </c>
      <c r="C1681" s="25" t="s">
        <v>88</v>
      </c>
      <c r="D1681" s="7">
        <v>144778.18</v>
      </c>
      <c r="E1681" s="16">
        <v>45519</v>
      </c>
      <c r="F1681" s="22">
        <v>0</v>
      </c>
    </row>
    <row r="1682" spans="1:6" ht="19.2" x14ac:dyDescent="0.3">
      <c r="A1682" s="4" t="s">
        <v>394</v>
      </c>
      <c r="B1682" s="24" t="s">
        <v>215</v>
      </c>
      <c r="C1682" s="25" t="s">
        <v>90</v>
      </c>
      <c r="D1682" s="7">
        <v>144778.18</v>
      </c>
      <c r="E1682" s="16">
        <v>45762</v>
      </c>
      <c r="F1682" s="22">
        <v>0</v>
      </c>
    </row>
    <row r="1683" spans="1:6" ht="19.2" x14ac:dyDescent="0.3">
      <c r="A1683" s="4" t="s">
        <v>394</v>
      </c>
      <c r="B1683" s="24" t="s">
        <v>215</v>
      </c>
      <c r="C1683" s="25" t="s">
        <v>92</v>
      </c>
      <c r="D1683" s="7">
        <v>1376777.8</v>
      </c>
      <c r="E1683" s="16">
        <v>45519</v>
      </c>
      <c r="F1683" s="22">
        <v>0</v>
      </c>
    </row>
    <row r="1684" spans="1:6" ht="19.2" x14ac:dyDescent="0.3">
      <c r="A1684" s="4" t="s">
        <v>394</v>
      </c>
      <c r="B1684" s="24" t="s">
        <v>216</v>
      </c>
      <c r="C1684" s="25" t="s">
        <v>60</v>
      </c>
      <c r="D1684" s="7">
        <v>4321.79</v>
      </c>
      <c r="E1684" s="16">
        <v>45519</v>
      </c>
      <c r="F1684" s="22">
        <v>0</v>
      </c>
    </row>
    <row r="1685" spans="1:6" ht="19.2" x14ac:dyDescent="0.3">
      <c r="A1685" s="4" t="s">
        <v>394</v>
      </c>
      <c r="B1685" s="24" t="s">
        <v>216</v>
      </c>
      <c r="C1685" s="25" t="s">
        <v>62</v>
      </c>
      <c r="D1685" s="7">
        <v>4179.32</v>
      </c>
      <c r="E1685" s="16">
        <v>45519</v>
      </c>
      <c r="F1685" s="22">
        <v>0</v>
      </c>
    </row>
    <row r="1686" spans="1:6" ht="19.2" x14ac:dyDescent="0.3">
      <c r="A1686" s="4" t="s">
        <v>394</v>
      </c>
      <c r="B1686" s="24" t="s">
        <v>216</v>
      </c>
      <c r="C1686" s="25" t="s">
        <v>64</v>
      </c>
      <c r="D1686" s="7">
        <v>4939.87</v>
      </c>
      <c r="E1686" s="16">
        <v>45519</v>
      </c>
      <c r="F1686" s="22">
        <v>0</v>
      </c>
    </row>
    <row r="1687" spans="1:6" ht="19.2" x14ac:dyDescent="0.3">
      <c r="A1687" s="4" t="s">
        <v>394</v>
      </c>
      <c r="B1687" s="24" t="s">
        <v>216</v>
      </c>
      <c r="C1687" s="25" t="s">
        <v>66</v>
      </c>
      <c r="D1687" s="7">
        <v>3872.57</v>
      </c>
      <c r="E1687" s="16">
        <v>45519</v>
      </c>
      <c r="F1687" s="22">
        <v>0</v>
      </c>
    </row>
    <row r="1688" spans="1:6" ht="19.2" x14ac:dyDescent="0.3">
      <c r="A1688" s="4" t="s">
        <v>394</v>
      </c>
      <c r="B1688" s="24" t="s">
        <v>216</v>
      </c>
      <c r="C1688" s="25" t="s">
        <v>57</v>
      </c>
      <c r="D1688" s="7">
        <v>12949.3</v>
      </c>
      <c r="E1688" s="16">
        <v>45504</v>
      </c>
      <c r="F1688" s="22">
        <v>0</v>
      </c>
    </row>
    <row r="1689" spans="1:6" ht="19.2" x14ac:dyDescent="0.3">
      <c r="A1689" s="4" t="s">
        <v>394</v>
      </c>
      <c r="B1689" s="24" t="s">
        <v>216</v>
      </c>
      <c r="C1689" s="25" t="s">
        <v>80</v>
      </c>
      <c r="D1689" s="7">
        <v>11318.87</v>
      </c>
      <c r="E1689" s="16">
        <v>45488</v>
      </c>
      <c r="F1689" s="22">
        <v>0</v>
      </c>
    </row>
    <row r="1690" spans="1:6" ht="19.2" x14ac:dyDescent="0.3">
      <c r="A1690" s="4" t="s">
        <v>394</v>
      </c>
      <c r="B1690" s="24" t="s">
        <v>216</v>
      </c>
      <c r="C1690" s="25" t="s">
        <v>82</v>
      </c>
      <c r="D1690" s="7">
        <v>3925.71</v>
      </c>
      <c r="E1690" s="16">
        <v>45519</v>
      </c>
      <c r="F1690" s="22">
        <v>0</v>
      </c>
    </row>
    <row r="1691" spans="1:6" ht="19.2" x14ac:dyDescent="0.3">
      <c r="A1691" s="4" t="s">
        <v>394</v>
      </c>
      <c r="B1691" s="24" t="s">
        <v>216</v>
      </c>
      <c r="C1691" s="25" t="s">
        <v>84</v>
      </c>
      <c r="D1691" s="7">
        <v>3806.07</v>
      </c>
      <c r="E1691" s="16">
        <v>45519</v>
      </c>
      <c r="F1691" s="22">
        <v>0</v>
      </c>
    </row>
    <row r="1692" spans="1:6" ht="19.2" x14ac:dyDescent="0.3">
      <c r="A1692" s="4" t="s">
        <v>394</v>
      </c>
      <c r="B1692" s="24" t="s">
        <v>216</v>
      </c>
      <c r="C1692" s="25" t="s">
        <v>86</v>
      </c>
      <c r="D1692" s="7">
        <v>5795.6</v>
      </c>
      <c r="E1692" s="16">
        <v>45519</v>
      </c>
      <c r="F1692" s="22">
        <v>0</v>
      </c>
    </row>
    <row r="1693" spans="1:6" ht="19.2" x14ac:dyDescent="0.3">
      <c r="A1693" s="4" t="s">
        <v>394</v>
      </c>
      <c r="B1693" s="24" t="s">
        <v>216</v>
      </c>
      <c r="C1693" s="25" t="s">
        <v>88</v>
      </c>
      <c r="D1693" s="7">
        <v>3825.48</v>
      </c>
      <c r="E1693" s="16">
        <v>45519</v>
      </c>
      <c r="F1693" s="22">
        <v>0</v>
      </c>
    </row>
    <row r="1694" spans="1:6" ht="19.2" x14ac:dyDescent="0.3">
      <c r="A1694" s="4" t="s">
        <v>394</v>
      </c>
      <c r="B1694" s="24" t="s">
        <v>216</v>
      </c>
      <c r="C1694" s="25" t="s">
        <v>90</v>
      </c>
      <c r="D1694" s="7">
        <v>3825.48</v>
      </c>
      <c r="E1694" s="16">
        <v>45762</v>
      </c>
      <c r="F1694" s="22">
        <v>0</v>
      </c>
    </row>
    <row r="1695" spans="1:6" ht="19.2" x14ac:dyDescent="0.3">
      <c r="A1695" s="4" t="s">
        <v>394</v>
      </c>
      <c r="B1695" s="24" t="s">
        <v>216</v>
      </c>
      <c r="C1695" s="25" t="s">
        <v>92</v>
      </c>
      <c r="D1695" s="7">
        <v>36378.69</v>
      </c>
      <c r="E1695" s="16">
        <v>45519</v>
      </c>
      <c r="F1695" s="22">
        <v>0</v>
      </c>
    </row>
    <row r="1696" spans="1:6" ht="19.2" x14ac:dyDescent="0.3">
      <c r="A1696" s="4" t="s">
        <v>394</v>
      </c>
      <c r="B1696" s="24" t="s">
        <v>217</v>
      </c>
      <c r="C1696" s="25" t="s">
        <v>60</v>
      </c>
      <c r="D1696" s="7">
        <v>4414.41</v>
      </c>
      <c r="E1696" s="16">
        <v>45519</v>
      </c>
      <c r="F1696" s="22">
        <v>0</v>
      </c>
    </row>
    <row r="1697" spans="1:6" ht="19.2" x14ac:dyDescent="0.3">
      <c r="A1697" s="4" t="s">
        <v>394</v>
      </c>
      <c r="B1697" s="24" t="s">
        <v>217</v>
      </c>
      <c r="C1697" s="25" t="s">
        <v>61</v>
      </c>
      <c r="D1697" s="7">
        <v>1201.68</v>
      </c>
      <c r="E1697" s="16">
        <v>45519</v>
      </c>
      <c r="F1697" s="22">
        <v>0</v>
      </c>
    </row>
    <row r="1698" spans="1:6" ht="19.2" x14ac:dyDescent="0.3">
      <c r="A1698" s="4" t="s">
        <v>394</v>
      </c>
      <c r="B1698" s="24" t="s">
        <v>217</v>
      </c>
      <c r="C1698" s="25" t="s">
        <v>62</v>
      </c>
      <c r="D1698" s="7">
        <v>4268.8900000000003</v>
      </c>
      <c r="E1698" s="16">
        <v>45519</v>
      </c>
      <c r="F1698" s="22">
        <v>0</v>
      </c>
    </row>
    <row r="1699" spans="1:6" ht="19.2" x14ac:dyDescent="0.3">
      <c r="A1699" s="4" t="s">
        <v>394</v>
      </c>
      <c r="B1699" s="24" t="s">
        <v>217</v>
      </c>
      <c r="C1699" s="25" t="s">
        <v>63</v>
      </c>
      <c r="D1699" s="7">
        <v>1162.07</v>
      </c>
      <c r="E1699" s="16">
        <v>45519</v>
      </c>
      <c r="F1699" s="22">
        <v>0</v>
      </c>
    </row>
    <row r="1700" spans="1:6" ht="19.2" x14ac:dyDescent="0.3">
      <c r="A1700" s="4" t="s">
        <v>394</v>
      </c>
      <c r="B1700" s="24" t="s">
        <v>217</v>
      </c>
      <c r="C1700" s="25" t="s">
        <v>64</v>
      </c>
      <c r="D1700" s="7">
        <v>5045.74</v>
      </c>
      <c r="E1700" s="16">
        <v>45519</v>
      </c>
      <c r="F1700" s="22">
        <v>0</v>
      </c>
    </row>
    <row r="1701" spans="1:6" ht="19.2" x14ac:dyDescent="0.3">
      <c r="A1701" s="4" t="s">
        <v>394</v>
      </c>
      <c r="B1701" s="24" t="s">
        <v>217</v>
      </c>
      <c r="C1701" s="25" t="s">
        <v>65</v>
      </c>
      <c r="D1701" s="7">
        <v>1322.69</v>
      </c>
      <c r="E1701" s="16">
        <v>45519</v>
      </c>
      <c r="F1701" s="22">
        <v>0</v>
      </c>
    </row>
    <row r="1702" spans="1:6" ht="19.2" x14ac:dyDescent="0.3">
      <c r="A1702" s="4" t="s">
        <v>394</v>
      </c>
      <c r="B1702" s="24" t="s">
        <v>217</v>
      </c>
      <c r="C1702" s="25" t="s">
        <v>66</v>
      </c>
      <c r="D1702" s="7">
        <v>3955.57</v>
      </c>
      <c r="E1702" s="16">
        <v>45519</v>
      </c>
      <c r="F1702" s="22">
        <v>0</v>
      </c>
    </row>
    <row r="1703" spans="1:6" ht="19.2" x14ac:dyDescent="0.3">
      <c r="A1703" s="4" t="s">
        <v>394</v>
      </c>
      <c r="B1703" s="24" t="s">
        <v>217</v>
      </c>
      <c r="C1703" s="25" t="s">
        <v>67</v>
      </c>
      <c r="D1703" s="7">
        <v>1036.9100000000001</v>
      </c>
      <c r="E1703" s="16">
        <v>45519</v>
      </c>
      <c r="F1703" s="22">
        <v>0</v>
      </c>
    </row>
    <row r="1704" spans="1:6" ht="19.2" x14ac:dyDescent="0.3">
      <c r="A1704" s="4" t="s">
        <v>394</v>
      </c>
      <c r="B1704" s="24" t="s">
        <v>217</v>
      </c>
      <c r="C1704" s="25" t="s">
        <v>57</v>
      </c>
      <c r="D1704" s="7">
        <v>13226.83</v>
      </c>
      <c r="E1704" s="16">
        <v>45504</v>
      </c>
      <c r="F1704" s="22">
        <v>0</v>
      </c>
    </row>
    <row r="1705" spans="1:6" ht="19.2" x14ac:dyDescent="0.3">
      <c r="A1705" s="4" t="s">
        <v>394</v>
      </c>
      <c r="B1705" s="24" t="s">
        <v>217</v>
      </c>
      <c r="C1705" s="25" t="s">
        <v>72</v>
      </c>
      <c r="D1705" s="7">
        <v>2021.23</v>
      </c>
      <c r="E1705" s="16">
        <v>45504</v>
      </c>
      <c r="F1705" s="22">
        <v>471.59</v>
      </c>
    </row>
    <row r="1706" spans="1:6" ht="19.2" x14ac:dyDescent="0.3">
      <c r="A1706" s="4" t="s">
        <v>394</v>
      </c>
      <c r="B1706" s="24" t="s">
        <v>217</v>
      </c>
      <c r="C1706" s="25" t="s">
        <v>71</v>
      </c>
      <c r="D1706" s="7">
        <v>19592.400000000001</v>
      </c>
      <c r="E1706" s="16">
        <v>45504</v>
      </c>
      <c r="F1706" s="22">
        <v>0</v>
      </c>
    </row>
    <row r="1707" spans="1:6" ht="19.2" x14ac:dyDescent="0.3">
      <c r="A1707" s="4" t="s">
        <v>394</v>
      </c>
      <c r="B1707" s="24" t="s">
        <v>217</v>
      </c>
      <c r="C1707" s="25" t="s">
        <v>80</v>
      </c>
      <c r="D1707" s="7">
        <v>11561.45</v>
      </c>
      <c r="E1707" s="16">
        <v>45488</v>
      </c>
      <c r="F1707" s="22">
        <v>0</v>
      </c>
    </row>
    <row r="1708" spans="1:6" ht="19.2" x14ac:dyDescent="0.3">
      <c r="A1708" s="4" t="s">
        <v>394</v>
      </c>
      <c r="B1708" s="24" t="s">
        <v>217</v>
      </c>
      <c r="C1708" s="25" t="s">
        <v>81</v>
      </c>
      <c r="D1708" s="7">
        <v>2592.9499999999998</v>
      </c>
      <c r="E1708" s="16">
        <v>45488</v>
      </c>
      <c r="F1708" s="22">
        <v>437.76</v>
      </c>
    </row>
    <row r="1709" spans="1:6" ht="19.2" x14ac:dyDescent="0.3">
      <c r="A1709" s="4" t="s">
        <v>394</v>
      </c>
      <c r="B1709" s="24" t="s">
        <v>217</v>
      </c>
      <c r="C1709" s="25" t="s">
        <v>82</v>
      </c>
      <c r="D1709" s="7">
        <v>4009.85</v>
      </c>
      <c r="E1709" s="16">
        <v>45519</v>
      </c>
      <c r="F1709" s="22">
        <v>0</v>
      </c>
    </row>
    <row r="1710" spans="1:6" ht="19.2" x14ac:dyDescent="0.3">
      <c r="A1710" s="4" t="s">
        <v>394</v>
      </c>
      <c r="B1710" s="24" t="s">
        <v>217</v>
      </c>
      <c r="C1710" s="25" t="s">
        <v>83</v>
      </c>
      <c r="D1710" s="7">
        <v>1091.55</v>
      </c>
      <c r="E1710" s="16">
        <v>45519</v>
      </c>
      <c r="F1710" s="22">
        <v>0</v>
      </c>
    </row>
    <row r="1711" spans="1:6" ht="19.2" x14ac:dyDescent="0.3">
      <c r="A1711" s="4" t="s">
        <v>394</v>
      </c>
      <c r="B1711" s="24" t="s">
        <v>217</v>
      </c>
      <c r="C1711" s="25" t="s">
        <v>84</v>
      </c>
      <c r="D1711" s="7">
        <v>3887.64</v>
      </c>
      <c r="E1711" s="16">
        <v>45519</v>
      </c>
      <c r="F1711" s="22">
        <v>0</v>
      </c>
    </row>
    <row r="1712" spans="1:6" ht="19.2" x14ac:dyDescent="0.3">
      <c r="A1712" s="4" t="s">
        <v>394</v>
      </c>
      <c r="B1712" s="24" t="s">
        <v>217</v>
      </c>
      <c r="C1712" s="25" t="s">
        <v>85</v>
      </c>
      <c r="D1712" s="7">
        <v>1058.28</v>
      </c>
      <c r="E1712" s="16">
        <v>45519</v>
      </c>
      <c r="F1712" s="22">
        <v>0</v>
      </c>
    </row>
    <row r="1713" spans="1:6" ht="19.2" x14ac:dyDescent="0.3">
      <c r="A1713" s="4" t="s">
        <v>394</v>
      </c>
      <c r="B1713" s="24" t="s">
        <v>217</v>
      </c>
      <c r="C1713" s="25" t="s">
        <v>86</v>
      </c>
      <c r="D1713" s="7">
        <v>5919.81</v>
      </c>
      <c r="E1713" s="16">
        <v>45519</v>
      </c>
      <c r="F1713" s="22">
        <v>0</v>
      </c>
    </row>
    <row r="1714" spans="1:6" ht="19.2" x14ac:dyDescent="0.3">
      <c r="A1714" s="4" t="s">
        <v>394</v>
      </c>
      <c r="B1714" s="24" t="s">
        <v>217</v>
      </c>
      <c r="C1714" s="25" t="s">
        <v>87</v>
      </c>
      <c r="D1714" s="7">
        <v>1551.82</v>
      </c>
      <c r="E1714" s="16">
        <v>45519</v>
      </c>
      <c r="F1714" s="22">
        <v>0</v>
      </c>
    </row>
    <row r="1715" spans="1:6" ht="19.2" x14ac:dyDescent="0.3">
      <c r="A1715" s="4" t="s">
        <v>394</v>
      </c>
      <c r="B1715" s="24" t="s">
        <v>217</v>
      </c>
      <c r="C1715" s="25" t="s">
        <v>88</v>
      </c>
      <c r="D1715" s="7">
        <v>3907.47</v>
      </c>
      <c r="E1715" s="16">
        <v>45519</v>
      </c>
      <c r="F1715" s="22">
        <v>0</v>
      </c>
    </row>
    <row r="1716" spans="1:6" ht="19.2" x14ac:dyDescent="0.3">
      <c r="A1716" s="4" t="s">
        <v>394</v>
      </c>
      <c r="B1716" s="24" t="s">
        <v>217</v>
      </c>
      <c r="C1716" s="25" t="s">
        <v>89</v>
      </c>
      <c r="D1716" s="7">
        <v>1024.3</v>
      </c>
      <c r="E1716" s="16">
        <v>45519</v>
      </c>
      <c r="F1716" s="22">
        <v>0</v>
      </c>
    </row>
    <row r="1717" spans="1:6" ht="19.2" x14ac:dyDescent="0.3">
      <c r="A1717" s="4" t="s">
        <v>394</v>
      </c>
      <c r="B1717" s="24" t="s">
        <v>217</v>
      </c>
      <c r="C1717" s="25" t="s">
        <v>90</v>
      </c>
      <c r="D1717" s="7">
        <v>3907.47</v>
      </c>
      <c r="E1717" s="16">
        <v>45762</v>
      </c>
      <c r="F1717" s="22">
        <v>0</v>
      </c>
    </row>
    <row r="1718" spans="1:6" ht="19.2" x14ac:dyDescent="0.3">
      <c r="A1718" s="4" t="s">
        <v>394</v>
      </c>
      <c r="B1718" s="24" t="s">
        <v>217</v>
      </c>
      <c r="C1718" s="25" t="s">
        <v>91</v>
      </c>
      <c r="D1718" s="7">
        <v>1024.3</v>
      </c>
      <c r="E1718" s="16">
        <v>45762</v>
      </c>
      <c r="F1718" s="22">
        <v>0</v>
      </c>
    </row>
    <row r="1719" spans="1:6" ht="19.2" x14ac:dyDescent="0.3">
      <c r="A1719" s="4" t="s">
        <v>394</v>
      </c>
      <c r="B1719" s="24" t="s">
        <v>217</v>
      </c>
      <c r="C1719" s="25" t="s">
        <v>92</v>
      </c>
      <c r="D1719" s="7">
        <v>37158.35</v>
      </c>
      <c r="E1719" s="16">
        <v>45519</v>
      </c>
      <c r="F1719" s="22">
        <v>0</v>
      </c>
    </row>
    <row r="1720" spans="1:6" ht="19.2" x14ac:dyDescent="0.3">
      <c r="A1720" s="4" t="s">
        <v>394</v>
      </c>
      <c r="B1720" s="24" t="s">
        <v>217</v>
      </c>
      <c r="C1720" s="25" t="s">
        <v>93</v>
      </c>
      <c r="D1720" s="7">
        <v>9740.67</v>
      </c>
      <c r="E1720" s="16">
        <v>45519</v>
      </c>
      <c r="F1720" s="22">
        <v>0</v>
      </c>
    </row>
    <row r="1721" spans="1:6" ht="19.2" x14ac:dyDescent="0.3">
      <c r="A1721" s="4" t="s">
        <v>394</v>
      </c>
      <c r="B1721" s="24" t="s">
        <v>219</v>
      </c>
      <c r="C1721" s="25" t="s">
        <v>60</v>
      </c>
      <c r="D1721" s="7">
        <v>9238.07</v>
      </c>
      <c r="E1721" s="16">
        <v>45519</v>
      </c>
      <c r="F1721" s="22">
        <v>0</v>
      </c>
    </row>
    <row r="1722" spans="1:6" ht="19.2" x14ac:dyDescent="0.3">
      <c r="A1722" s="4" t="s">
        <v>394</v>
      </c>
      <c r="B1722" s="24" t="s">
        <v>219</v>
      </c>
      <c r="C1722" s="25" t="s">
        <v>62</v>
      </c>
      <c r="D1722" s="7">
        <v>8933.5400000000009</v>
      </c>
      <c r="E1722" s="16">
        <v>45519</v>
      </c>
      <c r="F1722" s="22">
        <v>0</v>
      </c>
    </row>
    <row r="1723" spans="1:6" ht="19.2" x14ac:dyDescent="0.3">
      <c r="A1723" s="4" t="s">
        <v>394</v>
      </c>
      <c r="B1723" s="24" t="s">
        <v>219</v>
      </c>
      <c r="C1723" s="25" t="s">
        <v>64</v>
      </c>
      <c r="D1723" s="7">
        <v>10559.26</v>
      </c>
      <c r="E1723" s="16">
        <v>45519</v>
      </c>
      <c r="F1723" s="22">
        <v>0</v>
      </c>
    </row>
    <row r="1724" spans="1:6" ht="19.2" x14ac:dyDescent="0.3">
      <c r="A1724" s="4" t="s">
        <v>394</v>
      </c>
      <c r="B1724" s="24" t="s">
        <v>219</v>
      </c>
      <c r="C1724" s="25" t="s">
        <v>66</v>
      </c>
      <c r="D1724" s="7">
        <v>8277.84</v>
      </c>
      <c r="E1724" s="16">
        <v>45519</v>
      </c>
      <c r="F1724" s="22">
        <v>0</v>
      </c>
    </row>
    <row r="1725" spans="1:6" ht="19.2" x14ac:dyDescent="0.3">
      <c r="A1725" s="4" t="s">
        <v>394</v>
      </c>
      <c r="B1725" s="24" t="s">
        <v>219</v>
      </c>
      <c r="C1725" s="25" t="s">
        <v>57</v>
      </c>
      <c r="D1725" s="7">
        <v>27679.9</v>
      </c>
      <c r="E1725" s="16">
        <v>45504</v>
      </c>
      <c r="F1725" s="22">
        <v>0</v>
      </c>
    </row>
    <row r="1726" spans="1:6" ht="19.2" x14ac:dyDescent="0.3">
      <c r="A1726" s="4" t="s">
        <v>394</v>
      </c>
      <c r="B1726" s="24" t="s">
        <v>219</v>
      </c>
      <c r="C1726" s="25" t="s">
        <v>80</v>
      </c>
      <c r="D1726" s="7">
        <v>24194.75</v>
      </c>
      <c r="E1726" s="16">
        <v>45488</v>
      </c>
      <c r="F1726" s="22">
        <v>0</v>
      </c>
    </row>
    <row r="1727" spans="1:6" ht="19.2" x14ac:dyDescent="0.3">
      <c r="A1727" s="4" t="s">
        <v>394</v>
      </c>
      <c r="B1727" s="24" t="s">
        <v>219</v>
      </c>
      <c r="C1727" s="25" t="s">
        <v>82</v>
      </c>
      <c r="D1727" s="7">
        <v>8391.44</v>
      </c>
      <c r="E1727" s="16">
        <v>45519</v>
      </c>
      <c r="F1727" s="22">
        <v>0</v>
      </c>
    </row>
    <row r="1728" spans="1:6" ht="19.2" x14ac:dyDescent="0.3">
      <c r="A1728" s="4" t="s">
        <v>394</v>
      </c>
      <c r="B1728" s="24" t="s">
        <v>219</v>
      </c>
      <c r="C1728" s="25" t="s">
        <v>84</v>
      </c>
      <c r="D1728" s="7">
        <v>8135.69</v>
      </c>
      <c r="E1728" s="16">
        <v>45519</v>
      </c>
      <c r="F1728" s="22">
        <v>0</v>
      </c>
    </row>
    <row r="1729" spans="1:6" ht="19.2" x14ac:dyDescent="0.3">
      <c r="A1729" s="4" t="s">
        <v>394</v>
      </c>
      <c r="B1729" s="24" t="s">
        <v>219</v>
      </c>
      <c r="C1729" s="25" t="s">
        <v>86</v>
      </c>
      <c r="D1729" s="7">
        <v>12388.44</v>
      </c>
      <c r="E1729" s="16">
        <v>45519</v>
      </c>
      <c r="F1729" s="22">
        <v>0</v>
      </c>
    </row>
    <row r="1730" spans="1:6" ht="19.2" x14ac:dyDescent="0.3">
      <c r="A1730" s="4" t="s">
        <v>394</v>
      </c>
      <c r="B1730" s="24" t="s">
        <v>219</v>
      </c>
      <c r="C1730" s="25" t="s">
        <v>88</v>
      </c>
      <c r="D1730" s="7">
        <v>8177.2</v>
      </c>
      <c r="E1730" s="16">
        <v>45519</v>
      </c>
      <c r="F1730" s="22">
        <v>0</v>
      </c>
    </row>
    <row r="1731" spans="1:6" ht="19.2" x14ac:dyDescent="0.3">
      <c r="A1731" s="4" t="s">
        <v>394</v>
      </c>
      <c r="B1731" s="24" t="s">
        <v>219</v>
      </c>
      <c r="C1731" s="25" t="s">
        <v>90</v>
      </c>
      <c r="D1731" s="7">
        <v>8177.2</v>
      </c>
      <c r="E1731" s="16">
        <v>45762</v>
      </c>
      <c r="F1731" s="22">
        <v>0</v>
      </c>
    </row>
    <row r="1732" spans="1:6" ht="19.2" x14ac:dyDescent="0.3">
      <c r="A1732" s="4" t="s">
        <v>394</v>
      </c>
      <c r="B1732" s="24" t="s">
        <v>219</v>
      </c>
      <c r="C1732" s="25" t="s">
        <v>92</v>
      </c>
      <c r="D1732" s="7">
        <v>77761.59</v>
      </c>
      <c r="E1732" s="16">
        <v>45519</v>
      </c>
      <c r="F1732" s="22">
        <v>0</v>
      </c>
    </row>
    <row r="1733" spans="1:6" ht="19.2" x14ac:dyDescent="0.3">
      <c r="A1733" s="4" t="s">
        <v>394</v>
      </c>
      <c r="B1733" s="24" t="s">
        <v>220</v>
      </c>
      <c r="C1733" s="25" t="s">
        <v>60</v>
      </c>
      <c r="D1733" s="7">
        <v>65743.839999999997</v>
      </c>
      <c r="E1733" s="16">
        <v>45519</v>
      </c>
      <c r="F1733" s="22">
        <v>0</v>
      </c>
    </row>
    <row r="1734" spans="1:6" ht="19.2" x14ac:dyDescent="0.3">
      <c r="A1734" s="4" t="s">
        <v>394</v>
      </c>
      <c r="B1734" s="24" t="s">
        <v>220</v>
      </c>
      <c r="C1734" s="25" t="s">
        <v>61</v>
      </c>
      <c r="D1734" s="7">
        <v>17896.650000000001</v>
      </c>
      <c r="E1734" s="16">
        <v>45519</v>
      </c>
      <c r="F1734" s="22">
        <v>0</v>
      </c>
    </row>
    <row r="1735" spans="1:6" ht="19.2" x14ac:dyDescent="0.3">
      <c r="A1735" s="4" t="s">
        <v>394</v>
      </c>
      <c r="B1735" s="24" t="s">
        <v>220</v>
      </c>
      <c r="C1735" s="25" t="s">
        <v>62</v>
      </c>
      <c r="D1735" s="7">
        <v>63576.62</v>
      </c>
      <c r="E1735" s="16">
        <v>45519</v>
      </c>
      <c r="F1735" s="22">
        <v>0</v>
      </c>
    </row>
    <row r="1736" spans="1:6" ht="19.2" x14ac:dyDescent="0.3">
      <c r="A1736" s="4" t="s">
        <v>394</v>
      </c>
      <c r="B1736" s="24" t="s">
        <v>220</v>
      </c>
      <c r="C1736" s="25" t="s">
        <v>63</v>
      </c>
      <c r="D1736" s="7">
        <v>17306.689999999999</v>
      </c>
      <c r="E1736" s="16">
        <v>45519</v>
      </c>
      <c r="F1736" s="22">
        <v>0</v>
      </c>
    </row>
    <row r="1737" spans="1:6" ht="19.2" x14ac:dyDescent="0.3">
      <c r="A1737" s="4" t="s">
        <v>394</v>
      </c>
      <c r="B1737" s="24" t="s">
        <v>220</v>
      </c>
      <c r="C1737" s="25" t="s">
        <v>64</v>
      </c>
      <c r="D1737" s="7">
        <v>75146.240000000005</v>
      </c>
      <c r="E1737" s="16">
        <v>45519</v>
      </c>
      <c r="F1737" s="22">
        <v>0</v>
      </c>
    </row>
    <row r="1738" spans="1:6" ht="19.2" x14ac:dyDescent="0.3">
      <c r="A1738" s="4" t="s">
        <v>394</v>
      </c>
      <c r="B1738" s="24" t="s">
        <v>220</v>
      </c>
      <c r="C1738" s="25" t="s">
        <v>65</v>
      </c>
      <c r="D1738" s="7">
        <v>19698.8</v>
      </c>
      <c r="E1738" s="16">
        <v>45519</v>
      </c>
      <c r="F1738" s="22">
        <v>0</v>
      </c>
    </row>
    <row r="1739" spans="1:6" ht="19.2" x14ac:dyDescent="0.3">
      <c r="A1739" s="4" t="s">
        <v>394</v>
      </c>
      <c r="B1739" s="24" t="s">
        <v>220</v>
      </c>
      <c r="C1739" s="25" t="s">
        <v>66</v>
      </c>
      <c r="D1739" s="7">
        <v>58910.25</v>
      </c>
      <c r="E1739" s="16">
        <v>45519</v>
      </c>
      <c r="F1739" s="22">
        <v>0</v>
      </c>
    </row>
    <row r="1740" spans="1:6" ht="19.2" x14ac:dyDescent="0.3">
      <c r="A1740" s="4" t="s">
        <v>394</v>
      </c>
      <c r="B1740" s="24" t="s">
        <v>220</v>
      </c>
      <c r="C1740" s="25" t="s">
        <v>67</v>
      </c>
      <c r="D1740" s="7">
        <v>15442.71</v>
      </c>
      <c r="E1740" s="16">
        <v>45519</v>
      </c>
      <c r="F1740" s="22">
        <v>0</v>
      </c>
    </row>
    <row r="1741" spans="1:6" ht="19.2" x14ac:dyDescent="0.3">
      <c r="A1741" s="4" t="s">
        <v>394</v>
      </c>
      <c r="B1741" s="24" t="s">
        <v>220</v>
      </c>
      <c r="C1741" s="25" t="s">
        <v>57</v>
      </c>
      <c r="D1741" s="7">
        <v>209301.79</v>
      </c>
      <c r="E1741" s="16">
        <v>45504</v>
      </c>
      <c r="F1741" s="22">
        <v>0</v>
      </c>
    </row>
    <row r="1742" spans="1:6" ht="19.2" x14ac:dyDescent="0.3">
      <c r="A1742" s="4" t="s">
        <v>394</v>
      </c>
      <c r="B1742" s="24" t="s">
        <v>220</v>
      </c>
      <c r="C1742" s="25" t="s">
        <v>71</v>
      </c>
      <c r="D1742" s="7">
        <v>400</v>
      </c>
      <c r="E1742" s="16">
        <v>45504</v>
      </c>
      <c r="F1742" s="22">
        <v>0</v>
      </c>
    </row>
    <row r="1743" spans="1:6" ht="19.2" x14ac:dyDescent="0.3">
      <c r="A1743" s="4" t="s">
        <v>394</v>
      </c>
      <c r="B1743" s="24" t="s">
        <v>220</v>
      </c>
      <c r="C1743" s="25" t="s">
        <v>72</v>
      </c>
      <c r="D1743" s="7">
        <v>30102.17</v>
      </c>
      <c r="E1743" s="16">
        <v>45504</v>
      </c>
      <c r="F1743" s="22">
        <v>7023.38</v>
      </c>
    </row>
    <row r="1744" spans="1:6" ht="19.2" x14ac:dyDescent="0.3">
      <c r="A1744" s="4" t="s">
        <v>394</v>
      </c>
      <c r="B1744" s="24" t="s">
        <v>220</v>
      </c>
      <c r="C1744" s="25" t="s">
        <v>80</v>
      </c>
      <c r="D1744" s="7">
        <v>172184.76</v>
      </c>
      <c r="E1744" s="16">
        <v>45488</v>
      </c>
      <c r="F1744" s="22">
        <v>0</v>
      </c>
    </row>
    <row r="1745" spans="1:6" ht="19.2" x14ac:dyDescent="0.3">
      <c r="A1745" s="4" t="s">
        <v>394</v>
      </c>
      <c r="B1745" s="24" t="s">
        <v>220</v>
      </c>
      <c r="C1745" s="25" t="s">
        <v>81</v>
      </c>
      <c r="D1745" s="7">
        <v>38616.79</v>
      </c>
      <c r="E1745" s="16">
        <v>45488</v>
      </c>
      <c r="F1745" s="22">
        <v>6519.64</v>
      </c>
    </row>
    <row r="1746" spans="1:6" ht="19.2" x14ac:dyDescent="0.3">
      <c r="A1746" s="4" t="s">
        <v>394</v>
      </c>
      <c r="B1746" s="24" t="s">
        <v>220</v>
      </c>
      <c r="C1746" s="25" t="s">
        <v>82</v>
      </c>
      <c r="D1746" s="7">
        <v>59718.67</v>
      </c>
      <c r="E1746" s="16">
        <v>45519</v>
      </c>
      <c r="F1746" s="22">
        <v>0</v>
      </c>
    </row>
    <row r="1747" spans="1:6" ht="19.2" x14ac:dyDescent="0.3">
      <c r="A1747" s="4" t="s">
        <v>394</v>
      </c>
      <c r="B1747" s="24" t="s">
        <v>220</v>
      </c>
      <c r="C1747" s="25" t="s">
        <v>83</v>
      </c>
      <c r="D1747" s="7">
        <v>16256.49</v>
      </c>
      <c r="E1747" s="16">
        <v>45519</v>
      </c>
      <c r="F1747" s="22">
        <v>0</v>
      </c>
    </row>
    <row r="1748" spans="1:6" ht="19.2" x14ac:dyDescent="0.3">
      <c r="A1748" s="4" t="s">
        <v>394</v>
      </c>
      <c r="B1748" s="24" t="s">
        <v>220</v>
      </c>
      <c r="C1748" s="25" t="s">
        <v>84</v>
      </c>
      <c r="D1748" s="7">
        <v>57898.62</v>
      </c>
      <c r="E1748" s="16">
        <v>45519</v>
      </c>
      <c r="F1748" s="22">
        <v>0</v>
      </c>
    </row>
    <row r="1749" spans="1:6" ht="19.2" x14ac:dyDescent="0.3">
      <c r="A1749" s="4" t="s">
        <v>394</v>
      </c>
      <c r="B1749" s="24" t="s">
        <v>220</v>
      </c>
      <c r="C1749" s="25" t="s">
        <v>85</v>
      </c>
      <c r="D1749" s="7">
        <v>15761.04</v>
      </c>
      <c r="E1749" s="16">
        <v>45519</v>
      </c>
      <c r="F1749" s="22">
        <v>0</v>
      </c>
    </row>
    <row r="1750" spans="1:6" ht="19.2" x14ac:dyDescent="0.3">
      <c r="A1750" s="4" t="s">
        <v>394</v>
      </c>
      <c r="B1750" s="24" t="s">
        <v>220</v>
      </c>
      <c r="C1750" s="25" t="s">
        <v>86</v>
      </c>
      <c r="D1750" s="7">
        <v>88163.78</v>
      </c>
      <c r="E1750" s="16">
        <v>45519</v>
      </c>
      <c r="F1750" s="22">
        <v>0</v>
      </c>
    </row>
    <row r="1751" spans="1:6" ht="19.2" x14ac:dyDescent="0.3">
      <c r="A1751" s="4" t="s">
        <v>394</v>
      </c>
      <c r="B1751" s="24" t="s">
        <v>220</v>
      </c>
      <c r="C1751" s="25" t="s">
        <v>87</v>
      </c>
      <c r="D1751" s="7">
        <v>23111.21</v>
      </c>
      <c r="E1751" s="16">
        <v>45519</v>
      </c>
      <c r="F1751" s="22">
        <v>0</v>
      </c>
    </row>
    <row r="1752" spans="1:6" ht="19.2" x14ac:dyDescent="0.3">
      <c r="A1752" s="4" t="s">
        <v>394</v>
      </c>
      <c r="B1752" s="24" t="s">
        <v>220</v>
      </c>
      <c r="C1752" s="25" t="s">
        <v>88</v>
      </c>
      <c r="D1752" s="7">
        <v>58193.98</v>
      </c>
      <c r="E1752" s="16">
        <v>45519</v>
      </c>
      <c r="F1752" s="22">
        <v>0</v>
      </c>
    </row>
    <row r="1753" spans="1:6" ht="19.2" x14ac:dyDescent="0.3">
      <c r="A1753" s="4" t="s">
        <v>394</v>
      </c>
      <c r="B1753" s="24" t="s">
        <v>220</v>
      </c>
      <c r="C1753" s="25" t="s">
        <v>89</v>
      </c>
      <c r="D1753" s="7">
        <v>15254.94</v>
      </c>
      <c r="E1753" s="16">
        <v>45519</v>
      </c>
      <c r="F1753" s="22">
        <v>0</v>
      </c>
    </row>
    <row r="1754" spans="1:6" ht="19.2" x14ac:dyDescent="0.3">
      <c r="A1754" s="4" t="s">
        <v>394</v>
      </c>
      <c r="B1754" s="24" t="s">
        <v>220</v>
      </c>
      <c r="C1754" s="25" t="s">
        <v>90</v>
      </c>
      <c r="D1754" s="7">
        <v>58193.98</v>
      </c>
      <c r="E1754" s="16">
        <v>45762</v>
      </c>
      <c r="F1754" s="22">
        <v>0</v>
      </c>
    </row>
    <row r="1755" spans="1:6" ht="19.2" x14ac:dyDescent="0.3">
      <c r="A1755" s="4" t="s">
        <v>394</v>
      </c>
      <c r="B1755" s="24" t="s">
        <v>220</v>
      </c>
      <c r="C1755" s="25" t="s">
        <v>91</v>
      </c>
      <c r="D1755" s="7">
        <v>15254.94</v>
      </c>
      <c r="E1755" s="16">
        <v>45762</v>
      </c>
      <c r="F1755" s="22">
        <v>0</v>
      </c>
    </row>
    <row r="1756" spans="1:6" ht="19.2" x14ac:dyDescent="0.3">
      <c r="A1756" s="4" t="s">
        <v>394</v>
      </c>
      <c r="B1756" s="24" t="s">
        <v>220</v>
      </c>
      <c r="C1756" s="25" t="s">
        <v>92</v>
      </c>
      <c r="D1756" s="7">
        <v>553399.57999999996</v>
      </c>
      <c r="E1756" s="16">
        <v>45519</v>
      </c>
      <c r="F1756" s="22">
        <v>0</v>
      </c>
    </row>
    <row r="1757" spans="1:6" ht="19.2" x14ac:dyDescent="0.3">
      <c r="A1757" s="4" t="s">
        <v>394</v>
      </c>
      <c r="B1757" s="24" t="s">
        <v>220</v>
      </c>
      <c r="C1757" s="25" t="s">
        <v>93</v>
      </c>
      <c r="D1757" s="7">
        <v>145067.9</v>
      </c>
      <c r="E1757" s="16">
        <v>45519</v>
      </c>
      <c r="F1757" s="22">
        <v>0</v>
      </c>
    </row>
    <row r="1758" spans="1:6" ht="19.2" x14ac:dyDescent="0.3">
      <c r="A1758" s="4" t="s">
        <v>394</v>
      </c>
      <c r="B1758" s="24" t="s">
        <v>221</v>
      </c>
      <c r="C1758" s="25" t="s">
        <v>60</v>
      </c>
      <c r="D1758" s="7">
        <v>4595.72</v>
      </c>
      <c r="E1758" s="16">
        <v>45519</v>
      </c>
      <c r="F1758" s="22">
        <v>0</v>
      </c>
    </row>
    <row r="1759" spans="1:6" ht="19.2" x14ac:dyDescent="0.3">
      <c r="A1759" s="4" t="s">
        <v>394</v>
      </c>
      <c r="B1759" s="24" t="s">
        <v>221</v>
      </c>
      <c r="C1759" s="25" t="s">
        <v>62</v>
      </c>
      <c r="D1759" s="7">
        <v>4444.22</v>
      </c>
      <c r="E1759" s="16">
        <v>45519</v>
      </c>
      <c r="F1759" s="22">
        <v>0</v>
      </c>
    </row>
    <row r="1760" spans="1:6" ht="19.2" x14ac:dyDescent="0.3">
      <c r="A1760" s="4" t="s">
        <v>394</v>
      </c>
      <c r="B1760" s="24" t="s">
        <v>221</v>
      </c>
      <c r="C1760" s="25" t="s">
        <v>64</v>
      </c>
      <c r="D1760" s="7">
        <v>5252.98</v>
      </c>
      <c r="E1760" s="16">
        <v>45519</v>
      </c>
      <c r="F1760" s="22">
        <v>0</v>
      </c>
    </row>
    <row r="1761" spans="1:6" ht="19.2" x14ac:dyDescent="0.3">
      <c r="A1761" s="4" t="s">
        <v>394</v>
      </c>
      <c r="B1761" s="24" t="s">
        <v>221</v>
      </c>
      <c r="C1761" s="25" t="s">
        <v>66</v>
      </c>
      <c r="D1761" s="7">
        <v>4118.03</v>
      </c>
      <c r="E1761" s="16">
        <v>45519</v>
      </c>
      <c r="F1761" s="22">
        <v>0</v>
      </c>
    </row>
    <row r="1762" spans="1:6" ht="19.2" x14ac:dyDescent="0.3">
      <c r="A1762" s="4" t="s">
        <v>394</v>
      </c>
      <c r="B1762" s="24" t="s">
        <v>221</v>
      </c>
      <c r="C1762" s="25" t="s">
        <v>57</v>
      </c>
      <c r="D1762" s="7">
        <v>13770.08</v>
      </c>
      <c r="E1762" s="16">
        <v>45504</v>
      </c>
      <c r="F1762" s="22">
        <v>0</v>
      </c>
    </row>
    <row r="1763" spans="1:6" ht="19.2" x14ac:dyDescent="0.3">
      <c r="A1763" s="4" t="s">
        <v>394</v>
      </c>
      <c r="B1763" s="24" t="s">
        <v>221</v>
      </c>
      <c r="C1763" s="25" t="s">
        <v>82</v>
      </c>
      <c r="D1763" s="7">
        <v>4174.54</v>
      </c>
      <c r="E1763" s="16">
        <v>45519</v>
      </c>
      <c r="F1763" s="22">
        <v>0</v>
      </c>
    </row>
    <row r="1764" spans="1:6" ht="19.2" x14ac:dyDescent="0.3">
      <c r="A1764" s="4" t="s">
        <v>394</v>
      </c>
      <c r="B1764" s="24" t="s">
        <v>221</v>
      </c>
      <c r="C1764" s="25" t="s">
        <v>84</v>
      </c>
      <c r="D1764" s="7">
        <v>4047.31</v>
      </c>
      <c r="E1764" s="16">
        <v>45519</v>
      </c>
      <c r="F1764" s="22">
        <v>0</v>
      </c>
    </row>
    <row r="1765" spans="1:6" ht="19.2" x14ac:dyDescent="0.3">
      <c r="A1765" s="4" t="s">
        <v>394</v>
      </c>
      <c r="B1765" s="24" t="s">
        <v>221</v>
      </c>
      <c r="C1765" s="25" t="s">
        <v>86</v>
      </c>
      <c r="D1765" s="7">
        <v>6162.95</v>
      </c>
      <c r="E1765" s="16">
        <v>45519</v>
      </c>
      <c r="F1765" s="22">
        <v>0</v>
      </c>
    </row>
    <row r="1766" spans="1:6" ht="19.2" x14ac:dyDescent="0.3">
      <c r="A1766" s="4" t="s">
        <v>394</v>
      </c>
      <c r="B1766" s="24" t="s">
        <v>221</v>
      </c>
      <c r="C1766" s="25" t="s">
        <v>88</v>
      </c>
      <c r="D1766" s="7">
        <v>4067.96</v>
      </c>
      <c r="E1766" s="16">
        <v>45519</v>
      </c>
      <c r="F1766" s="22">
        <v>0</v>
      </c>
    </row>
    <row r="1767" spans="1:6" ht="19.2" x14ac:dyDescent="0.3">
      <c r="A1767" s="4" t="s">
        <v>394</v>
      </c>
      <c r="B1767" s="24" t="s">
        <v>221</v>
      </c>
      <c r="C1767" s="25" t="s">
        <v>90</v>
      </c>
      <c r="D1767" s="7">
        <v>4067.96</v>
      </c>
      <c r="E1767" s="16">
        <v>45762</v>
      </c>
      <c r="F1767" s="22">
        <v>0</v>
      </c>
    </row>
    <row r="1768" spans="1:6" ht="19.2" x14ac:dyDescent="0.3">
      <c r="A1768" s="4" t="s">
        <v>394</v>
      </c>
      <c r="B1768" s="24" t="s">
        <v>221</v>
      </c>
      <c r="C1768" s="25" t="s">
        <v>92</v>
      </c>
      <c r="D1768" s="7">
        <v>38684.5</v>
      </c>
      <c r="E1768" s="16">
        <v>45519</v>
      </c>
      <c r="F1768" s="22">
        <v>0</v>
      </c>
    </row>
    <row r="1769" spans="1:6" ht="19.2" x14ac:dyDescent="0.3">
      <c r="A1769" s="4" t="s">
        <v>394</v>
      </c>
      <c r="B1769" s="24" t="s">
        <v>222</v>
      </c>
      <c r="C1769" s="25" t="s">
        <v>60</v>
      </c>
      <c r="D1769" s="7">
        <v>3296.03</v>
      </c>
      <c r="E1769" s="16">
        <v>45519</v>
      </c>
      <c r="F1769" s="22">
        <v>0</v>
      </c>
    </row>
    <row r="1770" spans="1:6" ht="19.2" x14ac:dyDescent="0.3">
      <c r="A1770" s="4" t="s">
        <v>394</v>
      </c>
      <c r="B1770" s="24" t="s">
        <v>222</v>
      </c>
      <c r="C1770" s="25" t="s">
        <v>62</v>
      </c>
      <c r="D1770" s="7">
        <v>3187.37</v>
      </c>
      <c r="E1770" s="16">
        <v>45519</v>
      </c>
      <c r="F1770" s="22">
        <v>0</v>
      </c>
    </row>
    <row r="1771" spans="1:6" ht="19.2" x14ac:dyDescent="0.3">
      <c r="A1771" s="4" t="s">
        <v>394</v>
      </c>
      <c r="B1771" s="24" t="s">
        <v>222</v>
      </c>
      <c r="C1771" s="25" t="s">
        <v>64</v>
      </c>
      <c r="D1771" s="7">
        <v>3767.41</v>
      </c>
      <c r="E1771" s="16">
        <v>45519</v>
      </c>
      <c r="F1771" s="22">
        <v>0</v>
      </c>
    </row>
    <row r="1772" spans="1:6" ht="19.2" x14ac:dyDescent="0.3">
      <c r="A1772" s="4" t="s">
        <v>394</v>
      </c>
      <c r="B1772" s="24" t="s">
        <v>222</v>
      </c>
      <c r="C1772" s="25" t="s">
        <v>66</v>
      </c>
      <c r="D1772" s="7">
        <v>2953.43</v>
      </c>
      <c r="E1772" s="16">
        <v>45519</v>
      </c>
      <c r="F1772" s="22">
        <v>0</v>
      </c>
    </row>
    <row r="1773" spans="1:6" ht="19.2" x14ac:dyDescent="0.3">
      <c r="A1773" s="4" t="s">
        <v>394</v>
      </c>
      <c r="B1773" s="24" t="s">
        <v>222</v>
      </c>
      <c r="C1773" s="25" t="s">
        <v>57</v>
      </c>
      <c r="D1773" s="7">
        <v>9875.84</v>
      </c>
      <c r="E1773" s="16">
        <v>45504</v>
      </c>
      <c r="F1773" s="22">
        <v>0</v>
      </c>
    </row>
    <row r="1774" spans="1:6" ht="19.2" x14ac:dyDescent="0.3">
      <c r="A1774" s="4" t="s">
        <v>394</v>
      </c>
      <c r="B1774" s="24" t="s">
        <v>222</v>
      </c>
      <c r="C1774" s="25" t="s">
        <v>80</v>
      </c>
      <c r="D1774" s="7">
        <v>8632.3799999999992</v>
      </c>
      <c r="E1774" s="16">
        <v>45488</v>
      </c>
      <c r="F1774" s="22">
        <v>0</v>
      </c>
    </row>
    <row r="1775" spans="1:6" ht="19.2" x14ac:dyDescent="0.3">
      <c r="A1775" s="4" t="s">
        <v>394</v>
      </c>
      <c r="B1775" s="24" t="s">
        <v>222</v>
      </c>
      <c r="C1775" s="25" t="s">
        <v>82</v>
      </c>
      <c r="D1775" s="7">
        <v>2993.96</v>
      </c>
      <c r="E1775" s="16">
        <v>45519</v>
      </c>
      <c r="F1775" s="22">
        <v>0</v>
      </c>
    </row>
    <row r="1776" spans="1:6" ht="19.2" x14ac:dyDescent="0.3">
      <c r="A1776" s="4" t="s">
        <v>394</v>
      </c>
      <c r="B1776" s="24" t="s">
        <v>222</v>
      </c>
      <c r="C1776" s="25" t="s">
        <v>84</v>
      </c>
      <c r="D1776" s="7">
        <v>2902.71</v>
      </c>
      <c r="E1776" s="16">
        <v>45519</v>
      </c>
      <c r="F1776" s="22">
        <v>0</v>
      </c>
    </row>
    <row r="1777" spans="1:6" ht="19.2" x14ac:dyDescent="0.3">
      <c r="A1777" s="4" t="s">
        <v>394</v>
      </c>
      <c r="B1777" s="24" t="s">
        <v>222</v>
      </c>
      <c r="C1777" s="25" t="s">
        <v>86</v>
      </c>
      <c r="D1777" s="7">
        <v>4420.04</v>
      </c>
      <c r="E1777" s="16">
        <v>45519</v>
      </c>
      <c r="F1777" s="22">
        <v>0</v>
      </c>
    </row>
    <row r="1778" spans="1:6" ht="19.2" x14ac:dyDescent="0.3">
      <c r="A1778" s="4" t="s">
        <v>394</v>
      </c>
      <c r="B1778" s="24" t="s">
        <v>222</v>
      </c>
      <c r="C1778" s="25" t="s">
        <v>88</v>
      </c>
      <c r="D1778" s="7">
        <v>2917.52</v>
      </c>
      <c r="E1778" s="16">
        <v>45519</v>
      </c>
      <c r="F1778" s="22">
        <v>0</v>
      </c>
    </row>
    <row r="1779" spans="1:6" ht="19.2" x14ac:dyDescent="0.3">
      <c r="A1779" s="4" t="s">
        <v>394</v>
      </c>
      <c r="B1779" s="24" t="s">
        <v>222</v>
      </c>
      <c r="C1779" s="25" t="s">
        <v>90</v>
      </c>
      <c r="D1779" s="7">
        <v>2917.52</v>
      </c>
      <c r="E1779" s="16">
        <v>45762</v>
      </c>
      <c r="F1779" s="22">
        <v>0</v>
      </c>
    </row>
    <row r="1780" spans="1:6" ht="19.2" x14ac:dyDescent="0.3">
      <c r="A1780" s="4" t="s">
        <v>394</v>
      </c>
      <c r="B1780" s="24" t="s">
        <v>222</v>
      </c>
      <c r="C1780" s="25" t="s">
        <v>92</v>
      </c>
      <c r="D1780" s="7">
        <v>27744.35</v>
      </c>
      <c r="E1780" s="16">
        <v>45519</v>
      </c>
      <c r="F1780" s="22">
        <v>0</v>
      </c>
    </row>
    <row r="1781" spans="1:6" ht="19.2" x14ac:dyDescent="0.3">
      <c r="A1781" s="4" t="s">
        <v>394</v>
      </c>
      <c r="B1781" s="24" t="s">
        <v>223</v>
      </c>
      <c r="C1781" s="25" t="s">
        <v>60</v>
      </c>
      <c r="D1781" s="7">
        <v>1427.13</v>
      </c>
      <c r="E1781" s="16">
        <v>45519</v>
      </c>
      <c r="F1781" s="22">
        <v>0</v>
      </c>
    </row>
    <row r="1782" spans="1:6" ht="19.2" x14ac:dyDescent="0.3">
      <c r="A1782" s="4" t="s">
        <v>394</v>
      </c>
      <c r="B1782" s="24" t="s">
        <v>223</v>
      </c>
      <c r="C1782" s="25" t="s">
        <v>62</v>
      </c>
      <c r="D1782" s="7">
        <v>1380.08</v>
      </c>
      <c r="E1782" s="16">
        <v>45519</v>
      </c>
      <c r="F1782" s="22">
        <v>0</v>
      </c>
    </row>
    <row r="1783" spans="1:6" ht="19.2" x14ac:dyDescent="0.3">
      <c r="A1783" s="4" t="s">
        <v>394</v>
      </c>
      <c r="B1783" s="24" t="s">
        <v>223</v>
      </c>
      <c r="C1783" s="25" t="s">
        <v>64</v>
      </c>
      <c r="D1783" s="7">
        <v>1631.23</v>
      </c>
      <c r="E1783" s="16">
        <v>45519</v>
      </c>
      <c r="F1783" s="22">
        <v>0</v>
      </c>
    </row>
    <row r="1784" spans="1:6" ht="19.2" x14ac:dyDescent="0.3">
      <c r="A1784" s="4" t="s">
        <v>394</v>
      </c>
      <c r="B1784" s="24" t="s">
        <v>223</v>
      </c>
      <c r="C1784" s="25" t="s">
        <v>66</v>
      </c>
      <c r="D1784" s="7">
        <v>1278.79</v>
      </c>
      <c r="E1784" s="16">
        <v>45519</v>
      </c>
      <c r="F1784" s="22">
        <v>0</v>
      </c>
    </row>
    <row r="1785" spans="1:6" ht="19.2" x14ac:dyDescent="0.3">
      <c r="A1785" s="4" t="s">
        <v>394</v>
      </c>
      <c r="B1785" s="24" t="s">
        <v>223</v>
      </c>
      <c r="C1785" s="25" t="s">
        <v>57</v>
      </c>
      <c r="D1785" s="7">
        <v>4276.08</v>
      </c>
      <c r="E1785" s="16">
        <v>45504</v>
      </c>
      <c r="F1785" s="22">
        <v>0</v>
      </c>
    </row>
    <row r="1786" spans="1:6" ht="19.2" x14ac:dyDescent="0.3">
      <c r="A1786" s="4" t="s">
        <v>394</v>
      </c>
      <c r="B1786" s="24" t="s">
        <v>223</v>
      </c>
      <c r="C1786" s="25" t="s">
        <v>80</v>
      </c>
      <c r="D1786" s="7">
        <v>3737.69</v>
      </c>
      <c r="E1786" s="16">
        <v>45488</v>
      </c>
      <c r="F1786" s="22">
        <v>0</v>
      </c>
    </row>
    <row r="1787" spans="1:6" ht="19.2" x14ac:dyDescent="0.3">
      <c r="A1787" s="4" t="s">
        <v>394</v>
      </c>
      <c r="B1787" s="24" t="s">
        <v>223</v>
      </c>
      <c r="C1787" s="25" t="s">
        <v>82</v>
      </c>
      <c r="D1787" s="7">
        <v>1296.3399999999999</v>
      </c>
      <c r="E1787" s="16">
        <v>45519</v>
      </c>
      <c r="F1787" s="22">
        <v>0</v>
      </c>
    </row>
    <row r="1788" spans="1:6" ht="19.2" x14ac:dyDescent="0.3">
      <c r="A1788" s="4" t="s">
        <v>394</v>
      </c>
      <c r="B1788" s="24" t="s">
        <v>223</v>
      </c>
      <c r="C1788" s="25" t="s">
        <v>84</v>
      </c>
      <c r="D1788" s="7">
        <v>1256.83</v>
      </c>
      <c r="E1788" s="16">
        <v>45519</v>
      </c>
      <c r="F1788" s="22">
        <v>0</v>
      </c>
    </row>
    <row r="1789" spans="1:6" ht="19.2" x14ac:dyDescent="0.3">
      <c r="A1789" s="4" t="s">
        <v>394</v>
      </c>
      <c r="B1789" s="24" t="s">
        <v>223</v>
      </c>
      <c r="C1789" s="25" t="s">
        <v>86</v>
      </c>
      <c r="D1789" s="7">
        <v>1913.81</v>
      </c>
      <c r="E1789" s="16">
        <v>45519</v>
      </c>
      <c r="F1789" s="22">
        <v>0</v>
      </c>
    </row>
    <row r="1790" spans="1:6" ht="19.2" x14ac:dyDescent="0.3">
      <c r="A1790" s="4" t="s">
        <v>394</v>
      </c>
      <c r="B1790" s="24" t="s">
        <v>223</v>
      </c>
      <c r="C1790" s="25" t="s">
        <v>88</v>
      </c>
      <c r="D1790" s="7">
        <v>1263.24</v>
      </c>
      <c r="E1790" s="16">
        <v>45519</v>
      </c>
      <c r="F1790" s="22">
        <v>0</v>
      </c>
    </row>
    <row r="1791" spans="1:6" ht="19.2" x14ac:dyDescent="0.3">
      <c r="A1791" s="4" t="s">
        <v>394</v>
      </c>
      <c r="B1791" s="24" t="s">
        <v>223</v>
      </c>
      <c r="C1791" s="25" t="s">
        <v>90</v>
      </c>
      <c r="D1791" s="7">
        <v>1263.24</v>
      </c>
      <c r="E1791" s="16">
        <v>45762</v>
      </c>
      <c r="F1791" s="22">
        <v>0</v>
      </c>
    </row>
    <row r="1792" spans="1:6" ht="19.2" x14ac:dyDescent="0.3">
      <c r="A1792" s="4" t="s">
        <v>394</v>
      </c>
      <c r="B1792" s="24" t="s">
        <v>223</v>
      </c>
      <c r="C1792" s="25" t="s">
        <v>92</v>
      </c>
      <c r="D1792" s="7">
        <v>12012.88</v>
      </c>
      <c r="E1792" s="16">
        <v>45519</v>
      </c>
      <c r="F1792" s="22">
        <v>0</v>
      </c>
    </row>
    <row r="1793" spans="1:6" ht="19.2" x14ac:dyDescent="0.3">
      <c r="A1793" s="4" t="s">
        <v>394</v>
      </c>
      <c r="B1793" s="24" t="s">
        <v>224</v>
      </c>
      <c r="C1793" s="25" t="s">
        <v>60</v>
      </c>
      <c r="D1793" s="7">
        <v>11163.47</v>
      </c>
      <c r="E1793" s="16">
        <v>45519</v>
      </c>
      <c r="F1793" s="22">
        <v>0</v>
      </c>
    </row>
    <row r="1794" spans="1:6" ht="19.2" x14ac:dyDescent="0.3">
      <c r="A1794" s="4" t="s">
        <v>394</v>
      </c>
      <c r="B1794" s="24" t="s">
        <v>224</v>
      </c>
      <c r="C1794" s="25" t="s">
        <v>62</v>
      </c>
      <c r="D1794" s="7">
        <v>10795.47</v>
      </c>
      <c r="E1794" s="16">
        <v>45519</v>
      </c>
      <c r="F1794" s="22">
        <v>0</v>
      </c>
    </row>
    <row r="1795" spans="1:6" ht="19.2" x14ac:dyDescent="0.3">
      <c r="A1795" s="4" t="s">
        <v>394</v>
      </c>
      <c r="B1795" s="24" t="s">
        <v>224</v>
      </c>
      <c r="C1795" s="25" t="s">
        <v>64</v>
      </c>
      <c r="D1795" s="7">
        <v>12760.02</v>
      </c>
      <c r="E1795" s="16">
        <v>45519</v>
      </c>
      <c r="F1795" s="22">
        <v>0</v>
      </c>
    </row>
    <row r="1796" spans="1:6" ht="19.2" x14ac:dyDescent="0.3">
      <c r="A1796" s="4" t="s">
        <v>394</v>
      </c>
      <c r="B1796" s="24" t="s">
        <v>224</v>
      </c>
      <c r="C1796" s="25" t="s">
        <v>66</v>
      </c>
      <c r="D1796" s="7">
        <v>10003.11</v>
      </c>
      <c r="E1796" s="16">
        <v>45519</v>
      </c>
      <c r="F1796" s="22">
        <v>0</v>
      </c>
    </row>
    <row r="1797" spans="1:6" ht="19.2" x14ac:dyDescent="0.3">
      <c r="A1797" s="4" t="s">
        <v>394</v>
      </c>
      <c r="B1797" s="24" t="s">
        <v>224</v>
      </c>
      <c r="C1797" s="25" t="s">
        <v>57</v>
      </c>
      <c r="D1797" s="7">
        <v>33448.92</v>
      </c>
      <c r="E1797" s="16">
        <v>45504</v>
      </c>
      <c r="F1797" s="22">
        <v>0</v>
      </c>
    </row>
    <row r="1798" spans="1:6" ht="19.2" x14ac:dyDescent="0.3">
      <c r="A1798" s="4" t="s">
        <v>394</v>
      </c>
      <c r="B1798" s="24" t="s">
        <v>224</v>
      </c>
      <c r="C1798" s="25" t="s">
        <v>80</v>
      </c>
      <c r="D1798" s="7">
        <v>29237.4</v>
      </c>
      <c r="E1798" s="16">
        <v>45488</v>
      </c>
      <c r="F1798" s="22">
        <v>0</v>
      </c>
    </row>
    <row r="1799" spans="1:6" ht="19.2" x14ac:dyDescent="0.3">
      <c r="A1799" s="4" t="s">
        <v>394</v>
      </c>
      <c r="B1799" s="24" t="s">
        <v>224</v>
      </c>
      <c r="C1799" s="25" t="s">
        <v>82</v>
      </c>
      <c r="D1799" s="7">
        <v>10140.379999999999</v>
      </c>
      <c r="E1799" s="16">
        <v>45519</v>
      </c>
      <c r="F1799" s="22">
        <v>0</v>
      </c>
    </row>
    <row r="1800" spans="1:6" ht="19.2" x14ac:dyDescent="0.3">
      <c r="A1800" s="4" t="s">
        <v>394</v>
      </c>
      <c r="B1800" s="24" t="s">
        <v>224</v>
      </c>
      <c r="C1800" s="25" t="s">
        <v>84</v>
      </c>
      <c r="D1800" s="7">
        <v>9831.33</v>
      </c>
      <c r="E1800" s="16">
        <v>45519</v>
      </c>
      <c r="F1800" s="22">
        <v>0</v>
      </c>
    </row>
    <row r="1801" spans="1:6" ht="19.2" x14ac:dyDescent="0.3">
      <c r="A1801" s="4" t="s">
        <v>394</v>
      </c>
      <c r="B1801" s="24" t="s">
        <v>224</v>
      </c>
      <c r="C1801" s="25" t="s">
        <v>86</v>
      </c>
      <c r="D1801" s="7">
        <v>14970.43</v>
      </c>
      <c r="E1801" s="16">
        <v>45519</v>
      </c>
      <c r="F1801" s="22">
        <v>0</v>
      </c>
    </row>
    <row r="1802" spans="1:6" ht="19.2" x14ac:dyDescent="0.3">
      <c r="A1802" s="4" t="s">
        <v>394</v>
      </c>
      <c r="B1802" s="24" t="s">
        <v>224</v>
      </c>
      <c r="C1802" s="25" t="s">
        <v>88</v>
      </c>
      <c r="D1802" s="7">
        <v>9881.48</v>
      </c>
      <c r="E1802" s="16">
        <v>45519</v>
      </c>
      <c r="F1802" s="22">
        <v>0</v>
      </c>
    </row>
    <row r="1803" spans="1:6" ht="19.2" x14ac:dyDescent="0.3">
      <c r="A1803" s="4" t="s">
        <v>394</v>
      </c>
      <c r="B1803" s="24" t="s">
        <v>224</v>
      </c>
      <c r="C1803" s="25" t="s">
        <v>90</v>
      </c>
      <c r="D1803" s="7">
        <v>9881.48</v>
      </c>
      <c r="E1803" s="16">
        <v>45762</v>
      </c>
      <c r="F1803" s="22">
        <v>0</v>
      </c>
    </row>
    <row r="1804" spans="1:6" ht="19.2" x14ac:dyDescent="0.3">
      <c r="A1804" s="4" t="s">
        <v>394</v>
      </c>
      <c r="B1804" s="24" t="s">
        <v>224</v>
      </c>
      <c r="C1804" s="25" t="s">
        <v>92</v>
      </c>
      <c r="D1804" s="7">
        <v>93968.61</v>
      </c>
      <c r="E1804" s="16">
        <v>45519</v>
      </c>
      <c r="F1804" s="22">
        <v>0</v>
      </c>
    </row>
    <row r="1805" spans="1:6" ht="19.2" x14ac:dyDescent="0.3">
      <c r="A1805" s="4" t="s">
        <v>394</v>
      </c>
      <c r="B1805" s="24" t="s">
        <v>225</v>
      </c>
      <c r="C1805" s="25" t="s">
        <v>60</v>
      </c>
      <c r="D1805" s="7">
        <v>9730.1</v>
      </c>
      <c r="E1805" s="16">
        <v>45519</v>
      </c>
      <c r="F1805" s="22">
        <v>0</v>
      </c>
    </row>
    <row r="1806" spans="1:6" ht="19.2" x14ac:dyDescent="0.3">
      <c r="A1806" s="4" t="s">
        <v>394</v>
      </c>
      <c r="B1806" s="24" t="s">
        <v>225</v>
      </c>
      <c r="C1806" s="25" t="s">
        <v>62</v>
      </c>
      <c r="D1806" s="7">
        <v>9409.35</v>
      </c>
      <c r="E1806" s="16">
        <v>45519</v>
      </c>
      <c r="F1806" s="22">
        <v>0</v>
      </c>
    </row>
    <row r="1807" spans="1:6" ht="19.2" x14ac:dyDescent="0.3">
      <c r="A1807" s="4" t="s">
        <v>394</v>
      </c>
      <c r="B1807" s="24" t="s">
        <v>225</v>
      </c>
      <c r="C1807" s="25" t="s">
        <v>64</v>
      </c>
      <c r="D1807" s="7">
        <v>11121.65</v>
      </c>
      <c r="E1807" s="16">
        <v>45519</v>
      </c>
      <c r="F1807" s="22">
        <v>0</v>
      </c>
    </row>
    <row r="1808" spans="1:6" ht="19.2" x14ac:dyDescent="0.3">
      <c r="A1808" s="4" t="s">
        <v>394</v>
      </c>
      <c r="B1808" s="24" t="s">
        <v>225</v>
      </c>
      <c r="C1808" s="25" t="s">
        <v>66</v>
      </c>
      <c r="D1808" s="7">
        <v>8718.7199999999993</v>
      </c>
      <c r="E1808" s="16">
        <v>45519</v>
      </c>
      <c r="F1808" s="22">
        <v>0</v>
      </c>
    </row>
    <row r="1809" spans="1:6" ht="19.2" x14ac:dyDescent="0.3">
      <c r="A1809" s="4" t="s">
        <v>394</v>
      </c>
      <c r="B1809" s="24" t="s">
        <v>225</v>
      </c>
      <c r="C1809" s="25" t="s">
        <v>57</v>
      </c>
      <c r="D1809" s="7">
        <v>29154.14</v>
      </c>
      <c r="E1809" s="16">
        <v>45504</v>
      </c>
      <c r="F1809" s="22">
        <v>0</v>
      </c>
    </row>
    <row r="1810" spans="1:6" ht="19.2" x14ac:dyDescent="0.3">
      <c r="A1810" s="4" t="s">
        <v>394</v>
      </c>
      <c r="B1810" s="24" t="s">
        <v>225</v>
      </c>
      <c r="C1810" s="25" t="s">
        <v>80</v>
      </c>
      <c r="D1810" s="7">
        <v>25483.37</v>
      </c>
      <c r="E1810" s="16">
        <v>45488</v>
      </c>
      <c r="F1810" s="22">
        <v>0</v>
      </c>
    </row>
    <row r="1811" spans="1:6" ht="19.2" x14ac:dyDescent="0.3">
      <c r="A1811" s="4" t="s">
        <v>394</v>
      </c>
      <c r="B1811" s="24" t="s">
        <v>225</v>
      </c>
      <c r="C1811" s="25" t="s">
        <v>82</v>
      </c>
      <c r="D1811" s="7">
        <v>8838.3700000000008</v>
      </c>
      <c r="E1811" s="16">
        <v>45519</v>
      </c>
      <c r="F1811" s="22">
        <v>0</v>
      </c>
    </row>
    <row r="1812" spans="1:6" ht="19.2" x14ac:dyDescent="0.3">
      <c r="A1812" s="4" t="s">
        <v>394</v>
      </c>
      <c r="B1812" s="24" t="s">
        <v>225</v>
      </c>
      <c r="C1812" s="25" t="s">
        <v>84</v>
      </c>
      <c r="D1812" s="7">
        <v>8569</v>
      </c>
      <c r="E1812" s="16">
        <v>45519</v>
      </c>
      <c r="F1812" s="22">
        <v>0</v>
      </c>
    </row>
    <row r="1813" spans="1:6" ht="19.2" x14ac:dyDescent="0.3">
      <c r="A1813" s="4" t="s">
        <v>394</v>
      </c>
      <c r="B1813" s="24" t="s">
        <v>225</v>
      </c>
      <c r="C1813" s="25" t="s">
        <v>86</v>
      </c>
      <c r="D1813" s="7">
        <v>13048.25</v>
      </c>
      <c r="E1813" s="16">
        <v>45519</v>
      </c>
      <c r="F1813" s="22">
        <v>0</v>
      </c>
    </row>
    <row r="1814" spans="1:6" ht="19.2" x14ac:dyDescent="0.3">
      <c r="A1814" s="4" t="s">
        <v>394</v>
      </c>
      <c r="B1814" s="24" t="s">
        <v>225</v>
      </c>
      <c r="C1814" s="25" t="s">
        <v>88</v>
      </c>
      <c r="D1814" s="7">
        <v>8612.7199999999993</v>
      </c>
      <c r="E1814" s="16">
        <v>45519</v>
      </c>
      <c r="F1814" s="22">
        <v>0</v>
      </c>
    </row>
    <row r="1815" spans="1:6" ht="19.2" x14ac:dyDescent="0.3">
      <c r="A1815" s="4" t="s">
        <v>394</v>
      </c>
      <c r="B1815" s="24" t="s">
        <v>225</v>
      </c>
      <c r="C1815" s="25" t="s">
        <v>90</v>
      </c>
      <c r="D1815" s="7">
        <v>8612.7199999999993</v>
      </c>
      <c r="E1815" s="16">
        <v>45762</v>
      </c>
      <c r="F1815" s="22">
        <v>0</v>
      </c>
    </row>
    <row r="1816" spans="1:6" ht="19.2" x14ac:dyDescent="0.3">
      <c r="A1816" s="4" t="s">
        <v>394</v>
      </c>
      <c r="B1816" s="24" t="s">
        <v>225</v>
      </c>
      <c r="C1816" s="25" t="s">
        <v>92</v>
      </c>
      <c r="D1816" s="7">
        <v>81903.199999999997</v>
      </c>
      <c r="E1816" s="16">
        <v>45519</v>
      </c>
      <c r="F1816" s="22">
        <v>0</v>
      </c>
    </row>
    <row r="1817" spans="1:6" ht="19.2" x14ac:dyDescent="0.3">
      <c r="A1817" s="4" t="s">
        <v>394</v>
      </c>
      <c r="B1817" s="24" t="s">
        <v>226</v>
      </c>
      <c r="C1817" s="25" t="s">
        <v>60</v>
      </c>
      <c r="D1817" s="7">
        <v>90313.12</v>
      </c>
      <c r="E1817" s="16">
        <v>45519</v>
      </c>
      <c r="F1817" s="22">
        <v>0</v>
      </c>
    </row>
    <row r="1818" spans="1:6" ht="19.2" x14ac:dyDescent="0.3">
      <c r="A1818" s="4" t="s">
        <v>394</v>
      </c>
      <c r="B1818" s="24" t="s">
        <v>226</v>
      </c>
      <c r="C1818" s="25" t="s">
        <v>62</v>
      </c>
      <c r="D1818" s="7">
        <v>87335.98</v>
      </c>
      <c r="E1818" s="16">
        <v>45519</v>
      </c>
      <c r="F1818" s="22">
        <v>0</v>
      </c>
    </row>
    <row r="1819" spans="1:6" ht="19.2" x14ac:dyDescent="0.3">
      <c r="A1819" s="4" t="s">
        <v>394</v>
      </c>
      <c r="B1819" s="24" t="s">
        <v>226</v>
      </c>
      <c r="C1819" s="25" t="s">
        <v>64</v>
      </c>
      <c r="D1819" s="7">
        <v>103229.31</v>
      </c>
      <c r="E1819" s="16">
        <v>45519</v>
      </c>
      <c r="F1819" s="22">
        <v>0</v>
      </c>
    </row>
    <row r="1820" spans="1:6" ht="19.2" x14ac:dyDescent="0.3">
      <c r="A1820" s="4" t="s">
        <v>394</v>
      </c>
      <c r="B1820" s="24" t="s">
        <v>226</v>
      </c>
      <c r="C1820" s="25" t="s">
        <v>66</v>
      </c>
      <c r="D1820" s="7">
        <v>80925.740000000005</v>
      </c>
      <c r="E1820" s="16">
        <v>45519</v>
      </c>
      <c r="F1820" s="22">
        <v>0</v>
      </c>
    </row>
    <row r="1821" spans="1:6" ht="19.2" x14ac:dyDescent="0.3">
      <c r="A1821" s="4" t="s">
        <v>394</v>
      </c>
      <c r="B1821" s="24" t="s">
        <v>226</v>
      </c>
      <c r="C1821" s="25" t="s">
        <v>57</v>
      </c>
      <c r="D1821" s="7">
        <v>270603.82</v>
      </c>
      <c r="E1821" s="16">
        <v>45504</v>
      </c>
      <c r="F1821" s="22">
        <v>0</v>
      </c>
    </row>
    <row r="1822" spans="1:6" ht="19.2" x14ac:dyDescent="0.3">
      <c r="A1822" s="4" t="s">
        <v>394</v>
      </c>
      <c r="B1822" s="24" t="s">
        <v>226</v>
      </c>
      <c r="C1822" s="25" t="s">
        <v>80</v>
      </c>
      <c r="D1822" s="7">
        <v>236532.32</v>
      </c>
      <c r="E1822" s="16">
        <v>45488</v>
      </c>
      <c r="F1822" s="22">
        <v>0</v>
      </c>
    </row>
    <row r="1823" spans="1:6" ht="19.2" x14ac:dyDescent="0.3">
      <c r="A1823" s="4" t="s">
        <v>394</v>
      </c>
      <c r="B1823" s="24" t="s">
        <v>226</v>
      </c>
      <c r="C1823" s="25" t="s">
        <v>82</v>
      </c>
      <c r="D1823" s="7">
        <v>82036.28</v>
      </c>
      <c r="E1823" s="16">
        <v>45519</v>
      </c>
      <c r="F1823" s="22">
        <v>0</v>
      </c>
    </row>
    <row r="1824" spans="1:6" ht="19.2" x14ac:dyDescent="0.3">
      <c r="A1824" s="4" t="s">
        <v>394</v>
      </c>
      <c r="B1824" s="24" t="s">
        <v>226</v>
      </c>
      <c r="C1824" s="25" t="s">
        <v>84</v>
      </c>
      <c r="D1824" s="7">
        <v>79536.039999999994</v>
      </c>
      <c r="E1824" s="16">
        <v>45519</v>
      </c>
      <c r="F1824" s="22">
        <v>0</v>
      </c>
    </row>
    <row r="1825" spans="1:6" ht="19.2" x14ac:dyDescent="0.3">
      <c r="A1825" s="4" t="s">
        <v>394</v>
      </c>
      <c r="B1825" s="24" t="s">
        <v>226</v>
      </c>
      <c r="C1825" s="25" t="s">
        <v>86</v>
      </c>
      <c r="D1825" s="7">
        <v>121111.67</v>
      </c>
      <c r="E1825" s="16">
        <v>45519</v>
      </c>
      <c r="F1825" s="22">
        <v>0</v>
      </c>
    </row>
    <row r="1826" spans="1:6" ht="19.2" x14ac:dyDescent="0.3">
      <c r="A1826" s="4" t="s">
        <v>394</v>
      </c>
      <c r="B1826" s="24" t="s">
        <v>226</v>
      </c>
      <c r="C1826" s="25" t="s">
        <v>88</v>
      </c>
      <c r="D1826" s="7">
        <v>79941.789999999994</v>
      </c>
      <c r="E1826" s="16">
        <v>45519</v>
      </c>
      <c r="F1826" s="22">
        <v>0</v>
      </c>
    </row>
    <row r="1827" spans="1:6" ht="19.2" x14ac:dyDescent="0.3">
      <c r="A1827" s="4" t="s">
        <v>394</v>
      </c>
      <c r="B1827" s="24" t="s">
        <v>226</v>
      </c>
      <c r="C1827" s="25" t="s">
        <v>90</v>
      </c>
      <c r="D1827" s="7">
        <v>79941.789999999994</v>
      </c>
      <c r="E1827" s="16">
        <v>45762</v>
      </c>
      <c r="F1827" s="22">
        <v>0</v>
      </c>
    </row>
    <row r="1828" spans="1:6" ht="19.2" x14ac:dyDescent="0.3">
      <c r="A1828" s="4" t="s">
        <v>394</v>
      </c>
      <c r="B1828" s="24" t="s">
        <v>226</v>
      </c>
      <c r="C1828" s="25" t="s">
        <v>92</v>
      </c>
      <c r="D1828" s="7">
        <v>760211.79</v>
      </c>
      <c r="E1828" s="16">
        <v>45519</v>
      </c>
      <c r="F1828" s="22">
        <v>0</v>
      </c>
    </row>
    <row r="1829" spans="1:6" ht="19.2" x14ac:dyDescent="0.3">
      <c r="A1829" s="4" t="s">
        <v>394</v>
      </c>
      <c r="B1829" s="24" t="s">
        <v>227</v>
      </c>
      <c r="C1829" s="25" t="s">
        <v>60</v>
      </c>
      <c r="D1829" s="7">
        <v>1728.98</v>
      </c>
      <c r="E1829" s="16">
        <v>45519</v>
      </c>
      <c r="F1829" s="22">
        <v>0</v>
      </c>
    </row>
    <row r="1830" spans="1:6" ht="19.2" x14ac:dyDescent="0.3">
      <c r="A1830" s="4" t="s">
        <v>394</v>
      </c>
      <c r="B1830" s="24" t="s">
        <v>227</v>
      </c>
      <c r="C1830" s="25" t="s">
        <v>62</v>
      </c>
      <c r="D1830" s="7">
        <v>1671.98</v>
      </c>
      <c r="E1830" s="16">
        <v>45519</v>
      </c>
      <c r="F1830" s="22">
        <v>0</v>
      </c>
    </row>
    <row r="1831" spans="1:6" ht="19.2" x14ac:dyDescent="0.3">
      <c r="A1831" s="4" t="s">
        <v>394</v>
      </c>
      <c r="B1831" s="24" t="s">
        <v>227</v>
      </c>
      <c r="C1831" s="25" t="s">
        <v>64</v>
      </c>
      <c r="D1831" s="7">
        <v>1976.25</v>
      </c>
      <c r="E1831" s="16">
        <v>45519</v>
      </c>
      <c r="F1831" s="22">
        <v>0</v>
      </c>
    </row>
    <row r="1832" spans="1:6" ht="19.2" x14ac:dyDescent="0.3">
      <c r="A1832" s="4" t="s">
        <v>394</v>
      </c>
      <c r="B1832" s="24" t="s">
        <v>227</v>
      </c>
      <c r="C1832" s="25" t="s">
        <v>66</v>
      </c>
      <c r="D1832" s="7">
        <v>1549.26</v>
      </c>
      <c r="E1832" s="16">
        <v>45519</v>
      </c>
      <c r="F1832" s="22">
        <v>0</v>
      </c>
    </row>
    <row r="1833" spans="1:6" ht="19.2" x14ac:dyDescent="0.3">
      <c r="A1833" s="4" t="s">
        <v>394</v>
      </c>
      <c r="B1833" s="24" t="s">
        <v>227</v>
      </c>
      <c r="C1833" s="25" t="s">
        <v>57</v>
      </c>
      <c r="D1833" s="7">
        <v>5180.51</v>
      </c>
      <c r="E1833" s="16">
        <v>45504</v>
      </c>
      <c r="F1833" s="22">
        <v>0</v>
      </c>
    </row>
    <row r="1834" spans="1:6" ht="19.2" x14ac:dyDescent="0.3">
      <c r="A1834" s="4" t="s">
        <v>394</v>
      </c>
      <c r="B1834" s="24" t="s">
        <v>227</v>
      </c>
      <c r="C1834" s="25" t="s">
        <v>82</v>
      </c>
      <c r="D1834" s="7">
        <v>1570.52</v>
      </c>
      <c r="E1834" s="16">
        <v>45519</v>
      </c>
      <c r="F1834" s="22">
        <v>0</v>
      </c>
    </row>
    <row r="1835" spans="1:6" ht="19.2" x14ac:dyDescent="0.3">
      <c r="A1835" s="4" t="s">
        <v>394</v>
      </c>
      <c r="B1835" s="24" t="s">
        <v>227</v>
      </c>
      <c r="C1835" s="25" t="s">
        <v>84</v>
      </c>
      <c r="D1835" s="7">
        <v>1522.66</v>
      </c>
      <c r="E1835" s="16">
        <v>45519</v>
      </c>
      <c r="F1835" s="22">
        <v>0</v>
      </c>
    </row>
    <row r="1836" spans="1:6" ht="19.2" x14ac:dyDescent="0.3">
      <c r="A1836" s="4" t="s">
        <v>394</v>
      </c>
      <c r="B1836" s="24" t="s">
        <v>227</v>
      </c>
      <c r="C1836" s="25" t="s">
        <v>86</v>
      </c>
      <c r="D1836" s="7">
        <v>2318.59</v>
      </c>
      <c r="E1836" s="16">
        <v>45519</v>
      </c>
      <c r="F1836" s="22">
        <v>0</v>
      </c>
    </row>
    <row r="1837" spans="1:6" ht="19.2" x14ac:dyDescent="0.3">
      <c r="A1837" s="4" t="s">
        <v>394</v>
      </c>
      <c r="B1837" s="24" t="s">
        <v>227</v>
      </c>
      <c r="C1837" s="25" t="s">
        <v>88</v>
      </c>
      <c r="D1837" s="7">
        <v>1530.43</v>
      </c>
      <c r="E1837" s="16">
        <v>45519</v>
      </c>
      <c r="F1837" s="22">
        <v>0</v>
      </c>
    </row>
    <row r="1838" spans="1:6" ht="19.2" x14ac:dyDescent="0.3">
      <c r="A1838" s="4" t="s">
        <v>394</v>
      </c>
      <c r="B1838" s="24" t="s">
        <v>227</v>
      </c>
      <c r="C1838" s="25" t="s">
        <v>90</v>
      </c>
      <c r="D1838" s="7">
        <v>1530.43</v>
      </c>
      <c r="E1838" s="16">
        <v>45762</v>
      </c>
      <c r="F1838" s="22">
        <v>0</v>
      </c>
    </row>
    <row r="1839" spans="1:6" ht="19.2" x14ac:dyDescent="0.3">
      <c r="A1839" s="4" t="s">
        <v>394</v>
      </c>
      <c r="B1839" s="24" t="s">
        <v>227</v>
      </c>
      <c r="C1839" s="25" t="s">
        <v>92</v>
      </c>
      <c r="D1839" s="7">
        <v>14553.69</v>
      </c>
      <c r="E1839" s="16">
        <v>45519</v>
      </c>
      <c r="F1839" s="22">
        <v>0</v>
      </c>
    </row>
    <row r="1840" spans="1:6" ht="19.2" x14ac:dyDescent="0.3">
      <c r="A1840" s="4" t="s">
        <v>394</v>
      </c>
      <c r="B1840" s="24" t="s">
        <v>228</v>
      </c>
      <c r="C1840" s="25" t="s">
        <v>60</v>
      </c>
      <c r="D1840" s="7">
        <v>558696.51</v>
      </c>
      <c r="E1840" s="16">
        <v>45519</v>
      </c>
      <c r="F1840" s="22">
        <v>0</v>
      </c>
    </row>
    <row r="1841" spans="1:6" ht="19.2" x14ac:dyDescent="0.3">
      <c r="A1841" s="4" t="s">
        <v>394</v>
      </c>
      <c r="B1841" s="24" t="s">
        <v>228</v>
      </c>
      <c r="C1841" s="25" t="s">
        <v>61</v>
      </c>
      <c r="D1841" s="7">
        <v>152087.17000000001</v>
      </c>
      <c r="E1841" s="16">
        <v>45519</v>
      </c>
      <c r="F1841" s="22">
        <v>0</v>
      </c>
    </row>
    <row r="1842" spans="1:6" ht="19.2" x14ac:dyDescent="0.3">
      <c r="A1842" s="4" t="s">
        <v>394</v>
      </c>
      <c r="B1842" s="24" t="s">
        <v>228</v>
      </c>
      <c r="C1842" s="25" t="s">
        <v>62</v>
      </c>
      <c r="D1842" s="7">
        <v>540279.27</v>
      </c>
      <c r="E1842" s="16">
        <v>45519</v>
      </c>
      <c r="F1842" s="22">
        <v>0</v>
      </c>
    </row>
    <row r="1843" spans="1:6" ht="19.2" x14ac:dyDescent="0.3">
      <c r="A1843" s="4" t="s">
        <v>394</v>
      </c>
      <c r="B1843" s="24" t="s">
        <v>228</v>
      </c>
      <c r="C1843" s="25" t="s">
        <v>63</v>
      </c>
      <c r="D1843" s="7">
        <v>147073.66</v>
      </c>
      <c r="E1843" s="16">
        <v>45519</v>
      </c>
      <c r="F1843" s="22">
        <v>0</v>
      </c>
    </row>
    <row r="1844" spans="1:6" ht="19.2" x14ac:dyDescent="0.3">
      <c r="A1844" s="4" t="s">
        <v>394</v>
      </c>
      <c r="B1844" s="24" t="s">
        <v>228</v>
      </c>
      <c r="C1844" s="25" t="s">
        <v>64</v>
      </c>
      <c r="D1844" s="7">
        <v>638598.85</v>
      </c>
      <c r="E1844" s="16">
        <v>45519</v>
      </c>
      <c r="F1844" s="22">
        <v>0</v>
      </c>
    </row>
    <row r="1845" spans="1:6" ht="19.2" x14ac:dyDescent="0.3">
      <c r="A1845" s="4" t="s">
        <v>394</v>
      </c>
      <c r="B1845" s="24" t="s">
        <v>228</v>
      </c>
      <c r="C1845" s="25" t="s">
        <v>65</v>
      </c>
      <c r="D1845" s="7">
        <v>167402</v>
      </c>
      <c r="E1845" s="16">
        <v>45519</v>
      </c>
      <c r="F1845" s="22">
        <v>0</v>
      </c>
    </row>
    <row r="1846" spans="1:6" ht="19.2" x14ac:dyDescent="0.3">
      <c r="A1846" s="4" t="s">
        <v>394</v>
      </c>
      <c r="B1846" s="24" t="s">
        <v>228</v>
      </c>
      <c r="C1846" s="25" t="s">
        <v>66</v>
      </c>
      <c r="D1846" s="7">
        <v>500624.14</v>
      </c>
      <c r="E1846" s="16">
        <v>45519</v>
      </c>
      <c r="F1846" s="22">
        <v>0</v>
      </c>
    </row>
    <row r="1847" spans="1:6" ht="19.2" x14ac:dyDescent="0.3">
      <c r="A1847" s="4" t="s">
        <v>394</v>
      </c>
      <c r="B1847" s="24" t="s">
        <v>228</v>
      </c>
      <c r="C1847" s="25" t="s">
        <v>67</v>
      </c>
      <c r="D1847" s="7">
        <v>131233.37</v>
      </c>
      <c r="E1847" s="16">
        <v>45519</v>
      </c>
      <c r="F1847" s="22">
        <v>0</v>
      </c>
    </row>
    <row r="1848" spans="1:6" ht="19.2" x14ac:dyDescent="0.3">
      <c r="A1848" s="4" t="s">
        <v>394</v>
      </c>
      <c r="B1848" s="24" t="s">
        <v>228</v>
      </c>
      <c r="C1848" s="25" t="s">
        <v>57</v>
      </c>
      <c r="D1848" s="7">
        <v>1674013.82</v>
      </c>
      <c r="E1848" s="16">
        <v>45504</v>
      </c>
      <c r="F1848" s="22">
        <v>0</v>
      </c>
    </row>
    <row r="1849" spans="1:6" ht="19.2" x14ac:dyDescent="0.3">
      <c r="A1849" s="4" t="s">
        <v>394</v>
      </c>
      <c r="B1849" s="24" t="s">
        <v>228</v>
      </c>
      <c r="C1849" s="25" t="s">
        <v>71</v>
      </c>
      <c r="D1849" s="7">
        <v>61573.120000000003</v>
      </c>
      <c r="E1849" s="16">
        <v>45504</v>
      </c>
      <c r="F1849" s="22">
        <v>0</v>
      </c>
    </row>
    <row r="1850" spans="1:6" ht="19.2" x14ac:dyDescent="0.3">
      <c r="A1850" s="4" t="s">
        <v>394</v>
      </c>
      <c r="B1850" s="24" t="s">
        <v>228</v>
      </c>
      <c r="C1850" s="25" t="s">
        <v>72</v>
      </c>
      <c r="D1850" s="7">
        <v>315495.95</v>
      </c>
      <c r="E1850" s="16">
        <v>45504</v>
      </c>
      <c r="F1850" s="22">
        <v>0</v>
      </c>
    </row>
    <row r="1851" spans="1:6" ht="19.2" x14ac:dyDescent="0.3">
      <c r="A1851" s="4" t="s">
        <v>394</v>
      </c>
      <c r="B1851" s="24" t="s">
        <v>228</v>
      </c>
      <c r="C1851" s="25" t="s">
        <v>80</v>
      </c>
      <c r="D1851" s="7">
        <v>1463240.14</v>
      </c>
      <c r="E1851" s="16">
        <v>45488</v>
      </c>
      <c r="F1851" s="22">
        <v>0</v>
      </c>
    </row>
    <row r="1852" spans="1:6" ht="19.2" x14ac:dyDescent="0.3">
      <c r="A1852" s="4" t="s">
        <v>394</v>
      </c>
      <c r="B1852" s="24" t="s">
        <v>228</v>
      </c>
      <c r="C1852" s="25" t="s">
        <v>81</v>
      </c>
      <c r="D1852" s="7">
        <v>383573.07</v>
      </c>
      <c r="E1852" s="16">
        <v>45488</v>
      </c>
      <c r="F1852" s="22">
        <v>0</v>
      </c>
    </row>
    <row r="1853" spans="1:6" ht="19.2" x14ac:dyDescent="0.3">
      <c r="A1853" s="4" t="s">
        <v>394</v>
      </c>
      <c r="B1853" s="24" t="s">
        <v>228</v>
      </c>
      <c r="C1853" s="25" t="s">
        <v>82</v>
      </c>
      <c r="D1853" s="7">
        <v>507494.16</v>
      </c>
      <c r="E1853" s="16">
        <v>45519</v>
      </c>
      <c r="F1853" s="22">
        <v>0</v>
      </c>
    </row>
    <row r="1854" spans="1:6" ht="19.2" x14ac:dyDescent="0.3">
      <c r="A1854" s="4" t="s">
        <v>394</v>
      </c>
      <c r="B1854" s="24" t="s">
        <v>228</v>
      </c>
      <c r="C1854" s="25" t="s">
        <v>83</v>
      </c>
      <c r="D1854" s="7">
        <v>138148.97</v>
      </c>
      <c r="E1854" s="16">
        <v>45519</v>
      </c>
      <c r="F1854" s="22">
        <v>0</v>
      </c>
    </row>
    <row r="1855" spans="1:6" ht="19.2" x14ac:dyDescent="0.3">
      <c r="A1855" s="4" t="s">
        <v>394</v>
      </c>
      <c r="B1855" s="24" t="s">
        <v>228</v>
      </c>
      <c r="C1855" s="25" t="s">
        <v>84</v>
      </c>
      <c r="D1855" s="7">
        <v>492027.17</v>
      </c>
      <c r="E1855" s="16">
        <v>45519</v>
      </c>
      <c r="F1855" s="22">
        <v>0</v>
      </c>
    </row>
    <row r="1856" spans="1:6" ht="19.2" x14ac:dyDescent="0.3">
      <c r="A1856" s="4" t="s">
        <v>394</v>
      </c>
      <c r="B1856" s="24" t="s">
        <v>228</v>
      </c>
      <c r="C1856" s="25" t="s">
        <v>85</v>
      </c>
      <c r="D1856" s="7">
        <v>133938.57999999999</v>
      </c>
      <c r="E1856" s="16">
        <v>45519</v>
      </c>
      <c r="F1856" s="22">
        <v>0</v>
      </c>
    </row>
    <row r="1857" spans="1:6" ht="19.2" x14ac:dyDescent="0.3">
      <c r="A1857" s="4" t="s">
        <v>394</v>
      </c>
      <c r="B1857" s="24" t="s">
        <v>228</v>
      </c>
      <c r="C1857" s="25" t="s">
        <v>86</v>
      </c>
      <c r="D1857" s="7">
        <v>749222.98</v>
      </c>
      <c r="E1857" s="16">
        <v>45519</v>
      </c>
      <c r="F1857" s="22">
        <v>0</v>
      </c>
    </row>
    <row r="1858" spans="1:6" ht="19.2" x14ac:dyDescent="0.3">
      <c r="A1858" s="4" t="s">
        <v>394</v>
      </c>
      <c r="B1858" s="24" t="s">
        <v>228</v>
      </c>
      <c r="C1858" s="25" t="s">
        <v>87</v>
      </c>
      <c r="D1858" s="7">
        <v>196400.95</v>
      </c>
      <c r="E1858" s="16">
        <v>45519</v>
      </c>
      <c r="F1858" s="22">
        <v>0</v>
      </c>
    </row>
    <row r="1859" spans="1:6" ht="19.2" x14ac:dyDescent="0.3">
      <c r="A1859" s="4" t="s">
        <v>394</v>
      </c>
      <c r="B1859" s="24" t="s">
        <v>228</v>
      </c>
      <c r="C1859" s="25" t="s">
        <v>88</v>
      </c>
      <c r="D1859" s="7">
        <v>494537.22</v>
      </c>
      <c r="E1859" s="16">
        <v>45519</v>
      </c>
      <c r="F1859" s="22">
        <v>0</v>
      </c>
    </row>
    <row r="1860" spans="1:6" ht="19.2" x14ac:dyDescent="0.3">
      <c r="A1860" s="4" t="s">
        <v>394</v>
      </c>
      <c r="B1860" s="24" t="s">
        <v>228</v>
      </c>
      <c r="C1860" s="25" t="s">
        <v>89</v>
      </c>
      <c r="D1860" s="7">
        <v>129637.75</v>
      </c>
      <c r="E1860" s="16">
        <v>45519</v>
      </c>
      <c r="F1860" s="22">
        <v>0</v>
      </c>
    </row>
    <row r="1861" spans="1:6" ht="19.2" x14ac:dyDescent="0.3">
      <c r="A1861" s="4" t="s">
        <v>394</v>
      </c>
      <c r="B1861" s="24" t="s">
        <v>228</v>
      </c>
      <c r="C1861" s="25" t="s">
        <v>90</v>
      </c>
      <c r="D1861" s="7">
        <v>494537.22</v>
      </c>
      <c r="E1861" s="16">
        <v>45762</v>
      </c>
      <c r="F1861" s="22">
        <v>0</v>
      </c>
    </row>
    <row r="1862" spans="1:6" ht="19.2" x14ac:dyDescent="0.3">
      <c r="A1862" s="4" t="s">
        <v>394</v>
      </c>
      <c r="B1862" s="24" t="s">
        <v>228</v>
      </c>
      <c r="C1862" s="25" t="s">
        <v>91</v>
      </c>
      <c r="D1862" s="7">
        <v>129637.75</v>
      </c>
      <c r="E1862" s="16">
        <v>45762</v>
      </c>
      <c r="F1862" s="22">
        <v>0</v>
      </c>
    </row>
    <row r="1863" spans="1:6" ht="19.2" x14ac:dyDescent="0.3">
      <c r="A1863" s="4" t="s">
        <v>394</v>
      </c>
      <c r="B1863" s="24" t="s">
        <v>228</v>
      </c>
      <c r="C1863" s="25" t="s">
        <v>92</v>
      </c>
      <c r="D1863" s="7">
        <v>4702834.7</v>
      </c>
      <c r="E1863" s="16">
        <v>45519</v>
      </c>
      <c r="F1863" s="22">
        <v>0</v>
      </c>
    </row>
    <row r="1864" spans="1:6" ht="19.2" x14ac:dyDescent="0.3">
      <c r="A1864" s="4" t="s">
        <v>394</v>
      </c>
      <c r="B1864" s="24" t="s">
        <v>228</v>
      </c>
      <c r="C1864" s="25" t="s">
        <v>93</v>
      </c>
      <c r="D1864" s="7">
        <v>1232798.83</v>
      </c>
      <c r="E1864" s="16">
        <v>45519</v>
      </c>
      <c r="F1864" s="22">
        <v>0</v>
      </c>
    </row>
    <row r="1865" spans="1:6" ht="19.2" x14ac:dyDescent="0.3">
      <c r="A1865" s="4" t="s">
        <v>394</v>
      </c>
      <c r="B1865" s="24" t="s">
        <v>229</v>
      </c>
      <c r="C1865" s="25" t="s">
        <v>60</v>
      </c>
      <c r="D1865" s="7">
        <v>2922652.34</v>
      </c>
      <c r="E1865" s="16">
        <v>45534</v>
      </c>
      <c r="F1865" s="22">
        <v>0</v>
      </c>
    </row>
    <row r="1866" spans="1:6" ht="19.2" x14ac:dyDescent="0.3">
      <c r="A1866" s="4" t="s">
        <v>394</v>
      </c>
      <c r="B1866" s="24" t="s">
        <v>229</v>
      </c>
      <c r="C1866" s="25" t="s">
        <v>61</v>
      </c>
      <c r="D1866" s="7">
        <v>778455.87</v>
      </c>
      <c r="E1866" s="16">
        <v>45534</v>
      </c>
      <c r="F1866" s="22">
        <v>0</v>
      </c>
    </row>
    <row r="1867" spans="1:6" ht="19.2" x14ac:dyDescent="0.3">
      <c r="A1867" s="4" t="s">
        <v>394</v>
      </c>
      <c r="B1867" s="24" t="s">
        <v>229</v>
      </c>
      <c r="C1867" s="25" t="s">
        <v>62</v>
      </c>
      <c r="D1867" s="7">
        <v>2826308.09</v>
      </c>
      <c r="E1867" s="16">
        <v>45534</v>
      </c>
      <c r="F1867" s="22">
        <v>0</v>
      </c>
    </row>
    <row r="1868" spans="1:6" ht="19.2" x14ac:dyDescent="0.3">
      <c r="A1868" s="4" t="s">
        <v>394</v>
      </c>
      <c r="B1868" s="24" t="s">
        <v>229</v>
      </c>
      <c r="C1868" s="25" t="s">
        <v>63</v>
      </c>
      <c r="D1868" s="7">
        <v>752794.33</v>
      </c>
      <c r="E1868" s="16">
        <v>45534</v>
      </c>
      <c r="F1868" s="22">
        <v>0</v>
      </c>
    </row>
    <row r="1869" spans="1:6" ht="19.2" x14ac:dyDescent="0.3">
      <c r="A1869" s="4" t="s">
        <v>394</v>
      </c>
      <c r="B1869" s="24" t="s">
        <v>229</v>
      </c>
      <c r="C1869" s="25" t="s">
        <v>64</v>
      </c>
      <c r="D1869" s="7">
        <v>3340637.36</v>
      </c>
      <c r="E1869" s="16">
        <v>45519</v>
      </c>
      <c r="F1869" s="22">
        <v>0</v>
      </c>
    </row>
    <row r="1870" spans="1:6" ht="19.2" x14ac:dyDescent="0.3">
      <c r="A1870" s="4" t="s">
        <v>394</v>
      </c>
      <c r="B1870" s="24" t="s">
        <v>229</v>
      </c>
      <c r="C1870" s="25" t="s">
        <v>65</v>
      </c>
      <c r="D1870" s="7">
        <v>856844.59</v>
      </c>
      <c r="E1870" s="16">
        <v>45519</v>
      </c>
      <c r="F1870" s="22">
        <v>0</v>
      </c>
    </row>
    <row r="1871" spans="1:6" ht="19.2" x14ac:dyDescent="0.3">
      <c r="A1871" s="4" t="s">
        <v>394</v>
      </c>
      <c r="B1871" s="24" t="s">
        <v>229</v>
      </c>
      <c r="C1871" s="25" t="s">
        <v>66</v>
      </c>
      <c r="D1871" s="7">
        <v>2618864.2599999998</v>
      </c>
      <c r="E1871" s="16">
        <v>45519</v>
      </c>
      <c r="F1871" s="22">
        <v>0</v>
      </c>
    </row>
    <row r="1872" spans="1:6" ht="19.2" x14ac:dyDescent="0.3">
      <c r="A1872" s="4" t="s">
        <v>394</v>
      </c>
      <c r="B1872" s="24" t="s">
        <v>229</v>
      </c>
      <c r="C1872" s="25" t="s">
        <v>67</v>
      </c>
      <c r="D1872" s="7">
        <v>671716.04</v>
      </c>
      <c r="E1872" s="16">
        <v>45519</v>
      </c>
      <c r="F1872" s="22">
        <v>0</v>
      </c>
    </row>
    <row r="1873" spans="1:6" ht="19.2" x14ac:dyDescent="0.3">
      <c r="A1873" s="4" t="s">
        <v>394</v>
      </c>
      <c r="B1873" s="24" t="s">
        <v>229</v>
      </c>
      <c r="C1873" s="25" t="s">
        <v>57</v>
      </c>
      <c r="D1873" s="7">
        <v>8756515.9499999993</v>
      </c>
      <c r="E1873" s="16">
        <v>45504</v>
      </c>
      <c r="F1873" s="22">
        <v>0</v>
      </c>
    </row>
    <row r="1874" spans="1:6" ht="19.2" x14ac:dyDescent="0.3">
      <c r="A1874" s="4" t="s">
        <v>394</v>
      </c>
      <c r="B1874" s="24" t="s">
        <v>229</v>
      </c>
      <c r="C1874" s="25" t="s">
        <v>71</v>
      </c>
      <c r="D1874" s="7">
        <v>19161.3</v>
      </c>
      <c r="E1874" s="16">
        <v>45504</v>
      </c>
      <c r="F1874" s="22">
        <v>0</v>
      </c>
    </row>
    <row r="1875" spans="1:6" ht="19.2" x14ac:dyDescent="0.3">
      <c r="A1875" s="4" t="s">
        <v>394</v>
      </c>
      <c r="B1875" s="24" t="s">
        <v>229</v>
      </c>
      <c r="C1875" s="25" t="s">
        <v>72</v>
      </c>
      <c r="D1875" s="7">
        <v>1614861.24</v>
      </c>
      <c r="E1875" s="16">
        <v>45504</v>
      </c>
      <c r="F1875" s="22">
        <v>0</v>
      </c>
    </row>
    <row r="1876" spans="1:6" ht="19.2" x14ac:dyDescent="0.3">
      <c r="A1876" s="4" t="s">
        <v>394</v>
      </c>
      <c r="B1876" s="24" t="s">
        <v>229</v>
      </c>
      <c r="C1876" s="25" t="s">
        <v>80</v>
      </c>
      <c r="D1876" s="7">
        <v>7895050.9100000001</v>
      </c>
      <c r="E1876" s="16">
        <v>45488</v>
      </c>
      <c r="F1876" s="22">
        <v>0</v>
      </c>
    </row>
    <row r="1877" spans="1:6" ht="19.2" x14ac:dyDescent="0.3">
      <c r="A1877" s="4" t="s">
        <v>394</v>
      </c>
      <c r="B1877" s="24" t="s">
        <v>229</v>
      </c>
      <c r="C1877" s="25" t="s">
        <v>81</v>
      </c>
      <c r="D1877" s="7">
        <v>1963312.96</v>
      </c>
      <c r="E1877" s="16">
        <v>45488</v>
      </c>
      <c r="F1877" s="22">
        <v>0</v>
      </c>
    </row>
    <row r="1878" spans="1:6" ht="19.2" x14ac:dyDescent="0.3">
      <c r="A1878" s="4" t="s">
        <v>394</v>
      </c>
      <c r="B1878" s="24" t="s">
        <v>229</v>
      </c>
      <c r="C1878" s="25" t="s">
        <v>82</v>
      </c>
      <c r="D1878" s="7">
        <v>2654802.67</v>
      </c>
      <c r="E1878" s="16">
        <v>45534</v>
      </c>
      <c r="F1878" s="22">
        <v>0</v>
      </c>
    </row>
    <row r="1879" spans="1:6" ht="19.2" x14ac:dyDescent="0.3">
      <c r="A1879" s="4" t="s">
        <v>394</v>
      </c>
      <c r="B1879" s="24" t="s">
        <v>229</v>
      </c>
      <c r="C1879" s="25" t="s">
        <v>83</v>
      </c>
      <c r="D1879" s="7">
        <v>707113.43</v>
      </c>
      <c r="E1879" s="16">
        <v>45534</v>
      </c>
      <c r="F1879" s="22">
        <v>0</v>
      </c>
    </row>
    <row r="1880" spans="1:6" ht="19.2" x14ac:dyDescent="0.3">
      <c r="A1880" s="4" t="s">
        <v>394</v>
      </c>
      <c r="B1880" s="24" t="s">
        <v>229</v>
      </c>
      <c r="C1880" s="25" t="s">
        <v>84</v>
      </c>
      <c r="D1880" s="7">
        <v>2573891.79</v>
      </c>
      <c r="E1880" s="16">
        <v>45534</v>
      </c>
      <c r="F1880" s="22">
        <v>0</v>
      </c>
    </row>
    <row r="1881" spans="1:6" ht="19.2" x14ac:dyDescent="0.3">
      <c r="A1881" s="4" t="s">
        <v>394</v>
      </c>
      <c r="B1881" s="24" t="s">
        <v>229</v>
      </c>
      <c r="C1881" s="25" t="s">
        <v>85</v>
      </c>
      <c r="D1881" s="7">
        <v>685562.61</v>
      </c>
      <c r="E1881" s="16">
        <v>45534</v>
      </c>
      <c r="F1881" s="22">
        <v>0</v>
      </c>
    </row>
    <row r="1882" spans="1:6" ht="19.2" x14ac:dyDescent="0.3">
      <c r="A1882" s="4" t="s">
        <v>394</v>
      </c>
      <c r="B1882" s="24" t="s">
        <v>229</v>
      </c>
      <c r="C1882" s="25" t="s">
        <v>86</v>
      </c>
      <c r="D1882" s="7">
        <v>3919334.1</v>
      </c>
      <c r="E1882" s="16">
        <v>45519</v>
      </c>
      <c r="F1882" s="22">
        <v>0</v>
      </c>
    </row>
    <row r="1883" spans="1:6" ht="19.2" x14ac:dyDescent="0.3">
      <c r="A1883" s="4" t="s">
        <v>394</v>
      </c>
      <c r="B1883" s="24" t="s">
        <v>229</v>
      </c>
      <c r="C1883" s="25" t="s">
        <v>87</v>
      </c>
      <c r="D1883" s="7">
        <v>1005275.31</v>
      </c>
      <c r="E1883" s="16">
        <v>45519</v>
      </c>
      <c r="F1883" s="22">
        <v>0</v>
      </c>
    </row>
    <row r="1884" spans="1:6" ht="19.2" x14ac:dyDescent="0.3">
      <c r="A1884" s="4" t="s">
        <v>394</v>
      </c>
      <c r="B1884" s="24" t="s">
        <v>229</v>
      </c>
      <c r="C1884" s="25" t="s">
        <v>88</v>
      </c>
      <c r="D1884" s="7">
        <v>2587022.38</v>
      </c>
      <c r="E1884" s="16">
        <v>45519</v>
      </c>
      <c r="F1884" s="22">
        <v>0</v>
      </c>
    </row>
    <row r="1885" spans="1:6" ht="19.2" x14ac:dyDescent="0.3">
      <c r="A1885" s="4" t="s">
        <v>394</v>
      </c>
      <c r="B1885" s="24" t="s">
        <v>229</v>
      </c>
      <c r="C1885" s="25" t="s">
        <v>89</v>
      </c>
      <c r="D1885" s="7">
        <v>663548.86</v>
      </c>
      <c r="E1885" s="16">
        <v>45519</v>
      </c>
      <c r="F1885" s="22">
        <v>0</v>
      </c>
    </row>
    <row r="1886" spans="1:6" ht="19.2" x14ac:dyDescent="0.3">
      <c r="A1886" s="4" t="s">
        <v>394</v>
      </c>
      <c r="B1886" s="24" t="s">
        <v>229</v>
      </c>
      <c r="C1886" s="25" t="s">
        <v>90</v>
      </c>
      <c r="D1886" s="7">
        <v>2587022.38</v>
      </c>
      <c r="E1886" s="16">
        <v>45762</v>
      </c>
      <c r="F1886" s="22">
        <v>0</v>
      </c>
    </row>
    <row r="1887" spans="1:6" ht="19.2" x14ac:dyDescent="0.3">
      <c r="A1887" s="4" t="s">
        <v>394</v>
      </c>
      <c r="B1887" s="24" t="s">
        <v>229</v>
      </c>
      <c r="C1887" s="25" t="s">
        <v>91</v>
      </c>
      <c r="D1887" s="7">
        <v>663548.86</v>
      </c>
      <c r="E1887" s="16">
        <v>45762</v>
      </c>
      <c r="F1887" s="22">
        <v>0</v>
      </c>
    </row>
    <row r="1888" spans="1:6" ht="19.2" x14ac:dyDescent="0.3">
      <c r="A1888" s="4" t="s">
        <v>394</v>
      </c>
      <c r="B1888" s="24" t="s">
        <v>229</v>
      </c>
      <c r="C1888" s="25" t="s">
        <v>92</v>
      </c>
      <c r="D1888" s="7">
        <v>24601461.73</v>
      </c>
      <c r="E1888" s="16">
        <v>45519</v>
      </c>
      <c r="F1888" s="22">
        <v>0</v>
      </c>
    </row>
    <row r="1889" spans="1:6" ht="19.2" x14ac:dyDescent="0.3">
      <c r="A1889" s="4" t="s">
        <v>394</v>
      </c>
      <c r="B1889" s="24" t="s">
        <v>229</v>
      </c>
      <c r="C1889" s="25" t="s">
        <v>93</v>
      </c>
      <c r="D1889" s="7">
        <v>6310062.1900000004</v>
      </c>
      <c r="E1889" s="16">
        <v>45519</v>
      </c>
      <c r="F1889" s="22">
        <v>0</v>
      </c>
    </row>
    <row r="1890" spans="1:6" ht="19.2" x14ac:dyDescent="0.3">
      <c r="A1890" s="4" t="s">
        <v>394</v>
      </c>
      <c r="B1890" s="24" t="s">
        <v>232</v>
      </c>
      <c r="C1890" s="25" t="s">
        <v>60</v>
      </c>
      <c r="D1890" s="7">
        <v>2579.34</v>
      </c>
      <c r="E1890" s="16">
        <v>45519</v>
      </c>
      <c r="F1890" s="22">
        <v>0</v>
      </c>
    </row>
    <row r="1891" spans="1:6" ht="19.2" x14ac:dyDescent="0.3">
      <c r="A1891" s="4" t="s">
        <v>394</v>
      </c>
      <c r="B1891" s="24" t="s">
        <v>232</v>
      </c>
      <c r="C1891" s="25" t="s">
        <v>62</v>
      </c>
      <c r="D1891" s="7">
        <v>2494.3200000000002</v>
      </c>
      <c r="E1891" s="16">
        <v>45519</v>
      </c>
      <c r="F1891" s="22">
        <v>0</v>
      </c>
    </row>
    <row r="1892" spans="1:6" ht="19.2" x14ac:dyDescent="0.3">
      <c r="A1892" s="4" t="s">
        <v>394</v>
      </c>
      <c r="B1892" s="24" t="s">
        <v>232</v>
      </c>
      <c r="C1892" s="25" t="s">
        <v>64</v>
      </c>
      <c r="D1892" s="7">
        <v>2948.23</v>
      </c>
      <c r="E1892" s="16">
        <v>45519</v>
      </c>
      <c r="F1892" s="22">
        <v>0</v>
      </c>
    </row>
    <row r="1893" spans="1:6" ht="19.2" x14ac:dyDescent="0.3">
      <c r="A1893" s="4" t="s">
        <v>394</v>
      </c>
      <c r="B1893" s="24" t="s">
        <v>232</v>
      </c>
      <c r="C1893" s="25" t="s">
        <v>66</v>
      </c>
      <c r="D1893" s="7">
        <v>2311.2399999999998</v>
      </c>
      <c r="E1893" s="16">
        <v>45519</v>
      </c>
      <c r="F1893" s="22">
        <v>0</v>
      </c>
    </row>
    <row r="1894" spans="1:6" ht="19.2" x14ac:dyDescent="0.3">
      <c r="A1894" s="4" t="s">
        <v>394</v>
      </c>
      <c r="B1894" s="24" t="s">
        <v>232</v>
      </c>
      <c r="C1894" s="25" t="s">
        <v>57</v>
      </c>
      <c r="D1894" s="7">
        <v>7728.44</v>
      </c>
      <c r="E1894" s="16">
        <v>45504</v>
      </c>
      <c r="F1894" s="22">
        <v>0</v>
      </c>
    </row>
    <row r="1895" spans="1:6" ht="19.2" x14ac:dyDescent="0.3">
      <c r="A1895" s="4" t="s">
        <v>394</v>
      </c>
      <c r="B1895" s="24" t="s">
        <v>232</v>
      </c>
      <c r="C1895" s="25" t="s">
        <v>80</v>
      </c>
      <c r="D1895" s="7">
        <v>6755.36</v>
      </c>
      <c r="E1895" s="16">
        <v>45488</v>
      </c>
      <c r="F1895" s="22">
        <v>0</v>
      </c>
    </row>
    <row r="1896" spans="1:6" ht="19.2" x14ac:dyDescent="0.3">
      <c r="A1896" s="4" t="s">
        <v>394</v>
      </c>
      <c r="B1896" s="24" t="s">
        <v>232</v>
      </c>
      <c r="C1896" s="25" t="s">
        <v>82</v>
      </c>
      <c r="D1896" s="7">
        <v>2342.96</v>
      </c>
      <c r="E1896" s="16">
        <v>45519</v>
      </c>
      <c r="F1896" s="22">
        <v>0</v>
      </c>
    </row>
    <row r="1897" spans="1:6" ht="19.2" x14ac:dyDescent="0.3">
      <c r="A1897" s="4" t="s">
        <v>394</v>
      </c>
      <c r="B1897" s="24" t="s">
        <v>232</v>
      </c>
      <c r="C1897" s="25" t="s">
        <v>84</v>
      </c>
      <c r="D1897" s="7">
        <v>2271.5500000000002</v>
      </c>
      <c r="E1897" s="16">
        <v>45519</v>
      </c>
      <c r="F1897" s="22">
        <v>0</v>
      </c>
    </row>
    <row r="1898" spans="1:6" ht="19.2" x14ac:dyDescent="0.3">
      <c r="A1898" s="4" t="s">
        <v>394</v>
      </c>
      <c r="B1898" s="24" t="s">
        <v>232</v>
      </c>
      <c r="C1898" s="25" t="s">
        <v>86</v>
      </c>
      <c r="D1898" s="7">
        <v>3458.95</v>
      </c>
      <c r="E1898" s="16">
        <v>45519</v>
      </c>
      <c r="F1898" s="22">
        <v>0</v>
      </c>
    </row>
    <row r="1899" spans="1:6" ht="19.2" x14ac:dyDescent="0.3">
      <c r="A1899" s="4" t="s">
        <v>394</v>
      </c>
      <c r="B1899" s="24" t="s">
        <v>232</v>
      </c>
      <c r="C1899" s="25" t="s">
        <v>88</v>
      </c>
      <c r="D1899" s="7">
        <v>2283.14</v>
      </c>
      <c r="E1899" s="16">
        <v>45519</v>
      </c>
      <c r="F1899" s="22">
        <v>0</v>
      </c>
    </row>
    <row r="1900" spans="1:6" ht="19.2" x14ac:dyDescent="0.3">
      <c r="A1900" s="4" t="s">
        <v>394</v>
      </c>
      <c r="B1900" s="24" t="s">
        <v>232</v>
      </c>
      <c r="C1900" s="25" t="s">
        <v>90</v>
      </c>
      <c r="D1900" s="7">
        <v>2283.14</v>
      </c>
      <c r="E1900" s="16">
        <v>45762</v>
      </c>
      <c r="F1900" s="22">
        <v>0</v>
      </c>
    </row>
    <row r="1901" spans="1:6" ht="19.2" x14ac:dyDescent="0.3">
      <c r="A1901" s="4" t="s">
        <v>394</v>
      </c>
      <c r="B1901" s="24" t="s">
        <v>232</v>
      </c>
      <c r="C1901" s="25" t="s">
        <v>92</v>
      </c>
      <c r="D1901" s="7">
        <v>21711.65</v>
      </c>
      <c r="E1901" s="16">
        <v>45519</v>
      </c>
      <c r="F1901" s="22">
        <v>0</v>
      </c>
    </row>
    <row r="1902" spans="1:6" ht="19.2" x14ac:dyDescent="0.3">
      <c r="A1902" s="4" t="s">
        <v>394</v>
      </c>
      <c r="B1902" s="24" t="s">
        <v>233</v>
      </c>
      <c r="C1902" s="25" t="s">
        <v>60</v>
      </c>
      <c r="D1902" s="7">
        <v>7957.43</v>
      </c>
      <c r="E1902" s="16">
        <v>45519</v>
      </c>
      <c r="F1902" s="22">
        <v>0</v>
      </c>
    </row>
    <row r="1903" spans="1:6" ht="19.2" x14ac:dyDescent="0.3">
      <c r="A1903" s="4" t="s">
        <v>394</v>
      </c>
      <c r="B1903" s="24" t="s">
        <v>233</v>
      </c>
      <c r="C1903" s="25" t="s">
        <v>62</v>
      </c>
      <c r="D1903" s="7">
        <v>7695.12</v>
      </c>
      <c r="E1903" s="16">
        <v>45519</v>
      </c>
      <c r="F1903" s="22">
        <v>0</v>
      </c>
    </row>
    <row r="1904" spans="1:6" ht="19.2" x14ac:dyDescent="0.3">
      <c r="A1904" s="4" t="s">
        <v>394</v>
      </c>
      <c r="B1904" s="24" t="s">
        <v>233</v>
      </c>
      <c r="C1904" s="25" t="s">
        <v>64</v>
      </c>
      <c r="D1904" s="7">
        <v>9095.4699999999993</v>
      </c>
      <c r="E1904" s="16">
        <v>45519</v>
      </c>
      <c r="F1904" s="22">
        <v>0</v>
      </c>
    </row>
    <row r="1905" spans="1:6" ht="19.2" x14ac:dyDescent="0.3">
      <c r="A1905" s="4" t="s">
        <v>394</v>
      </c>
      <c r="B1905" s="24" t="s">
        <v>233</v>
      </c>
      <c r="C1905" s="25" t="s">
        <v>66</v>
      </c>
      <c r="D1905" s="7">
        <v>7130.32</v>
      </c>
      <c r="E1905" s="16">
        <v>45519</v>
      </c>
      <c r="F1905" s="22">
        <v>0</v>
      </c>
    </row>
    <row r="1906" spans="1:6" ht="19.2" x14ac:dyDescent="0.3">
      <c r="A1906" s="4" t="s">
        <v>394</v>
      </c>
      <c r="B1906" s="24" t="s">
        <v>233</v>
      </c>
      <c r="C1906" s="25" t="s">
        <v>57</v>
      </c>
      <c r="D1906" s="7">
        <v>23842.74</v>
      </c>
      <c r="E1906" s="16">
        <v>45504</v>
      </c>
      <c r="F1906" s="22">
        <v>0</v>
      </c>
    </row>
    <row r="1907" spans="1:6" ht="19.2" x14ac:dyDescent="0.3">
      <c r="A1907" s="4" t="s">
        <v>394</v>
      </c>
      <c r="B1907" s="24" t="s">
        <v>233</v>
      </c>
      <c r="C1907" s="25" t="s">
        <v>80</v>
      </c>
      <c r="D1907" s="7">
        <v>20840.72</v>
      </c>
      <c r="E1907" s="16">
        <v>45488</v>
      </c>
      <c r="F1907" s="22">
        <v>0</v>
      </c>
    </row>
    <row r="1908" spans="1:6" ht="19.2" x14ac:dyDescent="0.3">
      <c r="A1908" s="4" t="s">
        <v>394</v>
      </c>
      <c r="B1908" s="24" t="s">
        <v>233</v>
      </c>
      <c r="C1908" s="25" t="s">
        <v>82</v>
      </c>
      <c r="D1908" s="7">
        <v>7228.17</v>
      </c>
      <c r="E1908" s="16">
        <v>45519</v>
      </c>
      <c r="F1908" s="22">
        <v>0</v>
      </c>
    </row>
    <row r="1909" spans="1:6" ht="19.2" x14ac:dyDescent="0.3">
      <c r="A1909" s="4" t="s">
        <v>394</v>
      </c>
      <c r="B1909" s="24" t="s">
        <v>233</v>
      </c>
      <c r="C1909" s="25" t="s">
        <v>84</v>
      </c>
      <c r="D1909" s="7">
        <v>7007.87</v>
      </c>
      <c r="E1909" s="16">
        <v>45519</v>
      </c>
      <c r="F1909" s="22">
        <v>0</v>
      </c>
    </row>
    <row r="1910" spans="1:6" ht="19.2" x14ac:dyDescent="0.3">
      <c r="A1910" s="4" t="s">
        <v>394</v>
      </c>
      <c r="B1910" s="24" t="s">
        <v>233</v>
      </c>
      <c r="C1910" s="25" t="s">
        <v>86</v>
      </c>
      <c r="D1910" s="7">
        <v>10671.08</v>
      </c>
      <c r="E1910" s="16">
        <v>45519</v>
      </c>
      <c r="F1910" s="22">
        <v>0</v>
      </c>
    </row>
    <row r="1911" spans="1:6" ht="19.2" x14ac:dyDescent="0.3">
      <c r="A1911" s="4" t="s">
        <v>394</v>
      </c>
      <c r="B1911" s="24" t="s">
        <v>233</v>
      </c>
      <c r="C1911" s="25" t="s">
        <v>88</v>
      </c>
      <c r="D1911" s="7">
        <v>7043.62</v>
      </c>
      <c r="E1911" s="16">
        <v>45519</v>
      </c>
      <c r="F1911" s="22">
        <v>0</v>
      </c>
    </row>
    <row r="1912" spans="1:6" ht="19.2" x14ac:dyDescent="0.3">
      <c r="A1912" s="4" t="s">
        <v>394</v>
      </c>
      <c r="B1912" s="24" t="s">
        <v>233</v>
      </c>
      <c r="C1912" s="25" t="s">
        <v>90</v>
      </c>
      <c r="D1912" s="7">
        <v>7043.62</v>
      </c>
      <c r="E1912" s="16">
        <v>45762</v>
      </c>
      <c r="F1912" s="22">
        <v>0</v>
      </c>
    </row>
    <row r="1913" spans="1:6" ht="19.2" x14ac:dyDescent="0.3">
      <c r="A1913" s="4" t="s">
        <v>394</v>
      </c>
      <c r="B1913" s="24" t="s">
        <v>233</v>
      </c>
      <c r="C1913" s="25" t="s">
        <v>92</v>
      </c>
      <c r="D1913" s="7">
        <v>66981.8</v>
      </c>
      <c r="E1913" s="16">
        <v>45519</v>
      </c>
      <c r="F1913" s="22">
        <v>0</v>
      </c>
    </row>
    <row r="1914" spans="1:6" ht="19.2" x14ac:dyDescent="0.3">
      <c r="A1914" s="4" t="s">
        <v>394</v>
      </c>
      <c r="B1914" s="24" t="s">
        <v>234</v>
      </c>
      <c r="C1914" s="25" t="s">
        <v>60</v>
      </c>
      <c r="D1914" s="7">
        <v>71882.63</v>
      </c>
      <c r="E1914" s="16">
        <v>45519</v>
      </c>
      <c r="F1914" s="22">
        <v>0</v>
      </c>
    </row>
    <row r="1915" spans="1:6" ht="19.2" x14ac:dyDescent="0.3">
      <c r="A1915" s="4" t="s">
        <v>394</v>
      </c>
      <c r="B1915" s="24" t="s">
        <v>234</v>
      </c>
      <c r="C1915" s="25" t="s">
        <v>61</v>
      </c>
      <c r="D1915" s="7">
        <v>19567.740000000002</v>
      </c>
      <c r="E1915" s="16">
        <v>45519</v>
      </c>
      <c r="F1915" s="22">
        <v>0</v>
      </c>
    </row>
    <row r="1916" spans="1:6" ht="19.2" x14ac:dyDescent="0.3">
      <c r="A1916" s="4" t="s">
        <v>394</v>
      </c>
      <c r="B1916" s="24" t="s">
        <v>234</v>
      </c>
      <c r="C1916" s="25" t="s">
        <v>62</v>
      </c>
      <c r="D1916" s="7">
        <v>69513.039999999994</v>
      </c>
      <c r="E1916" s="16">
        <v>45519</v>
      </c>
      <c r="F1916" s="22">
        <v>0</v>
      </c>
    </row>
    <row r="1917" spans="1:6" ht="19.2" x14ac:dyDescent="0.3">
      <c r="A1917" s="4" t="s">
        <v>394</v>
      </c>
      <c r="B1917" s="24" t="s">
        <v>234</v>
      </c>
      <c r="C1917" s="25" t="s">
        <v>63</v>
      </c>
      <c r="D1917" s="7">
        <v>18922.689999999999</v>
      </c>
      <c r="E1917" s="16">
        <v>45519</v>
      </c>
      <c r="F1917" s="22">
        <v>0</v>
      </c>
    </row>
    <row r="1918" spans="1:6" ht="19.2" x14ac:dyDescent="0.3">
      <c r="A1918" s="4" t="s">
        <v>394</v>
      </c>
      <c r="B1918" s="24" t="s">
        <v>234</v>
      </c>
      <c r="C1918" s="25" t="s">
        <v>64</v>
      </c>
      <c r="D1918" s="7">
        <v>82162.97</v>
      </c>
      <c r="E1918" s="16">
        <v>45519</v>
      </c>
      <c r="F1918" s="22">
        <v>0</v>
      </c>
    </row>
    <row r="1919" spans="1:6" ht="19.2" x14ac:dyDescent="0.3">
      <c r="A1919" s="4" t="s">
        <v>394</v>
      </c>
      <c r="B1919" s="24" t="s">
        <v>234</v>
      </c>
      <c r="C1919" s="25" t="s">
        <v>65</v>
      </c>
      <c r="D1919" s="7">
        <v>21538.16</v>
      </c>
      <c r="E1919" s="16">
        <v>45519</v>
      </c>
      <c r="F1919" s="22">
        <v>0</v>
      </c>
    </row>
    <row r="1920" spans="1:6" ht="19.2" x14ac:dyDescent="0.3">
      <c r="A1920" s="4" t="s">
        <v>394</v>
      </c>
      <c r="B1920" s="24" t="s">
        <v>234</v>
      </c>
      <c r="C1920" s="25" t="s">
        <v>66</v>
      </c>
      <c r="D1920" s="7">
        <v>64410.96</v>
      </c>
      <c r="E1920" s="16">
        <v>45519</v>
      </c>
      <c r="F1920" s="22">
        <v>0</v>
      </c>
    </row>
    <row r="1921" spans="1:6" ht="19.2" x14ac:dyDescent="0.3">
      <c r="A1921" s="4" t="s">
        <v>394</v>
      </c>
      <c r="B1921" s="24" t="s">
        <v>234</v>
      </c>
      <c r="C1921" s="25" t="s">
        <v>67</v>
      </c>
      <c r="D1921" s="7">
        <v>16884.66</v>
      </c>
      <c r="E1921" s="16">
        <v>45519</v>
      </c>
      <c r="F1921" s="22">
        <v>0</v>
      </c>
    </row>
    <row r="1922" spans="1:6" ht="19.2" x14ac:dyDescent="0.3">
      <c r="A1922" s="4" t="s">
        <v>394</v>
      </c>
      <c r="B1922" s="24" t="s">
        <v>234</v>
      </c>
      <c r="C1922" s="25" t="s">
        <v>57</v>
      </c>
      <c r="D1922" s="7">
        <v>222668.37</v>
      </c>
      <c r="E1922" s="16">
        <v>45504</v>
      </c>
      <c r="F1922" s="22">
        <v>0</v>
      </c>
    </row>
    <row r="1923" spans="1:6" ht="19.2" x14ac:dyDescent="0.3">
      <c r="A1923" s="4" t="s">
        <v>394</v>
      </c>
      <c r="B1923" s="24" t="s">
        <v>234</v>
      </c>
      <c r="C1923" s="25" t="s">
        <v>72</v>
      </c>
      <c r="D1923" s="7">
        <v>32912.93</v>
      </c>
      <c r="E1923" s="16">
        <v>45504</v>
      </c>
      <c r="F1923" s="22">
        <v>7679.19</v>
      </c>
    </row>
    <row r="1924" spans="1:6" ht="19.2" x14ac:dyDescent="0.3">
      <c r="A1924" s="4" t="s">
        <v>394</v>
      </c>
      <c r="B1924" s="24" t="s">
        <v>234</v>
      </c>
      <c r="C1924" s="25" t="s">
        <v>71</v>
      </c>
      <c r="D1924" s="7">
        <v>51116</v>
      </c>
      <c r="E1924" s="16">
        <v>45504</v>
      </c>
      <c r="F1924" s="22">
        <v>0</v>
      </c>
    </row>
    <row r="1925" spans="1:6" ht="19.2" x14ac:dyDescent="0.3">
      <c r="A1925" s="4" t="s">
        <v>394</v>
      </c>
      <c r="B1925" s="24" t="s">
        <v>234</v>
      </c>
      <c r="C1925" s="25" t="s">
        <v>80</v>
      </c>
      <c r="D1925" s="7">
        <v>194632.38</v>
      </c>
      <c r="E1925" s="16">
        <v>45488</v>
      </c>
      <c r="F1925" s="22">
        <v>0</v>
      </c>
    </row>
    <row r="1926" spans="1:6" ht="19.2" x14ac:dyDescent="0.3">
      <c r="A1926" s="4" t="s">
        <v>394</v>
      </c>
      <c r="B1926" s="24" t="s">
        <v>234</v>
      </c>
      <c r="C1926" s="25" t="s">
        <v>81</v>
      </c>
      <c r="D1926" s="7">
        <v>42222.62</v>
      </c>
      <c r="E1926" s="16">
        <v>45488</v>
      </c>
      <c r="F1926" s="22">
        <v>7128.4</v>
      </c>
    </row>
    <row r="1927" spans="1:6" ht="19.2" x14ac:dyDescent="0.3">
      <c r="A1927" s="4" t="s">
        <v>394</v>
      </c>
      <c r="B1927" s="24" t="s">
        <v>234</v>
      </c>
      <c r="C1927" s="25" t="s">
        <v>82</v>
      </c>
      <c r="D1927" s="7">
        <v>65294.87</v>
      </c>
      <c r="E1927" s="16">
        <v>45519</v>
      </c>
      <c r="F1927" s="22">
        <v>0</v>
      </c>
    </row>
    <row r="1928" spans="1:6" ht="19.2" x14ac:dyDescent="0.3">
      <c r="A1928" s="4" t="s">
        <v>394</v>
      </c>
      <c r="B1928" s="24" t="s">
        <v>234</v>
      </c>
      <c r="C1928" s="25" t="s">
        <v>83</v>
      </c>
      <c r="D1928" s="7">
        <v>17774.43</v>
      </c>
      <c r="E1928" s="16">
        <v>45519</v>
      </c>
      <c r="F1928" s="22">
        <v>0</v>
      </c>
    </row>
    <row r="1929" spans="1:6" ht="19.2" x14ac:dyDescent="0.3">
      <c r="A1929" s="4" t="s">
        <v>394</v>
      </c>
      <c r="B1929" s="24" t="s">
        <v>234</v>
      </c>
      <c r="C1929" s="25" t="s">
        <v>84</v>
      </c>
      <c r="D1929" s="7">
        <v>63304.86</v>
      </c>
      <c r="E1929" s="16">
        <v>45519</v>
      </c>
      <c r="F1929" s="22">
        <v>0</v>
      </c>
    </row>
    <row r="1930" spans="1:6" ht="19.2" x14ac:dyDescent="0.3">
      <c r="A1930" s="4" t="s">
        <v>394</v>
      </c>
      <c r="B1930" s="24" t="s">
        <v>234</v>
      </c>
      <c r="C1930" s="25" t="s">
        <v>85</v>
      </c>
      <c r="D1930" s="7">
        <v>17232.71</v>
      </c>
      <c r="E1930" s="16">
        <v>45519</v>
      </c>
      <c r="F1930" s="22">
        <v>0</v>
      </c>
    </row>
    <row r="1931" spans="1:6" ht="19.2" x14ac:dyDescent="0.3">
      <c r="A1931" s="4" t="s">
        <v>394</v>
      </c>
      <c r="B1931" s="24" t="s">
        <v>234</v>
      </c>
      <c r="C1931" s="25" t="s">
        <v>86</v>
      </c>
      <c r="D1931" s="7">
        <v>96396.02</v>
      </c>
      <c r="E1931" s="16">
        <v>45519</v>
      </c>
      <c r="F1931" s="22">
        <v>0</v>
      </c>
    </row>
    <row r="1932" spans="1:6" ht="19.2" x14ac:dyDescent="0.3">
      <c r="A1932" s="4" t="s">
        <v>394</v>
      </c>
      <c r="B1932" s="24" t="s">
        <v>234</v>
      </c>
      <c r="C1932" s="25" t="s">
        <v>87</v>
      </c>
      <c r="D1932" s="7">
        <v>25269.21</v>
      </c>
      <c r="E1932" s="16">
        <v>45519</v>
      </c>
      <c r="F1932" s="22">
        <v>0</v>
      </c>
    </row>
    <row r="1933" spans="1:6" ht="19.2" x14ac:dyDescent="0.3">
      <c r="A1933" s="4" t="s">
        <v>394</v>
      </c>
      <c r="B1933" s="24" t="s">
        <v>234</v>
      </c>
      <c r="C1933" s="25" t="s">
        <v>88</v>
      </c>
      <c r="D1933" s="7">
        <v>63627.81</v>
      </c>
      <c r="E1933" s="16">
        <v>45519</v>
      </c>
      <c r="F1933" s="22">
        <v>0</v>
      </c>
    </row>
    <row r="1934" spans="1:6" ht="19.2" x14ac:dyDescent="0.3">
      <c r="A1934" s="4" t="s">
        <v>394</v>
      </c>
      <c r="B1934" s="24" t="s">
        <v>234</v>
      </c>
      <c r="C1934" s="25" t="s">
        <v>89</v>
      </c>
      <c r="D1934" s="7">
        <v>16679.36</v>
      </c>
      <c r="E1934" s="16">
        <v>45519</v>
      </c>
      <c r="F1934" s="22">
        <v>0</v>
      </c>
    </row>
    <row r="1935" spans="1:6" ht="19.2" x14ac:dyDescent="0.3">
      <c r="A1935" s="4" t="s">
        <v>394</v>
      </c>
      <c r="B1935" s="24" t="s">
        <v>234</v>
      </c>
      <c r="C1935" s="25" t="s">
        <v>90</v>
      </c>
      <c r="D1935" s="7">
        <v>63627.81</v>
      </c>
      <c r="E1935" s="16">
        <v>45762</v>
      </c>
      <c r="F1935" s="22">
        <v>0</v>
      </c>
    </row>
    <row r="1936" spans="1:6" ht="19.2" x14ac:dyDescent="0.3">
      <c r="A1936" s="4" t="s">
        <v>394</v>
      </c>
      <c r="B1936" s="24" t="s">
        <v>234</v>
      </c>
      <c r="C1936" s="25" t="s">
        <v>91</v>
      </c>
      <c r="D1936" s="7">
        <v>16679.36</v>
      </c>
      <c r="E1936" s="16">
        <v>45762</v>
      </c>
      <c r="F1936" s="22">
        <v>0</v>
      </c>
    </row>
    <row r="1937" spans="1:6" ht="19.2" x14ac:dyDescent="0.3">
      <c r="A1937" s="4" t="s">
        <v>394</v>
      </c>
      <c r="B1937" s="24" t="s">
        <v>234</v>
      </c>
      <c r="C1937" s="25" t="s">
        <v>92</v>
      </c>
      <c r="D1937" s="7">
        <v>605072.91</v>
      </c>
      <c r="E1937" s="16">
        <v>45519</v>
      </c>
      <c r="F1937" s="22">
        <v>0</v>
      </c>
    </row>
    <row r="1938" spans="1:6" ht="19.2" x14ac:dyDescent="0.3">
      <c r="A1938" s="4" t="s">
        <v>394</v>
      </c>
      <c r="B1938" s="24" t="s">
        <v>234</v>
      </c>
      <c r="C1938" s="25" t="s">
        <v>93</v>
      </c>
      <c r="D1938" s="7">
        <v>158613.53</v>
      </c>
      <c r="E1938" s="16">
        <v>45519</v>
      </c>
      <c r="F1938" s="22">
        <v>0</v>
      </c>
    </row>
    <row r="1939" spans="1:6" ht="19.2" x14ac:dyDescent="0.3">
      <c r="A1939" s="4" t="s">
        <v>394</v>
      </c>
      <c r="B1939" s="24" t="s">
        <v>235</v>
      </c>
      <c r="C1939" s="25" t="s">
        <v>60</v>
      </c>
      <c r="D1939" s="7">
        <v>6514.21</v>
      </c>
      <c r="E1939" s="16">
        <v>45519</v>
      </c>
      <c r="F1939" s="22">
        <v>0</v>
      </c>
    </row>
    <row r="1940" spans="1:6" ht="19.2" x14ac:dyDescent="0.3">
      <c r="A1940" s="4" t="s">
        <v>394</v>
      </c>
      <c r="B1940" s="24" t="s">
        <v>235</v>
      </c>
      <c r="C1940" s="25" t="s">
        <v>62</v>
      </c>
      <c r="D1940" s="7">
        <v>6299.47</v>
      </c>
      <c r="E1940" s="16">
        <v>45519</v>
      </c>
      <c r="F1940" s="22">
        <v>0</v>
      </c>
    </row>
    <row r="1941" spans="1:6" ht="19.2" x14ac:dyDescent="0.3">
      <c r="A1941" s="4" t="s">
        <v>394</v>
      </c>
      <c r="B1941" s="24" t="s">
        <v>235</v>
      </c>
      <c r="C1941" s="25" t="s">
        <v>64</v>
      </c>
      <c r="D1941" s="7">
        <v>7445.85</v>
      </c>
      <c r="E1941" s="16">
        <v>45519</v>
      </c>
      <c r="F1941" s="22">
        <v>0</v>
      </c>
    </row>
    <row r="1942" spans="1:6" ht="19.2" x14ac:dyDescent="0.3">
      <c r="A1942" s="4" t="s">
        <v>394</v>
      </c>
      <c r="B1942" s="24" t="s">
        <v>235</v>
      </c>
      <c r="C1942" s="25" t="s">
        <v>66</v>
      </c>
      <c r="D1942" s="7">
        <v>5837.11</v>
      </c>
      <c r="E1942" s="16">
        <v>45519</v>
      </c>
      <c r="F1942" s="22">
        <v>0</v>
      </c>
    </row>
    <row r="1943" spans="1:6" ht="19.2" x14ac:dyDescent="0.3">
      <c r="A1943" s="4" t="s">
        <v>394</v>
      </c>
      <c r="B1943" s="24" t="s">
        <v>235</v>
      </c>
      <c r="C1943" s="25" t="s">
        <v>57</v>
      </c>
      <c r="D1943" s="7">
        <v>19518.43</v>
      </c>
      <c r="E1943" s="16">
        <v>45504</v>
      </c>
      <c r="F1943" s="22">
        <v>0</v>
      </c>
    </row>
    <row r="1944" spans="1:6" ht="19.2" x14ac:dyDescent="0.3">
      <c r="A1944" s="4" t="s">
        <v>394</v>
      </c>
      <c r="B1944" s="24" t="s">
        <v>235</v>
      </c>
      <c r="C1944" s="25" t="s">
        <v>80</v>
      </c>
      <c r="D1944" s="7">
        <v>17060.88</v>
      </c>
      <c r="E1944" s="16">
        <v>45488</v>
      </c>
      <c r="F1944" s="22">
        <v>0</v>
      </c>
    </row>
    <row r="1945" spans="1:6" ht="19.2" x14ac:dyDescent="0.3">
      <c r="A1945" s="4" t="s">
        <v>394</v>
      </c>
      <c r="B1945" s="24" t="s">
        <v>235</v>
      </c>
      <c r="C1945" s="25" t="s">
        <v>82</v>
      </c>
      <c r="D1945" s="7">
        <v>5917.21</v>
      </c>
      <c r="E1945" s="16">
        <v>45519</v>
      </c>
      <c r="F1945" s="22">
        <v>0</v>
      </c>
    </row>
    <row r="1946" spans="1:6" ht="19.2" x14ac:dyDescent="0.3">
      <c r="A1946" s="4" t="s">
        <v>394</v>
      </c>
      <c r="B1946" s="24" t="s">
        <v>235</v>
      </c>
      <c r="C1946" s="25" t="s">
        <v>84</v>
      </c>
      <c r="D1946" s="7">
        <v>5736.87</v>
      </c>
      <c r="E1946" s="16">
        <v>45519</v>
      </c>
      <c r="F1946" s="22">
        <v>0</v>
      </c>
    </row>
    <row r="1947" spans="1:6" ht="19.2" x14ac:dyDescent="0.3">
      <c r="A1947" s="4" t="s">
        <v>394</v>
      </c>
      <c r="B1947" s="24" t="s">
        <v>235</v>
      </c>
      <c r="C1947" s="25" t="s">
        <v>86</v>
      </c>
      <c r="D1947" s="7">
        <v>8735.69</v>
      </c>
      <c r="E1947" s="16">
        <v>45519</v>
      </c>
      <c r="F1947" s="22">
        <v>0</v>
      </c>
    </row>
    <row r="1948" spans="1:6" ht="19.2" x14ac:dyDescent="0.3">
      <c r="A1948" s="4" t="s">
        <v>394</v>
      </c>
      <c r="B1948" s="24" t="s">
        <v>235</v>
      </c>
      <c r="C1948" s="25" t="s">
        <v>88</v>
      </c>
      <c r="D1948" s="7">
        <v>5766.14</v>
      </c>
      <c r="E1948" s="16">
        <v>45519</v>
      </c>
      <c r="F1948" s="22">
        <v>0</v>
      </c>
    </row>
    <row r="1949" spans="1:6" ht="19.2" x14ac:dyDescent="0.3">
      <c r="A1949" s="4" t="s">
        <v>394</v>
      </c>
      <c r="B1949" s="24" t="s">
        <v>235</v>
      </c>
      <c r="C1949" s="25" t="s">
        <v>90</v>
      </c>
      <c r="D1949" s="7">
        <v>5766.14</v>
      </c>
      <c r="E1949" s="16">
        <v>45762</v>
      </c>
      <c r="F1949" s="22">
        <v>0</v>
      </c>
    </row>
    <row r="1950" spans="1:6" ht="19.2" x14ac:dyDescent="0.3">
      <c r="A1950" s="4" t="s">
        <v>394</v>
      </c>
      <c r="B1950" s="24" t="s">
        <v>235</v>
      </c>
      <c r="C1950" s="25" t="s">
        <v>92</v>
      </c>
      <c r="D1950" s="7">
        <v>54833.46</v>
      </c>
      <c r="E1950" s="16">
        <v>45519</v>
      </c>
      <c r="F1950" s="22">
        <v>0</v>
      </c>
    </row>
    <row r="1951" spans="1:6" ht="19.2" x14ac:dyDescent="0.3">
      <c r="A1951" s="4" t="s">
        <v>394</v>
      </c>
      <c r="B1951" s="24" t="s">
        <v>236</v>
      </c>
      <c r="C1951" s="25" t="s">
        <v>60</v>
      </c>
      <c r="D1951" s="7">
        <v>11081.35</v>
      </c>
      <c r="E1951" s="16">
        <v>45519</v>
      </c>
      <c r="F1951" s="22">
        <v>0</v>
      </c>
    </row>
    <row r="1952" spans="1:6" ht="19.2" x14ac:dyDescent="0.3">
      <c r="A1952" s="4" t="s">
        <v>394</v>
      </c>
      <c r="B1952" s="24" t="s">
        <v>236</v>
      </c>
      <c r="C1952" s="25" t="s">
        <v>62</v>
      </c>
      <c r="D1952" s="7">
        <v>10716.06</v>
      </c>
      <c r="E1952" s="16">
        <v>45519</v>
      </c>
      <c r="F1952" s="22">
        <v>0</v>
      </c>
    </row>
    <row r="1953" spans="1:6" ht="19.2" x14ac:dyDescent="0.3">
      <c r="A1953" s="4" t="s">
        <v>394</v>
      </c>
      <c r="B1953" s="24" t="s">
        <v>236</v>
      </c>
      <c r="C1953" s="25" t="s">
        <v>64</v>
      </c>
      <c r="D1953" s="7">
        <v>12666.16</v>
      </c>
      <c r="E1953" s="16">
        <v>45519</v>
      </c>
      <c r="F1953" s="22">
        <v>0</v>
      </c>
    </row>
    <row r="1954" spans="1:6" ht="19.2" x14ac:dyDescent="0.3">
      <c r="A1954" s="4" t="s">
        <v>394</v>
      </c>
      <c r="B1954" s="24" t="s">
        <v>236</v>
      </c>
      <c r="C1954" s="25" t="s">
        <v>66</v>
      </c>
      <c r="D1954" s="7">
        <v>9929.5300000000007</v>
      </c>
      <c r="E1954" s="16">
        <v>45519</v>
      </c>
      <c r="F1954" s="22">
        <v>0</v>
      </c>
    </row>
    <row r="1955" spans="1:6" ht="19.2" x14ac:dyDescent="0.3">
      <c r="A1955" s="4" t="s">
        <v>394</v>
      </c>
      <c r="B1955" s="24" t="s">
        <v>236</v>
      </c>
      <c r="C1955" s="25" t="s">
        <v>57</v>
      </c>
      <c r="D1955" s="7">
        <v>33202.89</v>
      </c>
      <c r="E1955" s="16">
        <v>45504</v>
      </c>
      <c r="F1955" s="22">
        <v>0</v>
      </c>
    </row>
    <row r="1956" spans="1:6" ht="19.2" x14ac:dyDescent="0.3">
      <c r="A1956" s="4" t="s">
        <v>394</v>
      </c>
      <c r="B1956" s="24" t="s">
        <v>236</v>
      </c>
      <c r="C1956" s="25" t="s">
        <v>80</v>
      </c>
      <c r="D1956" s="7">
        <v>29022.34</v>
      </c>
      <c r="E1956" s="16">
        <v>45488</v>
      </c>
      <c r="F1956" s="22">
        <v>0</v>
      </c>
    </row>
    <row r="1957" spans="1:6" ht="19.2" x14ac:dyDescent="0.3">
      <c r="A1957" s="4" t="s">
        <v>394</v>
      </c>
      <c r="B1957" s="24" t="s">
        <v>236</v>
      </c>
      <c r="C1957" s="25" t="s">
        <v>82</v>
      </c>
      <c r="D1957" s="7">
        <v>10065.790000000001</v>
      </c>
      <c r="E1957" s="16">
        <v>45519</v>
      </c>
      <c r="F1957" s="22">
        <v>0</v>
      </c>
    </row>
    <row r="1958" spans="1:6" ht="19.2" x14ac:dyDescent="0.3">
      <c r="A1958" s="4" t="s">
        <v>394</v>
      </c>
      <c r="B1958" s="24" t="s">
        <v>236</v>
      </c>
      <c r="C1958" s="25" t="s">
        <v>84</v>
      </c>
      <c r="D1958" s="7">
        <v>9759.01</v>
      </c>
      <c r="E1958" s="16">
        <v>45519</v>
      </c>
      <c r="F1958" s="22">
        <v>0</v>
      </c>
    </row>
    <row r="1959" spans="1:6" ht="19.2" x14ac:dyDescent="0.3">
      <c r="A1959" s="4" t="s">
        <v>394</v>
      </c>
      <c r="B1959" s="24" t="s">
        <v>236</v>
      </c>
      <c r="C1959" s="25" t="s">
        <v>86</v>
      </c>
      <c r="D1959" s="7">
        <v>14860.31</v>
      </c>
      <c r="E1959" s="16">
        <v>45519</v>
      </c>
      <c r="F1959" s="22">
        <v>0</v>
      </c>
    </row>
    <row r="1960" spans="1:6" ht="19.2" x14ac:dyDescent="0.3">
      <c r="A1960" s="4" t="s">
        <v>394</v>
      </c>
      <c r="B1960" s="24" t="s">
        <v>236</v>
      </c>
      <c r="C1960" s="25" t="s">
        <v>88</v>
      </c>
      <c r="D1960" s="7">
        <v>9808.7999999999993</v>
      </c>
      <c r="E1960" s="16">
        <v>45519</v>
      </c>
      <c r="F1960" s="22">
        <v>0</v>
      </c>
    </row>
    <row r="1961" spans="1:6" ht="19.2" x14ac:dyDescent="0.3">
      <c r="A1961" s="4" t="s">
        <v>394</v>
      </c>
      <c r="B1961" s="24" t="s">
        <v>236</v>
      </c>
      <c r="C1961" s="25" t="s">
        <v>90</v>
      </c>
      <c r="D1961" s="7">
        <v>9808.7999999999993</v>
      </c>
      <c r="E1961" s="16">
        <v>45762</v>
      </c>
      <c r="F1961" s="22">
        <v>0</v>
      </c>
    </row>
    <row r="1962" spans="1:6" ht="19.2" x14ac:dyDescent="0.3">
      <c r="A1962" s="4" t="s">
        <v>394</v>
      </c>
      <c r="B1962" s="24" t="s">
        <v>236</v>
      </c>
      <c r="C1962" s="25" t="s">
        <v>92</v>
      </c>
      <c r="D1962" s="7">
        <v>93277.42</v>
      </c>
      <c r="E1962" s="16">
        <v>45519</v>
      </c>
      <c r="F1962" s="22">
        <v>0</v>
      </c>
    </row>
    <row r="1963" spans="1:6" ht="19.2" x14ac:dyDescent="0.3">
      <c r="A1963" s="4" t="s">
        <v>394</v>
      </c>
      <c r="B1963" s="24" t="s">
        <v>237</v>
      </c>
      <c r="C1963" s="25" t="s">
        <v>60</v>
      </c>
      <c r="D1963" s="7">
        <v>131064.63</v>
      </c>
      <c r="E1963" s="16">
        <v>45519</v>
      </c>
      <c r="F1963" s="22">
        <v>0</v>
      </c>
    </row>
    <row r="1964" spans="1:6" ht="19.2" x14ac:dyDescent="0.3">
      <c r="A1964" s="4" t="s">
        <v>394</v>
      </c>
      <c r="B1964" s="24" t="s">
        <v>237</v>
      </c>
      <c r="C1964" s="25" t="s">
        <v>61</v>
      </c>
      <c r="D1964" s="7">
        <v>31590</v>
      </c>
      <c r="E1964" s="16">
        <v>45519</v>
      </c>
      <c r="F1964" s="22">
        <v>0</v>
      </c>
    </row>
    <row r="1965" spans="1:6" ht="19.2" x14ac:dyDescent="0.3">
      <c r="A1965" s="4" t="s">
        <v>394</v>
      </c>
      <c r="B1965" s="24" t="s">
        <v>237</v>
      </c>
      <c r="C1965" s="25" t="s">
        <v>62</v>
      </c>
      <c r="D1965" s="7">
        <v>126744.14</v>
      </c>
      <c r="E1965" s="16">
        <v>45519</v>
      </c>
      <c r="F1965" s="22">
        <v>0</v>
      </c>
    </row>
    <row r="1966" spans="1:6" ht="19.2" x14ac:dyDescent="0.3">
      <c r="A1966" s="4" t="s">
        <v>394</v>
      </c>
      <c r="B1966" s="24" t="s">
        <v>237</v>
      </c>
      <c r="C1966" s="25" t="s">
        <v>63</v>
      </c>
      <c r="D1966" s="7">
        <v>30548.65</v>
      </c>
      <c r="E1966" s="16">
        <v>45519</v>
      </c>
      <c r="F1966" s="22">
        <v>0</v>
      </c>
    </row>
    <row r="1967" spans="1:6" ht="19.2" x14ac:dyDescent="0.3">
      <c r="A1967" s="4" t="s">
        <v>394</v>
      </c>
      <c r="B1967" s="24" t="s">
        <v>237</v>
      </c>
      <c r="C1967" s="25" t="s">
        <v>64</v>
      </c>
      <c r="D1967" s="7">
        <v>149808.92000000001</v>
      </c>
      <c r="E1967" s="16">
        <v>45519</v>
      </c>
      <c r="F1967" s="22">
        <v>0</v>
      </c>
    </row>
    <row r="1968" spans="1:6" ht="19.2" x14ac:dyDescent="0.3">
      <c r="A1968" s="4" t="s">
        <v>394</v>
      </c>
      <c r="B1968" s="24" t="s">
        <v>237</v>
      </c>
      <c r="C1968" s="25" t="s">
        <v>65</v>
      </c>
      <c r="D1968" s="7">
        <v>34771.040000000001</v>
      </c>
      <c r="E1968" s="16">
        <v>45519</v>
      </c>
      <c r="F1968" s="22">
        <v>0</v>
      </c>
    </row>
    <row r="1969" spans="1:6" ht="19.2" x14ac:dyDescent="0.3">
      <c r="A1969" s="4" t="s">
        <v>394</v>
      </c>
      <c r="B1969" s="24" t="s">
        <v>237</v>
      </c>
      <c r="C1969" s="25" t="s">
        <v>66</v>
      </c>
      <c r="D1969" s="7">
        <v>117441.44</v>
      </c>
      <c r="E1969" s="16">
        <v>45519</v>
      </c>
      <c r="F1969" s="22">
        <v>0</v>
      </c>
    </row>
    <row r="1970" spans="1:6" ht="19.2" x14ac:dyDescent="0.3">
      <c r="A1970" s="4" t="s">
        <v>394</v>
      </c>
      <c r="B1970" s="24" t="s">
        <v>237</v>
      </c>
      <c r="C1970" s="25" t="s">
        <v>67</v>
      </c>
      <c r="D1970" s="7">
        <v>27258.46</v>
      </c>
      <c r="E1970" s="16">
        <v>45519</v>
      </c>
      <c r="F1970" s="22">
        <v>0</v>
      </c>
    </row>
    <row r="1971" spans="1:6" ht="19.2" x14ac:dyDescent="0.3">
      <c r="A1971" s="4" t="s">
        <v>394</v>
      </c>
      <c r="B1971" s="24" t="s">
        <v>237</v>
      </c>
      <c r="C1971" s="25" t="s">
        <v>57</v>
      </c>
      <c r="D1971" s="7">
        <v>392706.95</v>
      </c>
      <c r="E1971" s="16">
        <v>45504</v>
      </c>
      <c r="F1971" s="22">
        <v>0</v>
      </c>
    </row>
    <row r="1972" spans="1:6" ht="19.2" x14ac:dyDescent="0.3">
      <c r="A1972" s="4" t="s">
        <v>394</v>
      </c>
      <c r="B1972" s="24" t="s">
        <v>237</v>
      </c>
      <c r="C1972" s="25" t="s">
        <v>72</v>
      </c>
      <c r="D1972" s="7">
        <v>65531.62</v>
      </c>
      <c r="E1972" s="16">
        <v>45504</v>
      </c>
      <c r="F1972" s="22">
        <v>0</v>
      </c>
    </row>
    <row r="1973" spans="1:6" ht="19.2" x14ac:dyDescent="0.3">
      <c r="A1973" s="4" t="s">
        <v>394</v>
      </c>
      <c r="B1973" s="24" t="s">
        <v>237</v>
      </c>
      <c r="C1973" s="25" t="s">
        <v>71</v>
      </c>
      <c r="D1973" s="7">
        <v>85233</v>
      </c>
      <c r="E1973" s="16">
        <v>45504</v>
      </c>
      <c r="F1973" s="22">
        <v>0</v>
      </c>
    </row>
    <row r="1974" spans="1:6" ht="19.2" x14ac:dyDescent="0.3">
      <c r="A1974" s="4" t="s">
        <v>394</v>
      </c>
      <c r="B1974" s="24" t="s">
        <v>237</v>
      </c>
      <c r="C1974" s="25" t="s">
        <v>80</v>
      </c>
      <c r="D1974" s="7">
        <v>343261.55</v>
      </c>
      <c r="E1974" s="16">
        <v>45488</v>
      </c>
      <c r="F1974" s="22">
        <v>0</v>
      </c>
    </row>
    <row r="1975" spans="1:6" ht="19.2" x14ac:dyDescent="0.3">
      <c r="A1975" s="4" t="s">
        <v>394</v>
      </c>
      <c r="B1975" s="24" t="s">
        <v>237</v>
      </c>
      <c r="C1975" s="25" t="s">
        <v>81</v>
      </c>
      <c r="D1975" s="7">
        <v>79671.899999999994</v>
      </c>
      <c r="E1975" s="16">
        <v>45488</v>
      </c>
      <c r="F1975" s="22">
        <v>0</v>
      </c>
    </row>
    <row r="1976" spans="1:6" ht="19.2" x14ac:dyDescent="0.3">
      <c r="A1976" s="4" t="s">
        <v>394</v>
      </c>
      <c r="B1976" s="24" t="s">
        <v>237</v>
      </c>
      <c r="C1976" s="25" t="s">
        <v>82</v>
      </c>
      <c r="D1976" s="7">
        <v>119053.07</v>
      </c>
      <c r="E1976" s="16">
        <v>45519</v>
      </c>
      <c r="F1976" s="22">
        <v>0</v>
      </c>
    </row>
    <row r="1977" spans="1:6" ht="19.2" x14ac:dyDescent="0.3">
      <c r="A1977" s="4" t="s">
        <v>394</v>
      </c>
      <c r="B1977" s="24" t="s">
        <v>237</v>
      </c>
      <c r="C1977" s="25" t="s">
        <v>83</v>
      </c>
      <c r="D1977" s="7">
        <v>28694.9</v>
      </c>
      <c r="E1977" s="16">
        <v>45519</v>
      </c>
      <c r="F1977" s="22">
        <v>0</v>
      </c>
    </row>
    <row r="1978" spans="1:6" ht="19.2" x14ac:dyDescent="0.3">
      <c r="A1978" s="4" t="s">
        <v>394</v>
      </c>
      <c r="B1978" s="24" t="s">
        <v>237</v>
      </c>
      <c r="C1978" s="25" t="s">
        <v>84</v>
      </c>
      <c r="D1978" s="7">
        <v>115424.67</v>
      </c>
      <c r="E1978" s="16">
        <v>45519</v>
      </c>
      <c r="F1978" s="22">
        <v>0</v>
      </c>
    </row>
    <row r="1979" spans="1:6" ht="19.2" x14ac:dyDescent="0.3">
      <c r="A1979" s="4" t="s">
        <v>394</v>
      </c>
      <c r="B1979" s="24" t="s">
        <v>237</v>
      </c>
      <c r="C1979" s="25" t="s">
        <v>85</v>
      </c>
      <c r="D1979" s="7">
        <v>27820.36</v>
      </c>
      <c r="E1979" s="16">
        <v>45519</v>
      </c>
      <c r="F1979" s="22">
        <v>0</v>
      </c>
    </row>
    <row r="1980" spans="1:6" ht="19.2" x14ac:dyDescent="0.3">
      <c r="A1980" s="4" t="s">
        <v>394</v>
      </c>
      <c r="B1980" s="24" t="s">
        <v>237</v>
      </c>
      <c r="C1980" s="25" t="s">
        <v>86</v>
      </c>
      <c r="D1980" s="7">
        <v>175760.23</v>
      </c>
      <c r="E1980" s="16">
        <v>45519</v>
      </c>
      <c r="F1980" s="22">
        <v>0</v>
      </c>
    </row>
    <row r="1981" spans="1:6" ht="19.2" x14ac:dyDescent="0.3">
      <c r="A1981" s="4" t="s">
        <v>394</v>
      </c>
      <c r="B1981" s="24" t="s">
        <v>237</v>
      </c>
      <c r="C1981" s="25" t="s">
        <v>87</v>
      </c>
      <c r="D1981" s="7">
        <v>40794.410000000003</v>
      </c>
      <c r="E1981" s="16">
        <v>45519</v>
      </c>
      <c r="F1981" s="22">
        <v>0</v>
      </c>
    </row>
    <row r="1982" spans="1:6" ht="19.2" x14ac:dyDescent="0.3">
      <c r="A1982" s="4" t="s">
        <v>394</v>
      </c>
      <c r="B1982" s="24" t="s">
        <v>237</v>
      </c>
      <c r="C1982" s="25" t="s">
        <v>88</v>
      </c>
      <c r="D1982" s="7">
        <v>116013.5</v>
      </c>
      <c r="E1982" s="16">
        <v>45519</v>
      </c>
      <c r="F1982" s="22">
        <v>0</v>
      </c>
    </row>
    <row r="1983" spans="1:6" ht="19.2" x14ac:dyDescent="0.3">
      <c r="A1983" s="4" t="s">
        <v>394</v>
      </c>
      <c r="B1983" s="24" t="s">
        <v>237</v>
      </c>
      <c r="C1983" s="25" t="s">
        <v>89</v>
      </c>
      <c r="D1983" s="7">
        <v>26927.040000000001</v>
      </c>
      <c r="E1983" s="16">
        <v>45519</v>
      </c>
      <c r="F1983" s="22">
        <v>0</v>
      </c>
    </row>
    <row r="1984" spans="1:6" ht="19.2" x14ac:dyDescent="0.3">
      <c r="A1984" s="4" t="s">
        <v>394</v>
      </c>
      <c r="B1984" s="24" t="s">
        <v>237</v>
      </c>
      <c r="C1984" s="25" t="s">
        <v>90</v>
      </c>
      <c r="D1984" s="7">
        <v>116013.5</v>
      </c>
      <c r="E1984" s="16">
        <v>45762</v>
      </c>
      <c r="F1984" s="22">
        <v>0</v>
      </c>
    </row>
    <row r="1985" spans="1:6" ht="19.2" x14ac:dyDescent="0.3">
      <c r="A1985" s="4" t="s">
        <v>394</v>
      </c>
      <c r="B1985" s="24" t="s">
        <v>237</v>
      </c>
      <c r="C1985" s="25" t="s">
        <v>91</v>
      </c>
      <c r="D1985" s="7">
        <v>26927.040000000001</v>
      </c>
      <c r="E1985" s="16">
        <v>45762</v>
      </c>
      <c r="F1985" s="22">
        <v>0</v>
      </c>
    </row>
    <row r="1986" spans="1:6" ht="19.2" x14ac:dyDescent="0.3">
      <c r="A1986" s="4" t="s">
        <v>394</v>
      </c>
      <c r="B1986" s="24" t="s">
        <v>237</v>
      </c>
      <c r="C1986" s="25" t="s">
        <v>92</v>
      </c>
      <c r="D1986" s="7">
        <v>1103238.1299999999</v>
      </c>
      <c r="E1986" s="16">
        <v>45519</v>
      </c>
      <c r="F1986" s="22">
        <v>0</v>
      </c>
    </row>
    <row r="1987" spans="1:6" ht="19.2" x14ac:dyDescent="0.3">
      <c r="A1987" s="4" t="s">
        <v>394</v>
      </c>
      <c r="B1987" s="24" t="s">
        <v>237</v>
      </c>
      <c r="C1987" s="25" t="s">
        <v>93</v>
      </c>
      <c r="D1987" s="7">
        <v>256064.46</v>
      </c>
      <c r="E1987" s="16">
        <v>45519</v>
      </c>
      <c r="F1987" s="22">
        <v>0</v>
      </c>
    </row>
    <row r="1988" spans="1:6" ht="19.2" x14ac:dyDescent="0.3">
      <c r="A1988" s="4" t="s">
        <v>394</v>
      </c>
      <c r="B1988" s="24" t="s">
        <v>238</v>
      </c>
      <c r="C1988" s="25" t="s">
        <v>60</v>
      </c>
      <c r="D1988" s="7">
        <v>3600.83</v>
      </c>
      <c r="E1988" s="16">
        <v>45519</v>
      </c>
      <c r="F1988" s="22">
        <v>0</v>
      </c>
    </row>
    <row r="1989" spans="1:6" ht="19.2" x14ac:dyDescent="0.3">
      <c r="A1989" s="4" t="s">
        <v>394</v>
      </c>
      <c r="B1989" s="24" t="s">
        <v>238</v>
      </c>
      <c r="C1989" s="25" t="s">
        <v>62</v>
      </c>
      <c r="D1989" s="7">
        <v>3482.13</v>
      </c>
      <c r="E1989" s="16">
        <v>45519</v>
      </c>
      <c r="F1989" s="22">
        <v>0</v>
      </c>
    </row>
    <row r="1990" spans="1:6" ht="19.2" x14ac:dyDescent="0.3">
      <c r="A1990" s="4" t="s">
        <v>394</v>
      </c>
      <c r="B1990" s="24" t="s">
        <v>238</v>
      </c>
      <c r="C1990" s="25" t="s">
        <v>64</v>
      </c>
      <c r="D1990" s="7">
        <v>4115.8100000000004</v>
      </c>
      <c r="E1990" s="16">
        <v>45519</v>
      </c>
      <c r="F1990" s="22">
        <v>0</v>
      </c>
    </row>
    <row r="1991" spans="1:6" ht="19.2" x14ac:dyDescent="0.3">
      <c r="A1991" s="4" t="s">
        <v>394</v>
      </c>
      <c r="B1991" s="24" t="s">
        <v>238</v>
      </c>
      <c r="C1991" s="25" t="s">
        <v>66</v>
      </c>
      <c r="D1991" s="7">
        <v>3226.55</v>
      </c>
      <c r="E1991" s="16">
        <v>45519</v>
      </c>
      <c r="F1991" s="22">
        <v>0</v>
      </c>
    </row>
    <row r="1992" spans="1:6" ht="19.2" x14ac:dyDescent="0.3">
      <c r="A1992" s="4" t="s">
        <v>394</v>
      </c>
      <c r="B1992" s="24" t="s">
        <v>238</v>
      </c>
      <c r="C1992" s="25" t="s">
        <v>57</v>
      </c>
      <c r="D1992" s="7">
        <v>10789.12</v>
      </c>
      <c r="E1992" s="16">
        <v>45504</v>
      </c>
      <c r="F1992" s="22">
        <v>0</v>
      </c>
    </row>
    <row r="1993" spans="1:6" ht="19.2" x14ac:dyDescent="0.3">
      <c r="A1993" s="4" t="s">
        <v>394</v>
      </c>
      <c r="B1993" s="24" t="s">
        <v>238</v>
      </c>
      <c r="C1993" s="25" t="s">
        <v>80</v>
      </c>
      <c r="D1993" s="7">
        <v>9430.67</v>
      </c>
      <c r="E1993" s="16">
        <v>45488</v>
      </c>
      <c r="F1993" s="22">
        <v>0</v>
      </c>
    </row>
    <row r="1994" spans="1:6" ht="19.2" x14ac:dyDescent="0.3">
      <c r="A1994" s="4" t="s">
        <v>394</v>
      </c>
      <c r="B1994" s="24" t="s">
        <v>238</v>
      </c>
      <c r="C1994" s="25" t="s">
        <v>82</v>
      </c>
      <c r="D1994" s="7">
        <v>3270.83</v>
      </c>
      <c r="E1994" s="16">
        <v>45519</v>
      </c>
      <c r="F1994" s="22">
        <v>0</v>
      </c>
    </row>
    <row r="1995" spans="1:6" ht="19.2" x14ac:dyDescent="0.3">
      <c r="A1995" s="4" t="s">
        <v>394</v>
      </c>
      <c r="B1995" s="24" t="s">
        <v>238</v>
      </c>
      <c r="C1995" s="25" t="s">
        <v>84</v>
      </c>
      <c r="D1995" s="7">
        <v>3171.14</v>
      </c>
      <c r="E1995" s="16">
        <v>45519</v>
      </c>
      <c r="F1995" s="22">
        <v>0</v>
      </c>
    </row>
    <row r="1996" spans="1:6" ht="19.2" x14ac:dyDescent="0.3">
      <c r="A1996" s="4" t="s">
        <v>394</v>
      </c>
      <c r="B1996" s="24" t="s">
        <v>238</v>
      </c>
      <c r="C1996" s="25" t="s">
        <v>86</v>
      </c>
      <c r="D1996" s="7">
        <v>4828.79</v>
      </c>
      <c r="E1996" s="16">
        <v>45519</v>
      </c>
      <c r="F1996" s="22">
        <v>0</v>
      </c>
    </row>
    <row r="1997" spans="1:6" ht="19.2" x14ac:dyDescent="0.3">
      <c r="A1997" s="4" t="s">
        <v>394</v>
      </c>
      <c r="B1997" s="24" t="s">
        <v>238</v>
      </c>
      <c r="C1997" s="25" t="s">
        <v>88</v>
      </c>
      <c r="D1997" s="7">
        <v>3187.32</v>
      </c>
      <c r="E1997" s="16">
        <v>45519</v>
      </c>
      <c r="F1997" s="22">
        <v>0</v>
      </c>
    </row>
    <row r="1998" spans="1:6" ht="19.2" x14ac:dyDescent="0.3">
      <c r="A1998" s="4" t="s">
        <v>394</v>
      </c>
      <c r="B1998" s="24" t="s">
        <v>238</v>
      </c>
      <c r="C1998" s="25" t="s">
        <v>90</v>
      </c>
      <c r="D1998" s="7">
        <v>3187.32</v>
      </c>
      <c r="E1998" s="16">
        <v>45762</v>
      </c>
      <c r="F1998" s="22">
        <v>0</v>
      </c>
    </row>
    <row r="1999" spans="1:6" ht="19.2" x14ac:dyDescent="0.3">
      <c r="A1999" s="4" t="s">
        <v>394</v>
      </c>
      <c r="B1999" s="24" t="s">
        <v>238</v>
      </c>
      <c r="C1999" s="25" t="s">
        <v>92</v>
      </c>
      <c r="D1999" s="7">
        <v>30310.05</v>
      </c>
      <c r="E1999" s="16">
        <v>45519</v>
      </c>
      <c r="F1999" s="22">
        <v>0</v>
      </c>
    </row>
    <row r="2000" spans="1:6" ht="19.2" x14ac:dyDescent="0.3">
      <c r="A2000" s="4" t="s">
        <v>394</v>
      </c>
      <c r="B2000" s="24" t="s">
        <v>239</v>
      </c>
      <c r="C2000" s="25" t="s">
        <v>60</v>
      </c>
      <c r="D2000" s="7">
        <v>17346.27</v>
      </c>
      <c r="E2000" s="16">
        <v>45519</v>
      </c>
      <c r="F2000" s="22">
        <v>0</v>
      </c>
    </row>
    <row r="2001" spans="1:6" ht="19.2" x14ac:dyDescent="0.3">
      <c r="A2001" s="4" t="s">
        <v>394</v>
      </c>
      <c r="B2001" s="24" t="s">
        <v>239</v>
      </c>
      <c r="C2001" s="25" t="s">
        <v>61</v>
      </c>
      <c r="D2001" s="7">
        <v>4721.96</v>
      </c>
      <c r="E2001" s="16">
        <v>45519</v>
      </c>
      <c r="F2001" s="22">
        <v>0</v>
      </c>
    </row>
    <row r="2002" spans="1:6" ht="19.2" x14ac:dyDescent="0.3">
      <c r="A2002" s="4" t="s">
        <v>394</v>
      </c>
      <c r="B2002" s="24" t="s">
        <v>239</v>
      </c>
      <c r="C2002" s="25" t="s">
        <v>62</v>
      </c>
      <c r="D2002" s="7">
        <v>16774.45</v>
      </c>
      <c r="E2002" s="16">
        <v>45519</v>
      </c>
      <c r="F2002" s="22">
        <v>0</v>
      </c>
    </row>
    <row r="2003" spans="1:6" ht="19.2" x14ac:dyDescent="0.3">
      <c r="A2003" s="4" t="s">
        <v>394</v>
      </c>
      <c r="B2003" s="24" t="s">
        <v>239</v>
      </c>
      <c r="C2003" s="25" t="s">
        <v>63</v>
      </c>
      <c r="D2003" s="7">
        <v>4566.3100000000004</v>
      </c>
      <c r="E2003" s="16">
        <v>45519</v>
      </c>
      <c r="F2003" s="22">
        <v>0</v>
      </c>
    </row>
    <row r="2004" spans="1:6" ht="19.2" x14ac:dyDescent="0.3">
      <c r="A2004" s="4" t="s">
        <v>394</v>
      </c>
      <c r="B2004" s="24" t="s">
        <v>239</v>
      </c>
      <c r="C2004" s="25" t="s">
        <v>64</v>
      </c>
      <c r="D2004" s="7">
        <v>19827.060000000001</v>
      </c>
      <c r="E2004" s="16">
        <v>45519</v>
      </c>
      <c r="F2004" s="22">
        <v>0</v>
      </c>
    </row>
    <row r="2005" spans="1:6" ht="19.2" x14ac:dyDescent="0.3">
      <c r="A2005" s="4" t="s">
        <v>394</v>
      </c>
      <c r="B2005" s="24" t="s">
        <v>239</v>
      </c>
      <c r="C2005" s="25" t="s">
        <v>65</v>
      </c>
      <c r="D2005" s="7">
        <v>5197.45</v>
      </c>
      <c r="E2005" s="16">
        <v>45519</v>
      </c>
      <c r="F2005" s="22">
        <v>0</v>
      </c>
    </row>
    <row r="2006" spans="1:6" ht="19.2" x14ac:dyDescent="0.3">
      <c r="A2006" s="4" t="s">
        <v>394</v>
      </c>
      <c r="B2006" s="24" t="s">
        <v>239</v>
      </c>
      <c r="C2006" s="25" t="s">
        <v>66</v>
      </c>
      <c r="D2006" s="7">
        <v>15543.25</v>
      </c>
      <c r="E2006" s="16">
        <v>45519</v>
      </c>
      <c r="F2006" s="22">
        <v>0</v>
      </c>
    </row>
    <row r="2007" spans="1:6" ht="19.2" x14ac:dyDescent="0.3">
      <c r="A2007" s="4" t="s">
        <v>394</v>
      </c>
      <c r="B2007" s="24" t="s">
        <v>239</v>
      </c>
      <c r="C2007" s="25" t="s">
        <v>67</v>
      </c>
      <c r="D2007" s="7">
        <v>4074.5</v>
      </c>
      <c r="E2007" s="16">
        <v>45519</v>
      </c>
      <c r="F2007" s="22">
        <v>0</v>
      </c>
    </row>
    <row r="2008" spans="1:6" ht="19.2" x14ac:dyDescent="0.3">
      <c r="A2008" s="4" t="s">
        <v>394</v>
      </c>
      <c r="B2008" s="24" t="s">
        <v>239</v>
      </c>
      <c r="C2008" s="25" t="s">
        <v>57</v>
      </c>
      <c r="D2008" s="7">
        <v>51974.36</v>
      </c>
      <c r="E2008" s="16">
        <v>45504</v>
      </c>
      <c r="F2008" s="22">
        <v>0</v>
      </c>
    </row>
    <row r="2009" spans="1:6" ht="19.2" x14ac:dyDescent="0.3">
      <c r="A2009" s="4" t="s">
        <v>394</v>
      </c>
      <c r="B2009" s="24" t="s">
        <v>239</v>
      </c>
      <c r="C2009" s="25" t="s">
        <v>72</v>
      </c>
      <c r="D2009" s="7">
        <v>7942.35</v>
      </c>
      <c r="E2009" s="16">
        <v>45504</v>
      </c>
      <c r="F2009" s="22">
        <v>1853.09</v>
      </c>
    </row>
    <row r="2010" spans="1:6" ht="19.2" x14ac:dyDescent="0.3">
      <c r="A2010" s="4" t="s">
        <v>394</v>
      </c>
      <c r="B2010" s="24" t="s">
        <v>239</v>
      </c>
      <c r="C2010" s="25" t="s">
        <v>80</v>
      </c>
      <c r="D2010" s="7">
        <v>45430.31</v>
      </c>
      <c r="E2010" s="16">
        <v>45488</v>
      </c>
      <c r="F2010" s="22">
        <v>0</v>
      </c>
    </row>
    <row r="2011" spans="1:6" ht="19.2" x14ac:dyDescent="0.3">
      <c r="A2011" s="4" t="s">
        <v>394</v>
      </c>
      <c r="B2011" s="24" t="s">
        <v>239</v>
      </c>
      <c r="C2011" s="25" t="s">
        <v>81</v>
      </c>
      <c r="D2011" s="7">
        <v>10188.9</v>
      </c>
      <c r="E2011" s="16">
        <v>45488</v>
      </c>
      <c r="F2011" s="22">
        <v>1720.18</v>
      </c>
    </row>
    <row r="2012" spans="1:6" ht="19.2" x14ac:dyDescent="0.3">
      <c r="A2012" s="4" t="s">
        <v>394</v>
      </c>
      <c r="B2012" s="24" t="s">
        <v>239</v>
      </c>
      <c r="C2012" s="25" t="s">
        <v>82</v>
      </c>
      <c r="D2012" s="7">
        <v>15756.55</v>
      </c>
      <c r="E2012" s="16">
        <v>45519</v>
      </c>
      <c r="F2012" s="22">
        <v>0</v>
      </c>
    </row>
    <row r="2013" spans="1:6" ht="19.2" x14ac:dyDescent="0.3">
      <c r="A2013" s="4" t="s">
        <v>394</v>
      </c>
      <c r="B2013" s="24" t="s">
        <v>239</v>
      </c>
      <c r="C2013" s="25" t="s">
        <v>83</v>
      </c>
      <c r="D2013" s="7">
        <v>4289.21</v>
      </c>
      <c r="E2013" s="16">
        <v>45519</v>
      </c>
      <c r="F2013" s="22">
        <v>0</v>
      </c>
    </row>
    <row r="2014" spans="1:6" ht="19.2" x14ac:dyDescent="0.3">
      <c r="A2014" s="4" t="s">
        <v>394</v>
      </c>
      <c r="B2014" s="24" t="s">
        <v>239</v>
      </c>
      <c r="C2014" s="25" t="s">
        <v>84</v>
      </c>
      <c r="D2014" s="7">
        <v>15276.34</v>
      </c>
      <c r="E2014" s="16">
        <v>45519</v>
      </c>
      <c r="F2014" s="22">
        <v>0</v>
      </c>
    </row>
    <row r="2015" spans="1:6" ht="19.2" x14ac:dyDescent="0.3">
      <c r="A2015" s="4" t="s">
        <v>394</v>
      </c>
      <c r="B2015" s="24" t="s">
        <v>239</v>
      </c>
      <c r="C2015" s="25" t="s">
        <v>85</v>
      </c>
      <c r="D2015" s="7">
        <v>4158.49</v>
      </c>
      <c r="E2015" s="16">
        <v>45519</v>
      </c>
      <c r="F2015" s="22">
        <v>0</v>
      </c>
    </row>
    <row r="2016" spans="1:6" ht="19.2" x14ac:dyDescent="0.3">
      <c r="A2016" s="4" t="s">
        <v>394</v>
      </c>
      <c r="B2016" s="24" t="s">
        <v>239</v>
      </c>
      <c r="C2016" s="25" t="s">
        <v>86</v>
      </c>
      <c r="D2016" s="7">
        <v>23261.69</v>
      </c>
      <c r="E2016" s="16">
        <v>45519</v>
      </c>
      <c r="F2016" s="22">
        <v>0</v>
      </c>
    </row>
    <row r="2017" spans="1:6" ht="19.2" x14ac:dyDescent="0.3">
      <c r="A2017" s="4" t="s">
        <v>394</v>
      </c>
      <c r="B2017" s="24" t="s">
        <v>239</v>
      </c>
      <c r="C2017" s="25" t="s">
        <v>87</v>
      </c>
      <c r="D2017" s="7">
        <v>6097.81</v>
      </c>
      <c r="E2017" s="16">
        <v>45519</v>
      </c>
      <c r="F2017" s="22">
        <v>0</v>
      </c>
    </row>
    <row r="2018" spans="1:6" ht="19.2" x14ac:dyDescent="0.3">
      <c r="A2018" s="4" t="s">
        <v>394</v>
      </c>
      <c r="B2018" s="24" t="s">
        <v>239</v>
      </c>
      <c r="C2018" s="25" t="s">
        <v>88</v>
      </c>
      <c r="D2018" s="7">
        <v>15354.27</v>
      </c>
      <c r="E2018" s="16">
        <v>45519</v>
      </c>
      <c r="F2018" s="22">
        <v>0</v>
      </c>
    </row>
    <row r="2019" spans="1:6" ht="19.2" x14ac:dyDescent="0.3">
      <c r="A2019" s="4" t="s">
        <v>394</v>
      </c>
      <c r="B2019" s="24" t="s">
        <v>239</v>
      </c>
      <c r="C2019" s="25" t="s">
        <v>89</v>
      </c>
      <c r="D2019" s="7">
        <v>4024.96</v>
      </c>
      <c r="E2019" s="16">
        <v>45519</v>
      </c>
      <c r="F2019" s="22">
        <v>0</v>
      </c>
    </row>
    <row r="2020" spans="1:6" ht="19.2" x14ac:dyDescent="0.3">
      <c r="A2020" s="4" t="s">
        <v>394</v>
      </c>
      <c r="B2020" s="24" t="s">
        <v>239</v>
      </c>
      <c r="C2020" s="25" t="s">
        <v>90</v>
      </c>
      <c r="D2020" s="7">
        <v>15354.27</v>
      </c>
      <c r="E2020" s="16">
        <v>45762</v>
      </c>
      <c r="F2020" s="22">
        <v>0</v>
      </c>
    </row>
    <row r="2021" spans="1:6" ht="19.2" x14ac:dyDescent="0.3">
      <c r="A2021" s="4" t="s">
        <v>394</v>
      </c>
      <c r="B2021" s="24" t="s">
        <v>239</v>
      </c>
      <c r="C2021" s="25" t="s">
        <v>91</v>
      </c>
      <c r="D2021" s="7">
        <v>4024.96</v>
      </c>
      <c r="E2021" s="16">
        <v>45762</v>
      </c>
      <c r="F2021" s="22">
        <v>0</v>
      </c>
    </row>
    <row r="2022" spans="1:6" ht="19.2" x14ac:dyDescent="0.3">
      <c r="A2022" s="4" t="s">
        <v>394</v>
      </c>
      <c r="B2022" s="24" t="s">
        <v>239</v>
      </c>
      <c r="C2022" s="25" t="s">
        <v>92</v>
      </c>
      <c r="D2022" s="7">
        <v>146012.42000000001</v>
      </c>
      <c r="E2022" s="16">
        <v>45519</v>
      </c>
      <c r="F2022" s="22">
        <v>0</v>
      </c>
    </row>
    <row r="2023" spans="1:6" ht="19.2" x14ac:dyDescent="0.3">
      <c r="A2023" s="4" t="s">
        <v>394</v>
      </c>
      <c r="B2023" s="24" t="s">
        <v>239</v>
      </c>
      <c r="C2023" s="25" t="s">
        <v>93</v>
      </c>
      <c r="D2023" s="7">
        <v>38275.620000000003</v>
      </c>
      <c r="E2023" s="16">
        <v>45519</v>
      </c>
      <c r="F2023" s="22">
        <v>0</v>
      </c>
    </row>
    <row r="2024" spans="1:6" ht="19.2" x14ac:dyDescent="0.3">
      <c r="A2024" s="4" t="s">
        <v>394</v>
      </c>
      <c r="B2024" s="24" t="s">
        <v>241</v>
      </c>
      <c r="C2024" s="25" t="s">
        <v>60</v>
      </c>
      <c r="D2024" s="7">
        <v>640.80999999999995</v>
      </c>
      <c r="E2024" s="16">
        <v>45519</v>
      </c>
      <c r="F2024" s="22">
        <v>0</v>
      </c>
    </row>
    <row r="2025" spans="1:6" ht="19.2" x14ac:dyDescent="0.3">
      <c r="A2025" s="4" t="s">
        <v>394</v>
      </c>
      <c r="B2025" s="24" t="s">
        <v>241</v>
      </c>
      <c r="C2025" s="25" t="s">
        <v>62</v>
      </c>
      <c r="D2025" s="7">
        <v>619.69000000000005</v>
      </c>
      <c r="E2025" s="16">
        <v>45519</v>
      </c>
      <c r="F2025" s="22">
        <v>0</v>
      </c>
    </row>
    <row r="2026" spans="1:6" ht="19.2" x14ac:dyDescent="0.3">
      <c r="A2026" s="4" t="s">
        <v>394</v>
      </c>
      <c r="B2026" s="24" t="s">
        <v>241</v>
      </c>
      <c r="C2026" s="25" t="s">
        <v>64</v>
      </c>
      <c r="D2026" s="7">
        <v>732.46</v>
      </c>
      <c r="E2026" s="16">
        <v>45519</v>
      </c>
      <c r="F2026" s="22">
        <v>0</v>
      </c>
    </row>
    <row r="2027" spans="1:6" ht="19.2" x14ac:dyDescent="0.3">
      <c r="A2027" s="4" t="s">
        <v>394</v>
      </c>
      <c r="B2027" s="24" t="s">
        <v>241</v>
      </c>
      <c r="C2027" s="25" t="s">
        <v>66</v>
      </c>
      <c r="D2027" s="7">
        <v>574.20000000000005</v>
      </c>
      <c r="E2027" s="16">
        <v>45519</v>
      </c>
      <c r="F2027" s="22">
        <v>0</v>
      </c>
    </row>
    <row r="2028" spans="1:6" ht="19.2" x14ac:dyDescent="0.3">
      <c r="A2028" s="4" t="s">
        <v>394</v>
      </c>
      <c r="B2028" s="24" t="s">
        <v>241</v>
      </c>
      <c r="C2028" s="25" t="s">
        <v>57</v>
      </c>
      <c r="D2028" s="7">
        <v>1920.06</v>
      </c>
      <c r="E2028" s="16">
        <v>45504</v>
      </c>
      <c r="F2028" s="22">
        <v>0</v>
      </c>
    </row>
    <row r="2029" spans="1:6" ht="19.2" x14ac:dyDescent="0.3">
      <c r="A2029" s="4" t="s">
        <v>394</v>
      </c>
      <c r="B2029" s="24" t="s">
        <v>241</v>
      </c>
      <c r="C2029" s="25" t="s">
        <v>80</v>
      </c>
      <c r="D2029" s="7">
        <v>1678.3</v>
      </c>
      <c r="E2029" s="16">
        <v>45488</v>
      </c>
      <c r="F2029" s="22">
        <v>0</v>
      </c>
    </row>
    <row r="2030" spans="1:6" ht="19.2" x14ac:dyDescent="0.3">
      <c r="A2030" s="4" t="s">
        <v>394</v>
      </c>
      <c r="B2030" s="24" t="s">
        <v>241</v>
      </c>
      <c r="C2030" s="25" t="s">
        <v>82</v>
      </c>
      <c r="D2030" s="7">
        <v>582.08000000000004</v>
      </c>
      <c r="E2030" s="16">
        <v>45519</v>
      </c>
      <c r="F2030" s="22">
        <v>0</v>
      </c>
    </row>
    <row r="2031" spans="1:6" ht="19.2" x14ac:dyDescent="0.3">
      <c r="A2031" s="4" t="s">
        <v>394</v>
      </c>
      <c r="B2031" s="24" t="s">
        <v>241</v>
      </c>
      <c r="C2031" s="25" t="s">
        <v>84</v>
      </c>
      <c r="D2031" s="7">
        <v>564.34</v>
      </c>
      <c r="E2031" s="16">
        <v>45519</v>
      </c>
      <c r="F2031" s="22">
        <v>0</v>
      </c>
    </row>
    <row r="2032" spans="1:6" ht="19.2" x14ac:dyDescent="0.3">
      <c r="A2032" s="4" t="s">
        <v>394</v>
      </c>
      <c r="B2032" s="24" t="s">
        <v>241</v>
      </c>
      <c r="C2032" s="25" t="s">
        <v>86</v>
      </c>
      <c r="D2032" s="7">
        <v>859.34</v>
      </c>
      <c r="E2032" s="16">
        <v>45519</v>
      </c>
      <c r="F2032" s="22">
        <v>0</v>
      </c>
    </row>
    <row r="2033" spans="1:6" ht="19.2" x14ac:dyDescent="0.3">
      <c r="A2033" s="4" t="s">
        <v>394</v>
      </c>
      <c r="B2033" s="24" t="s">
        <v>241</v>
      </c>
      <c r="C2033" s="25" t="s">
        <v>88</v>
      </c>
      <c r="D2033" s="7">
        <v>567.22</v>
      </c>
      <c r="E2033" s="16">
        <v>45519</v>
      </c>
      <c r="F2033" s="22">
        <v>0</v>
      </c>
    </row>
    <row r="2034" spans="1:6" ht="19.2" x14ac:dyDescent="0.3">
      <c r="A2034" s="4" t="s">
        <v>394</v>
      </c>
      <c r="B2034" s="24" t="s">
        <v>241</v>
      </c>
      <c r="C2034" s="25" t="s">
        <v>90</v>
      </c>
      <c r="D2034" s="7">
        <v>567.22</v>
      </c>
      <c r="E2034" s="16">
        <v>45762</v>
      </c>
      <c r="F2034" s="22">
        <v>0</v>
      </c>
    </row>
    <row r="2035" spans="1:6" ht="19.2" x14ac:dyDescent="0.3">
      <c r="A2035" s="4" t="s">
        <v>394</v>
      </c>
      <c r="B2035" s="24" t="s">
        <v>241</v>
      </c>
      <c r="C2035" s="25" t="s">
        <v>92</v>
      </c>
      <c r="D2035" s="7">
        <v>5394.05</v>
      </c>
      <c r="E2035" s="16">
        <v>45519</v>
      </c>
      <c r="F2035" s="22">
        <v>0</v>
      </c>
    </row>
    <row r="2036" spans="1:6" ht="19.2" x14ac:dyDescent="0.3">
      <c r="A2036" s="4" t="s">
        <v>394</v>
      </c>
      <c r="B2036" s="24" t="s">
        <v>242</v>
      </c>
      <c r="C2036" s="25" t="s">
        <v>60</v>
      </c>
      <c r="D2036" s="7">
        <v>90250.39</v>
      </c>
      <c r="E2036" s="16">
        <v>45519</v>
      </c>
      <c r="F2036" s="22">
        <v>0</v>
      </c>
    </row>
    <row r="2037" spans="1:6" ht="19.2" x14ac:dyDescent="0.3">
      <c r="A2037" s="4" t="s">
        <v>394</v>
      </c>
      <c r="B2037" s="24" t="s">
        <v>242</v>
      </c>
      <c r="C2037" s="25" t="s">
        <v>61</v>
      </c>
      <c r="D2037" s="7">
        <v>24567.77</v>
      </c>
      <c r="E2037" s="16">
        <v>45519</v>
      </c>
      <c r="F2037" s="22">
        <v>0</v>
      </c>
    </row>
    <row r="2038" spans="1:6" ht="19.2" x14ac:dyDescent="0.3">
      <c r="A2038" s="4" t="s">
        <v>394</v>
      </c>
      <c r="B2038" s="24" t="s">
        <v>242</v>
      </c>
      <c r="C2038" s="25" t="s">
        <v>62</v>
      </c>
      <c r="D2038" s="7">
        <v>87275.31</v>
      </c>
      <c r="E2038" s="16">
        <v>45519</v>
      </c>
      <c r="F2038" s="22">
        <v>0</v>
      </c>
    </row>
    <row r="2039" spans="1:6" ht="19.2" x14ac:dyDescent="0.3">
      <c r="A2039" s="4" t="s">
        <v>394</v>
      </c>
      <c r="B2039" s="24" t="s">
        <v>242</v>
      </c>
      <c r="C2039" s="25" t="s">
        <v>63</v>
      </c>
      <c r="D2039" s="7">
        <v>23757.9</v>
      </c>
      <c r="E2039" s="16">
        <v>45519</v>
      </c>
      <c r="F2039" s="22">
        <v>0</v>
      </c>
    </row>
    <row r="2040" spans="1:6" ht="19.2" x14ac:dyDescent="0.3">
      <c r="A2040" s="4" t="s">
        <v>394</v>
      </c>
      <c r="B2040" s="24" t="s">
        <v>242</v>
      </c>
      <c r="C2040" s="25" t="s">
        <v>64</v>
      </c>
      <c r="D2040" s="7">
        <v>103157.6</v>
      </c>
      <c r="E2040" s="16">
        <v>45519</v>
      </c>
      <c r="F2040" s="22">
        <v>0</v>
      </c>
    </row>
    <row r="2041" spans="1:6" ht="19.2" x14ac:dyDescent="0.3">
      <c r="A2041" s="4" t="s">
        <v>394</v>
      </c>
      <c r="B2041" s="24" t="s">
        <v>242</v>
      </c>
      <c r="C2041" s="25" t="s">
        <v>65</v>
      </c>
      <c r="D2041" s="7">
        <v>27041.68</v>
      </c>
      <c r="E2041" s="16">
        <v>45519</v>
      </c>
      <c r="F2041" s="22">
        <v>0</v>
      </c>
    </row>
    <row r="2042" spans="1:6" ht="19.2" x14ac:dyDescent="0.3">
      <c r="A2042" s="4" t="s">
        <v>394</v>
      </c>
      <c r="B2042" s="24" t="s">
        <v>242</v>
      </c>
      <c r="C2042" s="25" t="s">
        <v>66</v>
      </c>
      <c r="D2042" s="7">
        <v>80869.53</v>
      </c>
      <c r="E2042" s="16">
        <v>45519</v>
      </c>
      <c r="F2042" s="22">
        <v>0</v>
      </c>
    </row>
    <row r="2043" spans="1:6" ht="19.2" x14ac:dyDescent="0.3">
      <c r="A2043" s="4" t="s">
        <v>394</v>
      </c>
      <c r="B2043" s="24" t="s">
        <v>242</v>
      </c>
      <c r="C2043" s="25" t="s">
        <v>67</v>
      </c>
      <c r="D2043" s="7">
        <v>21199.1</v>
      </c>
      <c r="E2043" s="16">
        <v>45519</v>
      </c>
      <c r="F2043" s="22">
        <v>0</v>
      </c>
    </row>
    <row r="2044" spans="1:6" ht="19.2" x14ac:dyDescent="0.3">
      <c r="A2044" s="4" t="s">
        <v>394</v>
      </c>
      <c r="B2044" s="24" t="s">
        <v>242</v>
      </c>
      <c r="C2044" s="25" t="s">
        <v>57</v>
      </c>
      <c r="D2044" s="7">
        <v>270415.84999999998</v>
      </c>
      <c r="E2044" s="16">
        <v>45504</v>
      </c>
      <c r="F2044" s="22">
        <v>0</v>
      </c>
    </row>
    <row r="2045" spans="1:6" ht="19.2" x14ac:dyDescent="0.3">
      <c r="A2045" s="4" t="s">
        <v>394</v>
      </c>
      <c r="B2045" s="24" t="s">
        <v>242</v>
      </c>
      <c r="C2045" s="25" t="s">
        <v>71</v>
      </c>
      <c r="D2045" s="7">
        <v>28874.26</v>
      </c>
      <c r="E2045" s="16">
        <v>45504</v>
      </c>
      <c r="F2045" s="22">
        <v>0</v>
      </c>
    </row>
    <row r="2046" spans="1:6" ht="19.2" x14ac:dyDescent="0.3">
      <c r="A2046" s="4" t="s">
        <v>394</v>
      </c>
      <c r="B2046" s="24" t="s">
        <v>242</v>
      </c>
      <c r="C2046" s="25" t="s">
        <v>72</v>
      </c>
      <c r="D2046" s="7">
        <v>41322.99</v>
      </c>
      <c r="E2046" s="16">
        <v>45504</v>
      </c>
      <c r="F2046" s="22">
        <v>9641.41</v>
      </c>
    </row>
    <row r="2047" spans="1:6" ht="19.2" x14ac:dyDescent="0.3">
      <c r="A2047" s="4" t="s">
        <v>394</v>
      </c>
      <c r="B2047" s="24" t="s">
        <v>242</v>
      </c>
      <c r="C2047" s="25" t="s">
        <v>80</v>
      </c>
      <c r="D2047" s="7">
        <v>236368.02</v>
      </c>
      <c r="E2047" s="16">
        <v>45488</v>
      </c>
      <c r="F2047" s="22">
        <v>0</v>
      </c>
    </row>
    <row r="2048" spans="1:6" ht="19.2" x14ac:dyDescent="0.3">
      <c r="A2048" s="4" t="s">
        <v>394</v>
      </c>
      <c r="B2048" s="24" t="s">
        <v>242</v>
      </c>
      <c r="C2048" s="25" t="s">
        <v>81</v>
      </c>
      <c r="D2048" s="7">
        <v>53011.519999999997</v>
      </c>
      <c r="E2048" s="16">
        <v>45488</v>
      </c>
      <c r="F2048" s="22">
        <v>8949.8799999999992</v>
      </c>
    </row>
    <row r="2049" spans="1:6" ht="19.2" x14ac:dyDescent="0.3">
      <c r="A2049" s="4" t="s">
        <v>394</v>
      </c>
      <c r="B2049" s="24" t="s">
        <v>242</v>
      </c>
      <c r="C2049" s="25" t="s">
        <v>82</v>
      </c>
      <c r="D2049" s="7">
        <v>81979.289999999994</v>
      </c>
      <c r="E2049" s="16">
        <v>45519</v>
      </c>
      <c r="F2049" s="22">
        <v>0</v>
      </c>
    </row>
    <row r="2050" spans="1:6" ht="19.2" x14ac:dyDescent="0.3">
      <c r="A2050" s="4" t="s">
        <v>394</v>
      </c>
      <c r="B2050" s="24" t="s">
        <v>242</v>
      </c>
      <c r="C2050" s="25" t="s">
        <v>83</v>
      </c>
      <c r="D2050" s="7">
        <v>22316.23</v>
      </c>
      <c r="E2050" s="16">
        <v>45519</v>
      </c>
      <c r="F2050" s="22">
        <v>0</v>
      </c>
    </row>
    <row r="2051" spans="1:6" ht="19.2" x14ac:dyDescent="0.3">
      <c r="A2051" s="4" t="s">
        <v>394</v>
      </c>
      <c r="B2051" s="24" t="s">
        <v>242</v>
      </c>
      <c r="C2051" s="25" t="s">
        <v>84</v>
      </c>
      <c r="D2051" s="7">
        <v>79480.789999999994</v>
      </c>
      <c r="E2051" s="16">
        <v>45519</v>
      </c>
      <c r="F2051" s="22">
        <v>0</v>
      </c>
    </row>
    <row r="2052" spans="1:6" ht="19.2" x14ac:dyDescent="0.3">
      <c r="A2052" s="4" t="s">
        <v>394</v>
      </c>
      <c r="B2052" s="24" t="s">
        <v>242</v>
      </c>
      <c r="C2052" s="25" t="s">
        <v>85</v>
      </c>
      <c r="D2052" s="7">
        <v>21636.09</v>
      </c>
      <c r="E2052" s="16">
        <v>45519</v>
      </c>
      <c r="F2052" s="22">
        <v>0</v>
      </c>
    </row>
    <row r="2053" spans="1:6" ht="19.2" x14ac:dyDescent="0.3">
      <c r="A2053" s="4" t="s">
        <v>394</v>
      </c>
      <c r="B2053" s="24" t="s">
        <v>242</v>
      </c>
      <c r="C2053" s="25" t="s">
        <v>86</v>
      </c>
      <c r="D2053" s="7">
        <v>121027.54</v>
      </c>
      <c r="E2053" s="16">
        <v>45519</v>
      </c>
      <c r="F2053" s="22">
        <v>0</v>
      </c>
    </row>
    <row r="2054" spans="1:6" ht="19.2" x14ac:dyDescent="0.3">
      <c r="A2054" s="4" t="s">
        <v>394</v>
      </c>
      <c r="B2054" s="24" t="s">
        <v>242</v>
      </c>
      <c r="C2054" s="25" t="s">
        <v>87</v>
      </c>
      <c r="D2054" s="7">
        <v>31726.1</v>
      </c>
      <c r="E2054" s="16">
        <v>45519</v>
      </c>
      <c r="F2054" s="22">
        <v>0</v>
      </c>
    </row>
    <row r="2055" spans="1:6" ht="19.2" x14ac:dyDescent="0.3">
      <c r="A2055" s="4" t="s">
        <v>394</v>
      </c>
      <c r="B2055" s="24" t="s">
        <v>242</v>
      </c>
      <c r="C2055" s="25" t="s">
        <v>88</v>
      </c>
      <c r="D2055" s="7">
        <v>79886.259999999995</v>
      </c>
      <c r="E2055" s="16">
        <v>45519</v>
      </c>
      <c r="F2055" s="22">
        <v>0</v>
      </c>
    </row>
    <row r="2056" spans="1:6" ht="19.2" x14ac:dyDescent="0.3">
      <c r="A2056" s="4" t="s">
        <v>394</v>
      </c>
      <c r="B2056" s="24" t="s">
        <v>242</v>
      </c>
      <c r="C2056" s="25" t="s">
        <v>89</v>
      </c>
      <c r="D2056" s="7">
        <v>20941.349999999999</v>
      </c>
      <c r="E2056" s="16">
        <v>45519</v>
      </c>
      <c r="F2056" s="22">
        <v>0</v>
      </c>
    </row>
    <row r="2057" spans="1:6" ht="19.2" x14ac:dyDescent="0.3">
      <c r="A2057" s="4" t="s">
        <v>394</v>
      </c>
      <c r="B2057" s="24" t="s">
        <v>242</v>
      </c>
      <c r="C2057" s="25" t="s">
        <v>90</v>
      </c>
      <c r="D2057" s="7">
        <v>79886.259999999995</v>
      </c>
      <c r="E2057" s="16">
        <v>45762</v>
      </c>
      <c r="F2057" s="22">
        <v>0</v>
      </c>
    </row>
    <row r="2058" spans="1:6" ht="19.2" x14ac:dyDescent="0.3">
      <c r="A2058" s="4" t="s">
        <v>394</v>
      </c>
      <c r="B2058" s="24" t="s">
        <v>242</v>
      </c>
      <c r="C2058" s="25" t="s">
        <v>91</v>
      </c>
      <c r="D2058" s="7">
        <v>20941.349999999999</v>
      </c>
      <c r="E2058" s="16">
        <v>45762</v>
      </c>
      <c r="F2058" s="22">
        <v>0</v>
      </c>
    </row>
    <row r="2059" spans="1:6" ht="19.2" x14ac:dyDescent="0.3">
      <c r="A2059" s="4" t="s">
        <v>394</v>
      </c>
      <c r="B2059" s="24" t="s">
        <v>242</v>
      </c>
      <c r="C2059" s="25" t="s">
        <v>92</v>
      </c>
      <c r="D2059" s="7">
        <v>759683.72</v>
      </c>
      <c r="E2059" s="16">
        <v>45519</v>
      </c>
      <c r="F2059" s="22">
        <v>0</v>
      </c>
    </row>
    <row r="2060" spans="1:6" ht="19.2" x14ac:dyDescent="0.3">
      <c r="A2060" s="4" t="s">
        <v>394</v>
      </c>
      <c r="B2060" s="24" t="s">
        <v>242</v>
      </c>
      <c r="C2060" s="25" t="s">
        <v>93</v>
      </c>
      <c r="D2060" s="7">
        <v>199143.13</v>
      </c>
      <c r="E2060" s="16">
        <v>45519</v>
      </c>
      <c r="F2060" s="22">
        <v>0</v>
      </c>
    </row>
    <row r="2061" spans="1:6" ht="19.2" x14ac:dyDescent="0.3">
      <c r="A2061" s="4" t="s">
        <v>394</v>
      </c>
      <c r="B2061" s="24" t="s">
        <v>243</v>
      </c>
      <c r="C2061" s="25" t="s">
        <v>60</v>
      </c>
      <c r="D2061" s="7">
        <v>6519.8</v>
      </c>
      <c r="E2061" s="16">
        <v>45519</v>
      </c>
      <c r="F2061" s="22">
        <v>0</v>
      </c>
    </row>
    <row r="2062" spans="1:6" ht="19.2" x14ac:dyDescent="0.3">
      <c r="A2062" s="4" t="s">
        <v>394</v>
      </c>
      <c r="B2062" s="24" t="s">
        <v>243</v>
      </c>
      <c r="C2062" s="25" t="s">
        <v>62</v>
      </c>
      <c r="D2062" s="7">
        <v>6304.87</v>
      </c>
      <c r="E2062" s="16">
        <v>45519</v>
      </c>
      <c r="F2062" s="22">
        <v>0</v>
      </c>
    </row>
    <row r="2063" spans="1:6" ht="19.2" x14ac:dyDescent="0.3">
      <c r="A2063" s="4" t="s">
        <v>394</v>
      </c>
      <c r="B2063" s="24" t="s">
        <v>243</v>
      </c>
      <c r="C2063" s="25" t="s">
        <v>64</v>
      </c>
      <c r="D2063" s="7">
        <v>7452.23</v>
      </c>
      <c r="E2063" s="16">
        <v>45519</v>
      </c>
      <c r="F2063" s="22">
        <v>0</v>
      </c>
    </row>
    <row r="2064" spans="1:6" ht="19.2" x14ac:dyDescent="0.3">
      <c r="A2064" s="4" t="s">
        <v>394</v>
      </c>
      <c r="B2064" s="24" t="s">
        <v>243</v>
      </c>
      <c r="C2064" s="25" t="s">
        <v>66</v>
      </c>
      <c r="D2064" s="7">
        <v>5842.11</v>
      </c>
      <c r="E2064" s="16">
        <v>45519</v>
      </c>
      <c r="F2064" s="22">
        <v>0</v>
      </c>
    </row>
    <row r="2065" spans="1:6" ht="19.2" x14ac:dyDescent="0.3">
      <c r="A2065" s="4" t="s">
        <v>394</v>
      </c>
      <c r="B2065" s="24" t="s">
        <v>243</v>
      </c>
      <c r="C2065" s="25" t="s">
        <v>57</v>
      </c>
      <c r="D2065" s="7">
        <v>19535.16</v>
      </c>
      <c r="E2065" s="16">
        <v>45504</v>
      </c>
      <c r="F2065" s="22">
        <v>0</v>
      </c>
    </row>
    <row r="2066" spans="1:6" ht="19.2" x14ac:dyDescent="0.3">
      <c r="A2066" s="4" t="s">
        <v>394</v>
      </c>
      <c r="B2066" s="24" t="s">
        <v>243</v>
      </c>
      <c r="C2066" s="25" t="s">
        <v>80</v>
      </c>
      <c r="D2066" s="7">
        <v>17075.509999999998</v>
      </c>
      <c r="E2066" s="16">
        <v>45488</v>
      </c>
      <c r="F2066" s="22">
        <v>0</v>
      </c>
    </row>
    <row r="2067" spans="1:6" ht="19.2" x14ac:dyDescent="0.3">
      <c r="A2067" s="4" t="s">
        <v>394</v>
      </c>
      <c r="B2067" s="24" t="s">
        <v>243</v>
      </c>
      <c r="C2067" s="25" t="s">
        <v>82</v>
      </c>
      <c r="D2067" s="7">
        <v>5922.28</v>
      </c>
      <c r="E2067" s="16">
        <v>45519</v>
      </c>
      <c r="F2067" s="22">
        <v>0</v>
      </c>
    </row>
    <row r="2068" spans="1:6" ht="19.2" x14ac:dyDescent="0.3">
      <c r="A2068" s="4" t="s">
        <v>394</v>
      </c>
      <c r="B2068" s="24" t="s">
        <v>243</v>
      </c>
      <c r="C2068" s="25" t="s">
        <v>84</v>
      </c>
      <c r="D2068" s="7">
        <v>5741.79</v>
      </c>
      <c r="E2068" s="16">
        <v>45519</v>
      </c>
      <c r="F2068" s="22">
        <v>0</v>
      </c>
    </row>
    <row r="2069" spans="1:6" ht="19.2" x14ac:dyDescent="0.3">
      <c r="A2069" s="4" t="s">
        <v>394</v>
      </c>
      <c r="B2069" s="24" t="s">
        <v>243</v>
      </c>
      <c r="C2069" s="25" t="s">
        <v>86</v>
      </c>
      <c r="D2069" s="7">
        <v>8743.17</v>
      </c>
      <c r="E2069" s="16">
        <v>45519</v>
      </c>
      <c r="F2069" s="22">
        <v>0</v>
      </c>
    </row>
    <row r="2070" spans="1:6" ht="19.2" x14ac:dyDescent="0.3">
      <c r="A2070" s="4" t="s">
        <v>394</v>
      </c>
      <c r="B2070" s="24" t="s">
        <v>243</v>
      </c>
      <c r="C2070" s="25" t="s">
        <v>88</v>
      </c>
      <c r="D2070" s="7">
        <v>5771.08</v>
      </c>
      <c r="E2070" s="16">
        <v>45519</v>
      </c>
      <c r="F2070" s="22">
        <v>0</v>
      </c>
    </row>
    <row r="2071" spans="1:6" ht="19.2" x14ac:dyDescent="0.3">
      <c r="A2071" s="4" t="s">
        <v>394</v>
      </c>
      <c r="B2071" s="24" t="s">
        <v>243</v>
      </c>
      <c r="C2071" s="25" t="s">
        <v>90</v>
      </c>
      <c r="D2071" s="7">
        <v>5771.08</v>
      </c>
      <c r="E2071" s="16">
        <v>45762</v>
      </c>
      <c r="F2071" s="22">
        <v>0</v>
      </c>
    </row>
    <row r="2072" spans="1:6" ht="19.2" x14ac:dyDescent="0.3">
      <c r="A2072" s="4" t="s">
        <v>394</v>
      </c>
      <c r="B2072" s="24" t="s">
        <v>243</v>
      </c>
      <c r="C2072" s="25" t="s">
        <v>92</v>
      </c>
      <c r="D2072" s="7">
        <v>54880.45</v>
      </c>
      <c r="E2072" s="16">
        <v>45519</v>
      </c>
      <c r="F2072" s="22">
        <v>0</v>
      </c>
    </row>
    <row r="2073" spans="1:6" ht="19.2" x14ac:dyDescent="0.3">
      <c r="A2073" s="4" t="s">
        <v>394</v>
      </c>
      <c r="B2073" s="24" t="s">
        <v>244</v>
      </c>
      <c r="C2073" s="25" t="s">
        <v>60</v>
      </c>
      <c r="D2073" s="7">
        <v>12513.41</v>
      </c>
      <c r="E2073" s="16">
        <v>45519</v>
      </c>
      <c r="F2073" s="22">
        <v>0</v>
      </c>
    </row>
    <row r="2074" spans="1:6" ht="19.2" x14ac:dyDescent="0.3">
      <c r="A2074" s="4" t="s">
        <v>394</v>
      </c>
      <c r="B2074" s="24" t="s">
        <v>244</v>
      </c>
      <c r="C2074" s="25" t="s">
        <v>62</v>
      </c>
      <c r="D2074" s="7">
        <v>12100.91</v>
      </c>
      <c r="E2074" s="16">
        <v>45519</v>
      </c>
      <c r="F2074" s="22">
        <v>0</v>
      </c>
    </row>
    <row r="2075" spans="1:6" ht="19.2" x14ac:dyDescent="0.3">
      <c r="A2075" s="4" t="s">
        <v>394</v>
      </c>
      <c r="B2075" s="24" t="s">
        <v>244</v>
      </c>
      <c r="C2075" s="25" t="s">
        <v>64</v>
      </c>
      <c r="D2075" s="7">
        <v>14303.02</v>
      </c>
      <c r="E2075" s="16">
        <v>45519</v>
      </c>
      <c r="F2075" s="22">
        <v>0</v>
      </c>
    </row>
    <row r="2076" spans="1:6" ht="19.2" x14ac:dyDescent="0.3">
      <c r="A2076" s="4" t="s">
        <v>394</v>
      </c>
      <c r="B2076" s="24" t="s">
        <v>244</v>
      </c>
      <c r="C2076" s="25" t="s">
        <v>66</v>
      </c>
      <c r="D2076" s="7">
        <v>11212.73</v>
      </c>
      <c r="E2076" s="16">
        <v>45519</v>
      </c>
      <c r="F2076" s="22">
        <v>0</v>
      </c>
    </row>
    <row r="2077" spans="1:6" ht="19.2" x14ac:dyDescent="0.3">
      <c r="A2077" s="4" t="s">
        <v>394</v>
      </c>
      <c r="B2077" s="24" t="s">
        <v>244</v>
      </c>
      <c r="C2077" s="25" t="s">
        <v>57</v>
      </c>
      <c r="D2077" s="7">
        <v>37493.730000000003</v>
      </c>
      <c r="E2077" s="16">
        <v>45504</v>
      </c>
      <c r="F2077" s="22">
        <v>0</v>
      </c>
    </row>
    <row r="2078" spans="1:6" ht="19.2" x14ac:dyDescent="0.3">
      <c r="A2078" s="4" t="s">
        <v>394</v>
      </c>
      <c r="B2078" s="24" t="s">
        <v>244</v>
      </c>
      <c r="C2078" s="25" t="s">
        <v>80</v>
      </c>
      <c r="D2078" s="7">
        <v>32772.93</v>
      </c>
      <c r="E2078" s="16">
        <v>45488</v>
      </c>
      <c r="F2078" s="22">
        <v>0</v>
      </c>
    </row>
    <row r="2079" spans="1:6" ht="19.2" x14ac:dyDescent="0.3">
      <c r="A2079" s="4" t="s">
        <v>394</v>
      </c>
      <c r="B2079" s="24" t="s">
        <v>244</v>
      </c>
      <c r="C2079" s="25" t="s">
        <v>82</v>
      </c>
      <c r="D2079" s="7">
        <v>11366.6</v>
      </c>
      <c r="E2079" s="16">
        <v>45519</v>
      </c>
      <c r="F2079" s="22">
        <v>0</v>
      </c>
    </row>
    <row r="2080" spans="1:6" ht="19.2" x14ac:dyDescent="0.3">
      <c r="A2080" s="4" t="s">
        <v>394</v>
      </c>
      <c r="B2080" s="24" t="s">
        <v>244</v>
      </c>
      <c r="C2080" s="25" t="s">
        <v>84</v>
      </c>
      <c r="D2080" s="7">
        <v>11020.18</v>
      </c>
      <c r="E2080" s="16">
        <v>45519</v>
      </c>
      <c r="F2080" s="22">
        <v>0</v>
      </c>
    </row>
    <row r="2081" spans="1:6" ht="19.2" x14ac:dyDescent="0.3">
      <c r="A2081" s="4" t="s">
        <v>394</v>
      </c>
      <c r="B2081" s="24" t="s">
        <v>244</v>
      </c>
      <c r="C2081" s="25" t="s">
        <v>86</v>
      </c>
      <c r="D2081" s="7">
        <v>16780.73</v>
      </c>
      <c r="E2081" s="16">
        <v>45519</v>
      </c>
      <c r="F2081" s="22">
        <v>0</v>
      </c>
    </row>
    <row r="2082" spans="1:6" ht="19.2" x14ac:dyDescent="0.3">
      <c r="A2082" s="4" t="s">
        <v>394</v>
      </c>
      <c r="B2082" s="24" t="s">
        <v>244</v>
      </c>
      <c r="C2082" s="25" t="s">
        <v>88</v>
      </c>
      <c r="D2082" s="7">
        <v>11076.4</v>
      </c>
      <c r="E2082" s="16">
        <v>45519</v>
      </c>
      <c r="F2082" s="22">
        <v>0</v>
      </c>
    </row>
    <row r="2083" spans="1:6" ht="19.2" x14ac:dyDescent="0.3">
      <c r="A2083" s="4" t="s">
        <v>394</v>
      </c>
      <c r="B2083" s="24" t="s">
        <v>244</v>
      </c>
      <c r="C2083" s="25" t="s">
        <v>90</v>
      </c>
      <c r="D2083" s="7">
        <v>11076.4</v>
      </c>
      <c r="E2083" s="16">
        <v>45762</v>
      </c>
      <c r="F2083" s="22">
        <v>0</v>
      </c>
    </row>
    <row r="2084" spans="1:6" ht="19.2" x14ac:dyDescent="0.3">
      <c r="A2084" s="4" t="s">
        <v>394</v>
      </c>
      <c r="B2084" s="24" t="s">
        <v>244</v>
      </c>
      <c r="C2084" s="25" t="s">
        <v>92</v>
      </c>
      <c r="D2084" s="7">
        <v>105331.77</v>
      </c>
      <c r="E2084" s="16">
        <v>45519</v>
      </c>
      <c r="F2084" s="22">
        <v>0</v>
      </c>
    </row>
    <row r="2085" spans="1:6" ht="19.2" x14ac:dyDescent="0.3">
      <c r="A2085" s="4" t="s">
        <v>394</v>
      </c>
      <c r="B2085" s="24" t="s">
        <v>245</v>
      </c>
      <c r="C2085" s="25" t="s">
        <v>60</v>
      </c>
      <c r="D2085" s="7">
        <v>118606.08</v>
      </c>
      <c r="E2085" s="16">
        <v>45519</v>
      </c>
      <c r="F2085" s="22">
        <v>0</v>
      </c>
    </row>
    <row r="2086" spans="1:6" ht="19.2" x14ac:dyDescent="0.3">
      <c r="A2086" s="4" t="s">
        <v>394</v>
      </c>
      <c r="B2086" s="24" t="s">
        <v>245</v>
      </c>
      <c r="C2086" s="25" t="s">
        <v>61</v>
      </c>
      <c r="D2086" s="7">
        <v>30851.29</v>
      </c>
      <c r="E2086" s="16">
        <v>45519</v>
      </c>
      <c r="F2086" s="22">
        <v>0</v>
      </c>
    </row>
    <row r="2087" spans="1:6" ht="19.2" x14ac:dyDescent="0.3">
      <c r="A2087" s="4" t="s">
        <v>394</v>
      </c>
      <c r="B2087" s="24" t="s">
        <v>245</v>
      </c>
      <c r="C2087" s="25" t="s">
        <v>62</v>
      </c>
      <c r="D2087" s="7">
        <v>114696.26</v>
      </c>
      <c r="E2087" s="16">
        <v>45519</v>
      </c>
      <c r="F2087" s="22">
        <v>0</v>
      </c>
    </row>
    <row r="2088" spans="1:6" ht="19.2" x14ac:dyDescent="0.3">
      <c r="A2088" s="4" t="s">
        <v>394</v>
      </c>
      <c r="B2088" s="24" t="s">
        <v>245</v>
      </c>
      <c r="C2088" s="25" t="s">
        <v>63</v>
      </c>
      <c r="D2088" s="7">
        <v>29834.29</v>
      </c>
      <c r="E2088" s="16">
        <v>45519</v>
      </c>
      <c r="F2088" s="22">
        <v>0</v>
      </c>
    </row>
    <row r="2089" spans="1:6" ht="19.2" x14ac:dyDescent="0.3">
      <c r="A2089" s="4" t="s">
        <v>394</v>
      </c>
      <c r="B2089" s="24" t="s">
        <v>245</v>
      </c>
      <c r="C2089" s="25" t="s">
        <v>64</v>
      </c>
      <c r="D2089" s="7">
        <v>135568.6</v>
      </c>
      <c r="E2089" s="16">
        <v>45519</v>
      </c>
      <c r="F2089" s="22">
        <v>0</v>
      </c>
    </row>
    <row r="2090" spans="1:6" ht="19.2" x14ac:dyDescent="0.3">
      <c r="A2090" s="4" t="s">
        <v>394</v>
      </c>
      <c r="B2090" s="24" t="s">
        <v>245</v>
      </c>
      <c r="C2090" s="25" t="s">
        <v>65</v>
      </c>
      <c r="D2090" s="7">
        <v>33957.94</v>
      </c>
      <c r="E2090" s="16">
        <v>45519</v>
      </c>
      <c r="F2090" s="22">
        <v>0</v>
      </c>
    </row>
    <row r="2091" spans="1:6" ht="19.2" x14ac:dyDescent="0.3">
      <c r="A2091" s="4" t="s">
        <v>394</v>
      </c>
      <c r="B2091" s="24" t="s">
        <v>245</v>
      </c>
      <c r="C2091" s="25" t="s">
        <v>66</v>
      </c>
      <c r="D2091" s="7">
        <v>106277.85</v>
      </c>
      <c r="E2091" s="16">
        <v>45519</v>
      </c>
      <c r="F2091" s="22">
        <v>0</v>
      </c>
    </row>
    <row r="2092" spans="1:6" ht="19.2" x14ac:dyDescent="0.3">
      <c r="A2092" s="4" t="s">
        <v>394</v>
      </c>
      <c r="B2092" s="24" t="s">
        <v>245</v>
      </c>
      <c r="C2092" s="25" t="s">
        <v>67</v>
      </c>
      <c r="D2092" s="7">
        <v>26621.040000000001</v>
      </c>
      <c r="E2092" s="16">
        <v>45519</v>
      </c>
      <c r="F2092" s="22">
        <v>0</v>
      </c>
    </row>
    <row r="2093" spans="1:6" ht="19.2" x14ac:dyDescent="0.3">
      <c r="A2093" s="4" t="s">
        <v>394</v>
      </c>
      <c r="B2093" s="24" t="s">
        <v>245</v>
      </c>
      <c r="C2093" s="25" t="s">
        <v>57</v>
      </c>
      <c r="D2093" s="7">
        <v>370041.24</v>
      </c>
      <c r="E2093" s="16">
        <v>45504</v>
      </c>
      <c r="F2093" s="22">
        <v>0</v>
      </c>
    </row>
    <row r="2094" spans="1:6" ht="19.2" x14ac:dyDescent="0.3">
      <c r="A2094" s="4" t="s">
        <v>394</v>
      </c>
      <c r="B2094" s="24" t="s">
        <v>245</v>
      </c>
      <c r="C2094" s="25" t="s">
        <v>72</v>
      </c>
      <c r="D2094" s="7">
        <v>51891.88</v>
      </c>
      <c r="E2094" s="16">
        <v>45504</v>
      </c>
      <c r="F2094" s="22">
        <v>12107.32</v>
      </c>
    </row>
    <row r="2095" spans="1:6" ht="19.2" x14ac:dyDescent="0.3">
      <c r="A2095" s="4" t="s">
        <v>394</v>
      </c>
      <c r="B2095" s="24" t="s">
        <v>245</v>
      </c>
      <c r="C2095" s="25" t="s">
        <v>71</v>
      </c>
      <c r="D2095" s="7">
        <v>74099.16</v>
      </c>
      <c r="E2095" s="16">
        <v>45504</v>
      </c>
      <c r="F2095" s="22">
        <v>0</v>
      </c>
    </row>
    <row r="2096" spans="1:6" ht="19.2" x14ac:dyDescent="0.3">
      <c r="A2096" s="4" t="s">
        <v>394</v>
      </c>
      <c r="B2096" s="24" t="s">
        <v>245</v>
      </c>
      <c r="C2096" s="25" t="s">
        <v>80</v>
      </c>
      <c r="D2096" s="7">
        <v>323449.65000000002</v>
      </c>
      <c r="E2096" s="16">
        <v>45488</v>
      </c>
      <c r="F2096" s="22">
        <v>0</v>
      </c>
    </row>
    <row r="2097" spans="1:6" ht="19.2" x14ac:dyDescent="0.3">
      <c r="A2097" s="4" t="s">
        <v>394</v>
      </c>
      <c r="B2097" s="24" t="s">
        <v>245</v>
      </c>
      <c r="C2097" s="25" t="s">
        <v>81</v>
      </c>
      <c r="D2097" s="7">
        <v>66569.899999999994</v>
      </c>
      <c r="E2097" s="16">
        <v>45488</v>
      </c>
      <c r="F2097" s="22">
        <v>11238.93</v>
      </c>
    </row>
    <row r="2098" spans="1:6" ht="19.2" x14ac:dyDescent="0.3">
      <c r="A2098" s="4" t="s">
        <v>394</v>
      </c>
      <c r="B2098" s="24" t="s">
        <v>245</v>
      </c>
      <c r="C2098" s="25" t="s">
        <v>82</v>
      </c>
      <c r="D2098" s="7">
        <v>107736.29</v>
      </c>
      <c r="E2098" s="16">
        <v>45519</v>
      </c>
      <c r="F2098" s="22">
        <v>0</v>
      </c>
    </row>
    <row r="2099" spans="1:6" ht="19.2" x14ac:dyDescent="0.3">
      <c r="A2099" s="4" t="s">
        <v>394</v>
      </c>
      <c r="B2099" s="24" t="s">
        <v>245</v>
      </c>
      <c r="C2099" s="25" t="s">
        <v>83</v>
      </c>
      <c r="D2099" s="7">
        <v>28023.89</v>
      </c>
      <c r="E2099" s="16">
        <v>45519</v>
      </c>
      <c r="F2099" s="22">
        <v>0</v>
      </c>
    </row>
    <row r="2100" spans="1:6" ht="19.2" x14ac:dyDescent="0.3">
      <c r="A2100" s="4" t="s">
        <v>394</v>
      </c>
      <c r="B2100" s="24" t="s">
        <v>245</v>
      </c>
      <c r="C2100" s="25" t="s">
        <v>84</v>
      </c>
      <c r="D2100" s="7">
        <v>104452.79</v>
      </c>
      <c r="E2100" s="16">
        <v>45519</v>
      </c>
      <c r="F2100" s="22">
        <v>0</v>
      </c>
    </row>
    <row r="2101" spans="1:6" ht="19.2" x14ac:dyDescent="0.3">
      <c r="A2101" s="4" t="s">
        <v>394</v>
      </c>
      <c r="B2101" s="24" t="s">
        <v>245</v>
      </c>
      <c r="C2101" s="25" t="s">
        <v>85</v>
      </c>
      <c r="D2101" s="7">
        <v>27169.8</v>
      </c>
      <c r="E2101" s="16">
        <v>45519</v>
      </c>
      <c r="F2101" s="22">
        <v>0</v>
      </c>
    </row>
    <row r="2102" spans="1:6" ht="19.2" x14ac:dyDescent="0.3">
      <c r="A2102" s="4" t="s">
        <v>394</v>
      </c>
      <c r="B2102" s="24" t="s">
        <v>245</v>
      </c>
      <c r="C2102" s="25" t="s">
        <v>86</v>
      </c>
      <c r="D2102" s="7">
        <v>159053.07</v>
      </c>
      <c r="E2102" s="16">
        <v>45519</v>
      </c>
      <c r="F2102" s="22">
        <v>0</v>
      </c>
    </row>
    <row r="2103" spans="1:6" ht="19.2" x14ac:dyDescent="0.3">
      <c r="A2103" s="4" t="s">
        <v>394</v>
      </c>
      <c r="B2103" s="24" t="s">
        <v>245</v>
      </c>
      <c r="C2103" s="25" t="s">
        <v>87</v>
      </c>
      <c r="D2103" s="7">
        <v>39840.46</v>
      </c>
      <c r="E2103" s="16">
        <v>45519</v>
      </c>
      <c r="F2103" s="22">
        <v>0</v>
      </c>
    </row>
    <row r="2104" spans="1:6" ht="19.2" x14ac:dyDescent="0.3">
      <c r="A2104" s="4" t="s">
        <v>394</v>
      </c>
      <c r="B2104" s="24" t="s">
        <v>245</v>
      </c>
      <c r="C2104" s="25" t="s">
        <v>88</v>
      </c>
      <c r="D2104" s="7">
        <v>104985.65</v>
      </c>
      <c r="E2104" s="16">
        <v>45519</v>
      </c>
      <c r="F2104" s="22">
        <v>0</v>
      </c>
    </row>
    <row r="2105" spans="1:6" ht="19.2" x14ac:dyDescent="0.3">
      <c r="A2105" s="4" t="s">
        <v>394</v>
      </c>
      <c r="B2105" s="24" t="s">
        <v>245</v>
      </c>
      <c r="C2105" s="25" t="s">
        <v>89</v>
      </c>
      <c r="D2105" s="7">
        <v>26297.37</v>
      </c>
      <c r="E2105" s="16">
        <v>45519</v>
      </c>
      <c r="F2105" s="22">
        <v>0</v>
      </c>
    </row>
    <row r="2106" spans="1:6" ht="19.2" x14ac:dyDescent="0.3">
      <c r="A2106" s="4" t="s">
        <v>394</v>
      </c>
      <c r="B2106" s="24" t="s">
        <v>245</v>
      </c>
      <c r="C2106" s="25" t="s">
        <v>90</v>
      </c>
      <c r="D2106" s="7">
        <v>104985.65</v>
      </c>
      <c r="E2106" s="16">
        <v>45762</v>
      </c>
      <c r="F2106" s="22">
        <v>0</v>
      </c>
    </row>
    <row r="2107" spans="1:6" ht="19.2" x14ac:dyDescent="0.3">
      <c r="A2107" s="4" t="s">
        <v>394</v>
      </c>
      <c r="B2107" s="24" t="s">
        <v>245</v>
      </c>
      <c r="C2107" s="25" t="s">
        <v>91</v>
      </c>
      <c r="D2107" s="7">
        <v>26297.37</v>
      </c>
      <c r="E2107" s="16">
        <v>45762</v>
      </c>
      <c r="F2107" s="22">
        <v>0</v>
      </c>
    </row>
    <row r="2108" spans="1:6" ht="19.2" x14ac:dyDescent="0.3">
      <c r="A2108" s="4" t="s">
        <v>394</v>
      </c>
      <c r="B2108" s="24" t="s">
        <v>245</v>
      </c>
      <c r="C2108" s="25" t="s">
        <v>92</v>
      </c>
      <c r="D2108" s="7">
        <v>998368.08</v>
      </c>
      <c r="E2108" s="16">
        <v>45519</v>
      </c>
      <c r="F2108" s="22">
        <v>0</v>
      </c>
    </row>
    <row r="2109" spans="1:6" ht="19.2" x14ac:dyDescent="0.3">
      <c r="A2109" s="4" t="s">
        <v>394</v>
      </c>
      <c r="B2109" s="24" t="s">
        <v>245</v>
      </c>
      <c r="C2109" s="25" t="s">
        <v>93</v>
      </c>
      <c r="D2109" s="7">
        <v>250076.56</v>
      </c>
      <c r="E2109" s="16">
        <v>45519</v>
      </c>
      <c r="F2109" s="22">
        <v>0</v>
      </c>
    </row>
    <row r="2110" spans="1:6" ht="19.2" x14ac:dyDescent="0.3">
      <c r="A2110" s="4" t="s">
        <v>394</v>
      </c>
      <c r="B2110" s="24" t="s">
        <v>246</v>
      </c>
      <c r="C2110" s="25" t="s">
        <v>60</v>
      </c>
      <c r="D2110" s="7">
        <v>2644.7</v>
      </c>
      <c r="E2110" s="16">
        <v>45519</v>
      </c>
      <c r="F2110" s="22">
        <v>0</v>
      </c>
    </row>
    <row r="2111" spans="1:6" ht="19.2" x14ac:dyDescent="0.3">
      <c r="A2111" s="4" t="s">
        <v>394</v>
      </c>
      <c r="B2111" s="24" t="s">
        <v>246</v>
      </c>
      <c r="C2111" s="25" t="s">
        <v>62</v>
      </c>
      <c r="D2111" s="7">
        <v>2557.52</v>
      </c>
      <c r="E2111" s="16">
        <v>45519</v>
      </c>
      <c r="F2111" s="22">
        <v>0</v>
      </c>
    </row>
    <row r="2112" spans="1:6" ht="19.2" x14ac:dyDescent="0.3">
      <c r="A2112" s="4" t="s">
        <v>394</v>
      </c>
      <c r="B2112" s="24" t="s">
        <v>246</v>
      </c>
      <c r="C2112" s="25" t="s">
        <v>64</v>
      </c>
      <c r="D2112" s="7">
        <v>3022.94</v>
      </c>
      <c r="E2112" s="16">
        <v>45519</v>
      </c>
      <c r="F2112" s="22">
        <v>0</v>
      </c>
    </row>
    <row r="2113" spans="1:6" ht="19.2" x14ac:dyDescent="0.3">
      <c r="A2113" s="4" t="s">
        <v>394</v>
      </c>
      <c r="B2113" s="24" t="s">
        <v>246</v>
      </c>
      <c r="C2113" s="25" t="s">
        <v>66</v>
      </c>
      <c r="D2113" s="7">
        <v>2369.81</v>
      </c>
      <c r="E2113" s="16">
        <v>45519</v>
      </c>
      <c r="F2113" s="22">
        <v>0</v>
      </c>
    </row>
    <row r="2114" spans="1:6" ht="19.2" x14ac:dyDescent="0.3">
      <c r="A2114" s="4" t="s">
        <v>394</v>
      </c>
      <c r="B2114" s="24" t="s">
        <v>246</v>
      </c>
      <c r="C2114" s="25" t="s">
        <v>57</v>
      </c>
      <c r="D2114" s="7">
        <v>7924.29</v>
      </c>
      <c r="E2114" s="16">
        <v>45504</v>
      </c>
      <c r="F2114" s="22">
        <v>0</v>
      </c>
    </row>
    <row r="2115" spans="1:6" ht="19.2" x14ac:dyDescent="0.3">
      <c r="A2115" s="4" t="s">
        <v>394</v>
      </c>
      <c r="B2115" s="24" t="s">
        <v>246</v>
      </c>
      <c r="C2115" s="25" t="s">
        <v>80</v>
      </c>
      <c r="D2115" s="7">
        <v>6926.55</v>
      </c>
      <c r="E2115" s="16">
        <v>45488</v>
      </c>
      <c r="F2115" s="22">
        <v>0</v>
      </c>
    </row>
    <row r="2116" spans="1:6" ht="19.2" x14ac:dyDescent="0.3">
      <c r="A2116" s="4" t="s">
        <v>394</v>
      </c>
      <c r="B2116" s="24" t="s">
        <v>246</v>
      </c>
      <c r="C2116" s="25" t="s">
        <v>82</v>
      </c>
      <c r="D2116" s="7">
        <v>2402.33</v>
      </c>
      <c r="E2116" s="16">
        <v>45519</v>
      </c>
      <c r="F2116" s="22">
        <v>0</v>
      </c>
    </row>
    <row r="2117" spans="1:6" ht="19.2" x14ac:dyDescent="0.3">
      <c r="A2117" s="4" t="s">
        <v>394</v>
      </c>
      <c r="B2117" s="24" t="s">
        <v>246</v>
      </c>
      <c r="C2117" s="25" t="s">
        <v>84</v>
      </c>
      <c r="D2117" s="7">
        <v>2329.11</v>
      </c>
      <c r="E2117" s="16">
        <v>45519</v>
      </c>
      <c r="F2117" s="22">
        <v>0</v>
      </c>
    </row>
    <row r="2118" spans="1:6" ht="19.2" x14ac:dyDescent="0.3">
      <c r="A2118" s="4" t="s">
        <v>394</v>
      </c>
      <c r="B2118" s="24" t="s">
        <v>246</v>
      </c>
      <c r="C2118" s="25" t="s">
        <v>86</v>
      </c>
      <c r="D2118" s="7">
        <v>3546.6</v>
      </c>
      <c r="E2118" s="16">
        <v>45519</v>
      </c>
      <c r="F2118" s="22">
        <v>0</v>
      </c>
    </row>
    <row r="2119" spans="1:6" ht="19.2" x14ac:dyDescent="0.3">
      <c r="A2119" s="4" t="s">
        <v>394</v>
      </c>
      <c r="B2119" s="24" t="s">
        <v>246</v>
      </c>
      <c r="C2119" s="25" t="s">
        <v>88</v>
      </c>
      <c r="D2119" s="7">
        <v>2340.9899999999998</v>
      </c>
      <c r="E2119" s="16">
        <v>45519</v>
      </c>
      <c r="F2119" s="22">
        <v>0</v>
      </c>
    </row>
    <row r="2120" spans="1:6" ht="19.2" x14ac:dyDescent="0.3">
      <c r="A2120" s="4" t="s">
        <v>394</v>
      </c>
      <c r="B2120" s="24" t="s">
        <v>246</v>
      </c>
      <c r="C2120" s="25" t="s">
        <v>90</v>
      </c>
      <c r="D2120" s="7">
        <v>2340.9899999999998</v>
      </c>
      <c r="E2120" s="16">
        <v>45762</v>
      </c>
      <c r="F2120" s="22">
        <v>0</v>
      </c>
    </row>
    <row r="2121" spans="1:6" ht="19.2" x14ac:dyDescent="0.3">
      <c r="A2121" s="4" t="s">
        <v>394</v>
      </c>
      <c r="B2121" s="24" t="s">
        <v>246</v>
      </c>
      <c r="C2121" s="25" t="s">
        <v>92</v>
      </c>
      <c r="D2121" s="7">
        <v>22261.83</v>
      </c>
      <c r="E2121" s="16">
        <v>45519</v>
      </c>
      <c r="F2121" s="22">
        <v>0</v>
      </c>
    </row>
    <row r="2122" spans="1:6" ht="19.2" x14ac:dyDescent="0.3">
      <c r="A2122" s="4" t="s">
        <v>394</v>
      </c>
      <c r="B2122" s="24" t="s">
        <v>247</v>
      </c>
      <c r="C2122" s="25" t="s">
        <v>60</v>
      </c>
      <c r="D2122" s="7">
        <v>2937.68</v>
      </c>
      <c r="E2122" s="16">
        <v>45519</v>
      </c>
      <c r="F2122" s="22">
        <v>0</v>
      </c>
    </row>
    <row r="2123" spans="1:6" ht="19.2" x14ac:dyDescent="0.3">
      <c r="A2123" s="4" t="s">
        <v>394</v>
      </c>
      <c r="B2123" s="24" t="s">
        <v>247</v>
      </c>
      <c r="C2123" s="25" t="s">
        <v>62</v>
      </c>
      <c r="D2123" s="7">
        <v>2840.85</v>
      </c>
      <c r="E2123" s="16">
        <v>45519</v>
      </c>
      <c r="F2123" s="22">
        <v>0</v>
      </c>
    </row>
    <row r="2124" spans="1:6" ht="19.2" x14ac:dyDescent="0.3">
      <c r="A2124" s="4" t="s">
        <v>394</v>
      </c>
      <c r="B2124" s="24" t="s">
        <v>247</v>
      </c>
      <c r="C2124" s="25" t="s">
        <v>64</v>
      </c>
      <c r="D2124" s="7">
        <v>3357.82</v>
      </c>
      <c r="E2124" s="16">
        <v>45519</v>
      </c>
      <c r="F2124" s="22">
        <v>0</v>
      </c>
    </row>
    <row r="2125" spans="1:6" ht="19.2" x14ac:dyDescent="0.3">
      <c r="A2125" s="4" t="s">
        <v>394</v>
      </c>
      <c r="B2125" s="24" t="s">
        <v>247</v>
      </c>
      <c r="C2125" s="25" t="s">
        <v>66</v>
      </c>
      <c r="D2125" s="7">
        <v>2632.33</v>
      </c>
      <c r="E2125" s="16">
        <v>45519</v>
      </c>
      <c r="F2125" s="22">
        <v>0</v>
      </c>
    </row>
    <row r="2126" spans="1:6" ht="19.2" x14ac:dyDescent="0.3">
      <c r="A2126" s="4" t="s">
        <v>394</v>
      </c>
      <c r="B2126" s="24" t="s">
        <v>247</v>
      </c>
      <c r="C2126" s="25" t="s">
        <v>57</v>
      </c>
      <c r="D2126" s="7">
        <v>8802.14</v>
      </c>
      <c r="E2126" s="16">
        <v>45504</v>
      </c>
      <c r="F2126" s="22">
        <v>0</v>
      </c>
    </row>
    <row r="2127" spans="1:6" ht="19.2" x14ac:dyDescent="0.3">
      <c r="A2127" s="4" t="s">
        <v>394</v>
      </c>
      <c r="B2127" s="24" t="s">
        <v>247</v>
      </c>
      <c r="C2127" s="25" t="s">
        <v>80</v>
      </c>
      <c r="D2127" s="7">
        <v>7693.87</v>
      </c>
      <c r="E2127" s="16">
        <v>45488</v>
      </c>
      <c r="F2127" s="22">
        <v>0</v>
      </c>
    </row>
    <row r="2128" spans="1:6" ht="19.2" x14ac:dyDescent="0.3">
      <c r="A2128" s="4" t="s">
        <v>394</v>
      </c>
      <c r="B2128" s="24" t="s">
        <v>247</v>
      </c>
      <c r="C2128" s="25" t="s">
        <v>82</v>
      </c>
      <c r="D2128" s="7">
        <v>2668.46</v>
      </c>
      <c r="E2128" s="16">
        <v>45519</v>
      </c>
      <c r="F2128" s="22">
        <v>0</v>
      </c>
    </row>
    <row r="2129" spans="1:6" ht="19.2" x14ac:dyDescent="0.3">
      <c r="A2129" s="4" t="s">
        <v>394</v>
      </c>
      <c r="B2129" s="24" t="s">
        <v>247</v>
      </c>
      <c r="C2129" s="25" t="s">
        <v>84</v>
      </c>
      <c r="D2129" s="7">
        <v>2587.13</v>
      </c>
      <c r="E2129" s="16">
        <v>45519</v>
      </c>
      <c r="F2129" s="22">
        <v>0</v>
      </c>
    </row>
    <row r="2130" spans="1:6" ht="19.2" x14ac:dyDescent="0.3">
      <c r="A2130" s="4" t="s">
        <v>394</v>
      </c>
      <c r="B2130" s="24" t="s">
        <v>247</v>
      </c>
      <c r="C2130" s="25" t="s">
        <v>86</v>
      </c>
      <c r="D2130" s="7">
        <v>3939.49</v>
      </c>
      <c r="E2130" s="16">
        <v>45519</v>
      </c>
      <c r="F2130" s="22">
        <v>0</v>
      </c>
    </row>
    <row r="2131" spans="1:6" ht="19.2" x14ac:dyDescent="0.3">
      <c r="A2131" s="4" t="s">
        <v>394</v>
      </c>
      <c r="B2131" s="24" t="s">
        <v>247</v>
      </c>
      <c r="C2131" s="25" t="s">
        <v>88</v>
      </c>
      <c r="D2131" s="7">
        <v>2600.33</v>
      </c>
      <c r="E2131" s="16">
        <v>45519</v>
      </c>
      <c r="F2131" s="22">
        <v>0</v>
      </c>
    </row>
    <row r="2132" spans="1:6" ht="19.2" x14ac:dyDescent="0.3">
      <c r="A2132" s="4" t="s">
        <v>394</v>
      </c>
      <c r="B2132" s="24" t="s">
        <v>247</v>
      </c>
      <c r="C2132" s="25" t="s">
        <v>90</v>
      </c>
      <c r="D2132" s="7">
        <v>2600.33</v>
      </c>
      <c r="E2132" s="16">
        <v>45762</v>
      </c>
      <c r="F2132" s="22">
        <v>0</v>
      </c>
    </row>
    <row r="2133" spans="1:6" ht="19.2" x14ac:dyDescent="0.3">
      <c r="A2133" s="4" t="s">
        <v>394</v>
      </c>
      <c r="B2133" s="24" t="s">
        <v>247</v>
      </c>
      <c r="C2133" s="25" t="s">
        <v>92</v>
      </c>
      <c r="D2133" s="7">
        <v>24728</v>
      </c>
      <c r="E2133" s="16">
        <v>45519</v>
      </c>
      <c r="F2133" s="22">
        <v>0</v>
      </c>
    </row>
    <row r="2134" spans="1:6" ht="19.2" x14ac:dyDescent="0.3">
      <c r="A2134" s="4" t="s">
        <v>394</v>
      </c>
      <c r="B2134" s="24" t="s">
        <v>248</v>
      </c>
      <c r="C2134" s="25" t="s">
        <v>60</v>
      </c>
      <c r="D2134" s="7">
        <v>44698.86</v>
      </c>
      <c r="E2134" s="16">
        <v>45519</v>
      </c>
      <c r="F2134" s="22">
        <v>0</v>
      </c>
    </row>
    <row r="2135" spans="1:6" ht="19.2" x14ac:dyDescent="0.3">
      <c r="A2135" s="4" t="s">
        <v>394</v>
      </c>
      <c r="B2135" s="24" t="s">
        <v>248</v>
      </c>
      <c r="C2135" s="25" t="s">
        <v>62</v>
      </c>
      <c r="D2135" s="7">
        <v>43225.38</v>
      </c>
      <c r="E2135" s="16">
        <v>45519</v>
      </c>
      <c r="F2135" s="22">
        <v>0</v>
      </c>
    </row>
    <row r="2136" spans="1:6" ht="19.2" x14ac:dyDescent="0.3">
      <c r="A2136" s="4" t="s">
        <v>394</v>
      </c>
      <c r="B2136" s="24" t="s">
        <v>248</v>
      </c>
      <c r="C2136" s="25" t="s">
        <v>64</v>
      </c>
      <c r="D2136" s="7">
        <v>51091.5</v>
      </c>
      <c r="E2136" s="16">
        <v>45519</v>
      </c>
      <c r="F2136" s="22">
        <v>0</v>
      </c>
    </row>
    <row r="2137" spans="1:6" ht="19.2" x14ac:dyDescent="0.3">
      <c r="A2137" s="4" t="s">
        <v>394</v>
      </c>
      <c r="B2137" s="24" t="s">
        <v>248</v>
      </c>
      <c r="C2137" s="25" t="s">
        <v>66</v>
      </c>
      <c r="D2137" s="7">
        <v>40052.75</v>
      </c>
      <c r="E2137" s="16">
        <v>45519</v>
      </c>
      <c r="F2137" s="22">
        <v>0</v>
      </c>
    </row>
    <row r="2138" spans="1:6" ht="19.2" x14ac:dyDescent="0.3">
      <c r="A2138" s="4" t="s">
        <v>394</v>
      </c>
      <c r="B2138" s="24" t="s">
        <v>248</v>
      </c>
      <c r="C2138" s="25" t="s">
        <v>57</v>
      </c>
      <c r="D2138" s="7">
        <v>133930.51</v>
      </c>
      <c r="E2138" s="16">
        <v>45504</v>
      </c>
      <c r="F2138" s="22">
        <v>0</v>
      </c>
    </row>
    <row r="2139" spans="1:6" ht="19.2" x14ac:dyDescent="0.3">
      <c r="A2139" s="4" t="s">
        <v>394</v>
      </c>
      <c r="B2139" s="24" t="s">
        <v>248</v>
      </c>
      <c r="C2139" s="25" t="s">
        <v>80</v>
      </c>
      <c r="D2139" s="7">
        <v>117067.44</v>
      </c>
      <c r="E2139" s="16">
        <v>45488</v>
      </c>
      <c r="F2139" s="22">
        <v>0</v>
      </c>
    </row>
    <row r="2140" spans="1:6" ht="19.2" x14ac:dyDescent="0.3">
      <c r="A2140" s="4" t="s">
        <v>394</v>
      </c>
      <c r="B2140" s="24" t="s">
        <v>248</v>
      </c>
      <c r="C2140" s="25" t="s">
        <v>82</v>
      </c>
      <c r="D2140" s="7">
        <v>40602.379999999997</v>
      </c>
      <c r="E2140" s="16">
        <v>45519</v>
      </c>
      <c r="F2140" s="22">
        <v>0</v>
      </c>
    </row>
    <row r="2141" spans="1:6" ht="19.2" x14ac:dyDescent="0.3">
      <c r="A2141" s="4" t="s">
        <v>394</v>
      </c>
      <c r="B2141" s="24" t="s">
        <v>248</v>
      </c>
      <c r="C2141" s="25" t="s">
        <v>84</v>
      </c>
      <c r="D2141" s="7">
        <v>39364.94</v>
      </c>
      <c r="E2141" s="16">
        <v>45519</v>
      </c>
      <c r="F2141" s="22">
        <v>0</v>
      </c>
    </row>
    <row r="2142" spans="1:6" ht="19.2" x14ac:dyDescent="0.3">
      <c r="A2142" s="4" t="s">
        <v>394</v>
      </c>
      <c r="B2142" s="24" t="s">
        <v>248</v>
      </c>
      <c r="C2142" s="25" t="s">
        <v>86</v>
      </c>
      <c r="D2142" s="7">
        <v>59942.05</v>
      </c>
      <c r="E2142" s="16">
        <v>45519</v>
      </c>
      <c r="F2142" s="22">
        <v>0</v>
      </c>
    </row>
    <row r="2143" spans="1:6" ht="19.2" x14ac:dyDescent="0.3">
      <c r="A2143" s="4" t="s">
        <v>394</v>
      </c>
      <c r="B2143" s="24" t="s">
        <v>248</v>
      </c>
      <c r="C2143" s="25" t="s">
        <v>88</v>
      </c>
      <c r="D2143" s="7">
        <v>39565.760000000002</v>
      </c>
      <c r="E2143" s="16">
        <v>45519</v>
      </c>
      <c r="F2143" s="22">
        <v>0</v>
      </c>
    </row>
    <row r="2144" spans="1:6" ht="19.2" x14ac:dyDescent="0.3">
      <c r="A2144" s="4" t="s">
        <v>394</v>
      </c>
      <c r="B2144" s="24" t="s">
        <v>248</v>
      </c>
      <c r="C2144" s="25" t="s">
        <v>90</v>
      </c>
      <c r="D2144" s="7">
        <v>39565.760000000002</v>
      </c>
      <c r="E2144" s="16">
        <v>45762</v>
      </c>
      <c r="F2144" s="22">
        <v>0</v>
      </c>
    </row>
    <row r="2145" spans="1:6" ht="19.2" x14ac:dyDescent="0.3">
      <c r="A2145" s="4" t="s">
        <v>394</v>
      </c>
      <c r="B2145" s="24" t="s">
        <v>248</v>
      </c>
      <c r="C2145" s="25" t="s">
        <v>92</v>
      </c>
      <c r="D2145" s="7">
        <v>376253.21</v>
      </c>
      <c r="E2145" s="16">
        <v>45519</v>
      </c>
      <c r="F2145" s="22">
        <v>0</v>
      </c>
    </row>
    <row r="2146" spans="1:6" ht="19.2" x14ac:dyDescent="0.3">
      <c r="A2146" s="4" t="s">
        <v>394</v>
      </c>
      <c r="B2146" s="24" t="s">
        <v>249</v>
      </c>
      <c r="C2146" s="25" t="s">
        <v>60</v>
      </c>
      <c r="D2146" s="7">
        <v>13428.48</v>
      </c>
      <c r="E2146" s="16">
        <v>45519</v>
      </c>
      <c r="F2146" s="22">
        <v>0</v>
      </c>
    </row>
    <row r="2147" spans="1:6" ht="19.2" x14ac:dyDescent="0.3">
      <c r="A2147" s="4" t="s">
        <v>394</v>
      </c>
      <c r="B2147" s="24" t="s">
        <v>249</v>
      </c>
      <c r="C2147" s="25" t="s">
        <v>61</v>
      </c>
      <c r="D2147" s="7">
        <v>3655.47</v>
      </c>
      <c r="E2147" s="16">
        <v>45519</v>
      </c>
      <c r="F2147" s="22">
        <v>0</v>
      </c>
    </row>
    <row r="2148" spans="1:6" ht="19.2" x14ac:dyDescent="0.3">
      <c r="A2148" s="4" t="s">
        <v>394</v>
      </c>
      <c r="B2148" s="24" t="s">
        <v>249</v>
      </c>
      <c r="C2148" s="25" t="s">
        <v>62</v>
      </c>
      <c r="D2148" s="7">
        <v>12985.81</v>
      </c>
      <c r="E2148" s="16">
        <v>45519</v>
      </c>
      <c r="F2148" s="22">
        <v>0</v>
      </c>
    </row>
    <row r="2149" spans="1:6" ht="19.2" x14ac:dyDescent="0.3">
      <c r="A2149" s="4" t="s">
        <v>394</v>
      </c>
      <c r="B2149" s="24" t="s">
        <v>249</v>
      </c>
      <c r="C2149" s="25" t="s">
        <v>63</v>
      </c>
      <c r="D2149" s="7">
        <v>3534.97</v>
      </c>
      <c r="E2149" s="16">
        <v>45519</v>
      </c>
      <c r="F2149" s="22">
        <v>0</v>
      </c>
    </row>
    <row r="2150" spans="1:6" ht="19.2" x14ac:dyDescent="0.3">
      <c r="A2150" s="4" t="s">
        <v>394</v>
      </c>
      <c r="B2150" s="24" t="s">
        <v>249</v>
      </c>
      <c r="C2150" s="25" t="s">
        <v>64</v>
      </c>
      <c r="D2150" s="7">
        <v>15348.96</v>
      </c>
      <c r="E2150" s="16">
        <v>45519</v>
      </c>
      <c r="F2150" s="22">
        <v>0</v>
      </c>
    </row>
    <row r="2151" spans="1:6" ht="19.2" x14ac:dyDescent="0.3">
      <c r="A2151" s="4" t="s">
        <v>394</v>
      </c>
      <c r="B2151" s="24" t="s">
        <v>249</v>
      </c>
      <c r="C2151" s="25" t="s">
        <v>65</v>
      </c>
      <c r="D2151" s="7">
        <v>4023.57</v>
      </c>
      <c r="E2151" s="16">
        <v>45519</v>
      </c>
      <c r="F2151" s="22">
        <v>0</v>
      </c>
    </row>
    <row r="2152" spans="1:6" ht="19.2" x14ac:dyDescent="0.3">
      <c r="A2152" s="4" t="s">
        <v>394</v>
      </c>
      <c r="B2152" s="24" t="s">
        <v>249</v>
      </c>
      <c r="C2152" s="25" t="s">
        <v>66</v>
      </c>
      <c r="D2152" s="7">
        <v>12032.69</v>
      </c>
      <c r="E2152" s="16">
        <v>45519</v>
      </c>
      <c r="F2152" s="22">
        <v>0</v>
      </c>
    </row>
    <row r="2153" spans="1:6" ht="19.2" x14ac:dyDescent="0.3">
      <c r="A2153" s="4" t="s">
        <v>394</v>
      </c>
      <c r="B2153" s="24" t="s">
        <v>249</v>
      </c>
      <c r="C2153" s="25" t="s">
        <v>67</v>
      </c>
      <c r="D2153" s="7">
        <v>3154.24</v>
      </c>
      <c r="E2153" s="16">
        <v>45519</v>
      </c>
      <c r="F2153" s="22">
        <v>0</v>
      </c>
    </row>
    <row r="2154" spans="1:6" ht="19.2" x14ac:dyDescent="0.3">
      <c r="A2154" s="4" t="s">
        <v>394</v>
      </c>
      <c r="B2154" s="24" t="s">
        <v>249</v>
      </c>
      <c r="C2154" s="25" t="s">
        <v>57</v>
      </c>
      <c r="D2154" s="7">
        <v>40235.550000000003</v>
      </c>
      <c r="E2154" s="16">
        <v>45504</v>
      </c>
      <c r="F2154" s="22">
        <v>0</v>
      </c>
    </row>
    <row r="2155" spans="1:6" ht="19.2" x14ac:dyDescent="0.3">
      <c r="A2155" s="4" t="s">
        <v>394</v>
      </c>
      <c r="B2155" s="24" t="s">
        <v>249</v>
      </c>
      <c r="C2155" s="25" t="s">
        <v>72</v>
      </c>
      <c r="D2155" s="7">
        <v>6148.5</v>
      </c>
      <c r="E2155" s="16">
        <v>45504</v>
      </c>
      <c r="F2155" s="22">
        <v>1434.56</v>
      </c>
    </row>
    <row r="2156" spans="1:6" ht="19.2" x14ac:dyDescent="0.3">
      <c r="A2156" s="4" t="s">
        <v>394</v>
      </c>
      <c r="B2156" s="24" t="s">
        <v>249</v>
      </c>
      <c r="C2156" s="25" t="s">
        <v>71</v>
      </c>
      <c r="D2156" s="7">
        <v>23260</v>
      </c>
      <c r="E2156" s="16">
        <v>45504</v>
      </c>
      <c r="F2156" s="22">
        <v>0</v>
      </c>
    </row>
    <row r="2157" spans="1:6" ht="19.2" x14ac:dyDescent="0.3">
      <c r="A2157" s="4" t="s">
        <v>394</v>
      </c>
      <c r="B2157" s="24" t="s">
        <v>249</v>
      </c>
      <c r="C2157" s="25" t="s">
        <v>80</v>
      </c>
      <c r="D2157" s="7">
        <v>35169.519999999997</v>
      </c>
      <c r="E2157" s="16">
        <v>45488</v>
      </c>
      <c r="F2157" s="22">
        <v>0</v>
      </c>
    </row>
    <row r="2158" spans="1:6" ht="19.2" x14ac:dyDescent="0.3">
      <c r="A2158" s="4" t="s">
        <v>394</v>
      </c>
      <c r="B2158" s="24" t="s">
        <v>249</v>
      </c>
      <c r="C2158" s="25" t="s">
        <v>81</v>
      </c>
      <c r="D2158" s="7">
        <v>7887.65</v>
      </c>
      <c r="E2158" s="16">
        <v>45488</v>
      </c>
      <c r="F2158" s="22">
        <v>1331.67</v>
      </c>
    </row>
    <row r="2159" spans="1:6" ht="19.2" x14ac:dyDescent="0.3">
      <c r="A2159" s="4" t="s">
        <v>394</v>
      </c>
      <c r="B2159" s="24" t="s">
        <v>249</v>
      </c>
      <c r="C2159" s="25" t="s">
        <v>82</v>
      </c>
      <c r="D2159" s="7">
        <v>12197.81</v>
      </c>
      <c r="E2159" s="16">
        <v>45519</v>
      </c>
      <c r="F2159" s="22">
        <v>0</v>
      </c>
    </row>
    <row r="2160" spans="1:6" ht="19.2" x14ac:dyDescent="0.3">
      <c r="A2160" s="4" t="s">
        <v>394</v>
      </c>
      <c r="B2160" s="24" t="s">
        <v>249</v>
      </c>
      <c r="C2160" s="25" t="s">
        <v>83</v>
      </c>
      <c r="D2160" s="7">
        <v>3320.46</v>
      </c>
      <c r="E2160" s="16">
        <v>45519</v>
      </c>
      <c r="F2160" s="22">
        <v>0</v>
      </c>
    </row>
    <row r="2161" spans="1:6" ht="19.2" x14ac:dyDescent="0.3">
      <c r="A2161" s="4" t="s">
        <v>394</v>
      </c>
      <c r="B2161" s="24" t="s">
        <v>249</v>
      </c>
      <c r="C2161" s="25" t="s">
        <v>84</v>
      </c>
      <c r="D2161" s="7">
        <v>11826.06</v>
      </c>
      <c r="E2161" s="16">
        <v>45519</v>
      </c>
      <c r="F2161" s="22">
        <v>0</v>
      </c>
    </row>
    <row r="2162" spans="1:6" ht="19.2" x14ac:dyDescent="0.3">
      <c r="A2162" s="4" t="s">
        <v>394</v>
      </c>
      <c r="B2162" s="24" t="s">
        <v>249</v>
      </c>
      <c r="C2162" s="25" t="s">
        <v>85</v>
      </c>
      <c r="D2162" s="7">
        <v>3219.26</v>
      </c>
      <c r="E2162" s="16">
        <v>45519</v>
      </c>
      <c r="F2162" s="22">
        <v>0</v>
      </c>
    </row>
    <row r="2163" spans="1:6" ht="19.2" x14ac:dyDescent="0.3">
      <c r="A2163" s="4" t="s">
        <v>394</v>
      </c>
      <c r="B2163" s="24" t="s">
        <v>249</v>
      </c>
      <c r="C2163" s="25" t="s">
        <v>86</v>
      </c>
      <c r="D2163" s="7">
        <v>18007.849999999999</v>
      </c>
      <c r="E2163" s="16">
        <v>45519</v>
      </c>
      <c r="F2163" s="22">
        <v>0</v>
      </c>
    </row>
    <row r="2164" spans="1:6" ht="19.2" x14ac:dyDescent="0.3">
      <c r="A2164" s="4" t="s">
        <v>394</v>
      </c>
      <c r="B2164" s="24" t="s">
        <v>249</v>
      </c>
      <c r="C2164" s="25" t="s">
        <v>87</v>
      </c>
      <c r="D2164" s="7">
        <v>4720.57</v>
      </c>
      <c r="E2164" s="16">
        <v>45519</v>
      </c>
      <c r="F2164" s="22">
        <v>0</v>
      </c>
    </row>
    <row r="2165" spans="1:6" ht="19.2" x14ac:dyDescent="0.3">
      <c r="A2165" s="4" t="s">
        <v>394</v>
      </c>
      <c r="B2165" s="24" t="s">
        <v>249</v>
      </c>
      <c r="C2165" s="25" t="s">
        <v>88</v>
      </c>
      <c r="D2165" s="7">
        <v>11886.39</v>
      </c>
      <c r="E2165" s="16">
        <v>45519</v>
      </c>
      <c r="F2165" s="22">
        <v>0</v>
      </c>
    </row>
    <row r="2166" spans="1:6" ht="19.2" x14ac:dyDescent="0.3">
      <c r="A2166" s="4" t="s">
        <v>394</v>
      </c>
      <c r="B2166" s="24" t="s">
        <v>249</v>
      </c>
      <c r="C2166" s="25" t="s">
        <v>89</v>
      </c>
      <c r="D2166" s="7">
        <v>3115.89</v>
      </c>
      <c r="E2166" s="16">
        <v>45519</v>
      </c>
      <c r="F2166" s="22">
        <v>0</v>
      </c>
    </row>
    <row r="2167" spans="1:6" ht="19.2" x14ac:dyDescent="0.3">
      <c r="A2167" s="4" t="s">
        <v>394</v>
      </c>
      <c r="B2167" s="24" t="s">
        <v>249</v>
      </c>
      <c r="C2167" s="25" t="s">
        <v>90</v>
      </c>
      <c r="D2167" s="7">
        <v>11886.39</v>
      </c>
      <c r="E2167" s="16">
        <v>45762</v>
      </c>
      <c r="F2167" s="22">
        <v>0</v>
      </c>
    </row>
    <row r="2168" spans="1:6" ht="19.2" x14ac:dyDescent="0.3">
      <c r="A2168" s="4" t="s">
        <v>394</v>
      </c>
      <c r="B2168" s="24" t="s">
        <v>249</v>
      </c>
      <c r="C2168" s="25" t="s">
        <v>91</v>
      </c>
      <c r="D2168" s="7">
        <v>3115.89</v>
      </c>
      <c r="E2168" s="16">
        <v>45762</v>
      </c>
      <c r="F2168" s="22">
        <v>0</v>
      </c>
    </row>
    <row r="2169" spans="1:6" ht="19.2" x14ac:dyDescent="0.3">
      <c r="A2169" s="4" t="s">
        <v>394</v>
      </c>
      <c r="B2169" s="24" t="s">
        <v>249</v>
      </c>
      <c r="C2169" s="25" t="s">
        <v>92</v>
      </c>
      <c r="D2169" s="7">
        <v>113034.38</v>
      </c>
      <c r="E2169" s="16">
        <v>45519</v>
      </c>
      <c r="F2169" s="22">
        <v>0</v>
      </c>
    </row>
    <row r="2170" spans="1:6" ht="19.2" x14ac:dyDescent="0.3">
      <c r="A2170" s="4" t="s">
        <v>394</v>
      </c>
      <c r="B2170" s="24" t="s">
        <v>249</v>
      </c>
      <c r="C2170" s="25" t="s">
        <v>93</v>
      </c>
      <c r="D2170" s="7">
        <v>29630.78</v>
      </c>
      <c r="E2170" s="16">
        <v>45519</v>
      </c>
      <c r="F2170" s="22">
        <v>0</v>
      </c>
    </row>
    <row r="2171" spans="1:6" ht="19.2" x14ac:dyDescent="0.3">
      <c r="A2171" s="4" t="s">
        <v>394</v>
      </c>
      <c r="B2171" s="24" t="s">
        <v>250</v>
      </c>
      <c r="C2171" s="25" t="s">
        <v>60</v>
      </c>
      <c r="D2171" s="7">
        <v>4803.3</v>
      </c>
      <c r="E2171" s="16">
        <v>45519</v>
      </c>
      <c r="F2171" s="22">
        <v>0</v>
      </c>
    </row>
    <row r="2172" spans="1:6" ht="19.2" x14ac:dyDescent="0.3">
      <c r="A2172" s="4" t="s">
        <v>394</v>
      </c>
      <c r="B2172" s="24" t="s">
        <v>250</v>
      </c>
      <c r="C2172" s="25" t="s">
        <v>61</v>
      </c>
      <c r="D2172" s="7">
        <v>1307.54</v>
      </c>
      <c r="E2172" s="16">
        <v>45519</v>
      </c>
      <c r="F2172" s="22">
        <v>0</v>
      </c>
    </row>
    <row r="2173" spans="1:6" ht="19.2" x14ac:dyDescent="0.3">
      <c r="A2173" s="4" t="s">
        <v>394</v>
      </c>
      <c r="B2173" s="24" t="s">
        <v>250</v>
      </c>
      <c r="C2173" s="25" t="s">
        <v>62</v>
      </c>
      <c r="D2173" s="7">
        <v>4644.96</v>
      </c>
      <c r="E2173" s="16">
        <v>45519</v>
      </c>
      <c r="F2173" s="22">
        <v>0</v>
      </c>
    </row>
    <row r="2174" spans="1:6" ht="19.2" x14ac:dyDescent="0.3">
      <c r="A2174" s="4" t="s">
        <v>394</v>
      </c>
      <c r="B2174" s="24" t="s">
        <v>250</v>
      </c>
      <c r="C2174" s="25" t="s">
        <v>63</v>
      </c>
      <c r="D2174" s="7">
        <v>1264.44</v>
      </c>
      <c r="E2174" s="16">
        <v>45519</v>
      </c>
      <c r="F2174" s="22">
        <v>0</v>
      </c>
    </row>
    <row r="2175" spans="1:6" ht="19.2" x14ac:dyDescent="0.3">
      <c r="A2175" s="4" t="s">
        <v>394</v>
      </c>
      <c r="B2175" s="24" t="s">
        <v>250</v>
      </c>
      <c r="C2175" s="25" t="s">
        <v>64</v>
      </c>
      <c r="D2175" s="7">
        <v>5490.25</v>
      </c>
      <c r="E2175" s="16">
        <v>45519</v>
      </c>
      <c r="F2175" s="22">
        <v>0</v>
      </c>
    </row>
    <row r="2176" spans="1:6" ht="19.2" x14ac:dyDescent="0.3">
      <c r="A2176" s="4" t="s">
        <v>394</v>
      </c>
      <c r="B2176" s="24" t="s">
        <v>250</v>
      </c>
      <c r="C2176" s="25" t="s">
        <v>65</v>
      </c>
      <c r="D2176" s="7">
        <v>1439.21</v>
      </c>
      <c r="E2176" s="16">
        <v>45519</v>
      </c>
      <c r="F2176" s="22">
        <v>0</v>
      </c>
    </row>
    <row r="2177" spans="1:6" ht="19.2" x14ac:dyDescent="0.3">
      <c r="A2177" s="4" t="s">
        <v>394</v>
      </c>
      <c r="B2177" s="24" t="s">
        <v>250</v>
      </c>
      <c r="C2177" s="25" t="s">
        <v>66</v>
      </c>
      <c r="D2177" s="7">
        <v>4304.03</v>
      </c>
      <c r="E2177" s="16">
        <v>45519</v>
      </c>
      <c r="F2177" s="22">
        <v>0</v>
      </c>
    </row>
    <row r="2178" spans="1:6" ht="19.2" x14ac:dyDescent="0.3">
      <c r="A2178" s="4" t="s">
        <v>394</v>
      </c>
      <c r="B2178" s="24" t="s">
        <v>250</v>
      </c>
      <c r="C2178" s="25" t="s">
        <v>67</v>
      </c>
      <c r="D2178" s="7">
        <v>1128.26</v>
      </c>
      <c r="E2178" s="16">
        <v>45519</v>
      </c>
      <c r="F2178" s="22">
        <v>0</v>
      </c>
    </row>
    <row r="2179" spans="1:6" ht="19.2" x14ac:dyDescent="0.3">
      <c r="A2179" s="4" t="s">
        <v>394</v>
      </c>
      <c r="B2179" s="24" t="s">
        <v>250</v>
      </c>
      <c r="C2179" s="25" t="s">
        <v>57</v>
      </c>
      <c r="D2179" s="7">
        <v>14392.05</v>
      </c>
      <c r="E2179" s="16">
        <v>45504</v>
      </c>
      <c r="F2179" s="22">
        <v>0</v>
      </c>
    </row>
    <row r="2180" spans="1:6" ht="19.2" x14ac:dyDescent="0.3">
      <c r="A2180" s="4" t="s">
        <v>394</v>
      </c>
      <c r="B2180" s="24" t="s">
        <v>250</v>
      </c>
      <c r="C2180" s="25" t="s">
        <v>72</v>
      </c>
      <c r="D2180" s="7">
        <v>2199.29</v>
      </c>
      <c r="E2180" s="16">
        <v>45504</v>
      </c>
      <c r="F2180" s="22">
        <v>513.13</v>
      </c>
    </row>
    <row r="2181" spans="1:6" ht="19.2" x14ac:dyDescent="0.3">
      <c r="A2181" s="4" t="s">
        <v>394</v>
      </c>
      <c r="B2181" s="24" t="s">
        <v>250</v>
      </c>
      <c r="C2181" s="25" t="s">
        <v>71</v>
      </c>
      <c r="D2181" s="7">
        <v>8686.23</v>
      </c>
      <c r="E2181" s="16">
        <v>45504</v>
      </c>
      <c r="F2181" s="22">
        <v>0</v>
      </c>
    </row>
    <row r="2182" spans="1:6" ht="19.2" x14ac:dyDescent="0.3">
      <c r="A2182" s="4" t="s">
        <v>394</v>
      </c>
      <c r="B2182" s="24" t="s">
        <v>250</v>
      </c>
      <c r="C2182" s="25" t="s">
        <v>80</v>
      </c>
      <c r="D2182" s="7">
        <v>12579.96</v>
      </c>
      <c r="E2182" s="16">
        <v>45488</v>
      </c>
      <c r="F2182" s="22">
        <v>0</v>
      </c>
    </row>
    <row r="2183" spans="1:6" ht="19.2" x14ac:dyDescent="0.3">
      <c r="A2183" s="4" t="s">
        <v>394</v>
      </c>
      <c r="B2183" s="24" t="s">
        <v>250</v>
      </c>
      <c r="C2183" s="25" t="s">
        <v>81</v>
      </c>
      <c r="D2183" s="7">
        <v>2821.37</v>
      </c>
      <c r="E2183" s="16">
        <v>45488</v>
      </c>
      <c r="F2183" s="22">
        <v>476.33</v>
      </c>
    </row>
    <row r="2184" spans="1:6" ht="19.2" x14ac:dyDescent="0.3">
      <c r="A2184" s="4" t="s">
        <v>394</v>
      </c>
      <c r="B2184" s="24" t="s">
        <v>250</v>
      </c>
      <c r="C2184" s="25" t="s">
        <v>82</v>
      </c>
      <c r="D2184" s="7">
        <v>4363.1000000000004</v>
      </c>
      <c r="E2184" s="16">
        <v>45519</v>
      </c>
      <c r="F2184" s="22">
        <v>0</v>
      </c>
    </row>
    <row r="2185" spans="1:6" ht="19.2" x14ac:dyDescent="0.3">
      <c r="A2185" s="4" t="s">
        <v>394</v>
      </c>
      <c r="B2185" s="24" t="s">
        <v>250</v>
      </c>
      <c r="C2185" s="25" t="s">
        <v>83</v>
      </c>
      <c r="D2185" s="7">
        <v>1187.71</v>
      </c>
      <c r="E2185" s="16">
        <v>45519</v>
      </c>
      <c r="F2185" s="22">
        <v>0</v>
      </c>
    </row>
    <row r="2186" spans="1:6" ht="19.2" x14ac:dyDescent="0.3">
      <c r="A2186" s="4" t="s">
        <v>394</v>
      </c>
      <c r="B2186" s="24" t="s">
        <v>250</v>
      </c>
      <c r="C2186" s="25" t="s">
        <v>84</v>
      </c>
      <c r="D2186" s="7">
        <v>4230.12</v>
      </c>
      <c r="E2186" s="16">
        <v>45519</v>
      </c>
      <c r="F2186" s="22">
        <v>0</v>
      </c>
    </row>
    <row r="2187" spans="1:6" ht="19.2" x14ac:dyDescent="0.3">
      <c r="A2187" s="4" t="s">
        <v>394</v>
      </c>
      <c r="B2187" s="24" t="s">
        <v>250</v>
      </c>
      <c r="C2187" s="25" t="s">
        <v>85</v>
      </c>
      <c r="D2187" s="7">
        <v>1151.51</v>
      </c>
      <c r="E2187" s="16">
        <v>45519</v>
      </c>
      <c r="F2187" s="22">
        <v>0</v>
      </c>
    </row>
    <row r="2188" spans="1:6" ht="19.2" x14ac:dyDescent="0.3">
      <c r="A2188" s="4" t="s">
        <v>394</v>
      </c>
      <c r="B2188" s="24" t="s">
        <v>250</v>
      </c>
      <c r="C2188" s="25" t="s">
        <v>86</v>
      </c>
      <c r="D2188" s="7">
        <v>6441.32</v>
      </c>
      <c r="E2188" s="16">
        <v>45519</v>
      </c>
      <c r="F2188" s="22">
        <v>0</v>
      </c>
    </row>
    <row r="2189" spans="1:6" ht="19.2" x14ac:dyDescent="0.3">
      <c r="A2189" s="4" t="s">
        <v>394</v>
      </c>
      <c r="B2189" s="24" t="s">
        <v>250</v>
      </c>
      <c r="C2189" s="25" t="s">
        <v>87</v>
      </c>
      <c r="D2189" s="7">
        <v>1688.52</v>
      </c>
      <c r="E2189" s="16">
        <v>45519</v>
      </c>
      <c r="F2189" s="22">
        <v>0</v>
      </c>
    </row>
    <row r="2190" spans="1:6" ht="19.2" x14ac:dyDescent="0.3">
      <c r="A2190" s="4" t="s">
        <v>394</v>
      </c>
      <c r="B2190" s="24" t="s">
        <v>250</v>
      </c>
      <c r="C2190" s="25" t="s">
        <v>88</v>
      </c>
      <c r="D2190" s="7">
        <v>4251.7</v>
      </c>
      <c r="E2190" s="16">
        <v>45519</v>
      </c>
      <c r="F2190" s="22">
        <v>0</v>
      </c>
    </row>
    <row r="2191" spans="1:6" ht="19.2" x14ac:dyDescent="0.3">
      <c r="A2191" s="4" t="s">
        <v>394</v>
      </c>
      <c r="B2191" s="24" t="s">
        <v>250</v>
      </c>
      <c r="C2191" s="25" t="s">
        <v>89</v>
      </c>
      <c r="D2191" s="7">
        <v>1114.54</v>
      </c>
      <c r="E2191" s="16">
        <v>45519</v>
      </c>
      <c r="F2191" s="22">
        <v>0</v>
      </c>
    </row>
    <row r="2192" spans="1:6" ht="19.2" x14ac:dyDescent="0.3">
      <c r="A2192" s="4" t="s">
        <v>394</v>
      </c>
      <c r="B2192" s="24" t="s">
        <v>250</v>
      </c>
      <c r="C2192" s="25" t="s">
        <v>90</v>
      </c>
      <c r="D2192" s="7">
        <v>4251.7</v>
      </c>
      <c r="E2192" s="16">
        <v>45762</v>
      </c>
      <c r="F2192" s="22">
        <v>0</v>
      </c>
    </row>
    <row r="2193" spans="1:6" ht="19.2" x14ac:dyDescent="0.3">
      <c r="A2193" s="4" t="s">
        <v>394</v>
      </c>
      <c r="B2193" s="24" t="s">
        <v>250</v>
      </c>
      <c r="C2193" s="25" t="s">
        <v>91</v>
      </c>
      <c r="D2193" s="7">
        <v>1114.54</v>
      </c>
      <c r="E2193" s="16">
        <v>45762</v>
      </c>
      <c r="F2193" s="22">
        <v>0</v>
      </c>
    </row>
    <row r="2194" spans="1:6" ht="19.2" x14ac:dyDescent="0.3">
      <c r="A2194" s="4" t="s">
        <v>394</v>
      </c>
      <c r="B2194" s="24" t="s">
        <v>250</v>
      </c>
      <c r="C2194" s="25" t="s">
        <v>92</v>
      </c>
      <c r="D2194" s="7">
        <v>40431.83</v>
      </c>
      <c r="E2194" s="16">
        <v>45519</v>
      </c>
      <c r="F2194" s="22">
        <v>0</v>
      </c>
    </row>
    <row r="2195" spans="1:6" ht="19.2" x14ac:dyDescent="0.3">
      <c r="A2195" s="4" t="s">
        <v>394</v>
      </c>
      <c r="B2195" s="24" t="s">
        <v>250</v>
      </c>
      <c r="C2195" s="25" t="s">
        <v>93</v>
      </c>
      <c r="D2195" s="7">
        <v>10598.78</v>
      </c>
      <c r="E2195" s="16">
        <v>45519</v>
      </c>
      <c r="F2195" s="22">
        <v>0</v>
      </c>
    </row>
    <row r="2196" spans="1:6" ht="19.2" x14ac:dyDescent="0.3">
      <c r="A2196" s="4" t="s">
        <v>394</v>
      </c>
      <c r="B2196" s="24" t="s">
        <v>251</v>
      </c>
      <c r="C2196" s="25" t="s">
        <v>60</v>
      </c>
      <c r="D2196" s="7">
        <v>6358.52</v>
      </c>
      <c r="E2196" s="16">
        <v>45519</v>
      </c>
      <c r="F2196" s="22">
        <v>0</v>
      </c>
    </row>
    <row r="2197" spans="1:6" ht="19.2" x14ac:dyDescent="0.3">
      <c r="A2197" s="4" t="s">
        <v>394</v>
      </c>
      <c r="B2197" s="24" t="s">
        <v>251</v>
      </c>
      <c r="C2197" s="25" t="s">
        <v>62</v>
      </c>
      <c r="D2197" s="7">
        <v>6148.92</v>
      </c>
      <c r="E2197" s="16">
        <v>45519</v>
      </c>
      <c r="F2197" s="22">
        <v>0</v>
      </c>
    </row>
    <row r="2198" spans="1:6" ht="19.2" x14ac:dyDescent="0.3">
      <c r="A2198" s="4" t="s">
        <v>394</v>
      </c>
      <c r="B2198" s="24" t="s">
        <v>251</v>
      </c>
      <c r="C2198" s="25" t="s">
        <v>64</v>
      </c>
      <c r="D2198" s="7">
        <v>7267.89</v>
      </c>
      <c r="E2198" s="16">
        <v>45519</v>
      </c>
      <c r="F2198" s="22">
        <v>0</v>
      </c>
    </row>
    <row r="2199" spans="1:6" ht="19.2" x14ac:dyDescent="0.3">
      <c r="A2199" s="4" t="s">
        <v>394</v>
      </c>
      <c r="B2199" s="24" t="s">
        <v>251</v>
      </c>
      <c r="C2199" s="25" t="s">
        <v>66</v>
      </c>
      <c r="D2199" s="7">
        <v>5697.6</v>
      </c>
      <c r="E2199" s="16">
        <v>45519</v>
      </c>
      <c r="F2199" s="22">
        <v>0</v>
      </c>
    </row>
    <row r="2200" spans="1:6" ht="19.2" x14ac:dyDescent="0.3">
      <c r="A2200" s="4" t="s">
        <v>394</v>
      </c>
      <c r="B2200" s="24" t="s">
        <v>251</v>
      </c>
      <c r="C2200" s="25" t="s">
        <v>57</v>
      </c>
      <c r="D2200" s="7">
        <v>19051.95</v>
      </c>
      <c r="E2200" s="16">
        <v>45504</v>
      </c>
      <c r="F2200" s="22">
        <v>0</v>
      </c>
    </row>
    <row r="2201" spans="1:6" ht="19.2" x14ac:dyDescent="0.3">
      <c r="A2201" s="4" t="s">
        <v>394</v>
      </c>
      <c r="B2201" s="24" t="s">
        <v>251</v>
      </c>
      <c r="C2201" s="25" t="s">
        <v>80</v>
      </c>
      <c r="D2201" s="7">
        <v>16653.13</v>
      </c>
      <c r="E2201" s="16">
        <v>45488</v>
      </c>
      <c r="F2201" s="22">
        <v>0</v>
      </c>
    </row>
    <row r="2202" spans="1:6" ht="19.2" x14ac:dyDescent="0.3">
      <c r="A2202" s="4" t="s">
        <v>394</v>
      </c>
      <c r="B2202" s="24" t="s">
        <v>251</v>
      </c>
      <c r="C2202" s="25" t="s">
        <v>82</v>
      </c>
      <c r="D2202" s="7">
        <v>5775.79</v>
      </c>
      <c r="E2202" s="16">
        <v>45519</v>
      </c>
      <c r="F2202" s="22">
        <v>0</v>
      </c>
    </row>
    <row r="2203" spans="1:6" ht="19.2" x14ac:dyDescent="0.3">
      <c r="A2203" s="4" t="s">
        <v>394</v>
      </c>
      <c r="B2203" s="24" t="s">
        <v>251</v>
      </c>
      <c r="C2203" s="25" t="s">
        <v>84</v>
      </c>
      <c r="D2203" s="7">
        <v>5599.76</v>
      </c>
      <c r="E2203" s="16">
        <v>45519</v>
      </c>
      <c r="F2203" s="22">
        <v>0</v>
      </c>
    </row>
    <row r="2204" spans="1:6" ht="19.2" x14ac:dyDescent="0.3">
      <c r="A2204" s="4" t="s">
        <v>394</v>
      </c>
      <c r="B2204" s="24" t="s">
        <v>251</v>
      </c>
      <c r="C2204" s="25" t="s">
        <v>86</v>
      </c>
      <c r="D2204" s="7">
        <v>8526.91</v>
      </c>
      <c r="E2204" s="16">
        <v>45519</v>
      </c>
      <c r="F2204" s="22">
        <v>0</v>
      </c>
    </row>
    <row r="2205" spans="1:6" ht="19.2" x14ac:dyDescent="0.3">
      <c r="A2205" s="4" t="s">
        <v>394</v>
      </c>
      <c r="B2205" s="24" t="s">
        <v>251</v>
      </c>
      <c r="C2205" s="25" t="s">
        <v>88</v>
      </c>
      <c r="D2205" s="7">
        <v>5628.33</v>
      </c>
      <c r="E2205" s="16">
        <v>45519</v>
      </c>
      <c r="F2205" s="22">
        <v>0</v>
      </c>
    </row>
    <row r="2206" spans="1:6" ht="19.2" x14ac:dyDescent="0.3">
      <c r="A2206" s="4" t="s">
        <v>394</v>
      </c>
      <c r="B2206" s="24" t="s">
        <v>251</v>
      </c>
      <c r="C2206" s="25" t="s">
        <v>90</v>
      </c>
      <c r="D2206" s="7">
        <v>5628.33</v>
      </c>
      <c r="E2206" s="16">
        <v>45762</v>
      </c>
      <c r="F2206" s="22">
        <v>0</v>
      </c>
    </row>
    <row r="2207" spans="1:6" ht="19.2" x14ac:dyDescent="0.3">
      <c r="A2207" s="4" t="s">
        <v>394</v>
      </c>
      <c r="B2207" s="24" t="s">
        <v>251</v>
      </c>
      <c r="C2207" s="25" t="s">
        <v>92</v>
      </c>
      <c r="D2207" s="7">
        <v>53522.96</v>
      </c>
      <c r="E2207" s="16">
        <v>45519</v>
      </c>
      <c r="F2207" s="22">
        <v>0</v>
      </c>
    </row>
    <row r="2208" spans="1:6" ht="19.2" x14ac:dyDescent="0.3">
      <c r="A2208" s="4" t="s">
        <v>394</v>
      </c>
      <c r="B2208" s="24" t="s">
        <v>252</v>
      </c>
      <c r="C2208" s="25" t="s">
        <v>60</v>
      </c>
      <c r="D2208" s="7">
        <v>6263.93</v>
      </c>
      <c r="E2208" s="16">
        <v>45519</v>
      </c>
      <c r="F2208" s="22">
        <v>0</v>
      </c>
    </row>
    <row r="2209" spans="1:6" ht="19.2" x14ac:dyDescent="0.3">
      <c r="A2209" s="4" t="s">
        <v>394</v>
      </c>
      <c r="B2209" s="24" t="s">
        <v>252</v>
      </c>
      <c r="C2209" s="25" t="s">
        <v>62</v>
      </c>
      <c r="D2209" s="7">
        <v>6057.44</v>
      </c>
      <c r="E2209" s="16">
        <v>45519</v>
      </c>
      <c r="F2209" s="22">
        <v>0</v>
      </c>
    </row>
    <row r="2210" spans="1:6" ht="19.2" x14ac:dyDescent="0.3">
      <c r="A2210" s="4" t="s">
        <v>394</v>
      </c>
      <c r="B2210" s="24" t="s">
        <v>252</v>
      </c>
      <c r="C2210" s="25" t="s">
        <v>64</v>
      </c>
      <c r="D2210" s="7">
        <v>7159.77</v>
      </c>
      <c r="E2210" s="16">
        <v>45519</v>
      </c>
      <c r="F2210" s="22">
        <v>0</v>
      </c>
    </row>
    <row r="2211" spans="1:6" ht="19.2" x14ac:dyDescent="0.3">
      <c r="A2211" s="4" t="s">
        <v>394</v>
      </c>
      <c r="B2211" s="24" t="s">
        <v>252</v>
      </c>
      <c r="C2211" s="25" t="s">
        <v>66</v>
      </c>
      <c r="D2211" s="7">
        <v>5612.84</v>
      </c>
      <c r="E2211" s="16">
        <v>45519</v>
      </c>
      <c r="F2211" s="22">
        <v>0</v>
      </c>
    </row>
    <row r="2212" spans="1:6" ht="19.2" x14ac:dyDescent="0.3">
      <c r="A2212" s="4" t="s">
        <v>394</v>
      </c>
      <c r="B2212" s="24" t="s">
        <v>252</v>
      </c>
      <c r="C2212" s="25" t="s">
        <v>57</v>
      </c>
      <c r="D2212" s="7">
        <v>18768.52</v>
      </c>
      <c r="E2212" s="16">
        <v>45504</v>
      </c>
      <c r="F2212" s="22">
        <v>0</v>
      </c>
    </row>
    <row r="2213" spans="1:6" ht="19.2" x14ac:dyDescent="0.3">
      <c r="A2213" s="4" t="s">
        <v>394</v>
      </c>
      <c r="B2213" s="24" t="s">
        <v>252</v>
      </c>
      <c r="C2213" s="25" t="s">
        <v>80</v>
      </c>
      <c r="D2213" s="7">
        <v>16405.39</v>
      </c>
      <c r="E2213" s="16">
        <v>45488</v>
      </c>
      <c r="F2213" s="22">
        <v>0</v>
      </c>
    </row>
    <row r="2214" spans="1:6" ht="19.2" x14ac:dyDescent="0.3">
      <c r="A2214" s="4" t="s">
        <v>394</v>
      </c>
      <c r="B2214" s="24" t="s">
        <v>252</v>
      </c>
      <c r="C2214" s="25" t="s">
        <v>82</v>
      </c>
      <c r="D2214" s="7">
        <v>5689.87</v>
      </c>
      <c r="E2214" s="16">
        <v>45519</v>
      </c>
      <c r="F2214" s="22">
        <v>0</v>
      </c>
    </row>
    <row r="2215" spans="1:6" ht="19.2" x14ac:dyDescent="0.3">
      <c r="A2215" s="4" t="s">
        <v>394</v>
      </c>
      <c r="B2215" s="24" t="s">
        <v>252</v>
      </c>
      <c r="C2215" s="25" t="s">
        <v>84</v>
      </c>
      <c r="D2215" s="7">
        <v>5516.45</v>
      </c>
      <c r="E2215" s="16">
        <v>45519</v>
      </c>
      <c r="F2215" s="22">
        <v>0</v>
      </c>
    </row>
    <row r="2216" spans="1:6" ht="19.2" x14ac:dyDescent="0.3">
      <c r="A2216" s="4" t="s">
        <v>394</v>
      </c>
      <c r="B2216" s="24" t="s">
        <v>252</v>
      </c>
      <c r="C2216" s="25" t="s">
        <v>86</v>
      </c>
      <c r="D2216" s="7">
        <v>8400.0499999999993</v>
      </c>
      <c r="E2216" s="16">
        <v>45519</v>
      </c>
      <c r="F2216" s="22">
        <v>0</v>
      </c>
    </row>
    <row r="2217" spans="1:6" ht="19.2" x14ac:dyDescent="0.3">
      <c r="A2217" s="4" t="s">
        <v>394</v>
      </c>
      <c r="B2217" s="24" t="s">
        <v>252</v>
      </c>
      <c r="C2217" s="25" t="s">
        <v>88</v>
      </c>
      <c r="D2217" s="7">
        <v>5544.6</v>
      </c>
      <c r="E2217" s="16">
        <v>45519</v>
      </c>
      <c r="F2217" s="22">
        <v>0</v>
      </c>
    </row>
    <row r="2218" spans="1:6" ht="19.2" x14ac:dyDescent="0.3">
      <c r="A2218" s="4" t="s">
        <v>394</v>
      </c>
      <c r="B2218" s="24" t="s">
        <v>252</v>
      </c>
      <c r="C2218" s="25" t="s">
        <v>90</v>
      </c>
      <c r="D2218" s="7">
        <v>5544.6</v>
      </c>
      <c r="E2218" s="16">
        <v>45762</v>
      </c>
      <c r="F2218" s="22">
        <v>0</v>
      </c>
    </row>
    <row r="2219" spans="1:6" ht="19.2" x14ac:dyDescent="0.3">
      <c r="A2219" s="4" t="s">
        <v>394</v>
      </c>
      <c r="B2219" s="24" t="s">
        <v>252</v>
      </c>
      <c r="C2219" s="25" t="s">
        <v>92</v>
      </c>
      <c r="D2219" s="7">
        <v>52726.71</v>
      </c>
      <c r="E2219" s="16">
        <v>45519</v>
      </c>
      <c r="F2219" s="22">
        <v>0</v>
      </c>
    </row>
    <row r="2220" spans="1:6" ht="19.2" x14ac:dyDescent="0.3">
      <c r="A2220" s="4" t="s">
        <v>394</v>
      </c>
      <c r="B2220" s="24" t="s">
        <v>253</v>
      </c>
      <c r="C2220" s="25" t="s">
        <v>60</v>
      </c>
      <c r="D2220" s="7">
        <v>8409.7099999999991</v>
      </c>
      <c r="E2220" s="16">
        <v>45519</v>
      </c>
      <c r="F2220" s="22">
        <v>0</v>
      </c>
    </row>
    <row r="2221" spans="1:6" ht="19.2" x14ac:dyDescent="0.3">
      <c r="A2221" s="4" t="s">
        <v>394</v>
      </c>
      <c r="B2221" s="24" t="s">
        <v>253</v>
      </c>
      <c r="C2221" s="25" t="s">
        <v>62</v>
      </c>
      <c r="D2221" s="7">
        <v>8132.49</v>
      </c>
      <c r="E2221" s="16">
        <v>45519</v>
      </c>
      <c r="F2221" s="22">
        <v>0</v>
      </c>
    </row>
    <row r="2222" spans="1:6" ht="19.2" x14ac:dyDescent="0.3">
      <c r="A2222" s="4" t="s">
        <v>394</v>
      </c>
      <c r="B2222" s="24" t="s">
        <v>253</v>
      </c>
      <c r="C2222" s="25" t="s">
        <v>64</v>
      </c>
      <c r="D2222" s="7">
        <v>9612.44</v>
      </c>
      <c r="E2222" s="16">
        <v>45519</v>
      </c>
      <c r="F2222" s="22">
        <v>0</v>
      </c>
    </row>
    <row r="2223" spans="1:6" ht="19.2" x14ac:dyDescent="0.3">
      <c r="A2223" s="4" t="s">
        <v>394</v>
      </c>
      <c r="B2223" s="24" t="s">
        <v>253</v>
      </c>
      <c r="C2223" s="25" t="s">
        <v>66</v>
      </c>
      <c r="D2223" s="7">
        <v>7535.59</v>
      </c>
      <c r="E2223" s="16">
        <v>45519</v>
      </c>
      <c r="F2223" s="22">
        <v>0</v>
      </c>
    </row>
    <row r="2224" spans="1:6" ht="19.2" x14ac:dyDescent="0.3">
      <c r="A2224" s="4" t="s">
        <v>394</v>
      </c>
      <c r="B2224" s="24" t="s">
        <v>253</v>
      </c>
      <c r="C2224" s="25" t="s">
        <v>57</v>
      </c>
      <c r="D2224" s="7">
        <v>25197.9</v>
      </c>
      <c r="E2224" s="16">
        <v>45504</v>
      </c>
      <c r="F2224" s="22">
        <v>0</v>
      </c>
    </row>
    <row r="2225" spans="1:6" ht="19.2" x14ac:dyDescent="0.3">
      <c r="A2225" s="4" t="s">
        <v>394</v>
      </c>
      <c r="B2225" s="24" t="s">
        <v>253</v>
      </c>
      <c r="C2225" s="25" t="s">
        <v>80</v>
      </c>
      <c r="D2225" s="7">
        <v>22025.25</v>
      </c>
      <c r="E2225" s="16">
        <v>45488</v>
      </c>
      <c r="F2225" s="22">
        <v>0</v>
      </c>
    </row>
    <row r="2226" spans="1:6" ht="19.2" x14ac:dyDescent="0.3">
      <c r="A2226" s="4" t="s">
        <v>394</v>
      </c>
      <c r="B2226" s="24" t="s">
        <v>253</v>
      </c>
      <c r="C2226" s="25" t="s">
        <v>82</v>
      </c>
      <c r="D2226" s="7">
        <v>7639</v>
      </c>
      <c r="E2226" s="16">
        <v>45519</v>
      </c>
      <c r="F2226" s="22">
        <v>0</v>
      </c>
    </row>
    <row r="2227" spans="1:6" ht="19.2" x14ac:dyDescent="0.3">
      <c r="A2227" s="4" t="s">
        <v>394</v>
      </c>
      <c r="B2227" s="24" t="s">
        <v>253</v>
      </c>
      <c r="C2227" s="25" t="s">
        <v>84</v>
      </c>
      <c r="D2227" s="7">
        <v>7406.18</v>
      </c>
      <c r="E2227" s="16">
        <v>45519</v>
      </c>
      <c r="F2227" s="22">
        <v>0</v>
      </c>
    </row>
    <row r="2228" spans="1:6" ht="19.2" x14ac:dyDescent="0.3">
      <c r="A2228" s="4" t="s">
        <v>394</v>
      </c>
      <c r="B2228" s="24" t="s">
        <v>253</v>
      </c>
      <c r="C2228" s="25" t="s">
        <v>86</v>
      </c>
      <c r="D2228" s="7">
        <v>11277.59</v>
      </c>
      <c r="E2228" s="16">
        <v>45519</v>
      </c>
      <c r="F2228" s="22">
        <v>0</v>
      </c>
    </row>
    <row r="2229" spans="1:6" ht="19.2" x14ac:dyDescent="0.3">
      <c r="A2229" s="4" t="s">
        <v>394</v>
      </c>
      <c r="B2229" s="24" t="s">
        <v>253</v>
      </c>
      <c r="C2229" s="25" t="s">
        <v>88</v>
      </c>
      <c r="D2229" s="7">
        <v>7443.96</v>
      </c>
      <c r="E2229" s="16">
        <v>45519</v>
      </c>
      <c r="F2229" s="22">
        <v>0</v>
      </c>
    </row>
    <row r="2230" spans="1:6" ht="19.2" x14ac:dyDescent="0.3">
      <c r="A2230" s="4" t="s">
        <v>394</v>
      </c>
      <c r="B2230" s="24" t="s">
        <v>253</v>
      </c>
      <c r="C2230" s="25" t="s">
        <v>90</v>
      </c>
      <c r="D2230" s="7">
        <v>7443.96</v>
      </c>
      <c r="E2230" s="16">
        <v>45762</v>
      </c>
      <c r="F2230" s="22">
        <v>0</v>
      </c>
    </row>
    <row r="2231" spans="1:6" ht="19.2" x14ac:dyDescent="0.3">
      <c r="A2231" s="4" t="s">
        <v>394</v>
      </c>
      <c r="B2231" s="24" t="s">
        <v>253</v>
      </c>
      <c r="C2231" s="25" t="s">
        <v>92</v>
      </c>
      <c r="D2231" s="7">
        <v>70788.88</v>
      </c>
      <c r="E2231" s="16">
        <v>45519</v>
      </c>
      <c r="F2231" s="22">
        <v>0</v>
      </c>
    </row>
    <row r="2232" spans="1:6" ht="19.2" x14ac:dyDescent="0.3">
      <c r="A2232" s="4" t="s">
        <v>394</v>
      </c>
      <c r="B2232" s="24" t="s">
        <v>254</v>
      </c>
      <c r="C2232" s="25" t="s">
        <v>60</v>
      </c>
      <c r="D2232" s="7">
        <v>188712.43</v>
      </c>
      <c r="E2232" s="16">
        <v>45519</v>
      </c>
      <c r="F2232" s="22">
        <v>0</v>
      </c>
    </row>
    <row r="2233" spans="1:6" ht="19.2" x14ac:dyDescent="0.3">
      <c r="A2233" s="4" t="s">
        <v>394</v>
      </c>
      <c r="B2233" s="24" t="s">
        <v>254</v>
      </c>
      <c r="C2233" s="25" t="s">
        <v>61</v>
      </c>
      <c r="D2233" s="7">
        <v>50861.79</v>
      </c>
      <c r="E2233" s="16">
        <v>45519</v>
      </c>
      <c r="F2233" s="22">
        <v>0</v>
      </c>
    </row>
    <row r="2234" spans="1:6" ht="19.2" x14ac:dyDescent="0.3">
      <c r="A2234" s="4" t="s">
        <v>394</v>
      </c>
      <c r="B2234" s="24" t="s">
        <v>254</v>
      </c>
      <c r="C2234" s="25" t="s">
        <v>62</v>
      </c>
      <c r="D2234" s="7">
        <v>182491.59</v>
      </c>
      <c r="E2234" s="16">
        <v>45519</v>
      </c>
      <c r="F2234" s="22">
        <v>0</v>
      </c>
    </row>
    <row r="2235" spans="1:6" ht="19.2" x14ac:dyDescent="0.3">
      <c r="A2235" s="4" t="s">
        <v>394</v>
      </c>
      <c r="B2235" s="24" t="s">
        <v>254</v>
      </c>
      <c r="C2235" s="25" t="s">
        <v>63</v>
      </c>
      <c r="D2235" s="7">
        <v>49185.15</v>
      </c>
      <c r="E2235" s="16">
        <v>45519</v>
      </c>
      <c r="F2235" s="22">
        <v>0</v>
      </c>
    </row>
    <row r="2236" spans="1:6" ht="19.2" x14ac:dyDescent="0.3">
      <c r="A2236" s="4" t="s">
        <v>394</v>
      </c>
      <c r="B2236" s="24" t="s">
        <v>254</v>
      </c>
      <c r="C2236" s="25" t="s">
        <v>64</v>
      </c>
      <c r="D2236" s="7">
        <v>215701.26</v>
      </c>
      <c r="E2236" s="16">
        <v>45519</v>
      </c>
      <c r="F2236" s="22">
        <v>0</v>
      </c>
    </row>
    <row r="2237" spans="1:6" ht="19.2" x14ac:dyDescent="0.3">
      <c r="A2237" s="4" t="s">
        <v>394</v>
      </c>
      <c r="B2237" s="24" t="s">
        <v>254</v>
      </c>
      <c r="C2237" s="25" t="s">
        <v>65</v>
      </c>
      <c r="D2237" s="7">
        <v>55983.45</v>
      </c>
      <c r="E2237" s="16">
        <v>45519</v>
      </c>
      <c r="F2237" s="22">
        <v>0</v>
      </c>
    </row>
    <row r="2238" spans="1:6" ht="19.2" x14ac:dyDescent="0.3">
      <c r="A2238" s="4" t="s">
        <v>394</v>
      </c>
      <c r="B2238" s="24" t="s">
        <v>254</v>
      </c>
      <c r="C2238" s="25" t="s">
        <v>66</v>
      </c>
      <c r="D2238" s="7">
        <v>169097.17</v>
      </c>
      <c r="E2238" s="16">
        <v>45519</v>
      </c>
      <c r="F2238" s="22">
        <v>0</v>
      </c>
    </row>
    <row r="2239" spans="1:6" ht="19.2" x14ac:dyDescent="0.3">
      <c r="A2239" s="4" t="s">
        <v>394</v>
      </c>
      <c r="B2239" s="24" t="s">
        <v>254</v>
      </c>
      <c r="C2239" s="25" t="s">
        <v>67</v>
      </c>
      <c r="D2239" s="7">
        <v>43887.75</v>
      </c>
      <c r="E2239" s="16">
        <v>45519</v>
      </c>
      <c r="F2239" s="22">
        <v>0</v>
      </c>
    </row>
    <row r="2240" spans="1:6" ht="19.2" x14ac:dyDescent="0.3">
      <c r="A2240" s="4" t="s">
        <v>394</v>
      </c>
      <c r="B2240" s="24" t="s">
        <v>254</v>
      </c>
      <c r="C2240" s="25" t="s">
        <v>57</v>
      </c>
      <c r="D2240" s="7">
        <v>563617.48</v>
      </c>
      <c r="E2240" s="16">
        <v>45504</v>
      </c>
      <c r="F2240" s="22">
        <v>0</v>
      </c>
    </row>
    <row r="2241" spans="1:6" ht="19.2" x14ac:dyDescent="0.3">
      <c r="A2241" s="4" t="s">
        <v>394</v>
      </c>
      <c r="B2241" s="24" t="s">
        <v>254</v>
      </c>
      <c r="C2241" s="25" t="s">
        <v>72</v>
      </c>
      <c r="D2241" s="7">
        <v>85549.54</v>
      </c>
      <c r="E2241" s="16">
        <v>45504</v>
      </c>
      <c r="F2241" s="22">
        <v>19960.27</v>
      </c>
    </row>
    <row r="2242" spans="1:6" ht="19.2" x14ac:dyDescent="0.3">
      <c r="A2242" s="4" t="s">
        <v>394</v>
      </c>
      <c r="B2242" s="24" t="s">
        <v>254</v>
      </c>
      <c r="C2242" s="25" t="s">
        <v>71</v>
      </c>
      <c r="D2242" s="7">
        <v>178242.93</v>
      </c>
      <c r="E2242" s="16">
        <v>45504</v>
      </c>
      <c r="F2242" s="22">
        <v>0</v>
      </c>
    </row>
    <row r="2243" spans="1:6" ht="19.2" x14ac:dyDescent="0.3">
      <c r="A2243" s="4" t="s">
        <v>394</v>
      </c>
      <c r="B2243" s="24" t="s">
        <v>254</v>
      </c>
      <c r="C2243" s="25" t="s">
        <v>80</v>
      </c>
      <c r="D2243" s="7">
        <v>502065.9</v>
      </c>
      <c r="E2243" s="16">
        <v>45488</v>
      </c>
      <c r="F2243" s="22">
        <v>0</v>
      </c>
    </row>
    <row r="2244" spans="1:6" ht="19.2" x14ac:dyDescent="0.3">
      <c r="A2244" s="4" t="s">
        <v>394</v>
      </c>
      <c r="B2244" s="24" t="s">
        <v>254</v>
      </c>
      <c r="C2244" s="25" t="s">
        <v>81</v>
      </c>
      <c r="D2244" s="7">
        <v>109747.89</v>
      </c>
      <c r="E2244" s="16">
        <v>45488</v>
      </c>
      <c r="F2244" s="22">
        <v>18528.63</v>
      </c>
    </row>
    <row r="2245" spans="1:6" ht="19.2" x14ac:dyDescent="0.3">
      <c r="A2245" s="4" t="s">
        <v>394</v>
      </c>
      <c r="B2245" s="24" t="s">
        <v>254</v>
      </c>
      <c r="C2245" s="25" t="s">
        <v>82</v>
      </c>
      <c r="D2245" s="7">
        <v>171417.67</v>
      </c>
      <c r="E2245" s="16">
        <v>45519</v>
      </c>
      <c r="F2245" s="22">
        <v>0</v>
      </c>
    </row>
    <row r="2246" spans="1:6" ht="19.2" x14ac:dyDescent="0.3">
      <c r="A2246" s="4" t="s">
        <v>394</v>
      </c>
      <c r="B2246" s="24" t="s">
        <v>254</v>
      </c>
      <c r="C2246" s="25" t="s">
        <v>83</v>
      </c>
      <c r="D2246" s="7">
        <v>46200.5</v>
      </c>
      <c r="E2246" s="16">
        <v>45519</v>
      </c>
      <c r="F2246" s="22">
        <v>0</v>
      </c>
    </row>
    <row r="2247" spans="1:6" ht="19.2" x14ac:dyDescent="0.3">
      <c r="A2247" s="4" t="s">
        <v>394</v>
      </c>
      <c r="B2247" s="24" t="s">
        <v>254</v>
      </c>
      <c r="C2247" s="25" t="s">
        <v>84</v>
      </c>
      <c r="D2247" s="7">
        <v>166193.35</v>
      </c>
      <c r="E2247" s="16">
        <v>45519</v>
      </c>
      <c r="F2247" s="22">
        <v>0</v>
      </c>
    </row>
    <row r="2248" spans="1:6" ht="19.2" x14ac:dyDescent="0.3">
      <c r="A2248" s="4" t="s">
        <v>394</v>
      </c>
      <c r="B2248" s="24" t="s">
        <v>254</v>
      </c>
      <c r="C2248" s="25" t="s">
        <v>85</v>
      </c>
      <c r="D2248" s="7">
        <v>44792.44</v>
      </c>
      <c r="E2248" s="16">
        <v>45519</v>
      </c>
      <c r="F2248" s="22">
        <v>0</v>
      </c>
    </row>
    <row r="2249" spans="1:6" ht="19.2" x14ac:dyDescent="0.3">
      <c r="A2249" s="4" t="s">
        <v>394</v>
      </c>
      <c r="B2249" s="24" t="s">
        <v>254</v>
      </c>
      <c r="C2249" s="25" t="s">
        <v>86</v>
      </c>
      <c r="D2249" s="7">
        <v>253067.07</v>
      </c>
      <c r="E2249" s="16">
        <v>45519</v>
      </c>
      <c r="F2249" s="22">
        <v>0</v>
      </c>
    </row>
    <row r="2250" spans="1:6" ht="19.2" x14ac:dyDescent="0.3">
      <c r="A2250" s="4" t="s">
        <v>394</v>
      </c>
      <c r="B2250" s="24" t="s">
        <v>254</v>
      </c>
      <c r="C2250" s="25" t="s">
        <v>87</v>
      </c>
      <c r="D2250" s="7">
        <v>65681.440000000002</v>
      </c>
      <c r="E2250" s="16">
        <v>45519</v>
      </c>
      <c r="F2250" s="22">
        <v>0</v>
      </c>
    </row>
    <row r="2251" spans="1:6" ht="19.2" x14ac:dyDescent="0.3">
      <c r="A2251" s="4" t="s">
        <v>394</v>
      </c>
      <c r="B2251" s="24" t="s">
        <v>254</v>
      </c>
      <c r="C2251" s="25" t="s">
        <v>88</v>
      </c>
      <c r="D2251" s="7">
        <v>167041.17000000001</v>
      </c>
      <c r="E2251" s="16">
        <v>45519</v>
      </c>
      <c r="F2251" s="22">
        <v>0</v>
      </c>
    </row>
    <row r="2252" spans="1:6" ht="19.2" x14ac:dyDescent="0.3">
      <c r="A2252" s="4" t="s">
        <v>394</v>
      </c>
      <c r="B2252" s="24" t="s">
        <v>254</v>
      </c>
      <c r="C2252" s="25" t="s">
        <v>89</v>
      </c>
      <c r="D2252" s="7">
        <v>43354.14</v>
      </c>
      <c r="E2252" s="16">
        <v>45519</v>
      </c>
      <c r="F2252" s="22">
        <v>0</v>
      </c>
    </row>
    <row r="2253" spans="1:6" ht="19.2" x14ac:dyDescent="0.3">
      <c r="A2253" s="4" t="s">
        <v>394</v>
      </c>
      <c r="B2253" s="24" t="s">
        <v>254</v>
      </c>
      <c r="C2253" s="25" t="s">
        <v>90</v>
      </c>
      <c r="D2253" s="7">
        <v>167041.17000000001</v>
      </c>
      <c r="E2253" s="16">
        <v>45762</v>
      </c>
      <c r="F2253" s="22">
        <v>0</v>
      </c>
    </row>
    <row r="2254" spans="1:6" ht="19.2" x14ac:dyDescent="0.3">
      <c r="A2254" s="4" t="s">
        <v>394</v>
      </c>
      <c r="B2254" s="24" t="s">
        <v>254</v>
      </c>
      <c r="C2254" s="25" t="s">
        <v>91</v>
      </c>
      <c r="D2254" s="7">
        <v>43354.14</v>
      </c>
      <c r="E2254" s="16">
        <v>45762</v>
      </c>
      <c r="F2254" s="22">
        <v>0</v>
      </c>
    </row>
    <row r="2255" spans="1:6" ht="19.2" x14ac:dyDescent="0.3">
      <c r="A2255" s="4" t="s">
        <v>394</v>
      </c>
      <c r="B2255" s="24" t="s">
        <v>254</v>
      </c>
      <c r="C2255" s="25" t="s">
        <v>92</v>
      </c>
      <c r="D2255" s="7">
        <v>1588489.17</v>
      </c>
      <c r="E2255" s="16">
        <v>45519</v>
      </c>
      <c r="F2255" s="22">
        <v>0</v>
      </c>
    </row>
    <row r="2256" spans="1:6" ht="19.2" x14ac:dyDescent="0.3">
      <c r="A2256" s="4" t="s">
        <v>394</v>
      </c>
      <c r="B2256" s="24" t="s">
        <v>254</v>
      </c>
      <c r="C2256" s="25" t="s">
        <v>93</v>
      </c>
      <c r="D2256" s="7">
        <v>412279.05</v>
      </c>
      <c r="E2256" s="16">
        <v>45519</v>
      </c>
      <c r="F2256" s="22">
        <v>0</v>
      </c>
    </row>
    <row r="2257" spans="1:6" ht="19.2" x14ac:dyDescent="0.3">
      <c r="A2257" s="4" t="s">
        <v>394</v>
      </c>
      <c r="B2257" s="24" t="s">
        <v>255</v>
      </c>
      <c r="C2257" s="25" t="s">
        <v>60</v>
      </c>
      <c r="D2257" s="7">
        <v>6414.03</v>
      </c>
      <c r="E2257" s="16">
        <v>45519</v>
      </c>
      <c r="F2257" s="22">
        <v>0</v>
      </c>
    </row>
    <row r="2258" spans="1:6" ht="19.2" x14ac:dyDescent="0.3">
      <c r="A2258" s="4" t="s">
        <v>394</v>
      </c>
      <c r="B2258" s="24" t="s">
        <v>255</v>
      </c>
      <c r="C2258" s="25" t="s">
        <v>62</v>
      </c>
      <c r="D2258" s="7">
        <v>6202.6</v>
      </c>
      <c r="E2258" s="16">
        <v>45519</v>
      </c>
      <c r="F2258" s="22">
        <v>0</v>
      </c>
    </row>
    <row r="2259" spans="1:6" ht="19.2" x14ac:dyDescent="0.3">
      <c r="A2259" s="4" t="s">
        <v>394</v>
      </c>
      <c r="B2259" s="24" t="s">
        <v>255</v>
      </c>
      <c r="C2259" s="25" t="s">
        <v>64</v>
      </c>
      <c r="D2259" s="7">
        <v>7331.34</v>
      </c>
      <c r="E2259" s="16">
        <v>45519</v>
      </c>
      <c r="F2259" s="22">
        <v>0</v>
      </c>
    </row>
    <row r="2260" spans="1:6" ht="19.2" x14ac:dyDescent="0.3">
      <c r="A2260" s="4" t="s">
        <v>394</v>
      </c>
      <c r="B2260" s="24" t="s">
        <v>255</v>
      </c>
      <c r="C2260" s="25" t="s">
        <v>66</v>
      </c>
      <c r="D2260" s="7">
        <v>5747.34</v>
      </c>
      <c r="E2260" s="16">
        <v>45519</v>
      </c>
      <c r="F2260" s="22">
        <v>0</v>
      </c>
    </row>
    <row r="2261" spans="1:6" ht="19.2" x14ac:dyDescent="0.3">
      <c r="A2261" s="4" t="s">
        <v>394</v>
      </c>
      <c r="B2261" s="24" t="s">
        <v>255</v>
      </c>
      <c r="C2261" s="25" t="s">
        <v>57</v>
      </c>
      <c r="D2261" s="7">
        <v>19218.27</v>
      </c>
      <c r="E2261" s="16">
        <v>45504</v>
      </c>
      <c r="F2261" s="22">
        <v>0</v>
      </c>
    </row>
    <row r="2262" spans="1:6" ht="19.2" x14ac:dyDescent="0.3">
      <c r="A2262" s="4" t="s">
        <v>394</v>
      </c>
      <c r="B2262" s="24" t="s">
        <v>255</v>
      </c>
      <c r="C2262" s="25" t="s">
        <v>80</v>
      </c>
      <c r="D2262" s="7">
        <v>16798.509999999998</v>
      </c>
      <c r="E2262" s="16">
        <v>45488</v>
      </c>
      <c r="F2262" s="22">
        <v>0</v>
      </c>
    </row>
    <row r="2263" spans="1:6" ht="19.2" x14ac:dyDescent="0.3">
      <c r="A2263" s="4" t="s">
        <v>394</v>
      </c>
      <c r="B2263" s="24" t="s">
        <v>255</v>
      </c>
      <c r="C2263" s="25" t="s">
        <v>82</v>
      </c>
      <c r="D2263" s="7">
        <v>5826.21</v>
      </c>
      <c r="E2263" s="16">
        <v>45519</v>
      </c>
      <c r="F2263" s="22">
        <v>0</v>
      </c>
    </row>
    <row r="2264" spans="1:6" ht="19.2" x14ac:dyDescent="0.3">
      <c r="A2264" s="4" t="s">
        <v>394</v>
      </c>
      <c r="B2264" s="24" t="s">
        <v>255</v>
      </c>
      <c r="C2264" s="25" t="s">
        <v>84</v>
      </c>
      <c r="D2264" s="7">
        <v>5648.65</v>
      </c>
      <c r="E2264" s="16">
        <v>45519</v>
      </c>
      <c r="F2264" s="22">
        <v>0</v>
      </c>
    </row>
    <row r="2265" spans="1:6" ht="19.2" x14ac:dyDescent="0.3">
      <c r="A2265" s="4" t="s">
        <v>394</v>
      </c>
      <c r="B2265" s="24" t="s">
        <v>255</v>
      </c>
      <c r="C2265" s="25" t="s">
        <v>86</v>
      </c>
      <c r="D2265" s="7">
        <v>8601.34</v>
      </c>
      <c r="E2265" s="16">
        <v>45519</v>
      </c>
      <c r="F2265" s="22">
        <v>0</v>
      </c>
    </row>
    <row r="2266" spans="1:6" ht="19.2" x14ac:dyDescent="0.3">
      <c r="A2266" s="4" t="s">
        <v>394</v>
      </c>
      <c r="B2266" s="24" t="s">
        <v>255</v>
      </c>
      <c r="C2266" s="25" t="s">
        <v>88</v>
      </c>
      <c r="D2266" s="7">
        <v>5677.46</v>
      </c>
      <c r="E2266" s="16">
        <v>45519</v>
      </c>
      <c r="F2266" s="22">
        <v>0</v>
      </c>
    </row>
    <row r="2267" spans="1:6" ht="19.2" x14ac:dyDescent="0.3">
      <c r="A2267" s="4" t="s">
        <v>394</v>
      </c>
      <c r="B2267" s="24" t="s">
        <v>255</v>
      </c>
      <c r="C2267" s="25" t="s">
        <v>90</v>
      </c>
      <c r="D2267" s="7">
        <v>5677.46</v>
      </c>
      <c r="E2267" s="16">
        <v>45762</v>
      </c>
      <c r="F2267" s="22">
        <v>0</v>
      </c>
    </row>
    <row r="2268" spans="1:6" ht="19.2" x14ac:dyDescent="0.3">
      <c r="A2268" s="4" t="s">
        <v>394</v>
      </c>
      <c r="B2268" s="24" t="s">
        <v>255</v>
      </c>
      <c r="C2268" s="25" t="s">
        <v>92</v>
      </c>
      <c r="D2268" s="7">
        <v>53990.2</v>
      </c>
      <c r="E2268" s="16">
        <v>45519</v>
      </c>
      <c r="F2268" s="22">
        <v>0</v>
      </c>
    </row>
    <row r="2269" spans="1:6" ht="19.2" x14ac:dyDescent="0.3">
      <c r="A2269" s="4" t="s">
        <v>394</v>
      </c>
      <c r="B2269" s="24" t="s">
        <v>256</v>
      </c>
      <c r="C2269" s="25" t="s">
        <v>60</v>
      </c>
      <c r="D2269" s="7">
        <v>774.82</v>
      </c>
      <c r="E2269" s="16">
        <v>45519</v>
      </c>
      <c r="F2269" s="22">
        <v>0</v>
      </c>
    </row>
    <row r="2270" spans="1:6" ht="19.2" x14ac:dyDescent="0.3">
      <c r="A2270" s="4" t="s">
        <v>394</v>
      </c>
      <c r="B2270" s="24" t="s">
        <v>256</v>
      </c>
      <c r="C2270" s="25" t="s">
        <v>62</v>
      </c>
      <c r="D2270" s="7">
        <v>749.28</v>
      </c>
      <c r="E2270" s="16">
        <v>45519</v>
      </c>
      <c r="F2270" s="22">
        <v>0</v>
      </c>
    </row>
    <row r="2271" spans="1:6" ht="19.2" x14ac:dyDescent="0.3">
      <c r="A2271" s="4" t="s">
        <v>394</v>
      </c>
      <c r="B2271" s="24" t="s">
        <v>256</v>
      </c>
      <c r="C2271" s="25" t="s">
        <v>64</v>
      </c>
      <c r="D2271" s="7">
        <v>885.63</v>
      </c>
      <c r="E2271" s="16">
        <v>45519</v>
      </c>
      <c r="F2271" s="22">
        <v>0</v>
      </c>
    </row>
    <row r="2272" spans="1:6" ht="19.2" x14ac:dyDescent="0.3">
      <c r="A2272" s="4" t="s">
        <v>394</v>
      </c>
      <c r="B2272" s="24" t="s">
        <v>256</v>
      </c>
      <c r="C2272" s="25" t="s">
        <v>66</v>
      </c>
      <c r="D2272" s="7">
        <v>694.28</v>
      </c>
      <c r="E2272" s="16">
        <v>45519</v>
      </c>
      <c r="F2272" s="22">
        <v>0</v>
      </c>
    </row>
    <row r="2273" spans="1:6" ht="19.2" x14ac:dyDescent="0.3">
      <c r="A2273" s="4" t="s">
        <v>394</v>
      </c>
      <c r="B2273" s="24" t="s">
        <v>256</v>
      </c>
      <c r="C2273" s="25" t="s">
        <v>57</v>
      </c>
      <c r="D2273" s="7">
        <v>2321.58</v>
      </c>
      <c r="E2273" s="16">
        <v>45504</v>
      </c>
      <c r="F2273" s="22">
        <v>0</v>
      </c>
    </row>
    <row r="2274" spans="1:6" ht="19.2" x14ac:dyDescent="0.3">
      <c r="A2274" s="4" t="s">
        <v>394</v>
      </c>
      <c r="B2274" s="24" t="s">
        <v>256</v>
      </c>
      <c r="C2274" s="25" t="s">
        <v>80</v>
      </c>
      <c r="D2274" s="7">
        <v>2029.28</v>
      </c>
      <c r="E2274" s="16">
        <v>45488</v>
      </c>
      <c r="F2274" s="22">
        <v>0</v>
      </c>
    </row>
    <row r="2275" spans="1:6" ht="19.2" x14ac:dyDescent="0.3">
      <c r="A2275" s="4" t="s">
        <v>394</v>
      </c>
      <c r="B2275" s="24" t="s">
        <v>256</v>
      </c>
      <c r="C2275" s="25" t="s">
        <v>82</v>
      </c>
      <c r="D2275" s="7">
        <v>703.81</v>
      </c>
      <c r="E2275" s="16">
        <v>45519</v>
      </c>
      <c r="F2275" s="22">
        <v>0</v>
      </c>
    </row>
    <row r="2276" spans="1:6" ht="19.2" x14ac:dyDescent="0.3">
      <c r="A2276" s="4" t="s">
        <v>394</v>
      </c>
      <c r="B2276" s="24" t="s">
        <v>256</v>
      </c>
      <c r="C2276" s="25" t="s">
        <v>84</v>
      </c>
      <c r="D2276" s="7">
        <v>682.36</v>
      </c>
      <c r="E2276" s="16">
        <v>45519</v>
      </c>
      <c r="F2276" s="22">
        <v>0</v>
      </c>
    </row>
    <row r="2277" spans="1:6" ht="19.2" x14ac:dyDescent="0.3">
      <c r="A2277" s="4" t="s">
        <v>394</v>
      </c>
      <c r="B2277" s="24" t="s">
        <v>256</v>
      </c>
      <c r="C2277" s="25" t="s">
        <v>86</v>
      </c>
      <c r="D2277" s="7">
        <v>1039.05</v>
      </c>
      <c r="E2277" s="16">
        <v>45519</v>
      </c>
      <c r="F2277" s="22">
        <v>0</v>
      </c>
    </row>
    <row r="2278" spans="1:6" ht="19.2" x14ac:dyDescent="0.3">
      <c r="A2278" s="4" t="s">
        <v>394</v>
      </c>
      <c r="B2278" s="24" t="s">
        <v>256</v>
      </c>
      <c r="C2278" s="25" t="s">
        <v>88</v>
      </c>
      <c r="D2278" s="7">
        <v>685.84</v>
      </c>
      <c r="E2278" s="16">
        <v>45519</v>
      </c>
      <c r="F2278" s="22">
        <v>0</v>
      </c>
    </row>
    <row r="2279" spans="1:6" ht="19.2" x14ac:dyDescent="0.3">
      <c r="A2279" s="4" t="s">
        <v>394</v>
      </c>
      <c r="B2279" s="24" t="s">
        <v>256</v>
      </c>
      <c r="C2279" s="25" t="s">
        <v>90</v>
      </c>
      <c r="D2279" s="7">
        <v>685.84</v>
      </c>
      <c r="E2279" s="16">
        <v>45762</v>
      </c>
      <c r="F2279" s="22">
        <v>0</v>
      </c>
    </row>
    <row r="2280" spans="1:6" ht="19.2" x14ac:dyDescent="0.3">
      <c r="A2280" s="4" t="s">
        <v>394</v>
      </c>
      <c r="B2280" s="24" t="s">
        <v>256</v>
      </c>
      <c r="C2280" s="25" t="s">
        <v>92</v>
      </c>
      <c r="D2280" s="7">
        <v>6522.07</v>
      </c>
      <c r="E2280" s="16">
        <v>45519</v>
      </c>
      <c r="F2280" s="22">
        <v>0</v>
      </c>
    </row>
    <row r="2281" spans="1:6" ht="19.2" x14ac:dyDescent="0.3">
      <c r="A2281" s="4" t="s">
        <v>394</v>
      </c>
      <c r="B2281" s="24" t="s">
        <v>257</v>
      </c>
      <c r="C2281" s="25" t="s">
        <v>60</v>
      </c>
      <c r="D2281" s="7">
        <v>28245.99</v>
      </c>
      <c r="E2281" s="16">
        <v>45519</v>
      </c>
      <c r="F2281" s="22">
        <v>0</v>
      </c>
    </row>
    <row r="2282" spans="1:6" ht="19.2" x14ac:dyDescent="0.3">
      <c r="A2282" s="4" t="s">
        <v>394</v>
      </c>
      <c r="B2282" s="24" t="s">
        <v>257</v>
      </c>
      <c r="C2282" s="25" t="s">
        <v>62</v>
      </c>
      <c r="D2282" s="7">
        <v>27314.87</v>
      </c>
      <c r="E2282" s="16">
        <v>45519</v>
      </c>
      <c r="F2282" s="22">
        <v>0</v>
      </c>
    </row>
    <row r="2283" spans="1:6" ht="19.2" x14ac:dyDescent="0.3">
      <c r="A2283" s="4" t="s">
        <v>394</v>
      </c>
      <c r="B2283" s="24" t="s">
        <v>257</v>
      </c>
      <c r="C2283" s="25" t="s">
        <v>64</v>
      </c>
      <c r="D2283" s="7">
        <v>32285.599999999999</v>
      </c>
      <c r="E2283" s="16">
        <v>45519</v>
      </c>
      <c r="F2283" s="22">
        <v>0</v>
      </c>
    </row>
    <row r="2284" spans="1:6" ht="19.2" x14ac:dyDescent="0.3">
      <c r="A2284" s="4" t="s">
        <v>394</v>
      </c>
      <c r="B2284" s="24" t="s">
        <v>257</v>
      </c>
      <c r="C2284" s="25" t="s">
        <v>66</v>
      </c>
      <c r="D2284" s="7">
        <v>25310.02</v>
      </c>
      <c r="E2284" s="16">
        <v>45519</v>
      </c>
      <c r="F2284" s="22">
        <v>0</v>
      </c>
    </row>
    <row r="2285" spans="1:6" ht="19.2" x14ac:dyDescent="0.3">
      <c r="A2285" s="4" t="s">
        <v>394</v>
      </c>
      <c r="B2285" s="24" t="s">
        <v>257</v>
      </c>
      <c r="C2285" s="25" t="s">
        <v>57</v>
      </c>
      <c r="D2285" s="7">
        <v>84633.02</v>
      </c>
      <c r="E2285" s="16">
        <v>45504</v>
      </c>
      <c r="F2285" s="22">
        <v>0</v>
      </c>
    </row>
    <row r="2286" spans="1:6" ht="19.2" x14ac:dyDescent="0.3">
      <c r="A2286" s="4" t="s">
        <v>394</v>
      </c>
      <c r="B2286" s="24" t="s">
        <v>257</v>
      </c>
      <c r="C2286" s="25" t="s">
        <v>80</v>
      </c>
      <c r="D2286" s="7">
        <v>73976.94</v>
      </c>
      <c r="E2286" s="16">
        <v>45488</v>
      </c>
      <c r="F2286" s="22">
        <v>0</v>
      </c>
    </row>
    <row r="2287" spans="1:6" ht="19.2" x14ac:dyDescent="0.3">
      <c r="A2287" s="4" t="s">
        <v>394</v>
      </c>
      <c r="B2287" s="24" t="s">
        <v>257</v>
      </c>
      <c r="C2287" s="25" t="s">
        <v>82</v>
      </c>
      <c r="D2287" s="7">
        <v>25657.35</v>
      </c>
      <c r="E2287" s="16">
        <v>45519</v>
      </c>
      <c r="F2287" s="22">
        <v>0</v>
      </c>
    </row>
    <row r="2288" spans="1:6" ht="19.2" x14ac:dyDescent="0.3">
      <c r="A2288" s="4" t="s">
        <v>394</v>
      </c>
      <c r="B2288" s="24" t="s">
        <v>257</v>
      </c>
      <c r="C2288" s="25" t="s">
        <v>84</v>
      </c>
      <c r="D2288" s="7">
        <v>24875.39</v>
      </c>
      <c r="E2288" s="16">
        <v>45519</v>
      </c>
      <c r="F2288" s="22">
        <v>0</v>
      </c>
    </row>
    <row r="2289" spans="1:6" ht="19.2" x14ac:dyDescent="0.3">
      <c r="A2289" s="4" t="s">
        <v>394</v>
      </c>
      <c r="B2289" s="24" t="s">
        <v>257</v>
      </c>
      <c r="C2289" s="25" t="s">
        <v>86</v>
      </c>
      <c r="D2289" s="7">
        <v>37878.42</v>
      </c>
      <c r="E2289" s="16">
        <v>45519</v>
      </c>
      <c r="F2289" s="22">
        <v>0</v>
      </c>
    </row>
    <row r="2290" spans="1:6" ht="19.2" x14ac:dyDescent="0.3">
      <c r="A2290" s="4" t="s">
        <v>394</v>
      </c>
      <c r="B2290" s="24" t="s">
        <v>257</v>
      </c>
      <c r="C2290" s="25" t="s">
        <v>88</v>
      </c>
      <c r="D2290" s="7">
        <v>25002.29</v>
      </c>
      <c r="E2290" s="16">
        <v>45519</v>
      </c>
      <c r="F2290" s="22">
        <v>0</v>
      </c>
    </row>
    <row r="2291" spans="1:6" ht="19.2" x14ac:dyDescent="0.3">
      <c r="A2291" s="4" t="s">
        <v>394</v>
      </c>
      <c r="B2291" s="24" t="s">
        <v>257</v>
      </c>
      <c r="C2291" s="25" t="s">
        <v>90</v>
      </c>
      <c r="D2291" s="7">
        <v>25002.29</v>
      </c>
      <c r="E2291" s="16">
        <v>45762</v>
      </c>
      <c r="F2291" s="22">
        <v>0</v>
      </c>
    </row>
    <row r="2292" spans="1:6" ht="19.2" x14ac:dyDescent="0.3">
      <c r="A2292" s="4" t="s">
        <v>394</v>
      </c>
      <c r="B2292" s="24" t="s">
        <v>257</v>
      </c>
      <c r="C2292" s="25" t="s">
        <v>92</v>
      </c>
      <c r="D2292" s="7">
        <v>237760.93</v>
      </c>
      <c r="E2292" s="16">
        <v>45519</v>
      </c>
      <c r="F2292" s="22">
        <v>0</v>
      </c>
    </row>
    <row r="2293" spans="1:6" ht="19.2" x14ac:dyDescent="0.3">
      <c r="A2293" s="4" t="s">
        <v>394</v>
      </c>
      <c r="B2293" s="24" t="s">
        <v>258</v>
      </c>
      <c r="C2293" s="25" t="s">
        <v>60</v>
      </c>
      <c r="D2293" s="7">
        <v>9848.34</v>
      </c>
      <c r="E2293" s="16">
        <v>45519</v>
      </c>
      <c r="F2293" s="22">
        <v>0</v>
      </c>
    </row>
    <row r="2294" spans="1:6" ht="19.2" x14ac:dyDescent="0.3">
      <c r="A2294" s="4" t="s">
        <v>394</v>
      </c>
      <c r="B2294" s="24" t="s">
        <v>258</v>
      </c>
      <c r="C2294" s="25" t="s">
        <v>61</v>
      </c>
      <c r="D2294" s="7">
        <v>2680.89</v>
      </c>
      <c r="E2294" s="16">
        <v>45519</v>
      </c>
      <c r="F2294" s="22">
        <v>0</v>
      </c>
    </row>
    <row r="2295" spans="1:6" ht="19.2" x14ac:dyDescent="0.3">
      <c r="A2295" s="4" t="s">
        <v>394</v>
      </c>
      <c r="B2295" s="24" t="s">
        <v>258</v>
      </c>
      <c r="C2295" s="25" t="s">
        <v>62</v>
      </c>
      <c r="D2295" s="7">
        <v>9523.69</v>
      </c>
      <c r="E2295" s="16">
        <v>45519</v>
      </c>
      <c r="F2295" s="22">
        <v>0</v>
      </c>
    </row>
    <row r="2296" spans="1:6" ht="19.2" x14ac:dyDescent="0.3">
      <c r="A2296" s="4" t="s">
        <v>394</v>
      </c>
      <c r="B2296" s="24" t="s">
        <v>258</v>
      </c>
      <c r="C2296" s="25" t="s">
        <v>63</v>
      </c>
      <c r="D2296" s="7">
        <v>2592.52</v>
      </c>
      <c r="E2296" s="16">
        <v>45519</v>
      </c>
      <c r="F2296" s="22">
        <v>0</v>
      </c>
    </row>
    <row r="2297" spans="1:6" ht="19.2" x14ac:dyDescent="0.3">
      <c r="A2297" s="4" t="s">
        <v>394</v>
      </c>
      <c r="B2297" s="24" t="s">
        <v>258</v>
      </c>
      <c r="C2297" s="25" t="s">
        <v>64</v>
      </c>
      <c r="D2297" s="7">
        <v>11256.81</v>
      </c>
      <c r="E2297" s="16">
        <v>45519</v>
      </c>
      <c r="F2297" s="22">
        <v>0</v>
      </c>
    </row>
    <row r="2298" spans="1:6" ht="19.2" x14ac:dyDescent="0.3">
      <c r="A2298" s="4" t="s">
        <v>394</v>
      </c>
      <c r="B2298" s="24" t="s">
        <v>258</v>
      </c>
      <c r="C2298" s="25" t="s">
        <v>65</v>
      </c>
      <c r="D2298" s="7">
        <v>2950.85</v>
      </c>
      <c r="E2298" s="16">
        <v>45519</v>
      </c>
      <c r="F2298" s="22">
        <v>0</v>
      </c>
    </row>
    <row r="2299" spans="1:6" ht="19.2" x14ac:dyDescent="0.3">
      <c r="A2299" s="4" t="s">
        <v>394</v>
      </c>
      <c r="B2299" s="24" t="s">
        <v>258</v>
      </c>
      <c r="C2299" s="25" t="s">
        <v>66</v>
      </c>
      <c r="D2299" s="7">
        <v>8824.68</v>
      </c>
      <c r="E2299" s="16">
        <v>45519</v>
      </c>
      <c r="F2299" s="22">
        <v>0</v>
      </c>
    </row>
    <row r="2300" spans="1:6" ht="19.2" x14ac:dyDescent="0.3">
      <c r="A2300" s="4" t="s">
        <v>394</v>
      </c>
      <c r="B2300" s="24" t="s">
        <v>258</v>
      </c>
      <c r="C2300" s="25" t="s">
        <v>67</v>
      </c>
      <c r="D2300" s="7">
        <v>2313.3000000000002</v>
      </c>
      <c r="E2300" s="16">
        <v>45519</v>
      </c>
      <c r="F2300" s="22">
        <v>0</v>
      </c>
    </row>
    <row r="2301" spans="1:6" ht="19.2" x14ac:dyDescent="0.3">
      <c r="A2301" s="4" t="s">
        <v>394</v>
      </c>
      <c r="B2301" s="24" t="s">
        <v>258</v>
      </c>
      <c r="C2301" s="25" t="s">
        <v>57</v>
      </c>
      <c r="D2301" s="7">
        <v>29508.43</v>
      </c>
      <c r="E2301" s="16">
        <v>45504</v>
      </c>
      <c r="F2301" s="22">
        <v>0</v>
      </c>
    </row>
    <row r="2302" spans="1:6" ht="19.2" x14ac:dyDescent="0.3">
      <c r="A2302" s="4" t="s">
        <v>394</v>
      </c>
      <c r="B2302" s="24" t="s">
        <v>258</v>
      </c>
      <c r="C2302" s="25" t="s">
        <v>72</v>
      </c>
      <c r="D2302" s="7">
        <v>300.89</v>
      </c>
      <c r="E2302" s="16">
        <v>45504</v>
      </c>
      <c r="F2302" s="22">
        <v>5260.47</v>
      </c>
    </row>
    <row r="2303" spans="1:6" ht="19.2" x14ac:dyDescent="0.3">
      <c r="A2303" s="4" t="s">
        <v>394</v>
      </c>
      <c r="B2303" s="24" t="s">
        <v>258</v>
      </c>
      <c r="C2303" s="25" t="s">
        <v>80</v>
      </c>
      <c r="D2303" s="7">
        <v>25793.05</v>
      </c>
      <c r="E2303" s="16">
        <v>45488</v>
      </c>
      <c r="F2303" s="22">
        <v>0</v>
      </c>
    </row>
    <row r="2304" spans="1:6" ht="19.2" x14ac:dyDescent="0.3">
      <c r="A2304" s="4" t="s">
        <v>394</v>
      </c>
      <c r="B2304" s="24" t="s">
        <v>258</v>
      </c>
      <c r="C2304" s="25" t="s">
        <v>81</v>
      </c>
      <c r="D2304" s="7">
        <v>1878.22</v>
      </c>
      <c r="E2304" s="16">
        <v>45488</v>
      </c>
      <c r="F2304" s="22">
        <v>4883.16</v>
      </c>
    </row>
    <row r="2305" spans="1:6" ht="19.2" x14ac:dyDescent="0.3">
      <c r="A2305" s="4" t="s">
        <v>394</v>
      </c>
      <c r="B2305" s="24" t="s">
        <v>258</v>
      </c>
      <c r="C2305" s="25" t="s">
        <v>82</v>
      </c>
      <c r="D2305" s="7">
        <v>8945.7800000000007</v>
      </c>
      <c r="E2305" s="16">
        <v>45519</v>
      </c>
      <c r="F2305" s="22">
        <v>0</v>
      </c>
    </row>
    <row r="2306" spans="1:6" ht="19.2" x14ac:dyDescent="0.3">
      <c r="A2306" s="4" t="s">
        <v>394</v>
      </c>
      <c r="B2306" s="24" t="s">
        <v>258</v>
      </c>
      <c r="C2306" s="25" t="s">
        <v>83</v>
      </c>
      <c r="D2306" s="7">
        <v>2435.1999999999998</v>
      </c>
      <c r="E2306" s="16">
        <v>45519</v>
      </c>
      <c r="F2306" s="22">
        <v>0</v>
      </c>
    </row>
    <row r="2307" spans="1:6" ht="19.2" x14ac:dyDescent="0.3">
      <c r="A2307" s="4" t="s">
        <v>394</v>
      </c>
      <c r="B2307" s="24" t="s">
        <v>258</v>
      </c>
      <c r="C2307" s="25" t="s">
        <v>84</v>
      </c>
      <c r="D2307" s="7">
        <v>8673.14</v>
      </c>
      <c r="E2307" s="16">
        <v>45519</v>
      </c>
      <c r="F2307" s="22">
        <v>0</v>
      </c>
    </row>
    <row r="2308" spans="1:6" ht="19.2" x14ac:dyDescent="0.3">
      <c r="A2308" s="4" t="s">
        <v>394</v>
      </c>
      <c r="B2308" s="24" t="s">
        <v>258</v>
      </c>
      <c r="C2308" s="25" t="s">
        <v>85</v>
      </c>
      <c r="D2308" s="7">
        <v>2360.98</v>
      </c>
      <c r="E2308" s="16">
        <v>45519</v>
      </c>
      <c r="F2308" s="22">
        <v>0</v>
      </c>
    </row>
    <row r="2309" spans="1:6" ht="19.2" x14ac:dyDescent="0.3">
      <c r="A2309" s="4" t="s">
        <v>394</v>
      </c>
      <c r="B2309" s="24" t="s">
        <v>258</v>
      </c>
      <c r="C2309" s="25" t="s">
        <v>86</v>
      </c>
      <c r="D2309" s="7">
        <v>13206.82</v>
      </c>
      <c r="E2309" s="16">
        <v>45519</v>
      </c>
      <c r="F2309" s="22">
        <v>0</v>
      </c>
    </row>
    <row r="2310" spans="1:6" ht="19.2" x14ac:dyDescent="0.3">
      <c r="A2310" s="4" t="s">
        <v>394</v>
      </c>
      <c r="B2310" s="24" t="s">
        <v>258</v>
      </c>
      <c r="C2310" s="25" t="s">
        <v>87</v>
      </c>
      <c r="D2310" s="7">
        <v>3462.03</v>
      </c>
      <c r="E2310" s="16">
        <v>45519</v>
      </c>
      <c r="F2310" s="22">
        <v>0</v>
      </c>
    </row>
    <row r="2311" spans="1:6" ht="19.2" x14ac:dyDescent="0.3">
      <c r="A2311" s="4" t="s">
        <v>394</v>
      </c>
      <c r="B2311" s="24" t="s">
        <v>258</v>
      </c>
      <c r="C2311" s="25" t="s">
        <v>88</v>
      </c>
      <c r="D2311" s="7">
        <v>8717.3799999999992</v>
      </c>
      <c r="E2311" s="16">
        <v>45519</v>
      </c>
      <c r="F2311" s="22">
        <v>0</v>
      </c>
    </row>
    <row r="2312" spans="1:6" ht="19.2" x14ac:dyDescent="0.3">
      <c r="A2312" s="4" t="s">
        <v>394</v>
      </c>
      <c r="B2312" s="24" t="s">
        <v>258</v>
      </c>
      <c r="C2312" s="25" t="s">
        <v>89</v>
      </c>
      <c r="D2312" s="7">
        <v>2285.17</v>
      </c>
      <c r="E2312" s="16">
        <v>45519</v>
      </c>
      <c r="F2312" s="22">
        <v>0</v>
      </c>
    </row>
    <row r="2313" spans="1:6" ht="19.2" x14ac:dyDescent="0.3">
      <c r="A2313" s="4" t="s">
        <v>394</v>
      </c>
      <c r="B2313" s="24" t="s">
        <v>258</v>
      </c>
      <c r="C2313" s="25" t="s">
        <v>90</v>
      </c>
      <c r="D2313" s="7">
        <v>8717.3799999999992</v>
      </c>
      <c r="E2313" s="16">
        <v>45762</v>
      </c>
      <c r="F2313" s="22">
        <v>0</v>
      </c>
    </row>
    <row r="2314" spans="1:6" ht="19.2" x14ac:dyDescent="0.3">
      <c r="A2314" s="4" t="s">
        <v>394</v>
      </c>
      <c r="B2314" s="24" t="s">
        <v>258</v>
      </c>
      <c r="C2314" s="25" t="s">
        <v>91</v>
      </c>
      <c r="D2314" s="7">
        <v>634.79</v>
      </c>
      <c r="E2314" s="16">
        <v>45762</v>
      </c>
      <c r="F2314" s="22">
        <v>1650.38</v>
      </c>
    </row>
    <row r="2315" spans="1:6" ht="19.2" x14ac:dyDescent="0.3">
      <c r="A2315" s="4" t="s">
        <v>394</v>
      </c>
      <c r="B2315" s="24" t="s">
        <v>258</v>
      </c>
      <c r="C2315" s="25" t="s">
        <v>92</v>
      </c>
      <c r="D2315" s="7">
        <v>82898.509999999995</v>
      </c>
      <c r="E2315" s="16">
        <v>45519</v>
      </c>
      <c r="F2315" s="22">
        <v>0</v>
      </c>
    </row>
    <row r="2316" spans="1:6" ht="19.2" x14ac:dyDescent="0.3">
      <c r="A2316" s="4" t="s">
        <v>394</v>
      </c>
      <c r="B2316" s="24" t="s">
        <v>258</v>
      </c>
      <c r="C2316" s="25" t="s">
        <v>93</v>
      </c>
      <c r="D2316" s="7">
        <v>21730.97</v>
      </c>
      <c r="E2316" s="16">
        <v>45519</v>
      </c>
      <c r="F2316" s="22">
        <v>0</v>
      </c>
    </row>
    <row r="2317" spans="1:6" ht="19.2" x14ac:dyDescent="0.3">
      <c r="A2317" s="4" t="s">
        <v>394</v>
      </c>
      <c r="B2317" s="24" t="s">
        <v>259</v>
      </c>
      <c r="C2317" s="25" t="s">
        <v>60</v>
      </c>
      <c r="D2317" s="7">
        <v>16062.34</v>
      </c>
      <c r="E2317" s="16">
        <v>45519</v>
      </c>
      <c r="F2317" s="22">
        <v>0</v>
      </c>
    </row>
    <row r="2318" spans="1:6" ht="19.2" x14ac:dyDescent="0.3">
      <c r="A2318" s="4" t="s">
        <v>394</v>
      </c>
      <c r="B2318" s="24" t="s">
        <v>259</v>
      </c>
      <c r="C2318" s="25" t="s">
        <v>62</v>
      </c>
      <c r="D2318" s="7">
        <v>15532.85</v>
      </c>
      <c r="E2318" s="16">
        <v>45519</v>
      </c>
      <c r="F2318" s="22">
        <v>0</v>
      </c>
    </row>
    <row r="2319" spans="1:6" ht="19.2" x14ac:dyDescent="0.3">
      <c r="A2319" s="4" t="s">
        <v>394</v>
      </c>
      <c r="B2319" s="24" t="s">
        <v>259</v>
      </c>
      <c r="C2319" s="25" t="s">
        <v>64</v>
      </c>
      <c r="D2319" s="7">
        <v>18359.509999999998</v>
      </c>
      <c r="E2319" s="16">
        <v>45519</v>
      </c>
      <c r="F2319" s="22">
        <v>0</v>
      </c>
    </row>
    <row r="2320" spans="1:6" ht="19.2" x14ac:dyDescent="0.3">
      <c r="A2320" s="4" t="s">
        <v>394</v>
      </c>
      <c r="B2320" s="24" t="s">
        <v>259</v>
      </c>
      <c r="C2320" s="25" t="s">
        <v>66</v>
      </c>
      <c r="D2320" s="7">
        <v>14392.78</v>
      </c>
      <c r="E2320" s="16">
        <v>45519</v>
      </c>
      <c r="F2320" s="22">
        <v>0</v>
      </c>
    </row>
    <row r="2321" spans="1:6" ht="19.2" x14ac:dyDescent="0.3">
      <c r="A2321" s="4" t="s">
        <v>394</v>
      </c>
      <c r="B2321" s="24" t="s">
        <v>259</v>
      </c>
      <c r="C2321" s="25" t="s">
        <v>57</v>
      </c>
      <c r="D2321" s="7">
        <v>48127.360000000001</v>
      </c>
      <c r="E2321" s="16">
        <v>45504</v>
      </c>
      <c r="F2321" s="22">
        <v>0</v>
      </c>
    </row>
    <row r="2322" spans="1:6" ht="19.2" x14ac:dyDescent="0.3">
      <c r="A2322" s="4" t="s">
        <v>394</v>
      </c>
      <c r="B2322" s="24" t="s">
        <v>259</v>
      </c>
      <c r="C2322" s="25" t="s">
        <v>80</v>
      </c>
      <c r="D2322" s="7">
        <v>42067.68</v>
      </c>
      <c r="E2322" s="16">
        <v>45488</v>
      </c>
      <c r="F2322" s="22">
        <v>0</v>
      </c>
    </row>
    <row r="2323" spans="1:6" ht="19.2" x14ac:dyDescent="0.3">
      <c r="A2323" s="4" t="s">
        <v>394</v>
      </c>
      <c r="B2323" s="24" t="s">
        <v>259</v>
      </c>
      <c r="C2323" s="25" t="s">
        <v>82</v>
      </c>
      <c r="D2323" s="7">
        <v>14590.29</v>
      </c>
      <c r="E2323" s="16">
        <v>45519</v>
      </c>
      <c r="F2323" s="22">
        <v>0</v>
      </c>
    </row>
    <row r="2324" spans="1:6" ht="19.2" x14ac:dyDescent="0.3">
      <c r="A2324" s="4" t="s">
        <v>394</v>
      </c>
      <c r="B2324" s="24" t="s">
        <v>259</v>
      </c>
      <c r="C2324" s="25" t="s">
        <v>84</v>
      </c>
      <c r="D2324" s="7">
        <v>14145.62</v>
      </c>
      <c r="E2324" s="16">
        <v>45519</v>
      </c>
      <c r="F2324" s="22">
        <v>0</v>
      </c>
    </row>
    <row r="2325" spans="1:6" ht="19.2" x14ac:dyDescent="0.3">
      <c r="A2325" s="4" t="s">
        <v>394</v>
      </c>
      <c r="B2325" s="24" t="s">
        <v>259</v>
      </c>
      <c r="C2325" s="25" t="s">
        <v>86</v>
      </c>
      <c r="D2325" s="7">
        <v>21539.919999999998</v>
      </c>
      <c r="E2325" s="16">
        <v>45519</v>
      </c>
      <c r="F2325" s="22">
        <v>0</v>
      </c>
    </row>
    <row r="2326" spans="1:6" ht="19.2" x14ac:dyDescent="0.3">
      <c r="A2326" s="4" t="s">
        <v>394</v>
      </c>
      <c r="B2326" s="24" t="s">
        <v>259</v>
      </c>
      <c r="C2326" s="25" t="s">
        <v>88</v>
      </c>
      <c r="D2326" s="7">
        <v>14217.79</v>
      </c>
      <c r="E2326" s="16">
        <v>45519</v>
      </c>
      <c r="F2326" s="22">
        <v>0</v>
      </c>
    </row>
    <row r="2327" spans="1:6" ht="19.2" x14ac:dyDescent="0.3">
      <c r="A2327" s="4" t="s">
        <v>394</v>
      </c>
      <c r="B2327" s="24" t="s">
        <v>259</v>
      </c>
      <c r="C2327" s="25" t="s">
        <v>90</v>
      </c>
      <c r="D2327" s="7">
        <v>14217.79</v>
      </c>
      <c r="E2327" s="16">
        <v>45762</v>
      </c>
      <c r="F2327" s="22">
        <v>0</v>
      </c>
    </row>
    <row r="2328" spans="1:6" ht="19.2" x14ac:dyDescent="0.3">
      <c r="A2328" s="4" t="s">
        <v>394</v>
      </c>
      <c r="B2328" s="24" t="s">
        <v>259</v>
      </c>
      <c r="C2328" s="25" t="s">
        <v>92</v>
      </c>
      <c r="D2328" s="7">
        <v>135204.98000000001</v>
      </c>
      <c r="E2328" s="16">
        <v>45519</v>
      </c>
      <c r="F2328" s="22">
        <v>0</v>
      </c>
    </row>
    <row r="2329" spans="1:6" ht="19.2" x14ac:dyDescent="0.3">
      <c r="A2329" s="4" t="s">
        <v>394</v>
      </c>
      <c r="B2329" s="24" t="s">
        <v>260</v>
      </c>
      <c r="C2329" s="25" t="s">
        <v>60</v>
      </c>
      <c r="D2329" s="7">
        <v>59283.82</v>
      </c>
      <c r="E2329" s="16">
        <v>45519</v>
      </c>
      <c r="F2329" s="22">
        <v>0</v>
      </c>
    </row>
    <row r="2330" spans="1:6" ht="19.2" x14ac:dyDescent="0.3">
      <c r="A2330" s="4" t="s">
        <v>394</v>
      </c>
      <c r="B2330" s="24" t="s">
        <v>260</v>
      </c>
      <c r="C2330" s="25" t="s">
        <v>61</v>
      </c>
      <c r="D2330" s="7">
        <v>16138.12</v>
      </c>
      <c r="E2330" s="16">
        <v>45519</v>
      </c>
      <c r="F2330" s="22">
        <v>0</v>
      </c>
    </row>
    <row r="2331" spans="1:6" ht="19.2" x14ac:dyDescent="0.3">
      <c r="A2331" s="4" t="s">
        <v>394</v>
      </c>
      <c r="B2331" s="24" t="s">
        <v>260</v>
      </c>
      <c r="C2331" s="25" t="s">
        <v>62</v>
      </c>
      <c r="D2331" s="7">
        <v>57329.55</v>
      </c>
      <c r="E2331" s="16">
        <v>45519</v>
      </c>
      <c r="F2331" s="22">
        <v>0</v>
      </c>
    </row>
    <row r="2332" spans="1:6" ht="19.2" x14ac:dyDescent="0.3">
      <c r="A2332" s="4" t="s">
        <v>394</v>
      </c>
      <c r="B2332" s="24" t="s">
        <v>260</v>
      </c>
      <c r="C2332" s="25" t="s">
        <v>63</v>
      </c>
      <c r="D2332" s="7">
        <v>15606.13</v>
      </c>
      <c r="E2332" s="16">
        <v>45519</v>
      </c>
      <c r="F2332" s="22">
        <v>0</v>
      </c>
    </row>
    <row r="2333" spans="1:6" ht="19.2" x14ac:dyDescent="0.3">
      <c r="A2333" s="4" t="s">
        <v>394</v>
      </c>
      <c r="B2333" s="24" t="s">
        <v>260</v>
      </c>
      <c r="C2333" s="25" t="s">
        <v>64</v>
      </c>
      <c r="D2333" s="7">
        <v>67762.34</v>
      </c>
      <c r="E2333" s="16">
        <v>45519</v>
      </c>
      <c r="F2333" s="22">
        <v>0</v>
      </c>
    </row>
    <row r="2334" spans="1:6" ht="19.2" x14ac:dyDescent="0.3">
      <c r="A2334" s="4" t="s">
        <v>394</v>
      </c>
      <c r="B2334" s="24" t="s">
        <v>260</v>
      </c>
      <c r="C2334" s="25" t="s">
        <v>65</v>
      </c>
      <c r="D2334" s="7">
        <v>17763.189999999999</v>
      </c>
      <c r="E2334" s="16">
        <v>45519</v>
      </c>
      <c r="F2334" s="22">
        <v>0</v>
      </c>
    </row>
    <row r="2335" spans="1:6" ht="19.2" x14ac:dyDescent="0.3">
      <c r="A2335" s="4" t="s">
        <v>394</v>
      </c>
      <c r="B2335" s="24" t="s">
        <v>260</v>
      </c>
      <c r="C2335" s="25" t="s">
        <v>66</v>
      </c>
      <c r="D2335" s="7">
        <v>53121.71</v>
      </c>
      <c r="E2335" s="16">
        <v>45519</v>
      </c>
      <c r="F2335" s="22">
        <v>0</v>
      </c>
    </row>
    <row r="2336" spans="1:6" ht="19.2" x14ac:dyDescent="0.3">
      <c r="A2336" s="4" t="s">
        <v>394</v>
      </c>
      <c r="B2336" s="24" t="s">
        <v>260</v>
      </c>
      <c r="C2336" s="25" t="s">
        <v>67</v>
      </c>
      <c r="D2336" s="7">
        <v>13925.3</v>
      </c>
      <c r="E2336" s="16">
        <v>45519</v>
      </c>
      <c r="F2336" s="22">
        <v>0</v>
      </c>
    </row>
    <row r="2337" spans="1:6" ht="19.2" x14ac:dyDescent="0.3">
      <c r="A2337" s="4" t="s">
        <v>394</v>
      </c>
      <c r="B2337" s="24" t="s">
        <v>260</v>
      </c>
      <c r="C2337" s="25" t="s">
        <v>57</v>
      </c>
      <c r="D2337" s="7">
        <v>177631.21</v>
      </c>
      <c r="E2337" s="16">
        <v>45504</v>
      </c>
      <c r="F2337" s="22">
        <v>0</v>
      </c>
    </row>
    <row r="2338" spans="1:6" ht="19.2" x14ac:dyDescent="0.3">
      <c r="A2338" s="4" t="s">
        <v>394</v>
      </c>
      <c r="B2338" s="24" t="s">
        <v>260</v>
      </c>
      <c r="C2338" s="25" t="s">
        <v>72</v>
      </c>
      <c r="D2338" s="7">
        <v>33477.58</v>
      </c>
      <c r="E2338" s="16">
        <v>45504</v>
      </c>
      <c r="F2338" s="22">
        <v>0</v>
      </c>
    </row>
    <row r="2339" spans="1:6" ht="19.2" x14ac:dyDescent="0.3">
      <c r="A2339" s="4" t="s">
        <v>394</v>
      </c>
      <c r="B2339" s="24" t="s">
        <v>260</v>
      </c>
      <c r="C2339" s="25" t="s">
        <v>80</v>
      </c>
      <c r="D2339" s="7">
        <v>155265.82</v>
      </c>
      <c r="E2339" s="16">
        <v>45488</v>
      </c>
      <c r="F2339" s="22">
        <v>0</v>
      </c>
    </row>
    <row r="2340" spans="1:6" ht="19.2" x14ac:dyDescent="0.3">
      <c r="A2340" s="4" t="s">
        <v>394</v>
      </c>
      <c r="B2340" s="24" t="s">
        <v>260</v>
      </c>
      <c r="C2340" s="25" t="s">
        <v>81</v>
      </c>
      <c r="D2340" s="7">
        <v>40701.31</v>
      </c>
      <c r="E2340" s="16">
        <v>45488</v>
      </c>
      <c r="F2340" s="22">
        <v>0</v>
      </c>
    </row>
    <row r="2341" spans="1:6" ht="19.2" x14ac:dyDescent="0.3">
      <c r="A2341" s="4" t="s">
        <v>394</v>
      </c>
      <c r="B2341" s="24" t="s">
        <v>260</v>
      </c>
      <c r="C2341" s="25" t="s">
        <v>82</v>
      </c>
      <c r="D2341" s="7">
        <v>53850.69</v>
      </c>
      <c r="E2341" s="16">
        <v>45519</v>
      </c>
      <c r="F2341" s="22">
        <v>0</v>
      </c>
    </row>
    <row r="2342" spans="1:6" ht="19.2" x14ac:dyDescent="0.3">
      <c r="A2342" s="4" t="s">
        <v>394</v>
      </c>
      <c r="B2342" s="24" t="s">
        <v>260</v>
      </c>
      <c r="C2342" s="25" t="s">
        <v>83</v>
      </c>
      <c r="D2342" s="7">
        <v>14659.12</v>
      </c>
      <c r="E2342" s="16">
        <v>45519</v>
      </c>
      <c r="F2342" s="22">
        <v>0</v>
      </c>
    </row>
    <row r="2343" spans="1:6" ht="19.2" x14ac:dyDescent="0.3">
      <c r="A2343" s="4" t="s">
        <v>394</v>
      </c>
      <c r="B2343" s="24" t="s">
        <v>260</v>
      </c>
      <c r="C2343" s="25" t="s">
        <v>84</v>
      </c>
      <c r="D2343" s="7">
        <v>52209.48</v>
      </c>
      <c r="E2343" s="16">
        <v>45519</v>
      </c>
      <c r="F2343" s="22">
        <v>0</v>
      </c>
    </row>
    <row r="2344" spans="1:6" ht="19.2" x14ac:dyDescent="0.3">
      <c r="A2344" s="4" t="s">
        <v>394</v>
      </c>
      <c r="B2344" s="24" t="s">
        <v>260</v>
      </c>
      <c r="C2344" s="25" t="s">
        <v>85</v>
      </c>
      <c r="D2344" s="7">
        <v>14212.35</v>
      </c>
      <c r="E2344" s="16">
        <v>45519</v>
      </c>
      <c r="F2344" s="22">
        <v>0</v>
      </c>
    </row>
    <row r="2345" spans="1:6" ht="19.2" x14ac:dyDescent="0.3">
      <c r="A2345" s="4" t="s">
        <v>394</v>
      </c>
      <c r="B2345" s="24" t="s">
        <v>260</v>
      </c>
      <c r="C2345" s="25" t="s">
        <v>86</v>
      </c>
      <c r="D2345" s="7">
        <v>79500.77</v>
      </c>
      <c r="E2345" s="16">
        <v>45519</v>
      </c>
      <c r="F2345" s="22">
        <v>0</v>
      </c>
    </row>
    <row r="2346" spans="1:6" ht="19.2" x14ac:dyDescent="0.3">
      <c r="A2346" s="4" t="s">
        <v>394</v>
      </c>
      <c r="B2346" s="24" t="s">
        <v>260</v>
      </c>
      <c r="C2346" s="25" t="s">
        <v>87</v>
      </c>
      <c r="D2346" s="7">
        <v>20840.29</v>
      </c>
      <c r="E2346" s="16">
        <v>45519</v>
      </c>
      <c r="F2346" s="22">
        <v>0</v>
      </c>
    </row>
    <row r="2347" spans="1:6" ht="19.2" x14ac:dyDescent="0.3">
      <c r="A2347" s="4" t="s">
        <v>394</v>
      </c>
      <c r="B2347" s="24" t="s">
        <v>260</v>
      </c>
      <c r="C2347" s="25" t="s">
        <v>88</v>
      </c>
      <c r="D2347" s="7">
        <v>52475.82</v>
      </c>
      <c r="E2347" s="16">
        <v>45519</v>
      </c>
      <c r="F2347" s="22">
        <v>0</v>
      </c>
    </row>
    <row r="2348" spans="1:6" ht="19.2" x14ac:dyDescent="0.3">
      <c r="A2348" s="4" t="s">
        <v>394</v>
      </c>
      <c r="B2348" s="24" t="s">
        <v>260</v>
      </c>
      <c r="C2348" s="25" t="s">
        <v>89</v>
      </c>
      <c r="D2348" s="7">
        <v>13755.99</v>
      </c>
      <c r="E2348" s="16">
        <v>45519</v>
      </c>
      <c r="F2348" s="22">
        <v>0</v>
      </c>
    </row>
    <row r="2349" spans="1:6" ht="19.2" x14ac:dyDescent="0.3">
      <c r="A2349" s="4" t="s">
        <v>394</v>
      </c>
      <c r="B2349" s="24" t="s">
        <v>260</v>
      </c>
      <c r="C2349" s="25" t="s">
        <v>90</v>
      </c>
      <c r="D2349" s="7">
        <v>52475.82</v>
      </c>
      <c r="E2349" s="16">
        <v>45762</v>
      </c>
      <c r="F2349" s="22">
        <v>0</v>
      </c>
    </row>
    <row r="2350" spans="1:6" ht="19.2" x14ac:dyDescent="0.3">
      <c r="A2350" s="4" t="s">
        <v>394</v>
      </c>
      <c r="B2350" s="24" t="s">
        <v>260</v>
      </c>
      <c r="C2350" s="25" t="s">
        <v>91</v>
      </c>
      <c r="D2350" s="7">
        <v>13755.99</v>
      </c>
      <c r="E2350" s="16">
        <v>45762</v>
      </c>
      <c r="F2350" s="22">
        <v>0</v>
      </c>
    </row>
    <row r="2351" spans="1:6" ht="19.2" x14ac:dyDescent="0.3">
      <c r="A2351" s="4" t="s">
        <v>394</v>
      </c>
      <c r="B2351" s="24" t="s">
        <v>260</v>
      </c>
      <c r="C2351" s="25" t="s">
        <v>92</v>
      </c>
      <c r="D2351" s="7">
        <v>499022.31</v>
      </c>
      <c r="E2351" s="16">
        <v>45519</v>
      </c>
      <c r="F2351" s="22">
        <v>0</v>
      </c>
    </row>
    <row r="2352" spans="1:6" ht="19.2" x14ac:dyDescent="0.3">
      <c r="A2352" s="4" t="s">
        <v>394</v>
      </c>
      <c r="B2352" s="24" t="s">
        <v>260</v>
      </c>
      <c r="C2352" s="25" t="s">
        <v>93</v>
      </c>
      <c r="D2352" s="7">
        <v>130813.46</v>
      </c>
      <c r="E2352" s="16">
        <v>45519</v>
      </c>
      <c r="F2352" s="22">
        <v>0</v>
      </c>
    </row>
    <row r="2353" spans="1:6" ht="19.2" x14ac:dyDescent="0.3">
      <c r="A2353" s="4" t="s">
        <v>394</v>
      </c>
      <c r="B2353" s="24" t="s">
        <v>261</v>
      </c>
      <c r="C2353" s="25" t="s">
        <v>60</v>
      </c>
      <c r="D2353" s="7">
        <v>16412.8</v>
      </c>
      <c r="E2353" s="16">
        <v>45519</v>
      </c>
      <c r="F2353" s="22">
        <v>0</v>
      </c>
    </row>
    <row r="2354" spans="1:6" ht="19.2" x14ac:dyDescent="0.3">
      <c r="A2354" s="4" t="s">
        <v>394</v>
      </c>
      <c r="B2354" s="24" t="s">
        <v>261</v>
      </c>
      <c r="C2354" s="25" t="s">
        <v>62</v>
      </c>
      <c r="D2354" s="7">
        <v>15871.76</v>
      </c>
      <c r="E2354" s="16">
        <v>45519</v>
      </c>
      <c r="F2354" s="22">
        <v>0</v>
      </c>
    </row>
    <row r="2355" spans="1:6" ht="19.2" x14ac:dyDescent="0.3">
      <c r="A2355" s="4" t="s">
        <v>394</v>
      </c>
      <c r="B2355" s="24" t="s">
        <v>261</v>
      </c>
      <c r="C2355" s="25" t="s">
        <v>64</v>
      </c>
      <c r="D2355" s="7">
        <v>18760.09</v>
      </c>
      <c r="E2355" s="16">
        <v>45519</v>
      </c>
      <c r="F2355" s="22">
        <v>0</v>
      </c>
    </row>
    <row r="2356" spans="1:6" ht="19.2" x14ac:dyDescent="0.3">
      <c r="A2356" s="4" t="s">
        <v>394</v>
      </c>
      <c r="B2356" s="24" t="s">
        <v>261</v>
      </c>
      <c r="C2356" s="25" t="s">
        <v>66</v>
      </c>
      <c r="D2356" s="7">
        <v>14706.81</v>
      </c>
      <c r="E2356" s="16">
        <v>45519</v>
      </c>
      <c r="F2356" s="22">
        <v>0</v>
      </c>
    </row>
    <row r="2357" spans="1:6" ht="19.2" x14ac:dyDescent="0.3">
      <c r="A2357" s="4" t="s">
        <v>394</v>
      </c>
      <c r="B2357" s="24" t="s">
        <v>261</v>
      </c>
      <c r="C2357" s="25" t="s">
        <v>57</v>
      </c>
      <c r="D2357" s="7">
        <v>49177.43</v>
      </c>
      <c r="E2357" s="16">
        <v>45504</v>
      </c>
      <c r="F2357" s="22">
        <v>0</v>
      </c>
    </row>
    <row r="2358" spans="1:6" ht="19.2" x14ac:dyDescent="0.3">
      <c r="A2358" s="4" t="s">
        <v>394</v>
      </c>
      <c r="B2358" s="24" t="s">
        <v>261</v>
      </c>
      <c r="C2358" s="25" t="s">
        <v>82</v>
      </c>
      <c r="D2358" s="7">
        <v>14908.63</v>
      </c>
      <c r="E2358" s="16">
        <v>45519</v>
      </c>
      <c r="F2358" s="22">
        <v>0</v>
      </c>
    </row>
    <row r="2359" spans="1:6" ht="19.2" x14ac:dyDescent="0.3">
      <c r="A2359" s="4" t="s">
        <v>394</v>
      </c>
      <c r="B2359" s="24" t="s">
        <v>261</v>
      </c>
      <c r="C2359" s="25" t="s">
        <v>84</v>
      </c>
      <c r="D2359" s="7">
        <v>14454.26</v>
      </c>
      <c r="E2359" s="16">
        <v>45519</v>
      </c>
      <c r="F2359" s="22">
        <v>0</v>
      </c>
    </row>
    <row r="2360" spans="1:6" ht="19.2" x14ac:dyDescent="0.3">
      <c r="A2360" s="4" t="s">
        <v>394</v>
      </c>
      <c r="B2360" s="24" t="s">
        <v>261</v>
      </c>
      <c r="C2360" s="25" t="s">
        <v>86</v>
      </c>
      <c r="D2360" s="7">
        <v>22009.89</v>
      </c>
      <c r="E2360" s="16">
        <v>45519</v>
      </c>
      <c r="F2360" s="22">
        <v>0</v>
      </c>
    </row>
    <row r="2361" spans="1:6" ht="19.2" x14ac:dyDescent="0.3">
      <c r="A2361" s="4" t="s">
        <v>394</v>
      </c>
      <c r="B2361" s="24" t="s">
        <v>261</v>
      </c>
      <c r="C2361" s="25" t="s">
        <v>88</v>
      </c>
      <c r="D2361" s="7">
        <v>14528</v>
      </c>
      <c r="E2361" s="16">
        <v>45519</v>
      </c>
      <c r="F2361" s="22">
        <v>0</v>
      </c>
    </row>
    <row r="2362" spans="1:6" ht="19.2" x14ac:dyDescent="0.3">
      <c r="A2362" s="4" t="s">
        <v>394</v>
      </c>
      <c r="B2362" s="24" t="s">
        <v>261</v>
      </c>
      <c r="C2362" s="25" t="s">
        <v>90</v>
      </c>
      <c r="D2362" s="7">
        <v>14528</v>
      </c>
      <c r="E2362" s="16">
        <v>45762</v>
      </c>
      <c r="F2362" s="22">
        <v>0</v>
      </c>
    </row>
    <row r="2363" spans="1:6" ht="19.2" x14ac:dyDescent="0.3">
      <c r="A2363" s="4" t="s">
        <v>394</v>
      </c>
      <c r="B2363" s="24" t="s">
        <v>261</v>
      </c>
      <c r="C2363" s="25" t="s">
        <v>92</v>
      </c>
      <c r="D2363" s="7">
        <v>138154.98000000001</v>
      </c>
      <c r="E2363" s="16">
        <v>45519</v>
      </c>
      <c r="F2363" s="22">
        <v>0</v>
      </c>
    </row>
    <row r="2364" spans="1:6" ht="19.2" x14ac:dyDescent="0.3">
      <c r="A2364" s="4" t="s">
        <v>394</v>
      </c>
      <c r="B2364" s="24" t="s">
        <v>262</v>
      </c>
      <c r="C2364" s="25" t="s">
        <v>60</v>
      </c>
      <c r="D2364" s="7">
        <v>96213.45</v>
      </c>
      <c r="E2364" s="16">
        <v>45519</v>
      </c>
      <c r="F2364" s="22">
        <v>0</v>
      </c>
    </row>
    <row r="2365" spans="1:6" ht="19.2" x14ac:dyDescent="0.3">
      <c r="A2365" s="4" t="s">
        <v>394</v>
      </c>
      <c r="B2365" s="24" t="s">
        <v>262</v>
      </c>
      <c r="C2365" s="25" t="s">
        <v>61</v>
      </c>
      <c r="D2365" s="7">
        <v>24683.29</v>
      </c>
      <c r="E2365" s="16">
        <v>45519</v>
      </c>
      <c r="F2365" s="22">
        <v>0</v>
      </c>
    </row>
    <row r="2366" spans="1:6" ht="19.2" x14ac:dyDescent="0.3">
      <c r="A2366" s="4" t="s">
        <v>394</v>
      </c>
      <c r="B2366" s="24" t="s">
        <v>262</v>
      </c>
      <c r="C2366" s="25" t="s">
        <v>62</v>
      </c>
      <c r="D2366" s="7">
        <v>93041.81</v>
      </c>
      <c r="E2366" s="16">
        <v>45519</v>
      </c>
      <c r="F2366" s="22">
        <v>0</v>
      </c>
    </row>
    <row r="2367" spans="1:6" ht="19.2" x14ac:dyDescent="0.3">
      <c r="A2367" s="4" t="s">
        <v>394</v>
      </c>
      <c r="B2367" s="24" t="s">
        <v>262</v>
      </c>
      <c r="C2367" s="25" t="s">
        <v>63</v>
      </c>
      <c r="D2367" s="7">
        <v>23869.61</v>
      </c>
      <c r="E2367" s="16">
        <v>45519</v>
      </c>
      <c r="F2367" s="22">
        <v>0</v>
      </c>
    </row>
    <row r="2368" spans="1:6" ht="19.2" x14ac:dyDescent="0.3">
      <c r="A2368" s="4" t="s">
        <v>394</v>
      </c>
      <c r="B2368" s="24" t="s">
        <v>262</v>
      </c>
      <c r="C2368" s="25" t="s">
        <v>64</v>
      </c>
      <c r="D2368" s="7">
        <v>109973.48</v>
      </c>
      <c r="E2368" s="16">
        <v>45519</v>
      </c>
      <c r="F2368" s="22">
        <v>0</v>
      </c>
    </row>
    <row r="2369" spans="1:6" ht="19.2" x14ac:dyDescent="0.3">
      <c r="A2369" s="4" t="s">
        <v>394</v>
      </c>
      <c r="B2369" s="24" t="s">
        <v>262</v>
      </c>
      <c r="C2369" s="25" t="s">
        <v>65</v>
      </c>
      <c r="D2369" s="7">
        <v>27168.84</v>
      </c>
      <c r="E2369" s="16">
        <v>45519</v>
      </c>
      <c r="F2369" s="22">
        <v>0</v>
      </c>
    </row>
    <row r="2370" spans="1:6" ht="19.2" x14ac:dyDescent="0.3">
      <c r="A2370" s="4" t="s">
        <v>394</v>
      </c>
      <c r="B2370" s="24" t="s">
        <v>262</v>
      </c>
      <c r="C2370" s="25" t="s">
        <v>66</v>
      </c>
      <c r="D2370" s="7">
        <v>86212.77</v>
      </c>
      <c r="E2370" s="16">
        <v>45519</v>
      </c>
      <c r="F2370" s="22">
        <v>0</v>
      </c>
    </row>
    <row r="2371" spans="1:6" ht="19.2" x14ac:dyDescent="0.3">
      <c r="A2371" s="4" t="s">
        <v>394</v>
      </c>
      <c r="B2371" s="24" t="s">
        <v>262</v>
      </c>
      <c r="C2371" s="25" t="s">
        <v>67</v>
      </c>
      <c r="D2371" s="7">
        <v>21298.78</v>
      </c>
      <c r="E2371" s="16">
        <v>45519</v>
      </c>
      <c r="F2371" s="22">
        <v>0</v>
      </c>
    </row>
    <row r="2372" spans="1:6" ht="19.2" x14ac:dyDescent="0.3">
      <c r="A2372" s="4" t="s">
        <v>394</v>
      </c>
      <c r="B2372" s="24" t="s">
        <v>262</v>
      </c>
      <c r="C2372" s="25" t="s">
        <v>57</v>
      </c>
      <c r="D2372" s="7">
        <v>288282.90000000002</v>
      </c>
      <c r="E2372" s="16">
        <v>45504</v>
      </c>
      <c r="F2372" s="22">
        <v>0</v>
      </c>
    </row>
    <row r="2373" spans="1:6" ht="19.2" x14ac:dyDescent="0.3">
      <c r="A2373" s="4" t="s">
        <v>394</v>
      </c>
      <c r="B2373" s="24" t="s">
        <v>262</v>
      </c>
      <c r="C2373" s="25" t="s">
        <v>72</v>
      </c>
      <c r="D2373" s="7">
        <v>41517.29</v>
      </c>
      <c r="E2373" s="16">
        <v>45504</v>
      </c>
      <c r="F2373" s="22">
        <v>9686.74</v>
      </c>
    </row>
    <row r="2374" spans="1:6" ht="19.2" x14ac:dyDescent="0.3">
      <c r="A2374" s="4" t="s">
        <v>394</v>
      </c>
      <c r="B2374" s="24" t="s">
        <v>262</v>
      </c>
      <c r="C2374" s="25" t="s">
        <v>71</v>
      </c>
      <c r="D2374" s="7">
        <v>48985.78</v>
      </c>
      <c r="E2374" s="16">
        <v>45504</v>
      </c>
      <c r="F2374" s="22">
        <v>0</v>
      </c>
    </row>
    <row r="2375" spans="1:6" ht="19.2" x14ac:dyDescent="0.3">
      <c r="A2375" s="4" t="s">
        <v>394</v>
      </c>
      <c r="B2375" s="24" t="s">
        <v>262</v>
      </c>
      <c r="C2375" s="25" t="s">
        <v>80</v>
      </c>
      <c r="D2375" s="7">
        <v>251985.44</v>
      </c>
      <c r="E2375" s="16">
        <v>45488</v>
      </c>
      <c r="F2375" s="22">
        <v>0</v>
      </c>
    </row>
    <row r="2376" spans="1:6" ht="19.2" x14ac:dyDescent="0.3">
      <c r="A2376" s="4" t="s">
        <v>394</v>
      </c>
      <c r="B2376" s="24" t="s">
        <v>262</v>
      </c>
      <c r="C2376" s="25" t="s">
        <v>81</v>
      </c>
      <c r="D2376" s="7">
        <v>53260.77</v>
      </c>
      <c r="E2376" s="16">
        <v>45488</v>
      </c>
      <c r="F2376" s="22">
        <v>8991.9699999999993</v>
      </c>
    </row>
    <row r="2377" spans="1:6" ht="19.2" x14ac:dyDescent="0.3">
      <c r="A2377" s="4" t="s">
        <v>394</v>
      </c>
      <c r="B2377" s="24" t="s">
        <v>262</v>
      </c>
      <c r="C2377" s="25" t="s">
        <v>82</v>
      </c>
      <c r="D2377" s="7">
        <v>87395.86</v>
      </c>
      <c r="E2377" s="16">
        <v>45519</v>
      </c>
      <c r="F2377" s="22">
        <v>0</v>
      </c>
    </row>
    <row r="2378" spans="1:6" ht="19.2" x14ac:dyDescent="0.3">
      <c r="A2378" s="4" t="s">
        <v>394</v>
      </c>
      <c r="B2378" s="24" t="s">
        <v>262</v>
      </c>
      <c r="C2378" s="25" t="s">
        <v>83</v>
      </c>
      <c r="D2378" s="7">
        <v>22421.16</v>
      </c>
      <c r="E2378" s="16">
        <v>45519</v>
      </c>
      <c r="F2378" s="22">
        <v>0</v>
      </c>
    </row>
    <row r="2379" spans="1:6" ht="19.2" x14ac:dyDescent="0.3">
      <c r="A2379" s="4" t="s">
        <v>394</v>
      </c>
      <c r="B2379" s="24" t="s">
        <v>262</v>
      </c>
      <c r="C2379" s="25" t="s">
        <v>84</v>
      </c>
      <c r="D2379" s="7">
        <v>84732.3</v>
      </c>
      <c r="E2379" s="16">
        <v>45519</v>
      </c>
      <c r="F2379" s="22">
        <v>0</v>
      </c>
    </row>
    <row r="2380" spans="1:6" ht="19.2" x14ac:dyDescent="0.3">
      <c r="A2380" s="4" t="s">
        <v>394</v>
      </c>
      <c r="B2380" s="24" t="s">
        <v>262</v>
      </c>
      <c r="C2380" s="25" t="s">
        <v>85</v>
      </c>
      <c r="D2380" s="7">
        <v>21737.83</v>
      </c>
      <c r="E2380" s="16">
        <v>45519</v>
      </c>
      <c r="F2380" s="22">
        <v>0</v>
      </c>
    </row>
    <row r="2381" spans="1:6" ht="19.2" x14ac:dyDescent="0.3">
      <c r="A2381" s="4" t="s">
        <v>394</v>
      </c>
      <c r="B2381" s="24" t="s">
        <v>262</v>
      </c>
      <c r="C2381" s="25" t="s">
        <v>86</v>
      </c>
      <c r="D2381" s="7">
        <v>129024.12</v>
      </c>
      <c r="E2381" s="16">
        <v>45519</v>
      </c>
      <c r="F2381" s="22">
        <v>0</v>
      </c>
    </row>
    <row r="2382" spans="1:6" ht="19.2" x14ac:dyDescent="0.3">
      <c r="A2382" s="4" t="s">
        <v>394</v>
      </c>
      <c r="B2382" s="24" t="s">
        <v>262</v>
      </c>
      <c r="C2382" s="25" t="s">
        <v>87</v>
      </c>
      <c r="D2382" s="7">
        <v>31875.279999999999</v>
      </c>
      <c r="E2382" s="16">
        <v>45519</v>
      </c>
      <c r="F2382" s="22">
        <v>0</v>
      </c>
    </row>
    <row r="2383" spans="1:6" ht="19.2" x14ac:dyDescent="0.3">
      <c r="A2383" s="4" t="s">
        <v>394</v>
      </c>
      <c r="B2383" s="24" t="s">
        <v>262</v>
      </c>
      <c r="C2383" s="25" t="s">
        <v>88</v>
      </c>
      <c r="D2383" s="7">
        <v>85164.54</v>
      </c>
      <c r="E2383" s="16">
        <v>45519</v>
      </c>
      <c r="F2383" s="22">
        <v>0</v>
      </c>
    </row>
    <row r="2384" spans="1:6" ht="19.2" x14ac:dyDescent="0.3">
      <c r="A2384" s="4" t="s">
        <v>394</v>
      </c>
      <c r="B2384" s="24" t="s">
        <v>262</v>
      </c>
      <c r="C2384" s="25" t="s">
        <v>89</v>
      </c>
      <c r="D2384" s="7">
        <v>21039.81</v>
      </c>
      <c r="E2384" s="16">
        <v>45519</v>
      </c>
      <c r="F2384" s="22">
        <v>0</v>
      </c>
    </row>
    <row r="2385" spans="1:6" ht="19.2" x14ac:dyDescent="0.3">
      <c r="A2385" s="4" t="s">
        <v>394</v>
      </c>
      <c r="B2385" s="24" t="s">
        <v>262</v>
      </c>
      <c r="C2385" s="25" t="s">
        <v>90</v>
      </c>
      <c r="D2385" s="7">
        <v>85164.54</v>
      </c>
      <c r="E2385" s="16">
        <v>45762</v>
      </c>
      <c r="F2385" s="22">
        <v>0</v>
      </c>
    </row>
    <row r="2386" spans="1:6" ht="19.2" x14ac:dyDescent="0.3">
      <c r="A2386" s="4" t="s">
        <v>394</v>
      </c>
      <c r="B2386" s="24" t="s">
        <v>262</v>
      </c>
      <c r="C2386" s="25" t="s">
        <v>91</v>
      </c>
      <c r="D2386" s="7">
        <v>21039.81</v>
      </c>
      <c r="E2386" s="16">
        <v>45762</v>
      </c>
      <c r="F2386" s="22">
        <v>0</v>
      </c>
    </row>
    <row r="2387" spans="1:6" ht="19.2" x14ac:dyDescent="0.3">
      <c r="A2387" s="4" t="s">
        <v>394</v>
      </c>
      <c r="B2387" s="24" t="s">
        <v>262</v>
      </c>
      <c r="C2387" s="25" t="s">
        <v>92</v>
      </c>
      <c r="D2387" s="7">
        <v>809877.92</v>
      </c>
      <c r="E2387" s="16">
        <v>45519</v>
      </c>
      <c r="F2387" s="22">
        <v>0</v>
      </c>
    </row>
    <row r="2388" spans="1:6" ht="19.2" x14ac:dyDescent="0.3">
      <c r="A2388" s="4" t="s">
        <v>394</v>
      </c>
      <c r="B2388" s="24" t="s">
        <v>262</v>
      </c>
      <c r="C2388" s="25" t="s">
        <v>93</v>
      </c>
      <c r="D2388" s="7">
        <v>200079.51</v>
      </c>
      <c r="E2388" s="16">
        <v>45519</v>
      </c>
      <c r="F2388" s="22">
        <v>0</v>
      </c>
    </row>
    <row r="2389" spans="1:6" ht="19.2" x14ac:dyDescent="0.3">
      <c r="A2389" s="4" t="s">
        <v>394</v>
      </c>
      <c r="B2389" s="24" t="s">
        <v>263</v>
      </c>
      <c r="C2389" s="25" t="s">
        <v>60</v>
      </c>
      <c r="D2389" s="7">
        <v>36736.83</v>
      </c>
      <c r="E2389" s="16">
        <v>45519</v>
      </c>
      <c r="F2389" s="22">
        <v>0</v>
      </c>
    </row>
    <row r="2390" spans="1:6" ht="19.2" x14ac:dyDescent="0.3">
      <c r="A2390" s="4" t="s">
        <v>394</v>
      </c>
      <c r="B2390" s="24" t="s">
        <v>263</v>
      </c>
      <c r="C2390" s="25" t="s">
        <v>62</v>
      </c>
      <c r="D2390" s="7">
        <v>35525.81</v>
      </c>
      <c r="E2390" s="16">
        <v>45519</v>
      </c>
      <c r="F2390" s="22">
        <v>0</v>
      </c>
    </row>
    <row r="2391" spans="1:6" ht="19.2" x14ac:dyDescent="0.3">
      <c r="A2391" s="4" t="s">
        <v>394</v>
      </c>
      <c r="B2391" s="24" t="s">
        <v>263</v>
      </c>
      <c r="C2391" s="25" t="s">
        <v>64</v>
      </c>
      <c r="D2391" s="7">
        <v>41990.77</v>
      </c>
      <c r="E2391" s="16">
        <v>45519</v>
      </c>
      <c r="F2391" s="22">
        <v>0</v>
      </c>
    </row>
    <row r="2392" spans="1:6" ht="19.2" x14ac:dyDescent="0.3">
      <c r="A2392" s="4" t="s">
        <v>394</v>
      </c>
      <c r="B2392" s="24" t="s">
        <v>263</v>
      </c>
      <c r="C2392" s="25" t="s">
        <v>66</v>
      </c>
      <c r="D2392" s="7">
        <v>32918.31</v>
      </c>
      <c r="E2392" s="16">
        <v>45519</v>
      </c>
      <c r="F2392" s="22">
        <v>0</v>
      </c>
    </row>
    <row r="2393" spans="1:6" ht="19.2" x14ac:dyDescent="0.3">
      <c r="A2393" s="4" t="s">
        <v>394</v>
      </c>
      <c r="B2393" s="24" t="s">
        <v>263</v>
      </c>
      <c r="C2393" s="25" t="s">
        <v>57</v>
      </c>
      <c r="D2393" s="7">
        <v>110074</v>
      </c>
      <c r="E2393" s="16">
        <v>45504</v>
      </c>
      <c r="F2393" s="22">
        <v>0</v>
      </c>
    </row>
    <row r="2394" spans="1:6" ht="19.2" x14ac:dyDescent="0.3">
      <c r="A2394" s="4" t="s">
        <v>394</v>
      </c>
      <c r="B2394" s="24" t="s">
        <v>263</v>
      </c>
      <c r="C2394" s="25" t="s">
        <v>80</v>
      </c>
      <c r="D2394" s="7">
        <v>96214.67</v>
      </c>
      <c r="E2394" s="16">
        <v>45488</v>
      </c>
      <c r="F2394" s="22">
        <v>0</v>
      </c>
    </row>
    <row r="2395" spans="1:6" ht="19.2" x14ac:dyDescent="0.3">
      <c r="A2395" s="4" t="s">
        <v>394</v>
      </c>
      <c r="B2395" s="24" t="s">
        <v>263</v>
      </c>
      <c r="C2395" s="25" t="s">
        <v>82</v>
      </c>
      <c r="D2395" s="7">
        <v>33370.04</v>
      </c>
      <c r="E2395" s="16">
        <v>45519</v>
      </c>
      <c r="F2395" s="22">
        <v>0</v>
      </c>
    </row>
    <row r="2396" spans="1:6" ht="19.2" x14ac:dyDescent="0.3">
      <c r="A2396" s="4" t="s">
        <v>394</v>
      </c>
      <c r="B2396" s="24" t="s">
        <v>263</v>
      </c>
      <c r="C2396" s="25" t="s">
        <v>84</v>
      </c>
      <c r="D2396" s="7">
        <v>32353.02</v>
      </c>
      <c r="E2396" s="16">
        <v>45519</v>
      </c>
      <c r="F2396" s="22">
        <v>0</v>
      </c>
    </row>
    <row r="2397" spans="1:6" ht="19.2" x14ac:dyDescent="0.3">
      <c r="A2397" s="4" t="s">
        <v>394</v>
      </c>
      <c r="B2397" s="24" t="s">
        <v>263</v>
      </c>
      <c r="C2397" s="25" t="s">
        <v>86</v>
      </c>
      <c r="D2397" s="7">
        <v>49264.81</v>
      </c>
      <c r="E2397" s="16">
        <v>45519</v>
      </c>
      <c r="F2397" s="22">
        <v>0</v>
      </c>
    </row>
    <row r="2398" spans="1:6" ht="19.2" x14ac:dyDescent="0.3">
      <c r="A2398" s="4" t="s">
        <v>394</v>
      </c>
      <c r="B2398" s="24" t="s">
        <v>263</v>
      </c>
      <c r="C2398" s="25" t="s">
        <v>88</v>
      </c>
      <c r="D2398" s="7">
        <v>32518.06</v>
      </c>
      <c r="E2398" s="16">
        <v>45519</v>
      </c>
      <c r="F2398" s="22">
        <v>0</v>
      </c>
    </row>
    <row r="2399" spans="1:6" ht="19.2" x14ac:dyDescent="0.3">
      <c r="A2399" s="4" t="s">
        <v>394</v>
      </c>
      <c r="B2399" s="24" t="s">
        <v>263</v>
      </c>
      <c r="C2399" s="25" t="s">
        <v>90</v>
      </c>
      <c r="D2399" s="7">
        <v>32518.06</v>
      </c>
      <c r="E2399" s="16">
        <v>45762</v>
      </c>
      <c r="F2399" s="22">
        <v>0</v>
      </c>
    </row>
    <row r="2400" spans="1:6" ht="19.2" x14ac:dyDescent="0.3">
      <c r="A2400" s="4" t="s">
        <v>394</v>
      </c>
      <c r="B2400" s="24" t="s">
        <v>263</v>
      </c>
      <c r="C2400" s="25" t="s">
        <v>92</v>
      </c>
      <c r="D2400" s="7">
        <v>309232.7</v>
      </c>
      <c r="E2400" s="16">
        <v>45519</v>
      </c>
      <c r="F2400" s="22">
        <v>0</v>
      </c>
    </row>
    <row r="2401" spans="1:6" ht="19.2" x14ac:dyDescent="0.3">
      <c r="A2401" s="4" t="s">
        <v>394</v>
      </c>
      <c r="B2401" s="24" t="s">
        <v>264</v>
      </c>
      <c r="C2401" s="25" t="s">
        <v>60</v>
      </c>
      <c r="D2401" s="7">
        <v>3362.05</v>
      </c>
      <c r="E2401" s="16">
        <v>45519</v>
      </c>
      <c r="F2401" s="22">
        <v>0</v>
      </c>
    </row>
    <row r="2402" spans="1:6" ht="19.2" x14ac:dyDescent="0.3">
      <c r="A2402" s="4" t="s">
        <v>394</v>
      </c>
      <c r="B2402" s="24" t="s">
        <v>264</v>
      </c>
      <c r="C2402" s="25" t="s">
        <v>62</v>
      </c>
      <c r="D2402" s="7">
        <v>3251.22</v>
      </c>
      <c r="E2402" s="16">
        <v>45519</v>
      </c>
      <c r="F2402" s="22">
        <v>0</v>
      </c>
    </row>
    <row r="2403" spans="1:6" ht="19.2" x14ac:dyDescent="0.3">
      <c r="A2403" s="4" t="s">
        <v>394</v>
      </c>
      <c r="B2403" s="24" t="s">
        <v>264</v>
      </c>
      <c r="C2403" s="25" t="s">
        <v>64</v>
      </c>
      <c r="D2403" s="7">
        <v>3842.87</v>
      </c>
      <c r="E2403" s="16">
        <v>45519</v>
      </c>
      <c r="F2403" s="22">
        <v>0</v>
      </c>
    </row>
    <row r="2404" spans="1:6" ht="19.2" x14ac:dyDescent="0.3">
      <c r="A2404" s="4" t="s">
        <v>394</v>
      </c>
      <c r="B2404" s="24" t="s">
        <v>264</v>
      </c>
      <c r="C2404" s="25" t="s">
        <v>66</v>
      </c>
      <c r="D2404" s="7">
        <v>3012.59</v>
      </c>
      <c r="E2404" s="16">
        <v>45519</v>
      </c>
      <c r="F2404" s="22">
        <v>0</v>
      </c>
    </row>
    <row r="2405" spans="1:6" ht="19.2" x14ac:dyDescent="0.3">
      <c r="A2405" s="4" t="s">
        <v>394</v>
      </c>
      <c r="B2405" s="24" t="s">
        <v>264</v>
      </c>
      <c r="C2405" s="25" t="s">
        <v>57</v>
      </c>
      <c r="D2405" s="7">
        <v>10073.65</v>
      </c>
      <c r="E2405" s="16">
        <v>45504</v>
      </c>
      <c r="F2405" s="22">
        <v>0</v>
      </c>
    </row>
    <row r="2406" spans="1:6" ht="19.2" x14ac:dyDescent="0.3">
      <c r="A2406" s="4" t="s">
        <v>394</v>
      </c>
      <c r="B2406" s="24" t="s">
        <v>264</v>
      </c>
      <c r="C2406" s="25" t="s">
        <v>82</v>
      </c>
      <c r="D2406" s="7">
        <v>3053.93</v>
      </c>
      <c r="E2406" s="16">
        <v>45519</v>
      </c>
      <c r="F2406" s="22">
        <v>0</v>
      </c>
    </row>
    <row r="2407" spans="1:6" ht="19.2" x14ac:dyDescent="0.3">
      <c r="A2407" s="4" t="s">
        <v>394</v>
      </c>
      <c r="B2407" s="24" t="s">
        <v>264</v>
      </c>
      <c r="C2407" s="25" t="s">
        <v>84</v>
      </c>
      <c r="D2407" s="7">
        <v>2960.85</v>
      </c>
      <c r="E2407" s="16">
        <v>45519</v>
      </c>
      <c r="F2407" s="22">
        <v>0</v>
      </c>
    </row>
    <row r="2408" spans="1:6" ht="19.2" x14ac:dyDescent="0.3">
      <c r="A2408" s="4" t="s">
        <v>394</v>
      </c>
      <c r="B2408" s="24" t="s">
        <v>264</v>
      </c>
      <c r="C2408" s="25" t="s">
        <v>86</v>
      </c>
      <c r="D2408" s="7">
        <v>4508.57</v>
      </c>
      <c r="E2408" s="16">
        <v>45519</v>
      </c>
      <c r="F2408" s="22">
        <v>0</v>
      </c>
    </row>
    <row r="2409" spans="1:6" ht="19.2" x14ac:dyDescent="0.3">
      <c r="A2409" s="4" t="s">
        <v>394</v>
      </c>
      <c r="B2409" s="24" t="s">
        <v>264</v>
      </c>
      <c r="C2409" s="25" t="s">
        <v>88</v>
      </c>
      <c r="D2409" s="7">
        <v>2975.96</v>
      </c>
      <c r="E2409" s="16">
        <v>45519</v>
      </c>
      <c r="F2409" s="22">
        <v>0</v>
      </c>
    </row>
    <row r="2410" spans="1:6" ht="19.2" x14ac:dyDescent="0.3">
      <c r="A2410" s="4" t="s">
        <v>394</v>
      </c>
      <c r="B2410" s="24" t="s">
        <v>264</v>
      </c>
      <c r="C2410" s="25" t="s">
        <v>90</v>
      </c>
      <c r="D2410" s="7">
        <v>2975.96</v>
      </c>
      <c r="E2410" s="16">
        <v>45762</v>
      </c>
      <c r="F2410" s="22">
        <v>0</v>
      </c>
    </row>
    <row r="2411" spans="1:6" ht="19.2" x14ac:dyDescent="0.3">
      <c r="A2411" s="4" t="s">
        <v>394</v>
      </c>
      <c r="B2411" s="24" t="s">
        <v>264</v>
      </c>
      <c r="C2411" s="25" t="s">
        <v>92</v>
      </c>
      <c r="D2411" s="7">
        <v>28300.07</v>
      </c>
      <c r="E2411" s="16">
        <v>45519</v>
      </c>
      <c r="F2411" s="22">
        <v>0</v>
      </c>
    </row>
    <row r="2412" spans="1:6" ht="19.2" x14ac:dyDescent="0.3">
      <c r="A2412" s="4" t="s">
        <v>394</v>
      </c>
      <c r="B2412" s="24" t="s">
        <v>265</v>
      </c>
      <c r="C2412" s="25" t="s">
        <v>60</v>
      </c>
      <c r="D2412" s="7">
        <v>100094.46</v>
      </c>
      <c r="E2412" s="16">
        <v>45534</v>
      </c>
      <c r="F2412" s="22">
        <v>0</v>
      </c>
    </row>
    <row r="2413" spans="1:6" ht="19.2" x14ac:dyDescent="0.3">
      <c r="A2413" s="4" t="s">
        <v>394</v>
      </c>
      <c r="B2413" s="24" t="s">
        <v>265</v>
      </c>
      <c r="C2413" s="25" t="s">
        <v>61</v>
      </c>
      <c r="D2413" s="7">
        <v>27247.5</v>
      </c>
      <c r="E2413" s="16">
        <v>45534</v>
      </c>
      <c r="F2413" s="22">
        <v>0</v>
      </c>
    </row>
    <row r="2414" spans="1:6" ht="19.2" x14ac:dyDescent="0.3">
      <c r="A2414" s="4" t="s">
        <v>394</v>
      </c>
      <c r="B2414" s="24" t="s">
        <v>265</v>
      </c>
      <c r="C2414" s="25" t="s">
        <v>62</v>
      </c>
      <c r="D2414" s="7">
        <v>96794.880000000005</v>
      </c>
      <c r="E2414" s="16">
        <v>45534</v>
      </c>
      <c r="F2414" s="22">
        <v>0</v>
      </c>
    </row>
    <row r="2415" spans="1:6" ht="19.2" x14ac:dyDescent="0.3">
      <c r="A2415" s="4" t="s">
        <v>394</v>
      </c>
      <c r="B2415" s="24" t="s">
        <v>265</v>
      </c>
      <c r="C2415" s="25" t="s">
        <v>63</v>
      </c>
      <c r="D2415" s="7">
        <v>26349.29</v>
      </c>
      <c r="E2415" s="16">
        <v>45534</v>
      </c>
      <c r="F2415" s="22">
        <v>0</v>
      </c>
    </row>
    <row r="2416" spans="1:6" ht="19.2" x14ac:dyDescent="0.3">
      <c r="A2416" s="4" t="s">
        <v>394</v>
      </c>
      <c r="B2416" s="24" t="s">
        <v>265</v>
      </c>
      <c r="C2416" s="25" t="s">
        <v>64</v>
      </c>
      <c r="D2416" s="7">
        <v>114409.53</v>
      </c>
      <c r="E2416" s="16">
        <v>45519</v>
      </c>
      <c r="F2416" s="22">
        <v>0</v>
      </c>
    </row>
    <row r="2417" spans="1:6" ht="19.2" x14ac:dyDescent="0.3">
      <c r="A2417" s="4" t="s">
        <v>394</v>
      </c>
      <c r="B2417" s="24" t="s">
        <v>265</v>
      </c>
      <c r="C2417" s="25" t="s">
        <v>65</v>
      </c>
      <c r="D2417" s="7">
        <v>29991.26</v>
      </c>
      <c r="E2417" s="16">
        <v>45519</v>
      </c>
      <c r="F2417" s="22">
        <v>0</v>
      </c>
    </row>
    <row r="2418" spans="1:6" ht="19.2" x14ac:dyDescent="0.3">
      <c r="A2418" s="4" t="s">
        <v>394</v>
      </c>
      <c r="B2418" s="24" t="s">
        <v>265</v>
      </c>
      <c r="C2418" s="25" t="s">
        <v>66</v>
      </c>
      <c r="D2418" s="7">
        <v>89690.38</v>
      </c>
      <c r="E2418" s="16">
        <v>45519</v>
      </c>
      <c r="F2418" s="22">
        <v>0</v>
      </c>
    </row>
    <row r="2419" spans="1:6" ht="19.2" x14ac:dyDescent="0.3">
      <c r="A2419" s="4" t="s">
        <v>394</v>
      </c>
      <c r="B2419" s="24" t="s">
        <v>265</v>
      </c>
      <c r="C2419" s="25" t="s">
        <v>67</v>
      </c>
      <c r="D2419" s="7">
        <v>23511.39</v>
      </c>
      <c r="E2419" s="16">
        <v>45519</v>
      </c>
      <c r="F2419" s="22">
        <v>0</v>
      </c>
    </row>
    <row r="2420" spans="1:6" ht="19.2" x14ac:dyDescent="0.3">
      <c r="A2420" s="4" t="s">
        <v>394</v>
      </c>
      <c r="B2420" s="24" t="s">
        <v>265</v>
      </c>
      <c r="C2420" s="25" t="s">
        <v>57</v>
      </c>
      <c r="D2420" s="7">
        <v>299911.49</v>
      </c>
      <c r="E2420" s="16">
        <v>45504</v>
      </c>
      <c r="F2420" s="22">
        <v>0</v>
      </c>
    </row>
    <row r="2421" spans="1:6" ht="19.2" x14ac:dyDescent="0.3">
      <c r="A2421" s="4" t="s">
        <v>394</v>
      </c>
      <c r="B2421" s="24" t="s">
        <v>265</v>
      </c>
      <c r="C2421" s="25" t="s">
        <v>71</v>
      </c>
      <c r="D2421" s="7">
        <v>10264.43</v>
      </c>
      <c r="E2421" s="16">
        <v>45504</v>
      </c>
      <c r="F2421" s="22">
        <v>0</v>
      </c>
    </row>
    <row r="2422" spans="1:6" ht="19.2" x14ac:dyDescent="0.3">
      <c r="A2422" s="4" t="s">
        <v>394</v>
      </c>
      <c r="B2422" s="24" t="s">
        <v>265</v>
      </c>
      <c r="C2422" s="25" t="s">
        <v>72</v>
      </c>
      <c r="D2422" s="7">
        <v>56523.34</v>
      </c>
      <c r="E2422" s="16">
        <v>45504</v>
      </c>
      <c r="F2422" s="22">
        <v>0</v>
      </c>
    </row>
    <row r="2423" spans="1:6" ht="19.2" x14ac:dyDescent="0.3">
      <c r="A2423" s="4" t="s">
        <v>394</v>
      </c>
      <c r="B2423" s="24" t="s">
        <v>265</v>
      </c>
      <c r="C2423" s="25" t="s">
        <v>80</v>
      </c>
      <c r="D2423" s="7">
        <v>262149.88</v>
      </c>
      <c r="E2423" s="16">
        <v>45488</v>
      </c>
      <c r="F2423" s="22">
        <v>0</v>
      </c>
    </row>
    <row r="2424" spans="1:6" ht="19.2" x14ac:dyDescent="0.3">
      <c r="A2424" s="4" t="s">
        <v>394</v>
      </c>
      <c r="B2424" s="24" t="s">
        <v>265</v>
      </c>
      <c r="C2424" s="25" t="s">
        <v>81</v>
      </c>
      <c r="D2424" s="7">
        <v>68719.839999999997</v>
      </c>
      <c r="E2424" s="16">
        <v>45488</v>
      </c>
      <c r="F2424" s="22">
        <v>0</v>
      </c>
    </row>
    <row r="2425" spans="1:6" ht="19.2" x14ac:dyDescent="0.3">
      <c r="A2425" s="4" t="s">
        <v>394</v>
      </c>
      <c r="B2425" s="24" t="s">
        <v>265</v>
      </c>
      <c r="C2425" s="25" t="s">
        <v>82</v>
      </c>
      <c r="D2425" s="7">
        <v>90921.19</v>
      </c>
      <c r="E2425" s="16">
        <v>45534</v>
      </c>
      <c r="F2425" s="22">
        <v>0</v>
      </c>
    </row>
    <row r="2426" spans="1:6" ht="19.2" x14ac:dyDescent="0.3">
      <c r="A2426" s="4" t="s">
        <v>394</v>
      </c>
      <c r="B2426" s="24" t="s">
        <v>265</v>
      </c>
      <c r="C2426" s="25" t="s">
        <v>83</v>
      </c>
      <c r="D2426" s="7">
        <v>24750.37</v>
      </c>
      <c r="E2426" s="16">
        <v>45534</v>
      </c>
      <c r="F2426" s="22">
        <v>0</v>
      </c>
    </row>
    <row r="2427" spans="1:6" ht="19.2" x14ac:dyDescent="0.3">
      <c r="A2427" s="4" t="s">
        <v>394</v>
      </c>
      <c r="B2427" s="24" t="s">
        <v>265</v>
      </c>
      <c r="C2427" s="25" t="s">
        <v>84</v>
      </c>
      <c r="D2427" s="7">
        <v>88150.17</v>
      </c>
      <c r="E2427" s="16">
        <v>45534</v>
      </c>
      <c r="F2427" s="22">
        <v>0</v>
      </c>
    </row>
    <row r="2428" spans="1:6" ht="19.2" x14ac:dyDescent="0.3">
      <c r="A2428" s="4" t="s">
        <v>394</v>
      </c>
      <c r="B2428" s="24" t="s">
        <v>265</v>
      </c>
      <c r="C2428" s="25" t="s">
        <v>85</v>
      </c>
      <c r="D2428" s="7">
        <v>23996.05</v>
      </c>
      <c r="E2428" s="16">
        <v>45534</v>
      </c>
      <c r="F2428" s="22">
        <v>0</v>
      </c>
    </row>
    <row r="2429" spans="1:6" ht="19.2" x14ac:dyDescent="0.3">
      <c r="A2429" s="4" t="s">
        <v>394</v>
      </c>
      <c r="B2429" s="24" t="s">
        <v>265</v>
      </c>
      <c r="C2429" s="25" t="s">
        <v>86</v>
      </c>
      <c r="D2429" s="7">
        <v>134228.63</v>
      </c>
      <c r="E2429" s="16">
        <v>45519</v>
      </c>
      <c r="F2429" s="22">
        <v>0</v>
      </c>
    </row>
    <row r="2430" spans="1:6" ht="19.2" x14ac:dyDescent="0.3">
      <c r="A2430" s="4" t="s">
        <v>394</v>
      </c>
      <c r="B2430" s="24" t="s">
        <v>265</v>
      </c>
      <c r="C2430" s="25" t="s">
        <v>87</v>
      </c>
      <c r="D2430" s="7">
        <v>35186.629999999997</v>
      </c>
      <c r="E2430" s="16">
        <v>45519</v>
      </c>
      <c r="F2430" s="22">
        <v>0</v>
      </c>
    </row>
    <row r="2431" spans="1:6" ht="19.2" x14ac:dyDescent="0.3">
      <c r="A2431" s="4" t="s">
        <v>394</v>
      </c>
      <c r="B2431" s="24" t="s">
        <v>265</v>
      </c>
      <c r="C2431" s="25" t="s">
        <v>88</v>
      </c>
      <c r="D2431" s="7">
        <v>88599.86</v>
      </c>
      <c r="E2431" s="16">
        <v>45519</v>
      </c>
      <c r="F2431" s="22">
        <v>0</v>
      </c>
    </row>
    <row r="2432" spans="1:6" ht="19.2" x14ac:dyDescent="0.3">
      <c r="A2432" s="4" t="s">
        <v>394</v>
      </c>
      <c r="B2432" s="24" t="s">
        <v>265</v>
      </c>
      <c r="C2432" s="25" t="s">
        <v>89</v>
      </c>
      <c r="D2432" s="7">
        <v>23225.53</v>
      </c>
      <c r="E2432" s="16">
        <v>45519</v>
      </c>
      <c r="F2432" s="22">
        <v>0</v>
      </c>
    </row>
    <row r="2433" spans="1:6" ht="19.2" x14ac:dyDescent="0.3">
      <c r="A2433" s="4" t="s">
        <v>394</v>
      </c>
      <c r="B2433" s="24" t="s">
        <v>265</v>
      </c>
      <c r="C2433" s="25" t="s">
        <v>90</v>
      </c>
      <c r="D2433" s="7">
        <v>88599.86</v>
      </c>
      <c r="E2433" s="16">
        <v>45762</v>
      </c>
      <c r="F2433" s="22">
        <v>0</v>
      </c>
    </row>
    <row r="2434" spans="1:6" ht="19.2" x14ac:dyDescent="0.3">
      <c r="A2434" s="4" t="s">
        <v>394</v>
      </c>
      <c r="B2434" s="24" t="s">
        <v>265</v>
      </c>
      <c r="C2434" s="25" t="s">
        <v>91</v>
      </c>
      <c r="D2434" s="7">
        <v>23225.53</v>
      </c>
      <c r="E2434" s="16">
        <v>45762</v>
      </c>
      <c r="F2434" s="22">
        <v>0</v>
      </c>
    </row>
    <row r="2435" spans="1:6" ht="19.2" x14ac:dyDescent="0.3">
      <c r="A2435" s="4" t="s">
        <v>394</v>
      </c>
      <c r="B2435" s="24" t="s">
        <v>265</v>
      </c>
      <c r="C2435" s="25" t="s">
        <v>92</v>
      </c>
      <c r="D2435" s="7">
        <v>842546.3</v>
      </c>
      <c r="E2435" s="16">
        <v>45519</v>
      </c>
      <c r="F2435" s="22">
        <v>0</v>
      </c>
    </row>
    <row r="2436" spans="1:6" ht="19.2" x14ac:dyDescent="0.3">
      <c r="A2436" s="4" t="s">
        <v>394</v>
      </c>
      <c r="B2436" s="24" t="s">
        <v>265</v>
      </c>
      <c r="C2436" s="25" t="s">
        <v>93</v>
      </c>
      <c r="D2436" s="7">
        <v>220864.68</v>
      </c>
      <c r="E2436" s="16">
        <v>45519</v>
      </c>
      <c r="F2436" s="22">
        <v>0</v>
      </c>
    </row>
    <row r="2437" spans="1:6" ht="19.2" x14ac:dyDescent="0.3">
      <c r="A2437" s="4" t="s">
        <v>394</v>
      </c>
      <c r="B2437" s="24" t="s">
        <v>267</v>
      </c>
      <c r="C2437" s="25" t="s">
        <v>60</v>
      </c>
      <c r="D2437" s="7">
        <v>43815.98</v>
      </c>
      <c r="E2437" s="16">
        <v>45519</v>
      </c>
      <c r="F2437" s="22">
        <v>0</v>
      </c>
    </row>
    <row r="2438" spans="1:6" ht="19.2" x14ac:dyDescent="0.3">
      <c r="A2438" s="4" t="s">
        <v>394</v>
      </c>
      <c r="B2438" s="24" t="s">
        <v>267</v>
      </c>
      <c r="C2438" s="25" t="s">
        <v>62</v>
      </c>
      <c r="D2438" s="7">
        <v>42371.6</v>
      </c>
      <c r="E2438" s="16">
        <v>45519</v>
      </c>
      <c r="F2438" s="22">
        <v>0</v>
      </c>
    </row>
    <row r="2439" spans="1:6" ht="19.2" x14ac:dyDescent="0.3">
      <c r="A2439" s="4" t="s">
        <v>394</v>
      </c>
      <c r="B2439" s="24" t="s">
        <v>267</v>
      </c>
      <c r="C2439" s="25" t="s">
        <v>64</v>
      </c>
      <c r="D2439" s="7">
        <v>50082.35</v>
      </c>
      <c r="E2439" s="16">
        <v>45519</v>
      </c>
      <c r="F2439" s="22">
        <v>0</v>
      </c>
    </row>
    <row r="2440" spans="1:6" ht="19.2" x14ac:dyDescent="0.3">
      <c r="A2440" s="4" t="s">
        <v>394</v>
      </c>
      <c r="B2440" s="24" t="s">
        <v>267</v>
      </c>
      <c r="C2440" s="25" t="s">
        <v>66</v>
      </c>
      <c r="D2440" s="7">
        <v>39261.629999999997</v>
      </c>
      <c r="E2440" s="16">
        <v>45519</v>
      </c>
      <c r="F2440" s="22">
        <v>0</v>
      </c>
    </row>
    <row r="2441" spans="1:6" ht="19.2" x14ac:dyDescent="0.3">
      <c r="A2441" s="4" t="s">
        <v>394</v>
      </c>
      <c r="B2441" s="24" t="s">
        <v>267</v>
      </c>
      <c r="C2441" s="25" t="s">
        <v>57</v>
      </c>
      <c r="D2441" s="7">
        <v>131285.15</v>
      </c>
      <c r="E2441" s="16">
        <v>45504</v>
      </c>
      <c r="F2441" s="22">
        <v>0</v>
      </c>
    </row>
    <row r="2442" spans="1:6" ht="19.2" x14ac:dyDescent="0.3">
      <c r="A2442" s="4" t="s">
        <v>394</v>
      </c>
      <c r="B2442" s="24" t="s">
        <v>267</v>
      </c>
      <c r="C2442" s="25" t="s">
        <v>82</v>
      </c>
      <c r="D2442" s="7">
        <v>39800.42</v>
      </c>
      <c r="E2442" s="16">
        <v>45519</v>
      </c>
      <c r="F2442" s="22">
        <v>0</v>
      </c>
    </row>
    <row r="2443" spans="1:6" ht="19.2" x14ac:dyDescent="0.3">
      <c r="A2443" s="4" t="s">
        <v>394</v>
      </c>
      <c r="B2443" s="24" t="s">
        <v>267</v>
      </c>
      <c r="C2443" s="25" t="s">
        <v>84</v>
      </c>
      <c r="D2443" s="7">
        <v>38587.410000000003</v>
      </c>
      <c r="E2443" s="16">
        <v>45519</v>
      </c>
      <c r="F2443" s="22">
        <v>0</v>
      </c>
    </row>
    <row r="2444" spans="1:6" ht="19.2" x14ac:dyDescent="0.3">
      <c r="A2444" s="4" t="s">
        <v>394</v>
      </c>
      <c r="B2444" s="24" t="s">
        <v>267</v>
      </c>
      <c r="C2444" s="25" t="s">
        <v>86</v>
      </c>
      <c r="D2444" s="7">
        <v>58758.09</v>
      </c>
      <c r="E2444" s="16">
        <v>45519</v>
      </c>
      <c r="F2444" s="22">
        <v>0</v>
      </c>
    </row>
    <row r="2445" spans="1:6" ht="19.2" x14ac:dyDescent="0.3">
      <c r="A2445" s="4" t="s">
        <v>394</v>
      </c>
      <c r="B2445" s="24" t="s">
        <v>267</v>
      </c>
      <c r="C2445" s="25" t="s">
        <v>88</v>
      </c>
      <c r="D2445" s="7">
        <v>38784.26</v>
      </c>
      <c r="E2445" s="16">
        <v>45519</v>
      </c>
      <c r="F2445" s="22">
        <v>0</v>
      </c>
    </row>
    <row r="2446" spans="1:6" ht="19.2" x14ac:dyDescent="0.3">
      <c r="A2446" s="4" t="s">
        <v>394</v>
      </c>
      <c r="B2446" s="24" t="s">
        <v>267</v>
      </c>
      <c r="C2446" s="25" t="s">
        <v>90</v>
      </c>
      <c r="D2446" s="7">
        <v>38784.26</v>
      </c>
      <c r="E2446" s="16">
        <v>45762</v>
      </c>
      <c r="F2446" s="22">
        <v>0</v>
      </c>
    </row>
    <row r="2447" spans="1:6" ht="19.2" x14ac:dyDescent="0.3">
      <c r="A2447" s="4" t="s">
        <v>394</v>
      </c>
      <c r="B2447" s="24" t="s">
        <v>267</v>
      </c>
      <c r="C2447" s="25" t="s">
        <v>92</v>
      </c>
      <c r="D2447" s="7">
        <v>368821.53</v>
      </c>
      <c r="E2447" s="16">
        <v>45519</v>
      </c>
      <c r="F2447" s="22">
        <v>0</v>
      </c>
    </row>
    <row r="2448" spans="1:6" ht="19.2" x14ac:dyDescent="0.3">
      <c r="A2448" s="4" t="s">
        <v>394</v>
      </c>
      <c r="B2448" s="24" t="s">
        <v>268</v>
      </c>
      <c r="C2448" s="25" t="s">
        <v>60</v>
      </c>
      <c r="D2448" s="7">
        <v>36806.79</v>
      </c>
      <c r="E2448" s="16">
        <v>45519</v>
      </c>
      <c r="F2448" s="22">
        <v>0</v>
      </c>
    </row>
    <row r="2449" spans="1:6" ht="19.2" x14ac:dyDescent="0.3">
      <c r="A2449" s="4" t="s">
        <v>394</v>
      </c>
      <c r="B2449" s="24" t="s">
        <v>268</v>
      </c>
      <c r="C2449" s="25" t="s">
        <v>62</v>
      </c>
      <c r="D2449" s="7">
        <v>35593.47</v>
      </c>
      <c r="E2449" s="16">
        <v>45519</v>
      </c>
      <c r="F2449" s="22">
        <v>0</v>
      </c>
    </row>
    <row r="2450" spans="1:6" ht="19.2" x14ac:dyDescent="0.3">
      <c r="A2450" s="4" t="s">
        <v>394</v>
      </c>
      <c r="B2450" s="24" t="s">
        <v>268</v>
      </c>
      <c r="C2450" s="25" t="s">
        <v>64</v>
      </c>
      <c r="D2450" s="7">
        <v>42070.74</v>
      </c>
      <c r="E2450" s="16">
        <v>45519</v>
      </c>
      <c r="F2450" s="22">
        <v>0</v>
      </c>
    </row>
    <row r="2451" spans="1:6" ht="19.2" x14ac:dyDescent="0.3">
      <c r="A2451" s="4" t="s">
        <v>394</v>
      </c>
      <c r="B2451" s="24" t="s">
        <v>268</v>
      </c>
      <c r="C2451" s="25" t="s">
        <v>66</v>
      </c>
      <c r="D2451" s="7">
        <v>32981</v>
      </c>
      <c r="E2451" s="16">
        <v>45519</v>
      </c>
      <c r="F2451" s="22">
        <v>0</v>
      </c>
    </row>
    <row r="2452" spans="1:6" ht="19.2" x14ac:dyDescent="0.3">
      <c r="A2452" s="4" t="s">
        <v>394</v>
      </c>
      <c r="B2452" s="24" t="s">
        <v>268</v>
      </c>
      <c r="C2452" s="25" t="s">
        <v>57</v>
      </c>
      <c r="D2452" s="7">
        <v>110283.62</v>
      </c>
      <c r="E2452" s="16">
        <v>45504</v>
      </c>
      <c r="F2452" s="22">
        <v>0</v>
      </c>
    </row>
    <row r="2453" spans="1:6" ht="19.2" x14ac:dyDescent="0.3">
      <c r="A2453" s="4" t="s">
        <v>394</v>
      </c>
      <c r="B2453" s="24" t="s">
        <v>268</v>
      </c>
      <c r="C2453" s="25" t="s">
        <v>80</v>
      </c>
      <c r="D2453" s="7">
        <v>96397.9</v>
      </c>
      <c r="E2453" s="16">
        <v>45488</v>
      </c>
      <c r="F2453" s="22">
        <v>0</v>
      </c>
    </row>
    <row r="2454" spans="1:6" ht="19.2" x14ac:dyDescent="0.3">
      <c r="A2454" s="4" t="s">
        <v>394</v>
      </c>
      <c r="B2454" s="24" t="s">
        <v>268</v>
      </c>
      <c r="C2454" s="25" t="s">
        <v>82</v>
      </c>
      <c r="D2454" s="7">
        <v>33433.589999999997</v>
      </c>
      <c r="E2454" s="16">
        <v>45519</v>
      </c>
      <c r="F2454" s="22">
        <v>0</v>
      </c>
    </row>
    <row r="2455" spans="1:6" ht="19.2" x14ac:dyDescent="0.3">
      <c r="A2455" s="4" t="s">
        <v>394</v>
      </c>
      <c r="B2455" s="24" t="s">
        <v>268</v>
      </c>
      <c r="C2455" s="25" t="s">
        <v>84</v>
      </c>
      <c r="D2455" s="7">
        <v>32414.63</v>
      </c>
      <c r="E2455" s="16">
        <v>45519</v>
      </c>
      <c r="F2455" s="22">
        <v>0</v>
      </c>
    </row>
    <row r="2456" spans="1:6" ht="19.2" x14ac:dyDescent="0.3">
      <c r="A2456" s="4" t="s">
        <v>394</v>
      </c>
      <c r="B2456" s="24" t="s">
        <v>268</v>
      </c>
      <c r="C2456" s="25" t="s">
        <v>86</v>
      </c>
      <c r="D2456" s="7">
        <v>49358.63</v>
      </c>
      <c r="E2456" s="16">
        <v>45519</v>
      </c>
      <c r="F2456" s="22">
        <v>0</v>
      </c>
    </row>
    <row r="2457" spans="1:6" ht="19.2" x14ac:dyDescent="0.3">
      <c r="A2457" s="4" t="s">
        <v>394</v>
      </c>
      <c r="B2457" s="24" t="s">
        <v>268</v>
      </c>
      <c r="C2457" s="25" t="s">
        <v>88</v>
      </c>
      <c r="D2457" s="7">
        <v>32579.99</v>
      </c>
      <c r="E2457" s="16">
        <v>45519</v>
      </c>
      <c r="F2457" s="22">
        <v>0</v>
      </c>
    </row>
    <row r="2458" spans="1:6" ht="19.2" x14ac:dyDescent="0.3">
      <c r="A2458" s="4" t="s">
        <v>394</v>
      </c>
      <c r="B2458" s="24" t="s">
        <v>268</v>
      </c>
      <c r="C2458" s="25" t="s">
        <v>90</v>
      </c>
      <c r="D2458" s="7">
        <v>32579.99</v>
      </c>
      <c r="E2458" s="16">
        <v>45762</v>
      </c>
      <c r="F2458" s="22">
        <v>0</v>
      </c>
    </row>
    <row r="2459" spans="1:6" ht="19.2" x14ac:dyDescent="0.3">
      <c r="A2459" s="4" t="s">
        <v>394</v>
      </c>
      <c r="B2459" s="24" t="s">
        <v>268</v>
      </c>
      <c r="C2459" s="25" t="s">
        <v>92</v>
      </c>
      <c r="D2459" s="7">
        <v>309821.59000000003</v>
      </c>
      <c r="E2459" s="16">
        <v>45519</v>
      </c>
      <c r="F2459" s="22">
        <v>0</v>
      </c>
    </row>
    <row r="2460" spans="1:6" ht="19.2" x14ac:dyDescent="0.3">
      <c r="A2460" s="4" t="s">
        <v>394</v>
      </c>
      <c r="B2460" s="24" t="s">
        <v>269</v>
      </c>
      <c r="C2460" s="25" t="s">
        <v>60</v>
      </c>
      <c r="D2460" s="7">
        <v>30769.16</v>
      </c>
      <c r="E2460" s="16">
        <v>45519</v>
      </c>
      <c r="F2460" s="22">
        <v>0</v>
      </c>
    </row>
    <row r="2461" spans="1:6" ht="19.2" x14ac:dyDescent="0.3">
      <c r="A2461" s="4" t="s">
        <v>394</v>
      </c>
      <c r="B2461" s="24" t="s">
        <v>269</v>
      </c>
      <c r="C2461" s="25" t="s">
        <v>62</v>
      </c>
      <c r="D2461" s="7">
        <v>29754.87</v>
      </c>
      <c r="E2461" s="16">
        <v>45519</v>
      </c>
      <c r="F2461" s="22">
        <v>0</v>
      </c>
    </row>
    <row r="2462" spans="1:6" ht="19.2" x14ac:dyDescent="0.3">
      <c r="A2462" s="4" t="s">
        <v>394</v>
      </c>
      <c r="B2462" s="24" t="s">
        <v>269</v>
      </c>
      <c r="C2462" s="25" t="s">
        <v>64</v>
      </c>
      <c r="D2462" s="7">
        <v>35169.629999999997</v>
      </c>
      <c r="E2462" s="16">
        <v>45519</v>
      </c>
      <c r="F2462" s="22">
        <v>0</v>
      </c>
    </row>
    <row r="2463" spans="1:6" ht="19.2" x14ac:dyDescent="0.3">
      <c r="A2463" s="4" t="s">
        <v>394</v>
      </c>
      <c r="B2463" s="24" t="s">
        <v>269</v>
      </c>
      <c r="C2463" s="25" t="s">
        <v>66</v>
      </c>
      <c r="D2463" s="7">
        <v>27570.94</v>
      </c>
      <c r="E2463" s="16">
        <v>45519</v>
      </c>
      <c r="F2463" s="22">
        <v>0</v>
      </c>
    </row>
    <row r="2464" spans="1:6" ht="19.2" x14ac:dyDescent="0.3">
      <c r="A2464" s="4" t="s">
        <v>394</v>
      </c>
      <c r="B2464" s="24" t="s">
        <v>269</v>
      </c>
      <c r="C2464" s="25" t="s">
        <v>57</v>
      </c>
      <c r="D2464" s="7">
        <v>92193.17</v>
      </c>
      <c r="E2464" s="16">
        <v>45504</v>
      </c>
      <c r="F2464" s="22">
        <v>0</v>
      </c>
    </row>
    <row r="2465" spans="1:6" ht="19.2" x14ac:dyDescent="0.3">
      <c r="A2465" s="4" t="s">
        <v>394</v>
      </c>
      <c r="B2465" s="24" t="s">
        <v>269</v>
      </c>
      <c r="C2465" s="25" t="s">
        <v>80</v>
      </c>
      <c r="D2465" s="7">
        <v>80585.210000000006</v>
      </c>
      <c r="E2465" s="16">
        <v>45488</v>
      </c>
      <c r="F2465" s="22">
        <v>0</v>
      </c>
    </row>
    <row r="2466" spans="1:6" ht="19.2" x14ac:dyDescent="0.3">
      <c r="A2466" s="4" t="s">
        <v>394</v>
      </c>
      <c r="B2466" s="24" t="s">
        <v>269</v>
      </c>
      <c r="C2466" s="25" t="s">
        <v>82</v>
      </c>
      <c r="D2466" s="7">
        <v>27949.29</v>
      </c>
      <c r="E2466" s="16">
        <v>45519</v>
      </c>
      <c r="F2466" s="22">
        <v>0</v>
      </c>
    </row>
    <row r="2467" spans="1:6" ht="19.2" x14ac:dyDescent="0.3">
      <c r="A2467" s="4" t="s">
        <v>394</v>
      </c>
      <c r="B2467" s="24" t="s">
        <v>269</v>
      </c>
      <c r="C2467" s="25" t="s">
        <v>84</v>
      </c>
      <c r="D2467" s="7">
        <v>27097.47</v>
      </c>
      <c r="E2467" s="16">
        <v>45519</v>
      </c>
      <c r="F2467" s="22">
        <v>0</v>
      </c>
    </row>
    <row r="2468" spans="1:6" ht="19.2" x14ac:dyDescent="0.3">
      <c r="A2468" s="4" t="s">
        <v>394</v>
      </c>
      <c r="B2468" s="24" t="s">
        <v>269</v>
      </c>
      <c r="C2468" s="25" t="s">
        <v>86</v>
      </c>
      <c r="D2468" s="7">
        <v>41262.050000000003</v>
      </c>
      <c r="E2468" s="16">
        <v>45519</v>
      </c>
      <c r="F2468" s="22">
        <v>0</v>
      </c>
    </row>
    <row r="2469" spans="1:6" ht="19.2" x14ac:dyDescent="0.3">
      <c r="A2469" s="4" t="s">
        <v>394</v>
      </c>
      <c r="B2469" s="24" t="s">
        <v>269</v>
      </c>
      <c r="C2469" s="25" t="s">
        <v>88</v>
      </c>
      <c r="D2469" s="7">
        <v>27235.71</v>
      </c>
      <c r="E2469" s="16">
        <v>45519</v>
      </c>
      <c r="F2469" s="22">
        <v>0</v>
      </c>
    </row>
    <row r="2470" spans="1:6" ht="19.2" x14ac:dyDescent="0.3">
      <c r="A2470" s="4" t="s">
        <v>394</v>
      </c>
      <c r="B2470" s="24" t="s">
        <v>269</v>
      </c>
      <c r="C2470" s="25" t="s">
        <v>90</v>
      </c>
      <c r="D2470" s="7">
        <v>27235.71</v>
      </c>
      <c r="E2470" s="16">
        <v>45762</v>
      </c>
      <c r="F2470" s="22">
        <v>0</v>
      </c>
    </row>
    <row r="2471" spans="1:6" ht="19.2" x14ac:dyDescent="0.3">
      <c r="A2471" s="4" t="s">
        <v>394</v>
      </c>
      <c r="B2471" s="24" t="s">
        <v>269</v>
      </c>
      <c r="C2471" s="25" t="s">
        <v>92</v>
      </c>
      <c r="D2471" s="7">
        <v>258999.81</v>
      </c>
      <c r="E2471" s="16">
        <v>45519</v>
      </c>
      <c r="F2471" s="22">
        <v>0</v>
      </c>
    </row>
    <row r="2472" spans="1:6" ht="19.2" x14ac:dyDescent="0.3">
      <c r="A2472" s="4" t="s">
        <v>394</v>
      </c>
      <c r="B2472" s="24" t="s">
        <v>270</v>
      </c>
      <c r="C2472" s="25" t="s">
        <v>60</v>
      </c>
      <c r="D2472" s="7">
        <v>961945.67</v>
      </c>
      <c r="E2472" s="16">
        <v>45519</v>
      </c>
      <c r="F2472" s="22">
        <v>0</v>
      </c>
    </row>
    <row r="2473" spans="1:6" ht="19.2" x14ac:dyDescent="0.3">
      <c r="A2473" s="4" t="s">
        <v>394</v>
      </c>
      <c r="B2473" s="24" t="s">
        <v>270</v>
      </c>
      <c r="C2473" s="25" t="s">
        <v>61</v>
      </c>
      <c r="D2473" s="7">
        <v>244490.02</v>
      </c>
      <c r="E2473" s="16">
        <v>45519</v>
      </c>
      <c r="F2473" s="22">
        <v>0</v>
      </c>
    </row>
    <row r="2474" spans="1:6" ht="19.2" x14ac:dyDescent="0.3">
      <c r="A2474" s="4" t="s">
        <v>394</v>
      </c>
      <c r="B2474" s="24" t="s">
        <v>270</v>
      </c>
      <c r="C2474" s="25" t="s">
        <v>62</v>
      </c>
      <c r="D2474" s="7">
        <v>930235.46</v>
      </c>
      <c r="E2474" s="16">
        <v>45519</v>
      </c>
      <c r="F2474" s="22">
        <v>0</v>
      </c>
    </row>
    <row r="2475" spans="1:6" ht="19.2" x14ac:dyDescent="0.3">
      <c r="A2475" s="4" t="s">
        <v>394</v>
      </c>
      <c r="B2475" s="24" t="s">
        <v>270</v>
      </c>
      <c r="C2475" s="25" t="s">
        <v>63</v>
      </c>
      <c r="D2475" s="7">
        <v>236430.49</v>
      </c>
      <c r="E2475" s="16">
        <v>45519</v>
      </c>
      <c r="F2475" s="22">
        <v>0</v>
      </c>
    </row>
    <row r="2476" spans="1:6" ht="19.2" x14ac:dyDescent="0.3">
      <c r="A2476" s="4" t="s">
        <v>394</v>
      </c>
      <c r="B2476" s="24" t="s">
        <v>270</v>
      </c>
      <c r="C2476" s="25" t="s">
        <v>64</v>
      </c>
      <c r="D2476" s="7">
        <v>1099518.96</v>
      </c>
      <c r="E2476" s="16">
        <v>45519</v>
      </c>
      <c r="F2476" s="22">
        <v>0</v>
      </c>
    </row>
    <row r="2477" spans="1:6" ht="19.2" x14ac:dyDescent="0.3">
      <c r="A2477" s="4" t="s">
        <v>394</v>
      </c>
      <c r="B2477" s="24" t="s">
        <v>270</v>
      </c>
      <c r="C2477" s="25" t="s">
        <v>65</v>
      </c>
      <c r="D2477" s="7">
        <v>269109.61</v>
      </c>
      <c r="E2477" s="16">
        <v>45519</v>
      </c>
      <c r="F2477" s="22">
        <v>0</v>
      </c>
    </row>
    <row r="2478" spans="1:6" ht="19.2" x14ac:dyDescent="0.3">
      <c r="A2478" s="4" t="s">
        <v>394</v>
      </c>
      <c r="B2478" s="24" t="s">
        <v>270</v>
      </c>
      <c r="C2478" s="25" t="s">
        <v>66</v>
      </c>
      <c r="D2478" s="7">
        <v>861958.54</v>
      </c>
      <c r="E2478" s="16">
        <v>45519</v>
      </c>
      <c r="F2478" s="22">
        <v>0</v>
      </c>
    </row>
    <row r="2479" spans="1:6" ht="19.2" x14ac:dyDescent="0.3">
      <c r="A2479" s="4" t="s">
        <v>394</v>
      </c>
      <c r="B2479" s="24" t="s">
        <v>270</v>
      </c>
      <c r="C2479" s="25" t="s">
        <v>67</v>
      </c>
      <c r="D2479" s="7">
        <v>210966.19</v>
      </c>
      <c r="E2479" s="16">
        <v>45519</v>
      </c>
      <c r="F2479" s="22">
        <v>0</v>
      </c>
    </row>
    <row r="2480" spans="1:6" ht="19.2" x14ac:dyDescent="0.3">
      <c r="A2480" s="4" t="s">
        <v>394</v>
      </c>
      <c r="B2480" s="24" t="s">
        <v>270</v>
      </c>
      <c r="C2480" s="25" t="s">
        <v>57</v>
      </c>
      <c r="D2480" s="7">
        <v>2882263.12</v>
      </c>
      <c r="E2480" s="16">
        <v>45504</v>
      </c>
      <c r="F2480" s="22">
        <v>0</v>
      </c>
    </row>
    <row r="2481" spans="1:6" ht="19.2" x14ac:dyDescent="0.3">
      <c r="A2481" s="4" t="s">
        <v>394</v>
      </c>
      <c r="B2481" s="24" t="s">
        <v>270</v>
      </c>
      <c r="C2481" s="25" t="s">
        <v>71</v>
      </c>
      <c r="D2481" s="7">
        <v>244399.37</v>
      </c>
      <c r="E2481" s="16">
        <v>45504</v>
      </c>
      <c r="F2481" s="22">
        <v>0</v>
      </c>
    </row>
    <row r="2482" spans="1:6" ht="19.2" x14ac:dyDescent="0.3">
      <c r="A2482" s="4" t="s">
        <v>394</v>
      </c>
      <c r="B2482" s="24" t="s">
        <v>270</v>
      </c>
      <c r="C2482" s="25" t="s">
        <v>72</v>
      </c>
      <c r="D2482" s="7">
        <v>507180.28</v>
      </c>
      <c r="E2482" s="16">
        <v>45504</v>
      </c>
      <c r="F2482" s="22">
        <v>0</v>
      </c>
    </row>
    <row r="2483" spans="1:6" ht="19.2" x14ac:dyDescent="0.3">
      <c r="A2483" s="4" t="s">
        <v>394</v>
      </c>
      <c r="B2483" s="24" t="s">
        <v>270</v>
      </c>
      <c r="C2483" s="25" t="s">
        <v>80</v>
      </c>
      <c r="D2483" s="7">
        <v>2523888.04</v>
      </c>
      <c r="E2483" s="16">
        <v>45488</v>
      </c>
      <c r="F2483" s="22">
        <v>0</v>
      </c>
    </row>
    <row r="2484" spans="1:6" ht="19.2" x14ac:dyDescent="0.3">
      <c r="A2484" s="4" t="s">
        <v>394</v>
      </c>
      <c r="B2484" s="24" t="s">
        <v>270</v>
      </c>
      <c r="C2484" s="25" t="s">
        <v>81</v>
      </c>
      <c r="D2484" s="7">
        <v>616618.68000000005</v>
      </c>
      <c r="E2484" s="16">
        <v>45488</v>
      </c>
      <c r="F2484" s="22">
        <v>0</v>
      </c>
    </row>
    <row r="2485" spans="1:6" ht="19.2" x14ac:dyDescent="0.3">
      <c r="A2485" s="4" t="s">
        <v>394</v>
      </c>
      <c r="B2485" s="24" t="s">
        <v>270</v>
      </c>
      <c r="C2485" s="25" t="s">
        <v>82</v>
      </c>
      <c r="D2485" s="7">
        <v>873787.09</v>
      </c>
      <c r="E2485" s="16">
        <v>45580</v>
      </c>
      <c r="F2485" s="22">
        <v>0</v>
      </c>
    </row>
    <row r="2486" spans="1:6" ht="19.2" x14ac:dyDescent="0.3">
      <c r="A2486" s="4" t="s">
        <v>394</v>
      </c>
      <c r="B2486" s="24" t="s">
        <v>270</v>
      </c>
      <c r="C2486" s="25" t="s">
        <v>83</v>
      </c>
      <c r="D2486" s="7">
        <v>222083.47</v>
      </c>
      <c r="E2486" s="16">
        <v>45580</v>
      </c>
      <c r="F2486" s="22">
        <v>0</v>
      </c>
    </row>
    <row r="2487" spans="1:6" ht="19.2" x14ac:dyDescent="0.3">
      <c r="A2487" s="4" t="s">
        <v>394</v>
      </c>
      <c r="B2487" s="24" t="s">
        <v>270</v>
      </c>
      <c r="C2487" s="25" t="s">
        <v>84</v>
      </c>
      <c r="D2487" s="7">
        <v>847156.55</v>
      </c>
      <c r="E2487" s="16">
        <v>45580</v>
      </c>
      <c r="F2487" s="22">
        <v>0</v>
      </c>
    </row>
    <row r="2488" spans="1:6" ht="19.2" x14ac:dyDescent="0.3">
      <c r="A2488" s="4" t="s">
        <v>394</v>
      </c>
      <c r="B2488" s="24" t="s">
        <v>270</v>
      </c>
      <c r="C2488" s="25" t="s">
        <v>85</v>
      </c>
      <c r="D2488" s="7">
        <v>215314.99</v>
      </c>
      <c r="E2488" s="16">
        <v>45580</v>
      </c>
      <c r="F2488" s="22">
        <v>0</v>
      </c>
    </row>
    <row r="2489" spans="1:6" ht="19.2" x14ac:dyDescent="0.3">
      <c r="A2489" s="4" t="s">
        <v>394</v>
      </c>
      <c r="B2489" s="24" t="s">
        <v>270</v>
      </c>
      <c r="C2489" s="25" t="s">
        <v>86</v>
      </c>
      <c r="D2489" s="7">
        <v>1289988.01</v>
      </c>
      <c r="E2489" s="16">
        <v>45519</v>
      </c>
      <c r="F2489" s="22">
        <v>0</v>
      </c>
    </row>
    <row r="2490" spans="1:6" ht="19.2" x14ac:dyDescent="0.3">
      <c r="A2490" s="4" t="s">
        <v>394</v>
      </c>
      <c r="B2490" s="24" t="s">
        <v>270</v>
      </c>
      <c r="C2490" s="25" t="s">
        <v>87</v>
      </c>
      <c r="D2490" s="7">
        <v>315727.32</v>
      </c>
      <c r="E2490" s="16">
        <v>45519</v>
      </c>
      <c r="F2490" s="22">
        <v>0</v>
      </c>
    </row>
    <row r="2491" spans="1:6" ht="19.2" x14ac:dyDescent="0.3">
      <c r="A2491" s="4" t="s">
        <v>394</v>
      </c>
      <c r="B2491" s="24" t="s">
        <v>270</v>
      </c>
      <c r="C2491" s="25" t="s">
        <v>88</v>
      </c>
      <c r="D2491" s="7">
        <v>851478.26</v>
      </c>
      <c r="E2491" s="16">
        <v>45519</v>
      </c>
      <c r="F2491" s="22">
        <v>0</v>
      </c>
    </row>
    <row r="2492" spans="1:6" ht="19.2" x14ac:dyDescent="0.3">
      <c r="A2492" s="4" t="s">
        <v>394</v>
      </c>
      <c r="B2492" s="24" t="s">
        <v>270</v>
      </c>
      <c r="C2492" s="25" t="s">
        <v>89</v>
      </c>
      <c r="D2492" s="7">
        <v>208401.12</v>
      </c>
      <c r="E2492" s="16">
        <v>45519</v>
      </c>
      <c r="F2492" s="22">
        <v>0</v>
      </c>
    </row>
    <row r="2493" spans="1:6" ht="19.2" x14ac:dyDescent="0.3">
      <c r="A2493" s="4" t="s">
        <v>394</v>
      </c>
      <c r="B2493" s="24" t="s">
        <v>270</v>
      </c>
      <c r="C2493" s="25" t="s">
        <v>90</v>
      </c>
      <c r="D2493" s="7">
        <v>840594.33</v>
      </c>
      <c r="E2493" s="16">
        <v>45762</v>
      </c>
      <c r="F2493" s="22">
        <v>0</v>
      </c>
    </row>
    <row r="2494" spans="1:6" ht="19.2" x14ac:dyDescent="0.3">
      <c r="A2494" s="4" t="s">
        <v>394</v>
      </c>
      <c r="B2494" s="24" t="s">
        <v>270</v>
      </c>
      <c r="C2494" s="25" t="s">
        <v>91</v>
      </c>
      <c r="D2494" s="7">
        <v>208401.12</v>
      </c>
      <c r="E2494" s="16">
        <v>45762</v>
      </c>
      <c r="F2494" s="22">
        <v>0</v>
      </c>
    </row>
    <row r="2495" spans="1:6" ht="19.2" x14ac:dyDescent="0.3">
      <c r="A2495" s="4" t="s">
        <v>394</v>
      </c>
      <c r="B2495" s="24" t="s">
        <v>270</v>
      </c>
      <c r="C2495" s="25" t="s">
        <v>92</v>
      </c>
      <c r="D2495" s="7">
        <v>8097189.4100000001</v>
      </c>
      <c r="E2495" s="16">
        <v>45519</v>
      </c>
      <c r="F2495" s="22">
        <v>0</v>
      </c>
    </row>
    <row r="2496" spans="1:6" ht="19.2" x14ac:dyDescent="0.3">
      <c r="A2496" s="4" t="s">
        <v>394</v>
      </c>
      <c r="B2496" s="24" t="s">
        <v>270</v>
      </c>
      <c r="C2496" s="25" t="s">
        <v>93</v>
      </c>
      <c r="D2496" s="7">
        <v>1981804.38</v>
      </c>
      <c r="E2496" s="16">
        <v>45519</v>
      </c>
      <c r="F2496" s="22">
        <v>0</v>
      </c>
    </row>
    <row r="2497" spans="1:6" ht="19.2" x14ac:dyDescent="0.3">
      <c r="A2497" s="4" t="s">
        <v>394</v>
      </c>
      <c r="B2497" s="24" t="s">
        <v>271</v>
      </c>
      <c r="C2497" s="25" t="s">
        <v>57</v>
      </c>
      <c r="D2497" s="7">
        <v>2666.03</v>
      </c>
      <c r="E2497" s="16">
        <v>45504</v>
      </c>
      <c r="F2497" s="22">
        <v>0</v>
      </c>
    </row>
    <row r="2498" spans="1:6" ht="19.2" x14ac:dyDescent="0.3">
      <c r="A2498" s="4" t="s">
        <v>394</v>
      </c>
      <c r="B2498" s="24" t="s">
        <v>272</v>
      </c>
      <c r="C2498" s="25" t="s">
        <v>60</v>
      </c>
      <c r="D2498" s="7">
        <v>16157.6</v>
      </c>
      <c r="E2498" s="16">
        <v>45519</v>
      </c>
      <c r="F2498" s="22">
        <v>0</v>
      </c>
    </row>
    <row r="2499" spans="1:6" ht="19.2" x14ac:dyDescent="0.3">
      <c r="A2499" s="4" t="s">
        <v>394</v>
      </c>
      <c r="B2499" s="24" t="s">
        <v>272</v>
      </c>
      <c r="C2499" s="25" t="s">
        <v>62</v>
      </c>
      <c r="D2499" s="7">
        <v>15624.97</v>
      </c>
      <c r="E2499" s="16">
        <v>45519</v>
      </c>
      <c r="F2499" s="22">
        <v>0</v>
      </c>
    </row>
    <row r="2500" spans="1:6" ht="19.2" x14ac:dyDescent="0.3">
      <c r="A2500" s="4" t="s">
        <v>394</v>
      </c>
      <c r="B2500" s="24" t="s">
        <v>272</v>
      </c>
      <c r="C2500" s="25" t="s">
        <v>64</v>
      </c>
      <c r="D2500" s="7">
        <v>18468.38</v>
      </c>
      <c r="E2500" s="16">
        <v>45519</v>
      </c>
      <c r="F2500" s="22">
        <v>0</v>
      </c>
    </row>
    <row r="2501" spans="1:6" ht="19.2" x14ac:dyDescent="0.3">
      <c r="A2501" s="4" t="s">
        <v>394</v>
      </c>
      <c r="B2501" s="24" t="s">
        <v>272</v>
      </c>
      <c r="C2501" s="25" t="s">
        <v>66</v>
      </c>
      <c r="D2501" s="7">
        <v>14478.13</v>
      </c>
      <c r="E2501" s="16">
        <v>45519</v>
      </c>
      <c r="F2501" s="22">
        <v>0</v>
      </c>
    </row>
    <row r="2502" spans="1:6" ht="19.2" x14ac:dyDescent="0.3">
      <c r="A2502" s="4" t="s">
        <v>394</v>
      </c>
      <c r="B2502" s="24" t="s">
        <v>272</v>
      </c>
      <c r="C2502" s="25" t="s">
        <v>57</v>
      </c>
      <c r="D2502" s="7">
        <v>48412.76</v>
      </c>
      <c r="E2502" s="16">
        <v>45504</v>
      </c>
      <c r="F2502" s="22">
        <v>0</v>
      </c>
    </row>
    <row r="2503" spans="1:6" ht="19.2" x14ac:dyDescent="0.3">
      <c r="A2503" s="4" t="s">
        <v>394</v>
      </c>
      <c r="B2503" s="24" t="s">
        <v>272</v>
      </c>
      <c r="C2503" s="25" t="s">
        <v>80</v>
      </c>
      <c r="D2503" s="7">
        <v>42317.15</v>
      </c>
      <c r="E2503" s="16">
        <v>45488</v>
      </c>
      <c r="F2503" s="22">
        <v>0</v>
      </c>
    </row>
    <row r="2504" spans="1:6" ht="19.2" x14ac:dyDescent="0.3">
      <c r="A2504" s="4" t="s">
        <v>394</v>
      </c>
      <c r="B2504" s="24" t="s">
        <v>272</v>
      </c>
      <c r="C2504" s="25" t="s">
        <v>82</v>
      </c>
      <c r="D2504" s="7">
        <v>14676.82</v>
      </c>
      <c r="E2504" s="16">
        <v>45519</v>
      </c>
      <c r="F2504" s="22">
        <v>0</v>
      </c>
    </row>
    <row r="2505" spans="1:6" ht="19.2" x14ac:dyDescent="0.3">
      <c r="A2505" s="4" t="s">
        <v>394</v>
      </c>
      <c r="B2505" s="24" t="s">
        <v>272</v>
      </c>
      <c r="C2505" s="25" t="s">
        <v>84</v>
      </c>
      <c r="D2505" s="7">
        <v>14229.51</v>
      </c>
      <c r="E2505" s="16">
        <v>45519</v>
      </c>
      <c r="F2505" s="22">
        <v>0</v>
      </c>
    </row>
    <row r="2506" spans="1:6" ht="19.2" x14ac:dyDescent="0.3">
      <c r="A2506" s="4" t="s">
        <v>394</v>
      </c>
      <c r="B2506" s="24" t="s">
        <v>272</v>
      </c>
      <c r="C2506" s="25" t="s">
        <v>86</v>
      </c>
      <c r="D2506" s="7">
        <v>21667.65</v>
      </c>
      <c r="E2506" s="16">
        <v>45519</v>
      </c>
      <c r="F2506" s="22">
        <v>0</v>
      </c>
    </row>
    <row r="2507" spans="1:6" ht="19.2" x14ac:dyDescent="0.3">
      <c r="A2507" s="4" t="s">
        <v>394</v>
      </c>
      <c r="B2507" s="24" t="s">
        <v>272</v>
      </c>
      <c r="C2507" s="25" t="s">
        <v>88</v>
      </c>
      <c r="D2507" s="7">
        <v>14302.1</v>
      </c>
      <c r="E2507" s="16">
        <v>45519</v>
      </c>
      <c r="F2507" s="22">
        <v>0</v>
      </c>
    </row>
    <row r="2508" spans="1:6" ht="19.2" x14ac:dyDescent="0.3">
      <c r="A2508" s="4" t="s">
        <v>394</v>
      </c>
      <c r="B2508" s="24" t="s">
        <v>272</v>
      </c>
      <c r="C2508" s="25" t="s">
        <v>90</v>
      </c>
      <c r="D2508" s="7">
        <v>14302.1</v>
      </c>
      <c r="E2508" s="16">
        <v>45762</v>
      </c>
      <c r="F2508" s="22">
        <v>0</v>
      </c>
    </row>
    <row r="2509" spans="1:6" ht="19.2" x14ac:dyDescent="0.3">
      <c r="A2509" s="4" t="s">
        <v>394</v>
      </c>
      <c r="B2509" s="24" t="s">
        <v>272</v>
      </c>
      <c r="C2509" s="25" t="s">
        <v>92</v>
      </c>
      <c r="D2509" s="7">
        <v>136006.76</v>
      </c>
      <c r="E2509" s="16">
        <v>45519</v>
      </c>
      <c r="F2509" s="22">
        <v>0</v>
      </c>
    </row>
    <row r="2510" spans="1:6" ht="19.2" x14ac:dyDescent="0.3">
      <c r="A2510" s="4" t="s">
        <v>394</v>
      </c>
      <c r="B2510" s="24" t="s">
        <v>273</v>
      </c>
      <c r="C2510" s="25" t="s">
        <v>61</v>
      </c>
      <c r="D2510" s="7">
        <v>8716.75</v>
      </c>
      <c r="E2510" s="16">
        <v>45519</v>
      </c>
      <c r="F2510" s="22">
        <v>0</v>
      </c>
    </row>
    <row r="2511" spans="1:6" ht="19.2" x14ac:dyDescent="0.3">
      <c r="A2511" s="4" t="s">
        <v>394</v>
      </c>
      <c r="B2511" s="24" t="s">
        <v>273</v>
      </c>
      <c r="C2511" s="25" t="s">
        <v>63</v>
      </c>
      <c r="D2511" s="7">
        <v>8429.4</v>
      </c>
      <c r="E2511" s="16">
        <v>45519</v>
      </c>
      <c r="F2511" s="22">
        <v>0</v>
      </c>
    </row>
    <row r="2512" spans="1:6" ht="19.2" x14ac:dyDescent="0.3">
      <c r="A2512" s="4" t="s">
        <v>394</v>
      </c>
      <c r="B2512" s="24" t="s">
        <v>273</v>
      </c>
      <c r="C2512" s="25" t="s">
        <v>65</v>
      </c>
      <c r="D2512" s="7">
        <v>9594.51</v>
      </c>
      <c r="E2512" s="16">
        <v>45519</v>
      </c>
      <c r="F2512" s="22">
        <v>0</v>
      </c>
    </row>
    <row r="2513" spans="1:6" ht="19.2" x14ac:dyDescent="0.3">
      <c r="A2513" s="4" t="s">
        <v>394</v>
      </c>
      <c r="B2513" s="24" t="s">
        <v>273</v>
      </c>
      <c r="C2513" s="25" t="s">
        <v>67</v>
      </c>
      <c r="D2513" s="7">
        <v>7521.53</v>
      </c>
      <c r="E2513" s="16">
        <v>45519</v>
      </c>
      <c r="F2513" s="22">
        <v>0</v>
      </c>
    </row>
    <row r="2514" spans="1:6" ht="19.2" x14ac:dyDescent="0.3">
      <c r="A2514" s="4" t="s">
        <v>394</v>
      </c>
      <c r="B2514" s="24" t="s">
        <v>273</v>
      </c>
      <c r="C2514" s="25" t="s">
        <v>72</v>
      </c>
      <c r="D2514" s="7">
        <v>18082.39</v>
      </c>
      <c r="E2514" s="16">
        <v>45504</v>
      </c>
      <c r="F2514" s="22">
        <v>0</v>
      </c>
    </row>
    <row r="2515" spans="1:6" ht="19.2" x14ac:dyDescent="0.3">
      <c r="A2515" s="4" t="s">
        <v>394</v>
      </c>
      <c r="B2515" s="24" t="s">
        <v>273</v>
      </c>
      <c r="C2515" s="25" t="s">
        <v>81</v>
      </c>
      <c r="D2515" s="7">
        <v>21984.17</v>
      </c>
      <c r="E2515" s="16">
        <v>45488</v>
      </c>
      <c r="F2515" s="22">
        <v>0</v>
      </c>
    </row>
    <row r="2516" spans="1:6" ht="19.2" x14ac:dyDescent="0.3">
      <c r="A2516" s="4" t="s">
        <v>394</v>
      </c>
      <c r="B2516" s="24" t="s">
        <v>273</v>
      </c>
      <c r="C2516" s="25" t="s">
        <v>83</v>
      </c>
      <c r="D2516" s="7">
        <v>7917.89</v>
      </c>
      <c r="E2516" s="16">
        <v>45519</v>
      </c>
      <c r="F2516" s="22">
        <v>0</v>
      </c>
    </row>
    <row r="2517" spans="1:6" ht="19.2" x14ac:dyDescent="0.3">
      <c r="A2517" s="4" t="s">
        <v>394</v>
      </c>
      <c r="B2517" s="24" t="s">
        <v>273</v>
      </c>
      <c r="C2517" s="25" t="s">
        <v>85</v>
      </c>
      <c r="D2517" s="7">
        <v>7676.58</v>
      </c>
      <c r="E2517" s="16">
        <v>45519</v>
      </c>
      <c r="F2517" s="22">
        <v>0</v>
      </c>
    </row>
    <row r="2518" spans="1:6" ht="19.2" x14ac:dyDescent="0.3">
      <c r="A2518" s="4" t="s">
        <v>394</v>
      </c>
      <c r="B2518" s="24" t="s">
        <v>273</v>
      </c>
      <c r="C2518" s="25" t="s">
        <v>87</v>
      </c>
      <c r="D2518" s="7">
        <v>11256.56</v>
      </c>
      <c r="E2518" s="16">
        <v>45519</v>
      </c>
      <c r="F2518" s="22">
        <v>0</v>
      </c>
    </row>
    <row r="2519" spans="1:6" ht="19.2" x14ac:dyDescent="0.3">
      <c r="A2519" s="4" t="s">
        <v>394</v>
      </c>
      <c r="B2519" s="24" t="s">
        <v>273</v>
      </c>
      <c r="C2519" s="25" t="s">
        <v>89</v>
      </c>
      <c r="D2519" s="7">
        <v>7430.08</v>
      </c>
      <c r="E2519" s="16">
        <v>45519</v>
      </c>
      <c r="F2519" s="22">
        <v>0</v>
      </c>
    </row>
    <row r="2520" spans="1:6" ht="19.2" x14ac:dyDescent="0.3">
      <c r="A2520" s="4" t="s">
        <v>394</v>
      </c>
      <c r="B2520" s="24" t="s">
        <v>273</v>
      </c>
      <c r="C2520" s="25" t="s">
        <v>91</v>
      </c>
      <c r="D2520" s="7">
        <v>2063.9699999999998</v>
      </c>
      <c r="E2520" s="16">
        <v>45762</v>
      </c>
      <c r="F2520" s="22">
        <v>5366.11</v>
      </c>
    </row>
    <row r="2521" spans="1:6" ht="19.2" x14ac:dyDescent="0.3">
      <c r="A2521" s="4" t="s">
        <v>394</v>
      </c>
      <c r="B2521" s="24" t="s">
        <v>273</v>
      </c>
      <c r="C2521" s="25" t="s">
        <v>93</v>
      </c>
      <c r="D2521" s="7">
        <v>70656.84</v>
      </c>
      <c r="E2521" s="16">
        <v>45519</v>
      </c>
      <c r="F2521" s="22">
        <v>0</v>
      </c>
    </row>
    <row r="2522" spans="1:6" ht="19.2" x14ac:dyDescent="0.3">
      <c r="A2522" s="4" t="s">
        <v>394</v>
      </c>
      <c r="B2522" s="24" t="s">
        <v>274</v>
      </c>
      <c r="C2522" s="25" t="s">
        <v>60</v>
      </c>
      <c r="D2522" s="7">
        <v>3264.17</v>
      </c>
      <c r="E2522" s="16">
        <v>45519</v>
      </c>
      <c r="F2522" s="22">
        <v>0</v>
      </c>
    </row>
    <row r="2523" spans="1:6" ht="19.2" x14ac:dyDescent="0.3">
      <c r="A2523" s="4" t="s">
        <v>394</v>
      </c>
      <c r="B2523" s="24" t="s">
        <v>274</v>
      </c>
      <c r="C2523" s="25" t="s">
        <v>62</v>
      </c>
      <c r="D2523" s="7">
        <v>3156.57</v>
      </c>
      <c r="E2523" s="16">
        <v>45519</v>
      </c>
      <c r="F2523" s="22">
        <v>0</v>
      </c>
    </row>
    <row r="2524" spans="1:6" ht="19.2" x14ac:dyDescent="0.3">
      <c r="A2524" s="4" t="s">
        <v>394</v>
      </c>
      <c r="B2524" s="24" t="s">
        <v>274</v>
      </c>
      <c r="C2524" s="25" t="s">
        <v>64</v>
      </c>
      <c r="D2524" s="7">
        <v>3730.99</v>
      </c>
      <c r="E2524" s="16">
        <v>45519</v>
      </c>
      <c r="F2524" s="22">
        <v>0</v>
      </c>
    </row>
    <row r="2525" spans="1:6" ht="19.2" x14ac:dyDescent="0.3">
      <c r="A2525" s="4" t="s">
        <v>394</v>
      </c>
      <c r="B2525" s="24" t="s">
        <v>274</v>
      </c>
      <c r="C2525" s="25" t="s">
        <v>66</v>
      </c>
      <c r="D2525" s="7">
        <v>2924.88</v>
      </c>
      <c r="E2525" s="16">
        <v>45519</v>
      </c>
      <c r="F2525" s="22">
        <v>0</v>
      </c>
    </row>
    <row r="2526" spans="1:6" ht="19.2" x14ac:dyDescent="0.3">
      <c r="A2526" s="4" t="s">
        <v>394</v>
      </c>
      <c r="B2526" s="24" t="s">
        <v>274</v>
      </c>
      <c r="C2526" s="25" t="s">
        <v>57</v>
      </c>
      <c r="D2526" s="7">
        <v>9780.3700000000008</v>
      </c>
      <c r="E2526" s="16">
        <v>45504</v>
      </c>
      <c r="F2526" s="22">
        <v>0</v>
      </c>
    </row>
    <row r="2527" spans="1:6" ht="19.2" x14ac:dyDescent="0.3">
      <c r="A2527" s="4" t="s">
        <v>394</v>
      </c>
      <c r="B2527" s="24" t="s">
        <v>274</v>
      </c>
      <c r="C2527" s="25" t="s">
        <v>80</v>
      </c>
      <c r="D2527" s="7">
        <v>8548.94</v>
      </c>
      <c r="E2527" s="16">
        <v>45488</v>
      </c>
      <c r="F2527" s="22">
        <v>0</v>
      </c>
    </row>
    <row r="2528" spans="1:6" ht="19.2" x14ac:dyDescent="0.3">
      <c r="A2528" s="4" t="s">
        <v>394</v>
      </c>
      <c r="B2528" s="24" t="s">
        <v>274</v>
      </c>
      <c r="C2528" s="25" t="s">
        <v>82</v>
      </c>
      <c r="D2528" s="7">
        <v>2965.02</v>
      </c>
      <c r="E2528" s="16">
        <v>45519</v>
      </c>
      <c r="F2528" s="22">
        <v>0</v>
      </c>
    </row>
    <row r="2529" spans="1:6" ht="19.2" x14ac:dyDescent="0.3">
      <c r="A2529" s="4" t="s">
        <v>394</v>
      </c>
      <c r="B2529" s="24" t="s">
        <v>274</v>
      </c>
      <c r="C2529" s="25" t="s">
        <v>84</v>
      </c>
      <c r="D2529" s="7">
        <v>2874.65</v>
      </c>
      <c r="E2529" s="16">
        <v>45519</v>
      </c>
      <c r="F2529" s="22">
        <v>0</v>
      </c>
    </row>
    <row r="2530" spans="1:6" ht="19.2" x14ac:dyDescent="0.3">
      <c r="A2530" s="4" t="s">
        <v>394</v>
      </c>
      <c r="B2530" s="24" t="s">
        <v>274</v>
      </c>
      <c r="C2530" s="25" t="s">
        <v>86</v>
      </c>
      <c r="D2530" s="7">
        <v>4377.3100000000004</v>
      </c>
      <c r="E2530" s="16">
        <v>45519</v>
      </c>
      <c r="F2530" s="22">
        <v>0</v>
      </c>
    </row>
    <row r="2531" spans="1:6" ht="19.2" x14ac:dyDescent="0.3">
      <c r="A2531" s="4" t="s">
        <v>394</v>
      </c>
      <c r="B2531" s="24" t="s">
        <v>274</v>
      </c>
      <c r="C2531" s="25" t="s">
        <v>88</v>
      </c>
      <c r="D2531" s="7">
        <v>2889.32</v>
      </c>
      <c r="E2531" s="16">
        <v>45519</v>
      </c>
      <c r="F2531" s="22">
        <v>0</v>
      </c>
    </row>
    <row r="2532" spans="1:6" ht="19.2" x14ac:dyDescent="0.3">
      <c r="A2532" s="4" t="s">
        <v>394</v>
      </c>
      <c r="B2532" s="24" t="s">
        <v>274</v>
      </c>
      <c r="C2532" s="25" t="s">
        <v>90</v>
      </c>
      <c r="D2532" s="7">
        <v>2889.32</v>
      </c>
      <c r="E2532" s="16">
        <v>45762</v>
      </c>
      <c r="F2532" s="22">
        <v>0</v>
      </c>
    </row>
    <row r="2533" spans="1:6" ht="19.2" x14ac:dyDescent="0.3">
      <c r="A2533" s="4" t="s">
        <v>394</v>
      </c>
      <c r="B2533" s="24" t="s">
        <v>274</v>
      </c>
      <c r="C2533" s="25" t="s">
        <v>92</v>
      </c>
      <c r="D2533" s="7">
        <v>27476.17</v>
      </c>
      <c r="E2533" s="16">
        <v>45519</v>
      </c>
      <c r="F2533" s="22">
        <v>0</v>
      </c>
    </row>
    <row r="2534" spans="1:6" ht="19.2" x14ac:dyDescent="0.3">
      <c r="A2534" s="4" t="s">
        <v>394</v>
      </c>
      <c r="B2534" s="24" t="s">
        <v>275</v>
      </c>
      <c r="C2534" s="25" t="s">
        <v>60</v>
      </c>
      <c r="D2534" s="7">
        <v>17053.939999999999</v>
      </c>
      <c r="E2534" s="16">
        <v>45519</v>
      </c>
      <c r="F2534" s="22">
        <v>0</v>
      </c>
    </row>
    <row r="2535" spans="1:6" ht="19.2" x14ac:dyDescent="0.3">
      <c r="A2535" s="4" t="s">
        <v>394</v>
      </c>
      <c r="B2535" s="24" t="s">
        <v>275</v>
      </c>
      <c r="C2535" s="25" t="s">
        <v>62</v>
      </c>
      <c r="D2535" s="7">
        <v>16491.77</v>
      </c>
      <c r="E2535" s="16">
        <v>45519</v>
      </c>
      <c r="F2535" s="22">
        <v>0</v>
      </c>
    </row>
    <row r="2536" spans="1:6" ht="19.2" x14ac:dyDescent="0.3">
      <c r="A2536" s="4" t="s">
        <v>394</v>
      </c>
      <c r="B2536" s="24" t="s">
        <v>275</v>
      </c>
      <c r="C2536" s="25" t="s">
        <v>64</v>
      </c>
      <c r="D2536" s="7">
        <v>19492.93</v>
      </c>
      <c r="E2536" s="16">
        <v>45519</v>
      </c>
      <c r="F2536" s="22">
        <v>0</v>
      </c>
    </row>
    <row r="2537" spans="1:6" ht="19.2" x14ac:dyDescent="0.3">
      <c r="A2537" s="4" t="s">
        <v>394</v>
      </c>
      <c r="B2537" s="24" t="s">
        <v>275</v>
      </c>
      <c r="C2537" s="25" t="s">
        <v>66</v>
      </c>
      <c r="D2537" s="7">
        <v>15281.31</v>
      </c>
      <c r="E2537" s="16">
        <v>45519</v>
      </c>
      <c r="F2537" s="22">
        <v>0</v>
      </c>
    </row>
    <row r="2538" spans="1:6" ht="19.2" x14ac:dyDescent="0.3">
      <c r="A2538" s="4" t="s">
        <v>394</v>
      </c>
      <c r="B2538" s="24" t="s">
        <v>275</v>
      </c>
      <c r="C2538" s="25" t="s">
        <v>57</v>
      </c>
      <c r="D2538" s="7">
        <v>51098.47</v>
      </c>
      <c r="E2538" s="16">
        <v>45504</v>
      </c>
      <c r="F2538" s="22">
        <v>0</v>
      </c>
    </row>
    <row r="2539" spans="1:6" ht="19.2" x14ac:dyDescent="0.3">
      <c r="A2539" s="4" t="s">
        <v>394</v>
      </c>
      <c r="B2539" s="24" t="s">
        <v>275</v>
      </c>
      <c r="C2539" s="25" t="s">
        <v>80</v>
      </c>
      <c r="D2539" s="7">
        <v>44664.71</v>
      </c>
      <c r="E2539" s="16">
        <v>45488</v>
      </c>
      <c r="F2539" s="22">
        <v>0</v>
      </c>
    </row>
    <row r="2540" spans="1:6" ht="19.2" x14ac:dyDescent="0.3">
      <c r="A2540" s="4" t="s">
        <v>394</v>
      </c>
      <c r="B2540" s="24" t="s">
        <v>275</v>
      </c>
      <c r="C2540" s="25" t="s">
        <v>82</v>
      </c>
      <c r="D2540" s="7">
        <v>15491.02</v>
      </c>
      <c r="E2540" s="16">
        <v>45519</v>
      </c>
      <c r="F2540" s="22">
        <v>0</v>
      </c>
    </row>
    <row r="2541" spans="1:6" ht="19.2" x14ac:dyDescent="0.3">
      <c r="A2541" s="4" t="s">
        <v>394</v>
      </c>
      <c r="B2541" s="24" t="s">
        <v>275</v>
      </c>
      <c r="C2541" s="25" t="s">
        <v>84</v>
      </c>
      <c r="D2541" s="7">
        <v>15018.89</v>
      </c>
      <c r="E2541" s="16">
        <v>45519</v>
      </c>
      <c r="F2541" s="22">
        <v>0</v>
      </c>
    </row>
    <row r="2542" spans="1:6" ht="19.2" x14ac:dyDescent="0.3">
      <c r="A2542" s="4" t="s">
        <v>394</v>
      </c>
      <c r="B2542" s="24" t="s">
        <v>275</v>
      </c>
      <c r="C2542" s="25" t="s">
        <v>86</v>
      </c>
      <c r="D2542" s="7">
        <v>22869.67</v>
      </c>
      <c r="E2542" s="16">
        <v>45519</v>
      </c>
      <c r="F2542" s="22">
        <v>0</v>
      </c>
    </row>
    <row r="2543" spans="1:6" ht="19.2" x14ac:dyDescent="0.3">
      <c r="A2543" s="4" t="s">
        <v>394</v>
      </c>
      <c r="B2543" s="24" t="s">
        <v>275</v>
      </c>
      <c r="C2543" s="25" t="s">
        <v>88</v>
      </c>
      <c r="D2543" s="7">
        <v>15095.51</v>
      </c>
      <c r="E2543" s="16">
        <v>45519</v>
      </c>
      <c r="F2543" s="22">
        <v>0</v>
      </c>
    </row>
    <row r="2544" spans="1:6" ht="19.2" x14ac:dyDescent="0.3">
      <c r="A2544" s="4" t="s">
        <v>394</v>
      </c>
      <c r="B2544" s="24" t="s">
        <v>275</v>
      </c>
      <c r="C2544" s="25" t="s">
        <v>90</v>
      </c>
      <c r="D2544" s="7">
        <v>15095.51</v>
      </c>
      <c r="E2544" s="16">
        <v>45762</v>
      </c>
      <c r="F2544" s="22">
        <v>0</v>
      </c>
    </row>
    <row r="2545" spans="1:6" ht="19.2" x14ac:dyDescent="0.3">
      <c r="A2545" s="4" t="s">
        <v>394</v>
      </c>
      <c r="B2545" s="24" t="s">
        <v>275</v>
      </c>
      <c r="C2545" s="25" t="s">
        <v>92</v>
      </c>
      <c r="D2545" s="7">
        <v>143551.79</v>
      </c>
      <c r="E2545" s="16">
        <v>45519</v>
      </c>
      <c r="F2545" s="22">
        <v>0</v>
      </c>
    </row>
    <row r="2546" spans="1:6" ht="19.2" x14ac:dyDescent="0.3">
      <c r="A2546" s="4" t="s">
        <v>394</v>
      </c>
      <c r="B2546" s="24" t="s">
        <v>276</v>
      </c>
      <c r="C2546" s="25" t="s">
        <v>60</v>
      </c>
      <c r="D2546" s="7">
        <v>15739.48</v>
      </c>
      <c r="E2546" s="16">
        <v>45519</v>
      </c>
      <c r="F2546" s="22">
        <v>0</v>
      </c>
    </row>
    <row r="2547" spans="1:6" ht="19.2" x14ac:dyDescent="0.3">
      <c r="A2547" s="4" t="s">
        <v>394</v>
      </c>
      <c r="B2547" s="24" t="s">
        <v>276</v>
      </c>
      <c r="C2547" s="25" t="s">
        <v>62</v>
      </c>
      <c r="D2547" s="7">
        <v>15220.63</v>
      </c>
      <c r="E2547" s="16">
        <v>45519</v>
      </c>
      <c r="F2547" s="22">
        <v>0</v>
      </c>
    </row>
    <row r="2548" spans="1:6" ht="19.2" x14ac:dyDescent="0.3">
      <c r="A2548" s="4" t="s">
        <v>394</v>
      </c>
      <c r="B2548" s="24" t="s">
        <v>276</v>
      </c>
      <c r="C2548" s="25" t="s">
        <v>64</v>
      </c>
      <c r="D2548" s="7">
        <v>17990.47</v>
      </c>
      <c r="E2548" s="16">
        <v>45519</v>
      </c>
      <c r="F2548" s="22">
        <v>0</v>
      </c>
    </row>
    <row r="2549" spans="1:6" ht="19.2" x14ac:dyDescent="0.3">
      <c r="A2549" s="4" t="s">
        <v>394</v>
      </c>
      <c r="B2549" s="24" t="s">
        <v>276</v>
      </c>
      <c r="C2549" s="25" t="s">
        <v>66</v>
      </c>
      <c r="D2549" s="7">
        <v>14103.47</v>
      </c>
      <c r="E2549" s="16">
        <v>45519</v>
      </c>
      <c r="F2549" s="22">
        <v>0</v>
      </c>
    </row>
    <row r="2550" spans="1:6" ht="19.2" x14ac:dyDescent="0.3">
      <c r="A2550" s="4" t="s">
        <v>394</v>
      </c>
      <c r="B2550" s="24" t="s">
        <v>276</v>
      </c>
      <c r="C2550" s="25" t="s">
        <v>57</v>
      </c>
      <c r="D2550" s="7">
        <v>47159.95</v>
      </c>
      <c r="E2550" s="16">
        <v>45504</v>
      </c>
      <c r="F2550" s="22">
        <v>0</v>
      </c>
    </row>
    <row r="2551" spans="1:6" ht="19.2" x14ac:dyDescent="0.3">
      <c r="A2551" s="4" t="s">
        <v>394</v>
      </c>
      <c r="B2551" s="24" t="s">
        <v>276</v>
      </c>
      <c r="C2551" s="25" t="s">
        <v>80</v>
      </c>
      <c r="D2551" s="7">
        <v>41222.080000000002</v>
      </c>
      <c r="E2551" s="16">
        <v>45488</v>
      </c>
      <c r="F2551" s="22">
        <v>0</v>
      </c>
    </row>
    <row r="2552" spans="1:6" ht="19.2" x14ac:dyDescent="0.3">
      <c r="A2552" s="4" t="s">
        <v>394</v>
      </c>
      <c r="B2552" s="24" t="s">
        <v>276</v>
      </c>
      <c r="C2552" s="25" t="s">
        <v>82</v>
      </c>
      <c r="D2552" s="7">
        <v>14297.01</v>
      </c>
      <c r="E2552" s="16">
        <v>45519</v>
      </c>
      <c r="F2552" s="22">
        <v>0</v>
      </c>
    </row>
    <row r="2553" spans="1:6" ht="19.2" x14ac:dyDescent="0.3">
      <c r="A2553" s="4" t="s">
        <v>394</v>
      </c>
      <c r="B2553" s="24" t="s">
        <v>276</v>
      </c>
      <c r="C2553" s="25" t="s">
        <v>84</v>
      </c>
      <c r="D2553" s="7">
        <v>13861.28</v>
      </c>
      <c r="E2553" s="16">
        <v>45519</v>
      </c>
      <c r="F2553" s="22">
        <v>0</v>
      </c>
    </row>
    <row r="2554" spans="1:6" ht="19.2" x14ac:dyDescent="0.3">
      <c r="A2554" s="4" t="s">
        <v>394</v>
      </c>
      <c r="B2554" s="24" t="s">
        <v>276</v>
      </c>
      <c r="C2554" s="25" t="s">
        <v>86</v>
      </c>
      <c r="D2554" s="7">
        <v>21106.94</v>
      </c>
      <c r="E2554" s="16">
        <v>45519</v>
      </c>
      <c r="F2554" s="22">
        <v>0</v>
      </c>
    </row>
    <row r="2555" spans="1:6" ht="19.2" x14ac:dyDescent="0.3">
      <c r="A2555" s="4" t="s">
        <v>394</v>
      </c>
      <c r="B2555" s="24" t="s">
        <v>276</v>
      </c>
      <c r="C2555" s="25" t="s">
        <v>88</v>
      </c>
      <c r="D2555" s="7">
        <v>13931.99</v>
      </c>
      <c r="E2555" s="16">
        <v>45519</v>
      </c>
      <c r="F2555" s="22">
        <v>0</v>
      </c>
    </row>
    <row r="2556" spans="1:6" ht="19.2" x14ac:dyDescent="0.3">
      <c r="A2556" s="4" t="s">
        <v>394</v>
      </c>
      <c r="B2556" s="24" t="s">
        <v>276</v>
      </c>
      <c r="C2556" s="25" t="s">
        <v>90</v>
      </c>
      <c r="D2556" s="7">
        <v>13931.99</v>
      </c>
      <c r="E2556" s="16">
        <v>45762</v>
      </c>
      <c r="F2556" s="22">
        <v>0</v>
      </c>
    </row>
    <row r="2557" spans="1:6" ht="19.2" x14ac:dyDescent="0.3">
      <c r="A2557" s="4" t="s">
        <v>394</v>
      </c>
      <c r="B2557" s="24" t="s">
        <v>276</v>
      </c>
      <c r="C2557" s="25" t="s">
        <v>92</v>
      </c>
      <c r="D2557" s="7">
        <v>132487.22</v>
      </c>
      <c r="E2557" s="16">
        <v>45519</v>
      </c>
      <c r="F2557" s="22">
        <v>0</v>
      </c>
    </row>
    <row r="2558" spans="1:6" ht="19.2" x14ac:dyDescent="0.3">
      <c r="A2558" s="4" t="s">
        <v>394</v>
      </c>
      <c r="B2558" s="24" t="s">
        <v>277</v>
      </c>
      <c r="C2558" s="25" t="s">
        <v>60</v>
      </c>
      <c r="D2558" s="7">
        <v>9391.4599999999991</v>
      </c>
      <c r="E2558" s="16">
        <v>45519</v>
      </c>
      <c r="F2558" s="22">
        <v>0</v>
      </c>
    </row>
    <row r="2559" spans="1:6" ht="19.2" x14ac:dyDescent="0.3">
      <c r="A2559" s="4" t="s">
        <v>394</v>
      </c>
      <c r="B2559" s="24" t="s">
        <v>277</v>
      </c>
      <c r="C2559" s="25" t="s">
        <v>62</v>
      </c>
      <c r="D2559" s="7">
        <v>9081.8700000000008</v>
      </c>
      <c r="E2559" s="16">
        <v>45519</v>
      </c>
      <c r="F2559" s="22">
        <v>0</v>
      </c>
    </row>
    <row r="2560" spans="1:6" ht="19.2" x14ac:dyDescent="0.3">
      <c r="A2560" s="4" t="s">
        <v>394</v>
      </c>
      <c r="B2560" s="24" t="s">
        <v>277</v>
      </c>
      <c r="C2560" s="25" t="s">
        <v>64</v>
      </c>
      <c r="D2560" s="7">
        <v>10734.59</v>
      </c>
      <c r="E2560" s="16">
        <v>45519</v>
      </c>
      <c r="F2560" s="22">
        <v>0</v>
      </c>
    </row>
    <row r="2561" spans="1:6" ht="19.2" x14ac:dyDescent="0.3">
      <c r="A2561" s="4" t="s">
        <v>394</v>
      </c>
      <c r="B2561" s="24" t="s">
        <v>277</v>
      </c>
      <c r="C2561" s="25" t="s">
        <v>66</v>
      </c>
      <c r="D2561" s="7">
        <v>8415.2900000000009</v>
      </c>
      <c r="E2561" s="16">
        <v>45519</v>
      </c>
      <c r="F2561" s="22">
        <v>0</v>
      </c>
    </row>
    <row r="2562" spans="1:6" ht="19.2" x14ac:dyDescent="0.3">
      <c r="A2562" s="4" t="s">
        <v>394</v>
      </c>
      <c r="B2562" s="24" t="s">
        <v>277</v>
      </c>
      <c r="C2562" s="25" t="s">
        <v>57</v>
      </c>
      <c r="D2562" s="7">
        <v>28139.49</v>
      </c>
      <c r="E2562" s="16">
        <v>45504</v>
      </c>
      <c r="F2562" s="22">
        <v>0</v>
      </c>
    </row>
    <row r="2563" spans="1:6" ht="19.2" x14ac:dyDescent="0.3">
      <c r="A2563" s="4" t="s">
        <v>394</v>
      </c>
      <c r="B2563" s="24" t="s">
        <v>277</v>
      </c>
      <c r="C2563" s="25" t="s">
        <v>80</v>
      </c>
      <c r="D2563" s="7">
        <v>24596.47</v>
      </c>
      <c r="E2563" s="16">
        <v>45488</v>
      </c>
      <c r="F2563" s="22">
        <v>0</v>
      </c>
    </row>
    <row r="2564" spans="1:6" ht="19.2" x14ac:dyDescent="0.3">
      <c r="A2564" s="4" t="s">
        <v>394</v>
      </c>
      <c r="B2564" s="24" t="s">
        <v>277</v>
      </c>
      <c r="C2564" s="25" t="s">
        <v>82</v>
      </c>
      <c r="D2564" s="7">
        <v>8530.77</v>
      </c>
      <c r="E2564" s="16">
        <v>45519</v>
      </c>
      <c r="F2564" s="22">
        <v>0</v>
      </c>
    </row>
    <row r="2565" spans="1:6" ht="19.2" x14ac:dyDescent="0.3">
      <c r="A2565" s="4" t="s">
        <v>394</v>
      </c>
      <c r="B2565" s="24" t="s">
        <v>277</v>
      </c>
      <c r="C2565" s="25" t="s">
        <v>84</v>
      </c>
      <c r="D2565" s="7">
        <v>8270.7800000000007</v>
      </c>
      <c r="E2565" s="16">
        <v>45519</v>
      </c>
      <c r="F2565" s="22">
        <v>0</v>
      </c>
    </row>
    <row r="2566" spans="1:6" ht="19.2" x14ac:dyDescent="0.3">
      <c r="A2566" s="4" t="s">
        <v>394</v>
      </c>
      <c r="B2566" s="24" t="s">
        <v>277</v>
      </c>
      <c r="C2566" s="25" t="s">
        <v>86</v>
      </c>
      <c r="D2566" s="7">
        <v>12594.13</v>
      </c>
      <c r="E2566" s="16">
        <v>45519</v>
      </c>
      <c r="F2566" s="22">
        <v>0</v>
      </c>
    </row>
    <row r="2567" spans="1:6" ht="19.2" x14ac:dyDescent="0.3">
      <c r="A2567" s="4" t="s">
        <v>394</v>
      </c>
      <c r="B2567" s="24" t="s">
        <v>277</v>
      </c>
      <c r="C2567" s="25" t="s">
        <v>88</v>
      </c>
      <c r="D2567" s="7">
        <v>8312.9699999999993</v>
      </c>
      <c r="E2567" s="16">
        <v>45519</v>
      </c>
      <c r="F2567" s="22">
        <v>0</v>
      </c>
    </row>
    <row r="2568" spans="1:6" ht="19.2" x14ac:dyDescent="0.3">
      <c r="A2568" s="4" t="s">
        <v>394</v>
      </c>
      <c r="B2568" s="24" t="s">
        <v>277</v>
      </c>
      <c r="C2568" s="25" t="s">
        <v>90</v>
      </c>
      <c r="D2568" s="7">
        <v>8312.9699999999993</v>
      </c>
      <c r="E2568" s="16">
        <v>45762</v>
      </c>
      <c r="F2568" s="22">
        <v>0</v>
      </c>
    </row>
    <row r="2569" spans="1:6" ht="19.2" x14ac:dyDescent="0.3">
      <c r="A2569" s="4" t="s">
        <v>394</v>
      </c>
      <c r="B2569" s="24" t="s">
        <v>277</v>
      </c>
      <c r="C2569" s="25" t="s">
        <v>92</v>
      </c>
      <c r="D2569" s="7">
        <v>79052.740000000005</v>
      </c>
      <c r="E2569" s="16">
        <v>45519</v>
      </c>
      <c r="F2569" s="22">
        <v>0</v>
      </c>
    </row>
    <row r="2570" spans="1:6" ht="19.2" x14ac:dyDescent="0.3">
      <c r="A2570" s="4" t="s">
        <v>394</v>
      </c>
      <c r="B2570" s="24" t="s">
        <v>278</v>
      </c>
      <c r="C2570" s="25" t="s">
        <v>60</v>
      </c>
      <c r="D2570" s="7">
        <v>8073.38</v>
      </c>
      <c r="E2570" s="16">
        <v>45519</v>
      </c>
      <c r="F2570" s="22">
        <v>0</v>
      </c>
    </row>
    <row r="2571" spans="1:6" ht="19.2" x14ac:dyDescent="0.3">
      <c r="A2571" s="4" t="s">
        <v>394</v>
      </c>
      <c r="B2571" s="24" t="s">
        <v>278</v>
      </c>
      <c r="C2571" s="25" t="s">
        <v>62</v>
      </c>
      <c r="D2571" s="7">
        <v>7807.24</v>
      </c>
      <c r="E2571" s="16">
        <v>45519</v>
      </c>
      <c r="F2571" s="22">
        <v>0</v>
      </c>
    </row>
    <row r="2572" spans="1:6" ht="19.2" x14ac:dyDescent="0.3">
      <c r="A2572" s="4" t="s">
        <v>394</v>
      </c>
      <c r="B2572" s="24" t="s">
        <v>278</v>
      </c>
      <c r="C2572" s="25" t="s">
        <v>64</v>
      </c>
      <c r="D2572" s="7">
        <v>9228</v>
      </c>
      <c r="E2572" s="16">
        <v>45519</v>
      </c>
      <c r="F2572" s="22">
        <v>0</v>
      </c>
    </row>
    <row r="2573" spans="1:6" ht="19.2" x14ac:dyDescent="0.3">
      <c r="A2573" s="4" t="s">
        <v>394</v>
      </c>
      <c r="B2573" s="24" t="s">
        <v>278</v>
      </c>
      <c r="C2573" s="25" t="s">
        <v>66</v>
      </c>
      <c r="D2573" s="7">
        <v>7234.21</v>
      </c>
      <c r="E2573" s="16">
        <v>45519</v>
      </c>
      <c r="F2573" s="22">
        <v>0</v>
      </c>
    </row>
    <row r="2574" spans="1:6" ht="19.2" x14ac:dyDescent="0.3">
      <c r="A2574" s="4" t="s">
        <v>394</v>
      </c>
      <c r="B2574" s="24" t="s">
        <v>278</v>
      </c>
      <c r="C2574" s="25" t="s">
        <v>57</v>
      </c>
      <c r="D2574" s="7">
        <v>24190.14</v>
      </c>
      <c r="E2574" s="16">
        <v>45504</v>
      </c>
      <c r="F2574" s="22">
        <v>0</v>
      </c>
    </row>
    <row r="2575" spans="1:6" ht="19.2" x14ac:dyDescent="0.3">
      <c r="A2575" s="4" t="s">
        <v>394</v>
      </c>
      <c r="B2575" s="24" t="s">
        <v>278</v>
      </c>
      <c r="C2575" s="25" t="s">
        <v>82</v>
      </c>
      <c r="D2575" s="7">
        <v>7333.48</v>
      </c>
      <c r="E2575" s="16">
        <v>45519</v>
      </c>
      <c r="F2575" s="22">
        <v>0</v>
      </c>
    </row>
    <row r="2576" spans="1:6" ht="19.2" x14ac:dyDescent="0.3">
      <c r="A2576" s="4" t="s">
        <v>394</v>
      </c>
      <c r="B2576" s="24" t="s">
        <v>278</v>
      </c>
      <c r="C2576" s="25" t="s">
        <v>84</v>
      </c>
      <c r="D2576" s="7">
        <v>7109.98</v>
      </c>
      <c r="E2576" s="16">
        <v>45519</v>
      </c>
      <c r="F2576" s="22">
        <v>0</v>
      </c>
    </row>
    <row r="2577" spans="1:6" ht="19.2" x14ac:dyDescent="0.3">
      <c r="A2577" s="4" t="s">
        <v>394</v>
      </c>
      <c r="B2577" s="24" t="s">
        <v>278</v>
      </c>
      <c r="C2577" s="25" t="s">
        <v>86</v>
      </c>
      <c r="D2577" s="7">
        <v>10826.56</v>
      </c>
      <c r="E2577" s="16">
        <v>45519</v>
      </c>
      <c r="F2577" s="22">
        <v>0</v>
      </c>
    </row>
    <row r="2578" spans="1:6" ht="19.2" x14ac:dyDescent="0.3">
      <c r="A2578" s="4" t="s">
        <v>394</v>
      </c>
      <c r="B2578" s="24" t="s">
        <v>278</v>
      </c>
      <c r="C2578" s="25" t="s">
        <v>88</v>
      </c>
      <c r="D2578" s="7">
        <v>7146.25</v>
      </c>
      <c r="E2578" s="16">
        <v>45519</v>
      </c>
      <c r="F2578" s="22">
        <v>0</v>
      </c>
    </row>
    <row r="2579" spans="1:6" ht="19.2" x14ac:dyDescent="0.3">
      <c r="A2579" s="4" t="s">
        <v>394</v>
      </c>
      <c r="B2579" s="24" t="s">
        <v>278</v>
      </c>
      <c r="C2579" s="25" t="s">
        <v>90</v>
      </c>
      <c r="D2579" s="7">
        <v>7146.25</v>
      </c>
      <c r="E2579" s="16">
        <v>45762</v>
      </c>
      <c r="F2579" s="22">
        <v>0</v>
      </c>
    </row>
    <row r="2580" spans="1:6" ht="19.2" x14ac:dyDescent="0.3">
      <c r="A2580" s="4" t="s">
        <v>394</v>
      </c>
      <c r="B2580" s="24" t="s">
        <v>278</v>
      </c>
      <c r="C2580" s="25" t="s">
        <v>92</v>
      </c>
      <c r="D2580" s="7">
        <v>67957.759999999995</v>
      </c>
      <c r="E2580" s="16">
        <v>45519</v>
      </c>
      <c r="F2580" s="22">
        <v>0</v>
      </c>
    </row>
    <row r="2581" spans="1:6" ht="19.2" x14ac:dyDescent="0.3">
      <c r="A2581" s="4" t="s">
        <v>394</v>
      </c>
      <c r="B2581" s="24" t="s">
        <v>279</v>
      </c>
      <c r="C2581" s="25" t="s">
        <v>60</v>
      </c>
      <c r="D2581" s="7">
        <v>2286.0300000000002</v>
      </c>
      <c r="E2581" s="16">
        <v>45519</v>
      </c>
      <c r="F2581" s="22">
        <v>0</v>
      </c>
    </row>
    <row r="2582" spans="1:6" ht="19.2" x14ac:dyDescent="0.3">
      <c r="A2582" s="4" t="s">
        <v>394</v>
      </c>
      <c r="B2582" s="24" t="s">
        <v>279</v>
      </c>
      <c r="C2582" s="25" t="s">
        <v>62</v>
      </c>
      <c r="D2582" s="7">
        <v>2210.6799999999998</v>
      </c>
      <c r="E2582" s="16">
        <v>45519</v>
      </c>
      <c r="F2582" s="22">
        <v>0</v>
      </c>
    </row>
    <row r="2583" spans="1:6" ht="19.2" x14ac:dyDescent="0.3">
      <c r="A2583" s="4" t="s">
        <v>394</v>
      </c>
      <c r="B2583" s="24" t="s">
        <v>279</v>
      </c>
      <c r="C2583" s="25" t="s">
        <v>64</v>
      </c>
      <c r="D2583" s="7">
        <v>2612.9699999999998</v>
      </c>
      <c r="E2583" s="16">
        <v>45519</v>
      </c>
      <c r="F2583" s="22">
        <v>0</v>
      </c>
    </row>
    <row r="2584" spans="1:6" ht="19.2" x14ac:dyDescent="0.3">
      <c r="A2584" s="4" t="s">
        <v>394</v>
      </c>
      <c r="B2584" s="24" t="s">
        <v>279</v>
      </c>
      <c r="C2584" s="25" t="s">
        <v>66</v>
      </c>
      <c r="D2584" s="7">
        <v>2048.42</v>
      </c>
      <c r="E2584" s="16">
        <v>45519</v>
      </c>
      <c r="F2584" s="22">
        <v>0</v>
      </c>
    </row>
    <row r="2585" spans="1:6" ht="19.2" x14ac:dyDescent="0.3">
      <c r="A2585" s="4" t="s">
        <v>394</v>
      </c>
      <c r="B2585" s="24" t="s">
        <v>279</v>
      </c>
      <c r="C2585" s="25" t="s">
        <v>57</v>
      </c>
      <c r="D2585" s="7">
        <v>6849.61</v>
      </c>
      <c r="E2585" s="16">
        <v>45504</v>
      </c>
      <c r="F2585" s="22">
        <v>0</v>
      </c>
    </row>
    <row r="2586" spans="1:6" ht="19.2" x14ac:dyDescent="0.3">
      <c r="A2586" s="4" t="s">
        <v>394</v>
      </c>
      <c r="B2586" s="24" t="s">
        <v>279</v>
      </c>
      <c r="C2586" s="25" t="s">
        <v>80</v>
      </c>
      <c r="D2586" s="7">
        <v>5987.18</v>
      </c>
      <c r="E2586" s="16">
        <v>45488</v>
      </c>
      <c r="F2586" s="22">
        <v>0</v>
      </c>
    </row>
    <row r="2587" spans="1:6" ht="19.2" x14ac:dyDescent="0.3">
      <c r="A2587" s="4" t="s">
        <v>394</v>
      </c>
      <c r="B2587" s="24" t="s">
        <v>279</v>
      </c>
      <c r="C2587" s="25" t="s">
        <v>82</v>
      </c>
      <c r="D2587" s="7">
        <v>2076.5300000000002</v>
      </c>
      <c r="E2587" s="16">
        <v>45519</v>
      </c>
      <c r="F2587" s="22">
        <v>0</v>
      </c>
    </row>
    <row r="2588" spans="1:6" ht="19.2" x14ac:dyDescent="0.3">
      <c r="A2588" s="4" t="s">
        <v>394</v>
      </c>
      <c r="B2588" s="24" t="s">
        <v>279</v>
      </c>
      <c r="C2588" s="25" t="s">
        <v>84</v>
      </c>
      <c r="D2588" s="7">
        <v>2013.24</v>
      </c>
      <c r="E2588" s="16">
        <v>45519</v>
      </c>
      <c r="F2588" s="22">
        <v>0</v>
      </c>
    </row>
    <row r="2589" spans="1:6" ht="19.2" x14ac:dyDescent="0.3">
      <c r="A2589" s="4" t="s">
        <v>394</v>
      </c>
      <c r="B2589" s="24" t="s">
        <v>279</v>
      </c>
      <c r="C2589" s="25" t="s">
        <v>86</v>
      </c>
      <c r="D2589" s="7">
        <v>3065.62</v>
      </c>
      <c r="E2589" s="16">
        <v>45519</v>
      </c>
      <c r="F2589" s="22">
        <v>0</v>
      </c>
    </row>
    <row r="2590" spans="1:6" ht="19.2" x14ac:dyDescent="0.3">
      <c r="A2590" s="4" t="s">
        <v>394</v>
      </c>
      <c r="B2590" s="24" t="s">
        <v>279</v>
      </c>
      <c r="C2590" s="25" t="s">
        <v>88</v>
      </c>
      <c r="D2590" s="7">
        <v>2023.51</v>
      </c>
      <c r="E2590" s="16">
        <v>45519</v>
      </c>
      <c r="F2590" s="22">
        <v>0</v>
      </c>
    </row>
    <row r="2591" spans="1:6" ht="19.2" x14ac:dyDescent="0.3">
      <c r="A2591" s="4" t="s">
        <v>394</v>
      </c>
      <c r="B2591" s="24" t="s">
        <v>279</v>
      </c>
      <c r="C2591" s="25" t="s">
        <v>90</v>
      </c>
      <c r="D2591" s="7">
        <v>2023.51</v>
      </c>
      <c r="E2591" s="16">
        <v>45762</v>
      </c>
      <c r="F2591" s="22">
        <v>0</v>
      </c>
    </row>
    <row r="2592" spans="1:6" ht="19.2" x14ac:dyDescent="0.3">
      <c r="A2592" s="4" t="s">
        <v>394</v>
      </c>
      <c r="B2592" s="24" t="s">
        <v>279</v>
      </c>
      <c r="C2592" s="25" t="s">
        <v>92</v>
      </c>
      <c r="D2592" s="7">
        <v>19242.72</v>
      </c>
      <c r="E2592" s="16">
        <v>45519</v>
      </c>
      <c r="F2592" s="22">
        <v>0</v>
      </c>
    </row>
    <row r="2593" spans="1:6" ht="19.2" x14ac:dyDescent="0.3">
      <c r="A2593" s="4" t="s">
        <v>394</v>
      </c>
      <c r="B2593" s="24" t="s">
        <v>280</v>
      </c>
      <c r="C2593" s="25" t="s">
        <v>60</v>
      </c>
      <c r="D2593" s="7">
        <v>1743.1</v>
      </c>
      <c r="E2593" s="16">
        <v>45519</v>
      </c>
      <c r="F2593" s="22">
        <v>0</v>
      </c>
    </row>
    <row r="2594" spans="1:6" ht="19.2" x14ac:dyDescent="0.3">
      <c r="A2594" s="4" t="s">
        <v>394</v>
      </c>
      <c r="B2594" s="24" t="s">
        <v>280</v>
      </c>
      <c r="C2594" s="25" t="s">
        <v>62</v>
      </c>
      <c r="D2594" s="7">
        <v>1685.64</v>
      </c>
      <c r="E2594" s="16">
        <v>45519</v>
      </c>
      <c r="F2594" s="22">
        <v>0</v>
      </c>
    </row>
    <row r="2595" spans="1:6" ht="19.2" x14ac:dyDescent="0.3">
      <c r="A2595" s="4" t="s">
        <v>394</v>
      </c>
      <c r="B2595" s="24" t="s">
        <v>280</v>
      </c>
      <c r="C2595" s="25" t="s">
        <v>64</v>
      </c>
      <c r="D2595" s="7">
        <v>1992.39</v>
      </c>
      <c r="E2595" s="16">
        <v>45519</v>
      </c>
      <c r="F2595" s="22">
        <v>0</v>
      </c>
    </row>
    <row r="2596" spans="1:6" ht="19.2" x14ac:dyDescent="0.3">
      <c r="A2596" s="4" t="s">
        <v>394</v>
      </c>
      <c r="B2596" s="24" t="s">
        <v>280</v>
      </c>
      <c r="C2596" s="25" t="s">
        <v>66</v>
      </c>
      <c r="D2596" s="7">
        <v>1561.92</v>
      </c>
      <c r="E2596" s="16">
        <v>45519</v>
      </c>
      <c r="F2596" s="22">
        <v>0</v>
      </c>
    </row>
    <row r="2597" spans="1:6" ht="19.2" x14ac:dyDescent="0.3">
      <c r="A2597" s="4" t="s">
        <v>394</v>
      </c>
      <c r="B2597" s="24" t="s">
        <v>280</v>
      </c>
      <c r="C2597" s="25" t="s">
        <v>57</v>
      </c>
      <c r="D2597" s="7">
        <v>5222.83</v>
      </c>
      <c r="E2597" s="16">
        <v>45504</v>
      </c>
      <c r="F2597" s="22">
        <v>0</v>
      </c>
    </row>
    <row r="2598" spans="1:6" ht="19.2" x14ac:dyDescent="0.3">
      <c r="A2598" s="4" t="s">
        <v>394</v>
      </c>
      <c r="B2598" s="24" t="s">
        <v>280</v>
      </c>
      <c r="C2598" s="25" t="s">
        <v>80</v>
      </c>
      <c r="D2598" s="7">
        <v>4565.22</v>
      </c>
      <c r="E2598" s="16">
        <v>45488</v>
      </c>
      <c r="F2598" s="22">
        <v>0</v>
      </c>
    </row>
    <row r="2599" spans="1:6" ht="19.2" x14ac:dyDescent="0.3">
      <c r="A2599" s="4" t="s">
        <v>394</v>
      </c>
      <c r="B2599" s="24" t="s">
        <v>280</v>
      </c>
      <c r="C2599" s="25" t="s">
        <v>82</v>
      </c>
      <c r="D2599" s="7">
        <v>1583.35</v>
      </c>
      <c r="E2599" s="16">
        <v>45519</v>
      </c>
      <c r="F2599" s="22">
        <v>0</v>
      </c>
    </row>
    <row r="2600" spans="1:6" ht="19.2" x14ac:dyDescent="0.3">
      <c r="A2600" s="4" t="s">
        <v>394</v>
      </c>
      <c r="B2600" s="24" t="s">
        <v>280</v>
      </c>
      <c r="C2600" s="25" t="s">
        <v>84</v>
      </c>
      <c r="D2600" s="7">
        <v>1535.1</v>
      </c>
      <c r="E2600" s="16">
        <v>45519</v>
      </c>
      <c r="F2600" s="22">
        <v>0</v>
      </c>
    </row>
    <row r="2601" spans="1:6" ht="19.2" x14ac:dyDescent="0.3">
      <c r="A2601" s="4" t="s">
        <v>394</v>
      </c>
      <c r="B2601" s="24" t="s">
        <v>280</v>
      </c>
      <c r="C2601" s="25" t="s">
        <v>86</v>
      </c>
      <c r="D2601" s="7">
        <v>2337.5300000000002</v>
      </c>
      <c r="E2601" s="16">
        <v>45519</v>
      </c>
      <c r="F2601" s="22">
        <v>0</v>
      </c>
    </row>
    <row r="2602" spans="1:6" ht="19.2" x14ac:dyDescent="0.3">
      <c r="A2602" s="4" t="s">
        <v>394</v>
      </c>
      <c r="B2602" s="24" t="s">
        <v>280</v>
      </c>
      <c r="C2602" s="25" t="s">
        <v>88</v>
      </c>
      <c r="D2602" s="7">
        <v>1542.93</v>
      </c>
      <c r="E2602" s="16">
        <v>45519</v>
      </c>
      <c r="F2602" s="22">
        <v>0</v>
      </c>
    </row>
    <row r="2603" spans="1:6" ht="19.2" x14ac:dyDescent="0.3">
      <c r="A2603" s="4" t="s">
        <v>394</v>
      </c>
      <c r="B2603" s="24" t="s">
        <v>280</v>
      </c>
      <c r="C2603" s="25" t="s">
        <v>90</v>
      </c>
      <c r="D2603" s="7">
        <v>1542.93</v>
      </c>
      <c r="E2603" s="16">
        <v>45762</v>
      </c>
      <c r="F2603" s="22">
        <v>0</v>
      </c>
    </row>
    <row r="2604" spans="1:6" ht="19.2" x14ac:dyDescent="0.3">
      <c r="A2604" s="4" t="s">
        <v>394</v>
      </c>
      <c r="B2604" s="24" t="s">
        <v>280</v>
      </c>
      <c r="C2604" s="25" t="s">
        <v>92</v>
      </c>
      <c r="D2604" s="7">
        <v>14672.57</v>
      </c>
      <c r="E2604" s="16">
        <v>45519</v>
      </c>
      <c r="F2604" s="22">
        <v>0</v>
      </c>
    </row>
    <row r="2605" spans="1:6" ht="19.2" x14ac:dyDescent="0.3">
      <c r="A2605" s="4" t="s">
        <v>394</v>
      </c>
      <c r="B2605" s="24" t="s">
        <v>281</v>
      </c>
      <c r="C2605" s="25" t="s">
        <v>60</v>
      </c>
      <c r="D2605" s="7">
        <v>29999.599999999999</v>
      </c>
      <c r="E2605" s="16">
        <v>45519</v>
      </c>
      <c r="F2605" s="22">
        <v>0</v>
      </c>
    </row>
    <row r="2606" spans="1:6" ht="19.2" x14ac:dyDescent="0.3">
      <c r="A2606" s="4" t="s">
        <v>394</v>
      </c>
      <c r="B2606" s="24" t="s">
        <v>281</v>
      </c>
      <c r="C2606" s="25" t="s">
        <v>62</v>
      </c>
      <c r="D2606" s="7">
        <v>29010.67</v>
      </c>
      <c r="E2606" s="16">
        <v>45519</v>
      </c>
      <c r="F2606" s="22">
        <v>0</v>
      </c>
    </row>
    <row r="2607" spans="1:6" ht="19.2" x14ac:dyDescent="0.3">
      <c r="A2607" s="4" t="s">
        <v>394</v>
      </c>
      <c r="B2607" s="24" t="s">
        <v>281</v>
      </c>
      <c r="C2607" s="25" t="s">
        <v>64</v>
      </c>
      <c r="D2607" s="7">
        <v>34290.01</v>
      </c>
      <c r="E2607" s="16">
        <v>45519</v>
      </c>
      <c r="F2607" s="22">
        <v>0</v>
      </c>
    </row>
    <row r="2608" spans="1:6" ht="19.2" x14ac:dyDescent="0.3">
      <c r="A2608" s="4" t="s">
        <v>394</v>
      </c>
      <c r="B2608" s="24" t="s">
        <v>281</v>
      </c>
      <c r="C2608" s="25" t="s">
        <v>66</v>
      </c>
      <c r="D2608" s="7">
        <v>26881.360000000001</v>
      </c>
      <c r="E2608" s="16">
        <v>45519</v>
      </c>
      <c r="F2608" s="22">
        <v>0</v>
      </c>
    </row>
    <row r="2609" spans="1:6" ht="19.2" x14ac:dyDescent="0.3">
      <c r="A2609" s="4" t="s">
        <v>394</v>
      </c>
      <c r="B2609" s="24" t="s">
        <v>281</v>
      </c>
      <c r="C2609" s="25" t="s">
        <v>57</v>
      </c>
      <c r="D2609" s="7">
        <v>89887.33</v>
      </c>
      <c r="E2609" s="16">
        <v>45504</v>
      </c>
      <c r="F2609" s="22">
        <v>0</v>
      </c>
    </row>
    <row r="2610" spans="1:6" ht="19.2" x14ac:dyDescent="0.3">
      <c r="A2610" s="4" t="s">
        <v>394</v>
      </c>
      <c r="B2610" s="24" t="s">
        <v>281</v>
      </c>
      <c r="C2610" s="25" t="s">
        <v>80</v>
      </c>
      <c r="D2610" s="7">
        <v>78569.7</v>
      </c>
      <c r="E2610" s="16">
        <v>45488</v>
      </c>
      <c r="F2610" s="22">
        <v>0</v>
      </c>
    </row>
    <row r="2611" spans="1:6" ht="19.2" x14ac:dyDescent="0.3">
      <c r="A2611" s="4" t="s">
        <v>394</v>
      </c>
      <c r="B2611" s="24" t="s">
        <v>281</v>
      </c>
      <c r="C2611" s="25" t="s">
        <v>82</v>
      </c>
      <c r="D2611" s="7">
        <v>27250.25</v>
      </c>
      <c r="E2611" s="16">
        <v>45519</v>
      </c>
      <c r="F2611" s="22">
        <v>0</v>
      </c>
    </row>
    <row r="2612" spans="1:6" ht="19.2" x14ac:dyDescent="0.3">
      <c r="A2612" s="4" t="s">
        <v>394</v>
      </c>
      <c r="B2612" s="24" t="s">
        <v>281</v>
      </c>
      <c r="C2612" s="25" t="s">
        <v>84</v>
      </c>
      <c r="D2612" s="7">
        <v>26419.74</v>
      </c>
      <c r="E2612" s="16">
        <v>45519</v>
      </c>
      <c r="F2612" s="22">
        <v>0</v>
      </c>
    </row>
    <row r="2613" spans="1:6" ht="19.2" x14ac:dyDescent="0.3">
      <c r="A2613" s="4" t="s">
        <v>394</v>
      </c>
      <c r="B2613" s="24" t="s">
        <v>281</v>
      </c>
      <c r="C2613" s="25" t="s">
        <v>86</v>
      </c>
      <c r="D2613" s="7">
        <v>40230.050000000003</v>
      </c>
      <c r="E2613" s="16">
        <v>45519</v>
      </c>
      <c r="F2613" s="22">
        <v>0</v>
      </c>
    </row>
    <row r="2614" spans="1:6" ht="19.2" x14ac:dyDescent="0.3">
      <c r="A2614" s="4" t="s">
        <v>394</v>
      </c>
      <c r="B2614" s="24" t="s">
        <v>281</v>
      </c>
      <c r="C2614" s="25" t="s">
        <v>88</v>
      </c>
      <c r="D2614" s="7">
        <v>26554.52</v>
      </c>
      <c r="E2614" s="16">
        <v>45519</v>
      </c>
      <c r="F2614" s="22">
        <v>0</v>
      </c>
    </row>
    <row r="2615" spans="1:6" ht="19.2" x14ac:dyDescent="0.3">
      <c r="A2615" s="4" t="s">
        <v>394</v>
      </c>
      <c r="B2615" s="24" t="s">
        <v>281</v>
      </c>
      <c r="C2615" s="25" t="s">
        <v>90</v>
      </c>
      <c r="D2615" s="7">
        <v>26554.52</v>
      </c>
      <c r="E2615" s="16">
        <v>45762</v>
      </c>
      <c r="F2615" s="22">
        <v>0</v>
      </c>
    </row>
    <row r="2616" spans="1:6" ht="19.2" x14ac:dyDescent="0.3">
      <c r="A2616" s="4" t="s">
        <v>394</v>
      </c>
      <c r="B2616" s="24" t="s">
        <v>281</v>
      </c>
      <c r="C2616" s="25" t="s">
        <v>92</v>
      </c>
      <c r="D2616" s="7">
        <v>252521.97</v>
      </c>
      <c r="E2616" s="16">
        <v>45519</v>
      </c>
      <c r="F2616" s="22">
        <v>0</v>
      </c>
    </row>
    <row r="2617" spans="1:6" ht="19.2" x14ac:dyDescent="0.3">
      <c r="A2617" s="4" t="s">
        <v>394</v>
      </c>
      <c r="B2617" s="24" t="s">
        <v>282</v>
      </c>
      <c r="C2617" s="25" t="s">
        <v>60</v>
      </c>
      <c r="D2617" s="7">
        <v>16680.16</v>
      </c>
      <c r="E2617" s="16">
        <v>45519</v>
      </c>
      <c r="F2617" s="22">
        <v>0</v>
      </c>
    </row>
    <row r="2618" spans="1:6" ht="19.2" x14ac:dyDescent="0.3">
      <c r="A2618" s="4" t="s">
        <v>394</v>
      </c>
      <c r="B2618" s="24" t="s">
        <v>282</v>
      </c>
      <c r="C2618" s="25" t="s">
        <v>62</v>
      </c>
      <c r="D2618" s="7">
        <v>16130.31</v>
      </c>
      <c r="E2618" s="16">
        <v>45519</v>
      </c>
      <c r="F2618" s="22">
        <v>0</v>
      </c>
    </row>
    <row r="2619" spans="1:6" ht="19.2" x14ac:dyDescent="0.3">
      <c r="A2619" s="4" t="s">
        <v>394</v>
      </c>
      <c r="B2619" s="24" t="s">
        <v>282</v>
      </c>
      <c r="C2619" s="25" t="s">
        <v>64</v>
      </c>
      <c r="D2619" s="7">
        <v>19065.689999999999</v>
      </c>
      <c r="E2619" s="16">
        <v>45519</v>
      </c>
      <c r="F2619" s="22">
        <v>0</v>
      </c>
    </row>
    <row r="2620" spans="1:6" ht="19.2" x14ac:dyDescent="0.3">
      <c r="A2620" s="4" t="s">
        <v>394</v>
      </c>
      <c r="B2620" s="24" t="s">
        <v>282</v>
      </c>
      <c r="C2620" s="25" t="s">
        <v>66</v>
      </c>
      <c r="D2620" s="7">
        <v>14946.39</v>
      </c>
      <c r="E2620" s="16">
        <v>45519</v>
      </c>
      <c r="F2620" s="22">
        <v>0</v>
      </c>
    </row>
    <row r="2621" spans="1:6" ht="19.2" x14ac:dyDescent="0.3">
      <c r="A2621" s="4" t="s">
        <v>394</v>
      </c>
      <c r="B2621" s="24" t="s">
        <v>282</v>
      </c>
      <c r="C2621" s="25" t="s">
        <v>57</v>
      </c>
      <c r="D2621" s="7">
        <v>49978.52</v>
      </c>
      <c r="E2621" s="16">
        <v>45504</v>
      </c>
      <c r="F2621" s="22">
        <v>0</v>
      </c>
    </row>
    <row r="2622" spans="1:6" ht="19.2" x14ac:dyDescent="0.3">
      <c r="A2622" s="4" t="s">
        <v>394</v>
      </c>
      <c r="B2622" s="24" t="s">
        <v>282</v>
      </c>
      <c r="C2622" s="25" t="s">
        <v>80</v>
      </c>
      <c r="D2622" s="7">
        <v>43685.77</v>
      </c>
      <c r="E2622" s="16">
        <v>45488</v>
      </c>
      <c r="F2622" s="22">
        <v>0</v>
      </c>
    </row>
    <row r="2623" spans="1:6" ht="19.2" x14ac:dyDescent="0.3">
      <c r="A2623" s="4" t="s">
        <v>394</v>
      </c>
      <c r="B2623" s="24" t="s">
        <v>282</v>
      </c>
      <c r="C2623" s="25" t="s">
        <v>82</v>
      </c>
      <c r="D2623" s="7">
        <v>15151.49</v>
      </c>
      <c r="E2623" s="16">
        <v>45519</v>
      </c>
      <c r="F2623" s="22">
        <v>0</v>
      </c>
    </row>
    <row r="2624" spans="1:6" ht="19.2" x14ac:dyDescent="0.3">
      <c r="A2624" s="4" t="s">
        <v>394</v>
      </c>
      <c r="B2624" s="24" t="s">
        <v>282</v>
      </c>
      <c r="C2624" s="25" t="s">
        <v>84</v>
      </c>
      <c r="D2624" s="7">
        <v>14689.72</v>
      </c>
      <c r="E2624" s="16">
        <v>45519</v>
      </c>
      <c r="F2624" s="22">
        <v>0</v>
      </c>
    </row>
    <row r="2625" spans="1:6" ht="19.2" x14ac:dyDescent="0.3">
      <c r="A2625" s="4" t="s">
        <v>394</v>
      </c>
      <c r="B2625" s="24" t="s">
        <v>282</v>
      </c>
      <c r="C2625" s="25" t="s">
        <v>86</v>
      </c>
      <c r="D2625" s="7">
        <v>22368.43</v>
      </c>
      <c r="E2625" s="16">
        <v>45519</v>
      </c>
      <c r="F2625" s="22">
        <v>0</v>
      </c>
    </row>
    <row r="2626" spans="1:6" ht="19.2" x14ac:dyDescent="0.3">
      <c r="A2626" s="4" t="s">
        <v>394</v>
      </c>
      <c r="B2626" s="24" t="s">
        <v>282</v>
      </c>
      <c r="C2626" s="25" t="s">
        <v>88</v>
      </c>
      <c r="D2626" s="7">
        <v>14764.66</v>
      </c>
      <c r="E2626" s="16">
        <v>45519</v>
      </c>
      <c r="F2626" s="22">
        <v>0</v>
      </c>
    </row>
    <row r="2627" spans="1:6" ht="19.2" x14ac:dyDescent="0.3">
      <c r="A2627" s="4" t="s">
        <v>394</v>
      </c>
      <c r="B2627" s="24" t="s">
        <v>282</v>
      </c>
      <c r="C2627" s="25" t="s">
        <v>90</v>
      </c>
      <c r="D2627" s="7">
        <v>14764.66</v>
      </c>
      <c r="E2627" s="16">
        <v>45762</v>
      </c>
      <c r="F2627" s="22">
        <v>0</v>
      </c>
    </row>
    <row r="2628" spans="1:6" ht="19.2" x14ac:dyDescent="0.3">
      <c r="A2628" s="4" t="s">
        <v>394</v>
      </c>
      <c r="B2628" s="24" t="s">
        <v>282</v>
      </c>
      <c r="C2628" s="25" t="s">
        <v>92</v>
      </c>
      <c r="D2628" s="7">
        <v>140405.5</v>
      </c>
      <c r="E2628" s="16">
        <v>45519</v>
      </c>
      <c r="F2628" s="22">
        <v>0</v>
      </c>
    </row>
    <row r="2629" spans="1:6" ht="19.2" x14ac:dyDescent="0.3">
      <c r="A2629" s="4" t="s">
        <v>394</v>
      </c>
      <c r="B2629" s="24" t="s">
        <v>283</v>
      </c>
      <c r="C2629" s="25" t="s">
        <v>60</v>
      </c>
      <c r="D2629" s="7">
        <v>2771.49</v>
      </c>
      <c r="E2629" s="16">
        <v>45519</v>
      </c>
      <c r="F2629" s="22">
        <v>0</v>
      </c>
    </row>
    <row r="2630" spans="1:6" ht="19.2" x14ac:dyDescent="0.3">
      <c r="A2630" s="4" t="s">
        <v>394</v>
      </c>
      <c r="B2630" s="24" t="s">
        <v>283</v>
      </c>
      <c r="C2630" s="25" t="s">
        <v>62</v>
      </c>
      <c r="D2630" s="7">
        <v>2680.13</v>
      </c>
      <c r="E2630" s="16">
        <v>45519</v>
      </c>
      <c r="F2630" s="22">
        <v>0</v>
      </c>
    </row>
    <row r="2631" spans="1:6" ht="19.2" x14ac:dyDescent="0.3">
      <c r="A2631" s="4" t="s">
        <v>394</v>
      </c>
      <c r="B2631" s="24" t="s">
        <v>283</v>
      </c>
      <c r="C2631" s="25" t="s">
        <v>64</v>
      </c>
      <c r="D2631" s="7">
        <v>3167.85</v>
      </c>
      <c r="E2631" s="16">
        <v>45519</v>
      </c>
      <c r="F2631" s="22">
        <v>0</v>
      </c>
    </row>
    <row r="2632" spans="1:6" ht="19.2" x14ac:dyDescent="0.3">
      <c r="A2632" s="4" t="s">
        <v>394</v>
      </c>
      <c r="B2632" s="24" t="s">
        <v>283</v>
      </c>
      <c r="C2632" s="25" t="s">
        <v>66</v>
      </c>
      <c r="D2632" s="7">
        <v>2483.41</v>
      </c>
      <c r="E2632" s="16">
        <v>45519</v>
      </c>
      <c r="F2632" s="22">
        <v>0</v>
      </c>
    </row>
    <row r="2633" spans="1:6" ht="19.2" x14ac:dyDescent="0.3">
      <c r="A2633" s="4" t="s">
        <v>394</v>
      </c>
      <c r="B2633" s="24" t="s">
        <v>283</v>
      </c>
      <c r="C2633" s="25" t="s">
        <v>57</v>
      </c>
      <c r="D2633" s="7">
        <v>8304.17</v>
      </c>
      <c r="E2633" s="16">
        <v>45504</v>
      </c>
      <c r="F2633" s="22">
        <v>0</v>
      </c>
    </row>
    <row r="2634" spans="1:6" ht="19.2" x14ac:dyDescent="0.3">
      <c r="A2634" s="4" t="s">
        <v>394</v>
      </c>
      <c r="B2634" s="24" t="s">
        <v>283</v>
      </c>
      <c r="C2634" s="25" t="s">
        <v>82</v>
      </c>
      <c r="D2634" s="7">
        <v>2517.4899999999998</v>
      </c>
      <c r="E2634" s="16">
        <v>45519</v>
      </c>
      <c r="F2634" s="22">
        <v>0</v>
      </c>
    </row>
    <row r="2635" spans="1:6" ht="19.2" x14ac:dyDescent="0.3">
      <c r="A2635" s="4" t="s">
        <v>394</v>
      </c>
      <c r="B2635" s="24" t="s">
        <v>283</v>
      </c>
      <c r="C2635" s="25" t="s">
        <v>84</v>
      </c>
      <c r="D2635" s="7">
        <v>2440.77</v>
      </c>
      <c r="E2635" s="16">
        <v>45519</v>
      </c>
      <c r="F2635" s="22">
        <v>0</v>
      </c>
    </row>
    <row r="2636" spans="1:6" ht="19.2" x14ac:dyDescent="0.3">
      <c r="A2636" s="4" t="s">
        <v>394</v>
      </c>
      <c r="B2636" s="24" t="s">
        <v>283</v>
      </c>
      <c r="C2636" s="25" t="s">
        <v>86</v>
      </c>
      <c r="D2636" s="7">
        <v>3716.62</v>
      </c>
      <c r="E2636" s="16">
        <v>45519</v>
      </c>
      <c r="F2636" s="22">
        <v>0</v>
      </c>
    </row>
    <row r="2637" spans="1:6" ht="19.2" x14ac:dyDescent="0.3">
      <c r="A2637" s="4" t="s">
        <v>394</v>
      </c>
      <c r="B2637" s="24" t="s">
        <v>283</v>
      </c>
      <c r="C2637" s="25" t="s">
        <v>88</v>
      </c>
      <c r="D2637" s="7">
        <v>2453.2199999999998</v>
      </c>
      <c r="E2637" s="16">
        <v>45519</v>
      </c>
      <c r="F2637" s="22">
        <v>0</v>
      </c>
    </row>
    <row r="2638" spans="1:6" ht="19.2" x14ac:dyDescent="0.3">
      <c r="A2638" s="4" t="s">
        <v>394</v>
      </c>
      <c r="B2638" s="24" t="s">
        <v>283</v>
      </c>
      <c r="C2638" s="25" t="s">
        <v>90</v>
      </c>
      <c r="D2638" s="7">
        <v>2453.2199999999998</v>
      </c>
      <c r="E2638" s="16">
        <v>45762</v>
      </c>
      <c r="F2638" s="22">
        <v>0</v>
      </c>
    </row>
    <row r="2639" spans="1:6" ht="19.2" x14ac:dyDescent="0.3">
      <c r="A2639" s="4" t="s">
        <v>394</v>
      </c>
      <c r="B2639" s="24" t="s">
        <v>283</v>
      </c>
      <c r="C2639" s="25" t="s">
        <v>92</v>
      </c>
      <c r="D2639" s="7">
        <v>23329.03</v>
      </c>
      <c r="E2639" s="16">
        <v>45519</v>
      </c>
      <c r="F2639" s="22">
        <v>0</v>
      </c>
    </row>
    <row r="2640" spans="1:6" ht="19.2" x14ac:dyDescent="0.3">
      <c r="A2640" s="4" t="s">
        <v>394</v>
      </c>
      <c r="B2640" s="24" t="s">
        <v>284</v>
      </c>
      <c r="C2640" s="25" t="s">
        <v>60</v>
      </c>
      <c r="D2640" s="7">
        <v>10904.32</v>
      </c>
      <c r="E2640" s="16">
        <v>45519</v>
      </c>
      <c r="F2640" s="22">
        <v>0</v>
      </c>
    </row>
    <row r="2641" spans="1:6" ht="19.2" x14ac:dyDescent="0.3">
      <c r="A2641" s="4" t="s">
        <v>394</v>
      </c>
      <c r="B2641" s="24" t="s">
        <v>284</v>
      </c>
      <c r="C2641" s="25" t="s">
        <v>62</v>
      </c>
      <c r="D2641" s="7">
        <v>10544.86</v>
      </c>
      <c r="E2641" s="16">
        <v>45519</v>
      </c>
      <c r="F2641" s="22">
        <v>0</v>
      </c>
    </row>
    <row r="2642" spans="1:6" ht="19.2" x14ac:dyDescent="0.3">
      <c r="A2642" s="4" t="s">
        <v>394</v>
      </c>
      <c r="B2642" s="24" t="s">
        <v>284</v>
      </c>
      <c r="C2642" s="25" t="s">
        <v>64</v>
      </c>
      <c r="D2642" s="7">
        <v>12463.8</v>
      </c>
      <c r="E2642" s="16">
        <v>45519</v>
      </c>
      <c r="F2642" s="22">
        <v>0</v>
      </c>
    </row>
    <row r="2643" spans="1:6" ht="19.2" x14ac:dyDescent="0.3">
      <c r="A2643" s="4" t="s">
        <v>394</v>
      </c>
      <c r="B2643" s="24" t="s">
        <v>284</v>
      </c>
      <c r="C2643" s="25" t="s">
        <v>66</v>
      </c>
      <c r="D2643" s="7">
        <v>9770.89</v>
      </c>
      <c r="E2643" s="16">
        <v>45519</v>
      </c>
      <c r="F2643" s="22">
        <v>0</v>
      </c>
    </row>
    <row r="2644" spans="1:6" ht="19.2" x14ac:dyDescent="0.3">
      <c r="A2644" s="4" t="s">
        <v>394</v>
      </c>
      <c r="B2644" s="24" t="s">
        <v>284</v>
      </c>
      <c r="C2644" s="25" t="s">
        <v>57</v>
      </c>
      <c r="D2644" s="7">
        <v>32672.44</v>
      </c>
      <c r="E2644" s="16">
        <v>45504</v>
      </c>
      <c r="F2644" s="22">
        <v>0</v>
      </c>
    </row>
    <row r="2645" spans="1:6" ht="19.2" x14ac:dyDescent="0.3">
      <c r="A2645" s="4" t="s">
        <v>394</v>
      </c>
      <c r="B2645" s="24" t="s">
        <v>284</v>
      </c>
      <c r="C2645" s="25" t="s">
        <v>80</v>
      </c>
      <c r="D2645" s="7">
        <v>28558.68</v>
      </c>
      <c r="E2645" s="16">
        <v>45488</v>
      </c>
      <c r="F2645" s="22">
        <v>0</v>
      </c>
    </row>
    <row r="2646" spans="1:6" ht="19.2" x14ac:dyDescent="0.3">
      <c r="A2646" s="4" t="s">
        <v>394</v>
      </c>
      <c r="B2646" s="24" t="s">
        <v>284</v>
      </c>
      <c r="C2646" s="25" t="s">
        <v>82</v>
      </c>
      <c r="D2646" s="7">
        <v>9904.98</v>
      </c>
      <c r="E2646" s="16">
        <v>45519</v>
      </c>
      <c r="F2646" s="22">
        <v>0</v>
      </c>
    </row>
    <row r="2647" spans="1:6" ht="19.2" x14ac:dyDescent="0.3">
      <c r="A2647" s="4" t="s">
        <v>394</v>
      </c>
      <c r="B2647" s="24" t="s">
        <v>284</v>
      </c>
      <c r="C2647" s="25" t="s">
        <v>84</v>
      </c>
      <c r="D2647" s="7">
        <v>9603.1</v>
      </c>
      <c r="E2647" s="16">
        <v>45519</v>
      </c>
      <c r="F2647" s="22">
        <v>0</v>
      </c>
    </row>
    <row r="2648" spans="1:6" ht="19.2" x14ac:dyDescent="0.3">
      <c r="A2648" s="4" t="s">
        <v>394</v>
      </c>
      <c r="B2648" s="24" t="s">
        <v>284</v>
      </c>
      <c r="C2648" s="25" t="s">
        <v>86</v>
      </c>
      <c r="D2648" s="7">
        <v>14622.9</v>
      </c>
      <c r="E2648" s="16">
        <v>45519</v>
      </c>
      <c r="F2648" s="22">
        <v>0</v>
      </c>
    </row>
    <row r="2649" spans="1:6" ht="19.2" x14ac:dyDescent="0.3">
      <c r="A2649" s="4" t="s">
        <v>394</v>
      </c>
      <c r="B2649" s="24" t="s">
        <v>284</v>
      </c>
      <c r="C2649" s="25" t="s">
        <v>88</v>
      </c>
      <c r="D2649" s="7">
        <v>9652.09</v>
      </c>
      <c r="E2649" s="16">
        <v>45519</v>
      </c>
      <c r="F2649" s="22">
        <v>0</v>
      </c>
    </row>
    <row r="2650" spans="1:6" ht="19.2" x14ac:dyDescent="0.3">
      <c r="A2650" s="4" t="s">
        <v>394</v>
      </c>
      <c r="B2650" s="24" t="s">
        <v>284</v>
      </c>
      <c r="C2650" s="25" t="s">
        <v>90</v>
      </c>
      <c r="D2650" s="7">
        <v>9652.09</v>
      </c>
      <c r="E2650" s="16">
        <v>45807</v>
      </c>
      <c r="F2650" s="22">
        <v>0</v>
      </c>
    </row>
    <row r="2651" spans="1:6" ht="19.2" x14ac:dyDescent="0.3">
      <c r="A2651" s="4" t="s">
        <v>394</v>
      </c>
      <c r="B2651" s="24" t="s">
        <v>284</v>
      </c>
      <c r="C2651" s="25" t="s">
        <v>92</v>
      </c>
      <c r="D2651" s="7">
        <v>91787.21</v>
      </c>
      <c r="E2651" s="16">
        <v>45519</v>
      </c>
      <c r="F2651" s="22">
        <v>0</v>
      </c>
    </row>
    <row r="2652" spans="1:6" ht="19.2" x14ac:dyDescent="0.3">
      <c r="A2652" s="4" t="s">
        <v>394</v>
      </c>
      <c r="B2652" s="24" t="s">
        <v>285</v>
      </c>
      <c r="C2652" s="25" t="s">
        <v>60</v>
      </c>
      <c r="D2652" s="7">
        <v>5918.07</v>
      </c>
      <c r="E2652" s="16">
        <v>45519</v>
      </c>
      <c r="F2652" s="22">
        <v>0</v>
      </c>
    </row>
    <row r="2653" spans="1:6" ht="19.2" x14ac:dyDescent="0.3">
      <c r="A2653" s="4" t="s">
        <v>394</v>
      </c>
      <c r="B2653" s="24" t="s">
        <v>285</v>
      </c>
      <c r="C2653" s="25" t="s">
        <v>61</v>
      </c>
      <c r="D2653" s="7">
        <v>1611</v>
      </c>
      <c r="E2653" s="16">
        <v>45519</v>
      </c>
      <c r="F2653" s="22">
        <v>0</v>
      </c>
    </row>
    <row r="2654" spans="1:6" ht="19.2" x14ac:dyDescent="0.3">
      <c r="A2654" s="4" t="s">
        <v>394</v>
      </c>
      <c r="B2654" s="24" t="s">
        <v>285</v>
      </c>
      <c r="C2654" s="25" t="s">
        <v>62</v>
      </c>
      <c r="D2654" s="7">
        <v>5722.98</v>
      </c>
      <c r="E2654" s="16">
        <v>45519</v>
      </c>
      <c r="F2654" s="22">
        <v>0</v>
      </c>
    </row>
    <row r="2655" spans="1:6" ht="19.2" x14ac:dyDescent="0.3">
      <c r="A2655" s="4" t="s">
        <v>394</v>
      </c>
      <c r="B2655" s="24" t="s">
        <v>285</v>
      </c>
      <c r="C2655" s="25" t="s">
        <v>63</v>
      </c>
      <c r="D2655" s="7">
        <v>1557.9</v>
      </c>
      <c r="E2655" s="16">
        <v>45519</v>
      </c>
      <c r="F2655" s="22">
        <v>0</v>
      </c>
    </row>
    <row r="2656" spans="1:6" ht="19.2" x14ac:dyDescent="0.3">
      <c r="A2656" s="4" t="s">
        <v>394</v>
      </c>
      <c r="B2656" s="24" t="s">
        <v>285</v>
      </c>
      <c r="C2656" s="25" t="s">
        <v>64</v>
      </c>
      <c r="D2656" s="7">
        <v>6764.45</v>
      </c>
      <c r="E2656" s="16">
        <v>45519</v>
      </c>
      <c r="F2656" s="22">
        <v>0</v>
      </c>
    </row>
    <row r="2657" spans="1:6" ht="19.2" x14ac:dyDescent="0.3">
      <c r="A2657" s="4" t="s">
        <v>394</v>
      </c>
      <c r="B2657" s="24" t="s">
        <v>285</v>
      </c>
      <c r="C2657" s="25" t="s">
        <v>65</v>
      </c>
      <c r="D2657" s="7">
        <v>1773.23</v>
      </c>
      <c r="E2657" s="16">
        <v>45519</v>
      </c>
      <c r="F2657" s="22">
        <v>0</v>
      </c>
    </row>
    <row r="2658" spans="1:6" ht="19.2" x14ac:dyDescent="0.3">
      <c r="A2658" s="4" t="s">
        <v>394</v>
      </c>
      <c r="B2658" s="24" t="s">
        <v>285</v>
      </c>
      <c r="C2658" s="25" t="s">
        <v>66</v>
      </c>
      <c r="D2658" s="7">
        <v>5302.93</v>
      </c>
      <c r="E2658" s="16">
        <v>45519</v>
      </c>
      <c r="F2658" s="22">
        <v>0</v>
      </c>
    </row>
    <row r="2659" spans="1:6" ht="19.2" x14ac:dyDescent="0.3">
      <c r="A2659" s="4" t="s">
        <v>394</v>
      </c>
      <c r="B2659" s="24" t="s">
        <v>285</v>
      </c>
      <c r="C2659" s="25" t="s">
        <v>67</v>
      </c>
      <c r="D2659" s="7">
        <v>1390.11</v>
      </c>
      <c r="E2659" s="16">
        <v>45519</v>
      </c>
      <c r="F2659" s="22">
        <v>0</v>
      </c>
    </row>
    <row r="2660" spans="1:6" ht="19.2" x14ac:dyDescent="0.3">
      <c r="A2660" s="4" t="s">
        <v>394</v>
      </c>
      <c r="B2660" s="24" t="s">
        <v>285</v>
      </c>
      <c r="C2660" s="25" t="s">
        <v>57</v>
      </c>
      <c r="D2660" s="7">
        <v>17732.22</v>
      </c>
      <c r="E2660" s="16">
        <v>45504</v>
      </c>
      <c r="F2660" s="22">
        <v>0</v>
      </c>
    </row>
    <row r="2661" spans="1:6" ht="19.2" x14ac:dyDescent="0.3">
      <c r="A2661" s="4" t="s">
        <v>394</v>
      </c>
      <c r="B2661" s="24" t="s">
        <v>285</v>
      </c>
      <c r="C2661" s="25" t="s">
        <v>72</v>
      </c>
      <c r="D2661" s="7">
        <v>3341.93</v>
      </c>
      <c r="E2661" s="16">
        <v>45504</v>
      </c>
      <c r="F2661" s="22">
        <v>0</v>
      </c>
    </row>
    <row r="2662" spans="1:6" ht="19.2" x14ac:dyDescent="0.3">
      <c r="A2662" s="4" t="s">
        <v>394</v>
      </c>
      <c r="B2662" s="24" t="s">
        <v>285</v>
      </c>
      <c r="C2662" s="25" t="s">
        <v>80</v>
      </c>
      <c r="D2662" s="7">
        <v>15499.57</v>
      </c>
      <c r="E2662" s="16">
        <v>45488</v>
      </c>
      <c r="F2662" s="22">
        <v>0</v>
      </c>
    </row>
    <row r="2663" spans="1:6" ht="19.2" x14ac:dyDescent="0.3">
      <c r="A2663" s="4" t="s">
        <v>394</v>
      </c>
      <c r="B2663" s="24" t="s">
        <v>285</v>
      </c>
      <c r="C2663" s="25" t="s">
        <v>81</v>
      </c>
      <c r="D2663" s="7">
        <v>4063.05</v>
      </c>
      <c r="E2663" s="16">
        <v>45488</v>
      </c>
      <c r="F2663" s="22">
        <v>0</v>
      </c>
    </row>
    <row r="2664" spans="1:6" ht="19.2" x14ac:dyDescent="0.3">
      <c r="A2664" s="4" t="s">
        <v>394</v>
      </c>
      <c r="B2664" s="24" t="s">
        <v>285</v>
      </c>
      <c r="C2664" s="25" t="s">
        <v>82</v>
      </c>
      <c r="D2664" s="7">
        <v>5375.7</v>
      </c>
      <c r="E2664" s="16">
        <v>45519</v>
      </c>
      <c r="F2664" s="22">
        <v>0</v>
      </c>
    </row>
    <row r="2665" spans="1:6" ht="19.2" x14ac:dyDescent="0.3">
      <c r="A2665" s="4" t="s">
        <v>394</v>
      </c>
      <c r="B2665" s="24" t="s">
        <v>285</v>
      </c>
      <c r="C2665" s="25" t="s">
        <v>83</v>
      </c>
      <c r="D2665" s="7">
        <v>1463.36</v>
      </c>
      <c r="E2665" s="16">
        <v>45519</v>
      </c>
      <c r="F2665" s="22">
        <v>0</v>
      </c>
    </row>
    <row r="2666" spans="1:6" ht="19.2" x14ac:dyDescent="0.3">
      <c r="A2666" s="4" t="s">
        <v>394</v>
      </c>
      <c r="B2666" s="24" t="s">
        <v>285</v>
      </c>
      <c r="C2666" s="25" t="s">
        <v>84</v>
      </c>
      <c r="D2666" s="7">
        <v>5211.8599999999997</v>
      </c>
      <c r="E2666" s="16">
        <v>45519</v>
      </c>
      <c r="F2666" s="22">
        <v>0</v>
      </c>
    </row>
    <row r="2667" spans="1:6" ht="19.2" x14ac:dyDescent="0.3">
      <c r="A2667" s="4" t="s">
        <v>394</v>
      </c>
      <c r="B2667" s="24" t="s">
        <v>285</v>
      </c>
      <c r="C2667" s="25" t="s">
        <v>85</v>
      </c>
      <c r="D2667" s="7">
        <v>1418.76</v>
      </c>
      <c r="E2667" s="16">
        <v>45519</v>
      </c>
      <c r="F2667" s="22">
        <v>0</v>
      </c>
    </row>
    <row r="2668" spans="1:6" ht="19.2" x14ac:dyDescent="0.3">
      <c r="A2668" s="4" t="s">
        <v>394</v>
      </c>
      <c r="B2668" s="24" t="s">
        <v>285</v>
      </c>
      <c r="C2668" s="25" t="s">
        <v>86</v>
      </c>
      <c r="D2668" s="7">
        <v>7936.25</v>
      </c>
      <c r="E2668" s="16">
        <v>45519</v>
      </c>
      <c r="F2668" s="22">
        <v>0</v>
      </c>
    </row>
    <row r="2669" spans="1:6" ht="19.2" x14ac:dyDescent="0.3">
      <c r="A2669" s="4" t="s">
        <v>394</v>
      </c>
      <c r="B2669" s="24" t="s">
        <v>285</v>
      </c>
      <c r="C2669" s="25" t="s">
        <v>87</v>
      </c>
      <c r="D2669" s="7">
        <v>2080.4</v>
      </c>
      <c r="E2669" s="16">
        <v>45519</v>
      </c>
      <c r="F2669" s="22">
        <v>0</v>
      </c>
    </row>
    <row r="2670" spans="1:6" ht="19.2" x14ac:dyDescent="0.3">
      <c r="A2670" s="4" t="s">
        <v>394</v>
      </c>
      <c r="B2670" s="24" t="s">
        <v>285</v>
      </c>
      <c r="C2670" s="25" t="s">
        <v>88</v>
      </c>
      <c r="D2670" s="7">
        <v>5238.45</v>
      </c>
      <c r="E2670" s="16">
        <v>45519</v>
      </c>
      <c r="F2670" s="22">
        <v>0</v>
      </c>
    </row>
    <row r="2671" spans="1:6" ht="19.2" x14ac:dyDescent="0.3">
      <c r="A2671" s="4" t="s">
        <v>394</v>
      </c>
      <c r="B2671" s="24" t="s">
        <v>285</v>
      </c>
      <c r="C2671" s="25" t="s">
        <v>89</v>
      </c>
      <c r="D2671" s="7">
        <v>1373.21</v>
      </c>
      <c r="E2671" s="16">
        <v>45519</v>
      </c>
      <c r="F2671" s="22">
        <v>0</v>
      </c>
    </row>
    <row r="2672" spans="1:6" ht="19.2" x14ac:dyDescent="0.3">
      <c r="A2672" s="4" t="s">
        <v>394</v>
      </c>
      <c r="B2672" s="24" t="s">
        <v>285</v>
      </c>
      <c r="C2672" s="25" t="s">
        <v>90</v>
      </c>
      <c r="D2672" s="7">
        <v>5238.45</v>
      </c>
      <c r="E2672" s="16">
        <v>45762</v>
      </c>
      <c r="F2672" s="22">
        <v>0</v>
      </c>
    </row>
    <row r="2673" spans="1:6" ht="19.2" x14ac:dyDescent="0.3">
      <c r="A2673" s="4" t="s">
        <v>394</v>
      </c>
      <c r="B2673" s="24" t="s">
        <v>285</v>
      </c>
      <c r="C2673" s="25" t="s">
        <v>91</v>
      </c>
      <c r="D2673" s="7">
        <v>1373.21</v>
      </c>
      <c r="E2673" s="16">
        <v>45762</v>
      </c>
      <c r="F2673" s="22">
        <v>0</v>
      </c>
    </row>
    <row r="2674" spans="1:6" ht="19.2" x14ac:dyDescent="0.3">
      <c r="A2674" s="4" t="s">
        <v>394</v>
      </c>
      <c r="B2674" s="24" t="s">
        <v>285</v>
      </c>
      <c r="C2674" s="25" t="s">
        <v>92</v>
      </c>
      <c r="D2674" s="7">
        <v>49815.42</v>
      </c>
      <c r="E2674" s="16">
        <v>45519</v>
      </c>
      <c r="F2674" s="22">
        <v>0</v>
      </c>
    </row>
    <row r="2675" spans="1:6" ht="19.2" x14ac:dyDescent="0.3">
      <c r="A2675" s="4" t="s">
        <v>394</v>
      </c>
      <c r="B2675" s="24" t="s">
        <v>285</v>
      </c>
      <c r="C2675" s="25" t="s">
        <v>93</v>
      </c>
      <c r="D2675" s="7">
        <v>13058.59</v>
      </c>
      <c r="E2675" s="16">
        <v>45519</v>
      </c>
      <c r="F2675" s="22">
        <v>0</v>
      </c>
    </row>
    <row r="2676" spans="1:6" ht="19.2" x14ac:dyDescent="0.3">
      <c r="A2676" s="4" t="s">
        <v>394</v>
      </c>
      <c r="B2676" s="24" t="s">
        <v>286</v>
      </c>
      <c r="C2676" s="25" t="s">
        <v>60</v>
      </c>
      <c r="D2676" s="7">
        <v>221421.11</v>
      </c>
      <c r="E2676" s="16">
        <v>45519</v>
      </c>
      <c r="F2676" s="22">
        <v>0</v>
      </c>
    </row>
    <row r="2677" spans="1:6" ht="19.2" x14ac:dyDescent="0.3">
      <c r="A2677" s="4" t="s">
        <v>394</v>
      </c>
      <c r="B2677" s="24" t="s">
        <v>286</v>
      </c>
      <c r="C2677" s="25" t="s">
        <v>287</v>
      </c>
      <c r="D2677" s="7">
        <v>3526.27</v>
      </c>
      <c r="E2677" s="16">
        <v>45596</v>
      </c>
      <c r="F2677" s="22">
        <v>0</v>
      </c>
    </row>
    <row r="2678" spans="1:6" ht="19.2" x14ac:dyDescent="0.3">
      <c r="A2678" s="4" t="s">
        <v>394</v>
      </c>
      <c r="B2678" s="24" t="s">
        <v>286</v>
      </c>
      <c r="C2678" s="25" t="s">
        <v>61</v>
      </c>
      <c r="D2678" s="7">
        <v>58536.1</v>
      </c>
      <c r="E2678" s="16">
        <v>45519</v>
      </c>
      <c r="F2678" s="22">
        <v>0</v>
      </c>
    </row>
    <row r="2679" spans="1:6" ht="19.2" x14ac:dyDescent="0.3">
      <c r="A2679" s="4" t="s">
        <v>394</v>
      </c>
      <c r="B2679" s="24" t="s">
        <v>286</v>
      </c>
      <c r="C2679" s="25" t="s">
        <v>62</v>
      </c>
      <c r="D2679" s="7">
        <v>214122.03</v>
      </c>
      <c r="E2679" s="16">
        <v>45519</v>
      </c>
      <c r="F2679" s="22">
        <v>0</v>
      </c>
    </row>
    <row r="2680" spans="1:6" ht="19.2" x14ac:dyDescent="0.3">
      <c r="A2680" s="4" t="s">
        <v>394</v>
      </c>
      <c r="B2680" s="24" t="s">
        <v>286</v>
      </c>
      <c r="C2680" s="25" t="s">
        <v>288</v>
      </c>
      <c r="D2680" s="7">
        <v>3410.03</v>
      </c>
      <c r="E2680" s="16">
        <v>45596</v>
      </c>
      <c r="F2680" s="22">
        <v>0</v>
      </c>
    </row>
    <row r="2681" spans="1:6" ht="19.2" x14ac:dyDescent="0.3">
      <c r="A2681" s="4" t="s">
        <v>394</v>
      </c>
      <c r="B2681" s="24" t="s">
        <v>286</v>
      </c>
      <c r="C2681" s="25" t="s">
        <v>63</v>
      </c>
      <c r="D2681" s="7">
        <v>56606.47</v>
      </c>
      <c r="E2681" s="16">
        <v>45519</v>
      </c>
      <c r="F2681" s="22">
        <v>0</v>
      </c>
    </row>
    <row r="2682" spans="1:6" ht="19.2" x14ac:dyDescent="0.3">
      <c r="A2682" s="4" t="s">
        <v>394</v>
      </c>
      <c r="B2682" s="24" t="s">
        <v>286</v>
      </c>
      <c r="C2682" s="25" t="s">
        <v>64</v>
      </c>
      <c r="D2682" s="7">
        <v>253087.8</v>
      </c>
      <c r="E2682" s="16">
        <v>45519</v>
      </c>
      <c r="F2682" s="22">
        <v>0</v>
      </c>
    </row>
    <row r="2683" spans="1:6" ht="19.2" x14ac:dyDescent="0.3">
      <c r="A2683" s="4" t="s">
        <v>394</v>
      </c>
      <c r="B2683" s="24" t="s">
        <v>286</v>
      </c>
      <c r="C2683" s="25" t="s">
        <v>289</v>
      </c>
      <c r="D2683" s="7">
        <v>4030.59</v>
      </c>
      <c r="E2683" s="16">
        <v>45596</v>
      </c>
      <c r="F2683" s="22">
        <v>0</v>
      </c>
    </row>
    <row r="2684" spans="1:6" ht="19.2" x14ac:dyDescent="0.3">
      <c r="A2684" s="4" t="s">
        <v>394</v>
      </c>
      <c r="B2684" s="24" t="s">
        <v>286</v>
      </c>
      <c r="C2684" s="25" t="s">
        <v>65</v>
      </c>
      <c r="D2684" s="7">
        <v>64430.55</v>
      </c>
      <c r="E2684" s="16">
        <v>45519</v>
      </c>
      <c r="F2684" s="22">
        <v>0</v>
      </c>
    </row>
    <row r="2685" spans="1:6" ht="19.2" x14ac:dyDescent="0.3">
      <c r="A2685" s="4" t="s">
        <v>394</v>
      </c>
      <c r="B2685" s="24" t="s">
        <v>286</v>
      </c>
      <c r="C2685" s="25" t="s">
        <v>66</v>
      </c>
      <c r="D2685" s="7">
        <v>198406.02</v>
      </c>
      <c r="E2685" s="16">
        <v>45519</v>
      </c>
      <c r="F2685" s="22">
        <v>0</v>
      </c>
    </row>
    <row r="2686" spans="1:6" ht="19.2" x14ac:dyDescent="0.3">
      <c r="A2686" s="4" t="s">
        <v>394</v>
      </c>
      <c r="B2686" s="24" t="s">
        <v>286</v>
      </c>
      <c r="C2686" s="25" t="s">
        <v>290</v>
      </c>
      <c r="D2686" s="7">
        <v>3159.74</v>
      </c>
      <c r="E2686" s="16">
        <v>45596</v>
      </c>
      <c r="F2686" s="22">
        <v>0</v>
      </c>
    </row>
    <row r="2687" spans="1:6" ht="19.2" x14ac:dyDescent="0.3">
      <c r="A2687" s="4" t="s">
        <v>394</v>
      </c>
      <c r="B2687" s="24" t="s">
        <v>286</v>
      </c>
      <c r="C2687" s="25" t="s">
        <v>67</v>
      </c>
      <c r="D2687" s="7">
        <v>50509.78</v>
      </c>
      <c r="E2687" s="16">
        <v>45519</v>
      </c>
      <c r="F2687" s="22">
        <v>0</v>
      </c>
    </row>
    <row r="2688" spans="1:6" ht="19.2" x14ac:dyDescent="0.3">
      <c r="A2688" s="4" t="s">
        <v>394</v>
      </c>
      <c r="B2688" s="24" t="s">
        <v>286</v>
      </c>
      <c r="C2688" s="25" t="s">
        <v>57</v>
      </c>
      <c r="D2688" s="7">
        <v>674006.4</v>
      </c>
      <c r="E2688" s="16">
        <v>45504</v>
      </c>
      <c r="F2688" s="22">
        <v>0</v>
      </c>
    </row>
    <row r="2689" spans="1:6" ht="19.2" x14ac:dyDescent="0.3">
      <c r="A2689" s="4" t="s">
        <v>394</v>
      </c>
      <c r="B2689" s="24" t="s">
        <v>286</v>
      </c>
      <c r="C2689" s="25" t="s">
        <v>72</v>
      </c>
      <c r="D2689" s="7">
        <v>98457.73</v>
      </c>
      <c r="E2689" s="16">
        <v>45504</v>
      </c>
      <c r="F2689" s="22">
        <v>22971.98</v>
      </c>
    </row>
    <row r="2690" spans="1:6" ht="19.2" x14ac:dyDescent="0.3">
      <c r="A2690" s="4" t="s">
        <v>394</v>
      </c>
      <c r="B2690" s="24" t="s">
        <v>286</v>
      </c>
      <c r="C2690" s="25" t="s">
        <v>71</v>
      </c>
      <c r="D2690" s="7">
        <v>180350</v>
      </c>
      <c r="E2690" s="16">
        <v>45504</v>
      </c>
      <c r="F2690" s="22">
        <v>0</v>
      </c>
    </row>
    <row r="2691" spans="1:6" ht="19.2" x14ac:dyDescent="0.3">
      <c r="A2691" s="4" t="s">
        <v>394</v>
      </c>
      <c r="B2691" s="24" t="s">
        <v>286</v>
      </c>
      <c r="C2691" s="25" t="s">
        <v>80</v>
      </c>
      <c r="D2691" s="7">
        <v>579907.42000000004</v>
      </c>
      <c r="E2691" s="16">
        <v>45488</v>
      </c>
      <c r="F2691" s="22">
        <v>0</v>
      </c>
    </row>
    <row r="2692" spans="1:6" ht="19.2" x14ac:dyDescent="0.3">
      <c r="A2692" s="4" t="s">
        <v>394</v>
      </c>
      <c r="B2692" s="24" t="s">
        <v>286</v>
      </c>
      <c r="C2692" s="25" t="s">
        <v>81</v>
      </c>
      <c r="D2692" s="7">
        <v>126307.26</v>
      </c>
      <c r="E2692" s="16">
        <v>45488</v>
      </c>
      <c r="F2692" s="22">
        <v>21324.33</v>
      </c>
    </row>
    <row r="2693" spans="1:6" ht="19.2" x14ac:dyDescent="0.3">
      <c r="A2693" s="4" t="s">
        <v>394</v>
      </c>
      <c r="B2693" s="24" t="s">
        <v>286</v>
      </c>
      <c r="C2693" s="25" t="s">
        <v>82</v>
      </c>
      <c r="D2693" s="7">
        <v>201128.73</v>
      </c>
      <c r="E2693" s="16">
        <v>45519</v>
      </c>
      <c r="F2693" s="22">
        <v>0</v>
      </c>
    </row>
    <row r="2694" spans="1:6" ht="19.2" x14ac:dyDescent="0.3">
      <c r="A2694" s="4" t="s">
        <v>394</v>
      </c>
      <c r="B2694" s="24" t="s">
        <v>286</v>
      </c>
      <c r="C2694" s="25" t="s">
        <v>291</v>
      </c>
      <c r="D2694" s="7">
        <v>3203.1</v>
      </c>
      <c r="E2694" s="16">
        <v>45596</v>
      </c>
      <c r="F2694" s="22">
        <v>0</v>
      </c>
    </row>
    <row r="2695" spans="1:6" ht="19.2" x14ac:dyDescent="0.3">
      <c r="A2695" s="4" t="s">
        <v>394</v>
      </c>
      <c r="B2695" s="24" t="s">
        <v>286</v>
      </c>
      <c r="C2695" s="25" t="s">
        <v>83</v>
      </c>
      <c r="D2695" s="7">
        <v>53171.49</v>
      </c>
      <c r="E2695" s="16">
        <v>45519</v>
      </c>
      <c r="F2695" s="22">
        <v>0</v>
      </c>
    </row>
    <row r="2696" spans="1:6" ht="19.2" x14ac:dyDescent="0.3">
      <c r="A2696" s="4" t="s">
        <v>394</v>
      </c>
      <c r="B2696" s="24" t="s">
        <v>286</v>
      </c>
      <c r="C2696" s="25" t="s">
        <v>84</v>
      </c>
      <c r="D2696" s="7">
        <v>194998.9</v>
      </c>
      <c r="E2696" s="16">
        <v>45519</v>
      </c>
      <c r="F2696" s="22">
        <v>0</v>
      </c>
    </row>
    <row r="2697" spans="1:6" ht="19.2" x14ac:dyDescent="0.3">
      <c r="A2697" s="4" t="s">
        <v>394</v>
      </c>
      <c r="B2697" s="24" t="s">
        <v>286</v>
      </c>
      <c r="C2697" s="25" t="s">
        <v>292</v>
      </c>
      <c r="D2697" s="7">
        <v>3105.48</v>
      </c>
      <c r="E2697" s="16">
        <v>45596</v>
      </c>
      <c r="F2697" s="22">
        <v>0</v>
      </c>
    </row>
    <row r="2698" spans="1:6" ht="19.2" x14ac:dyDescent="0.3">
      <c r="A2698" s="4" t="s">
        <v>394</v>
      </c>
      <c r="B2698" s="24" t="s">
        <v>286</v>
      </c>
      <c r="C2698" s="25" t="s">
        <v>85</v>
      </c>
      <c r="D2698" s="7">
        <v>51550.98</v>
      </c>
      <c r="E2698" s="16">
        <v>45519</v>
      </c>
      <c r="F2698" s="22">
        <v>0</v>
      </c>
    </row>
    <row r="2699" spans="1:6" ht="19.2" x14ac:dyDescent="0.3">
      <c r="A2699" s="4" t="s">
        <v>394</v>
      </c>
      <c r="B2699" s="24" t="s">
        <v>286</v>
      </c>
      <c r="C2699" s="25" t="s">
        <v>86</v>
      </c>
      <c r="D2699" s="7">
        <v>296930.05</v>
      </c>
      <c r="E2699" s="16">
        <v>45519</v>
      </c>
      <c r="F2699" s="22">
        <v>0</v>
      </c>
    </row>
    <row r="2700" spans="1:6" ht="19.2" x14ac:dyDescent="0.3">
      <c r="A2700" s="4" t="s">
        <v>394</v>
      </c>
      <c r="B2700" s="24" t="s">
        <v>286</v>
      </c>
      <c r="C2700" s="25" t="s">
        <v>293</v>
      </c>
      <c r="D2700" s="7">
        <v>4728.8</v>
      </c>
      <c r="E2700" s="16">
        <v>45596</v>
      </c>
      <c r="F2700" s="22">
        <v>0</v>
      </c>
    </row>
    <row r="2701" spans="1:6" ht="19.2" x14ac:dyDescent="0.3">
      <c r="A2701" s="4" t="s">
        <v>394</v>
      </c>
      <c r="B2701" s="24" t="s">
        <v>286</v>
      </c>
      <c r="C2701" s="25" t="s">
        <v>87</v>
      </c>
      <c r="D2701" s="7">
        <v>75591.820000000007</v>
      </c>
      <c r="E2701" s="16">
        <v>45519</v>
      </c>
      <c r="F2701" s="22">
        <v>0</v>
      </c>
    </row>
    <row r="2702" spans="1:6" ht="19.2" x14ac:dyDescent="0.3">
      <c r="A2702" s="4" t="s">
        <v>394</v>
      </c>
      <c r="B2702" s="24" t="s">
        <v>286</v>
      </c>
      <c r="C2702" s="25" t="s">
        <v>88</v>
      </c>
      <c r="D2702" s="7">
        <v>195993.67</v>
      </c>
      <c r="E2702" s="16">
        <v>45519</v>
      </c>
      <c r="F2702" s="22">
        <v>0</v>
      </c>
    </row>
    <row r="2703" spans="1:6" ht="19.2" x14ac:dyDescent="0.3">
      <c r="A2703" s="4" t="s">
        <v>394</v>
      </c>
      <c r="B2703" s="24" t="s">
        <v>286</v>
      </c>
      <c r="C2703" s="25" t="s">
        <v>294</v>
      </c>
      <c r="D2703" s="7">
        <v>3121.32</v>
      </c>
      <c r="E2703" s="16">
        <v>45596</v>
      </c>
      <c r="F2703" s="22">
        <v>0</v>
      </c>
    </row>
    <row r="2704" spans="1:6" ht="19.2" x14ac:dyDescent="0.3">
      <c r="A2704" s="4" t="s">
        <v>394</v>
      </c>
      <c r="B2704" s="24" t="s">
        <v>286</v>
      </c>
      <c r="C2704" s="25" t="s">
        <v>89</v>
      </c>
      <c r="D2704" s="7">
        <v>49895.65</v>
      </c>
      <c r="E2704" s="16">
        <v>45519</v>
      </c>
      <c r="F2704" s="22">
        <v>0</v>
      </c>
    </row>
    <row r="2705" spans="1:6" ht="19.2" x14ac:dyDescent="0.3">
      <c r="A2705" s="4" t="s">
        <v>394</v>
      </c>
      <c r="B2705" s="24" t="s">
        <v>286</v>
      </c>
      <c r="C2705" s="25" t="s">
        <v>90</v>
      </c>
      <c r="D2705" s="7">
        <v>199114.99</v>
      </c>
      <c r="E2705" s="16">
        <v>45762</v>
      </c>
      <c r="F2705" s="22">
        <v>0</v>
      </c>
    </row>
    <row r="2706" spans="1:6" ht="19.2" x14ac:dyDescent="0.3">
      <c r="A2706" s="4" t="s">
        <v>394</v>
      </c>
      <c r="B2706" s="24" t="s">
        <v>286</v>
      </c>
      <c r="C2706" s="25" t="s">
        <v>91</v>
      </c>
      <c r="D2706" s="7">
        <v>49895.65</v>
      </c>
      <c r="E2706" s="16">
        <v>45762</v>
      </c>
      <c r="F2706" s="22">
        <v>0</v>
      </c>
    </row>
    <row r="2707" spans="1:6" ht="19.2" x14ac:dyDescent="0.3">
      <c r="A2707" s="4" t="s">
        <v>394</v>
      </c>
      <c r="B2707" s="24" t="s">
        <v>286</v>
      </c>
      <c r="C2707" s="25" t="s">
        <v>92</v>
      </c>
      <c r="D2707" s="7">
        <v>1863814.88</v>
      </c>
      <c r="E2707" s="16">
        <v>45519</v>
      </c>
      <c r="F2707" s="22">
        <v>0</v>
      </c>
    </row>
    <row r="2708" spans="1:6" ht="19.2" x14ac:dyDescent="0.3">
      <c r="A2708" s="4" t="s">
        <v>394</v>
      </c>
      <c r="B2708" s="24" t="s">
        <v>286</v>
      </c>
      <c r="C2708" s="25" t="s">
        <v>295</v>
      </c>
      <c r="D2708" s="7">
        <v>29682.44</v>
      </c>
      <c r="E2708" s="16">
        <v>45596</v>
      </c>
      <c r="F2708" s="22">
        <v>0</v>
      </c>
    </row>
    <row r="2709" spans="1:6" ht="19.2" x14ac:dyDescent="0.3">
      <c r="A2709" s="4" t="s">
        <v>394</v>
      </c>
      <c r="B2709" s="24" t="s">
        <v>286</v>
      </c>
      <c r="C2709" s="25" t="s">
        <v>93</v>
      </c>
      <c r="D2709" s="7">
        <v>474486</v>
      </c>
      <c r="E2709" s="16">
        <v>45519</v>
      </c>
      <c r="F2709" s="22">
        <v>0</v>
      </c>
    </row>
    <row r="2710" spans="1:6" ht="19.2" x14ac:dyDescent="0.3">
      <c r="A2710" s="4" t="s">
        <v>394</v>
      </c>
      <c r="B2710" s="24" t="s">
        <v>296</v>
      </c>
      <c r="C2710" s="25" t="s">
        <v>60</v>
      </c>
      <c r="D2710" s="7">
        <v>3189.61</v>
      </c>
      <c r="E2710" s="16">
        <v>45519</v>
      </c>
      <c r="F2710" s="22">
        <v>0</v>
      </c>
    </row>
    <row r="2711" spans="1:6" ht="19.2" x14ac:dyDescent="0.3">
      <c r="A2711" s="4" t="s">
        <v>394</v>
      </c>
      <c r="B2711" s="24" t="s">
        <v>296</v>
      </c>
      <c r="C2711" s="25" t="s">
        <v>62</v>
      </c>
      <c r="D2711" s="7">
        <v>3084.46</v>
      </c>
      <c r="E2711" s="16">
        <v>45519</v>
      </c>
      <c r="F2711" s="22">
        <v>0</v>
      </c>
    </row>
    <row r="2712" spans="1:6" ht="19.2" x14ac:dyDescent="0.3">
      <c r="A2712" s="4" t="s">
        <v>394</v>
      </c>
      <c r="B2712" s="24" t="s">
        <v>296</v>
      </c>
      <c r="C2712" s="25" t="s">
        <v>64</v>
      </c>
      <c r="D2712" s="7">
        <v>3645.77</v>
      </c>
      <c r="E2712" s="16">
        <v>45519</v>
      </c>
      <c r="F2712" s="22">
        <v>0</v>
      </c>
    </row>
    <row r="2713" spans="1:6" ht="19.2" x14ac:dyDescent="0.3">
      <c r="A2713" s="4" t="s">
        <v>394</v>
      </c>
      <c r="B2713" s="24" t="s">
        <v>296</v>
      </c>
      <c r="C2713" s="25" t="s">
        <v>66</v>
      </c>
      <c r="D2713" s="7">
        <v>2858.07</v>
      </c>
      <c r="E2713" s="16">
        <v>45519</v>
      </c>
      <c r="F2713" s="22">
        <v>0</v>
      </c>
    </row>
    <row r="2714" spans="1:6" ht="19.2" x14ac:dyDescent="0.3">
      <c r="A2714" s="4" t="s">
        <v>394</v>
      </c>
      <c r="B2714" s="24" t="s">
        <v>296</v>
      </c>
      <c r="C2714" s="25" t="s">
        <v>57</v>
      </c>
      <c r="D2714" s="7">
        <v>9556.98</v>
      </c>
      <c r="E2714" s="16">
        <v>45504</v>
      </c>
      <c r="F2714" s="22">
        <v>0</v>
      </c>
    </row>
    <row r="2715" spans="1:6" ht="19.2" x14ac:dyDescent="0.3">
      <c r="A2715" s="4" t="s">
        <v>394</v>
      </c>
      <c r="B2715" s="24" t="s">
        <v>296</v>
      </c>
      <c r="C2715" s="25" t="s">
        <v>80</v>
      </c>
      <c r="D2715" s="7">
        <v>8353.66</v>
      </c>
      <c r="E2715" s="16">
        <v>45488</v>
      </c>
      <c r="F2715" s="22">
        <v>0</v>
      </c>
    </row>
    <row r="2716" spans="1:6" ht="19.2" x14ac:dyDescent="0.3">
      <c r="A2716" s="4" t="s">
        <v>394</v>
      </c>
      <c r="B2716" s="24" t="s">
        <v>296</v>
      </c>
      <c r="C2716" s="25" t="s">
        <v>82</v>
      </c>
      <c r="D2716" s="7">
        <v>2897.29</v>
      </c>
      <c r="E2716" s="16">
        <v>45519</v>
      </c>
      <c r="F2716" s="22">
        <v>0</v>
      </c>
    </row>
    <row r="2717" spans="1:6" ht="19.2" x14ac:dyDescent="0.3">
      <c r="A2717" s="4" t="s">
        <v>394</v>
      </c>
      <c r="B2717" s="24" t="s">
        <v>296</v>
      </c>
      <c r="C2717" s="25" t="s">
        <v>84</v>
      </c>
      <c r="D2717" s="7">
        <v>2808.99</v>
      </c>
      <c r="E2717" s="16">
        <v>45519</v>
      </c>
      <c r="F2717" s="22">
        <v>0</v>
      </c>
    </row>
    <row r="2718" spans="1:6" ht="19.2" x14ac:dyDescent="0.3">
      <c r="A2718" s="4" t="s">
        <v>394</v>
      </c>
      <c r="B2718" s="24" t="s">
        <v>296</v>
      </c>
      <c r="C2718" s="25" t="s">
        <v>86</v>
      </c>
      <c r="D2718" s="7">
        <v>4277.33</v>
      </c>
      <c r="E2718" s="16">
        <v>45519</v>
      </c>
      <c r="F2718" s="22">
        <v>0</v>
      </c>
    </row>
    <row r="2719" spans="1:6" ht="19.2" x14ac:dyDescent="0.3">
      <c r="A2719" s="4" t="s">
        <v>394</v>
      </c>
      <c r="B2719" s="24" t="s">
        <v>296</v>
      </c>
      <c r="C2719" s="25" t="s">
        <v>88</v>
      </c>
      <c r="D2719" s="7">
        <v>2823.32</v>
      </c>
      <c r="E2719" s="16">
        <v>45519</v>
      </c>
      <c r="F2719" s="22">
        <v>0</v>
      </c>
    </row>
    <row r="2720" spans="1:6" ht="19.2" x14ac:dyDescent="0.3">
      <c r="A2720" s="4" t="s">
        <v>394</v>
      </c>
      <c r="B2720" s="24" t="s">
        <v>296</v>
      </c>
      <c r="C2720" s="25" t="s">
        <v>90</v>
      </c>
      <c r="D2720" s="7">
        <v>2823.32</v>
      </c>
      <c r="E2720" s="16">
        <v>45762</v>
      </c>
      <c r="F2720" s="22">
        <v>0</v>
      </c>
    </row>
    <row r="2721" spans="1:6" ht="19.2" x14ac:dyDescent="0.3">
      <c r="A2721" s="4" t="s">
        <v>394</v>
      </c>
      <c r="B2721" s="24" t="s">
        <v>296</v>
      </c>
      <c r="C2721" s="25" t="s">
        <v>92</v>
      </c>
      <c r="D2721" s="7">
        <v>26848.57</v>
      </c>
      <c r="E2721" s="16">
        <v>45519</v>
      </c>
      <c r="F2721" s="22">
        <v>0</v>
      </c>
    </row>
    <row r="2722" spans="1:6" ht="19.2" x14ac:dyDescent="0.3">
      <c r="A2722" s="4" t="s">
        <v>394</v>
      </c>
      <c r="B2722" s="24" t="s">
        <v>297</v>
      </c>
      <c r="C2722" s="25" t="s">
        <v>60</v>
      </c>
      <c r="D2722" s="7">
        <v>13857.44</v>
      </c>
      <c r="E2722" s="16">
        <v>45519</v>
      </c>
      <c r="F2722" s="22">
        <v>0</v>
      </c>
    </row>
    <row r="2723" spans="1:6" ht="19.2" x14ac:dyDescent="0.3">
      <c r="A2723" s="4" t="s">
        <v>394</v>
      </c>
      <c r="B2723" s="24" t="s">
        <v>297</v>
      </c>
      <c r="C2723" s="25" t="s">
        <v>62</v>
      </c>
      <c r="D2723" s="7">
        <v>13400.63</v>
      </c>
      <c r="E2723" s="16">
        <v>45519</v>
      </c>
      <c r="F2723" s="22">
        <v>0</v>
      </c>
    </row>
    <row r="2724" spans="1:6" ht="19.2" x14ac:dyDescent="0.3">
      <c r="A2724" s="4" t="s">
        <v>394</v>
      </c>
      <c r="B2724" s="24" t="s">
        <v>297</v>
      </c>
      <c r="C2724" s="25" t="s">
        <v>64</v>
      </c>
      <c r="D2724" s="7">
        <v>15839.27</v>
      </c>
      <c r="E2724" s="16">
        <v>45519</v>
      </c>
      <c r="F2724" s="22">
        <v>0</v>
      </c>
    </row>
    <row r="2725" spans="1:6" ht="19.2" x14ac:dyDescent="0.3">
      <c r="A2725" s="4" t="s">
        <v>394</v>
      </c>
      <c r="B2725" s="24" t="s">
        <v>297</v>
      </c>
      <c r="C2725" s="25" t="s">
        <v>66</v>
      </c>
      <c r="D2725" s="7">
        <v>12417.06</v>
      </c>
      <c r="E2725" s="16">
        <v>45519</v>
      </c>
      <c r="F2725" s="22">
        <v>0</v>
      </c>
    </row>
    <row r="2726" spans="1:6" ht="19.2" x14ac:dyDescent="0.3">
      <c r="A2726" s="4" t="s">
        <v>394</v>
      </c>
      <c r="B2726" s="24" t="s">
        <v>297</v>
      </c>
      <c r="C2726" s="25" t="s">
        <v>57</v>
      </c>
      <c r="D2726" s="7">
        <v>41520.83</v>
      </c>
      <c r="E2726" s="16">
        <v>45504</v>
      </c>
      <c r="F2726" s="22">
        <v>0</v>
      </c>
    </row>
    <row r="2727" spans="1:6" ht="19.2" x14ac:dyDescent="0.3">
      <c r="A2727" s="4" t="s">
        <v>394</v>
      </c>
      <c r="B2727" s="24" t="s">
        <v>297</v>
      </c>
      <c r="C2727" s="25" t="s">
        <v>80</v>
      </c>
      <c r="D2727" s="7">
        <v>36292.980000000003</v>
      </c>
      <c r="E2727" s="16">
        <v>45488</v>
      </c>
      <c r="F2727" s="22">
        <v>0</v>
      </c>
    </row>
    <row r="2728" spans="1:6" ht="19.2" x14ac:dyDescent="0.3">
      <c r="A2728" s="4" t="s">
        <v>394</v>
      </c>
      <c r="B2728" s="24" t="s">
        <v>297</v>
      </c>
      <c r="C2728" s="25" t="s">
        <v>82</v>
      </c>
      <c r="D2728" s="7">
        <v>12587.46</v>
      </c>
      <c r="E2728" s="16">
        <v>45519</v>
      </c>
      <c r="F2728" s="22">
        <v>0</v>
      </c>
    </row>
    <row r="2729" spans="1:6" ht="19.2" x14ac:dyDescent="0.3">
      <c r="A2729" s="4" t="s">
        <v>394</v>
      </c>
      <c r="B2729" s="24" t="s">
        <v>297</v>
      </c>
      <c r="C2729" s="25" t="s">
        <v>84</v>
      </c>
      <c r="D2729" s="7">
        <v>12203.83</v>
      </c>
      <c r="E2729" s="16">
        <v>45519</v>
      </c>
      <c r="F2729" s="22">
        <v>0</v>
      </c>
    </row>
    <row r="2730" spans="1:6" ht="19.2" x14ac:dyDescent="0.3">
      <c r="A2730" s="4" t="s">
        <v>394</v>
      </c>
      <c r="B2730" s="24" t="s">
        <v>297</v>
      </c>
      <c r="C2730" s="25" t="s">
        <v>86</v>
      </c>
      <c r="D2730" s="7">
        <v>18583.099999999999</v>
      </c>
      <c r="E2730" s="16">
        <v>45519</v>
      </c>
      <c r="F2730" s="22">
        <v>0</v>
      </c>
    </row>
    <row r="2731" spans="1:6" ht="19.2" x14ac:dyDescent="0.3">
      <c r="A2731" s="4" t="s">
        <v>394</v>
      </c>
      <c r="B2731" s="24" t="s">
        <v>297</v>
      </c>
      <c r="C2731" s="25" t="s">
        <v>88</v>
      </c>
      <c r="D2731" s="7">
        <v>12266.09</v>
      </c>
      <c r="E2731" s="16">
        <v>45519</v>
      </c>
      <c r="F2731" s="22">
        <v>0</v>
      </c>
    </row>
    <row r="2732" spans="1:6" ht="19.2" x14ac:dyDescent="0.3">
      <c r="A2732" s="4" t="s">
        <v>394</v>
      </c>
      <c r="B2732" s="24" t="s">
        <v>297</v>
      </c>
      <c r="C2732" s="25" t="s">
        <v>90</v>
      </c>
      <c r="D2732" s="7">
        <v>12266.09</v>
      </c>
      <c r="E2732" s="16">
        <v>45762</v>
      </c>
      <c r="F2732" s="22">
        <v>0</v>
      </c>
    </row>
    <row r="2733" spans="1:6" ht="19.2" x14ac:dyDescent="0.3">
      <c r="A2733" s="4" t="s">
        <v>394</v>
      </c>
      <c r="B2733" s="24" t="s">
        <v>297</v>
      </c>
      <c r="C2733" s="25" t="s">
        <v>92</v>
      </c>
      <c r="D2733" s="7">
        <v>116645.16</v>
      </c>
      <c r="E2733" s="16">
        <v>45519</v>
      </c>
      <c r="F2733" s="22">
        <v>0</v>
      </c>
    </row>
    <row r="2734" spans="1:6" ht="19.2" x14ac:dyDescent="0.3">
      <c r="A2734" s="4" t="s">
        <v>394</v>
      </c>
      <c r="B2734" s="24" t="s">
        <v>298</v>
      </c>
      <c r="C2734" s="25" t="s">
        <v>60</v>
      </c>
      <c r="D2734" s="7">
        <v>42146.12</v>
      </c>
      <c r="E2734" s="16">
        <v>45519</v>
      </c>
      <c r="F2734" s="22">
        <v>0</v>
      </c>
    </row>
    <row r="2735" spans="1:6" ht="19.2" x14ac:dyDescent="0.3">
      <c r="A2735" s="4" t="s">
        <v>394</v>
      </c>
      <c r="B2735" s="24" t="s">
        <v>298</v>
      </c>
      <c r="C2735" s="25" t="s">
        <v>61</v>
      </c>
      <c r="D2735" s="7">
        <v>11472.93</v>
      </c>
      <c r="E2735" s="16">
        <v>45519</v>
      </c>
      <c r="F2735" s="22">
        <v>0</v>
      </c>
    </row>
    <row r="2736" spans="1:6" ht="19.2" x14ac:dyDescent="0.3">
      <c r="A2736" s="4" t="s">
        <v>394</v>
      </c>
      <c r="B2736" s="24" t="s">
        <v>298</v>
      </c>
      <c r="C2736" s="25" t="s">
        <v>62</v>
      </c>
      <c r="D2736" s="7">
        <v>40756.79</v>
      </c>
      <c r="E2736" s="16">
        <v>45519</v>
      </c>
      <c r="F2736" s="22">
        <v>0</v>
      </c>
    </row>
    <row r="2737" spans="1:6" ht="19.2" x14ac:dyDescent="0.3">
      <c r="A2737" s="4" t="s">
        <v>394</v>
      </c>
      <c r="B2737" s="24" t="s">
        <v>298</v>
      </c>
      <c r="C2737" s="25" t="s">
        <v>63</v>
      </c>
      <c r="D2737" s="7">
        <v>11094.73</v>
      </c>
      <c r="E2737" s="16">
        <v>45519</v>
      </c>
      <c r="F2737" s="22">
        <v>0</v>
      </c>
    </row>
    <row r="2738" spans="1:6" ht="19.2" x14ac:dyDescent="0.3">
      <c r="A2738" s="4" t="s">
        <v>394</v>
      </c>
      <c r="B2738" s="24" t="s">
        <v>298</v>
      </c>
      <c r="C2738" s="25" t="s">
        <v>64</v>
      </c>
      <c r="D2738" s="7">
        <v>48173.68</v>
      </c>
      <c r="E2738" s="16">
        <v>45519</v>
      </c>
      <c r="F2738" s="22">
        <v>0</v>
      </c>
    </row>
    <row r="2739" spans="1:6" ht="19.2" x14ac:dyDescent="0.3">
      <c r="A2739" s="4" t="s">
        <v>394</v>
      </c>
      <c r="B2739" s="24" t="s">
        <v>298</v>
      </c>
      <c r="C2739" s="25" t="s">
        <v>65</v>
      </c>
      <c r="D2739" s="7">
        <v>12628.22</v>
      </c>
      <c r="E2739" s="16">
        <v>45519</v>
      </c>
      <c r="F2739" s="22">
        <v>0</v>
      </c>
    </row>
    <row r="2740" spans="1:6" ht="19.2" x14ac:dyDescent="0.3">
      <c r="A2740" s="4" t="s">
        <v>394</v>
      </c>
      <c r="B2740" s="24" t="s">
        <v>298</v>
      </c>
      <c r="C2740" s="25" t="s">
        <v>66</v>
      </c>
      <c r="D2740" s="7">
        <v>37765.35</v>
      </c>
      <c r="E2740" s="16">
        <v>45519</v>
      </c>
      <c r="F2740" s="22">
        <v>0</v>
      </c>
    </row>
    <row r="2741" spans="1:6" ht="19.2" x14ac:dyDescent="0.3">
      <c r="A2741" s="4" t="s">
        <v>394</v>
      </c>
      <c r="B2741" s="24" t="s">
        <v>298</v>
      </c>
      <c r="C2741" s="25" t="s">
        <v>67</v>
      </c>
      <c r="D2741" s="7">
        <v>9899.7900000000009</v>
      </c>
      <c r="E2741" s="16">
        <v>45519</v>
      </c>
      <c r="F2741" s="22">
        <v>0</v>
      </c>
    </row>
    <row r="2742" spans="1:6" ht="19.2" x14ac:dyDescent="0.3">
      <c r="A2742" s="4" t="s">
        <v>394</v>
      </c>
      <c r="B2742" s="24" t="s">
        <v>298</v>
      </c>
      <c r="C2742" s="25" t="s">
        <v>57</v>
      </c>
      <c r="D2742" s="7">
        <v>126281.78</v>
      </c>
      <c r="E2742" s="16">
        <v>45504</v>
      </c>
      <c r="F2742" s="22">
        <v>0</v>
      </c>
    </row>
    <row r="2743" spans="1:6" ht="19.2" x14ac:dyDescent="0.3">
      <c r="A2743" s="4" t="s">
        <v>394</v>
      </c>
      <c r="B2743" s="24" t="s">
        <v>298</v>
      </c>
      <c r="C2743" s="25" t="s">
        <v>71</v>
      </c>
      <c r="D2743" s="7">
        <v>1973.06</v>
      </c>
      <c r="E2743" s="16">
        <v>45504</v>
      </c>
      <c r="F2743" s="22">
        <v>0</v>
      </c>
    </row>
    <row r="2744" spans="1:6" ht="19.2" x14ac:dyDescent="0.3">
      <c r="A2744" s="4" t="s">
        <v>394</v>
      </c>
      <c r="B2744" s="24" t="s">
        <v>298</v>
      </c>
      <c r="C2744" s="25" t="s">
        <v>72</v>
      </c>
      <c r="D2744" s="7">
        <v>19297.47</v>
      </c>
      <c r="E2744" s="16">
        <v>45504</v>
      </c>
      <c r="F2744" s="22">
        <v>4502.45</v>
      </c>
    </row>
    <row r="2745" spans="1:6" ht="19.2" x14ac:dyDescent="0.3">
      <c r="A2745" s="4" t="s">
        <v>394</v>
      </c>
      <c r="B2745" s="24" t="s">
        <v>298</v>
      </c>
      <c r="C2745" s="25" t="s">
        <v>80</v>
      </c>
      <c r="D2745" s="7">
        <v>110381.75</v>
      </c>
      <c r="E2745" s="16">
        <v>45488</v>
      </c>
      <c r="F2745" s="22">
        <v>0</v>
      </c>
    </row>
    <row r="2746" spans="1:6" ht="19.2" x14ac:dyDescent="0.3">
      <c r="A2746" s="4" t="s">
        <v>394</v>
      </c>
      <c r="B2746" s="24" t="s">
        <v>298</v>
      </c>
      <c r="C2746" s="25" t="s">
        <v>81</v>
      </c>
      <c r="D2746" s="7">
        <v>24755.9</v>
      </c>
      <c r="E2746" s="16">
        <v>45488</v>
      </c>
      <c r="F2746" s="22">
        <v>4179.5200000000004</v>
      </c>
    </row>
    <row r="2747" spans="1:6" ht="19.2" x14ac:dyDescent="0.3">
      <c r="A2747" s="4" t="s">
        <v>394</v>
      </c>
      <c r="B2747" s="24" t="s">
        <v>298</v>
      </c>
      <c r="C2747" s="25" t="s">
        <v>82</v>
      </c>
      <c r="D2747" s="7">
        <v>38283.599999999999</v>
      </c>
      <c r="E2747" s="16">
        <v>45519</v>
      </c>
      <c r="F2747" s="22">
        <v>0</v>
      </c>
    </row>
    <row r="2748" spans="1:6" ht="19.2" x14ac:dyDescent="0.3">
      <c r="A2748" s="4" t="s">
        <v>394</v>
      </c>
      <c r="B2748" s="24" t="s">
        <v>298</v>
      </c>
      <c r="C2748" s="25" t="s">
        <v>83</v>
      </c>
      <c r="D2748" s="7">
        <v>10421.48</v>
      </c>
      <c r="E2748" s="16">
        <v>45519</v>
      </c>
      <c r="F2748" s="22">
        <v>0</v>
      </c>
    </row>
    <row r="2749" spans="1:6" ht="19.2" x14ac:dyDescent="0.3">
      <c r="A2749" s="4" t="s">
        <v>394</v>
      </c>
      <c r="B2749" s="24" t="s">
        <v>298</v>
      </c>
      <c r="C2749" s="25" t="s">
        <v>84</v>
      </c>
      <c r="D2749" s="7">
        <v>37116.82</v>
      </c>
      <c r="E2749" s="16">
        <v>45519</v>
      </c>
      <c r="F2749" s="22">
        <v>0</v>
      </c>
    </row>
    <row r="2750" spans="1:6" ht="19.2" x14ac:dyDescent="0.3">
      <c r="A2750" s="4" t="s">
        <v>394</v>
      </c>
      <c r="B2750" s="24" t="s">
        <v>298</v>
      </c>
      <c r="C2750" s="25" t="s">
        <v>85</v>
      </c>
      <c r="D2750" s="7">
        <v>10103.86</v>
      </c>
      <c r="E2750" s="16">
        <v>45519</v>
      </c>
      <c r="F2750" s="22">
        <v>0</v>
      </c>
    </row>
    <row r="2751" spans="1:6" ht="19.2" x14ac:dyDescent="0.3">
      <c r="A2751" s="4" t="s">
        <v>394</v>
      </c>
      <c r="B2751" s="24" t="s">
        <v>298</v>
      </c>
      <c r="C2751" s="25" t="s">
        <v>86</v>
      </c>
      <c r="D2751" s="7">
        <v>56518.78</v>
      </c>
      <c r="E2751" s="16">
        <v>45519</v>
      </c>
      <c r="F2751" s="22">
        <v>0</v>
      </c>
    </row>
    <row r="2752" spans="1:6" ht="19.2" x14ac:dyDescent="0.3">
      <c r="A2752" s="4" t="s">
        <v>394</v>
      </c>
      <c r="B2752" s="24" t="s">
        <v>298</v>
      </c>
      <c r="C2752" s="25" t="s">
        <v>87</v>
      </c>
      <c r="D2752" s="7">
        <v>14815.81</v>
      </c>
      <c r="E2752" s="16">
        <v>45519</v>
      </c>
      <c r="F2752" s="22">
        <v>0</v>
      </c>
    </row>
    <row r="2753" spans="1:6" ht="19.2" x14ac:dyDescent="0.3">
      <c r="A2753" s="4" t="s">
        <v>394</v>
      </c>
      <c r="B2753" s="24" t="s">
        <v>298</v>
      </c>
      <c r="C2753" s="25" t="s">
        <v>88</v>
      </c>
      <c r="D2753" s="7">
        <v>37306.17</v>
      </c>
      <c r="E2753" s="16">
        <v>45519</v>
      </c>
      <c r="F2753" s="22">
        <v>0</v>
      </c>
    </row>
    <row r="2754" spans="1:6" ht="19.2" x14ac:dyDescent="0.3">
      <c r="A2754" s="4" t="s">
        <v>394</v>
      </c>
      <c r="B2754" s="24" t="s">
        <v>298</v>
      </c>
      <c r="C2754" s="25" t="s">
        <v>89</v>
      </c>
      <c r="D2754" s="7">
        <v>9779.42</v>
      </c>
      <c r="E2754" s="16">
        <v>45519</v>
      </c>
      <c r="F2754" s="22">
        <v>0</v>
      </c>
    </row>
    <row r="2755" spans="1:6" ht="19.2" x14ac:dyDescent="0.3">
      <c r="A2755" s="4" t="s">
        <v>394</v>
      </c>
      <c r="B2755" s="24" t="s">
        <v>298</v>
      </c>
      <c r="C2755" s="25" t="s">
        <v>90</v>
      </c>
      <c r="D2755" s="7">
        <v>37306.17</v>
      </c>
      <c r="E2755" s="16">
        <v>45762</v>
      </c>
      <c r="F2755" s="22">
        <v>0</v>
      </c>
    </row>
    <row r="2756" spans="1:6" ht="19.2" x14ac:dyDescent="0.3">
      <c r="A2756" s="4" t="s">
        <v>394</v>
      </c>
      <c r="B2756" s="24" t="s">
        <v>298</v>
      </c>
      <c r="C2756" s="25" t="s">
        <v>91</v>
      </c>
      <c r="D2756" s="7">
        <v>9779.42</v>
      </c>
      <c r="E2756" s="16">
        <v>45762</v>
      </c>
      <c r="F2756" s="22">
        <v>0</v>
      </c>
    </row>
    <row r="2757" spans="1:6" ht="19.2" x14ac:dyDescent="0.3">
      <c r="A2757" s="4" t="s">
        <v>394</v>
      </c>
      <c r="B2757" s="24" t="s">
        <v>298</v>
      </c>
      <c r="C2757" s="25" t="s">
        <v>92</v>
      </c>
      <c r="D2757" s="7">
        <v>354765.51</v>
      </c>
      <c r="E2757" s="16">
        <v>45519</v>
      </c>
      <c r="F2757" s="22">
        <v>0</v>
      </c>
    </row>
    <row r="2758" spans="1:6" ht="19.2" x14ac:dyDescent="0.3">
      <c r="A2758" s="4" t="s">
        <v>394</v>
      </c>
      <c r="B2758" s="24" t="s">
        <v>298</v>
      </c>
      <c r="C2758" s="25" t="s">
        <v>93</v>
      </c>
      <c r="D2758" s="7">
        <v>92998.06</v>
      </c>
      <c r="E2758" s="16">
        <v>45519</v>
      </c>
      <c r="F2758" s="22">
        <v>0</v>
      </c>
    </row>
    <row r="2759" spans="1:6" ht="19.2" x14ac:dyDescent="0.3">
      <c r="A2759" s="4" t="s">
        <v>394</v>
      </c>
      <c r="B2759" s="24" t="s">
        <v>299</v>
      </c>
      <c r="C2759" s="25" t="s">
        <v>60</v>
      </c>
      <c r="D2759" s="7">
        <v>22788.080000000002</v>
      </c>
      <c r="E2759" s="16">
        <v>45519</v>
      </c>
      <c r="F2759" s="22">
        <v>0</v>
      </c>
    </row>
    <row r="2760" spans="1:6" ht="19.2" x14ac:dyDescent="0.3">
      <c r="A2760" s="4" t="s">
        <v>394</v>
      </c>
      <c r="B2760" s="24" t="s">
        <v>299</v>
      </c>
      <c r="C2760" s="25" t="s">
        <v>62</v>
      </c>
      <c r="D2760" s="7">
        <v>22036.880000000001</v>
      </c>
      <c r="E2760" s="16">
        <v>45519</v>
      </c>
      <c r="F2760" s="22">
        <v>0</v>
      </c>
    </row>
    <row r="2761" spans="1:6" ht="19.2" x14ac:dyDescent="0.3">
      <c r="A2761" s="4" t="s">
        <v>394</v>
      </c>
      <c r="B2761" s="24" t="s">
        <v>299</v>
      </c>
      <c r="C2761" s="25" t="s">
        <v>64</v>
      </c>
      <c r="D2761" s="7">
        <v>26047.13</v>
      </c>
      <c r="E2761" s="16">
        <v>45519</v>
      </c>
      <c r="F2761" s="22">
        <v>0</v>
      </c>
    </row>
    <row r="2762" spans="1:6" ht="19.2" x14ac:dyDescent="0.3">
      <c r="A2762" s="4" t="s">
        <v>394</v>
      </c>
      <c r="B2762" s="24" t="s">
        <v>299</v>
      </c>
      <c r="C2762" s="25" t="s">
        <v>66</v>
      </c>
      <c r="D2762" s="7">
        <v>20419.43</v>
      </c>
      <c r="E2762" s="16">
        <v>45519</v>
      </c>
      <c r="F2762" s="22">
        <v>0</v>
      </c>
    </row>
    <row r="2763" spans="1:6" ht="19.2" x14ac:dyDescent="0.3">
      <c r="A2763" s="4" t="s">
        <v>394</v>
      </c>
      <c r="B2763" s="24" t="s">
        <v>299</v>
      </c>
      <c r="C2763" s="25" t="s">
        <v>57</v>
      </c>
      <c r="D2763" s="7">
        <v>68279.570000000007</v>
      </c>
      <c r="E2763" s="16">
        <v>45504</v>
      </c>
      <c r="F2763" s="22">
        <v>0</v>
      </c>
    </row>
    <row r="2764" spans="1:6" ht="19.2" x14ac:dyDescent="0.3">
      <c r="A2764" s="4" t="s">
        <v>394</v>
      </c>
      <c r="B2764" s="24" t="s">
        <v>299</v>
      </c>
      <c r="C2764" s="25" t="s">
        <v>80</v>
      </c>
      <c r="D2764" s="7">
        <v>59682.55</v>
      </c>
      <c r="E2764" s="16">
        <v>45488</v>
      </c>
      <c r="F2764" s="22">
        <v>0</v>
      </c>
    </row>
    <row r="2765" spans="1:6" ht="19.2" x14ac:dyDescent="0.3">
      <c r="A2765" s="4" t="s">
        <v>394</v>
      </c>
      <c r="B2765" s="24" t="s">
        <v>299</v>
      </c>
      <c r="C2765" s="25" t="s">
        <v>82</v>
      </c>
      <c r="D2765" s="7">
        <v>20699.64</v>
      </c>
      <c r="E2765" s="16">
        <v>45519</v>
      </c>
      <c r="F2765" s="22">
        <v>0</v>
      </c>
    </row>
    <row r="2766" spans="1:6" ht="19.2" x14ac:dyDescent="0.3">
      <c r="A2766" s="4" t="s">
        <v>394</v>
      </c>
      <c r="B2766" s="24" t="s">
        <v>299</v>
      </c>
      <c r="C2766" s="25" t="s">
        <v>84</v>
      </c>
      <c r="D2766" s="7">
        <v>20068.77</v>
      </c>
      <c r="E2766" s="16">
        <v>45519</v>
      </c>
      <c r="F2766" s="22">
        <v>0</v>
      </c>
    </row>
    <row r="2767" spans="1:6" ht="19.2" x14ac:dyDescent="0.3">
      <c r="A2767" s="4" t="s">
        <v>394</v>
      </c>
      <c r="B2767" s="24" t="s">
        <v>299</v>
      </c>
      <c r="C2767" s="25" t="s">
        <v>86</v>
      </c>
      <c r="D2767" s="7">
        <v>30559.26</v>
      </c>
      <c r="E2767" s="16">
        <v>45519</v>
      </c>
      <c r="F2767" s="22">
        <v>0</v>
      </c>
    </row>
    <row r="2768" spans="1:6" ht="19.2" x14ac:dyDescent="0.3">
      <c r="A2768" s="4" t="s">
        <v>394</v>
      </c>
      <c r="B2768" s="24" t="s">
        <v>299</v>
      </c>
      <c r="C2768" s="25" t="s">
        <v>88</v>
      </c>
      <c r="D2768" s="7">
        <v>20171.150000000001</v>
      </c>
      <c r="E2768" s="16">
        <v>45519</v>
      </c>
      <c r="F2768" s="22">
        <v>0</v>
      </c>
    </row>
    <row r="2769" spans="1:6" ht="19.2" x14ac:dyDescent="0.3">
      <c r="A2769" s="4" t="s">
        <v>394</v>
      </c>
      <c r="B2769" s="24" t="s">
        <v>299</v>
      </c>
      <c r="C2769" s="25" t="s">
        <v>90</v>
      </c>
      <c r="D2769" s="7">
        <v>20171.150000000001</v>
      </c>
      <c r="E2769" s="16">
        <v>45762</v>
      </c>
      <c r="F2769" s="22">
        <v>0</v>
      </c>
    </row>
    <row r="2770" spans="1:6" ht="19.2" x14ac:dyDescent="0.3">
      <c r="A2770" s="4" t="s">
        <v>394</v>
      </c>
      <c r="B2770" s="24" t="s">
        <v>299</v>
      </c>
      <c r="C2770" s="25" t="s">
        <v>92</v>
      </c>
      <c r="D2770" s="7">
        <v>191818.94</v>
      </c>
      <c r="E2770" s="16">
        <v>45519</v>
      </c>
      <c r="F2770" s="22">
        <v>0</v>
      </c>
    </row>
    <row r="2771" spans="1:6" ht="19.2" x14ac:dyDescent="0.3">
      <c r="A2771" s="4" t="s">
        <v>394</v>
      </c>
      <c r="B2771" s="24" t="s">
        <v>300</v>
      </c>
      <c r="C2771" s="25" t="s">
        <v>60</v>
      </c>
      <c r="D2771" s="7">
        <v>17228.02</v>
      </c>
      <c r="E2771" s="16">
        <v>45519</v>
      </c>
      <c r="F2771" s="22">
        <v>0</v>
      </c>
    </row>
    <row r="2772" spans="1:6" ht="19.2" x14ac:dyDescent="0.3">
      <c r="A2772" s="4" t="s">
        <v>394</v>
      </c>
      <c r="B2772" s="24" t="s">
        <v>300</v>
      </c>
      <c r="C2772" s="25" t="s">
        <v>62</v>
      </c>
      <c r="D2772" s="7">
        <v>16660.11</v>
      </c>
      <c r="E2772" s="16">
        <v>45519</v>
      </c>
      <c r="F2772" s="22">
        <v>0</v>
      </c>
    </row>
    <row r="2773" spans="1:6" ht="19.2" x14ac:dyDescent="0.3">
      <c r="A2773" s="4" t="s">
        <v>394</v>
      </c>
      <c r="B2773" s="24" t="s">
        <v>300</v>
      </c>
      <c r="C2773" s="25" t="s">
        <v>64</v>
      </c>
      <c r="D2773" s="7">
        <v>19691.900000000001</v>
      </c>
      <c r="E2773" s="16">
        <v>45519</v>
      </c>
      <c r="F2773" s="22">
        <v>0</v>
      </c>
    </row>
    <row r="2774" spans="1:6" ht="19.2" x14ac:dyDescent="0.3">
      <c r="A2774" s="4" t="s">
        <v>394</v>
      </c>
      <c r="B2774" s="24" t="s">
        <v>300</v>
      </c>
      <c r="C2774" s="25" t="s">
        <v>66</v>
      </c>
      <c r="D2774" s="7">
        <v>15437.3</v>
      </c>
      <c r="E2774" s="16">
        <v>45519</v>
      </c>
      <c r="F2774" s="22">
        <v>0</v>
      </c>
    </row>
    <row r="2775" spans="1:6" ht="19.2" x14ac:dyDescent="0.3">
      <c r="A2775" s="4" t="s">
        <v>394</v>
      </c>
      <c r="B2775" s="24" t="s">
        <v>300</v>
      </c>
      <c r="C2775" s="25" t="s">
        <v>57</v>
      </c>
      <c r="D2775" s="7">
        <v>51620.07</v>
      </c>
      <c r="E2775" s="16">
        <v>45504</v>
      </c>
      <c r="F2775" s="22">
        <v>0</v>
      </c>
    </row>
    <row r="2776" spans="1:6" ht="19.2" x14ac:dyDescent="0.3">
      <c r="A2776" s="4" t="s">
        <v>394</v>
      </c>
      <c r="B2776" s="24" t="s">
        <v>300</v>
      </c>
      <c r="C2776" s="25" t="s">
        <v>80</v>
      </c>
      <c r="D2776" s="7">
        <v>45120.63</v>
      </c>
      <c r="E2776" s="16">
        <v>45488</v>
      </c>
      <c r="F2776" s="22">
        <v>0</v>
      </c>
    </row>
    <row r="2777" spans="1:6" ht="19.2" x14ac:dyDescent="0.3">
      <c r="A2777" s="4" t="s">
        <v>394</v>
      </c>
      <c r="B2777" s="24" t="s">
        <v>300</v>
      </c>
      <c r="C2777" s="25" t="s">
        <v>82</v>
      </c>
      <c r="D2777" s="7">
        <v>15649.14</v>
      </c>
      <c r="E2777" s="16">
        <v>45519</v>
      </c>
      <c r="F2777" s="22">
        <v>0</v>
      </c>
    </row>
    <row r="2778" spans="1:6" ht="19.2" x14ac:dyDescent="0.3">
      <c r="A2778" s="4" t="s">
        <v>394</v>
      </c>
      <c r="B2778" s="24" t="s">
        <v>300</v>
      </c>
      <c r="C2778" s="25" t="s">
        <v>84</v>
      </c>
      <c r="D2778" s="7">
        <v>15172.2</v>
      </c>
      <c r="E2778" s="16">
        <v>45519</v>
      </c>
      <c r="F2778" s="22">
        <v>0</v>
      </c>
    </row>
    <row r="2779" spans="1:6" ht="19.2" x14ac:dyDescent="0.3">
      <c r="A2779" s="4" t="s">
        <v>394</v>
      </c>
      <c r="B2779" s="24" t="s">
        <v>300</v>
      </c>
      <c r="C2779" s="25" t="s">
        <v>86</v>
      </c>
      <c r="D2779" s="7">
        <v>23103.119999999999</v>
      </c>
      <c r="E2779" s="16">
        <v>45519</v>
      </c>
      <c r="F2779" s="22">
        <v>0</v>
      </c>
    </row>
    <row r="2780" spans="1:6" ht="19.2" x14ac:dyDescent="0.3">
      <c r="A2780" s="4" t="s">
        <v>394</v>
      </c>
      <c r="B2780" s="24" t="s">
        <v>300</v>
      </c>
      <c r="C2780" s="25" t="s">
        <v>88</v>
      </c>
      <c r="D2780" s="7">
        <v>15249.6</v>
      </c>
      <c r="E2780" s="16">
        <v>45519</v>
      </c>
      <c r="F2780" s="22">
        <v>0</v>
      </c>
    </row>
    <row r="2781" spans="1:6" ht="19.2" x14ac:dyDescent="0.3">
      <c r="A2781" s="4" t="s">
        <v>394</v>
      </c>
      <c r="B2781" s="24" t="s">
        <v>300</v>
      </c>
      <c r="C2781" s="25" t="s">
        <v>90</v>
      </c>
      <c r="D2781" s="7">
        <v>15249.6</v>
      </c>
      <c r="E2781" s="16">
        <v>45762</v>
      </c>
      <c r="F2781" s="22">
        <v>0</v>
      </c>
    </row>
    <row r="2782" spans="1:6" ht="19.2" x14ac:dyDescent="0.3">
      <c r="A2782" s="4" t="s">
        <v>394</v>
      </c>
      <c r="B2782" s="24" t="s">
        <v>300</v>
      </c>
      <c r="C2782" s="25" t="s">
        <v>92</v>
      </c>
      <c r="D2782" s="7">
        <v>145017.10999999999</v>
      </c>
      <c r="E2782" s="16">
        <v>45519</v>
      </c>
      <c r="F2782" s="22">
        <v>0</v>
      </c>
    </row>
    <row r="2783" spans="1:6" ht="19.2" x14ac:dyDescent="0.3">
      <c r="A2783" s="4" t="s">
        <v>394</v>
      </c>
      <c r="B2783" s="24" t="s">
        <v>301</v>
      </c>
      <c r="C2783" s="25" t="s">
        <v>60</v>
      </c>
      <c r="D2783" s="7">
        <v>10772.61</v>
      </c>
      <c r="E2783" s="16">
        <v>45519</v>
      </c>
      <c r="F2783" s="22">
        <v>0</v>
      </c>
    </row>
    <row r="2784" spans="1:6" ht="19.2" x14ac:dyDescent="0.3">
      <c r="A2784" s="4" t="s">
        <v>394</v>
      </c>
      <c r="B2784" s="24" t="s">
        <v>301</v>
      </c>
      <c r="C2784" s="25" t="s">
        <v>62</v>
      </c>
      <c r="D2784" s="7">
        <v>10417.49</v>
      </c>
      <c r="E2784" s="16">
        <v>45519</v>
      </c>
      <c r="F2784" s="22">
        <v>0</v>
      </c>
    </row>
    <row r="2785" spans="1:6" ht="19.2" x14ac:dyDescent="0.3">
      <c r="A2785" s="4" t="s">
        <v>394</v>
      </c>
      <c r="B2785" s="24" t="s">
        <v>301</v>
      </c>
      <c r="C2785" s="25" t="s">
        <v>64</v>
      </c>
      <c r="D2785" s="7">
        <v>12313.26</v>
      </c>
      <c r="E2785" s="16">
        <v>45519</v>
      </c>
      <c r="F2785" s="22">
        <v>0</v>
      </c>
    </row>
    <row r="2786" spans="1:6" ht="19.2" x14ac:dyDescent="0.3">
      <c r="A2786" s="4" t="s">
        <v>394</v>
      </c>
      <c r="B2786" s="24" t="s">
        <v>301</v>
      </c>
      <c r="C2786" s="25" t="s">
        <v>66</v>
      </c>
      <c r="D2786" s="7">
        <v>9652.8700000000008</v>
      </c>
      <c r="E2786" s="16">
        <v>45519</v>
      </c>
      <c r="F2786" s="22">
        <v>0</v>
      </c>
    </row>
    <row r="2787" spans="1:6" ht="19.2" x14ac:dyDescent="0.3">
      <c r="A2787" s="4" t="s">
        <v>394</v>
      </c>
      <c r="B2787" s="24" t="s">
        <v>301</v>
      </c>
      <c r="C2787" s="25" t="s">
        <v>57</v>
      </c>
      <c r="D2787" s="7">
        <v>32277.8</v>
      </c>
      <c r="E2787" s="16">
        <v>45504</v>
      </c>
      <c r="F2787" s="22">
        <v>0</v>
      </c>
    </row>
    <row r="2788" spans="1:6" ht="19.2" x14ac:dyDescent="0.3">
      <c r="A2788" s="4" t="s">
        <v>394</v>
      </c>
      <c r="B2788" s="24" t="s">
        <v>301</v>
      </c>
      <c r="C2788" s="25" t="s">
        <v>80</v>
      </c>
      <c r="D2788" s="7">
        <v>28213.73</v>
      </c>
      <c r="E2788" s="16">
        <v>45488</v>
      </c>
      <c r="F2788" s="22">
        <v>0</v>
      </c>
    </row>
    <row r="2789" spans="1:6" ht="19.2" x14ac:dyDescent="0.3">
      <c r="A2789" s="4" t="s">
        <v>394</v>
      </c>
      <c r="B2789" s="24" t="s">
        <v>301</v>
      </c>
      <c r="C2789" s="25" t="s">
        <v>82</v>
      </c>
      <c r="D2789" s="7">
        <v>9785.34</v>
      </c>
      <c r="E2789" s="16">
        <v>45519</v>
      </c>
      <c r="F2789" s="22">
        <v>0</v>
      </c>
    </row>
    <row r="2790" spans="1:6" ht="19.2" x14ac:dyDescent="0.3">
      <c r="A2790" s="4" t="s">
        <v>394</v>
      </c>
      <c r="B2790" s="24" t="s">
        <v>301</v>
      </c>
      <c r="C2790" s="25" t="s">
        <v>84</v>
      </c>
      <c r="D2790" s="7">
        <v>9487.11</v>
      </c>
      <c r="E2790" s="16">
        <v>45519</v>
      </c>
      <c r="F2790" s="22">
        <v>0</v>
      </c>
    </row>
    <row r="2791" spans="1:6" ht="19.2" x14ac:dyDescent="0.3">
      <c r="A2791" s="4" t="s">
        <v>394</v>
      </c>
      <c r="B2791" s="24" t="s">
        <v>301</v>
      </c>
      <c r="C2791" s="25" t="s">
        <v>86</v>
      </c>
      <c r="D2791" s="7">
        <v>14446.28</v>
      </c>
      <c r="E2791" s="16">
        <v>45519</v>
      </c>
      <c r="F2791" s="22">
        <v>0</v>
      </c>
    </row>
    <row r="2792" spans="1:6" ht="19.2" x14ac:dyDescent="0.3">
      <c r="A2792" s="4" t="s">
        <v>394</v>
      </c>
      <c r="B2792" s="24" t="s">
        <v>301</v>
      </c>
      <c r="C2792" s="25" t="s">
        <v>88</v>
      </c>
      <c r="D2792" s="7">
        <v>9535.51</v>
      </c>
      <c r="E2792" s="16">
        <v>45519</v>
      </c>
      <c r="F2792" s="22">
        <v>0</v>
      </c>
    </row>
    <row r="2793" spans="1:6" ht="19.2" x14ac:dyDescent="0.3">
      <c r="A2793" s="4" t="s">
        <v>394</v>
      </c>
      <c r="B2793" s="24" t="s">
        <v>301</v>
      </c>
      <c r="C2793" s="25" t="s">
        <v>90</v>
      </c>
      <c r="D2793" s="7">
        <v>9535.51</v>
      </c>
      <c r="E2793" s="16">
        <v>45762</v>
      </c>
      <c r="F2793" s="22">
        <v>0</v>
      </c>
    </row>
    <row r="2794" spans="1:6" ht="19.2" x14ac:dyDescent="0.3">
      <c r="A2794" s="4" t="s">
        <v>394</v>
      </c>
      <c r="B2794" s="24" t="s">
        <v>301</v>
      </c>
      <c r="C2794" s="25" t="s">
        <v>92</v>
      </c>
      <c r="D2794" s="7">
        <v>90678.55</v>
      </c>
      <c r="E2794" s="16">
        <v>45519</v>
      </c>
      <c r="F2794" s="22">
        <v>0</v>
      </c>
    </row>
    <row r="2795" spans="1:6" ht="19.2" x14ac:dyDescent="0.3">
      <c r="A2795" s="4" t="s">
        <v>394</v>
      </c>
      <c r="B2795" s="24" t="s">
        <v>302</v>
      </c>
      <c r="C2795" s="25" t="s">
        <v>60</v>
      </c>
      <c r="D2795" s="7">
        <v>2942.94</v>
      </c>
      <c r="E2795" s="16">
        <v>45519</v>
      </c>
      <c r="F2795" s="22">
        <v>0</v>
      </c>
    </row>
    <row r="2796" spans="1:6" ht="19.2" x14ac:dyDescent="0.3">
      <c r="A2796" s="4" t="s">
        <v>394</v>
      </c>
      <c r="B2796" s="24" t="s">
        <v>302</v>
      </c>
      <c r="C2796" s="25" t="s">
        <v>62</v>
      </c>
      <c r="D2796" s="7">
        <v>2845.93</v>
      </c>
      <c r="E2796" s="16">
        <v>45519</v>
      </c>
      <c r="F2796" s="22">
        <v>0</v>
      </c>
    </row>
    <row r="2797" spans="1:6" ht="19.2" x14ac:dyDescent="0.3">
      <c r="A2797" s="4" t="s">
        <v>394</v>
      </c>
      <c r="B2797" s="24" t="s">
        <v>302</v>
      </c>
      <c r="C2797" s="25" t="s">
        <v>64</v>
      </c>
      <c r="D2797" s="7">
        <v>3363.83</v>
      </c>
      <c r="E2797" s="16">
        <v>45519</v>
      </c>
      <c r="F2797" s="22">
        <v>0</v>
      </c>
    </row>
    <row r="2798" spans="1:6" ht="19.2" x14ac:dyDescent="0.3">
      <c r="A2798" s="4" t="s">
        <v>394</v>
      </c>
      <c r="B2798" s="24" t="s">
        <v>302</v>
      </c>
      <c r="C2798" s="25" t="s">
        <v>66</v>
      </c>
      <c r="D2798" s="7">
        <v>2637.04</v>
      </c>
      <c r="E2798" s="16">
        <v>45519</v>
      </c>
      <c r="F2798" s="22">
        <v>0</v>
      </c>
    </row>
    <row r="2799" spans="1:6" ht="19.2" x14ac:dyDescent="0.3">
      <c r="A2799" s="4" t="s">
        <v>394</v>
      </c>
      <c r="B2799" s="24" t="s">
        <v>302</v>
      </c>
      <c r="C2799" s="25" t="s">
        <v>57</v>
      </c>
      <c r="D2799" s="7">
        <v>8817.89</v>
      </c>
      <c r="E2799" s="16">
        <v>45504</v>
      </c>
      <c r="F2799" s="22">
        <v>0</v>
      </c>
    </row>
    <row r="2800" spans="1:6" ht="19.2" x14ac:dyDescent="0.3">
      <c r="A2800" s="4" t="s">
        <v>394</v>
      </c>
      <c r="B2800" s="24" t="s">
        <v>302</v>
      </c>
      <c r="C2800" s="25" t="s">
        <v>82</v>
      </c>
      <c r="D2800" s="7">
        <v>2673.23</v>
      </c>
      <c r="E2800" s="16">
        <v>45519</v>
      </c>
      <c r="F2800" s="22">
        <v>0</v>
      </c>
    </row>
    <row r="2801" spans="1:6" ht="19.2" x14ac:dyDescent="0.3">
      <c r="A2801" s="4" t="s">
        <v>394</v>
      </c>
      <c r="B2801" s="24" t="s">
        <v>302</v>
      </c>
      <c r="C2801" s="25" t="s">
        <v>84</v>
      </c>
      <c r="D2801" s="7">
        <v>2591.7600000000002</v>
      </c>
      <c r="E2801" s="16">
        <v>45519</v>
      </c>
      <c r="F2801" s="22">
        <v>0</v>
      </c>
    </row>
    <row r="2802" spans="1:6" ht="19.2" x14ac:dyDescent="0.3">
      <c r="A2802" s="4" t="s">
        <v>394</v>
      </c>
      <c r="B2802" s="24" t="s">
        <v>302</v>
      </c>
      <c r="C2802" s="25" t="s">
        <v>86</v>
      </c>
      <c r="D2802" s="7">
        <v>3946.54</v>
      </c>
      <c r="E2802" s="16">
        <v>45519</v>
      </c>
      <c r="F2802" s="22">
        <v>0</v>
      </c>
    </row>
    <row r="2803" spans="1:6" ht="19.2" x14ac:dyDescent="0.3">
      <c r="A2803" s="4" t="s">
        <v>394</v>
      </c>
      <c r="B2803" s="24" t="s">
        <v>302</v>
      </c>
      <c r="C2803" s="25" t="s">
        <v>88</v>
      </c>
      <c r="D2803" s="7">
        <v>2604.98</v>
      </c>
      <c r="E2803" s="16">
        <v>45519</v>
      </c>
      <c r="F2803" s="22">
        <v>0</v>
      </c>
    </row>
    <row r="2804" spans="1:6" ht="19.2" x14ac:dyDescent="0.3">
      <c r="A2804" s="4" t="s">
        <v>394</v>
      </c>
      <c r="B2804" s="24" t="s">
        <v>302</v>
      </c>
      <c r="C2804" s="25" t="s">
        <v>90</v>
      </c>
      <c r="D2804" s="7">
        <v>2604.98</v>
      </c>
      <c r="E2804" s="16">
        <v>45762</v>
      </c>
      <c r="F2804" s="22">
        <v>0</v>
      </c>
    </row>
    <row r="2805" spans="1:6" ht="19.2" x14ac:dyDescent="0.3">
      <c r="A2805" s="4" t="s">
        <v>394</v>
      </c>
      <c r="B2805" s="24" t="s">
        <v>302</v>
      </c>
      <c r="C2805" s="25" t="s">
        <v>92</v>
      </c>
      <c r="D2805" s="7">
        <v>24772.240000000002</v>
      </c>
      <c r="E2805" s="16">
        <v>45519</v>
      </c>
      <c r="F2805" s="22">
        <v>0</v>
      </c>
    </row>
    <row r="2806" spans="1:6" ht="19.2" x14ac:dyDescent="0.3">
      <c r="A2806" s="4" t="s">
        <v>394</v>
      </c>
      <c r="B2806" s="24" t="s">
        <v>303</v>
      </c>
      <c r="C2806" s="25" t="s">
        <v>60</v>
      </c>
      <c r="D2806" s="7">
        <v>58344.78</v>
      </c>
      <c r="E2806" s="16">
        <v>45519</v>
      </c>
      <c r="F2806" s="22">
        <v>0</v>
      </c>
    </row>
    <row r="2807" spans="1:6" ht="19.2" x14ac:dyDescent="0.3">
      <c r="A2807" s="4" t="s">
        <v>394</v>
      </c>
      <c r="B2807" s="24" t="s">
        <v>303</v>
      </c>
      <c r="C2807" s="25" t="s">
        <v>62</v>
      </c>
      <c r="D2807" s="7">
        <v>56421.46</v>
      </c>
      <c r="E2807" s="16">
        <v>45519</v>
      </c>
      <c r="F2807" s="22">
        <v>0</v>
      </c>
    </row>
    <row r="2808" spans="1:6" ht="19.2" x14ac:dyDescent="0.3">
      <c r="A2808" s="4" t="s">
        <v>394</v>
      </c>
      <c r="B2808" s="24" t="s">
        <v>303</v>
      </c>
      <c r="C2808" s="25" t="s">
        <v>64</v>
      </c>
      <c r="D2808" s="7">
        <v>66688.990000000005</v>
      </c>
      <c r="E2808" s="16">
        <v>45519</v>
      </c>
      <c r="F2808" s="22">
        <v>0</v>
      </c>
    </row>
    <row r="2809" spans="1:6" ht="19.2" x14ac:dyDescent="0.3">
      <c r="A2809" s="4" t="s">
        <v>394</v>
      </c>
      <c r="B2809" s="24" t="s">
        <v>303</v>
      </c>
      <c r="C2809" s="25" t="s">
        <v>66</v>
      </c>
      <c r="D2809" s="7">
        <v>52280.27</v>
      </c>
      <c r="E2809" s="16">
        <v>45519</v>
      </c>
      <c r="F2809" s="22">
        <v>0</v>
      </c>
    </row>
    <row r="2810" spans="1:6" ht="19.2" x14ac:dyDescent="0.3">
      <c r="A2810" s="4" t="s">
        <v>394</v>
      </c>
      <c r="B2810" s="24" t="s">
        <v>303</v>
      </c>
      <c r="C2810" s="25" t="s">
        <v>57</v>
      </c>
      <c r="D2810" s="7">
        <v>174817.56</v>
      </c>
      <c r="E2810" s="16">
        <v>45504</v>
      </c>
      <c r="F2810" s="22">
        <v>0</v>
      </c>
    </row>
    <row r="2811" spans="1:6" ht="19.2" x14ac:dyDescent="0.3">
      <c r="A2811" s="4" t="s">
        <v>394</v>
      </c>
      <c r="B2811" s="24" t="s">
        <v>303</v>
      </c>
      <c r="C2811" s="25" t="s">
        <v>80</v>
      </c>
      <c r="D2811" s="7">
        <v>152806.43</v>
      </c>
      <c r="E2811" s="16">
        <v>45488</v>
      </c>
      <c r="F2811" s="22">
        <v>0</v>
      </c>
    </row>
    <row r="2812" spans="1:6" ht="19.2" x14ac:dyDescent="0.3">
      <c r="A2812" s="4" t="s">
        <v>394</v>
      </c>
      <c r="B2812" s="24" t="s">
        <v>303</v>
      </c>
      <c r="C2812" s="25" t="s">
        <v>82</v>
      </c>
      <c r="D2812" s="7">
        <v>52997.7</v>
      </c>
      <c r="E2812" s="16">
        <v>45519</v>
      </c>
      <c r="F2812" s="22">
        <v>0</v>
      </c>
    </row>
    <row r="2813" spans="1:6" ht="19.2" x14ac:dyDescent="0.3">
      <c r="A2813" s="4" t="s">
        <v>394</v>
      </c>
      <c r="B2813" s="24" t="s">
        <v>303</v>
      </c>
      <c r="C2813" s="25" t="s">
        <v>84</v>
      </c>
      <c r="D2813" s="7">
        <v>51382.48</v>
      </c>
      <c r="E2813" s="16">
        <v>45519</v>
      </c>
      <c r="F2813" s="22">
        <v>0</v>
      </c>
    </row>
    <row r="2814" spans="1:6" ht="19.2" x14ac:dyDescent="0.3">
      <c r="A2814" s="4" t="s">
        <v>394</v>
      </c>
      <c r="B2814" s="24" t="s">
        <v>303</v>
      </c>
      <c r="C2814" s="25" t="s">
        <v>86</v>
      </c>
      <c r="D2814" s="7">
        <v>78241.490000000005</v>
      </c>
      <c r="E2814" s="16">
        <v>45519</v>
      </c>
      <c r="F2814" s="22">
        <v>0</v>
      </c>
    </row>
    <row r="2815" spans="1:6" ht="19.2" x14ac:dyDescent="0.3">
      <c r="A2815" s="4" t="s">
        <v>394</v>
      </c>
      <c r="B2815" s="24" t="s">
        <v>303</v>
      </c>
      <c r="C2815" s="25" t="s">
        <v>88</v>
      </c>
      <c r="D2815" s="7">
        <v>51644.61</v>
      </c>
      <c r="E2815" s="16">
        <v>45519</v>
      </c>
      <c r="F2815" s="22">
        <v>0</v>
      </c>
    </row>
    <row r="2816" spans="1:6" ht="19.2" x14ac:dyDescent="0.3">
      <c r="A2816" s="4" t="s">
        <v>394</v>
      </c>
      <c r="B2816" s="24" t="s">
        <v>303</v>
      </c>
      <c r="C2816" s="25" t="s">
        <v>90</v>
      </c>
      <c r="D2816" s="7">
        <v>51644.61</v>
      </c>
      <c r="E2816" s="16">
        <v>45762</v>
      </c>
      <c r="F2816" s="22">
        <v>0</v>
      </c>
    </row>
    <row r="2817" spans="1:6" ht="19.2" x14ac:dyDescent="0.3">
      <c r="A2817" s="4" t="s">
        <v>394</v>
      </c>
      <c r="B2817" s="24" t="s">
        <v>303</v>
      </c>
      <c r="C2817" s="25" t="s">
        <v>92</v>
      </c>
      <c r="D2817" s="7">
        <v>491117.86</v>
      </c>
      <c r="E2817" s="16">
        <v>45519</v>
      </c>
      <c r="F2817" s="22">
        <v>0</v>
      </c>
    </row>
    <row r="2818" spans="1:6" ht="19.2" x14ac:dyDescent="0.3">
      <c r="A2818" s="4" t="s">
        <v>394</v>
      </c>
      <c r="B2818" s="24" t="s">
        <v>304</v>
      </c>
      <c r="C2818" s="25" t="s">
        <v>60</v>
      </c>
      <c r="D2818" s="7">
        <v>11723.48</v>
      </c>
      <c r="E2818" s="16">
        <v>45519</v>
      </c>
      <c r="F2818" s="22">
        <v>0</v>
      </c>
    </row>
    <row r="2819" spans="1:6" ht="19.2" x14ac:dyDescent="0.3">
      <c r="A2819" s="4" t="s">
        <v>394</v>
      </c>
      <c r="B2819" s="24" t="s">
        <v>304</v>
      </c>
      <c r="C2819" s="25" t="s">
        <v>62</v>
      </c>
      <c r="D2819" s="7">
        <v>11337.02</v>
      </c>
      <c r="E2819" s="16">
        <v>45519</v>
      </c>
      <c r="F2819" s="22">
        <v>0</v>
      </c>
    </row>
    <row r="2820" spans="1:6" ht="19.2" x14ac:dyDescent="0.3">
      <c r="A2820" s="4" t="s">
        <v>394</v>
      </c>
      <c r="B2820" s="24" t="s">
        <v>304</v>
      </c>
      <c r="C2820" s="25" t="s">
        <v>64</v>
      </c>
      <c r="D2820" s="7">
        <v>13400.12</v>
      </c>
      <c r="E2820" s="16">
        <v>45519</v>
      </c>
      <c r="F2820" s="22">
        <v>0</v>
      </c>
    </row>
    <row r="2821" spans="1:6" ht="19.2" x14ac:dyDescent="0.3">
      <c r="A2821" s="4" t="s">
        <v>394</v>
      </c>
      <c r="B2821" s="24" t="s">
        <v>304</v>
      </c>
      <c r="C2821" s="25" t="s">
        <v>66</v>
      </c>
      <c r="D2821" s="7">
        <v>10504.91</v>
      </c>
      <c r="E2821" s="16">
        <v>45519</v>
      </c>
      <c r="F2821" s="22">
        <v>0</v>
      </c>
    </row>
    <row r="2822" spans="1:6" ht="19.2" x14ac:dyDescent="0.3">
      <c r="A2822" s="4" t="s">
        <v>394</v>
      </c>
      <c r="B2822" s="24" t="s">
        <v>304</v>
      </c>
      <c r="C2822" s="25" t="s">
        <v>82</v>
      </c>
      <c r="D2822" s="7">
        <v>10649.07</v>
      </c>
      <c r="E2822" s="16">
        <v>45519</v>
      </c>
      <c r="F2822" s="22">
        <v>0</v>
      </c>
    </row>
    <row r="2823" spans="1:6" ht="19.2" x14ac:dyDescent="0.3">
      <c r="A2823" s="4" t="s">
        <v>394</v>
      </c>
      <c r="B2823" s="24" t="s">
        <v>304</v>
      </c>
      <c r="C2823" s="25" t="s">
        <v>84</v>
      </c>
      <c r="D2823" s="7">
        <v>10324.51</v>
      </c>
      <c r="E2823" s="16">
        <v>45519</v>
      </c>
      <c r="F2823" s="22">
        <v>0</v>
      </c>
    </row>
    <row r="2824" spans="1:6" ht="19.2" x14ac:dyDescent="0.3">
      <c r="A2824" s="4" t="s">
        <v>394</v>
      </c>
      <c r="B2824" s="24" t="s">
        <v>304</v>
      </c>
      <c r="C2824" s="25" t="s">
        <v>86</v>
      </c>
      <c r="D2824" s="7">
        <v>15721.41</v>
      </c>
      <c r="E2824" s="16">
        <v>45519</v>
      </c>
      <c r="F2824" s="22">
        <v>0</v>
      </c>
    </row>
    <row r="2825" spans="1:6" ht="19.2" x14ac:dyDescent="0.3">
      <c r="A2825" s="4" t="s">
        <v>394</v>
      </c>
      <c r="B2825" s="24" t="s">
        <v>304</v>
      </c>
      <c r="C2825" s="25" t="s">
        <v>88</v>
      </c>
      <c r="D2825" s="7">
        <v>10377.18</v>
      </c>
      <c r="E2825" s="16">
        <v>45519</v>
      </c>
      <c r="F2825" s="22">
        <v>0</v>
      </c>
    </row>
    <row r="2826" spans="1:6" ht="19.2" x14ac:dyDescent="0.3">
      <c r="A2826" s="4" t="s">
        <v>394</v>
      </c>
      <c r="B2826" s="24" t="s">
        <v>304</v>
      </c>
      <c r="C2826" s="25" t="s">
        <v>90</v>
      </c>
      <c r="D2826" s="7">
        <v>10377.18</v>
      </c>
      <c r="E2826" s="16">
        <v>45762</v>
      </c>
      <c r="F2826" s="22">
        <v>0</v>
      </c>
    </row>
    <row r="2827" spans="1:6" ht="19.2" x14ac:dyDescent="0.3">
      <c r="A2827" s="4" t="s">
        <v>394</v>
      </c>
      <c r="B2827" s="24" t="s">
        <v>304</v>
      </c>
      <c r="C2827" s="25" t="s">
        <v>92</v>
      </c>
      <c r="D2827" s="7">
        <v>98682.52</v>
      </c>
      <c r="E2827" s="16">
        <v>45519</v>
      </c>
      <c r="F2827" s="22">
        <v>0</v>
      </c>
    </row>
    <row r="2828" spans="1:6" ht="19.2" x14ac:dyDescent="0.3">
      <c r="A2828" s="4" t="s">
        <v>394</v>
      </c>
      <c r="B2828" s="24" t="s">
        <v>305</v>
      </c>
      <c r="C2828" s="25" t="s">
        <v>60</v>
      </c>
      <c r="D2828" s="7">
        <v>12669.1</v>
      </c>
      <c r="E2828" s="16">
        <v>45519</v>
      </c>
      <c r="F2828" s="22">
        <v>0</v>
      </c>
    </row>
    <row r="2829" spans="1:6" ht="19.2" x14ac:dyDescent="0.3">
      <c r="A2829" s="4" t="s">
        <v>394</v>
      </c>
      <c r="B2829" s="24" t="s">
        <v>305</v>
      </c>
      <c r="C2829" s="25" t="s">
        <v>62</v>
      </c>
      <c r="D2829" s="7">
        <v>12251.46</v>
      </c>
      <c r="E2829" s="16">
        <v>45519</v>
      </c>
      <c r="F2829" s="22">
        <v>0</v>
      </c>
    </row>
    <row r="2830" spans="1:6" ht="19.2" x14ac:dyDescent="0.3">
      <c r="A2830" s="4" t="s">
        <v>394</v>
      </c>
      <c r="B2830" s="24" t="s">
        <v>305</v>
      </c>
      <c r="C2830" s="25" t="s">
        <v>64</v>
      </c>
      <c r="D2830" s="7">
        <v>14480.97</v>
      </c>
      <c r="E2830" s="16">
        <v>45519</v>
      </c>
      <c r="F2830" s="22">
        <v>0</v>
      </c>
    </row>
    <row r="2831" spans="1:6" ht="19.2" x14ac:dyDescent="0.3">
      <c r="A2831" s="4" t="s">
        <v>394</v>
      </c>
      <c r="B2831" s="24" t="s">
        <v>305</v>
      </c>
      <c r="C2831" s="25" t="s">
        <v>66</v>
      </c>
      <c r="D2831" s="7">
        <v>11352.24</v>
      </c>
      <c r="E2831" s="16">
        <v>45519</v>
      </c>
      <c r="F2831" s="22">
        <v>0</v>
      </c>
    </row>
    <row r="2832" spans="1:6" ht="19.2" x14ac:dyDescent="0.3">
      <c r="A2832" s="4" t="s">
        <v>394</v>
      </c>
      <c r="B2832" s="24" t="s">
        <v>305</v>
      </c>
      <c r="C2832" s="25" t="s">
        <v>57</v>
      </c>
      <c r="D2832" s="7">
        <v>37960.22</v>
      </c>
      <c r="E2832" s="16">
        <v>45504</v>
      </c>
      <c r="F2832" s="22">
        <v>0</v>
      </c>
    </row>
    <row r="2833" spans="1:6" ht="19.2" x14ac:dyDescent="0.3">
      <c r="A2833" s="4" t="s">
        <v>394</v>
      </c>
      <c r="B2833" s="24" t="s">
        <v>305</v>
      </c>
      <c r="C2833" s="25" t="s">
        <v>80</v>
      </c>
      <c r="D2833" s="7">
        <v>33180.68</v>
      </c>
      <c r="E2833" s="16">
        <v>45488</v>
      </c>
      <c r="F2833" s="22">
        <v>0</v>
      </c>
    </row>
    <row r="2834" spans="1:6" ht="19.2" x14ac:dyDescent="0.3">
      <c r="A2834" s="4" t="s">
        <v>394</v>
      </c>
      <c r="B2834" s="24" t="s">
        <v>305</v>
      </c>
      <c r="C2834" s="25" t="s">
        <v>82</v>
      </c>
      <c r="D2834" s="7">
        <v>11508.02</v>
      </c>
      <c r="E2834" s="16">
        <v>45519</v>
      </c>
      <c r="F2834" s="22">
        <v>0</v>
      </c>
    </row>
    <row r="2835" spans="1:6" ht="19.2" x14ac:dyDescent="0.3">
      <c r="A2835" s="4" t="s">
        <v>394</v>
      </c>
      <c r="B2835" s="24" t="s">
        <v>305</v>
      </c>
      <c r="C2835" s="25" t="s">
        <v>84</v>
      </c>
      <c r="D2835" s="7">
        <v>11157.29</v>
      </c>
      <c r="E2835" s="16">
        <v>45519</v>
      </c>
      <c r="F2835" s="22">
        <v>0</v>
      </c>
    </row>
    <row r="2836" spans="1:6" ht="19.2" x14ac:dyDescent="0.3">
      <c r="A2836" s="4" t="s">
        <v>394</v>
      </c>
      <c r="B2836" s="24" t="s">
        <v>305</v>
      </c>
      <c r="C2836" s="25" t="s">
        <v>86</v>
      </c>
      <c r="D2836" s="7">
        <v>16989.5</v>
      </c>
      <c r="E2836" s="16">
        <v>45519</v>
      </c>
      <c r="F2836" s="22">
        <v>0</v>
      </c>
    </row>
    <row r="2837" spans="1:6" ht="19.2" x14ac:dyDescent="0.3">
      <c r="A2837" s="4" t="s">
        <v>394</v>
      </c>
      <c r="B2837" s="24" t="s">
        <v>305</v>
      </c>
      <c r="C2837" s="25" t="s">
        <v>88</v>
      </c>
      <c r="D2837" s="7">
        <v>11214.21</v>
      </c>
      <c r="E2837" s="16">
        <v>45519</v>
      </c>
      <c r="F2837" s="22">
        <v>0</v>
      </c>
    </row>
    <row r="2838" spans="1:6" ht="19.2" x14ac:dyDescent="0.3">
      <c r="A2838" s="4" t="s">
        <v>394</v>
      </c>
      <c r="B2838" s="24" t="s">
        <v>305</v>
      </c>
      <c r="C2838" s="25" t="s">
        <v>90</v>
      </c>
      <c r="D2838" s="7">
        <v>11214.21</v>
      </c>
      <c r="E2838" s="16">
        <v>45762</v>
      </c>
      <c r="F2838" s="22">
        <v>0</v>
      </c>
    </row>
    <row r="2839" spans="1:6" ht="19.2" x14ac:dyDescent="0.3">
      <c r="A2839" s="4" t="s">
        <v>394</v>
      </c>
      <c r="B2839" s="24" t="s">
        <v>305</v>
      </c>
      <c r="C2839" s="25" t="s">
        <v>92</v>
      </c>
      <c r="D2839" s="7">
        <v>106642.26</v>
      </c>
      <c r="E2839" s="16">
        <v>45519</v>
      </c>
      <c r="F2839" s="22">
        <v>0</v>
      </c>
    </row>
    <row r="2840" spans="1:6" ht="19.2" x14ac:dyDescent="0.3">
      <c r="A2840" s="4" t="s">
        <v>394</v>
      </c>
      <c r="B2840" s="24" t="s">
        <v>307</v>
      </c>
      <c r="C2840" s="25" t="s">
        <v>60</v>
      </c>
      <c r="D2840" s="7">
        <v>30022.59</v>
      </c>
      <c r="E2840" s="16">
        <v>45519</v>
      </c>
      <c r="F2840" s="22">
        <v>0</v>
      </c>
    </row>
    <row r="2841" spans="1:6" ht="19.2" x14ac:dyDescent="0.3">
      <c r="A2841" s="4" t="s">
        <v>394</v>
      </c>
      <c r="B2841" s="24" t="s">
        <v>307</v>
      </c>
      <c r="C2841" s="25" t="s">
        <v>62</v>
      </c>
      <c r="D2841" s="7">
        <v>29032.9</v>
      </c>
      <c r="E2841" s="16">
        <v>45519</v>
      </c>
      <c r="F2841" s="22">
        <v>0</v>
      </c>
    </row>
    <row r="2842" spans="1:6" ht="19.2" x14ac:dyDescent="0.3">
      <c r="A2842" s="4" t="s">
        <v>394</v>
      </c>
      <c r="B2842" s="24" t="s">
        <v>307</v>
      </c>
      <c r="C2842" s="25" t="s">
        <v>64</v>
      </c>
      <c r="D2842" s="7">
        <v>34316.29</v>
      </c>
      <c r="E2842" s="16">
        <v>45519</v>
      </c>
      <c r="F2842" s="22">
        <v>0</v>
      </c>
    </row>
    <row r="2843" spans="1:6" ht="19.2" x14ac:dyDescent="0.3">
      <c r="A2843" s="4" t="s">
        <v>394</v>
      </c>
      <c r="B2843" s="24" t="s">
        <v>307</v>
      </c>
      <c r="C2843" s="25" t="s">
        <v>66</v>
      </c>
      <c r="D2843" s="7">
        <v>26901.96</v>
      </c>
      <c r="E2843" s="16">
        <v>45519</v>
      </c>
      <c r="F2843" s="22">
        <v>0</v>
      </c>
    </row>
    <row r="2844" spans="1:6" ht="19.2" x14ac:dyDescent="0.3">
      <c r="A2844" s="4" t="s">
        <v>394</v>
      </c>
      <c r="B2844" s="24" t="s">
        <v>307</v>
      </c>
      <c r="C2844" s="25" t="s">
        <v>57</v>
      </c>
      <c r="D2844" s="7">
        <v>89956.22</v>
      </c>
      <c r="E2844" s="16">
        <v>45504</v>
      </c>
      <c r="F2844" s="22">
        <v>0</v>
      </c>
    </row>
    <row r="2845" spans="1:6" ht="19.2" x14ac:dyDescent="0.3">
      <c r="A2845" s="4" t="s">
        <v>394</v>
      </c>
      <c r="B2845" s="24" t="s">
        <v>307</v>
      </c>
      <c r="C2845" s="25" t="s">
        <v>82</v>
      </c>
      <c r="D2845" s="7">
        <v>27271.14</v>
      </c>
      <c r="E2845" s="16">
        <v>45519</v>
      </c>
      <c r="F2845" s="22">
        <v>0</v>
      </c>
    </row>
    <row r="2846" spans="1:6" ht="19.2" x14ac:dyDescent="0.3">
      <c r="A2846" s="4" t="s">
        <v>394</v>
      </c>
      <c r="B2846" s="24" t="s">
        <v>307</v>
      </c>
      <c r="C2846" s="25" t="s">
        <v>84</v>
      </c>
      <c r="D2846" s="7">
        <v>26439.99</v>
      </c>
      <c r="E2846" s="16">
        <v>45519</v>
      </c>
      <c r="F2846" s="22">
        <v>0</v>
      </c>
    </row>
    <row r="2847" spans="1:6" ht="19.2" x14ac:dyDescent="0.3">
      <c r="A2847" s="4" t="s">
        <v>394</v>
      </c>
      <c r="B2847" s="24" t="s">
        <v>307</v>
      </c>
      <c r="C2847" s="25" t="s">
        <v>86</v>
      </c>
      <c r="D2847" s="7">
        <v>40260.879999999997</v>
      </c>
      <c r="E2847" s="16">
        <v>45519</v>
      </c>
      <c r="F2847" s="22">
        <v>0</v>
      </c>
    </row>
    <row r="2848" spans="1:6" ht="19.2" x14ac:dyDescent="0.3">
      <c r="A2848" s="4" t="s">
        <v>394</v>
      </c>
      <c r="B2848" s="24" t="s">
        <v>307</v>
      </c>
      <c r="C2848" s="25" t="s">
        <v>88</v>
      </c>
      <c r="D2848" s="7">
        <v>26574.87</v>
      </c>
      <c r="E2848" s="16">
        <v>45519</v>
      </c>
      <c r="F2848" s="22">
        <v>0</v>
      </c>
    </row>
    <row r="2849" spans="1:6" ht="19.2" x14ac:dyDescent="0.3">
      <c r="A2849" s="4" t="s">
        <v>394</v>
      </c>
      <c r="B2849" s="24" t="s">
        <v>307</v>
      </c>
      <c r="C2849" s="25" t="s">
        <v>90</v>
      </c>
      <c r="D2849" s="7">
        <v>26574.87</v>
      </c>
      <c r="E2849" s="16">
        <v>45762</v>
      </c>
      <c r="F2849" s="22">
        <v>0</v>
      </c>
    </row>
    <row r="2850" spans="1:6" ht="19.2" x14ac:dyDescent="0.3">
      <c r="A2850" s="4" t="s">
        <v>394</v>
      </c>
      <c r="B2850" s="24" t="s">
        <v>307</v>
      </c>
      <c r="C2850" s="25" t="s">
        <v>92</v>
      </c>
      <c r="D2850" s="7">
        <v>252715.51</v>
      </c>
      <c r="E2850" s="16">
        <v>45519</v>
      </c>
      <c r="F2850" s="22">
        <v>0</v>
      </c>
    </row>
    <row r="2851" spans="1:6" ht="19.2" x14ac:dyDescent="0.3">
      <c r="A2851" s="4" t="s">
        <v>394</v>
      </c>
      <c r="B2851" s="24" t="s">
        <v>308</v>
      </c>
      <c r="C2851" s="25" t="s">
        <v>60</v>
      </c>
      <c r="D2851" s="7">
        <v>3022.1</v>
      </c>
      <c r="E2851" s="16">
        <v>45519</v>
      </c>
      <c r="F2851" s="22">
        <v>0</v>
      </c>
    </row>
    <row r="2852" spans="1:6" ht="19.2" x14ac:dyDescent="0.3">
      <c r="A2852" s="4" t="s">
        <v>394</v>
      </c>
      <c r="B2852" s="24" t="s">
        <v>308</v>
      </c>
      <c r="C2852" s="25" t="s">
        <v>62</v>
      </c>
      <c r="D2852" s="7">
        <v>2922.48</v>
      </c>
      <c r="E2852" s="16">
        <v>45519</v>
      </c>
      <c r="F2852" s="22">
        <v>0</v>
      </c>
    </row>
    <row r="2853" spans="1:6" ht="19.2" x14ac:dyDescent="0.3">
      <c r="A2853" s="4" t="s">
        <v>394</v>
      </c>
      <c r="B2853" s="24" t="s">
        <v>308</v>
      </c>
      <c r="C2853" s="25" t="s">
        <v>64</v>
      </c>
      <c r="D2853" s="7">
        <v>3454.3</v>
      </c>
      <c r="E2853" s="16">
        <v>45519</v>
      </c>
      <c r="F2853" s="22">
        <v>0</v>
      </c>
    </row>
    <row r="2854" spans="1:6" ht="19.2" x14ac:dyDescent="0.3">
      <c r="A2854" s="4" t="s">
        <v>394</v>
      </c>
      <c r="B2854" s="24" t="s">
        <v>308</v>
      </c>
      <c r="C2854" s="25" t="s">
        <v>66</v>
      </c>
      <c r="D2854" s="7">
        <v>2707.97</v>
      </c>
      <c r="E2854" s="16">
        <v>45519</v>
      </c>
      <c r="F2854" s="22">
        <v>0</v>
      </c>
    </row>
    <row r="2855" spans="1:6" ht="19.2" x14ac:dyDescent="0.3">
      <c r="A2855" s="4" t="s">
        <v>394</v>
      </c>
      <c r="B2855" s="24" t="s">
        <v>308</v>
      </c>
      <c r="C2855" s="25" t="s">
        <v>57</v>
      </c>
      <c r="D2855" s="7">
        <v>9055.06</v>
      </c>
      <c r="E2855" s="16">
        <v>45504</v>
      </c>
      <c r="F2855" s="22">
        <v>0</v>
      </c>
    </row>
    <row r="2856" spans="1:6" ht="19.2" x14ac:dyDescent="0.3">
      <c r="A2856" s="4" t="s">
        <v>394</v>
      </c>
      <c r="B2856" s="24" t="s">
        <v>308</v>
      </c>
      <c r="C2856" s="25" t="s">
        <v>80</v>
      </c>
      <c r="D2856" s="7">
        <v>7914.95</v>
      </c>
      <c r="E2856" s="16">
        <v>45488</v>
      </c>
      <c r="F2856" s="22">
        <v>0</v>
      </c>
    </row>
    <row r="2857" spans="1:6" ht="19.2" x14ac:dyDescent="0.3">
      <c r="A2857" s="4" t="s">
        <v>394</v>
      </c>
      <c r="B2857" s="24" t="s">
        <v>308</v>
      </c>
      <c r="C2857" s="25" t="s">
        <v>82</v>
      </c>
      <c r="D2857" s="7">
        <v>2745.13</v>
      </c>
      <c r="E2857" s="16">
        <v>45519</v>
      </c>
      <c r="F2857" s="22">
        <v>0</v>
      </c>
    </row>
    <row r="2858" spans="1:6" ht="19.2" x14ac:dyDescent="0.3">
      <c r="A2858" s="4" t="s">
        <v>394</v>
      </c>
      <c r="B2858" s="24" t="s">
        <v>308</v>
      </c>
      <c r="C2858" s="25" t="s">
        <v>84</v>
      </c>
      <c r="D2858" s="7">
        <v>2661.47</v>
      </c>
      <c r="E2858" s="16">
        <v>45519</v>
      </c>
      <c r="F2858" s="22">
        <v>0</v>
      </c>
    </row>
    <row r="2859" spans="1:6" ht="19.2" x14ac:dyDescent="0.3">
      <c r="A2859" s="4" t="s">
        <v>394</v>
      </c>
      <c r="B2859" s="24" t="s">
        <v>308</v>
      </c>
      <c r="C2859" s="25" t="s">
        <v>86</v>
      </c>
      <c r="D2859" s="7">
        <v>4052.69</v>
      </c>
      <c r="E2859" s="16">
        <v>45519</v>
      </c>
      <c r="F2859" s="22">
        <v>0</v>
      </c>
    </row>
    <row r="2860" spans="1:6" ht="19.2" x14ac:dyDescent="0.3">
      <c r="A2860" s="4" t="s">
        <v>394</v>
      </c>
      <c r="B2860" s="24" t="s">
        <v>308</v>
      </c>
      <c r="C2860" s="25" t="s">
        <v>88</v>
      </c>
      <c r="D2860" s="7">
        <v>2675.05</v>
      </c>
      <c r="E2860" s="16">
        <v>45519</v>
      </c>
      <c r="F2860" s="22">
        <v>0</v>
      </c>
    </row>
    <row r="2861" spans="1:6" ht="19.2" x14ac:dyDescent="0.3">
      <c r="A2861" s="4" t="s">
        <v>394</v>
      </c>
      <c r="B2861" s="24" t="s">
        <v>308</v>
      </c>
      <c r="C2861" s="25" t="s">
        <v>90</v>
      </c>
      <c r="D2861" s="7">
        <v>2675.05</v>
      </c>
      <c r="E2861" s="16">
        <v>45762</v>
      </c>
      <c r="F2861" s="22">
        <v>0</v>
      </c>
    </row>
    <row r="2862" spans="1:6" ht="19.2" x14ac:dyDescent="0.3">
      <c r="A2862" s="4" t="s">
        <v>394</v>
      </c>
      <c r="B2862" s="24" t="s">
        <v>308</v>
      </c>
      <c r="C2862" s="25" t="s">
        <v>92</v>
      </c>
      <c r="D2862" s="7">
        <v>25438.54</v>
      </c>
      <c r="E2862" s="16">
        <v>45519</v>
      </c>
      <c r="F2862" s="22">
        <v>0</v>
      </c>
    </row>
    <row r="2863" spans="1:6" ht="19.2" x14ac:dyDescent="0.3">
      <c r="A2863" s="4" t="s">
        <v>394</v>
      </c>
      <c r="B2863" s="24" t="s">
        <v>309</v>
      </c>
      <c r="C2863" s="25" t="s">
        <v>60</v>
      </c>
      <c r="D2863" s="7">
        <v>55132.18</v>
      </c>
      <c r="E2863" s="16">
        <v>45519</v>
      </c>
      <c r="F2863" s="22">
        <v>0</v>
      </c>
    </row>
    <row r="2864" spans="1:6" ht="19.2" x14ac:dyDescent="0.3">
      <c r="A2864" s="4" t="s">
        <v>394</v>
      </c>
      <c r="B2864" s="24" t="s">
        <v>309</v>
      </c>
      <c r="C2864" s="25" t="s">
        <v>62</v>
      </c>
      <c r="D2864" s="7">
        <v>53314.76</v>
      </c>
      <c r="E2864" s="16">
        <v>45519</v>
      </c>
      <c r="F2864" s="22">
        <v>0</v>
      </c>
    </row>
    <row r="2865" spans="1:6" ht="19.2" x14ac:dyDescent="0.3">
      <c r="A2865" s="4" t="s">
        <v>394</v>
      </c>
      <c r="B2865" s="24" t="s">
        <v>309</v>
      </c>
      <c r="C2865" s="25" t="s">
        <v>64</v>
      </c>
      <c r="D2865" s="7">
        <v>63016.94</v>
      </c>
      <c r="E2865" s="16">
        <v>45519</v>
      </c>
      <c r="F2865" s="22">
        <v>0</v>
      </c>
    </row>
    <row r="2866" spans="1:6" ht="19.2" x14ac:dyDescent="0.3">
      <c r="A2866" s="4" t="s">
        <v>394</v>
      </c>
      <c r="B2866" s="24" t="s">
        <v>309</v>
      </c>
      <c r="C2866" s="25" t="s">
        <v>66</v>
      </c>
      <c r="D2866" s="7">
        <v>49401.59</v>
      </c>
      <c r="E2866" s="16">
        <v>45519</v>
      </c>
      <c r="F2866" s="22">
        <v>0</v>
      </c>
    </row>
    <row r="2867" spans="1:6" ht="19.2" x14ac:dyDescent="0.3">
      <c r="A2867" s="4" t="s">
        <v>394</v>
      </c>
      <c r="B2867" s="24" t="s">
        <v>309</v>
      </c>
      <c r="C2867" s="25" t="s">
        <v>57</v>
      </c>
      <c r="D2867" s="7">
        <v>165191.69</v>
      </c>
      <c r="E2867" s="16">
        <v>45504</v>
      </c>
      <c r="F2867" s="22">
        <v>0</v>
      </c>
    </row>
    <row r="2868" spans="1:6" ht="19.2" x14ac:dyDescent="0.3">
      <c r="A2868" s="4" t="s">
        <v>394</v>
      </c>
      <c r="B2868" s="24" t="s">
        <v>309</v>
      </c>
      <c r="C2868" s="25" t="s">
        <v>80</v>
      </c>
      <c r="D2868" s="7">
        <v>144392.54999999999</v>
      </c>
      <c r="E2868" s="16">
        <v>45488</v>
      </c>
      <c r="F2868" s="22">
        <v>0</v>
      </c>
    </row>
    <row r="2869" spans="1:6" ht="19.2" x14ac:dyDescent="0.3">
      <c r="A2869" s="4" t="s">
        <v>394</v>
      </c>
      <c r="B2869" s="24" t="s">
        <v>309</v>
      </c>
      <c r="C2869" s="25" t="s">
        <v>82</v>
      </c>
      <c r="D2869" s="7">
        <v>50079.53</v>
      </c>
      <c r="E2869" s="16">
        <v>45519</v>
      </c>
      <c r="F2869" s="22">
        <v>0</v>
      </c>
    </row>
    <row r="2870" spans="1:6" ht="19.2" x14ac:dyDescent="0.3">
      <c r="A2870" s="4" t="s">
        <v>394</v>
      </c>
      <c r="B2870" s="24" t="s">
        <v>309</v>
      </c>
      <c r="C2870" s="25" t="s">
        <v>84</v>
      </c>
      <c r="D2870" s="7">
        <v>48553.24</v>
      </c>
      <c r="E2870" s="16">
        <v>45519</v>
      </c>
      <c r="F2870" s="22">
        <v>0</v>
      </c>
    </row>
    <row r="2871" spans="1:6" ht="19.2" x14ac:dyDescent="0.3">
      <c r="A2871" s="4" t="s">
        <v>394</v>
      </c>
      <c r="B2871" s="24" t="s">
        <v>309</v>
      </c>
      <c r="C2871" s="25" t="s">
        <v>86</v>
      </c>
      <c r="D2871" s="7">
        <v>73933.33</v>
      </c>
      <c r="E2871" s="16">
        <v>45519</v>
      </c>
      <c r="F2871" s="22">
        <v>0</v>
      </c>
    </row>
    <row r="2872" spans="1:6" ht="19.2" x14ac:dyDescent="0.3">
      <c r="A2872" s="4" t="s">
        <v>394</v>
      </c>
      <c r="B2872" s="24" t="s">
        <v>309</v>
      </c>
      <c r="C2872" s="25" t="s">
        <v>88</v>
      </c>
      <c r="D2872" s="7">
        <v>48800.94</v>
      </c>
      <c r="E2872" s="16">
        <v>45519</v>
      </c>
      <c r="F2872" s="22">
        <v>0</v>
      </c>
    </row>
    <row r="2873" spans="1:6" ht="19.2" x14ac:dyDescent="0.3">
      <c r="A2873" s="4" t="s">
        <v>394</v>
      </c>
      <c r="B2873" s="24" t="s">
        <v>309</v>
      </c>
      <c r="C2873" s="25" t="s">
        <v>90</v>
      </c>
      <c r="D2873" s="7">
        <v>48800.94</v>
      </c>
      <c r="E2873" s="16">
        <v>45762</v>
      </c>
      <c r="F2873" s="22">
        <v>0</v>
      </c>
    </row>
    <row r="2874" spans="1:6" ht="19.2" x14ac:dyDescent="0.3">
      <c r="A2874" s="4" t="s">
        <v>394</v>
      </c>
      <c r="B2874" s="24" t="s">
        <v>309</v>
      </c>
      <c r="C2874" s="25" t="s">
        <v>92</v>
      </c>
      <c r="D2874" s="7">
        <v>464075.75</v>
      </c>
      <c r="E2874" s="16">
        <v>45519</v>
      </c>
      <c r="F2874" s="22">
        <v>0</v>
      </c>
    </row>
    <row r="2875" spans="1:6" ht="19.2" x14ac:dyDescent="0.3">
      <c r="A2875" s="4" t="s">
        <v>394</v>
      </c>
      <c r="B2875" s="24" t="s">
        <v>310</v>
      </c>
      <c r="C2875" s="25" t="s">
        <v>60</v>
      </c>
      <c r="D2875" s="7">
        <v>946915.33</v>
      </c>
      <c r="E2875" s="16">
        <v>45519</v>
      </c>
      <c r="F2875" s="22">
        <v>0</v>
      </c>
    </row>
    <row r="2876" spans="1:6" ht="19.2" x14ac:dyDescent="0.3">
      <c r="A2876" s="4" t="s">
        <v>394</v>
      </c>
      <c r="B2876" s="24" t="s">
        <v>310</v>
      </c>
      <c r="C2876" s="25" t="s">
        <v>61</v>
      </c>
      <c r="D2876" s="7">
        <v>254001.1</v>
      </c>
      <c r="E2876" s="16">
        <v>45519</v>
      </c>
      <c r="F2876" s="22">
        <v>0</v>
      </c>
    </row>
    <row r="2877" spans="1:6" ht="19.2" x14ac:dyDescent="0.3">
      <c r="A2877" s="4" t="s">
        <v>394</v>
      </c>
      <c r="B2877" s="24" t="s">
        <v>310</v>
      </c>
      <c r="C2877" s="25" t="s">
        <v>62</v>
      </c>
      <c r="D2877" s="7">
        <v>915700.58</v>
      </c>
      <c r="E2877" s="16">
        <v>45519</v>
      </c>
      <c r="F2877" s="22">
        <v>0</v>
      </c>
    </row>
    <row r="2878" spans="1:6" ht="19.2" x14ac:dyDescent="0.3">
      <c r="A2878" s="4" t="s">
        <v>394</v>
      </c>
      <c r="B2878" s="24" t="s">
        <v>310</v>
      </c>
      <c r="C2878" s="25" t="s">
        <v>63</v>
      </c>
      <c r="D2878" s="7">
        <v>245628.04</v>
      </c>
      <c r="E2878" s="16">
        <v>45519</v>
      </c>
      <c r="F2878" s="22">
        <v>0</v>
      </c>
    </row>
    <row r="2879" spans="1:6" ht="19.2" x14ac:dyDescent="0.3">
      <c r="A2879" s="4" t="s">
        <v>394</v>
      </c>
      <c r="B2879" s="24" t="s">
        <v>310</v>
      </c>
      <c r="C2879" s="25" t="s">
        <v>64</v>
      </c>
      <c r="D2879" s="7">
        <v>1082339.03</v>
      </c>
      <c r="E2879" s="16">
        <v>45519</v>
      </c>
      <c r="F2879" s="22">
        <v>0</v>
      </c>
    </row>
    <row r="2880" spans="1:6" ht="19.2" x14ac:dyDescent="0.3">
      <c r="A2880" s="4" t="s">
        <v>394</v>
      </c>
      <c r="B2880" s="24" t="s">
        <v>310</v>
      </c>
      <c r="C2880" s="25" t="s">
        <v>65</v>
      </c>
      <c r="D2880" s="7">
        <v>279578.43</v>
      </c>
      <c r="E2880" s="16">
        <v>45519</v>
      </c>
      <c r="F2880" s="22">
        <v>0</v>
      </c>
    </row>
    <row r="2881" spans="1:6" ht="19.2" x14ac:dyDescent="0.3">
      <c r="A2881" s="4" t="s">
        <v>394</v>
      </c>
      <c r="B2881" s="24" t="s">
        <v>310</v>
      </c>
      <c r="C2881" s="25" t="s">
        <v>66</v>
      </c>
      <c r="D2881" s="7">
        <v>848490.49</v>
      </c>
      <c r="E2881" s="16">
        <v>45519</v>
      </c>
      <c r="F2881" s="22">
        <v>0</v>
      </c>
    </row>
    <row r="2882" spans="1:6" ht="19.2" x14ac:dyDescent="0.3">
      <c r="A2882" s="4" t="s">
        <v>394</v>
      </c>
      <c r="B2882" s="24" t="s">
        <v>310</v>
      </c>
      <c r="C2882" s="25" t="s">
        <v>67</v>
      </c>
      <c r="D2882" s="7">
        <v>219173.13</v>
      </c>
      <c r="E2882" s="16">
        <v>45519</v>
      </c>
      <c r="F2882" s="22">
        <v>0</v>
      </c>
    </row>
    <row r="2883" spans="1:6" ht="19.2" x14ac:dyDescent="0.3">
      <c r="A2883" s="4" t="s">
        <v>394</v>
      </c>
      <c r="B2883" s="24" t="s">
        <v>310</v>
      </c>
      <c r="C2883" s="25" t="s">
        <v>57</v>
      </c>
      <c r="D2883" s="7">
        <v>2837227.92</v>
      </c>
      <c r="E2883" s="16">
        <v>45504</v>
      </c>
      <c r="F2883" s="22">
        <v>0</v>
      </c>
    </row>
    <row r="2884" spans="1:6" ht="19.2" x14ac:dyDescent="0.3">
      <c r="A2884" s="4" t="s">
        <v>394</v>
      </c>
      <c r="B2884" s="24" t="s">
        <v>310</v>
      </c>
      <c r="C2884" s="25" t="s">
        <v>71</v>
      </c>
      <c r="D2884" s="7">
        <v>88623.42</v>
      </c>
      <c r="E2884" s="16">
        <v>45504</v>
      </c>
      <c r="F2884" s="22">
        <v>0</v>
      </c>
    </row>
    <row r="2885" spans="1:6" ht="19.2" x14ac:dyDescent="0.3">
      <c r="A2885" s="4" t="s">
        <v>394</v>
      </c>
      <c r="B2885" s="24" t="s">
        <v>310</v>
      </c>
      <c r="C2885" s="25" t="s">
        <v>72</v>
      </c>
      <c r="D2885" s="7">
        <v>427229.92</v>
      </c>
      <c r="E2885" s="16">
        <v>45504</v>
      </c>
      <c r="F2885" s="22">
        <v>99680.53</v>
      </c>
    </row>
    <row r="2886" spans="1:6" ht="19.2" x14ac:dyDescent="0.3">
      <c r="A2886" s="4" t="s">
        <v>394</v>
      </c>
      <c r="B2886" s="24" t="s">
        <v>310</v>
      </c>
      <c r="C2886" s="25" t="s">
        <v>80</v>
      </c>
      <c r="D2886" s="7">
        <v>2540148.02</v>
      </c>
      <c r="E2886" s="16">
        <v>45488</v>
      </c>
      <c r="F2886" s="22">
        <v>0</v>
      </c>
    </row>
    <row r="2887" spans="1:6" ht="19.2" x14ac:dyDescent="0.3">
      <c r="A2887" s="4" t="s">
        <v>394</v>
      </c>
      <c r="B2887" s="24" t="s">
        <v>310</v>
      </c>
      <c r="C2887" s="25" t="s">
        <v>81</v>
      </c>
      <c r="D2887" s="7">
        <v>548075.18999999994</v>
      </c>
      <c r="E2887" s="16">
        <v>45488</v>
      </c>
      <c r="F2887" s="22">
        <v>92531</v>
      </c>
    </row>
    <row r="2888" spans="1:6" ht="19.2" x14ac:dyDescent="0.3">
      <c r="A2888" s="4" t="s">
        <v>394</v>
      </c>
      <c r="B2888" s="24" t="s">
        <v>310</v>
      </c>
      <c r="C2888" s="25" t="s">
        <v>82</v>
      </c>
      <c r="D2888" s="7">
        <v>860134.24</v>
      </c>
      <c r="E2888" s="16">
        <v>45519</v>
      </c>
      <c r="F2888" s="22">
        <v>0</v>
      </c>
    </row>
    <row r="2889" spans="1:6" ht="19.2" x14ac:dyDescent="0.3">
      <c r="A2889" s="4" t="s">
        <v>394</v>
      </c>
      <c r="B2889" s="24" t="s">
        <v>310</v>
      </c>
      <c r="C2889" s="25" t="s">
        <v>83</v>
      </c>
      <c r="D2889" s="7">
        <v>230722.89</v>
      </c>
      <c r="E2889" s="16">
        <v>45519</v>
      </c>
      <c r="F2889" s="22">
        <v>0</v>
      </c>
    </row>
    <row r="2890" spans="1:6" ht="19.2" x14ac:dyDescent="0.3">
      <c r="A2890" s="4" t="s">
        <v>394</v>
      </c>
      <c r="B2890" s="24" t="s">
        <v>310</v>
      </c>
      <c r="C2890" s="25" t="s">
        <v>84</v>
      </c>
      <c r="D2890" s="7">
        <v>833919.78</v>
      </c>
      <c r="E2890" s="16">
        <v>45519</v>
      </c>
      <c r="F2890" s="22">
        <v>0</v>
      </c>
    </row>
    <row r="2891" spans="1:6" ht="19.2" x14ac:dyDescent="0.3">
      <c r="A2891" s="4" t="s">
        <v>394</v>
      </c>
      <c r="B2891" s="24" t="s">
        <v>310</v>
      </c>
      <c r="C2891" s="25" t="s">
        <v>85</v>
      </c>
      <c r="D2891" s="7">
        <v>223691.11</v>
      </c>
      <c r="E2891" s="16">
        <v>45519</v>
      </c>
      <c r="F2891" s="22">
        <v>0</v>
      </c>
    </row>
    <row r="2892" spans="1:6" ht="19.2" x14ac:dyDescent="0.3">
      <c r="A2892" s="4" t="s">
        <v>394</v>
      </c>
      <c r="B2892" s="24" t="s">
        <v>310</v>
      </c>
      <c r="C2892" s="25" t="s">
        <v>86</v>
      </c>
      <c r="D2892" s="7">
        <v>1269832.03</v>
      </c>
      <c r="E2892" s="16">
        <v>45519</v>
      </c>
      <c r="F2892" s="22">
        <v>0</v>
      </c>
    </row>
    <row r="2893" spans="1:6" ht="19.2" x14ac:dyDescent="0.3">
      <c r="A2893" s="4" t="s">
        <v>394</v>
      </c>
      <c r="B2893" s="24" t="s">
        <v>310</v>
      </c>
      <c r="C2893" s="25" t="s">
        <v>87</v>
      </c>
      <c r="D2893" s="7">
        <v>328009.64</v>
      </c>
      <c r="E2893" s="16">
        <v>45519</v>
      </c>
      <c r="F2893" s="22">
        <v>0</v>
      </c>
    </row>
    <row r="2894" spans="1:6" ht="19.2" x14ac:dyDescent="0.3">
      <c r="A2894" s="4" t="s">
        <v>394</v>
      </c>
      <c r="B2894" s="24" t="s">
        <v>310</v>
      </c>
      <c r="C2894" s="25" t="s">
        <v>88</v>
      </c>
      <c r="D2894" s="7">
        <v>838173.97</v>
      </c>
      <c r="E2894" s="16">
        <v>45519</v>
      </c>
      <c r="F2894" s="22">
        <v>0</v>
      </c>
    </row>
    <row r="2895" spans="1:6" ht="19.2" x14ac:dyDescent="0.3">
      <c r="A2895" s="4" t="s">
        <v>394</v>
      </c>
      <c r="B2895" s="24" t="s">
        <v>310</v>
      </c>
      <c r="C2895" s="25" t="s">
        <v>89</v>
      </c>
      <c r="D2895" s="7">
        <v>216508.28</v>
      </c>
      <c r="E2895" s="16">
        <v>45519</v>
      </c>
      <c r="F2895" s="22">
        <v>0</v>
      </c>
    </row>
    <row r="2896" spans="1:6" ht="19.2" x14ac:dyDescent="0.3">
      <c r="A2896" s="4" t="s">
        <v>394</v>
      </c>
      <c r="B2896" s="24" t="s">
        <v>310</v>
      </c>
      <c r="C2896" s="25" t="s">
        <v>90</v>
      </c>
      <c r="D2896" s="7">
        <v>838173.97</v>
      </c>
      <c r="E2896" s="16">
        <v>45762</v>
      </c>
      <c r="F2896" s="22">
        <v>0</v>
      </c>
    </row>
    <row r="2897" spans="1:6" ht="19.2" x14ac:dyDescent="0.3">
      <c r="A2897" s="4" t="s">
        <v>394</v>
      </c>
      <c r="B2897" s="24" t="s">
        <v>310</v>
      </c>
      <c r="C2897" s="25" t="s">
        <v>91</v>
      </c>
      <c r="D2897" s="7">
        <v>216508.28</v>
      </c>
      <c r="E2897" s="16">
        <v>45762</v>
      </c>
      <c r="F2897" s="22">
        <v>0</v>
      </c>
    </row>
    <row r="2898" spans="1:6" ht="19.2" x14ac:dyDescent="0.3">
      <c r="A2898" s="4" t="s">
        <v>394</v>
      </c>
      <c r="B2898" s="24" t="s">
        <v>310</v>
      </c>
      <c r="C2898" s="25" t="s">
        <v>92</v>
      </c>
      <c r="D2898" s="7">
        <v>7970671.3099999996</v>
      </c>
      <c r="E2898" s="16">
        <v>45519</v>
      </c>
      <c r="F2898" s="22">
        <v>0</v>
      </c>
    </row>
    <row r="2899" spans="1:6" ht="19.2" x14ac:dyDescent="0.3">
      <c r="A2899" s="4" t="s">
        <v>394</v>
      </c>
      <c r="B2899" s="24" t="s">
        <v>310</v>
      </c>
      <c r="C2899" s="25" t="s">
        <v>93</v>
      </c>
      <c r="D2899" s="7">
        <v>2058899.93</v>
      </c>
      <c r="E2899" s="16">
        <v>45519</v>
      </c>
      <c r="F2899" s="22">
        <v>0</v>
      </c>
    </row>
    <row r="2900" spans="1:6" ht="19.2" x14ac:dyDescent="0.3">
      <c r="A2900" s="4" t="s">
        <v>394</v>
      </c>
      <c r="B2900" s="24" t="s">
        <v>311</v>
      </c>
      <c r="C2900" s="25" t="s">
        <v>60</v>
      </c>
      <c r="D2900" s="7">
        <v>15630.1</v>
      </c>
      <c r="E2900" s="16">
        <v>45519</v>
      </c>
      <c r="F2900" s="22">
        <v>0</v>
      </c>
    </row>
    <row r="2901" spans="1:6" ht="19.2" x14ac:dyDescent="0.3">
      <c r="A2901" s="4" t="s">
        <v>394</v>
      </c>
      <c r="B2901" s="24" t="s">
        <v>311</v>
      </c>
      <c r="C2901" s="25" t="s">
        <v>62</v>
      </c>
      <c r="D2901" s="7">
        <v>15114.86</v>
      </c>
      <c r="E2901" s="16">
        <v>45519</v>
      </c>
      <c r="F2901" s="22">
        <v>0</v>
      </c>
    </row>
    <row r="2902" spans="1:6" ht="19.2" x14ac:dyDescent="0.3">
      <c r="A2902" s="4" t="s">
        <v>394</v>
      </c>
      <c r="B2902" s="24" t="s">
        <v>311</v>
      </c>
      <c r="C2902" s="25" t="s">
        <v>64</v>
      </c>
      <c r="D2902" s="7">
        <v>17865.45</v>
      </c>
      <c r="E2902" s="16">
        <v>45519</v>
      </c>
      <c r="F2902" s="22">
        <v>0</v>
      </c>
    </row>
    <row r="2903" spans="1:6" ht="19.2" x14ac:dyDescent="0.3">
      <c r="A2903" s="4" t="s">
        <v>394</v>
      </c>
      <c r="B2903" s="24" t="s">
        <v>311</v>
      </c>
      <c r="C2903" s="25" t="s">
        <v>66</v>
      </c>
      <c r="D2903" s="7">
        <v>14005.47</v>
      </c>
      <c r="E2903" s="16">
        <v>45519</v>
      </c>
      <c r="F2903" s="22">
        <v>0</v>
      </c>
    </row>
    <row r="2904" spans="1:6" ht="19.2" x14ac:dyDescent="0.3">
      <c r="A2904" s="4" t="s">
        <v>394</v>
      </c>
      <c r="B2904" s="24" t="s">
        <v>311</v>
      </c>
      <c r="C2904" s="25" t="s">
        <v>57</v>
      </c>
      <c r="D2904" s="7">
        <v>46832.23</v>
      </c>
      <c r="E2904" s="16">
        <v>45504</v>
      </c>
      <c r="F2904" s="22">
        <v>0</v>
      </c>
    </row>
    <row r="2905" spans="1:6" ht="19.2" x14ac:dyDescent="0.3">
      <c r="A2905" s="4" t="s">
        <v>394</v>
      </c>
      <c r="B2905" s="24" t="s">
        <v>311</v>
      </c>
      <c r="C2905" s="25" t="s">
        <v>80</v>
      </c>
      <c r="D2905" s="7">
        <v>40935.620000000003</v>
      </c>
      <c r="E2905" s="16">
        <v>45488</v>
      </c>
      <c r="F2905" s="22">
        <v>0</v>
      </c>
    </row>
    <row r="2906" spans="1:6" ht="19.2" x14ac:dyDescent="0.3">
      <c r="A2906" s="4" t="s">
        <v>394</v>
      </c>
      <c r="B2906" s="24" t="s">
        <v>311</v>
      </c>
      <c r="C2906" s="25" t="s">
        <v>82</v>
      </c>
      <c r="D2906" s="7">
        <v>14197.66</v>
      </c>
      <c r="E2906" s="16">
        <v>45519</v>
      </c>
      <c r="F2906" s="22">
        <v>0</v>
      </c>
    </row>
    <row r="2907" spans="1:6" ht="19.2" x14ac:dyDescent="0.3">
      <c r="A2907" s="4" t="s">
        <v>394</v>
      </c>
      <c r="B2907" s="24" t="s">
        <v>311</v>
      </c>
      <c r="C2907" s="25" t="s">
        <v>84</v>
      </c>
      <c r="D2907" s="7">
        <v>13764.96</v>
      </c>
      <c r="E2907" s="16">
        <v>45519</v>
      </c>
      <c r="F2907" s="22">
        <v>0</v>
      </c>
    </row>
    <row r="2908" spans="1:6" ht="19.2" x14ac:dyDescent="0.3">
      <c r="A2908" s="4" t="s">
        <v>394</v>
      </c>
      <c r="B2908" s="24" t="s">
        <v>311</v>
      </c>
      <c r="C2908" s="25" t="s">
        <v>86</v>
      </c>
      <c r="D2908" s="7">
        <v>20960.27</v>
      </c>
      <c r="E2908" s="16">
        <v>45519</v>
      </c>
      <c r="F2908" s="22">
        <v>0</v>
      </c>
    </row>
    <row r="2909" spans="1:6" ht="19.2" x14ac:dyDescent="0.3">
      <c r="A2909" s="4" t="s">
        <v>394</v>
      </c>
      <c r="B2909" s="24" t="s">
        <v>311</v>
      </c>
      <c r="C2909" s="25" t="s">
        <v>88</v>
      </c>
      <c r="D2909" s="7">
        <v>13835.18</v>
      </c>
      <c r="E2909" s="16">
        <v>45519</v>
      </c>
      <c r="F2909" s="22">
        <v>0</v>
      </c>
    </row>
    <row r="2910" spans="1:6" ht="19.2" x14ac:dyDescent="0.3">
      <c r="A2910" s="4" t="s">
        <v>394</v>
      </c>
      <c r="B2910" s="24" t="s">
        <v>311</v>
      </c>
      <c r="C2910" s="25" t="s">
        <v>90</v>
      </c>
      <c r="D2910" s="7">
        <v>13835.18</v>
      </c>
      <c r="E2910" s="16">
        <v>45762</v>
      </c>
      <c r="F2910" s="22">
        <v>0</v>
      </c>
    </row>
    <row r="2911" spans="1:6" ht="19.2" x14ac:dyDescent="0.3">
      <c r="A2911" s="4" t="s">
        <v>394</v>
      </c>
      <c r="B2911" s="24" t="s">
        <v>311</v>
      </c>
      <c r="C2911" s="25" t="s">
        <v>92</v>
      </c>
      <c r="D2911" s="7">
        <v>131566.56</v>
      </c>
      <c r="E2911" s="16">
        <v>45519</v>
      </c>
      <c r="F2911" s="22">
        <v>0</v>
      </c>
    </row>
    <row r="2912" spans="1:6" ht="19.2" x14ac:dyDescent="0.3">
      <c r="A2912" s="4" t="s">
        <v>394</v>
      </c>
      <c r="B2912" s="24" t="s">
        <v>312</v>
      </c>
      <c r="C2912" s="25" t="s">
        <v>60</v>
      </c>
      <c r="D2912" s="7">
        <v>8515.15</v>
      </c>
      <c r="E2912" s="16">
        <v>45519</v>
      </c>
      <c r="F2912" s="22">
        <v>0</v>
      </c>
    </row>
    <row r="2913" spans="1:6" ht="19.2" x14ac:dyDescent="0.3">
      <c r="A2913" s="4" t="s">
        <v>394</v>
      </c>
      <c r="B2913" s="24" t="s">
        <v>312</v>
      </c>
      <c r="C2913" s="25" t="s">
        <v>62</v>
      </c>
      <c r="D2913" s="7">
        <v>8234.4500000000007</v>
      </c>
      <c r="E2913" s="16">
        <v>45519</v>
      </c>
      <c r="F2913" s="22">
        <v>0</v>
      </c>
    </row>
    <row r="2914" spans="1:6" ht="19.2" x14ac:dyDescent="0.3">
      <c r="A2914" s="4" t="s">
        <v>394</v>
      </c>
      <c r="B2914" s="24" t="s">
        <v>312</v>
      </c>
      <c r="C2914" s="25" t="s">
        <v>64</v>
      </c>
      <c r="D2914" s="7">
        <v>9732.9500000000007</v>
      </c>
      <c r="E2914" s="16">
        <v>45519</v>
      </c>
      <c r="F2914" s="22">
        <v>0</v>
      </c>
    </row>
    <row r="2915" spans="1:6" ht="19.2" x14ac:dyDescent="0.3">
      <c r="A2915" s="4" t="s">
        <v>394</v>
      </c>
      <c r="B2915" s="24" t="s">
        <v>312</v>
      </c>
      <c r="C2915" s="25" t="s">
        <v>66</v>
      </c>
      <c r="D2915" s="7">
        <v>7630.06</v>
      </c>
      <c r="E2915" s="16">
        <v>45519</v>
      </c>
      <c r="F2915" s="22">
        <v>0</v>
      </c>
    </row>
    <row r="2916" spans="1:6" ht="19.2" x14ac:dyDescent="0.3">
      <c r="A2916" s="4" t="s">
        <v>394</v>
      </c>
      <c r="B2916" s="24" t="s">
        <v>312</v>
      </c>
      <c r="C2916" s="25" t="s">
        <v>57</v>
      </c>
      <c r="D2916" s="7">
        <v>25513.81</v>
      </c>
      <c r="E2916" s="16">
        <v>45504</v>
      </c>
      <c r="F2916" s="22">
        <v>0</v>
      </c>
    </row>
    <row r="2917" spans="1:6" ht="19.2" x14ac:dyDescent="0.3">
      <c r="A2917" s="4" t="s">
        <v>394</v>
      </c>
      <c r="B2917" s="24" t="s">
        <v>312</v>
      </c>
      <c r="C2917" s="25" t="s">
        <v>82</v>
      </c>
      <c r="D2917" s="7">
        <v>7734.77</v>
      </c>
      <c r="E2917" s="16">
        <v>45519</v>
      </c>
      <c r="F2917" s="22">
        <v>0</v>
      </c>
    </row>
    <row r="2918" spans="1:6" ht="19.2" x14ac:dyDescent="0.3">
      <c r="A2918" s="4" t="s">
        <v>394</v>
      </c>
      <c r="B2918" s="24" t="s">
        <v>312</v>
      </c>
      <c r="C2918" s="25" t="s">
        <v>84</v>
      </c>
      <c r="D2918" s="7">
        <v>7499.03</v>
      </c>
      <c r="E2918" s="16">
        <v>45519</v>
      </c>
      <c r="F2918" s="22">
        <v>0</v>
      </c>
    </row>
    <row r="2919" spans="1:6" ht="19.2" x14ac:dyDescent="0.3">
      <c r="A2919" s="4" t="s">
        <v>394</v>
      </c>
      <c r="B2919" s="24" t="s">
        <v>312</v>
      </c>
      <c r="C2919" s="25" t="s">
        <v>86</v>
      </c>
      <c r="D2919" s="7">
        <v>11418.98</v>
      </c>
      <c r="E2919" s="16">
        <v>45519</v>
      </c>
      <c r="F2919" s="22">
        <v>0</v>
      </c>
    </row>
    <row r="2920" spans="1:6" ht="19.2" x14ac:dyDescent="0.3">
      <c r="A2920" s="4" t="s">
        <v>394</v>
      </c>
      <c r="B2920" s="24" t="s">
        <v>312</v>
      </c>
      <c r="C2920" s="25" t="s">
        <v>88</v>
      </c>
      <c r="D2920" s="7">
        <v>7537.29</v>
      </c>
      <c r="E2920" s="16">
        <v>45519</v>
      </c>
      <c r="F2920" s="22">
        <v>0</v>
      </c>
    </row>
    <row r="2921" spans="1:6" ht="19.2" x14ac:dyDescent="0.3">
      <c r="A2921" s="4" t="s">
        <v>394</v>
      </c>
      <c r="B2921" s="24" t="s">
        <v>312</v>
      </c>
      <c r="C2921" s="25" t="s">
        <v>90</v>
      </c>
      <c r="D2921" s="7">
        <v>7537.29</v>
      </c>
      <c r="E2921" s="16">
        <v>45762</v>
      </c>
      <c r="F2921" s="22">
        <v>0</v>
      </c>
    </row>
    <row r="2922" spans="1:6" ht="19.2" x14ac:dyDescent="0.3">
      <c r="A2922" s="4" t="s">
        <v>394</v>
      </c>
      <c r="B2922" s="24" t="s">
        <v>312</v>
      </c>
      <c r="C2922" s="25" t="s">
        <v>92</v>
      </c>
      <c r="D2922" s="7">
        <v>71676.37</v>
      </c>
      <c r="E2922" s="16">
        <v>45519</v>
      </c>
      <c r="F2922" s="22">
        <v>0</v>
      </c>
    </row>
    <row r="2923" spans="1:6" ht="19.2" x14ac:dyDescent="0.3">
      <c r="A2923" s="4" t="s">
        <v>394</v>
      </c>
      <c r="B2923" s="24" t="s">
        <v>313</v>
      </c>
      <c r="C2923" s="25" t="s">
        <v>60</v>
      </c>
      <c r="D2923" s="7">
        <v>40395.800000000003</v>
      </c>
      <c r="E2923" s="16">
        <v>45519</v>
      </c>
      <c r="F2923" s="22">
        <v>0</v>
      </c>
    </row>
    <row r="2924" spans="1:6" ht="19.2" x14ac:dyDescent="0.3">
      <c r="A2924" s="4" t="s">
        <v>394</v>
      </c>
      <c r="B2924" s="24" t="s">
        <v>313</v>
      </c>
      <c r="C2924" s="25" t="s">
        <v>62</v>
      </c>
      <c r="D2924" s="7">
        <v>39064.160000000003</v>
      </c>
      <c r="E2924" s="16">
        <v>45519</v>
      </c>
      <c r="F2924" s="22">
        <v>0</v>
      </c>
    </row>
    <row r="2925" spans="1:6" ht="19.2" x14ac:dyDescent="0.3">
      <c r="A2925" s="4" t="s">
        <v>394</v>
      </c>
      <c r="B2925" s="24" t="s">
        <v>313</v>
      </c>
      <c r="C2925" s="25" t="s">
        <v>64</v>
      </c>
      <c r="D2925" s="7">
        <v>46173.03</v>
      </c>
      <c r="E2925" s="16">
        <v>45519</v>
      </c>
      <c r="F2925" s="22">
        <v>0</v>
      </c>
    </row>
    <row r="2926" spans="1:6" ht="19.2" x14ac:dyDescent="0.3">
      <c r="A2926" s="4" t="s">
        <v>394</v>
      </c>
      <c r="B2926" s="24" t="s">
        <v>313</v>
      </c>
      <c r="C2926" s="25" t="s">
        <v>66</v>
      </c>
      <c r="D2926" s="7">
        <v>36196.949999999997</v>
      </c>
      <c r="E2926" s="16">
        <v>45519</v>
      </c>
      <c r="F2926" s="22">
        <v>0</v>
      </c>
    </row>
    <row r="2927" spans="1:6" ht="19.2" x14ac:dyDescent="0.3">
      <c r="A2927" s="4" t="s">
        <v>394</v>
      </c>
      <c r="B2927" s="24" t="s">
        <v>313</v>
      </c>
      <c r="C2927" s="25" t="s">
        <v>57</v>
      </c>
      <c r="D2927" s="7">
        <v>121037.31</v>
      </c>
      <c r="E2927" s="16">
        <v>45504</v>
      </c>
      <c r="F2927" s="22">
        <v>0</v>
      </c>
    </row>
    <row r="2928" spans="1:6" ht="19.2" x14ac:dyDescent="0.3">
      <c r="A2928" s="4" t="s">
        <v>394</v>
      </c>
      <c r="B2928" s="24" t="s">
        <v>313</v>
      </c>
      <c r="C2928" s="25" t="s">
        <v>80</v>
      </c>
      <c r="D2928" s="7">
        <v>105797.6</v>
      </c>
      <c r="E2928" s="16">
        <v>45488</v>
      </c>
      <c r="F2928" s="22">
        <v>0</v>
      </c>
    </row>
    <row r="2929" spans="1:6" ht="19.2" x14ac:dyDescent="0.3">
      <c r="A2929" s="4" t="s">
        <v>394</v>
      </c>
      <c r="B2929" s="24" t="s">
        <v>313</v>
      </c>
      <c r="C2929" s="25" t="s">
        <v>82</v>
      </c>
      <c r="D2929" s="7">
        <v>36693.68</v>
      </c>
      <c r="E2929" s="16">
        <v>45519</v>
      </c>
      <c r="F2929" s="22">
        <v>0</v>
      </c>
    </row>
    <row r="2930" spans="1:6" ht="19.2" x14ac:dyDescent="0.3">
      <c r="A2930" s="4" t="s">
        <v>394</v>
      </c>
      <c r="B2930" s="24" t="s">
        <v>313</v>
      </c>
      <c r="C2930" s="25" t="s">
        <v>84</v>
      </c>
      <c r="D2930" s="7">
        <v>35575.360000000001</v>
      </c>
      <c r="E2930" s="16">
        <v>45519</v>
      </c>
      <c r="F2930" s="22">
        <v>0</v>
      </c>
    </row>
    <row r="2931" spans="1:6" ht="19.2" x14ac:dyDescent="0.3">
      <c r="A2931" s="4" t="s">
        <v>394</v>
      </c>
      <c r="B2931" s="24" t="s">
        <v>313</v>
      </c>
      <c r="C2931" s="25" t="s">
        <v>86</v>
      </c>
      <c r="D2931" s="7">
        <v>54171.55</v>
      </c>
      <c r="E2931" s="16">
        <v>45519</v>
      </c>
      <c r="F2931" s="22">
        <v>0</v>
      </c>
    </row>
    <row r="2932" spans="1:6" ht="19.2" x14ac:dyDescent="0.3">
      <c r="A2932" s="4" t="s">
        <v>394</v>
      </c>
      <c r="B2932" s="24" t="s">
        <v>313</v>
      </c>
      <c r="C2932" s="25" t="s">
        <v>88</v>
      </c>
      <c r="D2932" s="7">
        <v>35756.85</v>
      </c>
      <c r="E2932" s="16">
        <v>45519</v>
      </c>
      <c r="F2932" s="22">
        <v>0</v>
      </c>
    </row>
    <row r="2933" spans="1:6" ht="19.2" x14ac:dyDescent="0.3">
      <c r="A2933" s="4" t="s">
        <v>394</v>
      </c>
      <c r="B2933" s="24" t="s">
        <v>313</v>
      </c>
      <c r="C2933" s="25" t="s">
        <v>90</v>
      </c>
      <c r="D2933" s="7">
        <v>35756.85</v>
      </c>
      <c r="E2933" s="16">
        <v>45762</v>
      </c>
      <c r="F2933" s="22">
        <v>0</v>
      </c>
    </row>
    <row r="2934" spans="1:6" ht="19.2" x14ac:dyDescent="0.3">
      <c r="A2934" s="4" t="s">
        <v>394</v>
      </c>
      <c r="B2934" s="24" t="s">
        <v>313</v>
      </c>
      <c r="C2934" s="25" t="s">
        <v>92</v>
      </c>
      <c r="D2934" s="7">
        <v>340032.11</v>
      </c>
      <c r="E2934" s="16">
        <v>45519</v>
      </c>
      <c r="F2934" s="22">
        <v>0</v>
      </c>
    </row>
    <row r="2935" spans="1:6" ht="19.2" x14ac:dyDescent="0.3">
      <c r="A2935" s="4" t="s">
        <v>394</v>
      </c>
      <c r="B2935" s="24" t="s">
        <v>314</v>
      </c>
      <c r="C2935" s="25" t="s">
        <v>60</v>
      </c>
      <c r="D2935" s="7">
        <v>148421.74</v>
      </c>
      <c r="E2935" s="16">
        <v>45519</v>
      </c>
      <c r="F2935" s="22">
        <v>0</v>
      </c>
    </row>
    <row r="2936" spans="1:6" ht="19.2" x14ac:dyDescent="0.3">
      <c r="A2936" s="4" t="s">
        <v>394</v>
      </c>
      <c r="B2936" s="24" t="s">
        <v>314</v>
      </c>
      <c r="C2936" s="25" t="s">
        <v>61</v>
      </c>
      <c r="D2936" s="7">
        <v>40403.050000000003</v>
      </c>
      <c r="E2936" s="16">
        <v>45519</v>
      </c>
      <c r="F2936" s="22">
        <v>0</v>
      </c>
    </row>
    <row r="2937" spans="1:6" ht="19.2" x14ac:dyDescent="0.3">
      <c r="A2937" s="4" t="s">
        <v>394</v>
      </c>
      <c r="B2937" s="24" t="s">
        <v>314</v>
      </c>
      <c r="C2937" s="25" t="s">
        <v>62</v>
      </c>
      <c r="D2937" s="7">
        <v>143529.07</v>
      </c>
      <c r="E2937" s="16">
        <v>45519</v>
      </c>
      <c r="F2937" s="22">
        <v>0</v>
      </c>
    </row>
    <row r="2938" spans="1:6" ht="19.2" x14ac:dyDescent="0.3">
      <c r="A2938" s="4" t="s">
        <v>394</v>
      </c>
      <c r="B2938" s="24" t="s">
        <v>314</v>
      </c>
      <c r="C2938" s="25" t="s">
        <v>63</v>
      </c>
      <c r="D2938" s="7">
        <v>39071.17</v>
      </c>
      <c r="E2938" s="16">
        <v>45519</v>
      </c>
      <c r="F2938" s="22">
        <v>0</v>
      </c>
    </row>
    <row r="2939" spans="1:6" ht="19.2" x14ac:dyDescent="0.3">
      <c r="A2939" s="4" t="s">
        <v>394</v>
      </c>
      <c r="B2939" s="24" t="s">
        <v>314</v>
      </c>
      <c r="C2939" s="25" t="s">
        <v>64</v>
      </c>
      <c r="D2939" s="7">
        <v>169648.37</v>
      </c>
      <c r="E2939" s="16">
        <v>45519</v>
      </c>
      <c r="F2939" s="22">
        <v>0</v>
      </c>
    </row>
    <row r="2940" spans="1:6" ht="19.2" x14ac:dyDescent="0.3">
      <c r="A2940" s="4" t="s">
        <v>394</v>
      </c>
      <c r="B2940" s="24" t="s">
        <v>314</v>
      </c>
      <c r="C2940" s="25" t="s">
        <v>65</v>
      </c>
      <c r="D2940" s="7">
        <v>44471.54</v>
      </c>
      <c r="E2940" s="16">
        <v>45519</v>
      </c>
      <c r="F2940" s="22">
        <v>0</v>
      </c>
    </row>
    <row r="2941" spans="1:6" ht="19.2" x14ac:dyDescent="0.3">
      <c r="A2941" s="4" t="s">
        <v>394</v>
      </c>
      <c r="B2941" s="24" t="s">
        <v>314</v>
      </c>
      <c r="C2941" s="25" t="s">
        <v>66</v>
      </c>
      <c r="D2941" s="7">
        <v>132994.4</v>
      </c>
      <c r="E2941" s="16">
        <v>45519</v>
      </c>
      <c r="F2941" s="22">
        <v>0</v>
      </c>
    </row>
    <row r="2942" spans="1:6" ht="19.2" x14ac:dyDescent="0.3">
      <c r="A2942" s="4" t="s">
        <v>394</v>
      </c>
      <c r="B2942" s="24" t="s">
        <v>314</v>
      </c>
      <c r="C2942" s="25" t="s">
        <v>67</v>
      </c>
      <c r="D2942" s="7">
        <v>34863.089999999997</v>
      </c>
      <c r="E2942" s="16">
        <v>45519</v>
      </c>
      <c r="F2942" s="22">
        <v>0</v>
      </c>
    </row>
    <row r="2943" spans="1:6" ht="19.2" x14ac:dyDescent="0.3">
      <c r="A2943" s="4" t="s">
        <v>394</v>
      </c>
      <c r="B2943" s="24" t="s">
        <v>314</v>
      </c>
      <c r="C2943" s="25" t="s">
        <v>57</v>
      </c>
      <c r="D2943" s="7">
        <v>444713.79</v>
      </c>
      <c r="E2943" s="16">
        <v>45504</v>
      </c>
      <c r="F2943" s="22">
        <v>0</v>
      </c>
    </row>
    <row r="2944" spans="1:6" ht="19.2" x14ac:dyDescent="0.3">
      <c r="A2944" s="4" t="s">
        <v>394</v>
      </c>
      <c r="B2944" s="24" t="s">
        <v>314</v>
      </c>
      <c r="C2944" s="25" t="s">
        <v>72</v>
      </c>
      <c r="D2944" s="7">
        <v>83813.759999999995</v>
      </c>
      <c r="E2944" s="16">
        <v>45504</v>
      </c>
      <c r="F2944" s="22">
        <v>0</v>
      </c>
    </row>
    <row r="2945" spans="1:6" ht="19.2" x14ac:dyDescent="0.3">
      <c r="A2945" s="4" t="s">
        <v>394</v>
      </c>
      <c r="B2945" s="24" t="s">
        <v>314</v>
      </c>
      <c r="C2945" s="25" t="s">
        <v>80</v>
      </c>
      <c r="D2945" s="7">
        <v>388720.25</v>
      </c>
      <c r="E2945" s="16">
        <v>45488</v>
      </c>
      <c r="F2945" s="22">
        <v>0</v>
      </c>
    </row>
    <row r="2946" spans="1:6" ht="19.2" x14ac:dyDescent="0.3">
      <c r="A2946" s="4" t="s">
        <v>394</v>
      </c>
      <c r="B2946" s="24" t="s">
        <v>314</v>
      </c>
      <c r="C2946" s="25" t="s">
        <v>81</v>
      </c>
      <c r="D2946" s="7">
        <v>101898.94</v>
      </c>
      <c r="E2946" s="16">
        <v>45488</v>
      </c>
      <c r="F2946" s="22">
        <v>0</v>
      </c>
    </row>
    <row r="2947" spans="1:6" ht="19.2" x14ac:dyDescent="0.3">
      <c r="A2947" s="4" t="s">
        <v>394</v>
      </c>
      <c r="B2947" s="24" t="s">
        <v>314</v>
      </c>
      <c r="C2947" s="25" t="s">
        <v>82</v>
      </c>
      <c r="D2947" s="7">
        <v>134819.47</v>
      </c>
      <c r="E2947" s="16">
        <v>45519</v>
      </c>
      <c r="F2947" s="22">
        <v>0</v>
      </c>
    </row>
    <row r="2948" spans="1:6" ht="19.2" x14ac:dyDescent="0.3">
      <c r="A2948" s="4" t="s">
        <v>394</v>
      </c>
      <c r="B2948" s="24" t="s">
        <v>314</v>
      </c>
      <c r="C2948" s="25" t="s">
        <v>83</v>
      </c>
      <c r="D2948" s="7">
        <v>36700.269999999997</v>
      </c>
      <c r="E2948" s="16">
        <v>45519</v>
      </c>
      <c r="F2948" s="22">
        <v>0</v>
      </c>
    </row>
    <row r="2949" spans="1:6" ht="19.2" x14ac:dyDescent="0.3">
      <c r="A2949" s="4" t="s">
        <v>394</v>
      </c>
      <c r="B2949" s="24" t="s">
        <v>314</v>
      </c>
      <c r="C2949" s="25" t="s">
        <v>84</v>
      </c>
      <c r="D2949" s="7">
        <v>130710.55</v>
      </c>
      <c r="E2949" s="16">
        <v>45519</v>
      </c>
      <c r="F2949" s="22">
        <v>0</v>
      </c>
    </row>
    <row r="2950" spans="1:6" ht="19.2" x14ac:dyDescent="0.3">
      <c r="A2950" s="4" t="s">
        <v>394</v>
      </c>
      <c r="B2950" s="24" t="s">
        <v>314</v>
      </c>
      <c r="C2950" s="25" t="s">
        <v>85</v>
      </c>
      <c r="D2950" s="7">
        <v>35581.75</v>
      </c>
      <c r="E2950" s="16">
        <v>45519</v>
      </c>
      <c r="F2950" s="22">
        <v>0</v>
      </c>
    </row>
    <row r="2951" spans="1:6" ht="19.2" x14ac:dyDescent="0.3">
      <c r="A2951" s="4" t="s">
        <v>394</v>
      </c>
      <c r="B2951" s="24" t="s">
        <v>314</v>
      </c>
      <c r="C2951" s="25" t="s">
        <v>86</v>
      </c>
      <c r="D2951" s="7">
        <v>199036.46</v>
      </c>
      <c r="E2951" s="16">
        <v>45519</v>
      </c>
      <c r="F2951" s="22">
        <v>0</v>
      </c>
    </row>
    <row r="2952" spans="1:6" ht="19.2" x14ac:dyDescent="0.3">
      <c r="A2952" s="4" t="s">
        <v>394</v>
      </c>
      <c r="B2952" s="24" t="s">
        <v>314</v>
      </c>
      <c r="C2952" s="25" t="s">
        <v>87</v>
      </c>
      <c r="D2952" s="7">
        <v>52175.32</v>
      </c>
      <c r="E2952" s="16">
        <v>45519</v>
      </c>
      <c r="F2952" s="22">
        <v>0</v>
      </c>
    </row>
    <row r="2953" spans="1:6" ht="19.2" x14ac:dyDescent="0.3">
      <c r="A2953" s="4" t="s">
        <v>394</v>
      </c>
      <c r="B2953" s="24" t="s">
        <v>314</v>
      </c>
      <c r="C2953" s="25" t="s">
        <v>88</v>
      </c>
      <c r="D2953" s="7">
        <v>131377.35999999999</v>
      </c>
      <c r="E2953" s="16">
        <v>45519</v>
      </c>
      <c r="F2953" s="22">
        <v>0</v>
      </c>
    </row>
    <row r="2954" spans="1:6" ht="19.2" x14ac:dyDescent="0.3">
      <c r="A2954" s="4" t="s">
        <v>394</v>
      </c>
      <c r="B2954" s="24" t="s">
        <v>314</v>
      </c>
      <c r="C2954" s="25" t="s">
        <v>89</v>
      </c>
      <c r="D2954" s="7">
        <v>34439.199999999997</v>
      </c>
      <c r="E2954" s="16">
        <v>45519</v>
      </c>
      <c r="F2954" s="22">
        <v>0</v>
      </c>
    </row>
    <row r="2955" spans="1:6" ht="19.2" x14ac:dyDescent="0.3">
      <c r="A2955" s="4" t="s">
        <v>394</v>
      </c>
      <c r="B2955" s="24" t="s">
        <v>314</v>
      </c>
      <c r="C2955" s="25" t="s">
        <v>90</v>
      </c>
      <c r="D2955" s="7">
        <v>131377.35999999999</v>
      </c>
      <c r="E2955" s="16">
        <v>45762</v>
      </c>
      <c r="F2955" s="22">
        <v>0</v>
      </c>
    </row>
    <row r="2956" spans="1:6" ht="19.2" x14ac:dyDescent="0.3">
      <c r="A2956" s="4" t="s">
        <v>394</v>
      </c>
      <c r="B2956" s="24" t="s">
        <v>314</v>
      </c>
      <c r="C2956" s="25" t="s">
        <v>91</v>
      </c>
      <c r="D2956" s="7">
        <v>34439.199999999997</v>
      </c>
      <c r="E2956" s="16">
        <v>45762</v>
      </c>
      <c r="F2956" s="22">
        <v>0</v>
      </c>
    </row>
    <row r="2957" spans="1:6" ht="19.2" x14ac:dyDescent="0.3">
      <c r="A2957" s="4" t="s">
        <v>394</v>
      </c>
      <c r="B2957" s="24" t="s">
        <v>314</v>
      </c>
      <c r="C2957" s="25" t="s">
        <v>92</v>
      </c>
      <c r="D2957" s="7">
        <v>1249341.79</v>
      </c>
      <c r="E2957" s="16">
        <v>45519</v>
      </c>
      <c r="F2957" s="22">
        <v>0</v>
      </c>
    </row>
    <row r="2958" spans="1:6" ht="19.2" x14ac:dyDescent="0.3">
      <c r="A2958" s="4" t="s">
        <v>394</v>
      </c>
      <c r="B2958" s="24" t="s">
        <v>314</v>
      </c>
      <c r="C2958" s="25" t="s">
        <v>93</v>
      </c>
      <c r="D2958" s="7">
        <v>327501.84999999998</v>
      </c>
      <c r="E2958" s="16">
        <v>45519</v>
      </c>
      <c r="F2958" s="22">
        <v>0</v>
      </c>
    </row>
    <row r="2959" spans="1:6" ht="19.2" x14ac:dyDescent="0.3">
      <c r="A2959" s="4" t="s">
        <v>394</v>
      </c>
      <c r="B2959" s="24" t="s">
        <v>315</v>
      </c>
      <c r="C2959" s="25" t="s">
        <v>60</v>
      </c>
      <c r="D2959" s="7">
        <v>786656.48</v>
      </c>
      <c r="E2959" s="16">
        <v>45519</v>
      </c>
      <c r="F2959" s="22">
        <v>0</v>
      </c>
    </row>
    <row r="2960" spans="1:6" ht="19.2" x14ac:dyDescent="0.3">
      <c r="A2960" s="4" t="s">
        <v>394</v>
      </c>
      <c r="B2960" s="24" t="s">
        <v>315</v>
      </c>
      <c r="C2960" s="25" t="s">
        <v>61</v>
      </c>
      <c r="D2960" s="7">
        <v>212704.03</v>
      </c>
      <c r="E2960" s="16">
        <v>45519</v>
      </c>
      <c r="F2960" s="22">
        <v>0</v>
      </c>
    </row>
    <row r="2961" spans="1:6" ht="19.2" x14ac:dyDescent="0.3">
      <c r="A2961" s="4" t="s">
        <v>394</v>
      </c>
      <c r="B2961" s="24" t="s">
        <v>315</v>
      </c>
      <c r="C2961" s="25" t="s">
        <v>62</v>
      </c>
      <c r="D2961" s="7">
        <v>760724.6</v>
      </c>
      <c r="E2961" s="16">
        <v>45519</v>
      </c>
      <c r="F2961" s="22">
        <v>0</v>
      </c>
    </row>
    <row r="2962" spans="1:6" ht="19.2" x14ac:dyDescent="0.3">
      <c r="A2962" s="4" t="s">
        <v>394</v>
      </c>
      <c r="B2962" s="24" t="s">
        <v>315</v>
      </c>
      <c r="C2962" s="25" t="s">
        <v>63</v>
      </c>
      <c r="D2962" s="7">
        <v>205692.31</v>
      </c>
      <c r="E2962" s="16">
        <v>45519</v>
      </c>
      <c r="F2962" s="22">
        <v>0</v>
      </c>
    </row>
    <row r="2963" spans="1:6" ht="19.2" x14ac:dyDescent="0.3">
      <c r="A2963" s="4" t="s">
        <v>394</v>
      </c>
      <c r="B2963" s="24" t="s">
        <v>315</v>
      </c>
      <c r="C2963" s="25" t="s">
        <v>64</v>
      </c>
      <c r="D2963" s="7">
        <v>899160.64</v>
      </c>
      <c r="E2963" s="16">
        <v>45519</v>
      </c>
      <c r="F2963" s="22">
        <v>0</v>
      </c>
    </row>
    <row r="2964" spans="1:6" ht="19.2" x14ac:dyDescent="0.3">
      <c r="A2964" s="4" t="s">
        <v>394</v>
      </c>
      <c r="B2964" s="24" t="s">
        <v>315</v>
      </c>
      <c r="C2964" s="25" t="s">
        <v>65</v>
      </c>
      <c r="D2964" s="7">
        <v>234122.84</v>
      </c>
      <c r="E2964" s="16">
        <v>45519</v>
      </c>
      <c r="F2964" s="22">
        <v>0</v>
      </c>
    </row>
    <row r="2965" spans="1:6" ht="19.2" x14ac:dyDescent="0.3">
      <c r="A2965" s="4" t="s">
        <v>394</v>
      </c>
      <c r="B2965" s="24" t="s">
        <v>315</v>
      </c>
      <c r="C2965" s="25" t="s">
        <v>66</v>
      </c>
      <c r="D2965" s="7">
        <v>704889.35</v>
      </c>
      <c r="E2965" s="16">
        <v>45519</v>
      </c>
      <c r="F2965" s="22">
        <v>0</v>
      </c>
    </row>
    <row r="2966" spans="1:6" ht="19.2" x14ac:dyDescent="0.3">
      <c r="A2966" s="4" t="s">
        <v>394</v>
      </c>
      <c r="B2966" s="24" t="s">
        <v>315</v>
      </c>
      <c r="C2966" s="25" t="s">
        <v>67</v>
      </c>
      <c r="D2966" s="7">
        <v>183538.61</v>
      </c>
      <c r="E2966" s="16">
        <v>45519</v>
      </c>
      <c r="F2966" s="22">
        <v>0</v>
      </c>
    </row>
    <row r="2967" spans="1:6" ht="19.2" x14ac:dyDescent="0.3">
      <c r="A2967" s="4" t="s">
        <v>394</v>
      </c>
      <c r="B2967" s="24" t="s">
        <v>315</v>
      </c>
      <c r="C2967" s="25" t="s">
        <v>57</v>
      </c>
      <c r="D2967" s="7">
        <v>2357046.7400000002</v>
      </c>
      <c r="E2967" s="16">
        <v>45504</v>
      </c>
      <c r="F2967" s="22">
        <v>0</v>
      </c>
    </row>
    <row r="2968" spans="1:6" ht="19.2" x14ac:dyDescent="0.3">
      <c r="A2968" s="4" t="s">
        <v>394</v>
      </c>
      <c r="B2968" s="24" t="s">
        <v>315</v>
      </c>
      <c r="C2968" s="25" t="s">
        <v>71</v>
      </c>
      <c r="D2968" s="7">
        <v>141434.01</v>
      </c>
      <c r="E2968" s="16">
        <v>45504</v>
      </c>
      <c r="F2968" s="22">
        <v>0</v>
      </c>
    </row>
    <row r="2969" spans="1:6" ht="19.2" x14ac:dyDescent="0.3">
      <c r="A2969" s="4" t="s">
        <v>394</v>
      </c>
      <c r="B2969" s="24" t="s">
        <v>315</v>
      </c>
      <c r="C2969" s="25" t="s">
        <v>72</v>
      </c>
      <c r="D2969" s="7">
        <v>357768.23</v>
      </c>
      <c r="E2969" s="16">
        <v>45504</v>
      </c>
      <c r="F2969" s="22">
        <v>83473.86</v>
      </c>
    </row>
    <row r="2970" spans="1:6" ht="19.2" x14ac:dyDescent="0.3">
      <c r="A2970" s="4" t="s">
        <v>394</v>
      </c>
      <c r="B2970" s="24" t="s">
        <v>315</v>
      </c>
      <c r="C2970" s="25" t="s">
        <v>80</v>
      </c>
      <c r="D2970" s="7">
        <v>2060272.97</v>
      </c>
      <c r="E2970" s="16">
        <v>45488</v>
      </c>
      <c r="F2970" s="22">
        <v>0</v>
      </c>
    </row>
    <row r="2971" spans="1:6" ht="19.2" x14ac:dyDescent="0.3">
      <c r="A2971" s="4" t="s">
        <v>394</v>
      </c>
      <c r="B2971" s="24" t="s">
        <v>315</v>
      </c>
      <c r="C2971" s="25" t="s">
        <v>81</v>
      </c>
      <c r="D2971" s="7">
        <v>458965.74</v>
      </c>
      <c r="E2971" s="16">
        <v>45488</v>
      </c>
      <c r="F2971" s="22">
        <v>77486.740000000005</v>
      </c>
    </row>
    <row r="2972" spans="1:6" ht="19.2" x14ac:dyDescent="0.3">
      <c r="A2972" s="4" t="s">
        <v>394</v>
      </c>
      <c r="B2972" s="24" t="s">
        <v>315</v>
      </c>
      <c r="C2972" s="25" t="s">
        <v>82</v>
      </c>
      <c r="D2972" s="7">
        <v>714562.47</v>
      </c>
      <c r="E2972" s="16">
        <v>45519</v>
      </c>
      <c r="F2972" s="22">
        <v>0</v>
      </c>
    </row>
    <row r="2973" spans="1:6" ht="19.2" x14ac:dyDescent="0.3">
      <c r="A2973" s="4" t="s">
        <v>394</v>
      </c>
      <c r="B2973" s="24" t="s">
        <v>315</v>
      </c>
      <c r="C2973" s="25" t="s">
        <v>83</v>
      </c>
      <c r="D2973" s="7">
        <v>193210.54</v>
      </c>
      <c r="E2973" s="16">
        <v>45519</v>
      </c>
      <c r="F2973" s="22">
        <v>0</v>
      </c>
    </row>
    <row r="2974" spans="1:6" ht="19.2" x14ac:dyDescent="0.3">
      <c r="A2974" s="4" t="s">
        <v>394</v>
      </c>
      <c r="B2974" s="24" t="s">
        <v>315</v>
      </c>
      <c r="C2974" s="25" t="s">
        <v>84</v>
      </c>
      <c r="D2974" s="7">
        <v>692784.63</v>
      </c>
      <c r="E2974" s="16">
        <v>45519</v>
      </c>
      <c r="F2974" s="22">
        <v>0</v>
      </c>
    </row>
    <row r="2975" spans="1:6" ht="19.2" x14ac:dyDescent="0.3">
      <c r="A2975" s="4" t="s">
        <v>394</v>
      </c>
      <c r="B2975" s="24" t="s">
        <v>315</v>
      </c>
      <c r="C2975" s="25" t="s">
        <v>85</v>
      </c>
      <c r="D2975" s="7">
        <v>187322.03</v>
      </c>
      <c r="E2975" s="16">
        <v>45519</v>
      </c>
      <c r="F2975" s="22">
        <v>0</v>
      </c>
    </row>
    <row r="2976" spans="1:6" ht="19.2" x14ac:dyDescent="0.3">
      <c r="A2976" s="4" t="s">
        <v>394</v>
      </c>
      <c r="B2976" s="24" t="s">
        <v>315</v>
      </c>
      <c r="C2976" s="25" t="s">
        <v>86</v>
      </c>
      <c r="D2976" s="7">
        <v>1054921.74</v>
      </c>
      <c r="E2976" s="16">
        <v>45519</v>
      </c>
      <c r="F2976" s="22">
        <v>0</v>
      </c>
    </row>
    <row r="2977" spans="1:6" ht="19.2" x14ac:dyDescent="0.3">
      <c r="A2977" s="4" t="s">
        <v>394</v>
      </c>
      <c r="B2977" s="24" t="s">
        <v>315</v>
      </c>
      <c r="C2977" s="25" t="s">
        <v>87</v>
      </c>
      <c r="D2977" s="7">
        <v>274679.81</v>
      </c>
      <c r="E2977" s="16">
        <v>45519</v>
      </c>
      <c r="F2977" s="22">
        <v>0</v>
      </c>
    </row>
    <row r="2978" spans="1:6" ht="19.2" x14ac:dyDescent="0.3">
      <c r="A2978" s="4" t="s">
        <v>394</v>
      </c>
      <c r="B2978" s="24" t="s">
        <v>315</v>
      </c>
      <c r="C2978" s="25" t="s">
        <v>88</v>
      </c>
      <c r="D2978" s="7">
        <v>696318.83</v>
      </c>
      <c r="E2978" s="16">
        <v>45519</v>
      </c>
      <c r="F2978" s="22">
        <v>0</v>
      </c>
    </row>
    <row r="2979" spans="1:6" ht="19.2" x14ac:dyDescent="0.3">
      <c r="A2979" s="4" t="s">
        <v>394</v>
      </c>
      <c r="B2979" s="24" t="s">
        <v>315</v>
      </c>
      <c r="C2979" s="25" t="s">
        <v>89</v>
      </c>
      <c r="D2979" s="7">
        <v>181307.03</v>
      </c>
      <c r="E2979" s="16">
        <v>45519</v>
      </c>
      <c r="F2979" s="22">
        <v>0</v>
      </c>
    </row>
    <row r="2980" spans="1:6" ht="19.2" x14ac:dyDescent="0.3">
      <c r="A2980" s="4" t="s">
        <v>394</v>
      </c>
      <c r="B2980" s="24" t="s">
        <v>315</v>
      </c>
      <c r="C2980" s="25" t="s">
        <v>90</v>
      </c>
      <c r="D2980" s="7">
        <v>696318.83</v>
      </c>
      <c r="E2980" s="16">
        <v>45762</v>
      </c>
      <c r="F2980" s="22">
        <v>0</v>
      </c>
    </row>
    <row r="2981" spans="1:6" ht="19.2" x14ac:dyDescent="0.3">
      <c r="A2981" s="4" t="s">
        <v>394</v>
      </c>
      <c r="B2981" s="24" t="s">
        <v>315</v>
      </c>
      <c r="C2981" s="25" t="s">
        <v>91</v>
      </c>
      <c r="D2981" s="7">
        <v>181307.03</v>
      </c>
      <c r="E2981" s="16">
        <v>45762</v>
      </c>
      <c r="F2981" s="22">
        <v>0</v>
      </c>
    </row>
    <row r="2982" spans="1:6" ht="19.2" x14ac:dyDescent="0.3">
      <c r="A2982" s="4" t="s">
        <v>394</v>
      </c>
      <c r="B2982" s="24" t="s">
        <v>315</v>
      </c>
      <c r="C2982" s="25" t="s">
        <v>92</v>
      </c>
      <c r="D2982" s="7">
        <v>6621690.3799999999</v>
      </c>
      <c r="E2982" s="16">
        <v>45519</v>
      </c>
      <c r="F2982" s="22">
        <v>0</v>
      </c>
    </row>
    <row r="2983" spans="1:6" ht="19.2" x14ac:dyDescent="0.3">
      <c r="A2983" s="4" t="s">
        <v>394</v>
      </c>
      <c r="B2983" s="24" t="s">
        <v>315</v>
      </c>
      <c r="C2983" s="25" t="s">
        <v>93</v>
      </c>
      <c r="D2983" s="7">
        <v>1724151.27</v>
      </c>
      <c r="E2983" s="16">
        <v>45519</v>
      </c>
      <c r="F2983" s="22">
        <v>0</v>
      </c>
    </row>
    <row r="2984" spans="1:6" ht="19.2" x14ac:dyDescent="0.3">
      <c r="A2984" s="4" t="s">
        <v>394</v>
      </c>
      <c r="B2984" s="24" t="s">
        <v>316</v>
      </c>
      <c r="C2984" s="25" t="s">
        <v>60</v>
      </c>
      <c r="D2984" s="7">
        <v>19405.669999999998</v>
      </c>
      <c r="E2984" s="16">
        <v>45519</v>
      </c>
      <c r="F2984" s="22">
        <v>0</v>
      </c>
    </row>
    <row r="2985" spans="1:6" ht="19.2" x14ac:dyDescent="0.3">
      <c r="A2985" s="4" t="s">
        <v>394</v>
      </c>
      <c r="B2985" s="24" t="s">
        <v>316</v>
      </c>
      <c r="C2985" s="25" t="s">
        <v>62</v>
      </c>
      <c r="D2985" s="7">
        <v>18765.97</v>
      </c>
      <c r="E2985" s="16">
        <v>45519</v>
      </c>
      <c r="F2985" s="22">
        <v>0</v>
      </c>
    </row>
    <row r="2986" spans="1:6" ht="19.2" x14ac:dyDescent="0.3">
      <c r="A2986" s="4" t="s">
        <v>394</v>
      </c>
      <c r="B2986" s="24" t="s">
        <v>316</v>
      </c>
      <c r="C2986" s="25" t="s">
        <v>64</v>
      </c>
      <c r="D2986" s="7">
        <v>22180.98</v>
      </c>
      <c r="E2986" s="16">
        <v>45519</v>
      </c>
      <c r="F2986" s="22">
        <v>0</v>
      </c>
    </row>
    <row r="2987" spans="1:6" ht="19.2" x14ac:dyDescent="0.3">
      <c r="A2987" s="4" t="s">
        <v>394</v>
      </c>
      <c r="B2987" s="24" t="s">
        <v>316</v>
      </c>
      <c r="C2987" s="25" t="s">
        <v>66</v>
      </c>
      <c r="D2987" s="7">
        <v>17388.59</v>
      </c>
      <c r="E2987" s="16">
        <v>45519</v>
      </c>
      <c r="F2987" s="22">
        <v>0</v>
      </c>
    </row>
    <row r="2988" spans="1:6" ht="19.2" x14ac:dyDescent="0.3">
      <c r="A2988" s="4" t="s">
        <v>394</v>
      </c>
      <c r="B2988" s="24" t="s">
        <v>316</v>
      </c>
      <c r="C2988" s="25" t="s">
        <v>57</v>
      </c>
      <c r="D2988" s="7">
        <v>58144.91</v>
      </c>
      <c r="E2988" s="16">
        <v>45504</v>
      </c>
      <c r="F2988" s="22">
        <v>0</v>
      </c>
    </row>
    <row r="2989" spans="1:6" ht="19.2" x14ac:dyDescent="0.3">
      <c r="A2989" s="4" t="s">
        <v>394</v>
      </c>
      <c r="B2989" s="24" t="s">
        <v>316</v>
      </c>
      <c r="C2989" s="25" t="s">
        <v>80</v>
      </c>
      <c r="D2989" s="7">
        <v>50823.93</v>
      </c>
      <c r="E2989" s="16">
        <v>45488</v>
      </c>
      <c r="F2989" s="22">
        <v>0</v>
      </c>
    </row>
    <row r="2990" spans="1:6" ht="19.2" x14ac:dyDescent="0.3">
      <c r="A2990" s="4" t="s">
        <v>394</v>
      </c>
      <c r="B2990" s="24" t="s">
        <v>316</v>
      </c>
      <c r="C2990" s="25" t="s">
        <v>82</v>
      </c>
      <c r="D2990" s="7">
        <v>17627.22</v>
      </c>
      <c r="E2990" s="16">
        <v>45519</v>
      </c>
      <c r="F2990" s="22">
        <v>0</v>
      </c>
    </row>
    <row r="2991" spans="1:6" ht="19.2" x14ac:dyDescent="0.3">
      <c r="A2991" s="4" t="s">
        <v>394</v>
      </c>
      <c r="B2991" s="24" t="s">
        <v>316</v>
      </c>
      <c r="C2991" s="25" t="s">
        <v>84</v>
      </c>
      <c r="D2991" s="7">
        <v>17089.990000000002</v>
      </c>
      <c r="E2991" s="16">
        <v>45519</v>
      </c>
      <c r="F2991" s="22">
        <v>0</v>
      </c>
    </row>
    <row r="2992" spans="1:6" ht="19.2" x14ac:dyDescent="0.3">
      <c r="A2992" s="4" t="s">
        <v>394</v>
      </c>
      <c r="B2992" s="24" t="s">
        <v>316</v>
      </c>
      <c r="C2992" s="25" t="s">
        <v>86</v>
      </c>
      <c r="D2992" s="7">
        <v>26023.38</v>
      </c>
      <c r="E2992" s="16">
        <v>45519</v>
      </c>
      <c r="F2992" s="22">
        <v>0</v>
      </c>
    </row>
    <row r="2993" spans="1:6" ht="19.2" x14ac:dyDescent="0.3">
      <c r="A2993" s="4" t="s">
        <v>394</v>
      </c>
      <c r="B2993" s="24" t="s">
        <v>316</v>
      </c>
      <c r="C2993" s="25" t="s">
        <v>88</v>
      </c>
      <c r="D2993" s="7">
        <v>17177.169999999998</v>
      </c>
      <c r="E2993" s="16">
        <v>45519</v>
      </c>
      <c r="F2993" s="22">
        <v>0</v>
      </c>
    </row>
    <row r="2994" spans="1:6" ht="19.2" x14ac:dyDescent="0.3">
      <c r="A2994" s="4" t="s">
        <v>394</v>
      </c>
      <c r="B2994" s="24" t="s">
        <v>316</v>
      </c>
      <c r="C2994" s="25" t="s">
        <v>90</v>
      </c>
      <c r="D2994" s="7">
        <v>17177.169999999998</v>
      </c>
      <c r="E2994" s="16">
        <v>45762</v>
      </c>
      <c r="F2994" s="22">
        <v>0</v>
      </c>
    </row>
    <row r="2995" spans="1:6" ht="19.2" x14ac:dyDescent="0.3">
      <c r="A2995" s="4" t="s">
        <v>394</v>
      </c>
      <c r="B2995" s="24" t="s">
        <v>316</v>
      </c>
      <c r="C2995" s="25" t="s">
        <v>92</v>
      </c>
      <c r="D2995" s="7">
        <v>163347.45000000001</v>
      </c>
      <c r="E2995" s="16">
        <v>45519</v>
      </c>
      <c r="F2995" s="22">
        <v>0</v>
      </c>
    </row>
    <row r="2996" spans="1:6" ht="19.2" x14ac:dyDescent="0.3">
      <c r="A2996" s="4" t="s">
        <v>394</v>
      </c>
      <c r="B2996" s="24" t="s">
        <v>317</v>
      </c>
      <c r="C2996" s="25" t="s">
        <v>60</v>
      </c>
      <c r="D2996" s="7">
        <v>21806.66</v>
      </c>
      <c r="E2996" s="16">
        <v>45519</v>
      </c>
      <c r="F2996" s="22">
        <v>0</v>
      </c>
    </row>
    <row r="2997" spans="1:6" ht="19.2" x14ac:dyDescent="0.3">
      <c r="A2997" s="4" t="s">
        <v>394</v>
      </c>
      <c r="B2997" s="24" t="s">
        <v>317</v>
      </c>
      <c r="C2997" s="25" t="s">
        <v>61</v>
      </c>
      <c r="D2997" s="7">
        <v>5936.16</v>
      </c>
      <c r="E2997" s="16">
        <v>45519</v>
      </c>
      <c r="F2997" s="22">
        <v>0</v>
      </c>
    </row>
    <row r="2998" spans="1:6" ht="19.2" x14ac:dyDescent="0.3">
      <c r="A2998" s="4" t="s">
        <v>394</v>
      </c>
      <c r="B2998" s="24" t="s">
        <v>317</v>
      </c>
      <c r="C2998" s="25" t="s">
        <v>62</v>
      </c>
      <c r="D2998" s="7">
        <v>21087.81</v>
      </c>
      <c r="E2998" s="16">
        <v>45519</v>
      </c>
      <c r="F2998" s="22">
        <v>0</v>
      </c>
    </row>
    <row r="2999" spans="1:6" ht="19.2" x14ac:dyDescent="0.3">
      <c r="A2999" s="4" t="s">
        <v>394</v>
      </c>
      <c r="B2999" s="24" t="s">
        <v>317</v>
      </c>
      <c r="C2999" s="25" t="s">
        <v>63</v>
      </c>
      <c r="D2999" s="7">
        <v>5740.48</v>
      </c>
      <c r="E2999" s="16">
        <v>45519</v>
      </c>
      <c r="F2999" s="22">
        <v>0</v>
      </c>
    </row>
    <row r="3000" spans="1:6" ht="19.2" x14ac:dyDescent="0.3">
      <c r="A3000" s="4" t="s">
        <v>394</v>
      </c>
      <c r="B3000" s="24" t="s">
        <v>317</v>
      </c>
      <c r="C3000" s="25" t="s">
        <v>64</v>
      </c>
      <c r="D3000" s="7">
        <v>24925.360000000001</v>
      </c>
      <c r="E3000" s="16">
        <v>45519</v>
      </c>
      <c r="F3000" s="22">
        <v>0</v>
      </c>
    </row>
    <row r="3001" spans="1:6" ht="19.2" x14ac:dyDescent="0.3">
      <c r="A3001" s="4" t="s">
        <v>394</v>
      </c>
      <c r="B3001" s="24" t="s">
        <v>317</v>
      </c>
      <c r="C3001" s="25" t="s">
        <v>65</v>
      </c>
      <c r="D3001" s="7">
        <v>6533.92</v>
      </c>
      <c r="E3001" s="16">
        <v>45519</v>
      </c>
      <c r="F3001" s="22">
        <v>0</v>
      </c>
    </row>
    <row r="3002" spans="1:6" ht="19.2" x14ac:dyDescent="0.3">
      <c r="A3002" s="4" t="s">
        <v>394</v>
      </c>
      <c r="B3002" s="24" t="s">
        <v>317</v>
      </c>
      <c r="C3002" s="25" t="s">
        <v>66</v>
      </c>
      <c r="D3002" s="7">
        <v>19540.02</v>
      </c>
      <c r="E3002" s="16">
        <v>45519</v>
      </c>
      <c r="F3002" s="22">
        <v>0</v>
      </c>
    </row>
    <row r="3003" spans="1:6" ht="19.2" x14ac:dyDescent="0.3">
      <c r="A3003" s="4" t="s">
        <v>394</v>
      </c>
      <c r="B3003" s="24" t="s">
        <v>317</v>
      </c>
      <c r="C3003" s="25" t="s">
        <v>67</v>
      </c>
      <c r="D3003" s="7">
        <v>5122.21</v>
      </c>
      <c r="E3003" s="16">
        <v>45519</v>
      </c>
      <c r="F3003" s="22">
        <v>0</v>
      </c>
    </row>
    <row r="3004" spans="1:6" ht="19.2" x14ac:dyDescent="0.3">
      <c r="A3004" s="4" t="s">
        <v>394</v>
      </c>
      <c r="B3004" s="24" t="s">
        <v>317</v>
      </c>
      <c r="C3004" s="25" t="s">
        <v>57</v>
      </c>
      <c r="D3004" s="7">
        <v>65338.97</v>
      </c>
      <c r="E3004" s="16">
        <v>45504</v>
      </c>
      <c r="F3004" s="22">
        <v>0</v>
      </c>
    </row>
    <row r="3005" spans="1:6" ht="19.2" x14ac:dyDescent="0.3">
      <c r="A3005" s="4" t="s">
        <v>394</v>
      </c>
      <c r="B3005" s="24" t="s">
        <v>317</v>
      </c>
      <c r="C3005" s="25" t="s">
        <v>72</v>
      </c>
      <c r="D3005" s="7">
        <v>9984.6200000000008</v>
      </c>
      <c r="E3005" s="16">
        <v>45504</v>
      </c>
      <c r="F3005" s="22">
        <v>2329.6</v>
      </c>
    </row>
    <row r="3006" spans="1:6" ht="19.2" x14ac:dyDescent="0.3">
      <c r="A3006" s="4" t="s">
        <v>394</v>
      </c>
      <c r="B3006" s="24" t="s">
        <v>317</v>
      </c>
      <c r="C3006" s="25" t="s">
        <v>71</v>
      </c>
      <c r="D3006" s="7">
        <v>17176.849999999999</v>
      </c>
      <c r="E3006" s="16">
        <v>45504</v>
      </c>
      <c r="F3006" s="22">
        <v>0</v>
      </c>
    </row>
    <row r="3007" spans="1:6" ht="19.2" x14ac:dyDescent="0.3">
      <c r="A3007" s="4" t="s">
        <v>394</v>
      </c>
      <c r="B3007" s="24" t="s">
        <v>317</v>
      </c>
      <c r="C3007" s="25" t="s">
        <v>80</v>
      </c>
      <c r="D3007" s="7">
        <v>57112.19</v>
      </c>
      <c r="E3007" s="16">
        <v>45488</v>
      </c>
      <c r="F3007" s="22">
        <v>0</v>
      </c>
    </row>
    <row r="3008" spans="1:6" ht="19.2" x14ac:dyDescent="0.3">
      <c r="A3008" s="4" t="s">
        <v>394</v>
      </c>
      <c r="B3008" s="24" t="s">
        <v>317</v>
      </c>
      <c r="C3008" s="25" t="s">
        <v>81</v>
      </c>
      <c r="D3008" s="7">
        <v>12808.85</v>
      </c>
      <c r="E3008" s="16">
        <v>45488</v>
      </c>
      <c r="F3008" s="22">
        <v>2162.5100000000002</v>
      </c>
    </row>
    <row r="3009" spans="1:6" ht="19.2" x14ac:dyDescent="0.3">
      <c r="A3009" s="4" t="s">
        <v>394</v>
      </c>
      <c r="B3009" s="24" t="s">
        <v>317</v>
      </c>
      <c r="C3009" s="25" t="s">
        <v>82</v>
      </c>
      <c r="D3009" s="7">
        <v>19808.169999999998</v>
      </c>
      <c r="E3009" s="16">
        <v>45519</v>
      </c>
      <c r="F3009" s="22">
        <v>0</v>
      </c>
    </row>
    <row r="3010" spans="1:6" ht="19.2" x14ac:dyDescent="0.3">
      <c r="A3010" s="4" t="s">
        <v>394</v>
      </c>
      <c r="B3010" s="24" t="s">
        <v>317</v>
      </c>
      <c r="C3010" s="25" t="s">
        <v>83</v>
      </c>
      <c r="D3010" s="7">
        <v>5392.14</v>
      </c>
      <c r="E3010" s="16">
        <v>45519</v>
      </c>
      <c r="F3010" s="22">
        <v>0</v>
      </c>
    </row>
    <row r="3011" spans="1:6" ht="19.2" x14ac:dyDescent="0.3">
      <c r="A3011" s="4" t="s">
        <v>394</v>
      </c>
      <c r="B3011" s="24" t="s">
        <v>317</v>
      </c>
      <c r="C3011" s="25" t="s">
        <v>84</v>
      </c>
      <c r="D3011" s="7">
        <v>19204.47</v>
      </c>
      <c r="E3011" s="16">
        <v>45519</v>
      </c>
      <c r="F3011" s="22">
        <v>0</v>
      </c>
    </row>
    <row r="3012" spans="1:6" ht="19.2" x14ac:dyDescent="0.3">
      <c r="A3012" s="4" t="s">
        <v>394</v>
      </c>
      <c r="B3012" s="24" t="s">
        <v>317</v>
      </c>
      <c r="C3012" s="25" t="s">
        <v>85</v>
      </c>
      <c r="D3012" s="7">
        <v>5227.8</v>
      </c>
      <c r="E3012" s="16">
        <v>45519</v>
      </c>
      <c r="F3012" s="22">
        <v>0</v>
      </c>
    </row>
    <row r="3013" spans="1:6" ht="19.2" x14ac:dyDescent="0.3">
      <c r="A3013" s="4" t="s">
        <v>394</v>
      </c>
      <c r="B3013" s="24" t="s">
        <v>317</v>
      </c>
      <c r="C3013" s="25" t="s">
        <v>86</v>
      </c>
      <c r="D3013" s="7">
        <v>29243.16</v>
      </c>
      <c r="E3013" s="16">
        <v>45519</v>
      </c>
      <c r="F3013" s="22">
        <v>0</v>
      </c>
    </row>
    <row r="3014" spans="1:6" ht="19.2" x14ac:dyDescent="0.3">
      <c r="A3014" s="4" t="s">
        <v>394</v>
      </c>
      <c r="B3014" s="24" t="s">
        <v>317</v>
      </c>
      <c r="C3014" s="25" t="s">
        <v>87</v>
      </c>
      <c r="D3014" s="7">
        <v>7665.79</v>
      </c>
      <c r="E3014" s="16">
        <v>45519</v>
      </c>
      <c r="F3014" s="22">
        <v>0</v>
      </c>
    </row>
    <row r="3015" spans="1:6" ht="19.2" x14ac:dyDescent="0.3">
      <c r="A3015" s="4" t="s">
        <v>394</v>
      </c>
      <c r="B3015" s="24" t="s">
        <v>317</v>
      </c>
      <c r="C3015" s="25" t="s">
        <v>88</v>
      </c>
      <c r="D3015" s="7">
        <v>19302.439999999999</v>
      </c>
      <c r="E3015" s="16">
        <v>45519</v>
      </c>
      <c r="F3015" s="22">
        <v>0</v>
      </c>
    </row>
    <row r="3016" spans="1:6" ht="19.2" x14ac:dyDescent="0.3">
      <c r="A3016" s="4" t="s">
        <v>394</v>
      </c>
      <c r="B3016" s="24" t="s">
        <v>317</v>
      </c>
      <c r="C3016" s="25" t="s">
        <v>89</v>
      </c>
      <c r="D3016" s="7">
        <v>5059.93</v>
      </c>
      <c r="E3016" s="16">
        <v>45519</v>
      </c>
      <c r="F3016" s="22">
        <v>0</v>
      </c>
    </row>
    <row r="3017" spans="1:6" ht="19.2" x14ac:dyDescent="0.3">
      <c r="A3017" s="4" t="s">
        <v>394</v>
      </c>
      <c r="B3017" s="24" t="s">
        <v>317</v>
      </c>
      <c r="C3017" s="25" t="s">
        <v>90</v>
      </c>
      <c r="D3017" s="7">
        <v>19302.439999999999</v>
      </c>
      <c r="E3017" s="16">
        <v>45762</v>
      </c>
      <c r="F3017" s="22">
        <v>0</v>
      </c>
    </row>
    <row r="3018" spans="1:6" ht="19.2" x14ac:dyDescent="0.3">
      <c r="A3018" s="4" t="s">
        <v>394</v>
      </c>
      <c r="B3018" s="24" t="s">
        <v>317</v>
      </c>
      <c r="C3018" s="25" t="s">
        <v>91</v>
      </c>
      <c r="D3018" s="7">
        <v>5059.93</v>
      </c>
      <c r="E3018" s="16">
        <v>45762</v>
      </c>
      <c r="F3018" s="22">
        <v>0</v>
      </c>
    </row>
    <row r="3019" spans="1:6" ht="19.2" x14ac:dyDescent="0.3">
      <c r="A3019" s="4" t="s">
        <v>394</v>
      </c>
      <c r="B3019" s="24" t="s">
        <v>317</v>
      </c>
      <c r="C3019" s="25" t="s">
        <v>92</v>
      </c>
      <c r="D3019" s="7">
        <v>183557.84</v>
      </c>
      <c r="E3019" s="16">
        <v>45519</v>
      </c>
      <c r="F3019" s="22">
        <v>0</v>
      </c>
    </row>
    <row r="3020" spans="1:6" ht="19.2" x14ac:dyDescent="0.3">
      <c r="A3020" s="4" t="s">
        <v>394</v>
      </c>
      <c r="B3020" s="24" t="s">
        <v>317</v>
      </c>
      <c r="C3020" s="25" t="s">
        <v>93</v>
      </c>
      <c r="D3020" s="7">
        <v>48117.760000000002</v>
      </c>
      <c r="E3020" s="16">
        <v>45519</v>
      </c>
      <c r="F3020" s="22">
        <v>0</v>
      </c>
    </row>
    <row r="3021" spans="1:6" ht="19.2" x14ac:dyDescent="0.3">
      <c r="A3021" s="4" t="s">
        <v>394</v>
      </c>
      <c r="B3021" s="24" t="s">
        <v>318</v>
      </c>
      <c r="C3021" s="25" t="s">
        <v>60</v>
      </c>
      <c r="D3021" s="7">
        <v>36530.559999999998</v>
      </c>
      <c r="E3021" s="16">
        <v>45519</v>
      </c>
      <c r="F3021" s="22">
        <v>0</v>
      </c>
    </row>
    <row r="3022" spans="1:6" ht="19.2" x14ac:dyDescent="0.3">
      <c r="A3022" s="4" t="s">
        <v>394</v>
      </c>
      <c r="B3022" s="24" t="s">
        <v>318</v>
      </c>
      <c r="C3022" s="25" t="s">
        <v>62</v>
      </c>
      <c r="D3022" s="7">
        <v>35326.339999999997</v>
      </c>
      <c r="E3022" s="16">
        <v>45519</v>
      </c>
      <c r="F3022" s="22">
        <v>0</v>
      </c>
    </row>
    <row r="3023" spans="1:6" ht="19.2" x14ac:dyDescent="0.3">
      <c r="A3023" s="4" t="s">
        <v>394</v>
      </c>
      <c r="B3023" s="24" t="s">
        <v>318</v>
      </c>
      <c r="C3023" s="25" t="s">
        <v>64</v>
      </c>
      <c r="D3023" s="7">
        <v>41755</v>
      </c>
      <c r="E3023" s="16">
        <v>45519</v>
      </c>
      <c r="F3023" s="22">
        <v>0</v>
      </c>
    </row>
    <row r="3024" spans="1:6" ht="19.2" x14ac:dyDescent="0.3">
      <c r="A3024" s="4" t="s">
        <v>394</v>
      </c>
      <c r="B3024" s="24" t="s">
        <v>318</v>
      </c>
      <c r="C3024" s="25" t="s">
        <v>66</v>
      </c>
      <c r="D3024" s="7">
        <v>32733.48</v>
      </c>
      <c r="E3024" s="16">
        <v>45519</v>
      </c>
      <c r="F3024" s="22">
        <v>0</v>
      </c>
    </row>
    <row r="3025" spans="1:6" ht="19.2" x14ac:dyDescent="0.3">
      <c r="A3025" s="4" t="s">
        <v>394</v>
      </c>
      <c r="B3025" s="24" t="s">
        <v>318</v>
      </c>
      <c r="C3025" s="25" t="s">
        <v>57</v>
      </c>
      <c r="D3025" s="7">
        <v>109455.96</v>
      </c>
      <c r="E3025" s="16">
        <v>45504</v>
      </c>
      <c r="F3025" s="22">
        <v>0</v>
      </c>
    </row>
    <row r="3026" spans="1:6" ht="19.2" x14ac:dyDescent="0.3">
      <c r="A3026" s="4" t="s">
        <v>394</v>
      </c>
      <c r="B3026" s="24" t="s">
        <v>318</v>
      </c>
      <c r="C3026" s="25" t="s">
        <v>80</v>
      </c>
      <c r="D3026" s="7">
        <v>95674.45</v>
      </c>
      <c r="E3026" s="16">
        <v>45488</v>
      </c>
      <c r="F3026" s="22">
        <v>0</v>
      </c>
    </row>
    <row r="3027" spans="1:6" ht="19.2" x14ac:dyDescent="0.3">
      <c r="A3027" s="4" t="s">
        <v>394</v>
      </c>
      <c r="B3027" s="24" t="s">
        <v>318</v>
      </c>
      <c r="C3027" s="25" t="s">
        <v>82</v>
      </c>
      <c r="D3027" s="7">
        <v>33182.68</v>
      </c>
      <c r="E3027" s="16">
        <v>45519</v>
      </c>
      <c r="F3027" s="22">
        <v>0</v>
      </c>
    </row>
    <row r="3028" spans="1:6" ht="19.2" x14ac:dyDescent="0.3">
      <c r="A3028" s="4" t="s">
        <v>394</v>
      </c>
      <c r="B3028" s="24" t="s">
        <v>318</v>
      </c>
      <c r="C3028" s="25" t="s">
        <v>84</v>
      </c>
      <c r="D3028" s="7">
        <v>32171.360000000001</v>
      </c>
      <c r="E3028" s="16">
        <v>45519</v>
      </c>
      <c r="F3028" s="22">
        <v>0</v>
      </c>
    </row>
    <row r="3029" spans="1:6" ht="19.2" x14ac:dyDescent="0.3">
      <c r="A3029" s="4" t="s">
        <v>394</v>
      </c>
      <c r="B3029" s="24" t="s">
        <v>318</v>
      </c>
      <c r="C3029" s="25" t="s">
        <v>86</v>
      </c>
      <c r="D3029" s="7">
        <v>48988.2</v>
      </c>
      <c r="E3029" s="16">
        <v>45519</v>
      </c>
      <c r="F3029" s="22">
        <v>0</v>
      </c>
    </row>
    <row r="3030" spans="1:6" ht="19.2" x14ac:dyDescent="0.3">
      <c r="A3030" s="4" t="s">
        <v>394</v>
      </c>
      <c r="B3030" s="24" t="s">
        <v>318</v>
      </c>
      <c r="C3030" s="25" t="s">
        <v>88</v>
      </c>
      <c r="D3030" s="7">
        <v>32335.48</v>
      </c>
      <c r="E3030" s="16">
        <v>45519</v>
      </c>
      <c r="F3030" s="22">
        <v>0</v>
      </c>
    </row>
    <row r="3031" spans="1:6" ht="19.2" x14ac:dyDescent="0.3">
      <c r="A3031" s="4" t="s">
        <v>394</v>
      </c>
      <c r="B3031" s="24" t="s">
        <v>318</v>
      </c>
      <c r="C3031" s="25" t="s">
        <v>90</v>
      </c>
      <c r="D3031" s="7">
        <v>32335.48</v>
      </c>
      <c r="E3031" s="16">
        <v>45762</v>
      </c>
      <c r="F3031" s="22">
        <v>0</v>
      </c>
    </row>
    <row r="3032" spans="1:6" ht="19.2" x14ac:dyDescent="0.3">
      <c r="A3032" s="4" t="s">
        <v>394</v>
      </c>
      <c r="B3032" s="24" t="s">
        <v>318</v>
      </c>
      <c r="C3032" s="25" t="s">
        <v>92</v>
      </c>
      <c r="D3032" s="7">
        <v>307496.43</v>
      </c>
      <c r="E3032" s="16">
        <v>45519</v>
      </c>
      <c r="F3032" s="22">
        <v>0</v>
      </c>
    </row>
    <row r="3033" spans="1:6" ht="19.2" x14ac:dyDescent="0.3">
      <c r="A3033" s="4" t="s">
        <v>394</v>
      </c>
      <c r="B3033" s="24" t="s">
        <v>319</v>
      </c>
      <c r="C3033" s="25" t="s">
        <v>60</v>
      </c>
      <c r="D3033" s="7">
        <v>718516.23</v>
      </c>
      <c r="E3033" s="16">
        <v>45519</v>
      </c>
      <c r="F3033" s="22">
        <v>0</v>
      </c>
    </row>
    <row r="3034" spans="1:6" ht="19.2" x14ac:dyDescent="0.3">
      <c r="A3034" s="4" t="s">
        <v>394</v>
      </c>
      <c r="B3034" s="24" t="s">
        <v>319</v>
      </c>
      <c r="C3034" s="25" t="s">
        <v>61</v>
      </c>
      <c r="D3034" s="7">
        <v>182588.41</v>
      </c>
      <c r="E3034" s="16">
        <v>45519</v>
      </c>
      <c r="F3034" s="22">
        <v>0</v>
      </c>
    </row>
    <row r="3035" spans="1:6" ht="19.2" x14ac:dyDescent="0.3">
      <c r="A3035" s="4" t="s">
        <v>394</v>
      </c>
      <c r="B3035" s="24" t="s">
        <v>319</v>
      </c>
      <c r="C3035" s="25" t="s">
        <v>62</v>
      </c>
      <c r="D3035" s="7">
        <v>694830.59</v>
      </c>
      <c r="E3035" s="16">
        <v>45519</v>
      </c>
      <c r="F3035" s="22">
        <v>0</v>
      </c>
    </row>
    <row r="3036" spans="1:6" ht="19.2" x14ac:dyDescent="0.3">
      <c r="A3036" s="4" t="s">
        <v>394</v>
      </c>
      <c r="B3036" s="24" t="s">
        <v>319</v>
      </c>
      <c r="C3036" s="25" t="s">
        <v>63</v>
      </c>
      <c r="D3036" s="7">
        <v>176569.45</v>
      </c>
      <c r="E3036" s="16">
        <v>45519</v>
      </c>
      <c r="F3036" s="22">
        <v>0</v>
      </c>
    </row>
    <row r="3037" spans="1:6" ht="19.2" x14ac:dyDescent="0.3">
      <c r="A3037" s="4" t="s">
        <v>394</v>
      </c>
      <c r="B3037" s="24" t="s">
        <v>319</v>
      </c>
      <c r="C3037" s="25" t="s">
        <v>64</v>
      </c>
      <c r="D3037" s="7">
        <v>821275.3</v>
      </c>
      <c r="E3037" s="16">
        <v>45519</v>
      </c>
      <c r="F3037" s="22">
        <v>0</v>
      </c>
    </row>
    <row r="3038" spans="1:6" ht="19.2" x14ac:dyDescent="0.3">
      <c r="A3038" s="4" t="s">
        <v>394</v>
      </c>
      <c r="B3038" s="24" t="s">
        <v>319</v>
      </c>
      <c r="C3038" s="25" t="s">
        <v>65</v>
      </c>
      <c r="D3038" s="7">
        <v>200974.65</v>
      </c>
      <c r="E3038" s="16">
        <v>45519</v>
      </c>
      <c r="F3038" s="22">
        <v>0</v>
      </c>
    </row>
    <row r="3039" spans="1:6" ht="19.2" x14ac:dyDescent="0.3">
      <c r="A3039" s="4" t="s">
        <v>394</v>
      </c>
      <c r="B3039" s="24" t="s">
        <v>319</v>
      </c>
      <c r="C3039" s="25" t="s">
        <v>66</v>
      </c>
      <c r="D3039" s="7">
        <v>643831.81000000006</v>
      </c>
      <c r="E3039" s="16">
        <v>45519</v>
      </c>
      <c r="F3039" s="22">
        <v>0</v>
      </c>
    </row>
    <row r="3040" spans="1:6" ht="19.2" x14ac:dyDescent="0.3">
      <c r="A3040" s="4" t="s">
        <v>394</v>
      </c>
      <c r="B3040" s="24" t="s">
        <v>319</v>
      </c>
      <c r="C3040" s="25" t="s">
        <v>67</v>
      </c>
      <c r="D3040" s="7">
        <v>157552.37</v>
      </c>
      <c r="E3040" s="16">
        <v>45519</v>
      </c>
      <c r="F3040" s="22">
        <v>0</v>
      </c>
    </row>
    <row r="3041" spans="1:6" ht="19.2" x14ac:dyDescent="0.3">
      <c r="A3041" s="4" t="s">
        <v>394</v>
      </c>
      <c r="B3041" s="24" t="s">
        <v>319</v>
      </c>
      <c r="C3041" s="25" t="s">
        <v>57</v>
      </c>
      <c r="D3041" s="7">
        <v>2148630.66</v>
      </c>
      <c r="E3041" s="16">
        <v>45504</v>
      </c>
      <c r="F3041" s="22">
        <v>0</v>
      </c>
    </row>
    <row r="3042" spans="1:6" ht="19.2" x14ac:dyDescent="0.3">
      <c r="A3042" s="4" t="s">
        <v>394</v>
      </c>
      <c r="B3042" s="24" t="s">
        <v>319</v>
      </c>
      <c r="C3042" s="25" t="s">
        <v>71</v>
      </c>
      <c r="D3042" s="7">
        <v>77900.25</v>
      </c>
      <c r="E3042" s="16">
        <v>45504</v>
      </c>
      <c r="F3042" s="22">
        <v>0</v>
      </c>
    </row>
    <row r="3043" spans="1:6" ht="19.2" x14ac:dyDescent="0.3">
      <c r="A3043" s="4" t="s">
        <v>394</v>
      </c>
      <c r="B3043" s="24" t="s">
        <v>319</v>
      </c>
      <c r="C3043" s="25" t="s">
        <v>72</v>
      </c>
      <c r="D3043" s="7">
        <v>307113.76</v>
      </c>
      <c r="E3043" s="16">
        <v>45504</v>
      </c>
      <c r="F3043" s="22">
        <v>71655.240000000005</v>
      </c>
    </row>
    <row r="3044" spans="1:6" ht="19.2" x14ac:dyDescent="0.3">
      <c r="A3044" s="4" t="s">
        <v>394</v>
      </c>
      <c r="B3044" s="24" t="s">
        <v>319</v>
      </c>
      <c r="C3044" s="25" t="s">
        <v>80</v>
      </c>
      <c r="D3044" s="7">
        <v>1900518.49</v>
      </c>
      <c r="E3044" s="16">
        <v>45488</v>
      </c>
      <c r="F3044" s="22">
        <v>0</v>
      </c>
    </row>
    <row r="3045" spans="1:6" ht="19.2" x14ac:dyDescent="0.3">
      <c r="A3045" s="4" t="s">
        <v>394</v>
      </c>
      <c r="B3045" s="24" t="s">
        <v>319</v>
      </c>
      <c r="C3045" s="25" t="s">
        <v>81</v>
      </c>
      <c r="D3045" s="7">
        <v>393983.26</v>
      </c>
      <c r="E3045" s="16">
        <v>45488</v>
      </c>
      <c r="F3045" s="22">
        <v>66515.81</v>
      </c>
    </row>
    <row r="3046" spans="1:6" ht="19.2" x14ac:dyDescent="0.3">
      <c r="A3046" s="4" t="s">
        <v>394</v>
      </c>
      <c r="B3046" s="24" t="s">
        <v>319</v>
      </c>
      <c r="C3046" s="25" t="s">
        <v>82</v>
      </c>
      <c r="D3046" s="7">
        <v>652667.04</v>
      </c>
      <c r="E3046" s="16">
        <v>45519</v>
      </c>
      <c r="F3046" s="22">
        <v>0</v>
      </c>
    </row>
    <row r="3047" spans="1:6" ht="19.2" x14ac:dyDescent="0.3">
      <c r="A3047" s="4" t="s">
        <v>394</v>
      </c>
      <c r="B3047" s="24" t="s">
        <v>319</v>
      </c>
      <c r="C3047" s="25" t="s">
        <v>83</v>
      </c>
      <c r="D3047" s="7">
        <v>165854.9</v>
      </c>
      <c r="E3047" s="16">
        <v>45519</v>
      </c>
      <c r="F3047" s="22">
        <v>0</v>
      </c>
    </row>
    <row r="3048" spans="1:6" ht="19.2" x14ac:dyDescent="0.3">
      <c r="A3048" s="4" t="s">
        <v>394</v>
      </c>
      <c r="B3048" s="24" t="s">
        <v>319</v>
      </c>
      <c r="C3048" s="25" t="s">
        <v>84</v>
      </c>
      <c r="D3048" s="7">
        <v>632775.57999999996</v>
      </c>
      <c r="E3048" s="16">
        <v>45519</v>
      </c>
      <c r="F3048" s="22">
        <v>0</v>
      </c>
    </row>
    <row r="3049" spans="1:6" ht="19.2" x14ac:dyDescent="0.3">
      <c r="A3049" s="4" t="s">
        <v>394</v>
      </c>
      <c r="B3049" s="24" t="s">
        <v>319</v>
      </c>
      <c r="C3049" s="25" t="s">
        <v>85</v>
      </c>
      <c r="D3049" s="7">
        <v>160800.10999999999</v>
      </c>
      <c r="E3049" s="16">
        <v>45519</v>
      </c>
      <c r="F3049" s="22">
        <v>0</v>
      </c>
    </row>
    <row r="3050" spans="1:6" ht="19.2" x14ac:dyDescent="0.3">
      <c r="A3050" s="4" t="s">
        <v>394</v>
      </c>
      <c r="B3050" s="24" t="s">
        <v>319</v>
      </c>
      <c r="C3050" s="25" t="s">
        <v>86</v>
      </c>
      <c r="D3050" s="7">
        <v>963544.34</v>
      </c>
      <c r="E3050" s="16">
        <v>45519</v>
      </c>
      <c r="F3050" s="22">
        <v>0</v>
      </c>
    </row>
    <row r="3051" spans="1:6" ht="19.2" x14ac:dyDescent="0.3">
      <c r="A3051" s="4" t="s">
        <v>394</v>
      </c>
      <c r="B3051" s="24" t="s">
        <v>319</v>
      </c>
      <c r="C3051" s="25" t="s">
        <v>87</v>
      </c>
      <c r="D3051" s="7">
        <v>235789.38</v>
      </c>
      <c r="E3051" s="16">
        <v>45519</v>
      </c>
      <c r="F3051" s="22">
        <v>0</v>
      </c>
    </row>
    <row r="3052" spans="1:6" ht="19.2" x14ac:dyDescent="0.3">
      <c r="A3052" s="4" t="s">
        <v>394</v>
      </c>
      <c r="B3052" s="24" t="s">
        <v>319</v>
      </c>
      <c r="C3052" s="25" t="s">
        <v>88</v>
      </c>
      <c r="D3052" s="7">
        <v>636003.64</v>
      </c>
      <c r="E3052" s="16">
        <v>45519</v>
      </c>
      <c r="F3052" s="22">
        <v>0</v>
      </c>
    </row>
    <row r="3053" spans="1:6" ht="19.2" x14ac:dyDescent="0.3">
      <c r="A3053" s="4" t="s">
        <v>394</v>
      </c>
      <c r="B3053" s="24" t="s">
        <v>319</v>
      </c>
      <c r="C3053" s="25" t="s">
        <v>89</v>
      </c>
      <c r="D3053" s="7">
        <v>155636.74</v>
      </c>
      <c r="E3053" s="16">
        <v>45519</v>
      </c>
      <c r="F3053" s="22">
        <v>0</v>
      </c>
    </row>
    <row r="3054" spans="1:6" ht="19.2" x14ac:dyDescent="0.3">
      <c r="A3054" s="4" t="s">
        <v>394</v>
      </c>
      <c r="B3054" s="24" t="s">
        <v>319</v>
      </c>
      <c r="C3054" s="25" t="s">
        <v>90</v>
      </c>
      <c r="D3054" s="7">
        <v>636003.64</v>
      </c>
      <c r="E3054" s="16">
        <v>45762</v>
      </c>
      <c r="F3054" s="22">
        <v>0</v>
      </c>
    </row>
    <row r="3055" spans="1:6" ht="19.2" x14ac:dyDescent="0.3">
      <c r="A3055" s="4" t="s">
        <v>394</v>
      </c>
      <c r="B3055" s="24" t="s">
        <v>319</v>
      </c>
      <c r="C3055" s="25" t="s">
        <v>91</v>
      </c>
      <c r="D3055" s="7">
        <v>155636.74</v>
      </c>
      <c r="E3055" s="16">
        <v>45762</v>
      </c>
      <c r="F3055" s="22">
        <v>0</v>
      </c>
    </row>
    <row r="3056" spans="1:6" ht="19.2" x14ac:dyDescent="0.3">
      <c r="A3056" s="4" t="s">
        <v>394</v>
      </c>
      <c r="B3056" s="24" t="s">
        <v>319</v>
      </c>
      <c r="C3056" s="25" t="s">
        <v>92</v>
      </c>
      <c r="D3056" s="7">
        <v>6048119.1399999997</v>
      </c>
      <c r="E3056" s="16">
        <v>45519</v>
      </c>
      <c r="F3056" s="22">
        <v>0</v>
      </c>
    </row>
    <row r="3057" spans="1:6" ht="19.2" x14ac:dyDescent="0.3">
      <c r="A3057" s="4" t="s">
        <v>394</v>
      </c>
      <c r="B3057" s="24" t="s">
        <v>319</v>
      </c>
      <c r="C3057" s="25" t="s">
        <v>93</v>
      </c>
      <c r="D3057" s="7">
        <v>1480037.98</v>
      </c>
      <c r="E3057" s="16">
        <v>45519</v>
      </c>
      <c r="F3057" s="22">
        <v>0</v>
      </c>
    </row>
    <row r="3058" spans="1:6" ht="19.2" x14ac:dyDescent="0.3">
      <c r="A3058" s="4" t="s">
        <v>394</v>
      </c>
      <c r="B3058" s="24" t="s">
        <v>320</v>
      </c>
      <c r="C3058" s="25" t="s">
        <v>60</v>
      </c>
      <c r="D3058" s="7">
        <v>4302.08</v>
      </c>
      <c r="E3058" s="16">
        <v>45519</v>
      </c>
      <c r="F3058" s="22">
        <v>0</v>
      </c>
    </row>
    <row r="3059" spans="1:6" ht="19.2" x14ac:dyDescent="0.3">
      <c r="A3059" s="4" t="s">
        <v>394</v>
      </c>
      <c r="B3059" s="24" t="s">
        <v>320</v>
      </c>
      <c r="C3059" s="25" t="s">
        <v>62</v>
      </c>
      <c r="D3059" s="7">
        <v>4160.26</v>
      </c>
      <c r="E3059" s="16">
        <v>45519</v>
      </c>
      <c r="F3059" s="22">
        <v>0</v>
      </c>
    </row>
    <row r="3060" spans="1:6" ht="19.2" x14ac:dyDescent="0.3">
      <c r="A3060" s="4" t="s">
        <v>394</v>
      </c>
      <c r="B3060" s="24" t="s">
        <v>320</v>
      </c>
      <c r="C3060" s="25" t="s">
        <v>64</v>
      </c>
      <c r="D3060" s="7">
        <v>4917.34</v>
      </c>
      <c r="E3060" s="16">
        <v>45519</v>
      </c>
      <c r="F3060" s="22">
        <v>0</v>
      </c>
    </row>
    <row r="3061" spans="1:6" ht="19.2" x14ac:dyDescent="0.3">
      <c r="A3061" s="4" t="s">
        <v>394</v>
      </c>
      <c r="B3061" s="24" t="s">
        <v>320</v>
      </c>
      <c r="C3061" s="25" t="s">
        <v>66</v>
      </c>
      <c r="D3061" s="7">
        <v>3854.91</v>
      </c>
      <c r="E3061" s="16">
        <v>45519</v>
      </c>
      <c r="F3061" s="22">
        <v>0</v>
      </c>
    </row>
    <row r="3062" spans="1:6" ht="19.2" x14ac:dyDescent="0.3">
      <c r="A3062" s="4" t="s">
        <v>394</v>
      </c>
      <c r="B3062" s="24" t="s">
        <v>320</v>
      </c>
      <c r="C3062" s="25" t="s">
        <v>57</v>
      </c>
      <c r="D3062" s="7">
        <v>12890.25</v>
      </c>
      <c r="E3062" s="16">
        <v>45504</v>
      </c>
      <c r="F3062" s="22">
        <v>0</v>
      </c>
    </row>
    <row r="3063" spans="1:6" ht="19.2" x14ac:dyDescent="0.3">
      <c r="A3063" s="4" t="s">
        <v>394</v>
      </c>
      <c r="B3063" s="24" t="s">
        <v>320</v>
      </c>
      <c r="C3063" s="25" t="s">
        <v>80</v>
      </c>
      <c r="D3063" s="7">
        <v>11267.25</v>
      </c>
      <c r="E3063" s="16">
        <v>45488</v>
      </c>
      <c r="F3063" s="22">
        <v>0</v>
      </c>
    </row>
    <row r="3064" spans="1:6" ht="19.2" x14ac:dyDescent="0.3">
      <c r="A3064" s="4" t="s">
        <v>394</v>
      </c>
      <c r="B3064" s="24" t="s">
        <v>320</v>
      </c>
      <c r="C3064" s="25" t="s">
        <v>82</v>
      </c>
      <c r="D3064" s="7">
        <v>3907.81</v>
      </c>
      <c r="E3064" s="16">
        <v>45519</v>
      </c>
      <c r="F3064" s="22">
        <v>0</v>
      </c>
    </row>
    <row r="3065" spans="1:6" ht="19.2" x14ac:dyDescent="0.3">
      <c r="A3065" s="4" t="s">
        <v>394</v>
      </c>
      <c r="B3065" s="24" t="s">
        <v>320</v>
      </c>
      <c r="C3065" s="25" t="s">
        <v>84</v>
      </c>
      <c r="D3065" s="7">
        <v>3788.71</v>
      </c>
      <c r="E3065" s="16">
        <v>45519</v>
      </c>
      <c r="F3065" s="22">
        <v>0</v>
      </c>
    </row>
    <row r="3066" spans="1:6" ht="19.2" x14ac:dyDescent="0.3">
      <c r="A3066" s="4" t="s">
        <v>394</v>
      </c>
      <c r="B3066" s="24" t="s">
        <v>320</v>
      </c>
      <c r="C3066" s="25" t="s">
        <v>86</v>
      </c>
      <c r="D3066" s="7">
        <v>5769.17</v>
      </c>
      <c r="E3066" s="16">
        <v>45519</v>
      </c>
      <c r="F3066" s="22">
        <v>0</v>
      </c>
    </row>
    <row r="3067" spans="1:6" ht="19.2" x14ac:dyDescent="0.3">
      <c r="A3067" s="4" t="s">
        <v>394</v>
      </c>
      <c r="B3067" s="24" t="s">
        <v>320</v>
      </c>
      <c r="C3067" s="25" t="s">
        <v>88</v>
      </c>
      <c r="D3067" s="7">
        <v>3808.04</v>
      </c>
      <c r="E3067" s="16">
        <v>45519</v>
      </c>
      <c r="F3067" s="22">
        <v>0</v>
      </c>
    </row>
    <row r="3068" spans="1:6" ht="19.2" x14ac:dyDescent="0.3">
      <c r="A3068" s="4" t="s">
        <v>394</v>
      </c>
      <c r="B3068" s="24" t="s">
        <v>320</v>
      </c>
      <c r="C3068" s="25" t="s">
        <v>90</v>
      </c>
      <c r="D3068" s="7">
        <v>3808.04</v>
      </c>
      <c r="E3068" s="16">
        <v>45762</v>
      </c>
      <c r="F3068" s="22">
        <v>0</v>
      </c>
    </row>
    <row r="3069" spans="1:6" ht="19.2" x14ac:dyDescent="0.3">
      <c r="A3069" s="4" t="s">
        <v>394</v>
      </c>
      <c r="B3069" s="24" t="s">
        <v>320</v>
      </c>
      <c r="C3069" s="25" t="s">
        <v>92</v>
      </c>
      <c r="D3069" s="7">
        <v>36212.81</v>
      </c>
      <c r="E3069" s="16">
        <v>45519</v>
      </c>
      <c r="F3069" s="22">
        <v>0</v>
      </c>
    </row>
    <row r="3070" spans="1:6" ht="19.2" x14ac:dyDescent="0.3">
      <c r="A3070" s="4" t="s">
        <v>394</v>
      </c>
      <c r="B3070" s="24" t="s">
        <v>322</v>
      </c>
      <c r="C3070" s="25" t="s">
        <v>91</v>
      </c>
      <c r="D3070" s="7">
        <v>109.86</v>
      </c>
      <c r="E3070" s="16">
        <v>45762</v>
      </c>
      <c r="F3070" s="22">
        <v>285.61</v>
      </c>
    </row>
    <row r="3071" spans="1:6" ht="19.2" x14ac:dyDescent="0.3">
      <c r="A3071" s="4" t="s">
        <v>394</v>
      </c>
      <c r="B3071" s="24" t="s">
        <v>323</v>
      </c>
      <c r="C3071" s="25" t="s">
        <v>60</v>
      </c>
      <c r="D3071" s="7">
        <v>406490.99</v>
      </c>
      <c r="E3071" s="16">
        <v>45519</v>
      </c>
      <c r="F3071" s="22">
        <v>0</v>
      </c>
    </row>
    <row r="3072" spans="1:6" ht="19.2" x14ac:dyDescent="0.3">
      <c r="A3072" s="4" t="s">
        <v>394</v>
      </c>
      <c r="B3072" s="24" t="s">
        <v>323</v>
      </c>
      <c r="C3072" s="25" t="s">
        <v>61</v>
      </c>
      <c r="D3072" s="7">
        <v>110654.11</v>
      </c>
      <c r="E3072" s="16">
        <v>45519</v>
      </c>
      <c r="F3072" s="22">
        <v>0</v>
      </c>
    </row>
    <row r="3073" spans="1:6" ht="19.2" x14ac:dyDescent="0.3">
      <c r="A3073" s="4" t="s">
        <v>394</v>
      </c>
      <c r="B3073" s="24" t="s">
        <v>323</v>
      </c>
      <c r="C3073" s="25" t="s">
        <v>62</v>
      </c>
      <c r="D3073" s="7">
        <v>393091.15</v>
      </c>
      <c r="E3073" s="16">
        <v>45519</v>
      </c>
      <c r="F3073" s="22">
        <v>0</v>
      </c>
    </row>
    <row r="3074" spans="1:6" ht="19.2" x14ac:dyDescent="0.3">
      <c r="A3074" s="4" t="s">
        <v>394</v>
      </c>
      <c r="B3074" s="24" t="s">
        <v>323</v>
      </c>
      <c r="C3074" s="25" t="s">
        <v>63</v>
      </c>
      <c r="D3074" s="7">
        <v>107006.43</v>
      </c>
      <c r="E3074" s="16">
        <v>45519</v>
      </c>
      <c r="F3074" s="22">
        <v>0</v>
      </c>
    </row>
    <row r="3075" spans="1:6" ht="19.2" x14ac:dyDescent="0.3">
      <c r="A3075" s="4" t="s">
        <v>394</v>
      </c>
      <c r="B3075" s="24" t="s">
        <v>323</v>
      </c>
      <c r="C3075" s="25" t="s">
        <v>64</v>
      </c>
      <c r="D3075" s="7">
        <v>464625.56</v>
      </c>
      <c r="E3075" s="16">
        <v>45519</v>
      </c>
      <c r="F3075" s="22">
        <v>0</v>
      </c>
    </row>
    <row r="3076" spans="1:6" ht="19.2" x14ac:dyDescent="0.3">
      <c r="A3076" s="4" t="s">
        <v>394</v>
      </c>
      <c r="B3076" s="24" t="s">
        <v>323</v>
      </c>
      <c r="C3076" s="25" t="s">
        <v>65</v>
      </c>
      <c r="D3076" s="7">
        <v>121796.72</v>
      </c>
      <c r="E3076" s="16">
        <v>45519</v>
      </c>
      <c r="F3076" s="22">
        <v>0</v>
      </c>
    </row>
    <row r="3077" spans="1:6" ht="19.2" x14ac:dyDescent="0.3">
      <c r="A3077" s="4" t="s">
        <v>394</v>
      </c>
      <c r="B3077" s="24" t="s">
        <v>323</v>
      </c>
      <c r="C3077" s="25" t="s">
        <v>66</v>
      </c>
      <c r="D3077" s="7">
        <v>364239.26</v>
      </c>
      <c r="E3077" s="16">
        <v>45519</v>
      </c>
      <c r="F3077" s="22">
        <v>0</v>
      </c>
    </row>
    <row r="3078" spans="1:6" ht="19.2" x14ac:dyDescent="0.3">
      <c r="A3078" s="4" t="s">
        <v>394</v>
      </c>
      <c r="B3078" s="24" t="s">
        <v>323</v>
      </c>
      <c r="C3078" s="25" t="s">
        <v>67</v>
      </c>
      <c r="D3078" s="7">
        <v>95481.51</v>
      </c>
      <c r="E3078" s="16">
        <v>45519</v>
      </c>
      <c r="F3078" s="22">
        <v>0</v>
      </c>
    </row>
    <row r="3079" spans="1:6" ht="19.2" x14ac:dyDescent="0.3">
      <c r="A3079" s="4" t="s">
        <v>394</v>
      </c>
      <c r="B3079" s="24" t="s">
        <v>323</v>
      </c>
      <c r="C3079" s="25" t="s">
        <v>57</v>
      </c>
      <c r="D3079" s="7">
        <v>1217962.75</v>
      </c>
      <c r="E3079" s="16">
        <v>45504</v>
      </c>
      <c r="F3079" s="22">
        <v>0</v>
      </c>
    </row>
    <row r="3080" spans="1:6" ht="19.2" x14ac:dyDescent="0.3">
      <c r="A3080" s="4" t="s">
        <v>394</v>
      </c>
      <c r="B3080" s="24" t="s">
        <v>323</v>
      </c>
      <c r="C3080" s="25" t="s">
        <v>71</v>
      </c>
      <c r="D3080" s="7">
        <v>191807.43</v>
      </c>
      <c r="E3080" s="16">
        <v>45504</v>
      </c>
      <c r="F3080" s="22">
        <v>0</v>
      </c>
    </row>
    <row r="3081" spans="1:6" ht="19.2" x14ac:dyDescent="0.3">
      <c r="A3081" s="4" t="s">
        <v>394</v>
      </c>
      <c r="B3081" s="24" t="s">
        <v>323</v>
      </c>
      <c r="C3081" s="25" t="s">
        <v>72</v>
      </c>
      <c r="D3081" s="7">
        <v>229545.48</v>
      </c>
      <c r="E3081" s="16">
        <v>45504</v>
      </c>
      <c r="F3081" s="22">
        <v>0</v>
      </c>
    </row>
    <row r="3082" spans="1:6" ht="19.2" x14ac:dyDescent="0.3">
      <c r="A3082" s="4" t="s">
        <v>394</v>
      </c>
      <c r="B3082" s="24" t="s">
        <v>323</v>
      </c>
      <c r="C3082" s="25" t="s">
        <v>80</v>
      </c>
      <c r="D3082" s="7">
        <v>1064610.08</v>
      </c>
      <c r="E3082" s="16">
        <v>45488</v>
      </c>
      <c r="F3082" s="22">
        <v>0</v>
      </c>
    </row>
    <row r="3083" spans="1:6" ht="19.2" x14ac:dyDescent="0.3">
      <c r="A3083" s="4" t="s">
        <v>394</v>
      </c>
      <c r="B3083" s="24" t="s">
        <v>323</v>
      </c>
      <c r="C3083" s="25" t="s">
        <v>81</v>
      </c>
      <c r="D3083" s="7">
        <v>279076.38</v>
      </c>
      <c r="E3083" s="16">
        <v>45488</v>
      </c>
      <c r="F3083" s="22">
        <v>0</v>
      </c>
    </row>
    <row r="3084" spans="1:6" ht="19.2" x14ac:dyDescent="0.3">
      <c r="A3084" s="4" t="s">
        <v>394</v>
      </c>
      <c r="B3084" s="24" t="s">
        <v>323</v>
      </c>
      <c r="C3084" s="25" t="s">
        <v>82</v>
      </c>
      <c r="D3084" s="7">
        <v>369237.68</v>
      </c>
      <c r="E3084" s="16">
        <v>45519</v>
      </c>
      <c r="F3084" s="22">
        <v>0</v>
      </c>
    </row>
    <row r="3085" spans="1:6" ht="19.2" x14ac:dyDescent="0.3">
      <c r="A3085" s="4" t="s">
        <v>394</v>
      </c>
      <c r="B3085" s="24" t="s">
        <v>323</v>
      </c>
      <c r="C3085" s="25" t="s">
        <v>83</v>
      </c>
      <c r="D3085" s="7">
        <v>100513.09</v>
      </c>
      <c r="E3085" s="16">
        <v>45519</v>
      </c>
      <c r="F3085" s="22">
        <v>0</v>
      </c>
    </row>
    <row r="3086" spans="1:6" ht="19.2" x14ac:dyDescent="0.3">
      <c r="A3086" s="4" t="s">
        <v>394</v>
      </c>
      <c r="B3086" s="24" t="s">
        <v>323</v>
      </c>
      <c r="C3086" s="25" t="s">
        <v>84</v>
      </c>
      <c r="D3086" s="7">
        <v>357984.36</v>
      </c>
      <c r="E3086" s="16">
        <v>45519</v>
      </c>
      <c r="F3086" s="22">
        <v>0</v>
      </c>
    </row>
    <row r="3087" spans="1:6" ht="19.2" x14ac:dyDescent="0.3">
      <c r="A3087" s="4" t="s">
        <v>394</v>
      </c>
      <c r="B3087" s="24" t="s">
        <v>323</v>
      </c>
      <c r="C3087" s="25" t="s">
        <v>85</v>
      </c>
      <c r="D3087" s="7">
        <v>97449.74</v>
      </c>
      <c r="E3087" s="16">
        <v>45519</v>
      </c>
      <c r="F3087" s="22">
        <v>0</v>
      </c>
    </row>
    <row r="3088" spans="1:6" ht="19.2" x14ac:dyDescent="0.3">
      <c r="A3088" s="4" t="s">
        <v>394</v>
      </c>
      <c r="B3088" s="24" t="s">
        <v>323</v>
      </c>
      <c r="C3088" s="25" t="s">
        <v>86</v>
      </c>
      <c r="D3088" s="7">
        <v>545112.39</v>
      </c>
      <c r="E3088" s="16">
        <v>45519</v>
      </c>
      <c r="F3088" s="22">
        <v>0</v>
      </c>
    </row>
    <row r="3089" spans="1:6" ht="19.2" x14ac:dyDescent="0.3">
      <c r="A3089" s="4" t="s">
        <v>394</v>
      </c>
      <c r="B3089" s="24" t="s">
        <v>323</v>
      </c>
      <c r="C3089" s="25" t="s">
        <v>87</v>
      </c>
      <c r="D3089" s="7">
        <v>142895.5</v>
      </c>
      <c r="E3089" s="16">
        <v>45519</v>
      </c>
      <c r="F3089" s="22">
        <v>0</v>
      </c>
    </row>
    <row r="3090" spans="1:6" ht="19.2" x14ac:dyDescent="0.3">
      <c r="A3090" s="4" t="s">
        <v>394</v>
      </c>
      <c r="B3090" s="24" t="s">
        <v>323</v>
      </c>
      <c r="C3090" s="25" t="s">
        <v>88</v>
      </c>
      <c r="D3090" s="7">
        <v>359810.6</v>
      </c>
      <c r="E3090" s="16">
        <v>45519</v>
      </c>
      <c r="F3090" s="22">
        <v>0</v>
      </c>
    </row>
    <row r="3091" spans="1:6" ht="19.2" x14ac:dyDescent="0.3">
      <c r="A3091" s="4" t="s">
        <v>394</v>
      </c>
      <c r="B3091" s="24" t="s">
        <v>323</v>
      </c>
      <c r="C3091" s="25" t="s">
        <v>89</v>
      </c>
      <c r="D3091" s="7">
        <v>94320.58</v>
      </c>
      <c r="E3091" s="16">
        <v>45519</v>
      </c>
      <c r="F3091" s="22">
        <v>0</v>
      </c>
    </row>
    <row r="3092" spans="1:6" ht="19.2" x14ac:dyDescent="0.3">
      <c r="A3092" s="4" t="s">
        <v>394</v>
      </c>
      <c r="B3092" s="24" t="s">
        <v>323</v>
      </c>
      <c r="C3092" s="25" t="s">
        <v>90</v>
      </c>
      <c r="D3092" s="7">
        <v>359810.6</v>
      </c>
      <c r="E3092" s="16">
        <v>45762</v>
      </c>
      <c r="F3092" s="22">
        <v>0</v>
      </c>
    </row>
    <row r="3093" spans="1:6" ht="19.2" x14ac:dyDescent="0.3">
      <c r="A3093" s="4" t="s">
        <v>394</v>
      </c>
      <c r="B3093" s="24" t="s">
        <v>323</v>
      </c>
      <c r="C3093" s="25" t="s">
        <v>91</v>
      </c>
      <c r="D3093" s="7">
        <v>94320.58</v>
      </c>
      <c r="E3093" s="16">
        <v>45762</v>
      </c>
      <c r="F3093" s="22">
        <v>0</v>
      </c>
    </row>
    <row r="3094" spans="1:6" ht="19.2" x14ac:dyDescent="0.3">
      <c r="A3094" s="4" t="s">
        <v>394</v>
      </c>
      <c r="B3094" s="24" t="s">
        <v>323</v>
      </c>
      <c r="C3094" s="25" t="s">
        <v>92</v>
      </c>
      <c r="D3094" s="7">
        <v>3421642.88</v>
      </c>
      <c r="E3094" s="16">
        <v>45519</v>
      </c>
      <c r="F3094" s="22">
        <v>0</v>
      </c>
    </row>
    <row r="3095" spans="1:6" ht="19.2" x14ac:dyDescent="0.3">
      <c r="A3095" s="4" t="s">
        <v>394</v>
      </c>
      <c r="B3095" s="24" t="s">
        <v>323</v>
      </c>
      <c r="C3095" s="25" t="s">
        <v>93</v>
      </c>
      <c r="D3095" s="7">
        <v>896947.82</v>
      </c>
      <c r="E3095" s="16">
        <v>45519</v>
      </c>
      <c r="F3095" s="22">
        <v>0</v>
      </c>
    </row>
    <row r="3096" spans="1:6" ht="19.2" x14ac:dyDescent="0.3">
      <c r="A3096" s="4" t="s">
        <v>394</v>
      </c>
      <c r="B3096" s="24" t="s">
        <v>324</v>
      </c>
      <c r="C3096" s="25" t="s">
        <v>60</v>
      </c>
      <c r="D3096" s="7">
        <v>1259810.97</v>
      </c>
      <c r="E3096" s="16">
        <v>45519</v>
      </c>
      <c r="F3096" s="22">
        <v>0</v>
      </c>
    </row>
    <row r="3097" spans="1:6" ht="19.2" x14ac:dyDescent="0.3">
      <c r="A3097" s="4" t="s">
        <v>394</v>
      </c>
      <c r="B3097" s="24" t="s">
        <v>324</v>
      </c>
      <c r="C3097" s="25" t="s">
        <v>287</v>
      </c>
      <c r="D3097" s="7">
        <v>3462.55</v>
      </c>
      <c r="E3097" s="16">
        <v>45596</v>
      </c>
      <c r="F3097" s="22">
        <v>0</v>
      </c>
    </row>
    <row r="3098" spans="1:6" ht="19.2" x14ac:dyDescent="0.3">
      <c r="A3098" s="4" t="s">
        <v>394</v>
      </c>
      <c r="B3098" s="24" t="s">
        <v>324</v>
      </c>
      <c r="C3098" s="25" t="s">
        <v>61</v>
      </c>
      <c r="D3098" s="7">
        <v>319653.84999999998</v>
      </c>
      <c r="E3098" s="16">
        <v>45519</v>
      </c>
      <c r="F3098" s="22">
        <v>0</v>
      </c>
    </row>
    <row r="3099" spans="1:6" ht="19.2" x14ac:dyDescent="0.3">
      <c r="A3099" s="4" t="s">
        <v>394</v>
      </c>
      <c r="B3099" s="24" t="s">
        <v>324</v>
      </c>
      <c r="C3099" s="25" t="s">
        <v>62</v>
      </c>
      <c r="D3099" s="7">
        <v>1218281.73</v>
      </c>
      <c r="E3099" s="16">
        <v>45519</v>
      </c>
      <c r="F3099" s="22">
        <v>0</v>
      </c>
    </row>
    <row r="3100" spans="1:6" ht="19.2" x14ac:dyDescent="0.3">
      <c r="A3100" s="4" t="s">
        <v>394</v>
      </c>
      <c r="B3100" s="24" t="s">
        <v>324</v>
      </c>
      <c r="C3100" s="25" t="s">
        <v>288</v>
      </c>
      <c r="D3100" s="7">
        <v>3348.41</v>
      </c>
      <c r="E3100" s="16">
        <v>45596</v>
      </c>
      <c r="F3100" s="22">
        <v>0</v>
      </c>
    </row>
    <row r="3101" spans="1:6" ht="19.2" x14ac:dyDescent="0.3">
      <c r="A3101" s="4" t="s">
        <v>394</v>
      </c>
      <c r="B3101" s="24" t="s">
        <v>324</v>
      </c>
      <c r="C3101" s="25" t="s">
        <v>63</v>
      </c>
      <c r="D3101" s="7">
        <v>309116.57</v>
      </c>
      <c r="E3101" s="16">
        <v>45519</v>
      </c>
      <c r="F3101" s="22">
        <v>0</v>
      </c>
    </row>
    <row r="3102" spans="1:6" ht="19.2" x14ac:dyDescent="0.3">
      <c r="A3102" s="4" t="s">
        <v>394</v>
      </c>
      <c r="B3102" s="24" t="s">
        <v>324</v>
      </c>
      <c r="C3102" s="25" t="s">
        <v>64</v>
      </c>
      <c r="D3102" s="7">
        <v>1443941.4</v>
      </c>
      <c r="E3102" s="16">
        <v>45519</v>
      </c>
      <c r="F3102" s="22">
        <v>0</v>
      </c>
    </row>
    <row r="3103" spans="1:6" ht="19.2" x14ac:dyDescent="0.3">
      <c r="A3103" s="4" t="s">
        <v>394</v>
      </c>
      <c r="B3103" s="24" t="s">
        <v>324</v>
      </c>
      <c r="C3103" s="25" t="s">
        <v>65</v>
      </c>
      <c r="D3103" s="7">
        <v>351842.26</v>
      </c>
      <c r="E3103" s="16">
        <v>45519</v>
      </c>
      <c r="F3103" s="22">
        <v>0</v>
      </c>
    </row>
    <row r="3104" spans="1:6" ht="19.2" x14ac:dyDescent="0.3">
      <c r="A3104" s="4" t="s">
        <v>394</v>
      </c>
      <c r="B3104" s="24" t="s">
        <v>324</v>
      </c>
      <c r="C3104" s="25" t="s">
        <v>66</v>
      </c>
      <c r="D3104" s="7">
        <v>1131965.5900000001</v>
      </c>
      <c r="E3104" s="16">
        <v>45519</v>
      </c>
      <c r="F3104" s="22">
        <v>0</v>
      </c>
    </row>
    <row r="3105" spans="1:6" ht="19.2" x14ac:dyDescent="0.3">
      <c r="A3105" s="4" t="s">
        <v>394</v>
      </c>
      <c r="B3105" s="24" t="s">
        <v>324</v>
      </c>
      <c r="C3105" s="25" t="s">
        <v>67</v>
      </c>
      <c r="D3105" s="7">
        <v>275823.75</v>
      </c>
      <c r="E3105" s="16">
        <v>45519</v>
      </c>
      <c r="F3105" s="22">
        <v>0</v>
      </c>
    </row>
    <row r="3106" spans="1:6" ht="19.2" x14ac:dyDescent="0.3">
      <c r="A3106" s="4" t="s">
        <v>394</v>
      </c>
      <c r="B3106" s="24" t="s">
        <v>324</v>
      </c>
      <c r="C3106" s="25" t="s">
        <v>57</v>
      </c>
      <c r="D3106" s="7">
        <v>3747736.73</v>
      </c>
      <c r="E3106" s="16">
        <v>45504</v>
      </c>
      <c r="F3106" s="22">
        <v>0</v>
      </c>
    </row>
    <row r="3107" spans="1:6" ht="19.2" x14ac:dyDescent="0.3">
      <c r="A3107" s="4" t="s">
        <v>394</v>
      </c>
      <c r="B3107" s="24" t="s">
        <v>324</v>
      </c>
      <c r="C3107" s="25" t="s">
        <v>72</v>
      </c>
      <c r="D3107" s="7">
        <v>636296.85</v>
      </c>
      <c r="E3107" s="16">
        <v>45504</v>
      </c>
      <c r="F3107" s="22">
        <v>125445.39</v>
      </c>
    </row>
    <row r="3108" spans="1:6" ht="19.2" x14ac:dyDescent="0.3">
      <c r="A3108" s="4" t="s">
        <v>394</v>
      </c>
      <c r="B3108" s="24" t="s">
        <v>324</v>
      </c>
      <c r="C3108" s="25" t="s">
        <v>80</v>
      </c>
      <c r="D3108" s="7">
        <v>3607854.07</v>
      </c>
      <c r="E3108" s="16">
        <v>45488</v>
      </c>
      <c r="F3108" s="22">
        <v>0</v>
      </c>
    </row>
    <row r="3109" spans="1:6" ht="19.2" x14ac:dyDescent="0.3">
      <c r="A3109" s="4" t="s">
        <v>394</v>
      </c>
      <c r="B3109" s="24" t="s">
        <v>324</v>
      </c>
      <c r="C3109" s="25" t="s">
        <v>81</v>
      </c>
      <c r="D3109" s="7">
        <v>689738.53</v>
      </c>
      <c r="E3109" s="16">
        <v>45488</v>
      </c>
      <c r="F3109" s="22">
        <v>116447.88</v>
      </c>
    </row>
    <row r="3110" spans="1:6" ht="19.2" x14ac:dyDescent="0.3">
      <c r="A3110" s="4" t="s">
        <v>394</v>
      </c>
      <c r="B3110" s="24" t="s">
        <v>324</v>
      </c>
      <c r="C3110" s="25" t="s">
        <v>82</v>
      </c>
      <c r="D3110" s="7">
        <v>1144354.22</v>
      </c>
      <c r="E3110" s="16">
        <v>45519</v>
      </c>
      <c r="F3110" s="22">
        <v>0</v>
      </c>
    </row>
    <row r="3111" spans="1:6" ht="19.2" x14ac:dyDescent="0.3">
      <c r="A3111" s="4" t="s">
        <v>394</v>
      </c>
      <c r="B3111" s="24" t="s">
        <v>324</v>
      </c>
      <c r="C3111" s="25" t="s">
        <v>291</v>
      </c>
      <c r="D3111" s="7">
        <v>3145.22</v>
      </c>
      <c r="E3111" s="16">
        <v>45596</v>
      </c>
      <c r="F3111" s="22">
        <v>0</v>
      </c>
    </row>
    <row r="3112" spans="1:6" ht="19.2" x14ac:dyDescent="0.3">
      <c r="A3112" s="4" t="s">
        <v>394</v>
      </c>
      <c r="B3112" s="24" t="s">
        <v>324</v>
      </c>
      <c r="C3112" s="25" t="s">
        <v>83</v>
      </c>
      <c r="D3112" s="7">
        <v>290358.82</v>
      </c>
      <c r="E3112" s="16">
        <v>45519</v>
      </c>
      <c r="F3112" s="22">
        <v>0</v>
      </c>
    </row>
    <row r="3113" spans="1:6" ht="19.2" x14ac:dyDescent="0.3">
      <c r="A3113" s="4" t="s">
        <v>394</v>
      </c>
      <c r="B3113" s="24" t="s">
        <v>324</v>
      </c>
      <c r="C3113" s="25" t="s">
        <v>84</v>
      </c>
      <c r="D3113" s="7">
        <v>1109477.52</v>
      </c>
      <c r="E3113" s="16">
        <v>45519</v>
      </c>
      <c r="F3113" s="22">
        <v>0</v>
      </c>
    </row>
    <row r="3114" spans="1:6" ht="19.2" x14ac:dyDescent="0.3">
      <c r="A3114" s="4" t="s">
        <v>394</v>
      </c>
      <c r="B3114" s="24" t="s">
        <v>324</v>
      </c>
      <c r="C3114" s="25" t="s">
        <v>292</v>
      </c>
      <c r="D3114" s="7">
        <v>3049.37</v>
      </c>
      <c r="E3114" s="16">
        <v>45596</v>
      </c>
      <c r="F3114" s="22">
        <v>0</v>
      </c>
    </row>
    <row r="3115" spans="1:6" ht="19.2" x14ac:dyDescent="0.3">
      <c r="A3115" s="4" t="s">
        <v>394</v>
      </c>
      <c r="B3115" s="24" t="s">
        <v>324</v>
      </c>
      <c r="C3115" s="25" t="s">
        <v>85</v>
      </c>
      <c r="D3115" s="7">
        <v>281509.51</v>
      </c>
      <c r="E3115" s="16">
        <v>45519</v>
      </c>
      <c r="F3115" s="22">
        <v>0</v>
      </c>
    </row>
    <row r="3116" spans="1:6" ht="19.2" x14ac:dyDescent="0.3">
      <c r="A3116" s="4" t="s">
        <v>394</v>
      </c>
      <c r="B3116" s="24" t="s">
        <v>324</v>
      </c>
      <c r="C3116" s="25" t="s">
        <v>86</v>
      </c>
      <c r="D3116" s="7">
        <v>1694074.57</v>
      </c>
      <c r="E3116" s="16">
        <v>45519</v>
      </c>
      <c r="F3116" s="22">
        <v>0</v>
      </c>
    </row>
    <row r="3117" spans="1:6" ht="19.2" x14ac:dyDescent="0.3">
      <c r="A3117" s="4" t="s">
        <v>394</v>
      </c>
      <c r="B3117" s="24" t="s">
        <v>324</v>
      </c>
      <c r="C3117" s="25" t="s">
        <v>87</v>
      </c>
      <c r="D3117" s="7">
        <v>412791.7</v>
      </c>
      <c r="E3117" s="16">
        <v>45519</v>
      </c>
      <c r="F3117" s="22">
        <v>0</v>
      </c>
    </row>
    <row r="3118" spans="1:6" ht="19.2" x14ac:dyDescent="0.3">
      <c r="A3118" s="4" t="s">
        <v>394</v>
      </c>
      <c r="B3118" s="24" t="s">
        <v>324</v>
      </c>
      <c r="C3118" s="25" t="s">
        <v>88</v>
      </c>
      <c r="D3118" s="7">
        <v>1118202.3799999999</v>
      </c>
      <c r="E3118" s="16">
        <v>45519</v>
      </c>
      <c r="F3118" s="22">
        <v>0</v>
      </c>
    </row>
    <row r="3119" spans="1:6" ht="19.2" x14ac:dyDescent="0.3">
      <c r="A3119" s="4" t="s">
        <v>394</v>
      </c>
      <c r="B3119" s="24" t="s">
        <v>324</v>
      </c>
      <c r="C3119" s="25" t="s">
        <v>89</v>
      </c>
      <c r="D3119" s="7">
        <v>272470.09999999998</v>
      </c>
      <c r="E3119" s="16">
        <v>45519</v>
      </c>
      <c r="F3119" s="22">
        <v>0</v>
      </c>
    </row>
    <row r="3120" spans="1:6" ht="19.2" x14ac:dyDescent="0.3">
      <c r="A3120" s="4" t="s">
        <v>394</v>
      </c>
      <c r="B3120" s="24" t="s">
        <v>324</v>
      </c>
      <c r="C3120" s="25" t="s">
        <v>90</v>
      </c>
      <c r="D3120" s="7">
        <v>1107156.51</v>
      </c>
      <c r="E3120" s="16">
        <v>45762</v>
      </c>
      <c r="F3120" s="22">
        <v>0</v>
      </c>
    </row>
    <row r="3121" spans="1:6" ht="19.2" x14ac:dyDescent="0.3">
      <c r="A3121" s="4" t="s">
        <v>394</v>
      </c>
      <c r="B3121" s="24" t="s">
        <v>324</v>
      </c>
      <c r="C3121" s="25" t="s">
        <v>91</v>
      </c>
      <c r="D3121" s="7">
        <v>272470.09999999998</v>
      </c>
      <c r="E3121" s="16">
        <v>45762</v>
      </c>
      <c r="F3121" s="22">
        <v>0</v>
      </c>
    </row>
    <row r="3122" spans="1:6" ht="19.2" x14ac:dyDescent="0.3">
      <c r="A3122" s="4" t="s">
        <v>394</v>
      </c>
      <c r="B3122" s="24" t="s">
        <v>324</v>
      </c>
      <c r="C3122" s="25" t="s">
        <v>92</v>
      </c>
      <c r="D3122" s="7">
        <v>10633620.24</v>
      </c>
      <c r="E3122" s="16">
        <v>45519</v>
      </c>
      <c r="F3122" s="22">
        <v>0</v>
      </c>
    </row>
    <row r="3123" spans="1:6" ht="19.2" x14ac:dyDescent="0.3">
      <c r="A3123" s="4" t="s">
        <v>394</v>
      </c>
      <c r="B3123" s="24" t="s">
        <v>324</v>
      </c>
      <c r="C3123" s="25" t="s">
        <v>93</v>
      </c>
      <c r="D3123" s="7">
        <v>2591072.6</v>
      </c>
      <c r="E3123" s="16">
        <v>45519</v>
      </c>
      <c r="F3123" s="22">
        <v>0</v>
      </c>
    </row>
    <row r="3124" spans="1:6" ht="19.2" x14ac:dyDescent="0.3">
      <c r="A3124" s="4" t="s">
        <v>394</v>
      </c>
      <c r="B3124" s="24" t="s">
        <v>325</v>
      </c>
      <c r="C3124" s="25" t="s">
        <v>60</v>
      </c>
      <c r="D3124" s="7">
        <v>2619.7399999999998</v>
      </c>
      <c r="E3124" s="16">
        <v>45519</v>
      </c>
      <c r="F3124" s="22">
        <v>0</v>
      </c>
    </row>
    <row r="3125" spans="1:6" ht="19.2" x14ac:dyDescent="0.3">
      <c r="A3125" s="4" t="s">
        <v>394</v>
      </c>
      <c r="B3125" s="24" t="s">
        <v>325</v>
      </c>
      <c r="C3125" s="25" t="s">
        <v>62</v>
      </c>
      <c r="D3125" s="7">
        <v>2533.38</v>
      </c>
      <c r="E3125" s="16">
        <v>45519</v>
      </c>
      <c r="F3125" s="22">
        <v>0</v>
      </c>
    </row>
    <row r="3126" spans="1:6" ht="19.2" x14ac:dyDescent="0.3">
      <c r="A3126" s="4" t="s">
        <v>394</v>
      </c>
      <c r="B3126" s="24" t="s">
        <v>325</v>
      </c>
      <c r="C3126" s="25" t="s">
        <v>64</v>
      </c>
      <c r="D3126" s="7">
        <v>2994.41</v>
      </c>
      <c r="E3126" s="16">
        <v>45519</v>
      </c>
      <c r="F3126" s="22">
        <v>0</v>
      </c>
    </row>
    <row r="3127" spans="1:6" ht="19.2" x14ac:dyDescent="0.3">
      <c r="A3127" s="4" t="s">
        <v>394</v>
      </c>
      <c r="B3127" s="24" t="s">
        <v>325</v>
      </c>
      <c r="C3127" s="25" t="s">
        <v>66</v>
      </c>
      <c r="D3127" s="7">
        <v>2347.44</v>
      </c>
      <c r="E3127" s="16">
        <v>45519</v>
      </c>
      <c r="F3127" s="22">
        <v>0</v>
      </c>
    </row>
    <row r="3128" spans="1:6" ht="19.2" x14ac:dyDescent="0.3">
      <c r="A3128" s="4" t="s">
        <v>394</v>
      </c>
      <c r="B3128" s="24" t="s">
        <v>325</v>
      </c>
      <c r="C3128" s="25" t="s">
        <v>57</v>
      </c>
      <c r="D3128" s="7">
        <v>7849.49</v>
      </c>
      <c r="E3128" s="16">
        <v>45504</v>
      </c>
      <c r="F3128" s="22">
        <v>0</v>
      </c>
    </row>
    <row r="3129" spans="1:6" ht="19.2" x14ac:dyDescent="0.3">
      <c r="A3129" s="4" t="s">
        <v>394</v>
      </c>
      <c r="B3129" s="24" t="s">
        <v>325</v>
      </c>
      <c r="C3129" s="25" t="s">
        <v>80</v>
      </c>
      <c r="D3129" s="7">
        <v>6861.17</v>
      </c>
      <c r="E3129" s="16">
        <v>45488</v>
      </c>
      <c r="F3129" s="22">
        <v>0</v>
      </c>
    </row>
    <row r="3130" spans="1:6" ht="19.2" x14ac:dyDescent="0.3">
      <c r="A3130" s="4" t="s">
        <v>394</v>
      </c>
      <c r="B3130" s="24" t="s">
        <v>325</v>
      </c>
      <c r="C3130" s="25" t="s">
        <v>82</v>
      </c>
      <c r="D3130" s="7">
        <v>2379.65</v>
      </c>
      <c r="E3130" s="16">
        <v>45519</v>
      </c>
      <c r="F3130" s="22">
        <v>0</v>
      </c>
    </row>
    <row r="3131" spans="1:6" ht="19.2" x14ac:dyDescent="0.3">
      <c r="A3131" s="4" t="s">
        <v>394</v>
      </c>
      <c r="B3131" s="24" t="s">
        <v>325</v>
      </c>
      <c r="C3131" s="25" t="s">
        <v>84</v>
      </c>
      <c r="D3131" s="7">
        <v>2307.13</v>
      </c>
      <c r="E3131" s="16">
        <v>45519</v>
      </c>
      <c r="F3131" s="22">
        <v>0</v>
      </c>
    </row>
    <row r="3132" spans="1:6" ht="19.2" x14ac:dyDescent="0.3">
      <c r="A3132" s="4" t="s">
        <v>394</v>
      </c>
      <c r="B3132" s="24" t="s">
        <v>325</v>
      </c>
      <c r="C3132" s="25" t="s">
        <v>86</v>
      </c>
      <c r="D3132" s="7">
        <v>3513.13</v>
      </c>
      <c r="E3132" s="16">
        <v>45519</v>
      </c>
      <c r="F3132" s="22">
        <v>0</v>
      </c>
    </row>
    <row r="3133" spans="1:6" ht="19.2" x14ac:dyDescent="0.3">
      <c r="A3133" s="4" t="s">
        <v>394</v>
      </c>
      <c r="B3133" s="24" t="s">
        <v>325</v>
      </c>
      <c r="C3133" s="25" t="s">
        <v>88</v>
      </c>
      <c r="D3133" s="7">
        <v>2318.9</v>
      </c>
      <c r="E3133" s="16">
        <v>45519</v>
      </c>
      <c r="F3133" s="22">
        <v>0</v>
      </c>
    </row>
    <row r="3134" spans="1:6" ht="19.2" x14ac:dyDescent="0.3">
      <c r="A3134" s="4" t="s">
        <v>394</v>
      </c>
      <c r="B3134" s="24" t="s">
        <v>325</v>
      </c>
      <c r="C3134" s="25" t="s">
        <v>90</v>
      </c>
      <c r="D3134" s="7">
        <v>2318.9</v>
      </c>
      <c r="E3134" s="16">
        <v>45762</v>
      </c>
      <c r="F3134" s="22">
        <v>0</v>
      </c>
    </row>
    <row r="3135" spans="1:6" ht="19.2" x14ac:dyDescent="0.3">
      <c r="A3135" s="4" t="s">
        <v>394</v>
      </c>
      <c r="B3135" s="24" t="s">
        <v>325</v>
      </c>
      <c r="C3135" s="25" t="s">
        <v>92</v>
      </c>
      <c r="D3135" s="7">
        <v>22051.72</v>
      </c>
      <c r="E3135" s="16">
        <v>45519</v>
      </c>
      <c r="F3135" s="22">
        <v>0</v>
      </c>
    </row>
    <row r="3136" spans="1:6" ht="19.2" x14ac:dyDescent="0.3">
      <c r="A3136" s="4" t="s">
        <v>394</v>
      </c>
      <c r="B3136" s="24" t="s">
        <v>326</v>
      </c>
      <c r="C3136" s="25" t="s">
        <v>64</v>
      </c>
      <c r="D3136" s="7">
        <v>711883.72</v>
      </c>
      <c r="E3136" s="16">
        <v>45519</v>
      </c>
      <c r="F3136" s="22">
        <v>0</v>
      </c>
    </row>
    <row r="3137" spans="1:6" ht="19.2" x14ac:dyDescent="0.3">
      <c r="A3137" s="4" t="s">
        <v>394</v>
      </c>
      <c r="B3137" s="24" t="s">
        <v>326</v>
      </c>
      <c r="C3137" s="25" t="s">
        <v>65</v>
      </c>
      <c r="D3137" s="7">
        <v>186612.86</v>
      </c>
      <c r="E3137" s="16">
        <v>45519</v>
      </c>
      <c r="F3137" s="22">
        <v>0</v>
      </c>
    </row>
    <row r="3138" spans="1:6" ht="19.2" x14ac:dyDescent="0.3">
      <c r="A3138" s="4" t="s">
        <v>394</v>
      </c>
      <c r="B3138" s="24" t="s">
        <v>326</v>
      </c>
      <c r="C3138" s="25" t="s">
        <v>66</v>
      </c>
      <c r="D3138" s="7">
        <v>558075.19999999995</v>
      </c>
      <c r="E3138" s="16">
        <v>45519</v>
      </c>
      <c r="F3138" s="22">
        <v>0</v>
      </c>
    </row>
    <row r="3139" spans="1:6" ht="19.2" x14ac:dyDescent="0.3">
      <c r="A3139" s="4" t="s">
        <v>394</v>
      </c>
      <c r="B3139" s="24" t="s">
        <v>326</v>
      </c>
      <c r="C3139" s="25" t="s">
        <v>67</v>
      </c>
      <c r="D3139" s="7">
        <v>146293.56</v>
      </c>
      <c r="E3139" s="16">
        <v>45519</v>
      </c>
      <c r="F3139" s="22">
        <v>0</v>
      </c>
    </row>
    <row r="3140" spans="1:6" ht="19.2" x14ac:dyDescent="0.3">
      <c r="A3140" s="4" t="s">
        <v>394</v>
      </c>
      <c r="B3140" s="24" t="s">
        <v>326</v>
      </c>
      <c r="C3140" s="25" t="s">
        <v>57</v>
      </c>
      <c r="D3140" s="7">
        <v>1866121.72</v>
      </c>
      <c r="E3140" s="16">
        <v>45504</v>
      </c>
      <c r="F3140" s="22">
        <v>0</v>
      </c>
    </row>
    <row r="3141" spans="1:6" ht="19.2" x14ac:dyDescent="0.3">
      <c r="A3141" s="4" t="s">
        <v>394</v>
      </c>
      <c r="B3141" s="24" t="s">
        <v>326</v>
      </c>
      <c r="C3141" s="25" t="s">
        <v>72</v>
      </c>
      <c r="D3141" s="7">
        <v>351701.9</v>
      </c>
      <c r="E3141" s="16">
        <v>45504</v>
      </c>
      <c r="F3141" s="22">
        <v>0</v>
      </c>
    </row>
    <row r="3142" spans="1:6" ht="19.2" x14ac:dyDescent="0.3">
      <c r="A3142" s="4" t="s">
        <v>394</v>
      </c>
      <c r="B3142" s="24" t="s">
        <v>326</v>
      </c>
      <c r="C3142" s="25" t="s">
        <v>80</v>
      </c>
      <c r="D3142" s="7">
        <v>1631159.9</v>
      </c>
      <c r="E3142" s="16">
        <v>45488</v>
      </c>
      <c r="F3142" s="22">
        <v>0</v>
      </c>
    </row>
    <row r="3143" spans="1:6" ht="19.2" x14ac:dyDescent="0.3">
      <c r="A3143" s="4" t="s">
        <v>394</v>
      </c>
      <c r="B3143" s="24" t="s">
        <v>326</v>
      </c>
      <c r="C3143" s="25" t="s">
        <v>81</v>
      </c>
      <c r="D3143" s="7">
        <v>427591.47</v>
      </c>
      <c r="E3143" s="16">
        <v>45488</v>
      </c>
      <c r="F3143" s="22">
        <v>0</v>
      </c>
    </row>
    <row r="3144" spans="1:6" ht="19.2" x14ac:dyDescent="0.3">
      <c r="A3144" s="4" t="s">
        <v>394</v>
      </c>
      <c r="B3144" s="24" t="s">
        <v>326</v>
      </c>
      <c r="C3144" s="25" t="s">
        <v>86</v>
      </c>
      <c r="D3144" s="7">
        <v>835202.94</v>
      </c>
      <c r="E3144" s="16">
        <v>45519</v>
      </c>
      <c r="F3144" s="22">
        <v>0</v>
      </c>
    </row>
    <row r="3145" spans="1:6" ht="19.2" x14ac:dyDescent="0.3">
      <c r="A3145" s="4" t="s">
        <v>394</v>
      </c>
      <c r="B3145" s="24" t="s">
        <v>326</v>
      </c>
      <c r="C3145" s="25" t="s">
        <v>87</v>
      </c>
      <c r="D3145" s="7">
        <v>218939.7</v>
      </c>
      <c r="E3145" s="16">
        <v>45519</v>
      </c>
      <c r="F3145" s="22">
        <v>0</v>
      </c>
    </row>
    <row r="3146" spans="1:6" ht="19.2" x14ac:dyDescent="0.3">
      <c r="A3146" s="4" t="s">
        <v>394</v>
      </c>
      <c r="B3146" s="24" t="s">
        <v>326</v>
      </c>
      <c r="C3146" s="25" t="s">
        <v>88</v>
      </c>
      <c r="D3146" s="7">
        <v>551289.74</v>
      </c>
      <c r="E3146" s="16">
        <v>45519</v>
      </c>
      <c r="F3146" s="22">
        <v>0</v>
      </c>
    </row>
    <row r="3147" spans="1:6" ht="19.2" x14ac:dyDescent="0.3">
      <c r="A3147" s="4" t="s">
        <v>394</v>
      </c>
      <c r="B3147" s="24" t="s">
        <v>326</v>
      </c>
      <c r="C3147" s="25" t="s">
        <v>89</v>
      </c>
      <c r="D3147" s="7">
        <v>144514.82999999999</v>
      </c>
      <c r="E3147" s="16">
        <v>45519</v>
      </c>
      <c r="F3147" s="22">
        <v>0</v>
      </c>
    </row>
    <row r="3148" spans="1:6" ht="19.2" x14ac:dyDescent="0.3">
      <c r="A3148" s="4" t="s">
        <v>394</v>
      </c>
      <c r="B3148" s="24" t="s">
        <v>326</v>
      </c>
      <c r="C3148" s="25" t="s">
        <v>90</v>
      </c>
      <c r="D3148" s="7">
        <v>551289.74</v>
      </c>
      <c r="E3148" s="16">
        <v>45762</v>
      </c>
      <c r="F3148" s="22">
        <v>0</v>
      </c>
    </row>
    <row r="3149" spans="1:6" ht="19.2" x14ac:dyDescent="0.3">
      <c r="A3149" s="4" t="s">
        <v>394</v>
      </c>
      <c r="B3149" s="24" t="s">
        <v>326</v>
      </c>
      <c r="C3149" s="25" t="s">
        <v>91</v>
      </c>
      <c r="D3149" s="7">
        <v>144514.82999999999</v>
      </c>
      <c r="E3149" s="16">
        <v>45762</v>
      </c>
      <c r="F3149" s="22">
        <v>0</v>
      </c>
    </row>
    <row r="3150" spans="1:6" ht="19.2" x14ac:dyDescent="0.3">
      <c r="A3150" s="4" t="s">
        <v>394</v>
      </c>
      <c r="B3150" s="24" t="s">
        <v>326</v>
      </c>
      <c r="C3150" s="25" t="s">
        <v>92</v>
      </c>
      <c r="D3150" s="7">
        <v>5242526.59</v>
      </c>
      <c r="E3150" s="16">
        <v>45519</v>
      </c>
      <c r="F3150" s="22">
        <v>0</v>
      </c>
    </row>
    <row r="3151" spans="1:6" ht="19.2" x14ac:dyDescent="0.3">
      <c r="A3151" s="4" t="s">
        <v>394</v>
      </c>
      <c r="B3151" s="24" t="s">
        <v>326</v>
      </c>
      <c r="C3151" s="25" t="s">
        <v>93</v>
      </c>
      <c r="D3151" s="7">
        <v>1374273.41</v>
      </c>
      <c r="E3151" s="16">
        <v>45519</v>
      </c>
      <c r="F3151" s="22">
        <v>0</v>
      </c>
    </row>
    <row r="3152" spans="1:6" ht="19.2" x14ac:dyDescent="0.3">
      <c r="A3152" s="4" t="s">
        <v>394</v>
      </c>
      <c r="B3152" s="24" t="s">
        <v>327</v>
      </c>
      <c r="C3152" s="25" t="s">
        <v>60</v>
      </c>
      <c r="D3152" s="7">
        <v>3691.48</v>
      </c>
      <c r="E3152" s="16">
        <v>45519</v>
      </c>
      <c r="F3152" s="22">
        <v>0</v>
      </c>
    </row>
    <row r="3153" spans="1:6" ht="19.2" x14ac:dyDescent="0.3">
      <c r="A3153" s="4" t="s">
        <v>394</v>
      </c>
      <c r="B3153" s="24" t="s">
        <v>327</v>
      </c>
      <c r="C3153" s="25" t="s">
        <v>62</v>
      </c>
      <c r="D3153" s="7">
        <v>3569.8</v>
      </c>
      <c r="E3153" s="16">
        <v>45519</v>
      </c>
      <c r="F3153" s="22">
        <v>0</v>
      </c>
    </row>
    <row r="3154" spans="1:6" ht="19.2" x14ac:dyDescent="0.3">
      <c r="A3154" s="4" t="s">
        <v>394</v>
      </c>
      <c r="B3154" s="24" t="s">
        <v>327</v>
      </c>
      <c r="C3154" s="25" t="s">
        <v>64</v>
      </c>
      <c r="D3154" s="7">
        <v>4219.43</v>
      </c>
      <c r="E3154" s="16">
        <v>45519</v>
      </c>
      <c r="F3154" s="22">
        <v>0</v>
      </c>
    </row>
    <row r="3155" spans="1:6" ht="19.2" x14ac:dyDescent="0.3">
      <c r="A3155" s="4" t="s">
        <v>394</v>
      </c>
      <c r="B3155" s="24" t="s">
        <v>327</v>
      </c>
      <c r="C3155" s="25" t="s">
        <v>66</v>
      </c>
      <c r="D3155" s="7">
        <v>3307.78</v>
      </c>
      <c r="E3155" s="16">
        <v>45519</v>
      </c>
      <c r="F3155" s="22">
        <v>0</v>
      </c>
    </row>
    <row r="3156" spans="1:6" ht="19.2" x14ac:dyDescent="0.3">
      <c r="A3156" s="4" t="s">
        <v>394</v>
      </c>
      <c r="B3156" s="24" t="s">
        <v>327</v>
      </c>
      <c r="C3156" s="25" t="s">
        <v>57</v>
      </c>
      <c r="D3156" s="7">
        <v>11060.74</v>
      </c>
      <c r="E3156" s="16">
        <v>45504</v>
      </c>
      <c r="F3156" s="22">
        <v>0</v>
      </c>
    </row>
    <row r="3157" spans="1:6" ht="19.2" x14ac:dyDescent="0.3">
      <c r="A3157" s="4" t="s">
        <v>394</v>
      </c>
      <c r="B3157" s="24" t="s">
        <v>327</v>
      </c>
      <c r="C3157" s="25" t="s">
        <v>80</v>
      </c>
      <c r="D3157" s="7">
        <v>9668.09</v>
      </c>
      <c r="E3157" s="16">
        <v>45488</v>
      </c>
      <c r="F3157" s="22">
        <v>0</v>
      </c>
    </row>
    <row r="3158" spans="1:6" ht="19.2" x14ac:dyDescent="0.3">
      <c r="A3158" s="4" t="s">
        <v>394</v>
      </c>
      <c r="B3158" s="24" t="s">
        <v>327</v>
      </c>
      <c r="C3158" s="25" t="s">
        <v>82</v>
      </c>
      <c r="D3158" s="7">
        <v>3353.17</v>
      </c>
      <c r="E3158" s="16">
        <v>45519</v>
      </c>
      <c r="F3158" s="22">
        <v>0</v>
      </c>
    </row>
    <row r="3159" spans="1:6" ht="19.2" x14ac:dyDescent="0.3">
      <c r="A3159" s="4" t="s">
        <v>394</v>
      </c>
      <c r="B3159" s="24" t="s">
        <v>327</v>
      </c>
      <c r="C3159" s="25" t="s">
        <v>84</v>
      </c>
      <c r="D3159" s="7">
        <v>3250.98</v>
      </c>
      <c r="E3159" s="16">
        <v>45519</v>
      </c>
      <c r="F3159" s="22">
        <v>0</v>
      </c>
    </row>
    <row r="3160" spans="1:6" ht="19.2" x14ac:dyDescent="0.3">
      <c r="A3160" s="4" t="s">
        <v>394</v>
      </c>
      <c r="B3160" s="24" t="s">
        <v>327</v>
      </c>
      <c r="C3160" s="25" t="s">
        <v>86</v>
      </c>
      <c r="D3160" s="7">
        <v>4950.3500000000004</v>
      </c>
      <c r="E3160" s="16">
        <v>45519</v>
      </c>
      <c r="F3160" s="22">
        <v>0</v>
      </c>
    </row>
    <row r="3161" spans="1:6" ht="19.2" x14ac:dyDescent="0.3">
      <c r="A3161" s="4" t="s">
        <v>394</v>
      </c>
      <c r="B3161" s="24" t="s">
        <v>327</v>
      </c>
      <c r="C3161" s="25" t="s">
        <v>88</v>
      </c>
      <c r="D3161" s="7">
        <v>3267.56</v>
      </c>
      <c r="E3161" s="16">
        <v>45519</v>
      </c>
      <c r="F3161" s="22">
        <v>0</v>
      </c>
    </row>
    <row r="3162" spans="1:6" ht="19.2" x14ac:dyDescent="0.3">
      <c r="A3162" s="4" t="s">
        <v>394</v>
      </c>
      <c r="B3162" s="24" t="s">
        <v>327</v>
      </c>
      <c r="C3162" s="25" t="s">
        <v>90</v>
      </c>
      <c r="D3162" s="7">
        <v>3267.56</v>
      </c>
      <c r="E3162" s="16">
        <v>45762</v>
      </c>
      <c r="F3162" s="22">
        <v>0</v>
      </c>
    </row>
    <row r="3163" spans="1:6" ht="19.2" x14ac:dyDescent="0.3">
      <c r="A3163" s="4" t="s">
        <v>394</v>
      </c>
      <c r="B3163" s="24" t="s">
        <v>327</v>
      </c>
      <c r="C3163" s="25" t="s">
        <v>92</v>
      </c>
      <c r="D3163" s="7">
        <v>31073.119999999999</v>
      </c>
      <c r="E3163" s="16">
        <v>45519</v>
      </c>
      <c r="F3163" s="22">
        <v>0</v>
      </c>
    </row>
    <row r="3164" spans="1:6" ht="19.2" x14ac:dyDescent="0.3">
      <c r="A3164" s="4" t="s">
        <v>394</v>
      </c>
      <c r="B3164" s="24" t="s">
        <v>329</v>
      </c>
      <c r="C3164" s="25" t="s">
        <v>60</v>
      </c>
      <c r="D3164" s="7">
        <v>359280.13</v>
      </c>
      <c r="E3164" s="16">
        <v>45519</v>
      </c>
      <c r="F3164" s="22">
        <v>0</v>
      </c>
    </row>
    <row r="3165" spans="1:6" ht="19.2" x14ac:dyDescent="0.3">
      <c r="A3165" s="4" t="s">
        <v>394</v>
      </c>
      <c r="B3165" s="24" t="s">
        <v>329</v>
      </c>
      <c r="C3165" s="25" t="s">
        <v>61</v>
      </c>
      <c r="D3165" s="7">
        <v>94103.99</v>
      </c>
      <c r="E3165" s="16">
        <v>45519</v>
      </c>
      <c r="F3165" s="22">
        <v>0</v>
      </c>
    </row>
    <row r="3166" spans="1:6" ht="19.2" x14ac:dyDescent="0.3">
      <c r="A3166" s="4" t="s">
        <v>394</v>
      </c>
      <c r="B3166" s="24" t="s">
        <v>329</v>
      </c>
      <c r="C3166" s="25" t="s">
        <v>62</v>
      </c>
      <c r="D3166" s="7">
        <v>347436.57</v>
      </c>
      <c r="E3166" s="16">
        <v>45519</v>
      </c>
      <c r="F3166" s="22">
        <v>0</v>
      </c>
    </row>
    <row r="3167" spans="1:6" ht="19.2" x14ac:dyDescent="0.3">
      <c r="A3167" s="4" t="s">
        <v>394</v>
      </c>
      <c r="B3167" s="24" t="s">
        <v>329</v>
      </c>
      <c r="C3167" s="25" t="s">
        <v>63</v>
      </c>
      <c r="D3167" s="7">
        <v>91001.88</v>
      </c>
      <c r="E3167" s="16">
        <v>45519</v>
      </c>
      <c r="F3167" s="22">
        <v>0</v>
      </c>
    </row>
    <row r="3168" spans="1:6" ht="19.2" x14ac:dyDescent="0.3">
      <c r="A3168" s="4" t="s">
        <v>394</v>
      </c>
      <c r="B3168" s="24" t="s">
        <v>329</v>
      </c>
      <c r="C3168" s="25" t="s">
        <v>64</v>
      </c>
      <c r="D3168" s="7">
        <v>410662.8</v>
      </c>
      <c r="E3168" s="16">
        <v>45519</v>
      </c>
      <c r="F3168" s="22">
        <v>0</v>
      </c>
    </row>
    <row r="3169" spans="1:6" ht="19.2" x14ac:dyDescent="0.3">
      <c r="A3169" s="4" t="s">
        <v>394</v>
      </c>
      <c r="B3169" s="24" t="s">
        <v>329</v>
      </c>
      <c r="C3169" s="25" t="s">
        <v>65</v>
      </c>
      <c r="D3169" s="7">
        <v>103580.04</v>
      </c>
      <c r="E3169" s="16">
        <v>45519</v>
      </c>
      <c r="F3169" s="22">
        <v>0</v>
      </c>
    </row>
    <row r="3170" spans="1:6" ht="19.2" x14ac:dyDescent="0.3">
      <c r="A3170" s="4" t="s">
        <v>394</v>
      </c>
      <c r="B3170" s="24" t="s">
        <v>329</v>
      </c>
      <c r="C3170" s="25" t="s">
        <v>66</v>
      </c>
      <c r="D3170" s="7">
        <v>321935.62</v>
      </c>
      <c r="E3170" s="16">
        <v>45519</v>
      </c>
      <c r="F3170" s="22">
        <v>0</v>
      </c>
    </row>
    <row r="3171" spans="1:6" ht="19.2" x14ac:dyDescent="0.3">
      <c r="A3171" s="4" t="s">
        <v>394</v>
      </c>
      <c r="B3171" s="24" t="s">
        <v>329</v>
      </c>
      <c r="C3171" s="25" t="s">
        <v>67</v>
      </c>
      <c r="D3171" s="7">
        <v>81200.69</v>
      </c>
      <c r="E3171" s="16">
        <v>45519</v>
      </c>
      <c r="F3171" s="22">
        <v>0</v>
      </c>
    </row>
    <row r="3172" spans="1:6" ht="19.2" x14ac:dyDescent="0.3">
      <c r="A3172" s="4" t="s">
        <v>394</v>
      </c>
      <c r="B3172" s="24" t="s">
        <v>329</v>
      </c>
      <c r="C3172" s="25" t="s">
        <v>57</v>
      </c>
      <c r="D3172" s="7">
        <v>1076505.54</v>
      </c>
      <c r="E3172" s="16">
        <v>45504</v>
      </c>
      <c r="F3172" s="22">
        <v>0</v>
      </c>
    </row>
    <row r="3173" spans="1:6" ht="19.2" x14ac:dyDescent="0.3">
      <c r="A3173" s="4" t="s">
        <v>394</v>
      </c>
      <c r="B3173" s="24" t="s">
        <v>329</v>
      </c>
      <c r="C3173" s="25" t="s">
        <v>72</v>
      </c>
      <c r="D3173" s="7">
        <v>195213.22</v>
      </c>
      <c r="E3173" s="16">
        <v>45504</v>
      </c>
      <c r="F3173" s="22">
        <v>0</v>
      </c>
    </row>
    <row r="3174" spans="1:6" ht="19.2" x14ac:dyDescent="0.3">
      <c r="A3174" s="4" t="s">
        <v>394</v>
      </c>
      <c r="B3174" s="24" t="s">
        <v>329</v>
      </c>
      <c r="C3174" s="25" t="s">
        <v>80</v>
      </c>
      <c r="D3174" s="7">
        <v>991189.7</v>
      </c>
      <c r="E3174" s="16">
        <v>45488</v>
      </c>
      <c r="F3174" s="22">
        <v>0</v>
      </c>
    </row>
    <row r="3175" spans="1:6" ht="19.2" x14ac:dyDescent="0.3">
      <c r="A3175" s="4" t="s">
        <v>394</v>
      </c>
      <c r="B3175" s="24" t="s">
        <v>329</v>
      </c>
      <c r="C3175" s="25" t="s">
        <v>81</v>
      </c>
      <c r="D3175" s="7">
        <v>237335.97</v>
      </c>
      <c r="E3175" s="16">
        <v>45488</v>
      </c>
      <c r="F3175" s="22">
        <v>0</v>
      </c>
    </row>
    <row r="3176" spans="1:6" ht="19.2" x14ac:dyDescent="0.3">
      <c r="A3176" s="4" t="s">
        <v>394</v>
      </c>
      <c r="B3176" s="24" t="s">
        <v>329</v>
      </c>
      <c r="C3176" s="25" t="s">
        <v>82</v>
      </c>
      <c r="D3176" s="7">
        <v>326353.5</v>
      </c>
      <c r="E3176" s="16">
        <v>45792</v>
      </c>
      <c r="F3176" s="22">
        <v>0</v>
      </c>
    </row>
    <row r="3177" spans="1:6" ht="19.2" x14ac:dyDescent="0.3">
      <c r="A3177" s="4" t="s">
        <v>394</v>
      </c>
      <c r="B3177" s="24" t="s">
        <v>329</v>
      </c>
      <c r="C3177" s="25" t="s">
        <v>83</v>
      </c>
      <c r="D3177" s="7">
        <v>85479.72</v>
      </c>
      <c r="E3177" s="16">
        <v>45792</v>
      </c>
      <c r="F3177" s="22">
        <v>0</v>
      </c>
    </row>
    <row r="3178" spans="1:6" ht="19.2" x14ac:dyDescent="0.3">
      <c r="A3178" s="4" t="s">
        <v>394</v>
      </c>
      <c r="B3178" s="24" t="s">
        <v>329</v>
      </c>
      <c r="C3178" s="25" t="s">
        <v>84</v>
      </c>
      <c r="D3178" s="7">
        <v>316407.17</v>
      </c>
      <c r="E3178" s="16">
        <v>45792</v>
      </c>
      <c r="F3178" s="22">
        <v>0</v>
      </c>
    </row>
    <row r="3179" spans="1:6" ht="19.2" x14ac:dyDescent="0.3">
      <c r="A3179" s="4" t="s">
        <v>394</v>
      </c>
      <c r="B3179" s="24" t="s">
        <v>329</v>
      </c>
      <c r="C3179" s="25" t="s">
        <v>85</v>
      </c>
      <c r="D3179" s="7">
        <v>82874.539999999994</v>
      </c>
      <c r="E3179" s="16">
        <v>45792</v>
      </c>
      <c r="F3179" s="22">
        <v>0</v>
      </c>
    </row>
    <row r="3180" spans="1:6" ht="19.2" x14ac:dyDescent="0.3">
      <c r="A3180" s="4" t="s">
        <v>394</v>
      </c>
      <c r="B3180" s="24" t="s">
        <v>329</v>
      </c>
      <c r="C3180" s="25" t="s">
        <v>86</v>
      </c>
      <c r="D3180" s="7">
        <v>481801.68</v>
      </c>
      <c r="E3180" s="16">
        <v>45519</v>
      </c>
      <c r="F3180" s="22">
        <v>0</v>
      </c>
    </row>
    <row r="3181" spans="1:6" ht="19.2" x14ac:dyDescent="0.3">
      <c r="A3181" s="4" t="s">
        <v>394</v>
      </c>
      <c r="B3181" s="24" t="s">
        <v>329</v>
      </c>
      <c r="C3181" s="25" t="s">
        <v>87</v>
      </c>
      <c r="D3181" s="7">
        <v>121523.16</v>
      </c>
      <c r="E3181" s="16">
        <v>45519</v>
      </c>
      <c r="F3181" s="22">
        <v>0</v>
      </c>
    </row>
    <row r="3182" spans="1:6" ht="19.2" x14ac:dyDescent="0.3">
      <c r="A3182" s="4" t="s">
        <v>394</v>
      </c>
      <c r="B3182" s="24" t="s">
        <v>329</v>
      </c>
      <c r="C3182" s="25" t="s">
        <v>88</v>
      </c>
      <c r="D3182" s="7">
        <v>318021.3</v>
      </c>
      <c r="E3182" s="16">
        <v>45519</v>
      </c>
      <c r="F3182" s="22">
        <v>0</v>
      </c>
    </row>
    <row r="3183" spans="1:6" ht="19.2" x14ac:dyDescent="0.3">
      <c r="A3183" s="4" t="s">
        <v>394</v>
      </c>
      <c r="B3183" s="24" t="s">
        <v>329</v>
      </c>
      <c r="C3183" s="25" t="s">
        <v>89</v>
      </c>
      <c r="D3183" s="7">
        <v>80213.399999999994</v>
      </c>
      <c r="E3183" s="16">
        <v>45519</v>
      </c>
      <c r="F3183" s="22">
        <v>0</v>
      </c>
    </row>
    <row r="3184" spans="1:6" ht="19.2" x14ac:dyDescent="0.3">
      <c r="A3184" s="4" t="s">
        <v>394</v>
      </c>
      <c r="B3184" s="24" t="s">
        <v>329</v>
      </c>
      <c r="C3184" s="25" t="s">
        <v>90</v>
      </c>
      <c r="D3184" s="7">
        <v>318021.3</v>
      </c>
      <c r="E3184" s="16">
        <v>45762</v>
      </c>
      <c r="F3184" s="22">
        <v>0</v>
      </c>
    </row>
    <row r="3185" spans="1:6" ht="19.2" x14ac:dyDescent="0.3">
      <c r="A3185" s="4" t="s">
        <v>394</v>
      </c>
      <c r="B3185" s="24" t="s">
        <v>329</v>
      </c>
      <c r="C3185" s="25" t="s">
        <v>91</v>
      </c>
      <c r="D3185" s="7">
        <v>80213.399999999994</v>
      </c>
      <c r="E3185" s="16">
        <v>45762</v>
      </c>
      <c r="F3185" s="22">
        <v>0</v>
      </c>
    </row>
    <row r="3186" spans="1:6" ht="19.2" x14ac:dyDescent="0.3">
      <c r="A3186" s="4" t="s">
        <v>394</v>
      </c>
      <c r="B3186" s="24" t="s">
        <v>329</v>
      </c>
      <c r="C3186" s="25" t="s">
        <v>92</v>
      </c>
      <c r="D3186" s="7">
        <v>3024244.8</v>
      </c>
      <c r="E3186" s="16">
        <v>45519</v>
      </c>
      <c r="F3186" s="22">
        <v>0</v>
      </c>
    </row>
    <row r="3187" spans="1:6" ht="19.2" x14ac:dyDescent="0.3">
      <c r="A3187" s="4" t="s">
        <v>394</v>
      </c>
      <c r="B3187" s="24" t="s">
        <v>329</v>
      </c>
      <c r="C3187" s="25" t="s">
        <v>93</v>
      </c>
      <c r="D3187" s="7">
        <v>762794.69</v>
      </c>
      <c r="E3187" s="16">
        <v>45519</v>
      </c>
      <c r="F3187" s="22">
        <v>0</v>
      </c>
    </row>
    <row r="3188" spans="1:6" ht="19.2" x14ac:dyDescent="0.3">
      <c r="A3188" s="4" t="s">
        <v>394</v>
      </c>
      <c r="B3188" s="24" t="s">
        <v>330</v>
      </c>
      <c r="C3188" s="25" t="s">
        <v>60</v>
      </c>
      <c r="D3188" s="7">
        <v>60484.32</v>
      </c>
      <c r="E3188" s="16">
        <v>45519</v>
      </c>
      <c r="F3188" s="22">
        <v>0</v>
      </c>
    </row>
    <row r="3189" spans="1:6" ht="19.2" x14ac:dyDescent="0.3">
      <c r="A3189" s="4" t="s">
        <v>394</v>
      </c>
      <c r="B3189" s="24" t="s">
        <v>330</v>
      </c>
      <c r="C3189" s="25" t="s">
        <v>61</v>
      </c>
      <c r="D3189" s="7">
        <v>16464.91</v>
      </c>
      <c r="E3189" s="16">
        <v>45519</v>
      </c>
      <c r="F3189" s="22">
        <v>0</v>
      </c>
    </row>
    <row r="3190" spans="1:6" ht="19.2" x14ac:dyDescent="0.3">
      <c r="A3190" s="4" t="s">
        <v>394</v>
      </c>
      <c r="B3190" s="24" t="s">
        <v>330</v>
      </c>
      <c r="C3190" s="25" t="s">
        <v>62</v>
      </c>
      <c r="D3190" s="7">
        <v>58490.47</v>
      </c>
      <c r="E3190" s="16">
        <v>45519</v>
      </c>
      <c r="F3190" s="22">
        <v>0</v>
      </c>
    </row>
    <row r="3191" spans="1:6" ht="19.2" x14ac:dyDescent="0.3">
      <c r="A3191" s="4" t="s">
        <v>394</v>
      </c>
      <c r="B3191" s="24" t="s">
        <v>330</v>
      </c>
      <c r="C3191" s="25" t="s">
        <v>63</v>
      </c>
      <c r="D3191" s="7">
        <v>15922.15</v>
      </c>
      <c r="E3191" s="16">
        <v>45519</v>
      </c>
      <c r="F3191" s="22">
        <v>0</v>
      </c>
    </row>
    <row r="3192" spans="1:6" ht="19.2" x14ac:dyDescent="0.3">
      <c r="A3192" s="4" t="s">
        <v>394</v>
      </c>
      <c r="B3192" s="24" t="s">
        <v>330</v>
      </c>
      <c r="C3192" s="25" t="s">
        <v>64</v>
      </c>
      <c r="D3192" s="7">
        <v>69134.52</v>
      </c>
      <c r="E3192" s="16">
        <v>45519</v>
      </c>
      <c r="F3192" s="22">
        <v>0</v>
      </c>
    </row>
    <row r="3193" spans="1:6" ht="19.2" x14ac:dyDescent="0.3">
      <c r="A3193" s="4" t="s">
        <v>394</v>
      </c>
      <c r="B3193" s="24" t="s">
        <v>330</v>
      </c>
      <c r="C3193" s="25" t="s">
        <v>65</v>
      </c>
      <c r="D3193" s="7">
        <v>18122.89</v>
      </c>
      <c r="E3193" s="16">
        <v>45519</v>
      </c>
      <c r="F3193" s="22">
        <v>0</v>
      </c>
    </row>
    <row r="3194" spans="1:6" ht="19.2" x14ac:dyDescent="0.3">
      <c r="A3194" s="4" t="s">
        <v>394</v>
      </c>
      <c r="B3194" s="24" t="s">
        <v>330</v>
      </c>
      <c r="C3194" s="25" t="s">
        <v>66</v>
      </c>
      <c r="D3194" s="7">
        <v>54197.42</v>
      </c>
      <c r="E3194" s="16">
        <v>45519</v>
      </c>
      <c r="F3194" s="22">
        <v>0</v>
      </c>
    </row>
    <row r="3195" spans="1:6" ht="19.2" x14ac:dyDescent="0.3">
      <c r="A3195" s="4" t="s">
        <v>394</v>
      </c>
      <c r="B3195" s="24" t="s">
        <v>330</v>
      </c>
      <c r="C3195" s="25" t="s">
        <v>67</v>
      </c>
      <c r="D3195" s="7">
        <v>14207.29</v>
      </c>
      <c r="E3195" s="16">
        <v>45519</v>
      </c>
      <c r="F3195" s="22">
        <v>0</v>
      </c>
    </row>
    <row r="3196" spans="1:6" ht="19.2" x14ac:dyDescent="0.3">
      <c r="A3196" s="4" t="s">
        <v>394</v>
      </c>
      <c r="B3196" s="24" t="s">
        <v>330</v>
      </c>
      <c r="C3196" s="25" t="s">
        <v>57</v>
      </c>
      <c r="D3196" s="7">
        <v>181228.24</v>
      </c>
      <c r="E3196" s="16">
        <v>45504</v>
      </c>
      <c r="F3196" s="22">
        <v>0</v>
      </c>
    </row>
    <row r="3197" spans="1:6" ht="19.2" x14ac:dyDescent="0.3">
      <c r="A3197" s="4" t="s">
        <v>394</v>
      </c>
      <c r="B3197" s="24" t="s">
        <v>330</v>
      </c>
      <c r="C3197" s="25" t="s">
        <v>72</v>
      </c>
      <c r="D3197" s="7">
        <v>27693.99</v>
      </c>
      <c r="E3197" s="16">
        <v>45504</v>
      </c>
      <c r="F3197" s="22">
        <v>6461.51</v>
      </c>
    </row>
    <row r="3198" spans="1:6" ht="19.2" x14ac:dyDescent="0.3">
      <c r="A3198" s="4" t="s">
        <v>394</v>
      </c>
      <c r="B3198" s="24" t="s">
        <v>330</v>
      </c>
      <c r="C3198" s="25" t="s">
        <v>80</v>
      </c>
      <c r="D3198" s="7">
        <v>158409.95000000001</v>
      </c>
      <c r="E3198" s="16">
        <v>45488</v>
      </c>
      <c r="F3198" s="22">
        <v>0</v>
      </c>
    </row>
    <row r="3199" spans="1:6" ht="19.2" x14ac:dyDescent="0.3">
      <c r="A3199" s="4" t="s">
        <v>394</v>
      </c>
      <c r="B3199" s="24" t="s">
        <v>330</v>
      </c>
      <c r="C3199" s="25" t="s">
        <v>81</v>
      </c>
      <c r="D3199" s="7">
        <v>35527.449999999997</v>
      </c>
      <c r="E3199" s="16">
        <v>45488</v>
      </c>
      <c r="F3199" s="22">
        <v>5998.06</v>
      </c>
    </row>
    <row r="3200" spans="1:6" ht="19.2" x14ac:dyDescent="0.3">
      <c r="A3200" s="4" t="s">
        <v>394</v>
      </c>
      <c r="B3200" s="24" t="s">
        <v>330</v>
      </c>
      <c r="C3200" s="25" t="s">
        <v>82</v>
      </c>
      <c r="D3200" s="7">
        <v>54941.17</v>
      </c>
      <c r="E3200" s="16">
        <v>45519</v>
      </c>
      <c r="F3200" s="22">
        <v>0</v>
      </c>
    </row>
    <row r="3201" spans="1:6" ht="19.2" x14ac:dyDescent="0.3">
      <c r="A3201" s="4" t="s">
        <v>394</v>
      </c>
      <c r="B3201" s="24" t="s">
        <v>330</v>
      </c>
      <c r="C3201" s="25" t="s">
        <v>83</v>
      </c>
      <c r="D3201" s="7">
        <v>14955.97</v>
      </c>
      <c r="E3201" s="16">
        <v>45519</v>
      </c>
      <c r="F3201" s="22">
        <v>0</v>
      </c>
    </row>
    <row r="3202" spans="1:6" ht="19.2" x14ac:dyDescent="0.3">
      <c r="A3202" s="4" t="s">
        <v>394</v>
      </c>
      <c r="B3202" s="24" t="s">
        <v>330</v>
      </c>
      <c r="C3202" s="25" t="s">
        <v>84</v>
      </c>
      <c r="D3202" s="7">
        <v>53266.720000000001</v>
      </c>
      <c r="E3202" s="16">
        <v>45519</v>
      </c>
      <c r="F3202" s="22">
        <v>0</v>
      </c>
    </row>
    <row r="3203" spans="1:6" ht="19.2" x14ac:dyDescent="0.3">
      <c r="A3203" s="4" t="s">
        <v>394</v>
      </c>
      <c r="B3203" s="24" t="s">
        <v>330</v>
      </c>
      <c r="C3203" s="25" t="s">
        <v>85</v>
      </c>
      <c r="D3203" s="7">
        <v>14500.15</v>
      </c>
      <c r="E3203" s="16">
        <v>45519</v>
      </c>
      <c r="F3203" s="22">
        <v>0</v>
      </c>
    </row>
    <row r="3204" spans="1:6" ht="19.2" x14ac:dyDescent="0.3">
      <c r="A3204" s="4" t="s">
        <v>394</v>
      </c>
      <c r="B3204" s="24" t="s">
        <v>330</v>
      </c>
      <c r="C3204" s="25" t="s">
        <v>86</v>
      </c>
      <c r="D3204" s="7">
        <v>81110.66</v>
      </c>
      <c r="E3204" s="16">
        <v>45519</v>
      </c>
      <c r="F3204" s="22">
        <v>0</v>
      </c>
    </row>
    <row r="3205" spans="1:6" ht="19.2" x14ac:dyDescent="0.3">
      <c r="A3205" s="4" t="s">
        <v>394</v>
      </c>
      <c r="B3205" s="24" t="s">
        <v>330</v>
      </c>
      <c r="C3205" s="25" t="s">
        <v>87</v>
      </c>
      <c r="D3205" s="7">
        <v>21262.31</v>
      </c>
      <c r="E3205" s="16">
        <v>45519</v>
      </c>
      <c r="F3205" s="22">
        <v>0</v>
      </c>
    </row>
    <row r="3206" spans="1:6" ht="19.2" x14ac:dyDescent="0.3">
      <c r="A3206" s="4" t="s">
        <v>394</v>
      </c>
      <c r="B3206" s="24" t="s">
        <v>330</v>
      </c>
      <c r="C3206" s="25" t="s">
        <v>88</v>
      </c>
      <c r="D3206" s="7">
        <v>53538.45</v>
      </c>
      <c r="E3206" s="16">
        <v>45519</v>
      </c>
      <c r="F3206" s="22">
        <v>0</v>
      </c>
    </row>
    <row r="3207" spans="1:6" ht="19.2" x14ac:dyDescent="0.3">
      <c r="A3207" s="4" t="s">
        <v>394</v>
      </c>
      <c r="B3207" s="24" t="s">
        <v>330</v>
      </c>
      <c r="C3207" s="25" t="s">
        <v>89</v>
      </c>
      <c r="D3207" s="7">
        <v>14034.54</v>
      </c>
      <c r="E3207" s="16">
        <v>45519</v>
      </c>
      <c r="F3207" s="22">
        <v>0</v>
      </c>
    </row>
    <row r="3208" spans="1:6" ht="19.2" x14ac:dyDescent="0.3">
      <c r="A3208" s="4" t="s">
        <v>394</v>
      </c>
      <c r="B3208" s="24" t="s">
        <v>330</v>
      </c>
      <c r="C3208" s="25" t="s">
        <v>90</v>
      </c>
      <c r="D3208" s="7">
        <v>53538.45</v>
      </c>
      <c r="E3208" s="16">
        <v>45762</v>
      </c>
      <c r="F3208" s="22">
        <v>0</v>
      </c>
    </row>
    <row r="3209" spans="1:6" ht="19.2" x14ac:dyDescent="0.3">
      <c r="A3209" s="4" t="s">
        <v>394</v>
      </c>
      <c r="B3209" s="24" t="s">
        <v>330</v>
      </c>
      <c r="C3209" s="25" t="s">
        <v>91</v>
      </c>
      <c r="D3209" s="7">
        <v>14034.54</v>
      </c>
      <c r="E3209" s="16">
        <v>45762</v>
      </c>
      <c r="F3209" s="22">
        <v>0</v>
      </c>
    </row>
    <row r="3210" spans="1:6" ht="19.2" x14ac:dyDescent="0.3">
      <c r="A3210" s="4" t="s">
        <v>394</v>
      </c>
      <c r="B3210" s="24" t="s">
        <v>330</v>
      </c>
      <c r="C3210" s="25" t="s">
        <v>92</v>
      </c>
      <c r="D3210" s="7">
        <v>509127.5</v>
      </c>
      <c r="E3210" s="16">
        <v>45519</v>
      </c>
      <c r="F3210" s="22">
        <v>0</v>
      </c>
    </row>
    <row r="3211" spans="1:6" ht="19.2" x14ac:dyDescent="0.3">
      <c r="A3211" s="4" t="s">
        <v>394</v>
      </c>
      <c r="B3211" s="24" t="s">
        <v>330</v>
      </c>
      <c r="C3211" s="25" t="s">
        <v>93</v>
      </c>
      <c r="D3211" s="7">
        <v>133462.44</v>
      </c>
      <c r="E3211" s="16">
        <v>45519</v>
      </c>
      <c r="F3211" s="22">
        <v>0</v>
      </c>
    </row>
    <row r="3212" spans="1:6" ht="19.2" x14ac:dyDescent="0.3">
      <c r="A3212" s="4" t="s">
        <v>394</v>
      </c>
      <c r="B3212" s="24" t="s">
        <v>331</v>
      </c>
      <c r="C3212" s="25" t="s">
        <v>60</v>
      </c>
      <c r="D3212" s="7">
        <v>8028.05</v>
      </c>
      <c r="E3212" s="16">
        <v>45519</v>
      </c>
      <c r="F3212" s="22">
        <v>0</v>
      </c>
    </row>
    <row r="3213" spans="1:6" ht="19.2" x14ac:dyDescent="0.3">
      <c r="A3213" s="4" t="s">
        <v>394</v>
      </c>
      <c r="B3213" s="24" t="s">
        <v>331</v>
      </c>
      <c r="C3213" s="25" t="s">
        <v>62</v>
      </c>
      <c r="D3213" s="7">
        <v>7763.41</v>
      </c>
      <c r="E3213" s="16">
        <v>45519</v>
      </c>
      <c r="F3213" s="22">
        <v>0</v>
      </c>
    </row>
    <row r="3214" spans="1:6" ht="19.2" x14ac:dyDescent="0.3">
      <c r="A3214" s="4" t="s">
        <v>394</v>
      </c>
      <c r="B3214" s="24" t="s">
        <v>331</v>
      </c>
      <c r="C3214" s="25" t="s">
        <v>64</v>
      </c>
      <c r="D3214" s="7">
        <v>9176.19</v>
      </c>
      <c r="E3214" s="16">
        <v>45519</v>
      </c>
      <c r="F3214" s="22">
        <v>0</v>
      </c>
    </row>
    <row r="3215" spans="1:6" ht="19.2" x14ac:dyDescent="0.3">
      <c r="A3215" s="4" t="s">
        <v>394</v>
      </c>
      <c r="B3215" s="24" t="s">
        <v>331</v>
      </c>
      <c r="C3215" s="25" t="s">
        <v>66</v>
      </c>
      <c r="D3215" s="7">
        <v>7193.6</v>
      </c>
      <c r="E3215" s="16">
        <v>45519</v>
      </c>
      <c r="F3215" s="22">
        <v>0</v>
      </c>
    </row>
    <row r="3216" spans="1:6" ht="19.2" x14ac:dyDescent="0.3">
      <c r="A3216" s="4" t="s">
        <v>394</v>
      </c>
      <c r="B3216" s="24" t="s">
        <v>331</v>
      </c>
      <c r="C3216" s="25" t="s">
        <v>57</v>
      </c>
      <c r="D3216" s="7">
        <v>24054.33</v>
      </c>
      <c r="E3216" s="16">
        <v>45504</v>
      </c>
      <c r="F3216" s="22">
        <v>0</v>
      </c>
    </row>
    <row r="3217" spans="1:6" ht="19.2" x14ac:dyDescent="0.3">
      <c r="A3217" s="4" t="s">
        <v>394</v>
      </c>
      <c r="B3217" s="24" t="s">
        <v>331</v>
      </c>
      <c r="C3217" s="25" t="s">
        <v>80</v>
      </c>
      <c r="D3217" s="7">
        <v>21025.67</v>
      </c>
      <c r="E3217" s="16">
        <v>45488</v>
      </c>
      <c r="F3217" s="22">
        <v>0</v>
      </c>
    </row>
    <row r="3218" spans="1:6" ht="19.2" x14ac:dyDescent="0.3">
      <c r="A3218" s="4" t="s">
        <v>394</v>
      </c>
      <c r="B3218" s="24" t="s">
        <v>331</v>
      </c>
      <c r="C3218" s="25" t="s">
        <v>82</v>
      </c>
      <c r="D3218" s="7">
        <v>7292.31</v>
      </c>
      <c r="E3218" s="16">
        <v>45519</v>
      </c>
      <c r="F3218" s="22">
        <v>0</v>
      </c>
    </row>
    <row r="3219" spans="1:6" ht="19.2" x14ac:dyDescent="0.3">
      <c r="A3219" s="4" t="s">
        <v>394</v>
      </c>
      <c r="B3219" s="24" t="s">
        <v>331</v>
      </c>
      <c r="C3219" s="25" t="s">
        <v>84</v>
      </c>
      <c r="D3219" s="7">
        <v>7070.06</v>
      </c>
      <c r="E3219" s="16">
        <v>45519</v>
      </c>
      <c r="F3219" s="22">
        <v>0</v>
      </c>
    </row>
    <row r="3220" spans="1:6" ht="19.2" x14ac:dyDescent="0.3">
      <c r="A3220" s="4" t="s">
        <v>394</v>
      </c>
      <c r="B3220" s="24" t="s">
        <v>331</v>
      </c>
      <c r="C3220" s="25" t="s">
        <v>86</v>
      </c>
      <c r="D3220" s="7">
        <v>10765.78</v>
      </c>
      <c r="E3220" s="16">
        <v>45519</v>
      </c>
      <c r="F3220" s="22">
        <v>0</v>
      </c>
    </row>
    <row r="3221" spans="1:6" ht="19.2" x14ac:dyDescent="0.3">
      <c r="A3221" s="4" t="s">
        <v>394</v>
      </c>
      <c r="B3221" s="24" t="s">
        <v>331</v>
      </c>
      <c r="C3221" s="25" t="s">
        <v>88</v>
      </c>
      <c r="D3221" s="7">
        <v>7106.13</v>
      </c>
      <c r="E3221" s="16">
        <v>45519</v>
      </c>
      <c r="F3221" s="22">
        <v>0</v>
      </c>
    </row>
    <row r="3222" spans="1:6" ht="19.2" x14ac:dyDescent="0.3">
      <c r="A3222" s="4" t="s">
        <v>394</v>
      </c>
      <c r="B3222" s="24" t="s">
        <v>331</v>
      </c>
      <c r="C3222" s="25" t="s">
        <v>90</v>
      </c>
      <c r="D3222" s="7">
        <v>7106.13</v>
      </c>
      <c r="E3222" s="16">
        <v>45762</v>
      </c>
      <c r="F3222" s="22">
        <v>0</v>
      </c>
    </row>
    <row r="3223" spans="1:6" ht="19.2" x14ac:dyDescent="0.3">
      <c r="A3223" s="4" t="s">
        <v>394</v>
      </c>
      <c r="B3223" s="24" t="s">
        <v>331</v>
      </c>
      <c r="C3223" s="25" t="s">
        <v>92</v>
      </c>
      <c r="D3223" s="7">
        <v>67576.22</v>
      </c>
      <c r="E3223" s="16">
        <v>45519</v>
      </c>
      <c r="F3223" s="22">
        <v>0</v>
      </c>
    </row>
    <row r="3224" spans="1:6" ht="19.2" x14ac:dyDescent="0.3">
      <c r="A3224" s="4" t="s">
        <v>394</v>
      </c>
      <c r="B3224" s="24" t="s">
        <v>332</v>
      </c>
      <c r="C3224" s="25" t="s">
        <v>64</v>
      </c>
      <c r="D3224" s="7">
        <v>18218.349999999999</v>
      </c>
      <c r="E3224" s="16">
        <v>45618</v>
      </c>
      <c r="F3224" s="22">
        <v>0</v>
      </c>
    </row>
    <row r="3225" spans="1:6" ht="19.2" x14ac:dyDescent="0.3">
      <c r="A3225" s="4" t="s">
        <v>394</v>
      </c>
      <c r="B3225" s="24" t="s">
        <v>332</v>
      </c>
      <c r="C3225" s="25" t="s">
        <v>66</v>
      </c>
      <c r="D3225" s="7">
        <v>14282.12</v>
      </c>
      <c r="E3225" s="16">
        <v>45618</v>
      </c>
      <c r="F3225" s="22">
        <v>0</v>
      </c>
    </row>
    <row r="3226" spans="1:6" ht="19.2" x14ac:dyDescent="0.3">
      <c r="A3226" s="4" t="s">
        <v>394</v>
      </c>
      <c r="B3226" s="24" t="s">
        <v>332</v>
      </c>
      <c r="C3226" s="25" t="s">
        <v>86</v>
      </c>
      <c r="D3226" s="7">
        <v>21374.31</v>
      </c>
      <c r="E3226" s="16">
        <v>45618</v>
      </c>
      <c r="F3226" s="22">
        <v>0</v>
      </c>
    </row>
    <row r="3227" spans="1:6" ht="19.2" x14ac:dyDescent="0.3">
      <c r="A3227" s="4" t="s">
        <v>394</v>
      </c>
      <c r="B3227" s="24" t="s">
        <v>332</v>
      </c>
      <c r="C3227" s="25" t="s">
        <v>88</v>
      </c>
      <c r="D3227" s="7">
        <v>14108.47</v>
      </c>
      <c r="E3227" s="16">
        <v>45618</v>
      </c>
      <c r="F3227" s="22">
        <v>0</v>
      </c>
    </row>
    <row r="3228" spans="1:6" ht="19.2" x14ac:dyDescent="0.3">
      <c r="A3228" s="4" t="s">
        <v>394</v>
      </c>
      <c r="B3228" s="24" t="s">
        <v>332</v>
      </c>
      <c r="C3228" s="25" t="s">
        <v>90</v>
      </c>
      <c r="D3228" s="7">
        <v>14108.47</v>
      </c>
      <c r="E3228" s="16">
        <v>45762</v>
      </c>
      <c r="F3228" s="22">
        <v>0</v>
      </c>
    </row>
    <row r="3229" spans="1:6" ht="19.2" x14ac:dyDescent="0.3">
      <c r="A3229" s="4" t="s">
        <v>394</v>
      </c>
      <c r="B3229" s="24" t="s">
        <v>332</v>
      </c>
      <c r="C3229" s="25" t="s">
        <v>92</v>
      </c>
      <c r="D3229" s="7">
        <v>134165.43</v>
      </c>
      <c r="E3229" s="16">
        <v>45618</v>
      </c>
      <c r="F3229" s="22">
        <v>0</v>
      </c>
    </row>
    <row r="3230" spans="1:6" ht="19.2" x14ac:dyDescent="0.3">
      <c r="A3230" s="4" t="s">
        <v>394</v>
      </c>
      <c r="B3230" s="24" t="s">
        <v>333</v>
      </c>
      <c r="C3230" s="25" t="s">
        <v>60</v>
      </c>
      <c r="D3230" s="7">
        <v>193949.29</v>
      </c>
      <c r="E3230" s="16">
        <v>45519</v>
      </c>
      <c r="F3230" s="22">
        <v>0</v>
      </c>
    </row>
    <row r="3231" spans="1:6" ht="19.2" x14ac:dyDescent="0.3">
      <c r="A3231" s="4" t="s">
        <v>394</v>
      </c>
      <c r="B3231" s="24" t="s">
        <v>333</v>
      </c>
      <c r="C3231" s="25" t="s">
        <v>61</v>
      </c>
      <c r="D3231" s="7">
        <v>45725.760000000002</v>
      </c>
      <c r="E3231" s="16">
        <v>45519</v>
      </c>
      <c r="F3231" s="22">
        <v>0</v>
      </c>
    </row>
    <row r="3232" spans="1:6" ht="19.2" x14ac:dyDescent="0.3">
      <c r="A3232" s="4" t="s">
        <v>394</v>
      </c>
      <c r="B3232" s="24" t="s">
        <v>333</v>
      </c>
      <c r="C3232" s="25" t="s">
        <v>62</v>
      </c>
      <c r="D3232" s="7">
        <v>187555.82</v>
      </c>
      <c r="E3232" s="16">
        <v>45519</v>
      </c>
      <c r="F3232" s="22">
        <v>0</v>
      </c>
    </row>
    <row r="3233" spans="1:6" ht="19.2" x14ac:dyDescent="0.3">
      <c r="A3233" s="4" t="s">
        <v>394</v>
      </c>
      <c r="B3233" s="24" t="s">
        <v>333</v>
      </c>
      <c r="C3233" s="25" t="s">
        <v>63</v>
      </c>
      <c r="D3233" s="7">
        <v>44218.43</v>
      </c>
      <c r="E3233" s="16">
        <v>45519</v>
      </c>
      <c r="F3233" s="22">
        <v>0</v>
      </c>
    </row>
    <row r="3234" spans="1:6" ht="19.2" x14ac:dyDescent="0.3">
      <c r="A3234" s="4" t="s">
        <v>394</v>
      </c>
      <c r="B3234" s="24" t="s">
        <v>333</v>
      </c>
      <c r="C3234" s="25" t="s">
        <v>64</v>
      </c>
      <c r="D3234" s="7">
        <v>203468.72</v>
      </c>
      <c r="E3234" s="16">
        <v>45519</v>
      </c>
      <c r="F3234" s="22">
        <v>0</v>
      </c>
    </row>
    <row r="3235" spans="1:6" ht="19.2" x14ac:dyDescent="0.3">
      <c r="A3235" s="4" t="s">
        <v>394</v>
      </c>
      <c r="B3235" s="24" t="s">
        <v>333</v>
      </c>
      <c r="C3235" s="25" t="s">
        <v>65</v>
      </c>
      <c r="D3235" s="7">
        <v>50330.239999999998</v>
      </c>
      <c r="E3235" s="16">
        <v>45519</v>
      </c>
      <c r="F3235" s="22">
        <v>0</v>
      </c>
    </row>
    <row r="3236" spans="1:6" ht="19.2" x14ac:dyDescent="0.3">
      <c r="A3236" s="4" t="s">
        <v>394</v>
      </c>
      <c r="B3236" s="24" t="s">
        <v>333</v>
      </c>
      <c r="C3236" s="25" t="s">
        <v>66</v>
      </c>
      <c r="D3236" s="7">
        <v>159507.57</v>
      </c>
      <c r="E3236" s="16">
        <v>45519</v>
      </c>
      <c r="F3236" s="22">
        <v>0</v>
      </c>
    </row>
    <row r="3237" spans="1:6" ht="19.2" x14ac:dyDescent="0.3">
      <c r="A3237" s="4" t="s">
        <v>394</v>
      </c>
      <c r="B3237" s="24" t="s">
        <v>333</v>
      </c>
      <c r="C3237" s="25" t="s">
        <v>67</v>
      </c>
      <c r="D3237" s="7">
        <v>39455.97</v>
      </c>
      <c r="E3237" s="16">
        <v>45519</v>
      </c>
      <c r="F3237" s="22">
        <v>0</v>
      </c>
    </row>
    <row r="3238" spans="1:6" ht="19.2" x14ac:dyDescent="0.3">
      <c r="A3238" s="4" t="s">
        <v>394</v>
      </c>
      <c r="B3238" s="24" t="s">
        <v>333</v>
      </c>
      <c r="C3238" s="25" t="s">
        <v>57</v>
      </c>
      <c r="D3238" s="7">
        <v>581127.28</v>
      </c>
      <c r="E3238" s="16">
        <v>45504</v>
      </c>
      <c r="F3238" s="22">
        <v>0</v>
      </c>
    </row>
    <row r="3239" spans="1:6" ht="19.2" x14ac:dyDescent="0.3">
      <c r="A3239" s="4" t="s">
        <v>394</v>
      </c>
      <c r="B3239" s="24" t="s">
        <v>333</v>
      </c>
      <c r="C3239" s="25" t="s">
        <v>71</v>
      </c>
      <c r="D3239" s="7">
        <v>29455</v>
      </c>
      <c r="E3239" s="16">
        <v>45504</v>
      </c>
      <c r="F3239" s="22">
        <v>0</v>
      </c>
    </row>
    <row r="3240" spans="1:6" ht="19.2" x14ac:dyDescent="0.3">
      <c r="A3240" s="4" t="s">
        <v>394</v>
      </c>
      <c r="B3240" s="24" t="s">
        <v>333</v>
      </c>
      <c r="C3240" s="25" t="s">
        <v>72</v>
      </c>
      <c r="D3240" s="7">
        <v>94855.42</v>
      </c>
      <c r="E3240" s="16">
        <v>45504</v>
      </c>
      <c r="F3240" s="22">
        <v>0</v>
      </c>
    </row>
    <row r="3241" spans="1:6" ht="19.2" x14ac:dyDescent="0.3">
      <c r="A3241" s="4" t="s">
        <v>394</v>
      </c>
      <c r="B3241" s="24" t="s">
        <v>333</v>
      </c>
      <c r="C3241" s="25" t="s">
        <v>80</v>
      </c>
      <c r="D3241" s="7">
        <v>531090.4</v>
      </c>
      <c r="E3241" s="16">
        <v>45488</v>
      </c>
      <c r="F3241" s="22">
        <v>0</v>
      </c>
    </row>
    <row r="3242" spans="1:6" ht="19.2" x14ac:dyDescent="0.3">
      <c r="A3242" s="4" t="s">
        <v>394</v>
      </c>
      <c r="B3242" s="24" t="s">
        <v>333</v>
      </c>
      <c r="C3242" s="25" t="s">
        <v>81</v>
      </c>
      <c r="D3242" s="7">
        <v>115323.15</v>
      </c>
      <c r="E3242" s="16">
        <v>45488</v>
      </c>
      <c r="F3242" s="22">
        <v>0</v>
      </c>
    </row>
    <row r="3243" spans="1:6" ht="19.2" x14ac:dyDescent="0.3">
      <c r="A3243" s="4" t="s">
        <v>394</v>
      </c>
      <c r="B3243" s="24" t="s">
        <v>333</v>
      </c>
      <c r="C3243" s="25" t="s">
        <v>82</v>
      </c>
      <c r="D3243" s="7">
        <v>176174.59</v>
      </c>
      <c r="E3243" s="16">
        <v>45519</v>
      </c>
      <c r="F3243" s="22">
        <v>0</v>
      </c>
    </row>
    <row r="3244" spans="1:6" ht="19.2" x14ac:dyDescent="0.3">
      <c r="A3244" s="4" t="s">
        <v>394</v>
      </c>
      <c r="B3244" s="24" t="s">
        <v>333</v>
      </c>
      <c r="C3244" s="25" t="s">
        <v>83</v>
      </c>
      <c r="D3244" s="7">
        <v>41535.18</v>
      </c>
      <c r="E3244" s="16">
        <v>45519</v>
      </c>
      <c r="F3244" s="22">
        <v>0</v>
      </c>
    </row>
    <row r="3245" spans="1:6" ht="19.2" x14ac:dyDescent="0.3">
      <c r="A3245" s="4" t="s">
        <v>394</v>
      </c>
      <c r="B3245" s="24" t="s">
        <v>333</v>
      </c>
      <c r="C3245" s="25" t="s">
        <v>84</v>
      </c>
      <c r="D3245" s="7">
        <v>170805.29</v>
      </c>
      <c r="E3245" s="16">
        <v>45519</v>
      </c>
      <c r="F3245" s="22">
        <v>0</v>
      </c>
    </row>
    <row r="3246" spans="1:6" ht="19.2" x14ac:dyDescent="0.3">
      <c r="A3246" s="4" t="s">
        <v>394</v>
      </c>
      <c r="B3246" s="24" t="s">
        <v>333</v>
      </c>
      <c r="C3246" s="25" t="s">
        <v>85</v>
      </c>
      <c r="D3246" s="7">
        <v>40269.300000000003</v>
      </c>
      <c r="E3246" s="16">
        <v>45519</v>
      </c>
      <c r="F3246" s="22">
        <v>0</v>
      </c>
    </row>
    <row r="3247" spans="1:6" ht="19.2" x14ac:dyDescent="0.3">
      <c r="A3247" s="4" t="s">
        <v>394</v>
      </c>
      <c r="B3247" s="24" t="s">
        <v>333</v>
      </c>
      <c r="C3247" s="25" t="s">
        <v>86</v>
      </c>
      <c r="D3247" s="7">
        <v>238715.49</v>
      </c>
      <c r="E3247" s="16">
        <v>45519</v>
      </c>
      <c r="F3247" s="22">
        <v>0</v>
      </c>
    </row>
    <row r="3248" spans="1:6" ht="19.2" x14ac:dyDescent="0.3">
      <c r="A3248" s="4" t="s">
        <v>394</v>
      </c>
      <c r="B3248" s="24" t="s">
        <v>333</v>
      </c>
      <c r="C3248" s="25" t="s">
        <v>87</v>
      </c>
      <c r="D3248" s="7">
        <v>59048.92</v>
      </c>
      <c r="E3248" s="16">
        <v>45519</v>
      </c>
      <c r="F3248" s="22">
        <v>0</v>
      </c>
    </row>
    <row r="3249" spans="1:6" ht="19.2" x14ac:dyDescent="0.3">
      <c r="A3249" s="4" t="s">
        <v>394</v>
      </c>
      <c r="B3249" s="24" t="s">
        <v>333</v>
      </c>
      <c r="C3249" s="25" t="s">
        <v>88</v>
      </c>
      <c r="D3249" s="7">
        <v>157568.17000000001</v>
      </c>
      <c r="E3249" s="16">
        <v>45519</v>
      </c>
      <c r="F3249" s="22">
        <v>0</v>
      </c>
    </row>
    <row r="3250" spans="1:6" ht="19.2" x14ac:dyDescent="0.3">
      <c r="A3250" s="4" t="s">
        <v>394</v>
      </c>
      <c r="B3250" s="24" t="s">
        <v>333</v>
      </c>
      <c r="C3250" s="25" t="s">
        <v>89</v>
      </c>
      <c r="D3250" s="7">
        <v>38976.230000000003</v>
      </c>
      <c r="E3250" s="16">
        <v>45519</v>
      </c>
      <c r="F3250" s="22">
        <v>0</v>
      </c>
    </row>
    <row r="3251" spans="1:6" ht="19.2" x14ac:dyDescent="0.3">
      <c r="A3251" s="4" t="s">
        <v>394</v>
      </c>
      <c r="B3251" s="24" t="s">
        <v>333</v>
      </c>
      <c r="C3251" s="25" t="s">
        <v>90</v>
      </c>
      <c r="D3251" s="7">
        <v>157568.17000000001</v>
      </c>
      <c r="E3251" s="16">
        <v>45762</v>
      </c>
      <c r="F3251" s="22">
        <v>0</v>
      </c>
    </row>
    <row r="3252" spans="1:6" ht="19.2" x14ac:dyDescent="0.3">
      <c r="A3252" s="4" t="s">
        <v>394</v>
      </c>
      <c r="B3252" s="24" t="s">
        <v>333</v>
      </c>
      <c r="C3252" s="25" t="s">
        <v>91</v>
      </c>
      <c r="D3252" s="7">
        <v>38976.230000000003</v>
      </c>
      <c r="E3252" s="16">
        <v>45762</v>
      </c>
      <c r="F3252" s="22">
        <v>0</v>
      </c>
    </row>
    <row r="3253" spans="1:6" ht="19.2" x14ac:dyDescent="0.3">
      <c r="A3253" s="4" t="s">
        <v>394</v>
      </c>
      <c r="B3253" s="24" t="s">
        <v>333</v>
      </c>
      <c r="C3253" s="25" t="s">
        <v>92</v>
      </c>
      <c r="D3253" s="7">
        <v>1498405.05</v>
      </c>
      <c r="E3253" s="16">
        <v>45519</v>
      </c>
      <c r="F3253" s="22">
        <v>0</v>
      </c>
    </row>
    <row r="3254" spans="1:6" ht="19.2" x14ac:dyDescent="0.3">
      <c r="A3254" s="4" t="s">
        <v>394</v>
      </c>
      <c r="B3254" s="24" t="s">
        <v>333</v>
      </c>
      <c r="C3254" s="25" t="s">
        <v>93</v>
      </c>
      <c r="D3254" s="7">
        <v>370647.1</v>
      </c>
      <c r="E3254" s="16">
        <v>45519</v>
      </c>
      <c r="F3254" s="22">
        <v>0</v>
      </c>
    </row>
    <row r="3255" spans="1:6" ht="19.2" x14ac:dyDescent="0.3">
      <c r="A3255" s="4" t="s">
        <v>394</v>
      </c>
      <c r="B3255" s="24" t="s">
        <v>334</v>
      </c>
      <c r="C3255" s="25" t="s">
        <v>57</v>
      </c>
      <c r="D3255" s="7">
        <v>31884.14</v>
      </c>
      <c r="E3255" s="16">
        <v>45504</v>
      </c>
      <c r="F3255" s="22">
        <v>0</v>
      </c>
    </row>
    <row r="3256" spans="1:6" ht="19.2" x14ac:dyDescent="0.3">
      <c r="A3256" s="4" t="s">
        <v>394</v>
      </c>
      <c r="B3256" s="24" t="s">
        <v>334</v>
      </c>
      <c r="C3256" s="25" t="s">
        <v>80</v>
      </c>
      <c r="D3256" s="7">
        <v>27869.64</v>
      </c>
      <c r="E3256" s="16">
        <v>45504</v>
      </c>
      <c r="F3256" s="22">
        <v>0</v>
      </c>
    </row>
    <row r="3257" spans="1:6" ht="19.2" x14ac:dyDescent="0.3">
      <c r="A3257" s="4" t="s">
        <v>394</v>
      </c>
      <c r="B3257" s="24" t="s">
        <v>334</v>
      </c>
      <c r="C3257" s="25" t="s">
        <v>90</v>
      </c>
      <c r="D3257" s="7">
        <v>9419.2099999999991</v>
      </c>
      <c r="E3257" s="16">
        <v>45762</v>
      </c>
      <c r="F3257" s="22">
        <v>0</v>
      </c>
    </row>
    <row r="3258" spans="1:6" ht="19.2" x14ac:dyDescent="0.3">
      <c r="A3258" s="4" t="s">
        <v>394</v>
      </c>
      <c r="B3258" s="24" t="s">
        <v>335</v>
      </c>
      <c r="C3258" s="25" t="s">
        <v>60</v>
      </c>
      <c r="D3258" s="7">
        <v>273093.7</v>
      </c>
      <c r="E3258" s="16">
        <v>45519</v>
      </c>
      <c r="F3258" s="22">
        <v>0</v>
      </c>
    </row>
    <row r="3259" spans="1:6" ht="19.2" x14ac:dyDescent="0.3">
      <c r="A3259" s="4" t="s">
        <v>394</v>
      </c>
      <c r="B3259" s="24" t="s">
        <v>335</v>
      </c>
      <c r="C3259" s="25" t="s">
        <v>61</v>
      </c>
      <c r="D3259" s="7">
        <v>60145.4</v>
      </c>
      <c r="E3259" s="16">
        <v>45519</v>
      </c>
      <c r="F3259" s="22">
        <v>0</v>
      </c>
    </row>
    <row r="3260" spans="1:6" ht="19.2" x14ac:dyDescent="0.3">
      <c r="A3260" s="4" t="s">
        <v>394</v>
      </c>
      <c r="B3260" s="24" t="s">
        <v>335</v>
      </c>
      <c r="C3260" s="25" t="s">
        <v>62</v>
      </c>
      <c r="D3260" s="7">
        <v>264091.25</v>
      </c>
      <c r="E3260" s="16">
        <v>45519</v>
      </c>
      <c r="F3260" s="22">
        <v>0</v>
      </c>
    </row>
    <row r="3261" spans="1:6" ht="19.2" x14ac:dyDescent="0.3">
      <c r="A3261" s="4" t="s">
        <v>394</v>
      </c>
      <c r="B3261" s="24" t="s">
        <v>335</v>
      </c>
      <c r="C3261" s="25" t="s">
        <v>63</v>
      </c>
      <c r="D3261" s="7">
        <v>58162.73</v>
      </c>
      <c r="E3261" s="16">
        <v>45519</v>
      </c>
      <c r="F3261" s="22">
        <v>0</v>
      </c>
    </row>
    <row r="3262" spans="1:6" ht="19.2" x14ac:dyDescent="0.3">
      <c r="A3262" s="4" t="s">
        <v>394</v>
      </c>
      <c r="B3262" s="24" t="s">
        <v>335</v>
      </c>
      <c r="C3262" s="25" t="s">
        <v>64</v>
      </c>
      <c r="D3262" s="7">
        <v>312150.34999999998</v>
      </c>
      <c r="E3262" s="16">
        <v>45519</v>
      </c>
      <c r="F3262" s="22">
        <v>0</v>
      </c>
    </row>
    <row r="3263" spans="1:6" ht="19.2" x14ac:dyDescent="0.3">
      <c r="A3263" s="4" t="s">
        <v>394</v>
      </c>
      <c r="B3263" s="24" t="s">
        <v>335</v>
      </c>
      <c r="C3263" s="25" t="s">
        <v>65</v>
      </c>
      <c r="D3263" s="7">
        <v>66201.91</v>
      </c>
      <c r="E3263" s="16">
        <v>45519</v>
      </c>
      <c r="F3263" s="22">
        <v>0</v>
      </c>
    </row>
    <row r="3264" spans="1:6" ht="19.2" x14ac:dyDescent="0.3">
      <c r="A3264" s="4" t="s">
        <v>394</v>
      </c>
      <c r="B3264" s="24" t="s">
        <v>335</v>
      </c>
      <c r="C3264" s="25" t="s">
        <v>66</v>
      </c>
      <c r="D3264" s="7">
        <v>244707.62</v>
      </c>
      <c r="E3264" s="16">
        <v>45519</v>
      </c>
      <c r="F3264" s="22">
        <v>0</v>
      </c>
    </row>
    <row r="3265" spans="1:6" ht="19.2" x14ac:dyDescent="0.3">
      <c r="A3265" s="4" t="s">
        <v>394</v>
      </c>
      <c r="B3265" s="24" t="s">
        <v>335</v>
      </c>
      <c r="C3265" s="25" t="s">
        <v>67</v>
      </c>
      <c r="D3265" s="7">
        <v>51898.42</v>
      </c>
      <c r="E3265" s="16">
        <v>45519</v>
      </c>
      <c r="F3265" s="22">
        <v>0</v>
      </c>
    </row>
    <row r="3266" spans="1:6" ht="19.2" x14ac:dyDescent="0.3">
      <c r="A3266" s="4" t="s">
        <v>394</v>
      </c>
      <c r="B3266" s="24" t="s">
        <v>335</v>
      </c>
      <c r="C3266" s="25" t="s">
        <v>57</v>
      </c>
      <c r="D3266" s="7">
        <v>788751.11</v>
      </c>
      <c r="E3266" s="16">
        <v>45504</v>
      </c>
      <c r="F3266" s="22">
        <v>0</v>
      </c>
    </row>
    <row r="3267" spans="1:6" ht="19.2" x14ac:dyDescent="0.3">
      <c r="A3267" s="4" t="s">
        <v>394</v>
      </c>
      <c r="B3267" s="24" t="s">
        <v>335</v>
      </c>
      <c r="C3267" s="25" t="s">
        <v>71</v>
      </c>
      <c r="D3267" s="7">
        <v>97421.4</v>
      </c>
      <c r="E3267" s="16">
        <v>45504</v>
      </c>
      <c r="F3267" s="22">
        <v>0</v>
      </c>
    </row>
    <row r="3268" spans="1:6" ht="19.2" x14ac:dyDescent="0.3">
      <c r="A3268" s="4" t="s">
        <v>394</v>
      </c>
      <c r="B3268" s="24" t="s">
        <v>335</v>
      </c>
      <c r="C3268" s="25" t="s">
        <v>72</v>
      </c>
      <c r="D3268" s="7">
        <v>124768.12</v>
      </c>
      <c r="E3268" s="16">
        <v>45504</v>
      </c>
      <c r="F3268" s="22">
        <v>0</v>
      </c>
    </row>
    <row r="3269" spans="1:6" ht="19.2" x14ac:dyDescent="0.3">
      <c r="A3269" s="4" t="s">
        <v>394</v>
      </c>
      <c r="B3269" s="24" t="s">
        <v>335</v>
      </c>
      <c r="C3269" s="25" t="s">
        <v>80</v>
      </c>
      <c r="D3269" s="7">
        <v>689440.12</v>
      </c>
      <c r="E3269" s="16">
        <v>45519</v>
      </c>
      <c r="F3269" s="22">
        <v>0</v>
      </c>
    </row>
    <row r="3270" spans="1:6" ht="19.2" x14ac:dyDescent="0.3">
      <c r="A3270" s="4" t="s">
        <v>394</v>
      </c>
      <c r="B3270" s="24" t="s">
        <v>335</v>
      </c>
      <c r="C3270" s="25" t="s">
        <v>81</v>
      </c>
      <c r="D3270" s="7">
        <v>151690.35999999999</v>
      </c>
      <c r="E3270" s="16">
        <v>45519</v>
      </c>
      <c r="F3270" s="22">
        <v>0</v>
      </c>
    </row>
    <row r="3271" spans="1:6" ht="19.2" x14ac:dyDescent="0.3">
      <c r="A3271" s="4" t="s">
        <v>394</v>
      </c>
      <c r="B3271" s="24" t="s">
        <v>335</v>
      </c>
      <c r="C3271" s="25" t="s">
        <v>82</v>
      </c>
      <c r="D3271" s="7">
        <v>248065.71</v>
      </c>
      <c r="E3271" s="16">
        <v>45519</v>
      </c>
      <c r="F3271" s="22">
        <v>0</v>
      </c>
    </row>
    <row r="3272" spans="1:6" ht="19.2" x14ac:dyDescent="0.3">
      <c r="A3272" s="4" t="s">
        <v>394</v>
      </c>
      <c r="B3272" s="24" t="s">
        <v>335</v>
      </c>
      <c r="C3272" s="25" t="s">
        <v>83</v>
      </c>
      <c r="D3272" s="7">
        <v>54633.31</v>
      </c>
      <c r="E3272" s="16">
        <v>45519</v>
      </c>
      <c r="F3272" s="22">
        <v>0</v>
      </c>
    </row>
    <row r="3273" spans="1:6" ht="19.2" x14ac:dyDescent="0.3">
      <c r="A3273" s="4" t="s">
        <v>394</v>
      </c>
      <c r="B3273" s="24" t="s">
        <v>335</v>
      </c>
      <c r="C3273" s="25" t="s">
        <v>84</v>
      </c>
      <c r="D3273" s="7">
        <v>240505.38</v>
      </c>
      <c r="E3273" s="16">
        <v>45519</v>
      </c>
      <c r="F3273" s="22">
        <v>0</v>
      </c>
    </row>
    <row r="3274" spans="1:6" ht="19.2" x14ac:dyDescent="0.3">
      <c r="A3274" s="4" t="s">
        <v>394</v>
      </c>
      <c r="B3274" s="24" t="s">
        <v>335</v>
      </c>
      <c r="C3274" s="25" t="s">
        <v>85</v>
      </c>
      <c r="D3274" s="7">
        <v>52968.24</v>
      </c>
      <c r="E3274" s="16">
        <v>45519</v>
      </c>
      <c r="F3274" s="22">
        <v>0</v>
      </c>
    </row>
    <row r="3275" spans="1:6" ht="19.2" x14ac:dyDescent="0.3">
      <c r="A3275" s="4" t="s">
        <v>394</v>
      </c>
      <c r="B3275" s="24" t="s">
        <v>335</v>
      </c>
      <c r="C3275" s="25" t="s">
        <v>86</v>
      </c>
      <c r="D3275" s="7">
        <v>366223.99</v>
      </c>
      <c r="E3275" s="16">
        <v>45519</v>
      </c>
      <c r="F3275" s="22">
        <v>0</v>
      </c>
    </row>
    <row r="3276" spans="1:6" ht="19.2" x14ac:dyDescent="0.3">
      <c r="A3276" s="4" t="s">
        <v>394</v>
      </c>
      <c r="B3276" s="24" t="s">
        <v>335</v>
      </c>
      <c r="C3276" s="25" t="s">
        <v>87</v>
      </c>
      <c r="D3276" s="7">
        <v>77670.03</v>
      </c>
      <c r="E3276" s="16">
        <v>45519</v>
      </c>
      <c r="F3276" s="22">
        <v>0</v>
      </c>
    </row>
    <row r="3277" spans="1:6" ht="19.2" x14ac:dyDescent="0.3">
      <c r="A3277" s="4" t="s">
        <v>394</v>
      </c>
      <c r="B3277" s="24" t="s">
        <v>335</v>
      </c>
      <c r="C3277" s="25" t="s">
        <v>88</v>
      </c>
      <c r="D3277" s="7">
        <v>241732.29</v>
      </c>
      <c r="E3277" s="16">
        <v>45519</v>
      </c>
      <c r="F3277" s="22">
        <v>0</v>
      </c>
    </row>
    <row r="3278" spans="1:6" ht="19.2" x14ac:dyDescent="0.3">
      <c r="A3278" s="4" t="s">
        <v>394</v>
      </c>
      <c r="B3278" s="24" t="s">
        <v>335</v>
      </c>
      <c r="C3278" s="25" t="s">
        <v>89</v>
      </c>
      <c r="D3278" s="7">
        <v>51267.41</v>
      </c>
      <c r="E3278" s="16">
        <v>45519</v>
      </c>
      <c r="F3278" s="22">
        <v>0</v>
      </c>
    </row>
    <row r="3279" spans="1:6" ht="19.2" x14ac:dyDescent="0.3">
      <c r="A3279" s="4" t="s">
        <v>394</v>
      </c>
      <c r="B3279" s="24" t="s">
        <v>335</v>
      </c>
      <c r="C3279" s="25" t="s">
        <v>90</v>
      </c>
      <c r="D3279" s="7">
        <v>228639.07</v>
      </c>
      <c r="E3279" s="16">
        <v>45762</v>
      </c>
      <c r="F3279" s="22">
        <v>0</v>
      </c>
    </row>
    <row r="3280" spans="1:6" ht="19.2" x14ac:dyDescent="0.3">
      <c r="A3280" s="4" t="s">
        <v>394</v>
      </c>
      <c r="B3280" s="24" t="s">
        <v>335</v>
      </c>
      <c r="C3280" s="25" t="s">
        <v>91</v>
      </c>
      <c r="D3280" s="7">
        <v>51267.41</v>
      </c>
      <c r="E3280" s="16">
        <v>45762</v>
      </c>
      <c r="F3280" s="22">
        <v>0</v>
      </c>
    </row>
    <row r="3281" spans="1:6" ht="19.2" x14ac:dyDescent="0.3">
      <c r="A3281" s="4" t="s">
        <v>394</v>
      </c>
      <c r="B3281" s="24" t="s">
        <v>335</v>
      </c>
      <c r="C3281" s="25" t="s">
        <v>92</v>
      </c>
      <c r="D3281" s="7">
        <v>2298769.44</v>
      </c>
      <c r="E3281" s="16">
        <v>45519</v>
      </c>
      <c r="F3281" s="22">
        <v>0</v>
      </c>
    </row>
    <row r="3282" spans="1:6" ht="19.2" x14ac:dyDescent="0.3">
      <c r="A3282" s="4" t="s">
        <v>394</v>
      </c>
      <c r="B3282" s="24" t="s">
        <v>335</v>
      </c>
      <c r="C3282" s="25" t="s">
        <v>93</v>
      </c>
      <c r="D3282" s="7">
        <v>487530.82</v>
      </c>
      <c r="E3282" s="16">
        <v>45519</v>
      </c>
      <c r="F3282" s="22">
        <v>0</v>
      </c>
    </row>
    <row r="3283" spans="1:6" ht="19.2" x14ac:dyDescent="0.3">
      <c r="A3283" s="4" t="s">
        <v>394</v>
      </c>
      <c r="B3283" s="24" t="s">
        <v>336</v>
      </c>
      <c r="C3283" s="25" t="s">
        <v>60</v>
      </c>
      <c r="D3283" s="7">
        <v>3719.4</v>
      </c>
      <c r="E3283" s="16">
        <v>45519</v>
      </c>
      <c r="F3283" s="22">
        <v>0</v>
      </c>
    </row>
    <row r="3284" spans="1:6" ht="19.2" x14ac:dyDescent="0.3">
      <c r="A3284" s="4" t="s">
        <v>394</v>
      </c>
      <c r="B3284" s="24" t="s">
        <v>336</v>
      </c>
      <c r="C3284" s="25" t="s">
        <v>62</v>
      </c>
      <c r="D3284" s="7">
        <v>3596.79</v>
      </c>
      <c r="E3284" s="16">
        <v>45519</v>
      </c>
      <c r="F3284" s="22">
        <v>0</v>
      </c>
    </row>
    <row r="3285" spans="1:6" ht="19.2" x14ac:dyDescent="0.3">
      <c r="A3285" s="4" t="s">
        <v>394</v>
      </c>
      <c r="B3285" s="24" t="s">
        <v>336</v>
      </c>
      <c r="C3285" s="25" t="s">
        <v>64</v>
      </c>
      <c r="D3285" s="7">
        <v>4251.34</v>
      </c>
      <c r="E3285" s="16">
        <v>45519</v>
      </c>
      <c r="F3285" s="22">
        <v>0</v>
      </c>
    </row>
    <row r="3286" spans="1:6" ht="19.2" x14ac:dyDescent="0.3">
      <c r="A3286" s="4" t="s">
        <v>394</v>
      </c>
      <c r="B3286" s="24" t="s">
        <v>336</v>
      </c>
      <c r="C3286" s="25" t="s">
        <v>66</v>
      </c>
      <c r="D3286" s="7">
        <v>3332.8</v>
      </c>
      <c r="E3286" s="16">
        <v>45519</v>
      </c>
      <c r="F3286" s="22">
        <v>0</v>
      </c>
    </row>
    <row r="3287" spans="1:6" ht="19.2" x14ac:dyDescent="0.3">
      <c r="A3287" s="4" t="s">
        <v>394</v>
      </c>
      <c r="B3287" s="24" t="s">
        <v>336</v>
      </c>
      <c r="C3287" s="25" t="s">
        <v>57</v>
      </c>
      <c r="D3287" s="7">
        <v>11144.39</v>
      </c>
      <c r="E3287" s="16">
        <v>45504</v>
      </c>
      <c r="F3287" s="22">
        <v>0</v>
      </c>
    </row>
    <row r="3288" spans="1:6" ht="19.2" x14ac:dyDescent="0.3">
      <c r="A3288" s="4" t="s">
        <v>394</v>
      </c>
      <c r="B3288" s="24" t="s">
        <v>336</v>
      </c>
      <c r="C3288" s="25" t="s">
        <v>80</v>
      </c>
      <c r="D3288" s="7">
        <v>9741.2099999999991</v>
      </c>
      <c r="E3288" s="16">
        <v>45488</v>
      </c>
      <c r="F3288" s="22">
        <v>0</v>
      </c>
    </row>
    <row r="3289" spans="1:6" ht="19.2" x14ac:dyDescent="0.3">
      <c r="A3289" s="4" t="s">
        <v>394</v>
      </c>
      <c r="B3289" s="24" t="s">
        <v>336</v>
      </c>
      <c r="C3289" s="25" t="s">
        <v>82</v>
      </c>
      <c r="D3289" s="7">
        <v>3378.53</v>
      </c>
      <c r="E3289" s="16">
        <v>45519</v>
      </c>
      <c r="F3289" s="22">
        <v>0</v>
      </c>
    </row>
    <row r="3290" spans="1:6" ht="19.2" x14ac:dyDescent="0.3">
      <c r="A3290" s="4" t="s">
        <v>394</v>
      </c>
      <c r="B3290" s="24" t="s">
        <v>336</v>
      </c>
      <c r="C3290" s="25" t="s">
        <v>84</v>
      </c>
      <c r="D3290" s="7">
        <v>3275.57</v>
      </c>
      <c r="E3290" s="16">
        <v>45519</v>
      </c>
      <c r="F3290" s="22">
        <v>0</v>
      </c>
    </row>
    <row r="3291" spans="1:6" ht="19.2" x14ac:dyDescent="0.3">
      <c r="A3291" s="4" t="s">
        <v>394</v>
      </c>
      <c r="B3291" s="24" t="s">
        <v>336</v>
      </c>
      <c r="C3291" s="25" t="s">
        <v>86</v>
      </c>
      <c r="D3291" s="7">
        <v>4987.79</v>
      </c>
      <c r="E3291" s="16">
        <v>45519</v>
      </c>
      <c r="F3291" s="22">
        <v>0</v>
      </c>
    </row>
    <row r="3292" spans="1:6" ht="19.2" x14ac:dyDescent="0.3">
      <c r="A3292" s="4" t="s">
        <v>394</v>
      </c>
      <c r="B3292" s="24" t="s">
        <v>336</v>
      </c>
      <c r="C3292" s="25" t="s">
        <v>88</v>
      </c>
      <c r="D3292" s="7">
        <v>3292.28</v>
      </c>
      <c r="E3292" s="16">
        <v>45519</v>
      </c>
      <c r="F3292" s="22">
        <v>0</v>
      </c>
    </row>
    <row r="3293" spans="1:6" ht="19.2" x14ac:dyDescent="0.3">
      <c r="A3293" s="4" t="s">
        <v>394</v>
      </c>
      <c r="B3293" s="24" t="s">
        <v>336</v>
      </c>
      <c r="C3293" s="25" t="s">
        <v>90</v>
      </c>
      <c r="D3293" s="7">
        <v>3292.28</v>
      </c>
      <c r="E3293" s="16">
        <v>45762</v>
      </c>
      <c r="F3293" s="22">
        <v>0</v>
      </c>
    </row>
    <row r="3294" spans="1:6" ht="19.2" x14ac:dyDescent="0.3">
      <c r="A3294" s="4" t="s">
        <v>394</v>
      </c>
      <c r="B3294" s="24" t="s">
        <v>336</v>
      </c>
      <c r="C3294" s="25" t="s">
        <v>92</v>
      </c>
      <c r="D3294" s="7">
        <v>31308.13</v>
      </c>
      <c r="E3294" s="16">
        <v>45519</v>
      </c>
      <c r="F3294" s="22">
        <v>0</v>
      </c>
    </row>
    <row r="3295" spans="1:6" ht="19.2" x14ac:dyDescent="0.3">
      <c r="A3295" s="4" t="s">
        <v>394</v>
      </c>
      <c r="B3295" s="24" t="s">
        <v>337</v>
      </c>
      <c r="C3295" s="25" t="s">
        <v>60</v>
      </c>
      <c r="D3295" s="7">
        <v>18237.36</v>
      </c>
      <c r="E3295" s="16">
        <v>45519</v>
      </c>
      <c r="F3295" s="22">
        <v>0</v>
      </c>
    </row>
    <row r="3296" spans="1:6" ht="19.2" x14ac:dyDescent="0.3">
      <c r="A3296" s="4" t="s">
        <v>394</v>
      </c>
      <c r="B3296" s="24" t="s">
        <v>337</v>
      </c>
      <c r="C3296" s="25" t="s">
        <v>62</v>
      </c>
      <c r="D3296" s="7">
        <v>17636.169999999998</v>
      </c>
      <c r="E3296" s="16">
        <v>45519</v>
      </c>
      <c r="F3296" s="22">
        <v>0</v>
      </c>
    </row>
    <row r="3297" spans="1:6" ht="19.2" x14ac:dyDescent="0.3">
      <c r="A3297" s="4" t="s">
        <v>394</v>
      </c>
      <c r="B3297" s="24" t="s">
        <v>337</v>
      </c>
      <c r="C3297" s="25" t="s">
        <v>64</v>
      </c>
      <c r="D3297" s="7">
        <v>20845.59</v>
      </c>
      <c r="E3297" s="16">
        <v>45519</v>
      </c>
      <c r="F3297" s="22">
        <v>0</v>
      </c>
    </row>
    <row r="3298" spans="1:6" ht="19.2" x14ac:dyDescent="0.3">
      <c r="A3298" s="4" t="s">
        <v>394</v>
      </c>
      <c r="B3298" s="24" t="s">
        <v>337</v>
      </c>
      <c r="C3298" s="25" t="s">
        <v>66</v>
      </c>
      <c r="D3298" s="7">
        <v>16341.72</v>
      </c>
      <c r="E3298" s="16">
        <v>45519</v>
      </c>
      <c r="F3298" s="22">
        <v>0</v>
      </c>
    </row>
    <row r="3299" spans="1:6" ht="19.2" x14ac:dyDescent="0.3">
      <c r="A3299" s="4" t="s">
        <v>394</v>
      </c>
      <c r="B3299" s="24" t="s">
        <v>337</v>
      </c>
      <c r="C3299" s="25" t="s">
        <v>57</v>
      </c>
      <c r="D3299" s="7">
        <v>54644.33</v>
      </c>
      <c r="E3299" s="16">
        <v>45504</v>
      </c>
      <c r="F3299" s="22">
        <v>0</v>
      </c>
    </row>
    <row r="3300" spans="1:6" ht="19.2" x14ac:dyDescent="0.3">
      <c r="A3300" s="4" t="s">
        <v>394</v>
      </c>
      <c r="B3300" s="24" t="s">
        <v>337</v>
      </c>
      <c r="C3300" s="25" t="s">
        <v>80</v>
      </c>
      <c r="D3300" s="7">
        <v>47764.11</v>
      </c>
      <c r="E3300" s="16">
        <v>45488</v>
      </c>
      <c r="F3300" s="22">
        <v>0</v>
      </c>
    </row>
    <row r="3301" spans="1:6" ht="19.2" x14ac:dyDescent="0.3">
      <c r="A3301" s="4" t="s">
        <v>394</v>
      </c>
      <c r="B3301" s="24" t="s">
        <v>337</v>
      </c>
      <c r="C3301" s="25" t="s">
        <v>82</v>
      </c>
      <c r="D3301" s="7">
        <v>16565.98</v>
      </c>
      <c r="E3301" s="16">
        <v>45519</v>
      </c>
      <c r="F3301" s="22">
        <v>0</v>
      </c>
    </row>
    <row r="3302" spans="1:6" ht="19.2" x14ac:dyDescent="0.3">
      <c r="A3302" s="4" t="s">
        <v>394</v>
      </c>
      <c r="B3302" s="24" t="s">
        <v>337</v>
      </c>
      <c r="C3302" s="25" t="s">
        <v>84</v>
      </c>
      <c r="D3302" s="7">
        <v>16061.09</v>
      </c>
      <c r="E3302" s="16">
        <v>45519</v>
      </c>
      <c r="F3302" s="22">
        <v>0</v>
      </c>
    </row>
    <row r="3303" spans="1:6" ht="19.2" x14ac:dyDescent="0.3">
      <c r="A3303" s="4" t="s">
        <v>394</v>
      </c>
      <c r="B3303" s="24" t="s">
        <v>337</v>
      </c>
      <c r="C3303" s="25" t="s">
        <v>86</v>
      </c>
      <c r="D3303" s="7">
        <v>24456.66</v>
      </c>
      <c r="E3303" s="16">
        <v>45519</v>
      </c>
      <c r="F3303" s="22">
        <v>0</v>
      </c>
    </row>
    <row r="3304" spans="1:6" ht="19.2" x14ac:dyDescent="0.3">
      <c r="A3304" s="4" t="s">
        <v>394</v>
      </c>
      <c r="B3304" s="24" t="s">
        <v>337</v>
      </c>
      <c r="C3304" s="25" t="s">
        <v>88</v>
      </c>
      <c r="D3304" s="7">
        <v>16143.03</v>
      </c>
      <c r="E3304" s="16">
        <v>45519</v>
      </c>
      <c r="F3304" s="22">
        <v>0</v>
      </c>
    </row>
    <row r="3305" spans="1:6" ht="19.2" x14ac:dyDescent="0.3">
      <c r="A3305" s="4" t="s">
        <v>394</v>
      </c>
      <c r="B3305" s="24" t="s">
        <v>337</v>
      </c>
      <c r="C3305" s="25" t="s">
        <v>90</v>
      </c>
      <c r="D3305" s="7">
        <v>16143.03</v>
      </c>
      <c r="E3305" s="16">
        <v>45762</v>
      </c>
      <c r="F3305" s="22">
        <v>0</v>
      </c>
    </row>
    <row r="3306" spans="1:6" ht="19.2" x14ac:dyDescent="0.3">
      <c r="A3306" s="4" t="s">
        <v>394</v>
      </c>
      <c r="B3306" s="24" t="s">
        <v>337</v>
      </c>
      <c r="C3306" s="25" t="s">
        <v>92</v>
      </c>
      <c r="D3306" s="7">
        <v>153513.21</v>
      </c>
      <c r="E3306" s="16">
        <v>45519</v>
      </c>
      <c r="F3306" s="22">
        <v>0</v>
      </c>
    </row>
    <row r="3307" spans="1:6" ht="19.2" x14ac:dyDescent="0.3">
      <c r="A3307" s="4" t="s">
        <v>394</v>
      </c>
      <c r="B3307" s="24" t="s">
        <v>338</v>
      </c>
      <c r="C3307" s="25" t="s">
        <v>60</v>
      </c>
      <c r="D3307" s="7">
        <v>103227.9</v>
      </c>
      <c r="E3307" s="16">
        <v>45519</v>
      </c>
      <c r="F3307" s="22">
        <v>0</v>
      </c>
    </row>
    <row r="3308" spans="1:6" ht="19.2" x14ac:dyDescent="0.3">
      <c r="A3308" s="4" t="s">
        <v>394</v>
      </c>
      <c r="B3308" s="24" t="s">
        <v>338</v>
      </c>
      <c r="C3308" s="25" t="s">
        <v>61</v>
      </c>
      <c r="D3308" s="7">
        <v>28100.48</v>
      </c>
      <c r="E3308" s="16">
        <v>45519</v>
      </c>
      <c r="F3308" s="22">
        <v>0</v>
      </c>
    </row>
    <row r="3309" spans="1:6" ht="19.2" x14ac:dyDescent="0.3">
      <c r="A3309" s="4" t="s">
        <v>394</v>
      </c>
      <c r="B3309" s="24" t="s">
        <v>338</v>
      </c>
      <c r="C3309" s="25" t="s">
        <v>62</v>
      </c>
      <c r="D3309" s="7">
        <v>99825.03</v>
      </c>
      <c r="E3309" s="16">
        <v>45519</v>
      </c>
      <c r="F3309" s="22">
        <v>0</v>
      </c>
    </row>
    <row r="3310" spans="1:6" ht="19.2" x14ac:dyDescent="0.3">
      <c r="A3310" s="4" t="s">
        <v>394</v>
      </c>
      <c r="B3310" s="24" t="s">
        <v>338</v>
      </c>
      <c r="C3310" s="25" t="s">
        <v>63</v>
      </c>
      <c r="D3310" s="7">
        <v>27174.15</v>
      </c>
      <c r="E3310" s="16">
        <v>45519</v>
      </c>
      <c r="F3310" s="22">
        <v>0</v>
      </c>
    </row>
    <row r="3311" spans="1:6" ht="19.2" x14ac:dyDescent="0.3">
      <c r="A3311" s="4" t="s">
        <v>394</v>
      </c>
      <c r="B3311" s="24" t="s">
        <v>338</v>
      </c>
      <c r="C3311" s="25" t="s">
        <v>64</v>
      </c>
      <c r="D3311" s="7">
        <v>117991.1</v>
      </c>
      <c r="E3311" s="16">
        <v>45519</v>
      </c>
      <c r="F3311" s="22">
        <v>0</v>
      </c>
    </row>
    <row r="3312" spans="1:6" ht="19.2" x14ac:dyDescent="0.3">
      <c r="A3312" s="4" t="s">
        <v>394</v>
      </c>
      <c r="B3312" s="24" t="s">
        <v>338</v>
      </c>
      <c r="C3312" s="25" t="s">
        <v>65</v>
      </c>
      <c r="D3312" s="7">
        <v>30930.13</v>
      </c>
      <c r="E3312" s="16">
        <v>45519</v>
      </c>
      <c r="F3312" s="22">
        <v>0</v>
      </c>
    </row>
    <row r="3313" spans="1:6" ht="19.2" x14ac:dyDescent="0.3">
      <c r="A3313" s="4" t="s">
        <v>394</v>
      </c>
      <c r="B3313" s="24" t="s">
        <v>338</v>
      </c>
      <c r="C3313" s="25" t="s">
        <v>66</v>
      </c>
      <c r="D3313" s="7">
        <v>92498.12</v>
      </c>
      <c r="E3313" s="16">
        <v>45519</v>
      </c>
      <c r="F3313" s="22">
        <v>0</v>
      </c>
    </row>
    <row r="3314" spans="1:6" ht="19.2" x14ac:dyDescent="0.3">
      <c r="A3314" s="4" t="s">
        <v>394</v>
      </c>
      <c r="B3314" s="24" t="s">
        <v>338</v>
      </c>
      <c r="C3314" s="25" t="s">
        <v>67</v>
      </c>
      <c r="D3314" s="7">
        <v>24247.41</v>
      </c>
      <c r="E3314" s="16">
        <v>45519</v>
      </c>
      <c r="F3314" s="22">
        <v>0</v>
      </c>
    </row>
    <row r="3315" spans="1:6" ht="19.2" x14ac:dyDescent="0.3">
      <c r="A3315" s="4" t="s">
        <v>394</v>
      </c>
      <c r="B3315" s="24" t="s">
        <v>338</v>
      </c>
      <c r="C3315" s="25" t="s">
        <v>57</v>
      </c>
      <c r="D3315" s="7">
        <v>309300.17</v>
      </c>
      <c r="E3315" s="16">
        <v>45504</v>
      </c>
      <c r="F3315" s="22">
        <v>0</v>
      </c>
    </row>
    <row r="3316" spans="1:6" ht="19.2" x14ac:dyDescent="0.3">
      <c r="A3316" s="4" t="s">
        <v>394</v>
      </c>
      <c r="B3316" s="24" t="s">
        <v>338</v>
      </c>
      <c r="C3316" s="25" t="s">
        <v>72</v>
      </c>
      <c r="D3316" s="7">
        <v>58292.800000000003</v>
      </c>
      <c r="E3316" s="16">
        <v>45504</v>
      </c>
      <c r="F3316" s="22">
        <v>0</v>
      </c>
    </row>
    <row r="3317" spans="1:6" ht="19.2" x14ac:dyDescent="0.3">
      <c r="A3317" s="4" t="s">
        <v>394</v>
      </c>
      <c r="B3317" s="24" t="s">
        <v>338</v>
      </c>
      <c r="C3317" s="25" t="s">
        <v>80</v>
      </c>
      <c r="D3317" s="7">
        <v>270356.45</v>
      </c>
      <c r="E3317" s="16">
        <v>45488</v>
      </c>
      <c r="F3317" s="22">
        <v>0</v>
      </c>
    </row>
    <row r="3318" spans="1:6" ht="19.2" x14ac:dyDescent="0.3">
      <c r="A3318" s="4" t="s">
        <v>394</v>
      </c>
      <c r="B3318" s="24" t="s">
        <v>338</v>
      </c>
      <c r="C3318" s="25" t="s">
        <v>81</v>
      </c>
      <c r="D3318" s="7">
        <v>70871.11</v>
      </c>
      <c r="E3318" s="16">
        <v>45488</v>
      </c>
      <c r="F3318" s="22">
        <v>0</v>
      </c>
    </row>
    <row r="3319" spans="1:6" ht="19.2" x14ac:dyDescent="0.3">
      <c r="A3319" s="4" t="s">
        <v>394</v>
      </c>
      <c r="B3319" s="24" t="s">
        <v>338</v>
      </c>
      <c r="C3319" s="25" t="s">
        <v>82</v>
      </c>
      <c r="D3319" s="7">
        <v>93767.47</v>
      </c>
      <c r="E3319" s="16">
        <v>45519</v>
      </c>
      <c r="F3319" s="22">
        <v>0</v>
      </c>
    </row>
    <row r="3320" spans="1:6" ht="19.2" x14ac:dyDescent="0.3">
      <c r="A3320" s="4" t="s">
        <v>394</v>
      </c>
      <c r="B3320" s="24" t="s">
        <v>338</v>
      </c>
      <c r="C3320" s="25" t="s">
        <v>83</v>
      </c>
      <c r="D3320" s="7">
        <v>25525.18</v>
      </c>
      <c r="E3320" s="16">
        <v>45519</v>
      </c>
      <c r="F3320" s="22">
        <v>0</v>
      </c>
    </row>
    <row r="3321" spans="1:6" ht="19.2" x14ac:dyDescent="0.3">
      <c r="A3321" s="4" t="s">
        <v>394</v>
      </c>
      <c r="B3321" s="24" t="s">
        <v>338</v>
      </c>
      <c r="C3321" s="25" t="s">
        <v>84</v>
      </c>
      <c r="D3321" s="7">
        <v>90909.7</v>
      </c>
      <c r="E3321" s="16">
        <v>45519</v>
      </c>
      <c r="F3321" s="22">
        <v>0</v>
      </c>
    </row>
    <row r="3322" spans="1:6" ht="19.2" x14ac:dyDescent="0.3">
      <c r="A3322" s="4" t="s">
        <v>394</v>
      </c>
      <c r="B3322" s="24" t="s">
        <v>338</v>
      </c>
      <c r="C3322" s="25" t="s">
        <v>85</v>
      </c>
      <c r="D3322" s="7">
        <v>24747.24</v>
      </c>
      <c r="E3322" s="16">
        <v>45519</v>
      </c>
      <c r="F3322" s="22">
        <v>0</v>
      </c>
    </row>
    <row r="3323" spans="1:6" ht="19.2" x14ac:dyDescent="0.3">
      <c r="A3323" s="4" t="s">
        <v>394</v>
      </c>
      <c r="B3323" s="24" t="s">
        <v>338</v>
      </c>
      <c r="C3323" s="25" t="s">
        <v>86</v>
      </c>
      <c r="D3323" s="7">
        <v>138430.64000000001</v>
      </c>
      <c r="E3323" s="16">
        <v>45519</v>
      </c>
      <c r="F3323" s="22">
        <v>0</v>
      </c>
    </row>
    <row r="3324" spans="1:6" ht="19.2" x14ac:dyDescent="0.3">
      <c r="A3324" s="4" t="s">
        <v>394</v>
      </c>
      <c r="B3324" s="24" t="s">
        <v>338</v>
      </c>
      <c r="C3324" s="25" t="s">
        <v>87</v>
      </c>
      <c r="D3324" s="7">
        <v>36288.14</v>
      </c>
      <c r="E3324" s="16">
        <v>45519</v>
      </c>
      <c r="F3324" s="22">
        <v>0</v>
      </c>
    </row>
    <row r="3325" spans="1:6" ht="19.2" x14ac:dyDescent="0.3">
      <c r="A3325" s="4" t="s">
        <v>394</v>
      </c>
      <c r="B3325" s="24" t="s">
        <v>338</v>
      </c>
      <c r="C3325" s="25" t="s">
        <v>88</v>
      </c>
      <c r="D3325" s="7">
        <v>91373.47</v>
      </c>
      <c r="E3325" s="16">
        <v>45519</v>
      </c>
      <c r="F3325" s="22">
        <v>0</v>
      </c>
    </row>
    <row r="3326" spans="1:6" ht="19.2" x14ac:dyDescent="0.3">
      <c r="A3326" s="4" t="s">
        <v>394</v>
      </c>
      <c r="B3326" s="24" t="s">
        <v>338</v>
      </c>
      <c r="C3326" s="25" t="s">
        <v>89</v>
      </c>
      <c r="D3326" s="7">
        <v>23952.6</v>
      </c>
      <c r="E3326" s="16">
        <v>45519</v>
      </c>
      <c r="F3326" s="22">
        <v>0</v>
      </c>
    </row>
    <row r="3327" spans="1:6" ht="19.2" x14ac:dyDescent="0.3">
      <c r="A3327" s="4" t="s">
        <v>394</v>
      </c>
      <c r="B3327" s="24" t="s">
        <v>338</v>
      </c>
      <c r="C3327" s="25" t="s">
        <v>90</v>
      </c>
      <c r="D3327" s="7">
        <v>91373.47</v>
      </c>
      <c r="E3327" s="16">
        <v>45762</v>
      </c>
      <c r="F3327" s="22">
        <v>0</v>
      </c>
    </row>
    <row r="3328" spans="1:6" ht="19.2" x14ac:dyDescent="0.3">
      <c r="A3328" s="4" t="s">
        <v>394</v>
      </c>
      <c r="B3328" s="24" t="s">
        <v>338</v>
      </c>
      <c r="C3328" s="25" t="s">
        <v>91</v>
      </c>
      <c r="D3328" s="7">
        <v>6653.69</v>
      </c>
      <c r="E3328" s="16">
        <v>45762</v>
      </c>
      <c r="F3328" s="22">
        <v>17298.91</v>
      </c>
    </row>
    <row r="3329" spans="1:6" ht="19.2" x14ac:dyDescent="0.3">
      <c r="A3329" s="4" t="s">
        <v>394</v>
      </c>
      <c r="B3329" s="24" t="s">
        <v>338</v>
      </c>
      <c r="C3329" s="25" t="s">
        <v>92</v>
      </c>
      <c r="D3329" s="7">
        <v>868922.1</v>
      </c>
      <c r="E3329" s="16">
        <v>45519</v>
      </c>
      <c r="F3329" s="22">
        <v>0</v>
      </c>
    </row>
    <row r="3330" spans="1:6" ht="19.2" x14ac:dyDescent="0.3">
      <c r="A3330" s="4" t="s">
        <v>394</v>
      </c>
      <c r="B3330" s="24" t="s">
        <v>338</v>
      </c>
      <c r="C3330" s="25" t="s">
        <v>93</v>
      </c>
      <c r="D3330" s="7">
        <v>227778.82</v>
      </c>
      <c r="E3330" s="16">
        <v>45519</v>
      </c>
      <c r="F3330" s="22">
        <v>0</v>
      </c>
    </row>
    <row r="3331" spans="1:6" ht="19.2" x14ac:dyDescent="0.3">
      <c r="A3331" s="4" t="s">
        <v>394</v>
      </c>
      <c r="B3331" s="24" t="s">
        <v>339</v>
      </c>
      <c r="C3331" s="25" t="s">
        <v>60</v>
      </c>
      <c r="D3331" s="7">
        <v>25102.69</v>
      </c>
      <c r="E3331" s="16">
        <v>45519</v>
      </c>
      <c r="F3331" s="22">
        <v>0</v>
      </c>
    </row>
    <row r="3332" spans="1:6" ht="19.2" x14ac:dyDescent="0.3">
      <c r="A3332" s="4" t="s">
        <v>394</v>
      </c>
      <c r="B3332" s="24" t="s">
        <v>339</v>
      </c>
      <c r="C3332" s="25" t="s">
        <v>62</v>
      </c>
      <c r="D3332" s="7">
        <v>24275.19</v>
      </c>
      <c r="E3332" s="16">
        <v>45519</v>
      </c>
      <c r="F3332" s="22">
        <v>0</v>
      </c>
    </row>
    <row r="3333" spans="1:6" ht="19.2" x14ac:dyDescent="0.3">
      <c r="A3333" s="4" t="s">
        <v>394</v>
      </c>
      <c r="B3333" s="24" t="s">
        <v>339</v>
      </c>
      <c r="C3333" s="25" t="s">
        <v>64</v>
      </c>
      <c r="D3333" s="7">
        <v>28692.77</v>
      </c>
      <c r="E3333" s="16">
        <v>45519</v>
      </c>
      <c r="F3333" s="22">
        <v>0</v>
      </c>
    </row>
    <row r="3334" spans="1:6" ht="19.2" x14ac:dyDescent="0.3">
      <c r="A3334" s="4" t="s">
        <v>394</v>
      </c>
      <c r="B3334" s="24" t="s">
        <v>339</v>
      </c>
      <c r="C3334" s="25" t="s">
        <v>66</v>
      </c>
      <c r="D3334" s="7">
        <v>22493.45</v>
      </c>
      <c r="E3334" s="16">
        <v>45519</v>
      </c>
      <c r="F3334" s="22">
        <v>0</v>
      </c>
    </row>
    <row r="3335" spans="1:6" ht="19.2" x14ac:dyDescent="0.3">
      <c r="A3335" s="4" t="s">
        <v>394</v>
      </c>
      <c r="B3335" s="24" t="s">
        <v>339</v>
      </c>
      <c r="C3335" s="25" t="s">
        <v>57</v>
      </c>
      <c r="D3335" s="7">
        <v>75214.8</v>
      </c>
      <c r="E3335" s="16">
        <v>45504</v>
      </c>
      <c r="F3335" s="22">
        <v>0</v>
      </c>
    </row>
    <row r="3336" spans="1:6" ht="19.2" x14ac:dyDescent="0.3">
      <c r="A3336" s="4" t="s">
        <v>394</v>
      </c>
      <c r="B3336" s="24" t="s">
        <v>339</v>
      </c>
      <c r="C3336" s="25" t="s">
        <v>80</v>
      </c>
      <c r="D3336" s="7">
        <v>65744.570000000007</v>
      </c>
      <c r="E3336" s="16">
        <v>45488</v>
      </c>
      <c r="F3336" s="22">
        <v>0</v>
      </c>
    </row>
    <row r="3337" spans="1:6" ht="19.2" x14ac:dyDescent="0.3">
      <c r="A3337" s="4" t="s">
        <v>394</v>
      </c>
      <c r="B3337" s="24" t="s">
        <v>339</v>
      </c>
      <c r="C3337" s="25" t="s">
        <v>82</v>
      </c>
      <c r="D3337" s="7">
        <v>22802.13</v>
      </c>
      <c r="E3337" s="16">
        <v>45519</v>
      </c>
      <c r="F3337" s="22">
        <v>0</v>
      </c>
    </row>
    <row r="3338" spans="1:6" ht="19.2" x14ac:dyDescent="0.3">
      <c r="A3338" s="4" t="s">
        <v>394</v>
      </c>
      <c r="B3338" s="24" t="s">
        <v>339</v>
      </c>
      <c r="C3338" s="25" t="s">
        <v>84</v>
      </c>
      <c r="D3338" s="7">
        <v>22107.18</v>
      </c>
      <c r="E3338" s="16">
        <v>45519</v>
      </c>
      <c r="F3338" s="22">
        <v>0</v>
      </c>
    </row>
    <row r="3339" spans="1:6" ht="19.2" x14ac:dyDescent="0.3">
      <c r="A3339" s="4" t="s">
        <v>394</v>
      </c>
      <c r="B3339" s="24" t="s">
        <v>339</v>
      </c>
      <c r="C3339" s="25" t="s">
        <v>86</v>
      </c>
      <c r="D3339" s="7">
        <v>33663.199999999997</v>
      </c>
      <c r="E3339" s="16">
        <v>45519</v>
      </c>
      <c r="F3339" s="22">
        <v>0</v>
      </c>
    </row>
    <row r="3340" spans="1:6" ht="19.2" x14ac:dyDescent="0.3">
      <c r="A3340" s="4" t="s">
        <v>394</v>
      </c>
      <c r="B3340" s="24" t="s">
        <v>339</v>
      </c>
      <c r="C3340" s="25" t="s">
        <v>88</v>
      </c>
      <c r="D3340" s="7">
        <v>22219.96</v>
      </c>
      <c r="E3340" s="16">
        <v>45519</v>
      </c>
      <c r="F3340" s="22">
        <v>0</v>
      </c>
    </row>
    <row r="3341" spans="1:6" ht="19.2" x14ac:dyDescent="0.3">
      <c r="A3341" s="4" t="s">
        <v>394</v>
      </c>
      <c r="B3341" s="24" t="s">
        <v>339</v>
      </c>
      <c r="C3341" s="25" t="s">
        <v>90</v>
      </c>
      <c r="D3341" s="7">
        <v>22219.96</v>
      </c>
      <c r="E3341" s="16">
        <v>45762</v>
      </c>
      <c r="F3341" s="22">
        <v>0</v>
      </c>
    </row>
    <row r="3342" spans="1:6" ht="19.2" x14ac:dyDescent="0.3">
      <c r="A3342" s="4" t="s">
        <v>394</v>
      </c>
      <c r="B3342" s="24" t="s">
        <v>339</v>
      </c>
      <c r="C3342" s="25" t="s">
        <v>92</v>
      </c>
      <c r="D3342" s="7">
        <v>211302.19</v>
      </c>
      <c r="E3342" s="16">
        <v>45519</v>
      </c>
      <c r="F3342" s="22">
        <v>0</v>
      </c>
    </row>
    <row r="3343" spans="1:6" ht="19.2" x14ac:dyDescent="0.3">
      <c r="A3343" s="4" t="s">
        <v>394</v>
      </c>
      <c r="B3343" s="24" t="s">
        <v>340</v>
      </c>
      <c r="C3343" s="25" t="s">
        <v>60</v>
      </c>
      <c r="D3343" s="7">
        <v>245931.93</v>
      </c>
      <c r="E3343" s="16">
        <v>45519</v>
      </c>
      <c r="F3343" s="22">
        <v>0</v>
      </c>
    </row>
    <row r="3344" spans="1:6" ht="19.2" x14ac:dyDescent="0.3">
      <c r="A3344" s="4" t="s">
        <v>394</v>
      </c>
      <c r="B3344" s="24" t="s">
        <v>340</v>
      </c>
      <c r="C3344" s="25" t="s">
        <v>61</v>
      </c>
      <c r="D3344" s="7">
        <v>63429.64</v>
      </c>
      <c r="E3344" s="16">
        <v>45716</v>
      </c>
      <c r="F3344" s="22">
        <v>0</v>
      </c>
    </row>
    <row r="3345" spans="1:6" ht="19.2" x14ac:dyDescent="0.3">
      <c r="A3345" s="4" t="s">
        <v>394</v>
      </c>
      <c r="B3345" s="24" t="s">
        <v>340</v>
      </c>
      <c r="C3345" s="25" t="s">
        <v>62</v>
      </c>
      <c r="D3345" s="7">
        <v>237824.87</v>
      </c>
      <c r="E3345" s="16">
        <v>45519</v>
      </c>
      <c r="F3345" s="22">
        <v>0</v>
      </c>
    </row>
    <row r="3346" spans="1:6" ht="19.2" x14ac:dyDescent="0.3">
      <c r="A3346" s="4" t="s">
        <v>394</v>
      </c>
      <c r="B3346" s="24" t="s">
        <v>340</v>
      </c>
      <c r="C3346" s="25" t="s">
        <v>63</v>
      </c>
      <c r="D3346" s="7">
        <v>61338.7</v>
      </c>
      <c r="E3346" s="16">
        <v>45716</v>
      </c>
      <c r="F3346" s="22">
        <v>0</v>
      </c>
    </row>
    <row r="3347" spans="1:6" ht="19.2" x14ac:dyDescent="0.3">
      <c r="A3347" s="4" t="s">
        <v>394</v>
      </c>
      <c r="B3347" s="24" t="s">
        <v>340</v>
      </c>
      <c r="C3347" s="25" t="s">
        <v>64</v>
      </c>
      <c r="D3347" s="7">
        <v>281104.03999999998</v>
      </c>
      <c r="E3347" s="16">
        <v>45519</v>
      </c>
      <c r="F3347" s="22">
        <v>0</v>
      </c>
    </row>
    <row r="3348" spans="1:6" ht="19.2" x14ac:dyDescent="0.3">
      <c r="A3348" s="4" t="s">
        <v>394</v>
      </c>
      <c r="B3348" s="24" t="s">
        <v>340</v>
      </c>
      <c r="C3348" s="25" t="s">
        <v>65</v>
      </c>
      <c r="D3348" s="7">
        <v>69816.86</v>
      </c>
      <c r="E3348" s="16">
        <v>45716</v>
      </c>
      <c r="F3348" s="22">
        <v>0</v>
      </c>
    </row>
    <row r="3349" spans="1:6" ht="19.2" x14ac:dyDescent="0.3">
      <c r="A3349" s="4" t="s">
        <v>394</v>
      </c>
      <c r="B3349" s="24" t="s">
        <v>340</v>
      </c>
      <c r="C3349" s="25" t="s">
        <v>66</v>
      </c>
      <c r="D3349" s="7">
        <v>220369.12</v>
      </c>
      <c r="E3349" s="16">
        <v>45519</v>
      </c>
      <c r="F3349" s="22">
        <v>0</v>
      </c>
    </row>
    <row r="3350" spans="1:6" ht="19.2" x14ac:dyDescent="0.3">
      <c r="A3350" s="4" t="s">
        <v>394</v>
      </c>
      <c r="B3350" s="24" t="s">
        <v>340</v>
      </c>
      <c r="C3350" s="25" t="s">
        <v>67</v>
      </c>
      <c r="D3350" s="7">
        <v>54732.33</v>
      </c>
      <c r="E3350" s="16">
        <v>45716</v>
      </c>
      <c r="F3350" s="22">
        <v>0</v>
      </c>
    </row>
    <row r="3351" spans="1:6" ht="19.2" x14ac:dyDescent="0.3">
      <c r="A3351" s="4" t="s">
        <v>394</v>
      </c>
      <c r="B3351" s="24" t="s">
        <v>340</v>
      </c>
      <c r="C3351" s="25" t="s">
        <v>70</v>
      </c>
      <c r="D3351" s="7">
        <v>85492.73</v>
      </c>
      <c r="E3351" s="16">
        <v>45716</v>
      </c>
      <c r="F3351" s="22">
        <v>59204.05</v>
      </c>
    </row>
    <row r="3352" spans="1:6" ht="19.2" x14ac:dyDescent="0.3">
      <c r="A3352" s="4" t="s">
        <v>394</v>
      </c>
      <c r="B3352" s="24" t="s">
        <v>340</v>
      </c>
      <c r="C3352" s="25" t="s">
        <v>57</v>
      </c>
      <c r="D3352" s="7">
        <v>736882.06</v>
      </c>
      <c r="E3352" s="16">
        <v>45504</v>
      </c>
      <c r="F3352" s="22">
        <v>0</v>
      </c>
    </row>
    <row r="3353" spans="1:6" ht="19.2" x14ac:dyDescent="0.3">
      <c r="A3353" s="4" t="s">
        <v>394</v>
      </c>
      <c r="B3353" s="24" t="s">
        <v>340</v>
      </c>
      <c r="C3353" s="25" t="s">
        <v>71</v>
      </c>
      <c r="D3353" s="7">
        <v>52260.21</v>
      </c>
      <c r="E3353" s="16">
        <v>45504</v>
      </c>
      <c r="F3353" s="22">
        <v>0</v>
      </c>
    </row>
    <row r="3354" spans="1:6" ht="19.2" x14ac:dyDescent="0.3">
      <c r="A3354" s="4" t="s">
        <v>394</v>
      </c>
      <c r="B3354" s="24" t="s">
        <v>340</v>
      </c>
      <c r="C3354" s="25" t="s">
        <v>72</v>
      </c>
      <c r="D3354" s="7">
        <v>131581.07999999999</v>
      </c>
      <c r="E3354" s="16">
        <v>45716</v>
      </c>
      <c r="F3354" s="22">
        <v>0</v>
      </c>
    </row>
    <row r="3355" spans="1:6" ht="19.2" x14ac:dyDescent="0.3">
      <c r="A3355" s="4" t="s">
        <v>394</v>
      </c>
      <c r="B3355" s="24" t="s">
        <v>340</v>
      </c>
      <c r="C3355" s="25" t="s">
        <v>73</v>
      </c>
      <c r="D3355" s="7">
        <v>81287.11</v>
      </c>
      <c r="E3355" s="16">
        <v>45716</v>
      </c>
      <c r="F3355" s="22">
        <v>0</v>
      </c>
    </row>
    <row r="3356" spans="1:6" ht="19.2" x14ac:dyDescent="0.3">
      <c r="A3356" s="4" t="s">
        <v>394</v>
      </c>
      <c r="B3356" s="24" t="s">
        <v>340</v>
      </c>
      <c r="C3356" s="25" t="s">
        <v>80</v>
      </c>
      <c r="D3356" s="7">
        <v>644101.86</v>
      </c>
      <c r="E3356" s="16">
        <v>45488</v>
      </c>
      <c r="F3356" s="22">
        <v>0</v>
      </c>
    </row>
    <row r="3357" spans="1:6" ht="19.2" x14ac:dyDescent="0.3">
      <c r="A3357" s="4" t="s">
        <v>394</v>
      </c>
      <c r="B3357" s="24" t="s">
        <v>340</v>
      </c>
      <c r="C3357" s="25" t="s">
        <v>82</v>
      </c>
      <c r="D3357" s="7">
        <v>223393.23</v>
      </c>
      <c r="E3357" s="16">
        <v>45519</v>
      </c>
      <c r="F3357" s="22">
        <v>0</v>
      </c>
    </row>
    <row r="3358" spans="1:6" ht="19.2" x14ac:dyDescent="0.3">
      <c r="A3358" s="4" t="s">
        <v>394</v>
      </c>
      <c r="B3358" s="24" t="s">
        <v>340</v>
      </c>
      <c r="C3358" s="25" t="s">
        <v>83</v>
      </c>
      <c r="D3358" s="7">
        <v>57616.56</v>
      </c>
      <c r="E3358" s="16">
        <v>45716</v>
      </c>
      <c r="F3358" s="22">
        <v>0</v>
      </c>
    </row>
    <row r="3359" spans="1:6" ht="19.2" x14ac:dyDescent="0.3">
      <c r="A3359" s="4" t="s">
        <v>394</v>
      </c>
      <c r="B3359" s="24" t="s">
        <v>340</v>
      </c>
      <c r="C3359" s="25" t="s">
        <v>84</v>
      </c>
      <c r="D3359" s="7">
        <v>216584.84</v>
      </c>
      <c r="E3359" s="16">
        <v>45519</v>
      </c>
      <c r="F3359" s="22">
        <v>0</v>
      </c>
    </row>
    <row r="3360" spans="1:6" ht="19.2" x14ac:dyDescent="0.3">
      <c r="A3360" s="4" t="s">
        <v>394</v>
      </c>
      <c r="B3360" s="24" t="s">
        <v>340</v>
      </c>
      <c r="C3360" s="25" t="s">
        <v>85</v>
      </c>
      <c r="D3360" s="7">
        <v>55860.57</v>
      </c>
      <c r="E3360" s="16">
        <v>45716</v>
      </c>
      <c r="F3360" s="22">
        <v>0</v>
      </c>
    </row>
    <row r="3361" spans="1:6" ht="19.2" x14ac:dyDescent="0.3">
      <c r="A3361" s="4" t="s">
        <v>394</v>
      </c>
      <c r="B3361" s="24" t="s">
        <v>340</v>
      </c>
      <c r="C3361" s="25" t="s">
        <v>86</v>
      </c>
      <c r="D3361" s="7">
        <v>329799.53000000003</v>
      </c>
      <c r="E3361" s="16">
        <v>45519</v>
      </c>
      <c r="F3361" s="22">
        <v>0</v>
      </c>
    </row>
    <row r="3362" spans="1:6" ht="19.2" x14ac:dyDescent="0.3">
      <c r="A3362" s="4" t="s">
        <v>394</v>
      </c>
      <c r="B3362" s="24" t="s">
        <v>340</v>
      </c>
      <c r="C3362" s="25" t="s">
        <v>87</v>
      </c>
      <c r="D3362" s="7">
        <v>81911.199999999997</v>
      </c>
      <c r="E3362" s="16">
        <v>45716</v>
      </c>
      <c r="F3362" s="22">
        <v>0</v>
      </c>
    </row>
    <row r="3363" spans="1:6" ht="19.2" x14ac:dyDescent="0.3">
      <c r="A3363" s="4" t="s">
        <v>394</v>
      </c>
      <c r="B3363" s="24" t="s">
        <v>340</v>
      </c>
      <c r="C3363" s="25" t="s">
        <v>88</v>
      </c>
      <c r="D3363" s="7">
        <v>217689.72</v>
      </c>
      <c r="E3363" s="16">
        <v>45519</v>
      </c>
      <c r="F3363" s="22">
        <v>0</v>
      </c>
    </row>
    <row r="3364" spans="1:6" ht="19.2" x14ac:dyDescent="0.3">
      <c r="A3364" s="4" t="s">
        <v>394</v>
      </c>
      <c r="B3364" s="24" t="s">
        <v>340</v>
      </c>
      <c r="C3364" s="25" t="s">
        <v>89</v>
      </c>
      <c r="D3364" s="7">
        <v>54066.86</v>
      </c>
      <c r="E3364" s="16">
        <v>45716</v>
      </c>
      <c r="F3364" s="22">
        <v>0</v>
      </c>
    </row>
    <row r="3365" spans="1:6" ht="19.2" x14ac:dyDescent="0.3">
      <c r="A3365" s="4" t="s">
        <v>394</v>
      </c>
      <c r="B3365" s="24" t="s">
        <v>340</v>
      </c>
      <c r="C3365" s="25" t="s">
        <v>90</v>
      </c>
      <c r="D3365" s="7">
        <v>217689.72</v>
      </c>
      <c r="E3365" s="16">
        <v>45762</v>
      </c>
      <c r="F3365" s="22">
        <v>0</v>
      </c>
    </row>
    <row r="3366" spans="1:6" ht="19.2" x14ac:dyDescent="0.3">
      <c r="A3366" s="4" t="s">
        <v>394</v>
      </c>
      <c r="B3366" s="24" t="s">
        <v>340</v>
      </c>
      <c r="C3366" s="25" t="s">
        <v>91</v>
      </c>
      <c r="D3366" s="7">
        <v>54066.86</v>
      </c>
      <c r="E3366" s="16">
        <v>45762</v>
      </c>
      <c r="F3366" s="22">
        <v>0</v>
      </c>
    </row>
    <row r="3367" spans="1:6" ht="19.2" x14ac:dyDescent="0.3">
      <c r="A3367" s="4" t="s">
        <v>394</v>
      </c>
      <c r="B3367" s="24" t="s">
        <v>340</v>
      </c>
      <c r="C3367" s="25" t="s">
        <v>92</v>
      </c>
      <c r="D3367" s="7">
        <v>2070134.98</v>
      </c>
      <c r="E3367" s="16">
        <v>45519</v>
      </c>
      <c r="F3367" s="22">
        <v>0</v>
      </c>
    </row>
    <row r="3368" spans="1:6" ht="19.2" x14ac:dyDescent="0.3">
      <c r="A3368" s="4" t="s">
        <v>394</v>
      </c>
      <c r="B3368" s="24" t="s">
        <v>340</v>
      </c>
      <c r="C3368" s="25" t="s">
        <v>93</v>
      </c>
      <c r="D3368" s="7">
        <v>514152.43</v>
      </c>
      <c r="E3368" s="16">
        <v>45716</v>
      </c>
      <c r="F3368" s="22">
        <v>0</v>
      </c>
    </row>
    <row r="3369" spans="1:6" ht="19.2" x14ac:dyDescent="0.3">
      <c r="A3369" s="4" t="s">
        <v>394</v>
      </c>
      <c r="B3369" s="24" t="s">
        <v>341</v>
      </c>
      <c r="C3369" s="25" t="s">
        <v>60</v>
      </c>
      <c r="D3369" s="7">
        <v>13736.9</v>
      </c>
      <c r="E3369" s="16">
        <v>45519</v>
      </c>
      <c r="F3369" s="22">
        <v>0</v>
      </c>
    </row>
    <row r="3370" spans="1:6" ht="19.2" x14ac:dyDescent="0.3">
      <c r="A3370" s="4" t="s">
        <v>394</v>
      </c>
      <c r="B3370" s="24" t="s">
        <v>341</v>
      </c>
      <c r="C3370" s="25" t="s">
        <v>62</v>
      </c>
      <c r="D3370" s="7">
        <v>13284.06</v>
      </c>
      <c r="E3370" s="16">
        <v>45519</v>
      </c>
      <c r="F3370" s="22">
        <v>0</v>
      </c>
    </row>
    <row r="3371" spans="1:6" ht="19.2" x14ac:dyDescent="0.3">
      <c r="A3371" s="4" t="s">
        <v>394</v>
      </c>
      <c r="B3371" s="24" t="s">
        <v>341</v>
      </c>
      <c r="C3371" s="25" t="s">
        <v>64</v>
      </c>
      <c r="D3371" s="7">
        <v>15701.49</v>
      </c>
      <c r="E3371" s="16">
        <v>45519</v>
      </c>
      <c r="F3371" s="22">
        <v>0</v>
      </c>
    </row>
    <row r="3372" spans="1:6" ht="19.2" x14ac:dyDescent="0.3">
      <c r="A3372" s="4" t="s">
        <v>394</v>
      </c>
      <c r="B3372" s="24" t="s">
        <v>341</v>
      </c>
      <c r="C3372" s="25" t="s">
        <v>66</v>
      </c>
      <c r="D3372" s="7">
        <v>12309.05</v>
      </c>
      <c r="E3372" s="16">
        <v>45519</v>
      </c>
      <c r="F3372" s="22">
        <v>0</v>
      </c>
    </row>
    <row r="3373" spans="1:6" ht="19.2" x14ac:dyDescent="0.3">
      <c r="A3373" s="4" t="s">
        <v>394</v>
      </c>
      <c r="B3373" s="24" t="s">
        <v>341</v>
      </c>
      <c r="C3373" s="25" t="s">
        <v>57</v>
      </c>
      <c r="D3373" s="7">
        <v>41159.65</v>
      </c>
      <c r="E3373" s="16">
        <v>45504</v>
      </c>
      <c r="F3373" s="22">
        <v>0</v>
      </c>
    </row>
    <row r="3374" spans="1:6" ht="19.2" x14ac:dyDescent="0.3">
      <c r="A3374" s="4" t="s">
        <v>394</v>
      </c>
      <c r="B3374" s="24" t="s">
        <v>341</v>
      </c>
      <c r="C3374" s="25" t="s">
        <v>80</v>
      </c>
      <c r="D3374" s="7">
        <v>35977.269999999997</v>
      </c>
      <c r="E3374" s="16">
        <v>45488</v>
      </c>
      <c r="F3374" s="22">
        <v>0</v>
      </c>
    </row>
    <row r="3375" spans="1:6" ht="19.2" x14ac:dyDescent="0.3">
      <c r="A3375" s="4" t="s">
        <v>394</v>
      </c>
      <c r="B3375" s="24" t="s">
        <v>341</v>
      </c>
      <c r="C3375" s="25" t="s">
        <v>82</v>
      </c>
      <c r="D3375" s="7">
        <v>12477.96</v>
      </c>
      <c r="E3375" s="16">
        <v>45519</v>
      </c>
      <c r="F3375" s="22">
        <v>0</v>
      </c>
    </row>
    <row r="3376" spans="1:6" ht="19.2" x14ac:dyDescent="0.3">
      <c r="A3376" s="4" t="s">
        <v>394</v>
      </c>
      <c r="B3376" s="24" t="s">
        <v>341</v>
      </c>
      <c r="C3376" s="25" t="s">
        <v>84</v>
      </c>
      <c r="D3376" s="7">
        <v>12097.67</v>
      </c>
      <c r="E3376" s="16">
        <v>45519</v>
      </c>
      <c r="F3376" s="22">
        <v>0</v>
      </c>
    </row>
    <row r="3377" spans="1:6" ht="19.2" x14ac:dyDescent="0.3">
      <c r="A3377" s="4" t="s">
        <v>394</v>
      </c>
      <c r="B3377" s="24" t="s">
        <v>341</v>
      </c>
      <c r="C3377" s="25" t="s">
        <v>86</v>
      </c>
      <c r="D3377" s="7">
        <v>18421.45</v>
      </c>
      <c r="E3377" s="16">
        <v>45519</v>
      </c>
      <c r="F3377" s="22">
        <v>0</v>
      </c>
    </row>
    <row r="3378" spans="1:6" ht="19.2" x14ac:dyDescent="0.3">
      <c r="A3378" s="4" t="s">
        <v>394</v>
      </c>
      <c r="B3378" s="24" t="s">
        <v>341</v>
      </c>
      <c r="C3378" s="25" t="s">
        <v>88</v>
      </c>
      <c r="D3378" s="7">
        <v>12159.39</v>
      </c>
      <c r="E3378" s="16">
        <v>45519</v>
      </c>
      <c r="F3378" s="22">
        <v>0</v>
      </c>
    </row>
    <row r="3379" spans="1:6" ht="19.2" x14ac:dyDescent="0.3">
      <c r="A3379" s="4" t="s">
        <v>394</v>
      </c>
      <c r="B3379" s="24" t="s">
        <v>341</v>
      </c>
      <c r="C3379" s="25" t="s">
        <v>90</v>
      </c>
      <c r="D3379" s="7">
        <v>12159.39</v>
      </c>
      <c r="E3379" s="16">
        <v>45762</v>
      </c>
      <c r="F3379" s="22">
        <v>0</v>
      </c>
    </row>
    <row r="3380" spans="1:6" ht="19.2" x14ac:dyDescent="0.3">
      <c r="A3380" s="4" t="s">
        <v>394</v>
      </c>
      <c r="B3380" s="24" t="s">
        <v>341</v>
      </c>
      <c r="C3380" s="25" t="s">
        <v>92</v>
      </c>
      <c r="D3380" s="7">
        <v>115630.49</v>
      </c>
      <c r="E3380" s="16">
        <v>45519</v>
      </c>
      <c r="F3380" s="22">
        <v>0</v>
      </c>
    </row>
    <row r="3381" spans="1:6" ht="19.2" x14ac:dyDescent="0.3">
      <c r="A3381" s="4" t="s">
        <v>394</v>
      </c>
      <c r="B3381" s="24" t="s">
        <v>342</v>
      </c>
      <c r="C3381" s="25" t="s">
        <v>60</v>
      </c>
      <c r="D3381" s="7">
        <v>518752.67</v>
      </c>
      <c r="E3381" s="16">
        <v>45534</v>
      </c>
      <c r="F3381" s="22">
        <v>0</v>
      </c>
    </row>
    <row r="3382" spans="1:6" ht="19.2" x14ac:dyDescent="0.3">
      <c r="A3382" s="4" t="s">
        <v>394</v>
      </c>
      <c r="B3382" s="24" t="s">
        <v>342</v>
      </c>
      <c r="C3382" s="25" t="s">
        <v>61</v>
      </c>
      <c r="D3382" s="7">
        <v>134672.09</v>
      </c>
      <c r="E3382" s="16">
        <v>45534</v>
      </c>
      <c r="F3382" s="22">
        <v>0</v>
      </c>
    </row>
    <row r="3383" spans="1:6" ht="19.2" x14ac:dyDescent="0.3">
      <c r="A3383" s="4" t="s">
        <v>394</v>
      </c>
      <c r="B3383" s="24" t="s">
        <v>342</v>
      </c>
      <c r="C3383" s="25" t="s">
        <v>62</v>
      </c>
      <c r="D3383" s="7">
        <v>501652.16</v>
      </c>
      <c r="E3383" s="16">
        <v>45534</v>
      </c>
      <c r="F3383" s="22">
        <v>0</v>
      </c>
    </row>
    <row r="3384" spans="1:6" ht="19.2" x14ac:dyDescent="0.3">
      <c r="A3384" s="4" t="s">
        <v>394</v>
      </c>
      <c r="B3384" s="24" t="s">
        <v>342</v>
      </c>
      <c r="C3384" s="25" t="s">
        <v>63</v>
      </c>
      <c r="D3384" s="7">
        <v>130232.67</v>
      </c>
      <c r="E3384" s="16">
        <v>45534</v>
      </c>
      <c r="F3384" s="22">
        <v>0</v>
      </c>
    </row>
    <row r="3385" spans="1:6" ht="19.2" x14ac:dyDescent="0.3">
      <c r="A3385" s="4" t="s">
        <v>394</v>
      </c>
      <c r="B3385" s="24" t="s">
        <v>342</v>
      </c>
      <c r="C3385" s="25" t="s">
        <v>64</v>
      </c>
      <c r="D3385" s="7">
        <v>592942.42000000004</v>
      </c>
      <c r="E3385" s="16">
        <v>45519</v>
      </c>
      <c r="F3385" s="22">
        <v>0</v>
      </c>
    </row>
    <row r="3386" spans="1:6" ht="19.2" x14ac:dyDescent="0.3">
      <c r="A3386" s="4" t="s">
        <v>394</v>
      </c>
      <c r="B3386" s="24" t="s">
        <v>342</v>
      </c>
      <c r="C3386" s="25" t="s">
        <v>65</v>
      </c>
      <c r="D3386" s="7">
        <v>148233.26</v>
      </c>
      <c r="E3386" s="16">
        <v>45519</v>
      </c>
      <c r="F3386" s="22">
        <v>0</v>
      </c>
    </row>
    <row r="3387" spans="1:6" ht="19.2" x14ac:dyDescent="0.3">
      <c r="A3387" s="4" t="s">
        <v>394</v>
      </c>
      <c r="B3387" s="24" t="s">
        <v>342</v>
      </c>
      <c r="C3387" s="25" t="s">
        <v>66</v>
      </c>
      <c r="D3387" s="7">
        <v>464832.17</v>
      </c>
      <c r="E3387" s="16">
        <v>45519</v>
      </c>
      <c r="F3387" s="22">
        <v>0</v>
      </c>
    </row>
    <row r="3388" spans="1:6" ht="19.2" x14ac:dyDescent="0.3">
      <c r="A3388" s="4" t="s">
        <v>394</v>
      </c>
      <c r="B3388" s="24" t="s">
        <v>342</v>
      </c>
      <c r="C3388" s="25" t="s">
        <v>67</v>
      </c>
      <c r="D3388" s="7">
        <v>116206.2</v>
      </c>
      <c r="E3388" s="16">
        <v>45519</v>
      </c>
      <c r="F3388" s="22">
        <v>0</v>
      </c>
    </row>
    <row r="3389" spans="1:6" ht="19.2" x14ac:dyDescent="0.3">
      <c r="A3389" s="4" t="s">
        <v>394</v>
      </c>
      <c r="B3389" s="24" t="s">
        <v>342</v>
      </c>
      <c r="C3389" s="25" t="s">
        <v>57</v>
      </c>
      <c r="D3389" s="7">
        <v>1554330.68</v>
      </c>
      <c r="E3389" s="16">
        <v>45504</v>
      </c>
      <c r="F3389" s="22">
        <v>0</v>
      </c>
    </row>
    <row r="3390" spans="1:6" ht="19.2" x14ac:dyDescent="0.3">
      <c r="A3390" s="4" t="s">
        <v>394</v>
      </c>
      <c r="B3390" s="24" t="s">
        <v>342</v>
      </c>
      <c r="C3390" s="25" t="s">
        <v>71</v>
      </c>
      <c r="D3390" s="7">
        <v>103232.5</v>
      </c>
      <c r="E3390" s="16">
        <v>45504</v>
      </c>
      <c r="F3390" s="22">
        <v>0</v>
      </c>
    </row>
    <row r="3391" spans="1:6" ht="19.2" x14ac:dyDescent="0.3">
      <c r="A3391" s="4" t="s">
        <v>394</v>
      </c>
      <c r="B3391" s="24" t="s">
        <v>342</v>
      </c>
      <c r="C3391" s="25" t="s">
        <v>72</v>
      </c>
      <c r="D3391" s="7">
        <v>279369.38</v>
      </c>
      <c r="E3391" s="16">
        <v>45504</v>
      </c>
      <c r="F3391" s="22">
        <v>0</v>
      </c>
    </row>
    <row r="3392" spans="1:6" ht="19.2" x14ac:dyDescent="0.3">
      <c r="A3392" s="4" t="s">
        <v>394</v>
      </c>
      <c r="B3392" s="24" t="s">
        <v>342</v>
      </c>
      <c r="C3392" s="25" t="s">
        <v>80</v>
      </c>
      <c r="D3392" s="7">
        <v>1379770.59</v>
      </c>
      <c r="E3392" s="16">
        <v>45488</v>
      </c>
      <c r="F3392" s="22">
        <v>0</v>
      </c>
    </row>
    <row r="3393" spans="1:6" ht="19.2" x14ac:dyDescent="0.3">
      <c r="A3393" s="4" t="s">
        <v>394</v>
      </c>
      <c r="B3393" s="24" t="s">
        <v>342</v>
      </c>
      <c r="C3393" s="25" t="s">
        <v>81</v>
      </c>
      <c r="D3393" s="7">
        <v>339651.18</v>
      </c>
      <c r="E3393" s="16">
        <v>45488</v>
      </c>
      <c r="F3393" s="22">
        <v>0</v>
      </c>
    </row>
    <row r="3394" spans="1:6" ht="19.2" x14ac:dyDescent="0.3">
      <c r="A3394" s="4" t="s">
        <v>394</v>
      </c>
      <c r="B3394" s="24" t="s">
        <v>342</v>
      </c>
      <c r="C3394" s="25" t="s">
        <v>82</v>
      </c>
      <c r="D3394" s="7">
        <v>471211.01</v>
      </c>
      <c r="E3394" s="16">
        <v>45534</v>
      </c>
      <c r="F3394" s="22">
        <v>0</v>
      </c>
    </row>
    <row r="3395" spans="1:6" ht="19.2" x14ac:dyDescent="0.3">
      <c r="A3395" s="4" t="s">
        <v>394</v>
      </c>
      <c r="B3395" s="24" t="s">
        <v>342</v>
      </c>
      <c r="C3395" s="25" t="s">
        <v>83</v>
      </c>
      <c r="D3395" s="7">
        <v>122329.92</v>
      </c>
      <c r="E3395" s="16">
        <v>45534</v>
      </c>
      <c r="F3395" s="22">
        <v>0</v>
      </c>
    </row>
    <row r="3396" spans="1:6" ht="19.2" x14ac:dyDescent="0.3">
      <c r="A3396" s="4" t="s">
        <v>394</v>
      </c>
      <c r="B3396" s="24" t="s">
        <v>342</v>
      </c>
      <c r="C3396" s="25" t="s">
        <v>84</v>
      </c>
      <c r="D3396" s="7">
        <v>456849.82</v>
      </c>
      <c r="E3396" s="16">
        <v>45534</v>
      </c>
      <c r="F3396" s="22">
        <v>0</v>
      </c>
    </row>
    <row r="3397" spans="1:6" ht="19.2" x14ac:dyDescent="0.3">
      <c r="A3397" s="4" t="s">
        <v>394</v>
      </c>
      <c r="B3397" s="24" t="s">
        <v>342</v>
      </c>
      <c r="C3397" s="25" t="s">
        <v>85</v>
      </c>
      <c r="D3397" s="7">
        <v>118601.65</v>
      </c>
      <c r="E3397" s="16">
        <v>45534</v>
      </c>
      <c r="F3397" s="22">
        <v>0</v>
      </c>
    </row>
    <row r="3398" spans="1:6" ht="19.2" x14ac:dyDescent="0.3">
      <c r="A3398" s="4" t="s">
        <v>394</v>
      </c>
      <c r="B3398" s="24" t="s">
        <v>342</v>
      </c>
      <c r="C3398" s="25" t="s">
        <v>86</v>
      </c>
      <c r="D3398" s="7">
        <v>695657.49</v>
      </c>
      <c r="E3398" s="16">
        <v>45519</v>
      </c>
      <c r="F3398" s="22">
        <v>0</v>
      </c>
    </row>
    <row r="3399" spans="1:6" ht="19.2" x14ac:dyDescent="0.3">
      <c r="A3399" s="4" t="s">
        <v>394</v>
      </c>
      <c r="B3399" s="24" t="s">
        <v>342</v>
      </c>
      <c r="C3399" s="25" t="s">
        <v>87</v>
      </c>
      <c r="D3399" s="7">
        <v>173911.62</v>
      </c>
      <c r="E3399" s="16">
        <v>45519</v>
      </c>
      <c r="F3399" s="22">
        <v>0</v>
      </c>
    </row>
    <row r="3400" spans="1:6" ht="19.2" x14ac:dyDescent="0.3">
      <c r="A3400" s="4" t="s">
        <v>394</v>
      </c>
      <c r="B3400" s="24" t="s">
        <v>342</v>
      </c>
      <c r="C3400" s="25" t="s">
        <v>88</v>
      </c>
      <c r="D3400" s="7">
        <v>459180.42</v>
      </c>
      <c r="E3400" s="16">
        <v>45519</v>
      </c>
      <c r="F3400" s="22">
        <v>0</v>
      </c>
    </row>
    <row r="3401" spans="1:6" ht="19.2" x14ac:dyDescent="0.3">
      <c r="A3401" s="4" t="s">
        <v>394</v>
      </c>
      <c r="B3401" s="24" t="s">
        <v>342</v>
      </c>
      <c r="C3401" s="25" t="s">
        <v>89</v>
      </c>
      <c r="D3401" s="7">
        <v>114793.29</v>
      </c>
      <c r="E3401" s="16">
        <v>45519</v>
      </c>
      <c r="F3401" s="22">
        <v>0</v>
      </c>
    </row>
    <row r="3402" spans="1:6" ht="19.2" x14ac:dyDescent="0.3">
      <c r="A3402" s="4" t="s">
        <v>394</v>
      </c>
      <c r="B3402" s="24" t="s">
        <v>342</v>
      </c>
      <c r="C3402" s="25" t="s">
        <v>90</v>
      </c>
      <c r="D3402" s="7">
        <v>459180.42</v>
      </c>
      <c r="E3402" s="16">
        <v>45762</v>
      </c>
      <c r="F3402" s="22">
        <v>0</v>
      </c>
    </row>
    <row r="3403" spans="1:6" ht="19.2" x14ac:dyDescent="0.3">
      <c r="A3403" s="4" t="s">
        <v>394</v>
      </c>
      <c r="B3403" s="24" t="s">
        <v>342</v>
      </c>
      <c r="C3403" s="25" t="s">
        <v>91</v>
      </c>
      <c r="D3403" s="7">
        <v>114793.29</v>
      </c>
      <c r="E3403" s="16">
        <v>45762</v>
      </c>
      <c r="F3403" s="22">
        <v>0</v>
      </c>
    </row>
    <row r="3404" spans="1:6" ht="19.2" x14ac:dyDescent="0.3">
      <c r="A3404" s="4" t="s">
        <v>394</v>
      </c>
      <c r="B3404" s="24" t="s">
        <v>342</v>
      </c>
      <c r="C3404" s="25" t="s">
        <v>92</v>
      </c>
      <c r="D3404" s="7">
        <v>4366606.88</v>
      </c>
      <c r="E3404" s="16">
        <v>45519</v>
      </c>
      <c r="F3404" s="22">
        <v>0</v>
      </c>
    </row>
    <row r="3405" spans="1:6" ht="19.2" x14ac:dyDescent="0.3">
      <c r="A3405" s="4" t="s">
        <v>394</v>
      </c>
      <c r="B3405" s="24" t="s">
        <v>342</v>
      </c>
      <c r="C3405" s="25" t="s">
        <v>93</v>
      </c>
      <c r="D3405" s="7">
        <v>1091634.44</v>
      </c>
      <c r="E3405" s="16">
        <v>45519</v>
      </c>
      <c r="F3405" s="22">
        <v>0</v>
      </c>
    </row>
    <row r="3406" spans="1:6" ht="19.2" x14ac:dyDescent="0.3">
      <c r="A3406" s="4" t="s">
        <v>394</v>
      </c>
      <c r="B3406" s="24" t="s">
        <v>343</v>
      </c>
      <c r="C3406" s="25" t="s">
        <v>60</v>
      </c>
      <c r="D3406" s="7">
        <v>4452.18</v>
      </c>
      <c r="E3406" s="16">
        <v>45519</v>
      </c>
      <c r="F3406" s="22">
        <v>0</v>
      </c>
    </row>
    <row r="3407" spans="1:6" ht="19.2" x14ac:dyDescent="0.3">
      <c r="A3407" s="4" t="s">
        <v>394</v>
      </c>
      <c r="B3407" s="24" t="s">
        <v>343</v>
      </c>
      <c r="C3407" s="25" t="s">
        <v>62</v>
      </c>
      <c r="D3407" s="7">
        <v>4305.42</v>
      </c>
      <c r="E3407" s="16">
        <v>45519</v>
      </c>
      <c r="F3407" s="22">
        <v>0</v>
      </c>
    </row>
    <row r="3408" spans="1:6" ht="19.2" x14ac:dyDescent="0.3">
      <c r="A3408" s="4" t="s">
        <v>394</v>
      </c>
      <c r="B3408" s="24" t="s">
        <v>343</v>
      </c>
      <c r="C3408" s="25" t="s">
        <v>64</v>
      </c>
      <c r="D3408" s="7">
        <v>5088.91</v>
      </c>
      <c r="E3408" s="16">
        <v>45519</v>
      </c>
      <c r="F3408" s="22">
        <v>0</v>
      </c>
    </row>
    <row r="3409" spans="1:6" ht="19.2" x14ac:dyDescent="0.3">
      <c r="A3409" s="4" t="s">
        <v>394</v>
      </c>
      <c r="B3409" s="24" t="s">
        <v>343</v>
      </c>
      <c r="C3409" s="25" t="s">
        <v>66</v>
      </c>
      <c r="D3409" s="7">
        <v>3989.41</v>
      </c>
      <c r="E3409" s="16">
        <v>45519</v>
      </c>
      <c r="F3409" s="22">
        <v>0</v>
      </c>
    </row>
    <row r="3410" spans="1:6" ht="19.2" x14ac:dyDescent="0.3">
      <c r="A3410" s="4" t="s">
        <v>394</v>
      </c>
      <c r="B3410" s="24" t="s">
        <v>343</v>
      </c>
      <c r="C3410" s="25" t="s">
        <v>57</v>
      </c>
      <c r="D3410" s="7">
        <v>13340.01</v>
      </c>
      <c r="E3410" s="16">
        <v>45504</v>
      </c>
      <c r="F3410" s="22">
        <v>0</v>
      </c>
    </row>
    <row r="3411" spans="1:6" ht="19.2" x14ac:dyDescent="0.3">
      <c r="A3411" s="4" t="s">
        <v>394</v>
      </c>
      <c r="B3411" s="24" t="s">
        <v>343</v>
      </c>
      <c r="C3411" s="25" t="s">
        <v>80</v>
      </c>
      <c r="D3411" s="7">
        <v>11660.38</v>
      </c>
      <c r="E3411" s="16">
        <v>45488</v>
      </c>
      <c r="F3411" s="22">
        <v>0</v>
      </c>
    </row>
    <row r="3412" spans="1:6" ht="19.2" x14ac:dyDescent="0.3">
      <c r="A3412" s="4" t="s">
        <v>394</v>
      </c>
      <c r="B3412" s="24" t="s">
        <v>343</v>
      </c>
      <c r="C3412" s="25" t="s">
        <v>82</v>
      </c>
      <c r="D3412" s="7">
        <v>4044.16</v>
      </c>
      <c r="E3412" s="16">
        <v>45519</v>
      </c>
      <c r="F3412" s="22">
        <v>0</v>
      </c>
    </row>
    <row r="3413" spans="1:6" ht="19.2" x14ac:dyDescent="0.3">
      <c r="A3413" s="4" t="s">
        <v>394</v>
      </c>
      <c r="B3413" s="24" t="s">
        <v>343</v>
      </c>
      <c r="C3413" s="25" t="s">
        <v>84</v>
      </c>
      <c r="D3413" s="7">
        <v>3920.9</v>
      </c>
      <c r="E3413" s="16">
        <v>45519</v>
      </c>
      <c r="F3413" s="22">
        <v>0</v>
      </c>
    </row>
    <row r="3414" spans="1:6" ht="19.2" x14ac:dyDescent="0.3">
      <c r="A3414" s="4" t="s">
        <v>394</v>
      </c>
      <c r="B3414" s="24" t="s">
        <v>343</v>
      </c>
      <c r="C3414" s="25" t="s">
        <v>86</v>
      </c>
      <c r="D3414" s="7">
        <v>5970.46</v>
      </c>
      <c r="E3414" s="16">
        <v>45519</v>
      </c>
      <c r="F3414" s="22">
        <v>0</v>
      </c>
    </row>
    <row r="3415" spans="1:6" ht="19.2" x14ac:dyDescent="0.3">
      <c r="A3415" s="4" t="s">
        <v>394</v>
      </c>
      <c r="B3415" s="24" t="s">
        <v>343</v>
      </c>
      <c r="C3415" s="25" t="s">
        <v>88</v>
      </c>
      <c r="D3415" s="7">
        <v>3940.91</v>
      </c>
      <c r="E3415" s="16">
        <v>45519</v>
      </c>
      <c r="F3415" s="22">
        <v>0</v>
      </c>
    </row>
    <row r="3416" spans="1:6" ht="19.2" x14ac:dyDescent="0.3">
      <c r="A3416" s="4" t="s">
        <v>394</v>
      </c>
      <c r="B3416" s="24" t="s">
        <v>343</v>
      </c>
      <c r="C3416" s="25" t="s">
        <v>90</v>
      </c>
      <c r="D3416" s="7">
        <v>3940.91</v>
      </c>
      <c r="E3416" s="16">
        <v>45762</v>
      </c>
      <c r="F3416" s="22">
        <v>0</v>
      </c>
    </row>
    <row r="3417" spans="1:6" ht="19.2" x14ac:dyDescent="0.3">
      <c r="A3417" s="4" t="s">
        <v>394</v>
      </c>
      <c r="B3417" s="24" t="s">
        <v>343</v>
      </c>
      <c r="C3417" s="25" t="s">
        <v>92</v>
      </c>
      <c r="D3417" s="7">
        <v>37476.300000000003</v>
      </c>
      <c r="E3417" s="16">
        <v>45519</v>
      </c>
      <c r="F3417" s="22">
        <v>0</v>
      </c>
    </row>
    <row r="3418" spans="1:6" ht="19.2" x14ac:dyDescent="0.3">
      <c r="A3418" s="4" t="s">
        <v>394</v>
      </c>
      <c r="B3418" s="24" t="s">
        <v>344</v>
      </c>
      <c r="C3418" s="25" t="s">
        <v>60</v>
      </c>
      <c r="D3418" s="7">
        <v>181432.6</v>
      </c>
      <c r="E3418" s="16">
        <v>45519</v>
      </c>
      <c r="F3418" s="22">
        <v>0</v>
      </c>
    </row>
    <row r="3419" spans="1:6" ht="19.2" x14ac:dyDescent="0.3">
      <c r="A3419" s="4" t="s">
        <v>394</v>
      </c>
      <c r="B3419" s="24" t="s">
        <v>344</v>
      </c>
      <c r="C3419" s="25" t="s">
        <v>61</v>
      </c>
      <c r="D3419" s="7">
        <v>43846.26</v>
      </c>
      <c r="E3419" s="16">
        <v>45519</v>
      </c>
      <c r="F3419" s="22">
        <v>0</v>
      </c>
    </row>
    <row r="3420" spans="1:6" ht="19.2" x14ac:dyDescent="0.3">
      <c r="A3420" s="4" t="s">
        <v>394</v>
      </c>
      <c r="B3420" s="24" t="s">
        <v>344</v>
      </c>
      <c r="C3420" s="25" t="s">
        <v>62</v>
      </c>
      <c r="D3420" s="7">
        <v>175451.74</v>
      </c>
      <c r="E3420" s="16">
        <v>45519</v>
      </c>
      <c r="F3420" s="22">
        <v>0</v>
      </c>
    </row>
    <row r="3421" spans="1:6" ht="19.2" x14ac:dyDescent="0.3">
      <c r="A3421" s="4" t="s">
        <v>394</v>
      </c>
      <c r="B3421" s="24" t="s">
        <v>344</v>
      </c>
      <c r="C3421" s="25" t="s">
        <v>63</v>
      </c>
      <c r="D3421" s="7">
        <v>42400.88</v>
      </c>
      <c r="E3421" s="16">
        <v>45519</v>
      </c>
      <c r="F3421" s="22">
        <v>0</v>
      </c>
    </row>
    <row r="3422" spans="1:6" ht="19.2" x14ac:dyDescent="0.3">
      <c r="A3422" s="4" t="s">
        <v>394</v>
      </c>
      <c r="B3422" s="24" t="s">
        <v>344</v>
      </c>
      <c r="C3422" s="25" t="s">
        <v>64</v>
      </c>
      <c r="D3422" s="7">
        <v>207380.3</v>
      </c>
      <c r="E3422" s="16">
        <v>45519</v>
      </c>
      <c r="F3422" s="22">
        <v>0</v>
      </c>
    </row>
    <row r="3423" spans="1:6" ht="19.2" x14ac:dyDescent="0.3">
      <c r="A3423" s="4" t="s">
        <v>394</v>
      </c>
      <c r="B3423" s="24" t="s">
        <v>344</v>
      </c>
      <c r="C3423" s="25" t="s">
        <v>65</v>
      </c>
      <c r="D3423" s="7">
        <v>48261.48</v>
      </c>
      <c r="E3423" s="16">
        <v>45519</v>
      </c>
      <c r="F3423" s="22">
        <v>0</v>
      </c>
    </row>
    <row r="3424" spans="1:6" ht="19.2" x14ac:dyDescent="0.3">
      <c r="A3424" s="4" t="s">
        <v>394</v>
      </c>
      <c r="B3424" s="24" t="s">
        <v>344</v>
      </c>
      <c r="C3424" s="25" t="s">
        <v>66</v>
      </c>
      <c r="D3424" s="7">
        <v>162574.03</v>
      </c>
      <c r="E3424" s="16">
        <v>45519</v>
      </c>
      <c r="F3424" s="22">
        <v>0</v>
      </c>
    </row>
    <row r="3425" spans="1:6" ht="19.2" x14ac:dyDescent="0.3">
      <c r="A3425" s="4" t="s">
        <v>394</v>
      </c>
      <c r="B3425" s="24" t="s">
        <v>344</v>
      </c>
      <c r="C3425" s="25" t="s">
        <v>67</v>
      </c>
      <c r="D3425" s="7">
        <v>37834.17</v>
      </c>
      <c r="E3425" s="16">
        <v>45519</v>
      </c>
      <c r="F3425" s="22">
        <v>0</v>
      </c>
    </row>
    <row r="3426" spans="1:6" ht="19.2" x14ac:dyDescent="0.3">
      <c r="A3426" s="4" t="s">
        <v>394</v>
      </c>
      <c r="B3426" s="24" t="s">
        <v>344</v>
      </c>
      <c r="C3426" s="25" t="s">
        <v>57</v>
      </c>
      <c r="D3426" s="7">
        <v>543623.69999999995</v>
      </c>
      <c r="E3426" s="16">
        <v>45504</v>
      </c>
      <c r="F3426" s="22">
        <v>0</v>
      </c>
    </row>
    <row r="3427" spans="1:6" ht="19.2" x14ac:dyDescent="0.3">
      <c r="A3427" s="4" t="s">
        <v>394</v>
      </c>
      <c r="B3427" s="24" t="s">
        <v>344</v>
      </c>
      <c r="C3427" s="25" t="s">
        <v>71</v>
      </c>
      <c r="D3427" s="7">
        <v>47875</v>
      </c>
      <c r="E3427" s="16">
        <v>45504</v>
      </c>
      <c r="F3427" s="22">
        <v>0</v>
      </c>
    </row>
    <row r="3428" spans="1:6" ht="19.2" x14ac:dyDescent="0.3">
      <c r="A3428" s="4" t="s">
        <v>394</v>
      </c>
      <c r="B3428" s="24" t="s">
        <v>344</v>
      </c>
      <c r="C3428" s="25" t="s">
        <v>72</v>
      </c>
      <c r="D3428" s="7">
        <v>90956.5</v>
      </c>
      <c r="E3428" s="16">
        <v>45504</v>
      </c>
      <c r="F3428" s="22">
        <v>0</v>
      </c>
    </row>
    <row r="3429" spans="1:6" ht="19.2" x14ac:dyDescent="0.3">
      <c r="A3429" s="4" t="s">
        <v>394</v>
      </c>
      <c r="B3429" s="24" t="s">
        <v>344</v>
      </c>
      <c r="C3429" s="25" t="s">
        <v>80</v>
      </c>
      <c r="D3429" s="7">
        <v>475176.5</v>
      </c>
      <c r="E3429" s="16">
        <v>45488</v>
      </c>
      <c r="F3429" s="22">
        <v>0</v>
      </c>
    </row>
    <row r="3430" spans="1:6" ht="19.2" x14ac:dyDescent="0.3">
      <c r="A3430" s="4" t="s">
        <v>394</v>
      </c>
      <c r="B3430" s="24" t="s">
        <v>344</v>
      </c>
      <c r="C3430" s="25" t="s">
        <v>81</v>
      </c>
      <c r="D3430" s="7">
        <v>110582.92</v>
      </c>
      <c r="E3430" s="16">
        <v>45488</v>
      </c>
      <c r="F3430" s="22">
        <v>0</v>
      </c>
    </row>
    <row r="3431" spans="1:6" ht="19.2" x14ac:dyDescent="0.3">
      <c r="A3431" s="4" t="s">
        <v>394</v>
      </c>
      <c r="B3431" s="24" t="s">
        <v>344</v>
      </c>
      <c r="C3431" s="25" t="s">
        <v>82</v>
      </c>
      <c r="D3431" s="7">
        <v>164805</v>
      </c>
      <c r="E3431" s="16">
        <v>45519</v>
      </c>
      <c r="F3431" s="22">
        <v>0</v>
      </c>
    </row>
    <row r="3432" spans="1:6" ht="19.2" x14ac:dyDescent="0.3">
      <c r="A3432" s="4" t="s">
        <v>394</v>
      </c>
      <c r="B3432" s="24" t="s">
        <v>344</v>
      </c>
      <c r="C3432" s="25" t="s">
        <v>83</v>
      </c>
      <c r="D3432" s="7">
        <v>39827.919999999998</v>
      </c>
      <c r="E3432" s="16">
        <v>45519</v>
      </c>
      <c r="F3432" s="22">
        <v>0</v>
      </c>
    </row>
    <row r="3433" spans="1:6" ht="19.2" x14ac:dyDescent="0.3">
      <c r="A3433" s="4" t="s">
        <v>394</v>
      </c>
      <c r="B3433" s="24" t="s">
        <v>344</v>
      </c>
      <c r="C3433" s="25" t="s">
        <v>84</v>
      </c>
      <c r="D3433" s="7">
        <v>159782.23000000001</v>
      </c>
      <c r="E3433" s="16">
        <v>45519</v>
      </c>
      <c r="F3433" s="22">
        <v>0</v>
      </c>
    </row>
    <row r="3434" spans="1:6" ht="19.2" x14ac:dyDescent="0.3">
      <c r="A3434" s="4" t="s">
        <v>394</v>
      </c>
      <c r="B3434" s="24" t="s">
        <v>344</v>
      </c>
      <c r="C3434" s="25" t="s">
        <v>85</v>
      </c>
      <c r="D3434" s="7">
        <v>38614.080000000002</v>
      </c>
      <c r="E3434" s="16">
        <v>45519</v>
      </c>
      <c r="F3434" s="22">
        <v>0</v>
      </c>
    </row>
    <row r="3435" spans="1:6" ht="19.2" x14ac:dyDescent="0.3">
      <c r="A3435" s="4" t="s">
        <v>394</v>
      </c>
      <c r="B3435" s="24" t="s">
        <v>344</v>
      </c>
      <c r="C3435" s="25" t="s">
        <v>86</v>
      </c>
      <c r="D3435" s="7">
        <v>243304.67</v>
      </c>
      <c r="E3435" s="16">
        <v>45519</v>
      </c>
      <c r="F3435" s="22">
        <v>0</v>
      </c>
    </row>
    <row r="3436" spans="1:6" ht="19.2" x14ac:dyDescent="0.3">
      <c r="A3436" s="4" t="s">
        <v>394</v>
      </c>
      <c r="B3436" s="24" t="s">
        <v>344</v>
      </c>
      <c r="C3436" s="25" t="s">
        <v>87</v>
      </c>
      <c r="D3436" s="7">
        <v>56621.78</v>
      </c>
      <c r="E3436" s="16">
        <v>45519</v>
      </c>
      <c r="F3436" s="22">
        <v>0</v>
      </c>
    </row>
    <row r="3437" spans="1:6" ht="19.2" x14ac:dyDescent="0.3">
      <c r="A3437" s="4" t="s">
        <v>394</v>
      </c>
      <c r="B3437" s="24" t="s">
        <v>344</v>
      </c>
      <c r="C3437" s="25" t="s">
        <v>88</v>
      </c>
      <c r="D3437" s="7">
        <v>160597.34</v>
      </c>
      <c r="E3437" s="16">
        <v>45519</v>
      </c>
      <c r="F3437" s="22">
        <v>0</v>
      </c>
    </row>
    <row r="3438" spans="1:6" ht="19.2" x14ac:dyDescent="0.3">
      <c r="A3438" s="4" t="s">
        <v>394</v>
      </c>
      <c r="B3438" s="24" t="s">
        <v>344</v>
      </c>
      <c r="C3438" s="25" t="s">
        <v>89</v>
      </c>
      <c r="D3438" s="7">
        <v>37374.160000000003</v>
      </c>
      <c r="E3438" s="16">
        <v>45519</v>
      </c>
      <c r="F3438" s="22">
        <v>0</v>
      </c>
    </row>
    <row r="3439" spans="1:6" ht="19.2" x14ac:dyDescent="0.3">
      <c r="A3439" s="4" t="s">
        <v>394</v>
      </c>
      <c r="B3439" s="24" t="s">
        <v>344</v>
      </c>
      <c r="C3439" s="25" t="s">
        <v>90</v>
      </c>
      <c r="D3439" s="7">
        <v>160597.34</v>
      </c>
      <c r="E3439" s="16">
        <v>45762</v>
      </c>
      <c r="F3439" s="22">
        <v>0</v>
      </c>
    </row>
    <row r="3440" spans="1:6" ht="19.2" x14ac:dyDescent="0.3">
      <c r="A3440" s="4" t="s">
        <v>394</v>
      </c>
      <c r="B3440" s="24" t="s">
        <v>344</v>
      </c>
      <c r="C3440" s="25" t="s">
        <v>91</v>
      </c>
      <c r="D3440" s="7">
        <v>37374.160000000003</v>
      </c>
      <c r="E3440" s="16">
        <v>45762</v>
      </c>
      <c r="F3440" s="22">
        <v>0</v>
      </c>
    </row>
    <row r="3441" spans="1:6" ht="19.2" x14ac:dyDescent="0.3">
      <c r="A3441" s="4" t="s">
        <v>394</v>
      </c>
      <c r="B3441" s="24" t="s">
        <v>344</v>
      </c>
      <c r="C3441" s="25" t="s">
        <v>92</v>
      </c>
      <c r="D3441" s="7">
        <v>1527211.07</v>
      </c>
      <c r="E3441" s="16">
        <v>45519</v>
      </c>
      <c r="F3441" s="22">
        <v>0</v>
      </c>
    </row>
    <row r="3442" spans="1:6" ht="19.2" x14ac:dyDescent="0.3">
      <c r="A3442" s="4" t="s">
        <v>394</v>
      </c>
      <c r="B3442" s="24" t="s">
        <v>344</v>
      </c>
      <c r="C3442" s="25" t="s">
        <v>93</v>
      </c>
      <c r="D3442" s="7">
        <v>355412.08</v>
      </c>
      <c r="E3442" s="16">
        <v>45519</v>
      </c>
      <c r="F3442" s="22">
        <v>0</v>
      </c>
    </row>
    <row r="3443" spans="1:6" ht="19.2" x14ac:dyDescent="0.3">
      <c r="A3443" s="4" t="s">
        <v>394</v>
      </c>
      <c r="B3443" s="24" t="s">
        <v>345</v>
      </c>
      <c r="C3443" s="25" t="s">
        <v>60</v>
      </c>
      <c r="D3443" s="7">
        <v>32448.22</v>
      </c>
      <c r="E3443" s="16">
        <v>45519</v>
      </c>
      <c r="F3443" s="22">
        <v>0</v>
      </c>
    </row>
    <row r="3444" spans="1:6" ht="19.2" x14ac:dyDescent="0.3">
      <c r="A3444" s="4" t="s">
        <v>394</v>
      </c>
      <c r="B3444" s="24" t="s">
        <v>345</v>
      </c>
      <c r="C3444" s="25" t="s">
        <v>62</v>
      </c>
      <c r="D3444" s="7">
        <v>31378.57</v>
      </c>
      <c r="E3444" s="16">
        <v>45519</v>
      </c>
      <c r="F3444" s="22">
        <v>0</v>
      </c>
    </row>
    <row r="3445" spans="1:6" ht="19.2" x14ac:dyDescent="0.3">
      <c r="A3445" s="4" t="s">
        <v>394</v>
      </c>
      <c r="B3445" s="24" t="s">
        <v>345</v>
      </c>
      <c r="C3445" s="25" t="s">
        <v>64</v>
      </c>
      <c r="D3445" s="7">
        <v>37088.82</v>
      </c>
      <c r="E3445" s="16">
        <v>45519</v>
      </c>
      <c r="F3445" s="22">
        <v>0</v>
      </c>
    </row>
    <row r="3446" spans="1:6" ht="19.2" x14ac:dyDescent="0.3">
      <c r="A3446" s="4" t="s">
        <v>394</v>
      </c>
      <c r="B3446" s="24" t="s">
        <v>345</v>
      </c>
      <c r="C3446" s="25" t="s">
        <v>66</v>
      </c>
      <c r="D3446" s="7">
        <v>29075.46</v>
      </c>
      <c r="E3446" s="16">
        <v>45519</v>
      </c>
      <c r="F3446" s="22">
        <v>0</v>
      </c>
    </row>
    <row r="3447" spans="1:6" ht="19.2" x14ac:dyDescent="0.3">
      <c r="A3447" s="4" t="s">
        <v>394</v>
      </c>
      <c r="B3447" s="24" t="s">
        <v>345</v>
      </c>
      <c r="C3447" s="25" t="s">
        <v>57</v>
      </c>
      <c r="D3447" s="7">
        <v>97224.09</v>
      </c>
      <c r="E3447" s="16">
        <v>45504</v>
      </c>
      <c r="F3447" s="22">
        <v>0</v>
      </c>
    </row>
    <row r="3448" spans="1:6" ht="19.2" x14ac:dyDescent="0.3">
      <c r="A3448" s="4" t="s">
        <v>394</v>
      </c>
      <c r="B3448" s="24" t="s">
        <v>345</v>
      </c>
      <c r="C3448" s="25" t="s">
        <v>80</v>
      </c>
      <c r="D3448" s="7">
        <v>84982.69</v>
      </c>
      <c r="E3448" s="16">
        <v>45488</v>
      </c>
      <c r="F3448" s="22">
        <v>0</v>
      </c>
    </row>
    <row r="3449" spans="1:6" ht="19.2" x14ac:dyDescent="0.3">
      <c r="A3449" s="4" t="s">
        <v>394</v>
      </c>
      <c r="B3449" s="24" t="s">
        <v>345</v>
      </c>
      <c r="C3449" s="25" t="s">
        <v>82</v>
      </c>
      <c r="D3449" s="7">
        <v>29474.46</v>
      </c>
      <c r="E3449" s="16">
        <v>45519</v>
      </c>
      <c r="F3449" s="22">
        <v>0</v>
      </c>
    </row>
    <row r="3450" spans="1:6" ht="19.2" x14ac:dyDescent="0.3">
      <c r="A3450" s="4" t="s">
        <v>394</v>
      </c>
      <c r="B3450" s="24" t="s">
        <v>345</v>
      </c>
      <c r="C3450" s="25" t="s">
        <v>84</v>
      </c>
      <c r="D3450" s="7">
        <v>28576.16</v>
      </c>
      <c r="E3450" s="16">
        <v>45519</v>
      </c>
      <c r="F3450" s="22">
        <v>0</v>
      </c>
    </row>
    <row r="3451" spans="1:6" ht="19.2" x14ac:dyDescent="0.3">
      <c r="A3451" s="4" t="s">
        <v>394</v>
      </c>
      <c r="B3451" s="24" t="s">
        <v>345</v>
      </c>
      <c r="C3451" s="25" t="s">
        <v>86</v>
      </c>
      <c r="D3451" s="7">
        <v>43513.69</v>
      </c>
      <c r="E3451" s="16">
        <v>45519</v>
      </c>
      <c r="F3451" s="22">
        <v>0</v>
      </c>
    </row>
    <row r="3452" spans="1:6" ht="19.2" x14ac:dyDescent="0.3">
      <c r="A3452" s="4" t="s">
        <v>394</v>
      </c>
      <c r="B3452" s="24" t="s">
        <v>345</v>
      </c>
      <c r="C3452" s="25" t="s">
        <v>88</v>
      </c>
      <c r="D3452" s="7">
        <v>28721.94</v>
      </c>
      <c r="E3452" s="16">
        <v>45519</v>
      </c>
      <c r="F3452" s="22">
        <v>0</v>
      </c>
    </row>
    <row r="3453" spans="1:6" ht="19.2" x14ac:dyDescent="0.3">
      <c r="A3453" s="4" t="s">
        <v>394</v>
      </c>
      <c r="B3453" s="24" t="s">
        <v>345</v>
      </c>
      <c r="C3453" s="25" t="s">
        <v>90</v>
      </c>
      <c r="D3453" s="7">
        <v>28721.94</v>
      </c>
      <c r="E3453" s="16">
        <v>45807</v>
      </c>
      <c r="F3453" s="22">
        <v>0</v>
      </c>
    </row>
    <row r="3454" spans="1:6" ht="19.2" x14ac:dyDescent="0.3">
      <c r="A3454" s="4" t="s">
        <v>394</v>
      </c>
      <c r="B3454" s="24" t="s">
        <v>345</v>
      </c>
      <c r="C3454" s="25" t="s">
        <v>92</v>
      </c>
      <c r="D3454" s="7">
        <v>273133.25</v>
      </c>
      <c r="E3454" s="16">
        <v>45519</v>
      </c>
      <c r="F3454" s="22">
        <v>0</v>
      </c>
    </row>
    <row r="3455" spans="1:6" ht="19.2" x14ac:dyDescent="0.3">
      <c r="A3455" s="4" t="s">
        <v>394</v>
      </c>
      <c r="B3455" s="24" t="s">
        <v>346</v>
      </c>
      <c r="C3455" s="25" t="s">
        <v>60</v>
      </c>
      <c r="D3455" s="7">
        <v>37959.660000000003</v>
      </c>
      <c r="E3455" s="16">
        <v>45519</v>
      </c>
      <c r="F3455" s="22">
        <v>0</v>
      </c>
    </row>
    <row r="3456" spans="1:6" ht="19.2" x14ac:dyDescent="0.3">
      <c r="A3456" s="4" t="s">
        <v>394</v>
      </c>
      <c r="B3456" s="24" t="s">
        <v>346</v>
      </c>
      <c r="C3456" s="25" t="s">
        <v>62</v>
      </c>
      <c r="D3456" s="7">
        <v>36708.33</v>
      </c>
      <c r="E3456" s="16">
        <v>45519</v>
      </c>
      <c r="F3456" s="22">
        <v>0</v>
      </c>
    </row>
    <row r="3457" spans="1:6" ht="19.2" x14ac:dyDescent="0.3">
      <c r="A3457" s="4" t="s">
        <v>394</v>
      </c>
      <c r="B3457" s="24" t="s">
        <v>346</v>
      </c>
      <c r="C3457" s="25" t="s">
        <v>64</v>
      </c>
      <c r="D3457" s="7">
        <v>43388.480000000003</v>
      </c>
      <c r="E3457" s="16">
        <v>45519</v>
      </c>
      <c r="F3457" s="22">
        <v>0</v>
      </c>
    </row>
    <row r="3458" spans="1:6" ht="19.2" x14ac:dyDescent="0.3">
      <c r="A3458" s="4" t="s">
        <v>394</v>
      </c>
      <c r="B3458" s="24" t="s">
        <v>346</v>
      </c>
      <c r="C3458" s="25" t="s">
        <v>66</v>
      </c>
      <c r="D3458" s="7">
        <v>34014.03</v>
      </c>
      <c r="E3458" s="16">
        <v>45519</v>
      </c>
      <c r="F3458" s="22">
        <v>0</v>
      </c>
    </row>
    <row r="3459" spans="1:6" ht="19.2" x14ac:dyDescent="0.3">
      <c r="A3459" s="4" t="s">
        <v>394</v>
      </c>
      <c r="B3459" s="24" t="s">
        <v>346</v>
      </c>
      <c r="C3459" s="25" t="s">
        <v>57</v>
      </c>
      <c r="D3459" s="7">
        <v>113737.95</v>
      </c>
      <c r="E3459" s="16">
        <v>45504</v>
      </c>
      <c r="F3459" s="22">
        <v>0</v>
      </c>
    </row>
    <row r="3460" spans="1:6" ht="19.2" x14ac:dyDescent="0.3">
      <c r="A3460" s="4" t="s">
        <v>394</v>
      </c>
      <c r="B3460" s="24" t="s">
        <v>346</v>
      </c>
      <c r="C3460" s="25" t="s">
        <v>80</v>
      </c>
      <c r="D3460" s="7">
        <v>99417.3</v>
      </c>
      <c r="E3460" s="16">
        <v>45488</v>
      </c>
      <c r="F3460" s="22">
        <v>0</v>
      </c>
    </row>
    <row r="3461" spans="1:6" ht="19.2" x14ac:dyDescent="0.3">
      <c r="A3461" s="4" t="s">
        <v>394</v>
      </c>
      <c r="B3461" s="24" t="s">
        <v>346</v>
      </c>
      <c r="C3461" s="25" t="s">
        <v>82</v>
      </c>
      <c r="D3461" s="7">
        <v>34480.800000000003</v>
      </c>
      <c r="E3461" s="16">
        <v>45519</v>
      </c>
      <c r="F3461" s="22">
        <v>0</v>
      </c>
    </row>
    <row r="3462" spans="1:6" ht="19.2" x14ac:dyDescent="0.3">
      <c r="A3462" s="4" t="s">
        <v>394</v>
      </c>
      <c r="B3462" s="24" t="s">
        <v>346</v>
      </c>
      <c r="C3462" s="25" t="s">
        <v>84</v>
      </c>
      <c r="D3462" s="7">
        <v>33429.93</v>
      </c>
      <c r="E3462" s="16">
        <v>45519</v>
      </c>
      <c r="F3462" s="22">
        <v>0</v>
      </c>
    </row>
    <row r="3463" spans="1:6" ht="19.2" x14ac:dyDescent="0.3">
      <c r="A3463" s="4" t="s">
        <v>394</v>
      </c>
      <c r="B3463" s="24" t="s">
        <v>346</v>
      </c>
      <c r="C3463" s="25" t="s">
        <v>86</v>
      </c>
      <c r="D3463" s="7">
        <v>50904.65</v>
      </c>
      <c r="E3463" s="16">
        <v>45519</v>
      </c>
      <c r="F3463" s="22">
        <v>0</v>
      </c>
    </row>
    <row r="3464" spans="1:6" ht="19.2" x14ac:dyDescent="0.3">
      <c r="A3464" s="4" t="s">
        <v>394</v>
      </c>
      <c r="B3464" s="24" t="s">
        <v>346</v>
      </c>
      <c r="C3464" s="25" t="s">
        <v>88</v>
      </c>
      <c r="D3464" s="7">
        <v>33600.47</v>
      </c>
      <c r="E3464" s="16">
        <v>45519</v>
      </c>
      <c r="F3464" s="22">
        <v>0</v>
      </c>
    </row>
    <row r="3465" spans="1:6" ht="19.2" x14ac:dyDescent="0.3">
      <c r="A3465" s="4" t="s">
        <v>394</v>
      </c>
      <c r="B3465" s="24" t="s">
        <v>346</v>
      </c>
      <c r="C3465" s="25" t="s">
        <v>90</v>
      </c>
      <c r="D3465" s="7">
        <v>33600.47</v>
      </c>
      <c r="E3465" s="16">
        <v>45762</v>
      </c>
      <c r="F3465" s="22">
        <v>0</v>
      </c>
    </row>
    <row r="3466" spans="1:6" ht="19.2" x14ac:dyDescent="0.3">
      <c r="A3466" s="4" t="s">
        <v>394</v>
      </c>
      <c r="B3466" s="24" t="s">
        <v>346</v>
      </c>
      <c r="C3466" s="25" t="s">
        <v>92</v>
      </c>
      <c r="D3466" s="7">
        <v>319525.90000000002</v>
      </c>
      <c r="E3466" s="16">
        <v>45519</v>
      </c>
      <c r="F3466" s="22">
        <v>0</v>
      </c>
    </row>
    <row r="3467" spans="1:6" ht="19.2" x14ac:dyDescent="0.3">
      <c r="A3467" s="4" t="s">
        <v>394</v>
      </c>
      <c r="B3467" s="24" t="s">
        <v>347</v>
      </c>
      <c r="C3467" s="25" t="s">
        <v>60</v>
      </c>
      <c r="D3467" s="7">
        <v>4792.13</v>
      </c>
      <c r="E3467" s="16">
        <v>45596</v>
      </c>
      <c r="F3467" s="22">
        <v>0</v>
      </c>
    </row>
    <row r="3468" spans="1:6" ht="19.2" x14ac:dyDescent="0.3">
      <c r="A3468" s="4" t="s">
        <v>394</v>
      </c>
      <c r="B3468" s="24" t="s">
        <v>347</v>
      </c>
      <c r="C3468" s="25" t="s">
        <v>62</v>
      </c>
      <c r="D3468" s="7">
        <v>4634.16</v>
      </c>
      <c r="E3468" s="16">
        <v>45596</v>
      </c>
      <c r="F3468" s="22">
        <v>0</v>
      </c>
    </row>
    <row r="3469" spans="1:6" ht="19.2" x14ac:dyDescent="0.3">
      <c r="A3469" s="4" t="s">
        <v>394</v>
      </c>
      <c r="B3469" s="24" t="s">
        <v>347</v>
      </c>
      <c r="C3469" s="25" t="s">
        <v>64</v>
      </c>
      <c r="D3469" s="7">
        <v>5477.48</v>
      </c>
      <c r="E3469" s="16">
        <v>45596</v>
      </c>
      <c r="F3469" s="22">
        <v>0</v>
      </c>
    </row>
    <row r="3470" spans="1:6" ht="19.2" x14ac:dyDescent="0.3">
      <c r="A3470" s="4" t="s">
        <v>394</v>
      </c>
      <c r="B3470" s="24" t="s">
        <v>347</v>
      </c>
      <c r="C3470" s="25" t="s">
        <v>66</v>
      </c>
      <c r="D3470" s="7">
        <v>4294.0200000000004</v>
      </c>
      <c r="E3470" s="16">
        <v>45596</v>
      </c>
      <c r="F3470" s="22">
        <v>0</v>
      </c>
    </row>
    <row r="3471" spans="1:6" ht="19.2" x14ac:dyDescent="0.3">
      <c r="A3471" s="4" t="s">
        <v>394</v>
      </c>
      <c r="B3471" s="24" t="s">
        <v>347</v>
      </c>
      <c r="C3471" s="25" t="s">
        <v>57</v>
      </c>
      <c r="D3471" s="7">
        <v>10768.94</v>
      </c>
      <c r="E3471" s="16">
        <v>45596</v>
      </c>
      <c r="F3471" s="22">
        <v>0</v>
      </c>
    </row>
    <row r="3472" spans="1:6" ht="19.2" x14ac:dyDescent="0.3">
      <c r="A3472" s="4" t="s">
        <v>394</v>
      </c>
      <c r="B3472" s="24" t="s">
        <v>347</v>
      </c>
      <c r="C3472" s="25" t="s">
        <v>82</v>
      </c>
      <c r="D3472" s="7">
        <v>4352.95</v>
      </c>
      <c r="E3472" s="16">
        <v>45596</v>
      </c>
      <c r="F3472" s="22">
        <v>0</v>
      </c>
    </row>
    <row r="3473" spans="1:6" ht="19.2" x14ac:dyDescent="0.3">
      <c r="A3473" s="4" t="s">
        <v>394</v>
      </c>
      <c r="B3473" s="24" t="s">
        <v>347</v>
      </c>
      <c r="C3473" s="25" t="s">
        <v>84</v>
      </c>
      <c r="D3473" s="7">
        <v>4220.29</v>
      </c>
      <c r="E3473" s="16">
        <v>45596</v>
      </c>
      <c r="F3473" s="22">
        <v>0</v>
      </c>
    </row>
    <row r="3474" spans="1:6" ht="19.2" x14ac:dyDescent="0.3">
      <c r="A3474" s="4" t="s">
        <v>394</v>
      </c>
      <c r="B3474" s="24" t="s">
        <v>347</v>
      </c>
      <c r="C3474" s="25" t="s">
        <v>86</v>
      </c>
      <c r="D3474" s="7">
        <v>6426.34</v>
      </c>
      <c r="E3474" s="16">
        <v>45596</v>
      </c>
      <c r="F3474" s="22">
        <v>0</v>
      </c>
    </row>
    <row r="3475" spans="1:6" ht="19.2" x14ac:dyDescent="0.3">
      <c r="A3475" s="4" t="s">
        <v>394</v>
      </c>
      <c r="B3475" s="24" t="s">
        <v>347</v>
      </c>
      <c r="C3475" s="25" t="s">
        <v>88</v>
      </c>
      <c r="D3475" s="7">
        <v>4241.82</v>
      </c>
      <c r="E3475" s="16">
        <v>45596</v>
      </c>
      <c r="F3475" s="22">
        <v>0</v>
      </c>
    </row>
    <row r="3476" spans="1:6" ht="19.2" x14ac:dyDescent="0.3">
      <c r="A3476" s="4" t="s">
        <v>394</v>
      </c>
      <c r="B3476" s="24" t="s">
        <v>347</v>
      </c>
      <c r="C3476" s="25" t="s">
        <v>90</v>
      </c>
      <c r="D3476" s="7">
        <v>4241.82</v>
      </c>
      <c r="E3476" s="16">
        <v>45762</v>
      </c>
      <c r="F3476" s="22">
        <v>0</v>
      </c>
    </row>
    <row r="3477" spans="1:6" ht="19.2" x14ac:dyDescent="0.3">
      <c r="A3477" s="4" t="s">
        <v>394</v>
      </c>
      <c r="B3477" s="24" t="s">
        <v>347</v>
      </c>
      <c r="C3477" s="25" t="s">
        <v>92</v>
      </c>
      <c r="D3477" s="7">
        <v>40337.82</v>
      </c>
      <c r="E3477" s="16">
        <v>45596</v>
      </c>
      <c r="F3477" s="22">
        <v>0</v>
      </c>
    </row>
    <row r="3478" spans="1:6" ht="19.2" x14ac:dyDescent="0.3">
      <c r="A3478" s="4" t="s">
        <v>394</v>
      </c>
      <c r="B3478" s="24" t="s">
        <v>348</v>
      </c>
      <c r="C3478" s="25" t="s">
        <v>90</v>
      </c>
      <c r="D3478" s="7">
        <v>2821</v>
      </c>
      <c r="E3478" s="16">
        <v>45807</v>
      </c>
      <c r="F3478" s="22">
        <v>0</v>
      </c>
    </row>
    <row r="3479" spans="1:6" ht="19.2" x14ac:dyDescent="0.3">
      <c r="A3479" s="4" t="s">
        <v>394</v>
      </c>
      <c r="B3479" s="24" t="s">
        <v>349</v>
      </c>
      <c r="C3479" s="25" t="s">
        <v>60</v>
      </c>
      <c r="D3479" s="7">
        <v>231082.88</v>
      </c>
      <c r="E3479" s="16">
        <v>45519</v>
      </c>
      <c r="F3479" s="22">
        <v>0</v>
      </c>
    </row>
    <row r="3480" spans="1:6" ht="19.2" x14ac:dyDescent="0.3">
      <c r="A3480" s="4" t="s">
        <v>394</v>
      </c>
      <c r="B3480" s="24" t="s">
        <v>349</v>
      </c>
      <c r="C3480" s="25" t="s">
        <v>61</v>
      </c>
      <c r="D3480" s="7">
        <v>61334.3</v>
      </c>
      <c r="E3480" s="16">
        <v>45519</v>
      </c>
      <c r="F3480" s="22">
        <v>0</v>
      </c>
    </row>
    <row r="3481" spans="1:6" ht="19.2" x14ac:dyDescent="0.3">
      <c r="A3481" s="4" t="s">
        <v>394</v>
      </c>
      <c r="B3481" s="24" t="s">
        <v>349</v>
      </c>
      <c r="C3481" s="25" t="s">
        <v>62</v>
      </c>
      <c r="D3481" s="7">
        <v>223465.31</v>
      </c>
      <c r="E3481" s="16">
        <v>45519</v>
      </c>
      <c r="F3481" s="22">
        <v>0</v>
      </c>
    </row>
    <row r="3482" spans="1:6" ht="19.2" x14ac:dyDescent="0.3">
      <c r="A3482" s="4" t="s">
        <v>394</v>
      </c>
      <c r="B3482" s="24" t="s">
        <v>349</v>
      </c>
      <c r="C3482" s="25" t="s">
        <v>63</v>
      </c>
      <c r="D3482" s="7">
        <v>59312.43</v>
      </c>
      <c r="E3482" s="16">
        <v>45519</v>
      </c>
      <c r="F3482" s="22">
        <v>0</v>
      </c>
    </row>
    <row r="3483" spans="1:6" ht="19.2" x14ac:dyDescent="0.3">
      <c r="A3483" s="4" t="s">
        <v>394</v>
      </c>
      <c r="B3483" s="24" t="s">
        <v>349</v>
      </c>
      <c r="C3483" s="25" t="s">
        <v>64</v>
      </c>
      <c r="D3483" s="7">
        <v>264131.34999999998</v>
      </c>
      <c r="E3483" s="16">
        <v>45519</v>
      </c>
      <c r="F3483" s="22">
        <v>0</v>
      </c>
    </row>
    <row r="3484" spans="1:6" ht="19.2" x14ac:dyDescent="0.3">
      <c r="A3484" s="4" t="s">
        <v>394</v>
      </c>
      <c r="B3484" s="24" t="s">
        <v>349</v>
      </c>
      <c r="C3484" s="25" t="s">
        <v>65</v>
      </c>
      <c r="D3484" s="7">
        <v>67510.52</v>
      </c>
      <c r="E3484" s="16">
        <v>45519</v>
      </c>
      <c r="F3484" s="22">
        <v>0</v>
      </c>
    </row>
    <row r="3485" spans="1:6" ht="19.2" x14ac:dyDescent="0.3">
      <c r="A3485" s="4" t="s">
        <v>394</v>
      </c>
      <c r="B3485" s="24" t="s">
        <v>349</v>
      </c>
      <c r="C3485" s="25" t="s">
        <v>66</v>
      </c>
      <c r="D3485" s="7">
        <v>207063.53</v>
      </c>
      <c r="E3485" s="16">
        <v>45519</v>
      </c>
      <c r="F3485" s="22">
        <v>0</v>
      </c>
    </row>
    <row r="3486" spans="1:6" ht="19.2" x14ac:dyDescent="0.3">
      <c r="A3486" s="4" t="s">
        <v>394</v>
      </c>
      <c r="B3486" s="24" t="s">
        <v>349</v>
      </c>
      <c r="C3486" s="25" t="s">
        <v>67</v>
      </c>
      <c r="D3486" s="7">
        <v>52924.3</v>
      </c>
      <c r="E3486" s="16">
        <v>45519</v>
      </c>
      <c r="F3486" s="22">
        <v>0</v>
      </c>
    </row>
    <row r="3487" spans="1:6" ht="19.2" x14ac:dyDescent="0.3">
      <c r="A3487" s="4" t="s">
        <v>394</v>
      </c>
      <c r="B3487" s="24" t="s">
        <v>349</v>
      </c>
      <c r="C3487" s="25" t="s">
        <v>57</v>
      </c>
      <c r="D3487" s="7">
        <v>692390.11</v>
      </c>
      <c r="E3487" s="16">
        <v>45504</v>
      </c>
      <c r="F3487" s="22">
        <v>0</v>
      </c>
    </row>
    <row r="3488" spans="1:6" ht="19.2" x14ac:dyDescent="0.3">
      <c r="A3488" s="4" t="s">
        <v>394</v>
      </c>
      <c r="B3488" s="24" t="s">
        <v>349</v>
      </c>
      <c r="C3488" s="25" t="s">
        <v>72</v>
      </c>
      <c r="D3488" s="7">
        <v>103164.31</v>
      </c>
      <c r="E3488" s="16">
        <v>45504</v>
      </c>
      <c r="F3488" s="22">
        <v>24070.11</v>
      </c>
    </row>
    <row r="3489" spans="1:6" ht="19.2" x14ac:dyDescent="0.3">
      <c r="A3489" s="4" t="s">
        <v>394</v>
      </c>
      <c r="B3489" s="24" t="s">
        <v>349</v>
      </c>
      <c r="C3489" s="25" t="s">
        <v>71</v>
      </c>
      <c r="D3489" s="7">
        <v>138589</v>
      </c>
      <c r="E3489" s="16">
        <v>45504</v>
      </c>
      <c r="F3489" s="22">
        <v>0</v>
      </c>
    </row>
    <row r="3490" spans="1:6" ht="19.2" x14ac:dyDescent="0.3">
      <c r="A3490" s="4" t="s">
        <v>394</v>
      </c>
      <c r="B3490" s="24" t="s">
        <v>349</v>
      </c>
      <c r="C3490" s="25" t="s">
        <v>80</v>
      </c>
      <c r="D3490" s="7">
        <v>605211.86</v>
      </c>
      <c r="E3490" s="16">
        <v>45488</v>
      </c>
      <c r="F3490" s="22">
        <v>0</v>
      </c>
    </row>
    <row r="3491" spans="1:6" ht="19.2" x14ac:dyDescent="0.3">
      <c r="A3491" s="4" t="s">
        <v>394</v>
      </c>
      <c r="B3491" s="24" t="s">
        <v>349</v>
      </c>
      <c r="C3491" s="25" t="s">
        <v>81</v>
      </c>
      <c r="D3491" s="7">
        <v>132345.12</v>
      </c>
      <c r="E3491" s="16">
        <v>45488</v>
      </c>
      <c r="F3491" s="22">
        <v>22343.7</v>
      </c>
    </row>
    <row r="3492" spans="1:6" ht="19.2" x14ac:dyDescent="0.3">
      <c r="A3492" s="4" t="s">
        <v>394</v>
      </c>
      <c r="B3492" s="24" t="s">
        <v>349</v>
      </c>
      <c r="C3492" s="25" t="s">
        <v>82</v>
      </c>
      <c r="D3492" s="7">
        <v>209905.05</v>
      </c>
      <c r="E3492" s="16">
        <v>45519</v>
      </c>
      <c r="F3492" s="22">
        <v>0</v>
      </c>
    </row>
    <row r="3493" spans="1:6" ht="19.2" x14ac:dyDescent="0.3">
      <c r="A3493" s="4" t="s">
        <v>394</v>
      </c>
      <c r="B3493" s="24" t="s">
        <v>349</v>
      </c>
      <c r="C3493" s="25" t="s">
        <v>83</v>
      </c>
      <c r="D3493" s="7">
        <v>55713.25</v>
      </c>
      <c r="E3493" s="16">
        <v>45519</v>
      </c>
      <c r="F3493" s="22">
        <v>0</v>
      </c>
    </row>
    <row r="3494" spans="1:6" ht="19.2" x14ac:dyDescent="0.3">
      <c r="A3494" s="4" t="s">
        <v>394</v>
      </c>
      <c r="B3494" s="24" t="s">
        <v>349</v>
      </c>
      <c r="C3494" s="25" t="s">
        <v>84</v>
      </c>
      <c r="D3494" s="7">
        <v>203507.73</v>
      </c>
      <c r="E3494" s="16">
        <v>45519</v>
      </c>
      <c r="F3494" s="22">
        <v>0</v>
      </c>
    </row>
    <row r="3495" spans="1:6" ht="19.2" x14ac:dyDescent="0.3">
      <c r="A3495" s="4" t="s">
        <v>394</v>
      </c>
      <c r="B3495" s="24" t="s">
        <v>349</v>
      </c>
      <c r="C3495" s="25" t="s">
        <v>85</v>
      </c>
      <c r="D3495" s="7">
        <v>54015.27</v>
      </c>
      <c r="E3495" s="16">
        <v>45519</v>
      </c>
      <c r="F3495" s="22">
        <v>0</v>
      </c>
    </row>
    <row r="3496" spans="1:6" ht="19.2" x14ac:dyDescent="0.3">
      <c r="A3496" s="4" t="s">
        <v>394</v>
      </c>
      <c r="B3496" s="24" t="s">
        <v>349</v>
      </c>
      <c r="C3496" s="25" t="s">
        <v>86</v>
      </c>
      <c r="D3496" s="7">
        <v>309886.67</v>
      </c>
      <c r="E3496" s="16">
        <v>45519</v>
      </c>
      <c r="F3496" s="22">
        <v>0</v>
      </c>
    </row>
    <row r="3497" spans="1:6" ht="19.2" x14ac:dyDescent="0.3">
      <c r="A3497" s="4" t="s">
        <v>394</v>
      </c>
      <c r="B3497" s="24" t="s">
        <v>349</v>
      </c>
      <c r="C3497" s="25" t="s">
        <v>87</v>
      </c>
      <c r="D3497" s="7">
        <v>79205.33</v>
      </c>
      <c r="E3497" s="16">
        <v>45519</v>
      </c>
      <c r="F3497" s="22">
        <v>0</v>
      </c>
    </row>
    <row r="3498" spans="1:6" ht="19.2" x14ac:dyDescent="0.3">
      <c r="A3498" s="4" t="s">
        <v>394</v>
      </c>
      <c r="B3498" s="24" t="s">
        <v>349</v>
      </c>
      <c r="C3498" s="25" t="s">
        <v>88</v>
      </c>
      <c r="D3498" s="7">
        <v>204545.91</v>
      </c>
      <c r="E3498" s="16">
        <v>45519</v>
      </c>
      <c r="F3498" s="22">
        <v>0</v>
      </c>
    </row>
    <row r="3499" spans="1:6" ht="19.2" x14ac:dyDescent="0.3">
      <c r="A3499" s="4" t="s">
        <v>394</v>
      </c>
      <c r="B3499" s="24" t="s">
        <v>349</v>
      </c>
      <c r="C3499" s="25" t="s">
        <v>89</v>
      </c>
      <c r="D3499" s="7">
        <v>52280.81</v>
      </c>
      <c r="E3499" s="16">
        <v>45519</v>
      </c>
      <c r="F3499" s="22">
        <v>0</v>
      </c>
    </row>
    <row r="3500" spans="1:6" ht="19.2" x14ac:dyDescent="0.3">
      <c r="A3500" s="4" t="s">
        <v>394</v>
      </c>
      <c r="B3500" s="24" t="s">
        <v>349</v>
      </c>
      <c r="C3500" s="25" t="s">
        <v>90</v>
      </c>
      <c r="D3500" s="7">
        <v>204545.91</v>
      </c>
      <c r="E3500" s="16">
        <v>45762</v>
      </c>
      <c r="F3500" s="22">
        <v>0</v>
      </c>
    </row>
    <row r="3501" spans="1:6" ht="19.2" x14ac:dyDescent="0.3">
      <c r="A3501" s="4" t="s">
        <v>394</v>
      </c>
      <c r="B3501" s="24" t="s">
        <v>349</v>
      </c>
      <c r="C3501" s="25" t="s">
        <v>91</v>
      </c>
      <c r="D3501" s="7">
        <v>52280.81</v>
      </c>
      <c r="E3501" s="16">
        <v>45762</v>
      </c>
      <c r="F3501" s="22">
        <v>0</v>
      </c>
    </row>
    <row r="3502" spans="1:6" ht="19.2" x14ac:dyDescent="0.3">
      <c r="A3502" s="4" t="s">
        <v>394</v>
      </c>
      <c r="B3502" s="24" t="s">
        <v>349</v>
      </c>
      <c r="C3502" s="25" t="s">
        <v>92</v>
      </c>
      <c r="D3502" s="7">
        <v>1945143.02</v>
      </c>
      <c r="E3502" s="16">
        <v>45519</v>
      </c>
      <c r="F3502" s="22">
        <v>0</v>
      </c>
    </row>
    <row r="3503" spans="1:6" ht="19.2" x14ac:dyDescent="0.3">
      <c r="A3503" s="4" t="s">
        <v>394</v>
      </c>
      <c r="B3503" s="24" t="s">
        <v>349</v>
      </c>
      <c r="C3503" s="25" t="s">
        <v>93</v>
      </c>
      <c r="D3503" s="7">
        <v>497167.85</v>
      </c>
      <c r="E3503" s="16">
        <v>45519</v>
      </c>
      <c r="F3503" s="22">
        <v>0</v>
      </c>
    </row>
    <row r="3504" spans="1:6" ht="19.2" x14ac:dyDescent="0.3">
      <c r="A3504" s="4" t="s">
        <v>394</v>
      </c>
      <c r="B3504" s="24" t="s">
        <v>350</v>
      </c>
      <c r="C3504" s="25" t="s">
        <v>60</v>
      </c>
      <c r="D3504" s="7">
        <v>13320.09</v>
      </c>
      <c r="E3504" s="16">
        <v>45519</v>
      </c>
      <c r="F3504" s="22">
        <v>0</v>
      </c>
    </row>
    <row r="3505" spans="1:6" ht="19.2" x14ac:dyDescent="0.3">
      <c r="A3505" s="4" t="s">
        <v>394</v>
      </c>
      <c r="B3505" s="24" t="s">
        <v>350</v>
      </c>
      <c r="C3505" s="25" t="s">
        <v>62</v>
      </c>
      <c r="D3505" s="7">
        <v>12881</v>
      </c>
      <c r="E3505" s="16">
        <v>45519</v>
      </c>
      <c r="F3505" s="22">
        <v>0</v>
      </c>
    </row>
    <row r="3506" spans="1:6" ht="19.2" x14ac:dyDescent="0.3">
      <c r="A3506" s="4" t="s">
        <v>394</v>
      </c>
      <c r="B3506" s="24" t="s">
        <v>350</v>
      </c>
      <c r="C3506" s="25" t="s">
        <v>64</v>
      </c>
      <c r="D3506" s="7">
        <v>15225.07</v>
      </c>
      <c r="E3506" s="16">
        <v>45519</v>
      </c>
      <c r="F3506" s="22">
        <v>0</v>
      </c>
    </row>
    <row r="3507" spans="1:6" ht="19.2" x14ac:dyDescent="0.3">
      <c r="A3507" s="4" t="s">
        <v>394</v>
      </c>
      <c r="B3507" s="24" t="s">
        <v>350</v>
      </c>
      <c r="C3507" s="25" t="s">
        <v>66</v>
      </c>
      <c r="D3507" s="7">
        <v>11935.56</v>
      </c>
      <c r="E3507" s="16">
        <v>45519</v>
      </c>
      <c r="F3507" s="22">
        <v>0</v>
      </c>
    </row>
    <row r="3508" spans="1:6" ht="19.2" x14ac:dyDescent="0.3">
      <c r="A3508" s="4" t="s">
        <v>394</v>
      </c>
      <c r="B3508" s="24" t="s">
        <v>350</v>
      </c>
      <c r="C3508" s="25" t="s">
        <v>57</v>
      </c>
      <c r="D3508" s="7">
        <v>39910.78</v>
      </c>
      <c r="E3508" s="16">
        <v>45504</v>
      </c>
      <c r="F3508" s="22">
        <v>0</v>
      </c>
    </row>
    <row r="3509" spans="1:6" ht="19.2" x14ac:dyDescent="0.3">
      <c r="A3509" s="4" t="s">
        <v>394</v>
      </c>
      <c r="B3509" s="24" t="s">
        <v>350</v>
      </c>
      <c r="C3509" s="25" t="s">
        <v>80</v>
      </c>
      <c r="D3509" s="7">
        <v>34885.65</v>
      </c>
      <c r="E3509" s="16">
        <v>45488</v>
      </c>
      <c r="F3509" s="22">
        <v>0</v>
      </c>
    </row>
    <row r="3510" spans="1:6" ht="19.2" x14ac:dyDescent="0.3">
      <c r="A3510" s="4" t="s">
        <v>394</v>
      </c>
      <c r="B3510" s="24" t="s">
        <v>350</v>
      </c>
      <c r="C3510" s="25" t="s">
        <v>82</v>
      </c>
      <c r="D3510" s="7">
        <v>12099.35</v>
      </c>
      <c r="E3510" s="16">
        <v>45519</v>
      </c>
      <c r="F3510" s="22">
        <v>0</v>
      </c>
    </row>
    <row r="3511" spans="1:6" ht="19.2" x14ac:dyDescent="0.3">
      <c r="A3511" s="4" t="s">
        <v>394</v>
      </c>
      <c r="B3511" s="24" t="s">
        <v>350</v>
      </c>
      <c r="C3511" s="25" t="s">
        <v>84</v>
      </c>
      <c r="D3511" s="7">
        <v>11730.6</v>
      </c>
      <c r="E3511" s="16">
        <v>45519</v>
      </c>
      <c r="F3511" s="22">
        <v>0</v>
      </c>
    </row>
    <row r="3512" spans="1:6" ht="19.2" x14ac:dyDescent="0.3">
      <c r="A3512" s="4" t="s">
        <v>394</v>
      </c>
      <c r="B3512" s="24" t="s">
        <v>350</v>
      </c>
      <c r="C3512" s="25" t="s">
        <v>86</v>
      </c>
      <c r="D3512" s="7">
        <v>17862.5</v>
      </c>
      <c r="E3512" s="16">
        <v>45519</v>
      </c>
      <c r="F3512" s="22">
        <v>0</v>
      </c>
    </row>
    <row r="3513" spans="1:6" ht="19.2" x14ac:dyDescent="0.3">
      <c r="A3513" s="4" t="s">
        <v>394</v>
      </c>
      <c r="B3513" s="24" t="s">
        <v>350</v>
      </c>
      <c r="C3513" s="25" t="s">
        <v>88</v>
      </c>
      <c r="D3513" s="7">
        <v>11790.44</v>
      </c>
      <c r="E3513" s="16">
        <v>45519</v>
      </c>
      <c r="F3513" s="22">
        <v>0</v>
      </c>
    </row>
    <row r="3514" spans="1:6" ht="19.2" x14ac:dyDescent="0.3">
      <c r="A3514" s="4" t="s">
        <v>394</v>
      </c>
      <c r="B3514" s="24" t="s">
        <v>350</v>
      </c>
      <c r="C3514" s="25" t="s">
        <v>90</v>
      </c>
      <c r="D3514" s="7">
        <v>11790.44</v>
      </c>
      <c r="E3514" s="16">
        <v>45762</v>
      </c>
      <c r="F3514" s="22">
        <v>0</v>
      </c>
    </row>
    <row r="3515" spans="1:6" ht="19.2" x14ac:dyDescent="0.3">
      <c r="A3515" s="4" t="s">
        <v>394</v>
      </c>
      <c r="B3515" s="24" t="s">
        <v>350</v>
      </c>
      <c r="C3515" s="25" t="s">
        <v>92</v>
      </c>
      <c r="D3515" s="7">
        <v>112122.02</v>
      </c>
      <c r="E3515" s="16">
        <v>45519</v>
      </c>
      <c r="F3515" s="22">
        <v>0</v>
      </c>
    </row>
    <row r="3516" spans="1:6" ht="19.2" x14ac:dyDescent="0.3">
      <c r="A3516" s="4" t="s">
        <v>394</v>
      </c>
      <c r="B3516" s="24" t="s">
        <v>351</v>
      </c>
      <c r="C3516" s="25" t="s">
        <v>60</v>
      </c>
      <c r="D3516" s="7">
        <v>46990.15</v>
      </c>
      <c r="E3516" s="16">
        <v>45519</v>
      </c>
      <c r="F3516" s="22">
        <v>0</v>
      </c>
    </row>
    <row r="3517" spans="1:6" ht="19.2" x14ac:dyDescent="0.3">
      <c r="A3517" s="4" t="s">
        <v>394</v>
      </c>
      <c r="B3517" s="24" t="s">
        <v>351</v>
      </c>
      <c r="C3517" s="25" t="s">
        <v>61</v>
      </c>
      <c r="D3517" s="7">
        <v>12791.56</v>
      </c>
      <c r="E3517" s="16">
        <v>45519</v>
      </c>
      <c r="F3517" s="22">
        <v>0</v>
      </c>
    </row>
    <row r="3518" spans="1:6" ht="19.2" x14ac:dyDescent="0.3">
      <c r="A3518" s="4" t="s">
        <v>394</v>
      </c>
      <c r="B3518" s="24" t="s">
        <v>351</v>
      </c>
      <c r="C3518" s="25" t="s">
        <v>62</v>
      </c>
      <c r="D3518" s="7">
        <v>45441.14</v>
      </c>
      <c r="E3518" s="16">
        <v>45519</v>
      </c>
      <c r="F3518" s="22">
        <v>0</v>
      </c>
    </row>
    <row r="3519" spans="1:6" ht="19.2" x14ac:dyDescent="0.3">
      <c r="A3519" s="4" t="s">
        <v>394</v>
      </c>
      <c r="B3519" s="24" t="s">
        <v>351</v>
      </c>
      <c r="C3519" s="25" t="s">
        <v>63</v>
      </c>
      <c r="D3519" s="7">
        <v>12369.89</v>
      </c>
      <c r="E3519" s="16">
        <v>45519</v>
      </c>
      <c r="F3519" s="22">
        <v>0</v>
      </c>
    </row>
    <row r="3520" spans="1:6" ht="19.2" x14ac:dyDescent="0.3">
      <c r="A3520" s="4" t="s">
        <v>394</v>
      </c>
      <c r="B3520" s="24" t="s">
        <v>351</v>
      </c>
      <c r="C3520" s="25" t="s">
        <v>64</v>
      </c>
      <c r="D3520" s="7">
        <v>53710.48</v>
      </c>
      <c r="E3520" s="16">
        <v>45519</v>
      </c>
      <c r="F3520" s="22">
        <v>0</v>
      </c>
    </row>
    <row r="3521" spans="1:6" ht="19.2" x14ac:dyDescent="0.3">
      <c r="A3521" s="4" t="s">
        <v>394</v>
      </c>
      <c r="B3521" s="24" t="s">
        <v>351</v>
      </c>
      <c r="C3521" s="25" t="s">
        <v>65</v>
      </c>
      <c r="D3521" s="7">
        <v>14079.64</v>
      </c>
      <c r="E3521" s="16">
        <v>45519</v>
      </c>
      <c r="F3521" s="22">
        <v>0</v>
      </c>
    </row>
    <row r="3522" spans="1:6" ht="19.2" x14ac:dyDescent="0.3">
      <c r="A3522" s="4" t="s">
        <v>394</v>
      </c>
      <c r="B3522" s="24" t="s">
        <v>351</v>
      </c>
      <c r="C3522" s="25" t="s">
        <v>66</v>
      </c>
      <c r="D3522" s="7">
        <v>42105.87</v>
      </c>
      <c r="E3522" s="16">
        <v>45519</v>
      </c>
      <c r="F3522" s="22">
        <v>0</v>
      </c>
    </row>
    <row r="3523" spans="1:6" ht="19.2" x14ac:dyDescent="0.3">
      <c r="A3523" s="4" t="s">
        <v>394</v>
      </c>
      <c r="B3523" s="24" t="s">
        <v>351</v>
      </c>
      <c r="C3523" s="25" t="s">
        <v>67</v>
      </c>
      <c r="D3523" s="7">
        <v>11037.61</v>
      </c>
      <c r="E3523" s="16">
        <v>45519</v>
      </c>
      <c r="F3523" s="22">
        <v>0</v>
      </c>
    </row>
    <row r="3524" spans="1:6" ht="19.2" x14ac:dyDescent="0.3">
      <c r="A3524" s="4" t="s">
        <v>394</v>
      </c>
      <c r="B3524" s="24" t="s">
        <v>351</v>
      </c>
      <c r="C3524" s="25" t="s">
        <v>57</v>
      </c>
      <c r="D3524" s="7">
        <v>140795.87</v>
      </c>
      <c r="E3524" s="16">
        <v>45504</v>
      </c>
      <c r="F3524" s="22">
        <v>0</v>
      </c>
    </row>
    <row r="3525" spans="1:6" ht="19.2" x14ac:dyDescent="0.3">
      <c r="A3525" s="4" t="s">
        <v>394</v>
      </c>
      <c r="B3525" s="24" t="s">
        <v>351</v>
      </c>
      <c r="C3525" s="25" t="s">
        <v>71</v>
      </c>
      <c r="D3525" s="7">
        <v>8994.49</v>
      </c>
      <c r="E3525" s="16">
        <v>45504</v>
      </c>
      <c r="F3525" s="22">
        <v>0</v>
      </c>
    </row>
    <row r="3526" spans="1:6" ht="19.2" x14ac:dyDescent="0.3">
      <c r="A3526" s="4" t="s">
        <v>394</v>
      </c>
      <c r="B3526" s="24" t="s">
        <v>351</v>
      </c>
      <c r="C3526" s="25" t="s">
        <v>72</v>
      </c>
      <c r="D3526" s="7">
        <v>21515.4</v>
      </c>
      <c r="E3526" s="16">
        <v>45504</v>
      </c>
      <c r="F3526" s="22">
        <v>5019.9399999999996</v>
      </c>
    </row>
    <row r="3527" spans="1:6" ht="19.2" x14ac:dyDescent="0.3">
      <c r="A3527" s="4" t="s">
        <v>394</v>
      </c>
      <c r="B3527" s="24" t="s">
        <v>351</v>
      </c>
      <c r="C3527" s="25" t="s">
        <v>80</v>
      </c>
      <c r="D3527" s="7">
        <v>123068.38</v>
      </c>
      <c r="E3527" s="16">
        <v>45488</v>
      </c>
      <c r="F3527" s="22">
        <v>0</v>
      </c>
    </row>
    <row r="3528" spans="1:6" ht="19.2" x14ac:dyDescent="0.3">
      <c r="A3528" s="4" t="s">
        <v>394</v>
      </c>
      <c r="B3528" s="24" t="s">
        <v>351</v>
      </c>
      <c r="C3528" s="25" t="s">
        <v>81</v>
      </c>
      <c r="D3528" s="7">
        <v>27601.21</v>
      </c>
      <c r="E3528" s="16">
        <v>45488</v>
      </c>
      <c r="F3528" s="22">
        <v>4659.88</v>
      </c>
    </row>
    <row r="3529" spans="1:6" ht="19.2" x14ac:dyDescent="0.3">
      <c r="A3529" s="4" t="s">
        <v>394</v>
      </c>
      <c r="B3529" s="24" t="s">
        <v>351</v>
      </c>
      <c r="C3529" s="25" t="s">
        <v>82</v>
      </c>
      <c r="D3529" s="7">
        <v>42683.69</v>
      </c>
      <c r="E3529" s="16">
        <v>45519</v>
      </c>
      <c r="F3529" s="22">
        <v>0</v>
      </c>
    </row>
    <row r="3530" spans="1:6" ht="19.2" x14ac:dyDescent="0.3">
      <c r="A3530" s="4" t="s">
        <v>394</v>
      </c>
      <c r="B3530" s="24" t="s">
        <v>351</v>
      </c>
      <c r="C3530" s="25" t="s">
        <v>83</v>
      </c>
      <c r="D3530" s="7">
        <v>11619.26</v>
      </c>
      <c r="E3530" s="16">
        <v>45519</v>
      </c>
      <c r="F3530" s="22">
        <v>0</v>
      </c>
    </row>
    <row r="3531" spans="1:6" ht="19.2" x14ac:dyDescent="0.3">
      <c r="A3531" s="4" t="s">
        <v>394</v>
      </c>
      <c r="B3531" s="24" t="s">
        <v>351</v>
      </c>
      <c r="C3531" s="25" t="s">
        <v>84</v>
      </c>
      <c r="D3531" s="7">
        <v>41382.81</v>
      </c>
      <c r="E3531" s="16">
        <v>45519</v>
      </c>
      <c r="F3531" s="22">
        <v>0</v>
      </c>
    </row>
    <row r="3532" spans="1:6" ht="19.2" x14ac:dyDescent="0.3">
      <c r="A3532" s="4" t="s">
        <v>394</v>
      </c>
      <c r="B3532" s="24" t="s">
        <v>351</v>
      </c>
      <c r="C3532" s="25" t="s">
        <v>85</v>
      </c>
      <c r="D3532" s="7">
        <v>11265.14</v>
      </c>
      <c r="E3532" s="16">
        <v>45519</v>
      </c>
      <c r="F3532" s="22">
        <v>0</v>
      </c>
    </row>
    <row r="3533" spans="1:6" ht="19.2" x14ac:dyDescent="0.3">
      <c r="A3533" s="4" t="s">
        <v>394</v>
      </c>
      <c r="B3533" s="24" t="s">
        <v>351</v>
      </c>
      <c r="C3533" s="25" t="s">
        <v>86</v>
      </c>
      <c r="D3533" s="7">
        <v>63014.71</v>
      </c>
      <c r="E3533" s="16">
        <v>45519</v>
      </c>
      <c r="F3533" s="22">
        <v>0</v>
      </c>
    </row>
    <row r="3534" spans="1:6" ht="19.2" x14ac:dyDescent="0.3">
      <c r="A3534" s="4" t="s">
        <v>394</v>
      </c>
      <c r="B3534" s="24" t="s">
        <v>351</v>
      </c>
      <c r="C3534" s="25" t="s">
        <v>87</v>
      </c>
      <c r="D3534" s="7">
        <v>16518.650000000001</v>
      </c>
      <c r="E3534" s="16">
        <v>45519</v>
      </c>
      <c r="F3534" s="22">
        <v>0</v>
      </c>
    </row>
    <row r="3535" spans="1:6" ht="19.2" x14ac:dyDescent="0.3">
      <c r="A3535" s="4" t="s">
        <v>394</v>
      </c>
      <c r="B3535" s="24" t="s">
        <v>351</v>
      </c>
      <c r="C3535" s="25" t="s">
        <v>88</v>
      </c>
      <c r="D3535" s="7">
        <v>41593.919999999998</v>
      </c>
      <c r="E3535" s="16">
        <v>45519</v>
      </c>
      <c r="F3535" s="22">
        <v>0</v>
      </c>
    </row>
    <row r="3536" spans="1:6" ht="19.2" x14ac:dyDescent="0.3">
      <c r="A3536" s="4" t="s">
        <v>394</v>
      </c>
      <c r="B3536" s="24" t="s">
        <v>351</v>
      </c>
      <c r="C3536" s="25" t="s">
        <v>89</v>
      </c>
      <c r="D3536" s="7">
        <v>10903.41</v>
      </c>
      <c r="E3536" s="16">
        <v>45519</v>
      </c>
      <c r="F3536" s="22">
        <v>0</v>
      </c>
    </row>
    <row r="3537" spans="1:6" ht="19.2" x14ac:dyDescent="0.3">
      <c r="A3537" s="4" t="s">
        <v>394</v>
      </c>
      <c r="B3537" s="24" t="s">
        <v>351</v>
      </c>
      <c r="C3537" s="25" t="s">
        <v>90</v>
      </c>
      <c r="D3537" s="7">
        <v>41593.919999999998</v>
      </c>
      <c r="E3537" s="16">
        <v>45762</v>
      </c>
      <c r="F3537" s="22">
        <v>0</v>
      </c>
    </row>
    <row r="3538" spans="1:6" ht="19.2" x14ac:dyDescent="0.3">
      <c r="A3538" s="4" t="s">
        <v>394</v>
      </c>
      <c r="B3538" s="24" t="s">
        <v>351</v>
      </c>
      <c r="C3538" s="25" t="s">
        <v>91</v>
      </c>
      <c r="D3538" s="7">
        <v>10903.41</v>
      </c>
      <c r="E3538" s="16">
        <v>45762</v>
      </c>
      <c r="F3538" s="22">
        <v>0</v>
      </c>
    </row>
    <row r="3539" spans="1:6" ht="19.2" x14ac:dyDescent="0.3">
      <c r="A3539" s="4" t="s">
        <v>394</v>
      </c>
      <c r="B3539" s="24" t="s">
        <v>351</v>
      </c>
      <c r="C3539" s="25" t="s">
        <v>92</v>
      </c>
      <c r="D3539" s="7">
        <v>395540.16</v>
      </c>
      <c r="E3539" s="16">
        <v>45519</v>
      </c>
      <c r="F3539" s="22">
        <v>0</v>
      </c>
    </row>
    <row r="3540" spans="1:6" ht="19.2" x14ac:dyDescent="0.3">
      <c r="A3540" s="4" t="s">
        <v>394</v>
      </c>
      <c r="B3540" s="24" t="s">
        <v>351</v>
      </c>
      <c r="C3540" s="25" t="s">
        <v>93</v>
      </c>
      <c r="D3540" s="7">
        <v>103686.71</v>
      </c>
      <c r="E3540" s="16">
        <v>45519</v>
      </c>
      <c r="F3540" s="22">
        <v>0</v>
      </c>
    </row>
    <row r="3541" spans="1:6" ht="19.2" x14ac:dyDescent="0.3">
      <c r="A3541" s="4" t="s">
        <v>394</v>
      </c>
      <c r="B3541" s="24" t="s">
        <v>352</v>
      </c>
      <c r="C3541" s="25" t="s">
        <v>60</v>
      </c>
      <c r="D3541" s="7">
        <v>167196.78</v>
      </c>
      <c r="E3541" s="16">
        <v>45519</v>
      </c>
      <c r="F3541" s="22">
        <v>0</v>
      </c>
    </row>
    <row r="3542" spans="1:6" ht="19.2" x14ac:dyDescent="0.3">
      <c r="A3542" s="4" t="s">
        <v>394</v>
      </c>
      <c r="B3542" s="24" t="s">
        <v>352</v>
      </c>
      <c r="C3542" s="25" t="s">
        <v>62</v>
      </c>
      <c r="D3542" s="7">
        <v>161685.20000000001</v>
      </c>
      <c r="E3542" s="16">
        <v>45519</v>
      </c>
      <c r="F3542" s="22">
        <v>0</v>
      </c>
    </row>
    <row r="3543" spans="1:6" ht="19.2" x14ac:dyDescent="0.3">
      <c r="A3543" s="4" t="s">
        <v>394</v>
      </c>
      <c r="B3543" s="24" t="s">
        <v>352</v>
      </c>
      <c r="C3543" s="25" t="s">
        <v>64</v>
      </c>
      <c r="D3543" s="7">
        <v>191108.53</v>
      </c>
      <c r="E3543" s="16">
        <v>45519</v>
      </c>
      <c r="F3543" s="22">
        <v>0</v>
      </c>
    </row>
    <row r="3544" spans="1:6" ht="19.2" x14ac:dyDescent="0.3">
      <c r="A3544" s="4" t="s">
        <v>394</v>
      </c>
      <c r="B3544" s="24" t="s">
        <v>352</v>
      </c>
      <c r="C3544" s="25" t="s">
        <v>66</v>
      </c>
      <c r="D3544" s="7">
        <v>149817.91</v>
      </c>
      <c r="E3544" s="16">
        <v>45519</v>
      </c>
      <c r="F3544" s="22">
        <v>0</v>
      </c>
    </row>
    <row r="3545" spans="1:6" ht="19.2" x14ac:dyDescent="0.3">
      <c r="A3545" s="4" t="s">
        <v>394</v>
      </c>
      <c r="B3545" s="24" t="s">
        <v>352</v>
      </c>
      <c r="C3545" s="25" t="s">
        <v>57</v>
      </c>
      <c r="D3545" s="7">
        <v>510766.26</v>
      </c>
      <c r="E3545" s="16">
        <v>45504</v>
      </c>
      <c r="F3545" s="22">
        <v>0</v>
      </c>
    </row>
    <row r="3546" spans="1:6" ht="19.2" x14ac:dyDescent="0.3">
      <c r="A3546" s="4" t="s">
        <v>394</v>
      </c>
      <c r="B3546" s="24" t="s">
        <v>352</v>
      </c>
      <c r="C3546" s="25" t="s">
        <v>80</v>
      </c>
      <c r="D3546" s="7">
        <v>505182.09</v>
      </c>
      <c r="E3546" s="16">
        <v>45488</v>
      </c>
      <c r="F3546" s="22">
        <v>0</v>
      </c>
    </row>
    <row r="3547" spans="1:6" ht="19.2" x14ac:dyDescent="0.3">
      <c r="A3547" s="4" t="s">
        <v>394</v>
      </c>
      <c r="B3547" s="24" t="s">
        <v>352</v>
      </c>
      <c r="C3547" s="25" t="s">
        <v>82</v>
      </c>
      <c r="D3547" s="7">
        <v>151873.85</v>
      </c>
      <c r="E3547" s="16">
        <v>45519</v>
      </c>
      <c r="F3547" s="22">
        <v>0</v>
      </c>
    </row>
    <row r="3548" spans="1:6" ht="19.2" x14ac:dyDescent="0.3">
      <c r="A3548" s="4" t="s">
        <v>394</v>
      </c>
      <c r="B3548" s="24" t="s">
        <v>352</v>
      </c>
      <c r="C3548" s="25" t="s">
        <v>84</v>
      </c>
      <c r="D3548" s="7">
        <v>147245.15</v>
      </c>
      <c r="E3548" s="16">
        <v>45519</v>
      </c>
      <c r="F3548" s="22">
        <v>0</v>
      </c>
    </row>
    <row r="3549" spans="1:6" ht="19.2" x14ac:dyDescent="0.3">
      <c r="A3549" s="4" t="s">
        <v>394</v>
      </c>
      <c r="B3549" s="24" t="s">
        <v>352</v>
      </c>
      <c r="C3549" s="25" t="s">
        <v>86</v>
      </c>
      <c r="D3549" s="7">
        <v>224214.16</v>
      </c>
      <c r="E3549" s="16">
        <v>45519</v>
      </c>
      <c r="F3549" s="22">
        <v>0</v>
      </c>
    </row>
    <row r="3550" spans="1:6" ht="19.2" x14ac:dyDescent="0.3">
      <c r="A3550" s="4" t="s">
        <v>394</v>
      </c>
      <c r="B3550" s="24" t="s">
        <v>352</v>
      </c>
      <c r="C3550" s="25" t="s">
        <v>88</v>
      </c>
      <c r="D3550" s="7">
        <v>147996.32</v>
      </c>
      <c r="E3550" s="16">
        <v>45519</v>
      </c>
      <c r="F3550" s="22">
        <v>0</v>
      </c>
    </row>
    <row r="3551" spans="1:6" ht="19.2" x14ac:dyDescent="0.3">
      <c r="A3551" s="4" t="s">
        <v>394</v>
      </c>
      <c r="B3551" s="24" t="s">
        <v>352</v>
      </c>
      <c r="C3551" s="25" t="s">
        <v>90</v>
      </c>
      <c r="D3551" s="7">
        <v>147996.32</v>
      </c>
      <c r="E3551" s="16">
        <v>45762</v>
      </c>
      <c r="F3551" s="22">
        <v>0</v>
      </c>
    </row>
    <row r="3552" spans="1:6" ht="19.2" x14ac:dyDescent="0.3">
      <c r="A3552" s="4" t="s">
        <v>394</v>
      </c>
      <c r="B3552" s="24" t="s">
        <v>352</v>
      </c>
      <c r="C3552" s="25" t="s">
        <v>92</v>
      </c>
      <c r="D3552" s="7">
        <v>1407380.91</v>
      </c>
      <c r="E3552" s="16">
        <v>45519</v>
      </c>
      <c r="F3552" s="22">
        <v>0</v>
      </c>
    </row>
    <row r="3553" spans="1:6" ht="19.2" x14ac:dyDescent="0.3">
      <c r="A3553" s="4" t="s">
        <v>394</v>
      </c>
      <c r="B3553" s="24" t="s">
        <v>353</v>
      </c>
      <c r="C3553" s="25" t="s">
        <v>60</v>
      </c>
      <c r="D3553" s="7">
        <v>1521.07</v>
      </c>
      <c r="E3553" s="16">
        <v>45519</v>
      </c>
      <c r="F3553" s="22">
        <v>0</v>
      </c>
    </row>
    <row r="3554" spans="1:6" ht="19.2" x14ac:dyDescent="0.3">
      <c r="A3554" s="4" t="s">
        <v>394</v>
      </c>
      <c r="B3554" s="24" t="s">
        <v>353</v>
      </c>
      <c r="C3554" s="25" t="s">
        <v>62</v>
      </c>
      <c r="D3554" s="7">
        <v>1470.93</v>
      </c>
      <c r="E3554" s="16">
        <v>45519</v>
      </c>
      <c r="F3554" s="22">
        <v>0</v>
      </c>
    </row>
    <row r="3555" spans="1:6" ht="19.2" x14ac:dyDescent="0.3">
      <c r="A3555" s="4" t="s">
        <v>394</v>
      </c>
      <c r="B3555" s="24" t="s">
        <v>353</v>
      </c>
      <c r="C3555" s="25" t="s">
        <v>64</v>
      </c>
      <c r="D3555" s="7">
        <v>1738.6</v>
      </c>
      <c r="E3555" s="16">
        <v>45519</v>
      </c>
      <c r="F3555" s="22">
        <v>0</v>
      </c>
    </row>
    <row r="3556" spans="1:6" ht="19.2" x14ac:dyDescent="0.3">
      <c r="A3556" s="4" t="s">
        <v>394</v>
      </c>
      <c r="B3556" s="24" t="s">
        <v>353</v>
      </c>
      <c r="C3556" s="25" t="s">
        <v>66</v>
      </c>
      <c r="D3556" s="7">
        <v>1362.96</v>
      </c>
      <c r="E3556" s="16">
        <v>45519</v>
      </c>
      <c r="F3556" s="22">
        <v>0</v>
      </c>
    </row>
    <row r="3557" spans="1:6" ht="19.2" x14ac:dyDescent="0.3">
      <c r="A3557" s="4" t="s">
        <v>394</v>
      </c>
      <c r="B3557" s="24" t="s">
        <v>353</v>
      </c>
      <c r="C3557" s="25" t="s">
        <v>57</v>
      </c>
      <c r="D3557" s="7">
        <v>4557.55</v>
      </c>
      <c r="E3557" s="16">
        <v>45504</v>
      </c>
      <c r="F3557" s="22">
        <v>0</v>
      </c>
    </row>
    <row r="3558" spans="1:6" ht="19.2" x14ac:dyDescent="0.3">
      <c r="A3558" s="4" t="s">
        <v>394</v>
      </c>
      <c r="B3558" s="24" t="s">
        <v>353</v>
      </c>
      <c r="C3558" s="25" t="s">
        <v>80</v>
      </c>
      <c r="D3558" s="7">
        <v>3983.71</v>
      </c>
      <c r="E3558" s="16">
        <v>45488</v>
      </c>
      <c r="F3558" s="22">
        <v>0</v>
      </c>
    </row>
    <row r="3559" spans="1:6" ht="19.2" x14ac:dyDescent="0.3">
      <c r="A3559" s="4" t="s">
        <v>394</v>
      </c>
      <c r="B3559" s="24" t="s">
        <v>353</v>
      </c>
      <c r="C3559" s="25" t="s">
        <v>82</v>
      </c>
      <c r="D3559" s="7">
        <v>1381.67</v>
      </c>
      <c r="E3559" s="16">
        <v>45519</v>
      </c>
      <c r="F3559" s="22">
        <v>0</v>
      </c>
    </row>
    <row r="3560" spans="1:6" ht="19.2" x14ac:dyDescent="0.3">
      <c r="A3560" s="4" t="s">
        <v>394</v>
      </c>
      <c r="B3560" s="24" t="s">
        <v>353</v>
      </c>
      <c r="C3560" s="25" t="s">
        <v>84</v>
      </c>
      <c r="D3560" s="7">
        <v>1339.56</v>
      </c>
      <c r="E3560" s="16">
        <v>45519</v>
      </c>
      <c r="F3560" s="22">
        <v>0</v>
      </c>
    </row>
    <row r="3561" spans="1:6" ht="19.2" x14ac:dyDescent="0.3">
      <c r="A3561" s="4" t="s">
        <v>394</v>
      </c>
      <c r="B3561" s="24" t="s">
        <v>353</v>
      </c>
      <c r="C3561" s="25" t="s">
        <v>86</v>
      </c>
      <c r="D3561" s="7">
        <v>2039.78</v>
      </c>
      <c r="E3561" s="16">
        <v>45519</v>
      </c>
      <c r="F3561" s="22">
        <v>0</v>
      </c>
    </row>
    <row r="3562" spans="1:6" ht="19.2" x14ac:dyDescent="0.3">
      <c r="A3562" s="4" t="s">
        <v>394</v>
      </c>
      <c r="B3562" s="24" t="s">
        <v>353</v>
      </c>
      <c r="C3562" s="25" t="s">
        <v>88</v>
      </c>
      <c r="D3562" s="7">
        <v>1346.39</v>
      </c>
      <c r="E3562" s="16">
        <v>45519</v>
      </c>
      <c r="F3562" s="22">
        <v>0</v>
      </c>
    </row>
    <row r="3563" spans="1:6" ht="19.2" x14ac:dyDescent="0.3">
      <c r="A3563" s="4" t="s">
        <v>394</v>
      </c>
      <c r="B3563" s="24" t="s">
        <v>353</v>
      </c>
      <c r="C3563" s="25" t="s">
        <v>90</v>
      </c>
      <c r="D3563" s="7">
        <v>1346.39</v>
      </c>
      <c r="E3563" s="16">
        <v>45762</v>
      </c>
      <c r="F3563" s="22">
        <v>0</v>
      </c>
    </row>
    <row r="3564" spans="1:6" ht="19.2" x14ac:dyDescent="0.3">
      <c r="A3564" s="4" t="s">
        <v>394</v>
      </c>
      <c r="B3564" s="24" t="s">
        <v>353</v>
      </c>
      <c r="C3564" s="25" t="s">
        <v>92</v>
      </c>
      <c r="D3564" s="7">
        <v>12803.6</v>
      </c>
      <c r="E3564" s="16">
        <v>45519</v>
      </c>
      <c r="F3564" s="22">
        <v>0</v>
      </c>
    </row>
    <row r="3565" spans="1:6" ht="19.2" x14ac:dyDescent="0.3">
      <c r="A3565" s="4" t="s">
        <v>394</v>
      </c>
      <c r="B3565" s="24" t="s">
        <v>355</v>
      </c>
      <c r="C3565" s="25" t="s">
        <v>60</v>
      </c>
      <c r="D3565" s="7">
        <v>258492.3</v>
      </c>
      <c r="E3565" s="16">
        <v>45519</v>
      </c>
      <c r="F3565" s="22">
        <v>0</v>
      </c>
    </row>
    <row r="3566" spans="1:6" ht="19.2" x14ac:dyDescent="0.3">
      <c r="A3566" s="4" t="s">
        <v>394</v>
      </c>
      <c r="B3566" s="24" t="s">
        <v>355</v>
      </c>
      <c r="C3566" s="25" t="s">
        <v>61</v>
      </c>
      <c r="D3566" s="7">
        <v>68238.87</v>
      </c>
      <c r="E3566" s="16">
        <v>45519</v>
      </c>
      <c r="F3566" s="22">
        <v>0</v>
      </c>
    </row>
    <row r="3567" spans="1:6" ht="19.2" x14ac:dyDescent="0.3">
      <c r="A3567" s="4" t="s">
        <v>394</v>
      </c>
      <c r="B3567" s="24" t="s">
        <v>355</v>
      </c>
      <c r="C3567" s="25" t="s">
        <v>62</v>
      </c>
      <c r="D3567" s="7">
        <v>249971.20000000001</v>
      </c>
      <c r="E3567" s="16">
        <v>45519</v>
      </c>
      <c r="F3567" s="22">
        <v>0</v>
      </c>
    </row>
    <row r="3568" spans="1:6" ht="19.2" x14ac:dyDescent="0.3">
      <c r="A3568" s="4" t="s">
        <v>394</v>
      </c>
      <c r="B3568" s="24" t="s">
        <v>355</v>
      </c>
      <c r="C3568" s="25" t="s">
        <v>63</v>
      </c>
      <c r="D3568" s="7">
        <v>65989.399999999994</v>
      </c>
      <c r="E3568" s="16">
        <v>45519</v>
      </c>
      <c r="F3568" s="22">
        <v>0</v>
      </c>
    </row>
    <row r="3569" spans="1:6" ht="19.2" x14ac:dyDescent="0.3">
      <c r="A3569" s="4" t="s">
        <v>394</v>
      </c>
      <c r="B3569" s="24" t="s">
        <v>355</v>
      </c>
      <c r="C3569" s="25" t="s">
        <v>64</v>
      </c>
      <c r="D3569" s="7">
        <v>295460.75</v>
      </c>
      <c r="E3569" s="16">
        <v>45519</v>
      </c>
      <c r="F3569" s="22">
        <v>0</v>
      </c>
    </row>
    <row r="3570" spans="1:6" ht="19.2" x14ac:dyDescent="0.3">
      <c r="A3570" s="4" t="s">
        <v>394</v>
      </c>
      <c r="B3570" s="24" t="s">
        <v>355</v>
      </c>
      <c r="C3570" s="25" t="s">
        <v>65</v>
      </c>
      <c r="D3570" s="7">
        <v>75110.37</v>
      </c>
      <c r="E3570" s="16">
        <v>45519</v>
      </c>
      <c r="F3570" s="22">
        <v>0</v>
      </c>
    </row>
    <row r="3571" spans="1:6" ht="19.2" x14ac:dyDescent="0.3">
      <c r="A3571" s="4" t="s">
        <v>394</v>
      </c>
      <c r="B3571" s="24" t="s">
        <v>355</v>
      </c>
      <c r="C3571" s="25" t="s">
        <v>66</v>
      </c>
      <c r="D3571" s="7">
        <v>231623.94</v>
      </c>
      <c r="E3571" s="16">
        <v>45519</v>
      </c>
      <c r="F3571" s="22">
        <v>0</v>
      </c>
    </row>
    <row r="3572" spans="1:6" ht="19.2" x14ac:dyDescent="0.3">
      <c r="A3572" s="4" t="s">
        <v>394</v>
      </c>
      <c r="B3572" s="24" t="s">
        <v>355</v>
      </c>
      <c r="C3572" s="25" t="s">
        <v>67</v>
      </c>
      <c r="D3572" s="7">
        <v>58882.13</v>
      </c>
      <c r="E3572" s="16">
        <v>45519</v>
      </c>
      <c r="F3572" s="22">
        <v>0</v>
      </c>
    </row>
    <row r="3573" spans="1:6" ht="19.2" x14ac:dyDescent="0.3">
      <c r="A3573" s="4" t="s">
        <v>394</v>
      </c>
      <c r="B3573" s="24" t="s">
        <v>355</v>
      </c>
      <c r="C3573" s="25" t="s">
        <v>57</v>
      </c>
      <c r="D3573" s="7">
        <v>774516.54</v>
      </c>
      <c r="E3573" s="16">
        <v>45504</v>
      </c>
      <c r="F3573" s="22">
        <v>0</v>
      </c>
    </row>
    <row r="3574" spans="1:6" ht="19.2" x14ac:dyDescent="0.3">
      <c r="A3574" s="4" t="s">
        <v>394</v>
      </c>
      <c r="B3574" s="24" t="s">
        <v>355</v>
      </c>
      <c r="C3574" s="25" t="s">
        <v>71</v>
      </c>
      <c r="D3574" s="7">
        <v>94480</v>
      </c>
      <c r="E3574" s="16">
        <v>45504</v>
      </c>
      <c r="F3574" s="22">
        <v>0</v>
      </c>
    </row>
    <row r="3575" spans="1:6" ht="19.2" x14ac:dyDescent="0.3">
      <c r="A3575" s="4" t="s">
        <v>394</v>
      </c>
      <c r="B3575" s="24" t="s">
        <v>355</v>
      </c>
      <c r="C3575" s="25" t="s">
        <v>72</v>
      </c>
      <c r="D3575" s="7">
        <v>141557.54999999999</v>
      </c>
      <c r="E3575" s="16">
        <v>45504</v>
      </c>
      <c r="F3575" s="22">
        <v>0</v>
      </c>
    </row>
    <row r="3576" spans="1:6" ht="19.2" x14ac:dyDescent="0.3">
      <c r="A3576" s="4" t="s">
        <v>394</v>
      </c>
      <c r="B3576" s="24" t="s">
        <v>355</v>
      </c>
      <c r="C3576" s="25" t="s">
        <v>80</v>
      </c>
      <c r="D3576" s="7">
        <v>699299.19</v>
      </c>
      <c r="E3576" s="16">
        <v>45488</v>
      </c>
      <c r="F3576" s="22">
        <v>0</v>
      </c>
    </row>
    <row r="3577" spans="1:6" ht="19.2" x14ac:dyDescent="0.3">
      <c r="A3577" s="4" t="s">
        <v>394</v>
      </c>
      <c r="B3577" s="24" t="s">
        <v>355</v>
      </c>
      <c r="C3577" s="25" t="s">
        <v>81</v>
      </c>
      <c r="D3577" s="7">
        <v>172102.57</v>
      </c>
      <c r="E3577" s="16">
        <v>45488</v>
      </c>
      <c r="F3577" s="22">
        <v>0</v>
      </c>
    </row>
    <row r="3578" spans="1:6" ht="19.2" x14ac:dyDescent="0.3">
      <c r="A3578" s="4" t="s">
        <v>394</v>
      </c>
      <c r="B3578" s="24" t="s">
        <v>355</v>
      </c>
      <c r="C3578" s="25" t="s">
        <v>82</v>
      </c>
      <c r="D3578" s="7">
        <v>234802.5</v>
      </c>
      <c r="E3578" s="16">
        <v>45519</v>
      </c>
      <c r="F3578" s="22">
        <v>0</v>
      </c>
    </row>
    <row r="3579" spans="1:6" ht="19.2" x14ac:dyDescent="0.3">
      <c r="A3579" s="4" t="s">
        <v>394</v>
      </c>
      <c r="B3579" s="24" t="s">
        <v>355</v>
      </c>
      <c r="C3579" s="25" t="s">
        <v>83</v>
      </c>
      <c r="D3579" s="7">
        <v>61985.04</v>
      </c>
      <c r="E3579" s="16">
        <v>45519</v>
      </c>
      <c r="F3579" s="22">
        <v>0</v>
      </c>
    </row>
    <row r="3580" spans="1:6" ht="19.2" x14ac:dyDescent="0.3">
      <c r="A3580" s="4" t="s">
        <v>394</v>
      </c>
      <c r="B3580" s="24" t="s">
        <v>355</v>
      </c>
      <c r="C3580" s="25" t="s">
        <v>84</v>
      </c>
      <c r="D3580" s="7">
        <v>227646.38</v>
      </c>
      <c r="E3580" s="16">
        <v>45519</v>
      </c>
      <c r="F3580" s="22">
        <v>0</v>
      </c>
    </row>
    <row r="3581" spans="1:6" ht="19.2" x14ac:dyDescent="0.3">
      <c r="A3581" s="4" t="s">
        <v>394</v>
      </c>
      <c r="B3581" s="24" t="s">
        <v>355</v>
      </c>
      <c r="C3581" s="25" t="s">
        <v>85</v>
      </c>
      <c r="D3581" s="7">
        <v>60095.91</v>
      </c>
      <c r="E3581" s="16">
        <v>45519</v>
      </c>
      <c r="F3581" s="22">
        <v>0</v>
      </c>
    </row>
    <row r="3582" spans="1:6" ht="19.2" x14ac:dyDescent="0.3">
      <c r="A3582" s="4" t="s">
        <v>394</v>
      </c>
      <c r="B3582" s="24" t="s">
        <v>355</v>
      </c>
      <c r="C3582" s="25" t="s">
        <v>86</v>
      </c>
      <c r="D3582" s="7">
        <v>346643.25</v>
      </c>
      <c r="E3582" s="16">
        <v>45519</v>
      </c>
      <c r="F3582" s="22">
        <v>0</v>
      </c>
    </row>
    <row r="3583" spans="1:6" ht="19.2" x14ac:dyDescent="0.3">
      <c r="A3583" s="4" t="s">
        <v>394</v>
      </c>
      <c r="B3583" s="24" t="s">
        <v>355</v>
      </c>
      <c r="C3583" s="25" t="s">
        <v>87</v>
      </c>
      <c r="D3583" s="7">
        <v>88121.69</v>
      </c>
      <c r="E3583" s="16">
        <v>45519</v>
      </c>
      <c r="F3583" s="22">
        <v>0</v>
      </c>
    </row>
    <row r="3584" spans="1:6" ht="19.2" x14ac:dyDescent="0.3">
      <c r="A3584" s="4" t="s">
        <v>394</v>
      </c>
      <c r="B3584" s="24" t="s">
        <v>355</v>
      </c>
      <c r="C3584" s="25" t="s">
        <v>88</v>
      </c>
      <c r="D3584" s="7">
        <v>228807.7</v>
      </c>
      <c r="E3584" s="16">
        <v>45519</v>
      </c>
      <c r="F3584" s="22">
        <v>0</v>
      </c>
    </row>
    <row r="3585" spans="1:6" ht="19.2" x14ac:dyDescent="0.3">
      <c r="A3585" s="4" t="s">
        <v>394</v>
      </c>
      <c r="B3585" s="24" t="s">
        <v>355</v>
      </c>
      <c r="C3585" s="25" t="s">
        <v>89</v>
      </c>
      <c r="D3585" s="7">
        <v>58166.21</v>
      </c>
      <c r="E3585" s="16">
        <v>45519</v>
      </c>
      <c r="F3585" s="22">
        <v>0</v>
      </c>
    </row>
    <row r="3586" spans="1:6" ht="19.2" x14ac:dyDescent="0.3">
      <c r="A3586" s="4" t="s">
        <v>394</v>
      </c>
      <c r="B3586" s="24" t="s">
        <v>355</v>
      </c>
      <c r="C3586" s="25" t="s">
        <v>90</v>
      </c>
      <c r="D3586" s="7">
        <v>228807.7</v>
      </c>
      <c r="E3586" s="16">
        <v>45762</v>
      </c>
      <c r="F3586" s="22">
        <v>0</v>
      </c>
    </row>
    <row r="3587" spans="1:6" ht="19.2" x14ac:dyDescent="0.3">
      <c r="A3587" s="4" t="s">
        <v>394</v>
      </c>
      <c r="B3587" s="24" t="s">
        <v>355</v>
      </c>
      <c r="C3587" s="25" t="s">
        <v>91</v>
      </c>
      <c r="D3587" s="7">
        <v>58166.21</v>
      </c>
      <c r="E3587" s="16">
        <v>45762</v>
      </c>
      <c r="F3587" s="22">
        <v>0</v>
      </c>
    </row>
    <row r="3588" spans="1:6" ht="19.2" x14ac:dyDescent="0.3">
      <c r="A3588" s="4" t="s">
        <v>394</v>
      </c>
      <c r="B3588" s="24" t="s">
        <v>355</v>
      </c>
      <c r="C3588" s="25" t="s">
        <v>92</v>
      </c>
      <c r="D3588" s="7">
        <v>2175862.09</v>
      </c>
      <c r="E3588" s="16">
        <v>45519</v>
      </c>
      <c r="F3588" s="22">
        <v>0</v>
      </c>
    </row>
    <row r="3589" spans="1:6" ht="19.2" x14ac:dyDescent="0.3">
      <c r="A3589" s="4" t="s">
        <v>394</v>
      </c>
      <c r="B3589" s="24" t="s">
        <v>355</v>
      </c>
      <c r="C3589" s="25" t="s">
        <v>93</v>
      </c>
      <c r="D3589" s="7">
        <v>553135.41</v>
      </c>
      <c r="E3589" s="16">
        <v>45519</v>
      </c>
      <c r="F3589" s="22">
        <v>0</v>
      </c>
    </row>
    <row r="3590" spans="1:6" ht="19.2" x14ac:dyDescent="0.3">
      <c r="A3590" s="4" t="s">
        <v>394</v>
      </c>
      <c r="B3590" s="24" t="s">
        <v>356</v>
      </c>
      <c r="C3590" s="25" t="s">
        <v>60</v>
      </c>
      <c r="D3590" s="7">
        <v>16628.93</v>
      </c>
      <c r="E3590" s="16">
        <v>45519</v>
      </c>
      <c r="F3590" s="22">
        <v>0</v>
      </c>
    </row>
    <row r="3591" spans="1:6" ht="19.2" x14ac:dyDescent="0.3">
      <c r="A3591" s="4" t="s">
        <v>394</v>
      </c>
      <c r="B3591" s="24" t="s">
        <v>356</v>
      </c>
      <c r="C3591" s="25" t="s">
        <v>62</v>
      </c>
      <c r="D3591" s="7">
        <v>16080.76</v>
      </c>
      <c r="E3591" s="16">
        <v>45519</v>
      </c>
      <c r="F3591" s="22">
        <v>0</v>
      </c>
    </row>
    <row r="3592" spans="1:6" ht="19.2" x14ac:dyDescent="0.3">
      <c r="A3592" s="4" t="s">
        <v>394</v>
      </c>
      <c r="B3592" s="24" t="s">
        <v>356</v>
      </c>
      <c r="C3592" s="25" t="s">
        <v>64</v>
      </c>
      <c r="D3592" s="7">
        <v>19007.12</v>
      </c>
      <c r="E3592" s="16">
        <v>45519</v>
      </c>
      <c r="F3592" s="22">
        <v>0</v>
      </c>
    </row>
    <row r="3593" spans="1:6" ht="19.2" x14ac:dyDescent="0.3">
      <c r="A3593" s="4" t="s">
        <v>394</v>
      </c>
      <c r="B3593" s="24" t="s">
        <v>356</v>
      </c>
      <c r="C3593" s="25" t="s">
        <v>66</v>
      </c>
      <c r="D3593" s="7">
        <v>14900.47</v>
      </c>
      <c r="E3593" s="16">
        <v>45519</v>
      </c>
      <c r="F3593" s="22">
        <v>0</v>
      </c>
    </row>
    <row r="3594" spans="1:6" ht="19.2" x14ac:dyDescent="0.3">
      <c r="A3594" s="4" t="s">
        <v>394</v>
      </c>
      <c r="B3594" s="24" t="s">
        <v>356</v>
      </c>
      <c r="C3594" s="25" t="s">
        <v>57</v>
      </c>
      <c r="D3594" s="7">
        <v>49825</v>
      </c>
      <c r="E3594" s="16">
        <v>45504</v>
      </c>
      <c r="F3594" s="22">
        <v>0</v>
      </c>
    </row>
    <row r="3595" spans="1:6" ht="19.2" x14ac:dyDescent="0.3">
      <c r="A3595" s="4" t="s">
        <v>394</v>
      </c>
      <c r="B3595" s="24" t="s">
        <v>356</v>
      </c>
      <c r="C3595" s="25" t="s">
        <v>80</v>
      </c>
      <c r="D3595" s="7">
        <v>43551.57</v>
      </c>
      <c r="E3595" s="16">
        <v>45488</v>
      </c>
      <c r="F3595" s="22">
        <v>0</v>
      </c>
    </row>
    <row r="3596" spans="1:6" ht="19.2" x14ac:dyDescent="0.3">
      <c r="A3596" s="4" t="s">
        <v>394</v>
      </c>
      <c r="B3596" s="24" t="s">
        <v>356</v>
      </c>
      <c r="C3596" s="25" t="s">
        <v>82</v>
      </c>
      <c r="D3596" s="7">
        <v>15104.95</v>
      </c>
      <c r="E3596" s="16">
        <v>45519</v>
      </c>
      <c r="F3596" s="22">
        <v>0</v>
      </c>
    </row>
    <row r="3597" spans="1:6" ht="19.2" x14ac:dyDescent="0.3">
      <c r="A3597" s="4" t="s">
        <v>394</v>
      </c>
      <c r="B3597" s="24" t="s">
        <v>356</v>
      </c>
      <c r="C3597" s="25" t="s">
        <v>84</v>
      </c>
      <c r="D3597" s="7">
        <v>14644.59</v>
      </c>
      <c r="E3597" s="16">
        <v>45519</v>
      </c>
      <c r="F3597" s="22">
        <v>0</v>
      </c>
    </row>
    <row r="3598" spans="1:6" ht="19.2" x14ac:dyDescent="0.3">
      <c r="A3598" s="4" t="s">
        <v>394</v>
      </c>
      <c r="B3598" s="24" t="s">
        <v>356</v>
      </c>
      <c r="C3598" s="25" t="s">
        <v>86</v>
      </c>
      <c r="D3598" s="7">
        <v>22299.72</v>
      </c>
      <c r="E3598" s="16">
        <v>45519</v>
      </c>
      <c r="F3598" s="22">
        <v>0</v>
      </c>
    </row>
    <row r="3599" spans="1:6" ht="19.2" x14ac:dyDescent="0.3">
      <c r="A3599" s="4" t="s">
        <v>394</v>
      </c>
      <c r="B3599" s="24" t="s">
        <v>356</v>
      </c>
      <c r="C3599" s="25" t="s">
        <v>88</v>
      </c>
      <c r="D3599" s="7">
        <v>14719.3</v>
      </c>
      <c r="E3599" s="16">
        <v>45519</v>
      </c>
      <c r="F3599" s="22">
        <v>0</v>
      </c>
    </row>
    <row r="3600" spans="1:6" ht="19.2" x14ac:dyDescent="0.3">
      <c r="A3600" s="4" t="s">
        <v>394</v>
      </c>
      <c r="B3600" s="24" t="s">
        <v>356</v>
      </c>
      <c r="C3600" s="25" t="s">
        <v>90</v>
      </c>
      <c r="D3600" s="7">
        <v>14719.3</v>
      </c>
      <c r="E3600" s="16">
        <v>45762</v>
      </c>
      <c r="F3600" s="22">
        <v>0</v>
      </c>
    </row>
    <row r="3601" spans="1:6" ht="19.2" x14ac:dyDescent="0.3">
      <c r="A3601" s="4" t="s">
        <v>394</v>
      </c>
      <c r="B3601" s="24" t="s">
        <v>356</v>
      </c>
      <c r="C3601" s="25" t="s">
        <v>92</v>
      </c>
      <c r="D3601" s="7">
        <v>139974.18</v>
      </c>
      <c r="E3601" s="16">
        <v>45519</v>
      </c>
      <c r="F3601" s="22">
        <v>0</v>
      </c>
    </row>
    <row r="3602" spans="1:6" ht="19.2" x14ac:dyDescent="0.3">
      <c r="A3602" s="4" t="s">
        <v>394</v>
      </c>
      <c r="B3602" s="24" t="s">
        <v>357</v>
      </c>
      <c r="C3602" s="25" t="s">
        <v>60</v>
      </c>
      <c r="D3602" s="7">
        <v>2382.27</v>
      </c>
      <c r="E3602" s="16">
        <v>45519</v>
      </c>
      <c r="F3602" s="22">
        <v>0</v>
      </c>
    </row>
    <row r="3603" spans="1:6" ht="19.2" x14ac:dyDescent="0.3">
      <c r="A3603" s="4" t="s">
        <v>394</v>
      </c>
      <c r="B3603" s="24" t="s">
        <v>357</v>
      </c>
      <c r="C3603" s="25" t="s">
        <v>62</v>
      </c>
      <c r="D3603" s="7">
        <v>2303.7399999999998</v>
      </c>
      <c r="E3603" s="16">
        <v>45519</v>
      </c>
      <c r="F3603" s="22">
        <v>0</v>
      </c>
    </row>
    <row r="3604" spans="1:6" ht="19.2" x14ac:dyDescent="0.3">
      <c r="A3604" s="4" t="s">
        <v>394</v>
      </c>
      <c r="B3604" s="24" t="s">
        <v>357</v>
      </c>
      <c r="C3604" s="25" t="s">
        <v>64</v>
      </c>
      <c r="D3604" s="7">
        <v>2722.97</v>
      </c>
      <c r="E3604" s="16">
        <v>45519</v>
      </c>
      <c r="F3604" s="22">
        <v>0</v>
      </c>
    </row>
    <row r="3605" spans="1:6" ht="19.2" x14ac:dyDescent="0.3">
      <c r="A3605" s="4" t="s">
        <v>394</v>
      </c>
      <c r="B3605" s="24" t="s">
        <v>357</v>
      </c>
      <c r="C3605" s="25" t="s">
        <v>66</v>
      </c>
      <c r="D3605" s="7">
        <v>2134.65</v>
      </c>
      <c r="E3605" s="16">
        <v>45519</v>
      </c>
      <c r="F3605" s="22">
        <v>0</v>
      </c>
    </row>
    <row r="3606" spans="1:6" ht="19.2" x14ac:dyDescent="0.3">
      <c r="A3606" s="4" t="s">
        <v>394</v>
      </c>
      <c r="B3606" s="24" t="s">
        <v>357</v>
      </c>
      <c r="C3606" s="25" t="s">
        <v>57</v>
      </c>
      <c r="D3606" s="7">
        <v>7137.96</v>
      </c>
      <c r="E3606" s="16">
        <v>45504</v>
      </c>
      <c r="F3606" s="22">
        <v>0</v>
      </c>
    </row>
    <row r="3607" spans="1:6" ht="19.2" x14ac:dyDescent="0.3">
      <c r="A3607" s="4" t="s">
        <v>394</v>
      </c>
      <c r="B3607" s="24" t="s">
        <v>357</v>
      </c>
      <c r="C3607" s="25" t="s">
        <v>80</v>
      </c>
      <c r="D3607" s="7">
        <v>6239.23</v>
      </c>
      <c r="E3607" s="16">
        <v>45488</v>
      </c>
      <c r="F3607" s="22">
        <v>0</v>
      </c>
    </row>
    <row r="3608" spans="1:6" ht="19.2" x14ac:dyDescent="0.3">
      <c r="A3608" s="4" t="s">
        <v>394</v>
      </c>
      <c r="B3608" s="24" t="s">
        <v>357</v>
      </c>
      <c r="C3608" s="25" t="s">
        <v>82</v>
      </c>
      <c r="D3608" s="7">
        <v>2163.94</v>
      </c>
      <c r="E3608" s="16">
        <v>45519</v>
      </c>
      <c r="F3608" s="22">
        <v>0</v>
      </c>
    </row>
    <row r="3609" spans="1:6" ht="19.2" x14ac:dyDescent="0.3">
      <c r="A3609" s="4" t="s">
        <v>394</v>
      </c>
      <c r="B3609" s="24" t="s">
        <v>357</v>
      </c>
      <c r="C3609" s="25" t="s">
        <v>84</v>
      </c>
      <c r="D3609" s="7">
        <v>2097.9899999999998</v>
      </c>
      <c r="E3609" s="16">
        <v>45519</v>
      </c>
      <c r="F3609" s="22">
        <v>0</v>
      </c>
    </row>
    <row r="3610" spans="1:6" ht="19.2" x14ac:dyDescent="0.3">
      <c r="A3610" s="4" t="s">
        <v>394</v>
      </c>
      <c r="B3610" s="24" t="s">
        <v>357</v>
      </c>
      <c r="C3610" s="25" t="s">
        <v>86</v>
      </c>
      <c r="D3610" s="7">
        <v>3194.67</v>
      </c>
      <c r="E3610" s="16">
        <v>45519</v>
      </c>
      <c r="F3610" s="22">
        <v>0</v>
      </c>
    </row>
    <row r="3611" spans="1:6" ht="19.2" x14ac:dyDescent="0.3">
      <c r="A3611" s="4" t="s">
        <v>394</v>
      </c>
      <c r="B3611" s="24" t="s">
        <v>357</v>
      </c>
      <c r="C3611" s="25" t="s">
        <v>88</v>
      </c>
      <c r="D3611" s="7">
        <v>2108.6999999999998</v>
      </c>
      <c r="E3611" s="16">
        <v>45519</v>
      </c>
      <c r="F3611" s="22">
        <v>0</v>
      </c>
    </row>
    <row r="3612" spans="1:6" ht="19.2" x14ac:dyDescent="0.3">
      <c r="A3612" s="4" t="s">
        <v>394</v>
      </c>
      <c r="B3612" s="24" t="s">
        <v>357</v>
      </c>
      <c r="C3612" s="25" t="s">
        <v>90</v>
      </c>
      <c r="D3612" s="7">
        <v>2108.6999999999998</v>
      </c>
      <c r="E3612" s="16">
        <v>45762</v>
      </c>
      <c r="F3612" s="22">
        <v>0</v>
      </c>
    </row>
    <row r="3613" spans="1:6" ht="19.2" x14ac:dyDescent="0.3">
      <c r="A3613" s="4" t="s">
        <v>394</v>
      </c>
      <c r="B3613" s="24" t="s">
        <v>357</v>
      </c>
      <c r="C3613" s="25" t="s">
        <v>92</v>
      </c>
      <c r="D3613" s="7">
        <v>20052.79</v>
      </c>
      <c r="E3613" s="16">
        <v>45519</v>
      </c>
      <c r="F3613" s="22">
        <v>0</v>
      </c>
    </row>
    <row r="3614" spans="1:6" ht="19.2" x14ac:dyDescent="0.3">
      <c r="A3614" s="4" t="s">
        <v>394</v>
      </c>
      <c r="B3614" s="24" t="s">
        <v>358</v>
      </c>
      <c r="C3614" s="25" t="s">
        <v>60</v>
      </c>
      <c r="D3614" s="7">
        <v>8844.59</v>
      </c>
      <c r="E3614" s="16">
        <v>45519</v>
      </c>
      <c r="F3614" s="22">
        <v>0</v>
      </c>
    </row>
    <row r="3615" spans="1:6" ht="19.2" x14ac:dyDescent="0.3">
      <c r="A3615" s="4" t="s">
        <v>394</v>
      </c>
      <c r="B3615" s="24" t="s">
        <v>358</v>
      </c>
      <c r="C3615" s="25" t="s">
        <v>62</v>
      </c>
      <c r="D3615" s="7">
        <v>8553.0300000000007</v>
      </c>
      <c r="E3615" s="16">
        <v>45519</v>
      </c>
      <c r="F3615" s="22">
        <v>0</v>
      </c>
    </row>
    <row r="3616" spans="1:6" ht="19.2" x14ac:dyDescent="0.3">
      <c r="A3616" s="4" t="s">
        <v>394</v>
      </c>
      <c r="B3616" s="24" t="s">
        <v>358</v>
      </c>
      <c r="C3616" s="25" t="s">
        <v>64</v>
      </c>
      <c r="D3616" s="7">
        <v>10109.5</v>
      </c>
      <c r="E3616" s="16">
        <v>45519</v>
      </c>
      <c r="F3616" s="22">
        <v>0</v>
      </c>
    </row>
    <row r="3617" spans="1:6" ht="19.2" x14ac:dyDescent="0.3">
      <c r="A3617" s="4" t="s">
        <v>394</v>
      </c>
      <c r="B3617" s="24" t="s">
        <v>358</v>
      </c>
      <c r="C3617" s="25" t="s">
        <v>66</v>
      </c>
      <c r="D3617" s="7">
        <v>7925.26</v>
      </c>
      <c r="E3617" s="16">
        <v>45519</v>
      </c>
      <c r="F3617" s="22">
        <v>0</v>
      </c>
    </row>
    <row r="3618" spans="1:6" ht="19.2" x14ac:dyDescent="0.3">
      <c r="A3618" s="4" t="s">
        <v>394</v>
      </c>
      <c r="B3618" s="24" t="s">
        <v>358</v>
      </c>
      <c r="C3618" s="25" t="s">
        <v>57</v>
      </c>
      <c r="D3618" s="7">
        <v>26500.9</v>
      </c>
      <c r="E3618" s="16">
        <v>45504</v>
      </c>
      <c r="F3618" s="22">
        <v>0</v>
      </c>
    </row>
    <row r="3619" spans="1:6" ht="19.2" x14ac:dyDescent="0.3">
      <c r="A3619" s="4" t="s">
        <v>394</v>
      </c>
      <c r="B3619" s="24" t="s">
        <v>358</v>
      </c>
      <c r="C3619" s="25" t="s">
        <v>80</v>
      </c>
      <c r="D3619" s="7">
        <v>23164.19</v>
      </c>
      <c r="E3619" s="16">
        <v>45488</v>
      </c>
      <c r="F3619" s="22">
        <v>0</v>
      </c>
    </row>
    <row r="3620" spans="1:6" ht="19.2" x14ac:dyDescent="0.3">
      <c r="A3620" s="4" t="s">
        <v>394</v>
      </c>
      <c r="B3620" s="24" t="s">
        <v>358</v>
      </c>
      <c r="C3620" s="25" t="s">
        <v>82</v>
      </c>
      <c r="D3620" s="7">
        <v>8034.01</v>
      </c>
      <c r="E3620" s="16">
        <v>45519</v>
      </c>
      <c r="F3620" s="22">
        <v>0</v>
      </c>
    </row>
    <row r="3621" spans="1:6" ht="19.2" x14ac:dyDescent="0.3">
      <c r="A3621" s="4" t="s">
        <v>394</v>
      </c>
      <c r="B3621" s="24" t="s">
        <v>358</v>
      </c>
      <c r="C3621" s="25" t="s">
        <v>84</v>
      </c>
      <c r="D3621" s="7">
        <v>7789.16</v>
      </c>
      <c r="E3621" s="16">
        <v>45519</v>
      </c>
      <c r="F3621" s="22">
        <v>0</v>
      </c>
    </row>
    <row r="3622" spans="1:6" ht="19.2" x14ac:dyDescent="0.3">
      <c r="A3622" s="4" t="s">
        <v>394</v>
      </c>
      <c r="B3622" s="24" t="s">
        <v>358</v>
      </c>
      <c r="C3622" s="25" t="s">
        <v>86</v>
      </c>
      <c r="D3622" s="7">
        <v>11860.76</v>
      </c>
      <c r="E3622" s="16">
        <v>45519</v>
      </c>
      <c r="F3622" s="22">
        <v>0</v>
      </c>
    </row>
    <row r="3623" spans="1:6" ht="19.2" x14ac:dyDescent="0.3">
      <c r="A3623" s="4" t="s">
        <v>394</v>
      </c>
      <c r="B3623" s="24" t="s">
        <v>358</v>
      </c>
      <c r="C3623" s="25" t="s">
        <v>88</v>
      </c>
      <c r="D3623" s="7">
        <v>7828.9</v>
      </c>
      <c r="E3623" s="16">
        <v>45519</v>
      </c>
      <c r="F3623" s="22">
        <v>0</v>
      </c>
    </row>
    <row r="3624" spans="1:6" ht="19.2" x14ac:dyDescent="0.3">
      <c r="A3624" s="4" t="s">
        <v>394</v>
      </c>
      <c r="B3624" s="24" t="s">
        <v>358</v>
      </c>
      <c r="C3624" s="25" t="s">
        <v>90</v>
      </c>
      <c r="D3624" s="7">
        <v>7828.9</v>
      </c>
      <c r="E3624" s="16">
        <v>45762</v>
      </c>
      <c r="F3624" s="22">
        <v>0</v>
      </c>
    </row>
    <row r="3625" spans="1:6" ht="19.2" x14ac:dyDescent="0.3">
      <c r="A3625" s="4" t="s">
        <v>394</v>
      </c>
      <c r="B3625" s="24" t="s">
        <v>358</v>
      </c>
      <c r="C3625" s="25" t="s">
        <v>92</v>
      </c>
      <c r="D3625" s="7">
        <v>74449.41</v>
      </c>
      <c r="E3625" s="16">
        <v>45519</v>
      </c>
      <c r="F3625" s="22">
        <v>0</v>
      </c>
    </row>
    <row r="3626" spans="1:6" ht="19.2" x14ac:dyDescent="0.3">
      <c r="A3626" s="4" t="s">
        <v>394</v>
      </c>
      <c r="B3626" s="24" t="s">
        <v>359</v>
      </c>
      <c r="C3626" s="25" t="s">
        <v>60</v>
      </c>
      <c r="D3626" s="7">
        <v>373015.03999999998</v>
      </c>
      <c r="E3626" s="16">
        <v>45519</v>
      </c>
      <c r="F3626" s="22">
        <v>0</v>
      </c>
    </row>
    <row r="3627" spans="1:6" ht="19.2" x14ac:dyDescent="0.3">
      <c r="A3627" s="4" t="s">
        <v>394</v>
      </c>
      <c r="B3627" s="24" t="s">
        <v>359</v>
      </c>
      <c r="C3627" s="25" t="s">
        <v>62</v>
      </c>
      <c r="D3627" s="7">
        <v>360718.73</v>
      </c>
      <c r="E3627" s="16">
        <v>45519</v>
      </c>
      <c r="F3627" s="22">
        <v>0</v>
      </c>
    </row>
    <row r="3628" spans="1:6" ht="19.2" x14ac:dyDescent="0.3">
      <c r="A3628" s="4" t="s">
        <v>394</v>
      </c>
      <c r="B3628" s="24" t="s">
        <v>359</v>
      </c>
      <c r="C3628" s="25" t="s">
        <v>64</v>
      </c>
      <c r="D3628" s="7">
        <v>426362.03</v>
      </c>
      <c r="E3628" s="16">
        <v>45519</v>
      </c>
      <c r="F3628" s="22">
        <v>0</v>
      </c>
    </row>
    <row r="3629" spans="1:6" ht="19.2" x14ac:dyDescent="0.3">
      <c r="A3629" s="4" t="s">
        <v>394</v>
      </c>
      <c r="B3629" s="24" t="s">
        <v>359</v>
      </c>
      <c r="C3629" s="25" t="s">
        <v>66</v>
      </c>
      <c r="D3629" s="7">
        <v>334242.90000000002</v>
      </c>
      <c r="E3629" s="16">
        <v>45519</v>
      </c>
      <c r="F3629" s="22">
        <v>0</v>
      </c>
    </row>
    <row r="3630" spans="1:6" ht="19.2" x14ac:dyDescent="0.3">
      <c r="A3630" s="4" t="s">
        <v>394</v>
      </c>
      <c r="B3630" s="24" t="s">
        <v>359</v>
      </c>
      <c r="C3630" s="25" t="s">
        <v>57</v>
      </c>
      <c r="D3630" s="7">
        <v>1117659.28</v>
      </c>
      <c r="E3630" s="16">
        <v>45504</v>
      </c>
      <c r="F3630" s="22">
        <v>0</v>
      </c>
    </row>
    <row r="3631" spans="1:6" ht="19.2" x14ac:dyDescent="0.3">
      <c r="A3631" s="4" t="s">
        <v>394</v>
      </c>
      <c r="B3631" s="24" t="s">
        <v>359</v>
      </c>
      <c r="C3631" s="25" t="s">
        <v>80</v>
      </c>
      <c r="D3631" s="7">
        <v>976935.74</v>
      </c>
      <c r="E3631" s="16">
        <v>45488</v>
      </c>
      <c r="F3631" s="22">
        <v>0</v>
      </c>
    </row>
    <row r="3632" spans="1:6" ht="19.2" x14ac:dyDescent="0.3">
      <c r="A3632" s="4" t="s">
        <v>394</v>
      </c>
      <c r="B3632" s="24" t="s">
        <v>359</v>
      </c>
      <c r="C3632" s="25" t="s">
        <v>82</v>
      </c>
      <c r="D3632" s="7">
        <v>338829.68</v>
      </c>
      <c r="E3632" s="16">
        <v>45519</v>
      </c>
      <c r="F3632" s="22">
        <v>0</v>
      </c>
    </row>
    <row r="3633" spans="1:6" ht="19.2" x14ac:dyDescent="0.3">
      <c r="A3633" s="4" t="s">
        <v>394</v>
      </c>
      <c r="B3633" s="24" t="s">
        <v>359</v>
      </c>
      <c r="C3633" s="25" t="s">
        <v>84</v>
      </c>
      <c r="D3633" s="7">
        <v>328503.09999999998</v>
      </c>
      <c r="E3633" s="16">
        <v>45519</v>
      </c>
      <c r="F3633" s="22">
        <v>0</v>
      </c>
    </row>
    <row r="3634" spans="1:6" ht="19.2" x14ac:dyDescent="0.3">
      <c r="A3634" s="4" t="s">
        <v>394</v>
      </c>
      <c r="B3634" s="24" t="s">
        <v>359</v>
      </c>
      <c r="C3634" s="25" t="s">
        <v>86</v>
      </c>
      <c r="D3634" s="7">
        <v>500220.49</v>
      </c>
      <c r="E3634" s="16">
        <v>45519</v>
      </c>
      <c r="F3634" s="22">
        <v>0</v>
      </c>
    </row>
    <row r="3635" spans="1:6" ht="19.2" x14ac:dyDescent="0.3">
      <c r="A3635" s="4" t="s">
        <v>394</v>
      </c>
      <c r="B3635" s="24" t="s">
        <v>359</v>
      </c>
      <c r="C3635" s="25" t="s">
        <v>88</v>
      </c>
      <c r="D3635" s="7">
        <v>330178.94</v>
      </c>
      <c r="E3635" s="16">
        <v>45519</v>
      </c>
      <c r="F3635" s="22">
        <v>0</v>
      </c>
    </row>
    <row r="3636" spans="1:6" ht="19.2" x14ac:dyDescent="0.3">
      <c r="A3636" s="4" t="s">
        <v>394</v>
      </c>
      <c r="B3636" s="24" t="s">
        <v>359</v>
      </c>
      <c r="C3636" s="25" t="s">
        <v>90</v>
      </c>
      <c r="D3636" s="7">
        <v>330178.94</v>
      </c>
      <c r="E3636" s="16">
        <v>45762</v>
      </c>
      <c r="F3636" s="22">
        <v>0</v>
      </c>
    </row>
    <row r="3637" spans="1:6" ht="19.2" x14ac:dyDescent="0.3">
      <c r="A3637" s="4" t="s">
        <v>394</v>
      </c>
      <c r="B3637" s="24" t="s">
        <v>359</v>
      </c>
      <c r="C3637" s="25" t="s">
        <v>92</v>
      </c>
      <c r="D3637" s="7">
        <v>3139858.71</v>
      </c>
      <c r="E3637" s="16">
        <v>45519</v>
      </c>
      <c r="F3637" s="22">
        <v>0</v>
      </c>
    </row>
    <row r="3638" spans="1:6" ht="19.2" x14ac:dyDescent="0.3">
      <c r="A3638" s="4" t="s">
        <v>394</v>
      </c>
      <c r="B3638" s="24" t="s">
        <v>360</v>
      </c>
      <c r="C3638" s="25" t="s">
        <v>60</v>
      </c>
      <c r="D3638" s="7">
        <v>64468.13</v>
      </c>
      <c r="E3638" s="16">
        <v>45519</v>
      </c>
      <c r="F3638" s="22">
        <v>0</v>
      </c>
    </row>
    <row r="3639" spans="1:6" ht="19.2" x14ac:dyDescent="0.3">
      <c r="A3639" s="4" t="s">
        <v>394</v>
      </c>
      <c r="B3639" s="24" t="s">
        <v>360</v>
      </c>
      <c r="C3639" s="25" t="s">
        <v>61</v>
      </c>
      <c r="D3639" s="7">
        <v>17549.38</v>
      </c>
      <c r="E3639" s="16">
        <v>45519</v>
      </c>
      <c r="F3639" s="22">
        <v>0</v>
      </c>
    </row>
    <row r="3640" spans="1:6" ht="19.2" x14ac:dyDescent="0.3">
      <c r="A3640" s="4" t="s">
        <v>394</v>
      </c>
      <c r="B3640" s="24" t="s">
        <v>360</v>
      </c>
      <c r="C3640" s="25" t="s">
        <v>62</v>
      </c>
      <c r="D3640" s="7">
        <v>62342.96</v>
      </c>
      <c r="E3640" s="16">
        <v>45519</v>
      </c>
      <c r="F3640" s="22">
        <v>0</v>
      </c>
    </row>
    <row r="3641" spans="1:6" ht="19.2" x14ac:dyDescent="0.3">
      <c r="A3641" s="4" t="s">
        <v>394</v>
      </c>
      <c r="B3641" s="24" t="s">
        <v>360</v>
      </c>
      <c r="C3641" s="25" t="s">
        <v>63</v>
      </c>
      <c r="D3641" s="7">
        <v>16970.87</v>
      </c>
      <c r="E3641" s="16">
        <v>45519</v>
      </c>
      <c r="F3641" s="22">
        <v>0</v>
      </c>
    </row>
    <row r="3642" spans="1:6" ht="19.2" x14ac:dyDescent="0.3">
      <c r="A3642" s="4" t="s">
        <v>394</v>
      </c>
      <c r="B3642" s="24" t="s">
        <v>360</v>
      </c>
      <c r="C3642" s="25" t="s">
        <v>64</v>
      </c>
      <c r="D3642" s="7">
        <v>73688.08</v>
      </c>
      <c r="E3642" s="16">
        <v>45519</v>
      </c>
      <c r="F3642" s="22">
        <v>0</v>
      </c>
    </row>
    <row r="3643" spans="1:6" ht="19.2" x14ac:dyDescent="0.3">
      <c r="A3643" s="4" t="s">
        <v>394</v>
      </c>
      <c r="B3643" s="24" t="s">
        <v>360</v>
      </c>
      <c r="C3643" s="25" t="s">
        <v>65</v>
      </c>
      <c r="D3643" s="7">
        <v>19316.560000000001</v>
      </c>
      <c r="E3643" s="16">
        <v>45519</v>
      </c>
      <c r="F3643" s="22">
        <v>0</v>
      </c>
    </row>
    <row r="3644" spans="1:6" ht="19.2" x14ac:dyDescent="0.3">
      <c r="A3644" s="4" t="s">
        <v>394</v>
      </c>
      <c r="B3644" s="24" t="s">
        <v>360</v>
      </c>
      <c r="C3644" s="25" t="s">
        <v>66</v>
      </c>
      <c r="D3644" s="7">
        <v>57767.14</v>
      </c>
      <c r="E3644" s="16">
        <v>45519</v>
      </c>
      <c r="F3644" s="22">
        <v>0</v>
      </c>
    </row>
    <row r="3645" spans="1:6" ht="19.2" x14ac:dyDescent="0.3">
      <c r="A3645" s="4" t="s">
        <v>394</v>
      </c>
      <c r="B3645" s="24" t="s">
        <v>360</v>
      </c>
      <c r="C3645" s="25" t="s">
        <v>67</v>
      </c>
      <c r="D3645" s="7">
        <v>15143.05</v>
      </c>
      <c r="E3645" s="16">
        <v>45519</v>
      </c>
      <c r="F3645" s="22">
        <v>0</v>
      </c>
    </row>
    <row r="3646" spans="1:6" ht="19.2" x14ac:dyDescent="0.3">
      <c r="A3646" s="4" t="s">
        <v>394</v>
      </c>
      <c r="B3646" s="24" t="s">
        <v>360</v>
      </c>
      <c r="C3646" s="25" t="s">
        <v>57</v>
      </c>
      <c r="D3646" s="7">
        <v>193164.87</v>
      </c>
      <c r="E3646" s="16">
        <v>45504</v>
      </c>
      <c r="F3646" s="22">
        <v>0</v>
      </c>
    </row>
    <row r="3647" spans="1:6" ht="19.2" x14ac:dyDescent="0.3">
      <c r="A3647" s="4" t="s">
        <v>394</v>
      </c>
      <c r="B3647" s="24" t="s">
        <v>360</v>
      </c>
      <c r="C3647" s="25" t="s">
        <v>72</v>
      </c>
      <c r="D3647" s="7">
        <v>36405.15</v>
      </c>
      <c r="E3647" s="16">
        <v>45504</v>
      </c>
      <c r="F3647" s="22">
        <v>0</v>
      </c>
    </row>
    <row r="3648" spans="1:6" ht="19.2" x14ac:dyDescent="0.3">
      <c r="A3648" s="4" t="s">
        <v>394</v>
      </c>
      <c r="B3648" s="24" t="s">
        <v>360</v>
      </c>
      <c r="C3648" s="25" t="s">
        <v>80</v>
      </c>
      <c r="D3648" s="7">
        <v>168843.64</v>
      </c>
      <c r="E3648" s="16">
        <v>45488</v>
      </c>
      <c r="F3648" s="22">
        <v>0</v>
      </c>
    </row>
    <row r="3649" spans="1:6" ht="19.2" x14ac:dyDescent="0.3">
      <c r="A3649" s="4" t="s">
        <v>394</v>
      </c>
      <c r="B3649" s="24" t="s">
        <v>360</v>
      </c>
      <c r="C3649" s="25" t="s">
        <v>81</v>
      </c>
      <c r="D3649" s="7">
        <v>44260.59</v>
      </c>
      <c r="E3649" s="16">
        <v>45488</v>
      </c>
      <c r="F3649" s="22">
        <v>0</v>
      </c>
    </row>
    <row r="3650" spans="1:6" ht="19.2" x14ac:dyDescent="0.3">
      <c r="A3650" s="4" t="s">
        <v>394</v>
      </c>
      <c r="B3650" s="24" t="s">
        <v>360</v>
      </c>
      <c r="C3650" s="25" t="s">
        <v>82</v>
      </c>
      <c r="D3650" s="7">
        <v>58559.88</v>
      </c>
      <c r="E3650" s="16">
        <v>45792</v>
      </c>
      <c r="F3650" s="22">
        <v>0</v>
      </c>
    </row>
    <row r="3651" spans="1:6" ht="19.2" x14ac:dyDescent="0.3">
      <c r="A3651" s="4" t="s">
        <v>394</v>
      </c>
      <c r="B3651" s="24" t="s">
        <v>360</v>
      </c>
      <c r="C3651" s="25" t="s">
        <v>83</v>
      </c>
      <c r="D3651" s="7">
        <v>15941.04</v>
      </c>
      <c r="E3651" s="16">
        <v>45792</v>
      </c>
      <c r="F3651" s="22">
        <v>0</v>
      </c>
    </row>
    <row r="3652" spans="1:6" ht="19.2" x14ac:dyDescent="0.3">
      <c r="A3652" s="4" t="s">
        <v>394</v>
      </c>
      <c r="B3652" s="24" t="s">
        <v>360</v>
      </c>
      <c r="C3652" s="25" t="s">
        <v>84</v>
      </c>
      <c r="D3652" s="7">
        <v>56775.14</v>
      </c>
      <c r="E3652" s="16">
        <v>45792</v>
      </c>
      <c r="F3652" s="22">
        <v>0</v>
      </c>
    </row>
    <row r="3653" spans="1:6" ht="19.2" x14ac:dyDescent="0.3">
      <c r="A3653" s="4" t="s">
        <v>394</v>
      </c>
      <c r="B3653" s="24" t="s">
        <v>360</v>
      </c>
      <c r="C3653" s="25" t="s">
        <v>85</v>
      </c>
      <c r="D3653" s="7">
        <v>15455.21</v>
      </c>
      <c r="E3653" s="16">
        <v>45792</v>
      </c>
      <c r="F3653" s="22">
        <v>0</v>
      </c>
    </row>
    <row r="3654" spans="1:6" ht="19.2" x14ac:dyDescent="0.3">
      <c r="A3654" s="4" t="s">
        <v>394</v>
      </c>
      <c r="B3654" s="24" t="s">
        <v>360</v>
      </c>
      <c r="C3654" s="25" t="s">
        <v>86</v>
      </c>
      <c r="D3654" s="7">
        <v>86453.02</v>
      </c>
      <c r="E3654" s="16">
        <v>45519</v>
      </c>
      <c r="F3654" s="22">
        <v>0</v>
      </c>
    </row>
    <row r="3655" spans="1:6" ht="19.2" x14ac:dyDescent="0.3">
      <c r="A3655" s="4" t="s">
        <v>394</v>
      </c>
      <c r="B3655" s="24" t="s">
        <v>360</v>
      </c>
      <c r="C3655" s="25" t="s">
        <v>87</v>
      </c>
      <c r="D3655" s="7">
        <v>22662.75</v>
      </c>
      <c r="E3655" s="16">
        <v>45519</v>
      </c>
      <c r="F3655" s="22">
        <v>0</v>
      </c>
    </row>
    <row r="3656" spans="1:6" ht="19.2" x14ac:dyDescent="0.3">
      <c r="A3656" s="4" t="s">
        <v>394</v>
      </c>
      <c r="B3656" s="24" t="s">
        <v>360</v>
      </c>
      <c r="C3656" s="25" t="s">
        <v>88</v>
      </c>
      <c r="D3656" s="7">
        <v>57064.77</v>
      </c>
      <c r="E3656" s="16">
        <v>45519</v>
      </c>
      <c r="F3656" s="22">
        <v>0</v>
      </c>
    </row>
    <row r="3657" spans="1:6" ht="19.2" x14ac:dyDescent="0.3">
      <c r="A3657" s="4" t="s">
        <v>394</v>
      </c>
      <c r="B3657" s="24" t="s">
        <v>360</v>
      </c>
      <c r="C3657" s="25" t="s">
        <v>89</v>
      </c>
      <c r="D3657" s="7">
        <v>14958.93</v>
      </c>
      <c r="E3657" s="16">
        <v>45519</v>
      </c>
      <c r="F3657" s="22">
        <v>0</v>
      </c>
    </row>
    <row r="3658" spans="1:6" ht="19.2" x14ac:dyDescent="0.3">
      <c r="A3658" s="4" t="s">
        <v>394</v>
      </c>
      <c r="B3658" s="24" t="s">
        <v>360</v>
      </c>
      <c r="C3658" s="25" t="s">
        <v>90</v>
      </c>
      <c r="D3658" s="7">
        <v>57064.77</v>
      </c>
      <c r="E3658" s="16">
        <v>45762</v>
      </c>
      <c r="F3658" s="22">
        <v>0</v>
      </c>
    </row>
    <row r="3659" spans="1:6" ht="19.2" x14ac:dyDescent="0.3">
      <c r="A3659" s="4" t="s">
        <v>394</v>
      </c>
      <c r="B3659" s="24" t="s">
        <v>360</v>
      </c>
      <c r="C3659" s="25" t="s">
        <v>91</v>
      </c>
      <c r="D3659" s="7">
        <v>14958.93</v>
      </c>
      <c r="E3659" s="16">
        <v>45762</v>
      </c>
      <c r="F3659" s="22">
        <v>0</v>
      </c>
    </row>
    <row r="3660" spans="1:6" ht="19.2" x14ac:dyDescent="0.3">
      <c r="A3660" s="4" t="s">
        <v>394</v>
      </c>
      <c r="B3660" s="24" t="s">
        <v>360</v>
      </c>
      <c r="C3660" s="25" t="s">
        <v>92</v>
      </c>
      <c r="D3660" s="7">
        <v>542661.25</v>
      </c>
      <c r="E3660" s="16">
        <v>45519</v>
      </c>
      <c r="F3660" s="22">
        <v>0</v>
      </c>
    </row>
    <row r="3661" spans="1:6" ht="19.2" x14ac:dyDescent="0.3">
      <c r="A3661" s="4" t="s">
        <v>394</v>
      </c>
      <c r="B3661" s="24" t="s">
        <v>360</v>
      </c>
      <c r="C3661" s="25" t="s">
        <v>93</v>
      </c>
      <c r="D3661" s="7">
        <v>142252.96</v>
      </c>
      <c r="E3661" s="16">
        <v>45519</v>
      </c>
      <c r="F3661" s="22">
        <v>0</v>
      </c>
    </row>
    <row r="3662" spans="1:6" ht="19.2" x14ac:dyDescent="0.3">
      <c r="A3662" s="4" t="s">
        <v>394</v>
      </c>
      <c r="B3662" s="24" t="s">
        <v>361</v>
      </c>
      <c r="C3662" s="25" t="s">
        <v>60</v>
      </c>
      <c r="D3662" s="7">
        <v>10846.84</v>
      </c>
      <c r="E3662" s="16">
        <v>45519</v>
      </c>
      <c r="F3662" s="22">
        <v>0</v>
      </c>
    </row>
    <row r="3663" spans="1:6" ht="19.2" x14ac:dyDescent="0.3">
      <c r="A3663" s="4" t="s">
        <v>394</v>
      </c>
      <c r="B3663" s="24" t="s">
        <v>361</v>
      </c>
      <c r="C3663" s="25" t="s">
        <v>62</v>
      </c>
      <c r="D3663" s="7">
        <v>10489.27</v>
      </c>
      <c r="E3663" s="16">
        <v>45519</v>
      </c>
      <c r="F3663" s="22">
        <v>0</v>
      </c>
    </row>
    <row r="3664" spans="1:6" ht="19.2" x14ac:dyDescent="0.3">
      <c r="A3664" s="4" t="s">
        <v>394</v>
      </c>
      <c r="B3664" s="24" t="s">
        <v>361</v>
      </c>
      <c r="C3664" s="25" t="s">
        <v>64</v>
      </c>
      <c r="D3664" s="7">
        <v>12398.1</v>
      </c>
      <c r="E3664" s="16">
        <v>45519</v>
      </c>
      <c r="F3664" s="22">
        <v>0</v>
      </c>
    </row>
    <row r="3665" spans="1:6" ht="19.2" x14ac:dyDescent="0.3">
      <c r="A3665" s="4" t="s">
        <v>394</v>
      </c>
      <c r="B3665" s="24" t="s">
        <v>361</v>
      </c>
      <c r="C3665" s="25" t="s">
        <v>66</v>
      </c>
      <c r="D3665" s="7">
        <v>9719.39</v>
      </c>
      <c r="E3665" s="16">
        <v>45519</v>
      </c>
      <c r="F3665" s="22">
        <v>0</v>
      </c>
    </row>
    <row r="3666" spans="1:6" ht="19.2" x14ac:dyDescent="0.3">
      <c r="A3666" s="4" t="s">
        <v>394</v>
      </c>
      <c r="B3666" s="24" t="s">
        <v>361</v>
      </c>
      <c r="C3666" s="25" t="s">
        <v>57</v>
      </c>
      <c r="D3666" s="7">
        <v>32500.21</v>
      </c>
      <c r="E3666" s="16">
        <v>45504</v>
      </c>
      <c r="F3666" s="22">
        <v>0</v>
      </c>
    </row>
    <row r="3667" spans="1:6" ht="19.2" x14ac:dyDescent="0.3">
      <c r="A3667" s="4" t="s">
        <v>394</v>
      </c>
      <c r="B3667" s="24" t="s">
        <v>361</v>
      </c>
      <c r="C3667" s="25" t="s">
        <v>80</v>
      </c>
      <c r="D3667" s="7">
        <v>28408.14</v>
      </c>
      <c r="E3667" s="16">
        <v>45488</v>
      </c>
      <c r="F3667" s="22">
        <v>0</v>
      </c>
    </row>
    <row r="3668" spans="1:6" ht="19.2" x14ac:dyDescent="0.3">
      <c r="A3668" s="4" t="s">
        <v>394</v>
      </c>
      <c r="B3668" s="24" t="s">
        <v>361</v>
      </c>
      <c r="C3668" s="25" t="s">
        <v>82</v>
      </c>
      <c r="D3668" s="7">
        <v>9852.77</v>
      </c>
      <c r="E3668" s="16">
        <v>45519</v>
      </c>
      <c r="F3668" s="22">
        <v>0</v>
      </c>
    </row>
    <row r="3669" spans="1:6" ht="19.2" x14ac:dyDescent="0.3">
      <c r="A3669" s="4" t="s">
        <v>394</v>
      </c>
      <c r="B3669" s="24" t="s">
        <v>361</v>
      </c>
      <c r="C3669" s="25" t="s">
        <v>84</v>
      </c>
      <c r="D3669" s="7">
        <v>9552.48</v>
      </c>
      <c r="E3669" s="16">
        <v>45519</v>
      </c>
      <c r="F3669" s="22">
        <v>0</v>
      </c>
    </row>
    <row r="3670" spans="1:6" ht="19.2" x14ac:dyDescent="0.3">
      <c r="A3670" s="4" t="s">
        <v>394</v>
      </c>
      <c r="B3670" s="24" t="s">
        <v>361</v>
      </c>
      <c r="C3670" s="25" t="s">
        <v>86</v>
      </c>
      <c r="D3670" s="7">
        <v>14545.82</v>
      </c>
      <c r="E3670" s="16">
        <v>45519</v>
      </c>
      <c r="F3670" s="22">
        <v>0</v>
      </c>
    </row>
    <row r="3671" spans="1:6" ht="19.2" x14ac:dyDescent="0.3">
      <c r="A3671" s="4" t="s">
        <v>394</v>
      </c>
      <c r="B3671" s="24" t="s">
        <v>361</v>
      </c>
      <c r="C3671" s="25" t="s">
        <v>88</v>
      </c>
      <c r="D3671" s="7">
        <v>9601.2099999999991</v>
      </c>
      <c r="E3671" s="16">
        <v>45519</v>
      </c>
      <c r="F3671" s="22">
        <v>0</v>
      </c>
    </row>
    <row r="3672" spans="1:6" ht="19.2" x14ac:dyDescent="0.3">
      <c r="A3672" s="4" t="s">
        <v>394</v>
      </c>
      <c r="B3672" s="24" t="s">
        <v>361</v>
      </c>
      <c r="C3672" s="25" t="s">
        <v>90</v>
      </c>
      <c r="D3672" s="7">
        <v>9601.2099999999991</v>
      </c>
      <c r="E3672" s="16">
        <v>45762</v>
      </c>
      <c r="F3672" s="22">
        <v>0</v>
      </c>
    </row>
    <row r="3673" spans="1:6" ht="19.2" x14ac:dyDescent="0.3">
      <c r="A3673" s="4" t="s">
        <v>394</v>
      </c>
      <c r="B3673" s="24" t="s">
        <v>361</v>
      </c>
      <c r="C3673" s="25" t="s">
        <v>92</v>
      </c>
      <c r="D3673" s="7">
        <v>91303.38</v>
      </c>
      <c r="E3673" s="16">
        <v>45519</v>
      </c>
      <c r="F3673" s="22">
        <v>0</v>
      </c>
    </row>
    <row r="3674" spans="1:6" ht="19.2" x14ac:dyDescent="0.3">
      <c r="A3674" s="4" t="s">
        <v>394</v>
      </c>
      <c r="B3674" s="24" t="s">
        <v>362</v>
      </c>
      <c r="C3674" s="25" t="s">
        <v>60</v>
      </c>
      <c r="D3674" s="7">
        <v>78100.240000000005</v>
      </c>
      <c r="E3674" s="16">
        <v>45519</v>
      </c>
      <c r="F3674" s="22">
        <v>0</v>
      </c>
    </row>
    <row r="3675" spans="1:6" ht="19.2" x14ac:dyDescent="0.3">
      <c r="A3675" s="4" t="s">
        <v>394</v>
      </c>
      <c r="B3675" s="24" t="s">
        <v>362</v>
      </c>
      <c r="C3675" s="25" t="s">
        <v>61</v>
      </c>
      <c r="D3675" s="7">
        <v>17136.39</v>
      </c>
      <c r="E3675" s="16">
        <v>45519</v>
      </c>
      <c r="F3675" s="22">
        <v>0</v>
      </c>
    </row>
    <row r="3676" spans="1:6" ht="19.2" x14ac:dyDescent="0.3">
      <c r="A3676" s="4" t="s">
        <v>394</v>
      </c>
      <c r="B3676" s="24" t="s">
        <v>362</v>
      </c>
      <c r="C3676" s="25" t="s">
        <v>62</v>
      </c>
      <c r="D3676" s="7">
        <v>75525.69</v>
      </c>
      <c r="E3676" s="16">
        <v>45519</v>
      </c>
      <c r="F3676" s="22">
        <v>0</v>
      </c>
    </row>
    <row r="3677" spans="1:6" ht="19.2" x14ac:dyDescent="0.3">
      <c r="A3677" s="4" t="s">
        <v>394</v>
      </c>
      <c r="B3677" s="24" t="s">
        <v>362</v>
      </c>
      <c r="C3677" s="25" t="s">
        <v>63</v>
      </c>
      <c r="D3677" s="7">
        <v>16571.490000000002</v>
      </c>
      <c r="E3677" s="16">
        <v>45519</v>
      </c>
      <c r="F3677" s="22">
        <v>0</v>
      </c>
    </row>
    <row r="3678" spans="1:6" ht="19.2" x14ac:dyDescent="0.3">
      <c r="A3678" s="4" t="s">
        <v>394</v>
      </c>
      <c r="B3678" s="24" t="s">
        <v>362</v>
      </c>
      <c r="C3678" s="25" t="s">
        <v>64</v>
      </c>
      <c r="D3678" s="7">
        <v>89269.8</v>
      </c>
      <c r="E3678" s="16">
        <v>45519</v>
      </c>
      <c r="F3678" s="22">
        <v>0</v>
      </c>
    </row>
    <row r="3679" spans="1:6" ht="19.2" x14ac:dyDescent="0.3">
      <c r="A3679" s="4" t="s">
        <v>394</v>
      </c>
      <c r="B3679" s="24" t="s">
        <v>362</v>
      </c>
      <c r="C3679" s="25" t="s">
        <v>65</v>
      </c>
      <c r="D3679" s="7">
        <v>18861.98</v>
      </c>
      <c r="E3679" s="16">
        <v>45519</v>
      </c>
      <c r="F3679" s="22">
        <v>0</v>
      </c>
    </row>
    <row r="3680" spans="1:6" ht="19.2" x14ac:dyDescent="0.3">
      <c r="A3680" s="4" t="s">
        <v>394</v>
      </c>
      <c r="B3680" s="24" t="s">
        <v>362</v>
      </c>
      <c r="C3680" s="25" t="s">
        <v>66</v>
      </c>
      <c r="D3680" s="7">
        <v>69982.3</v>
      </c>
      <c r="E3680" s="16">
        <v>45519</v>
      </c>
      <c r="F3680" s="22">
        <v>0</v>
      </c>
    </row>
    <row r="3681" spans="1:6" ht="19.2" x14ac:dyDescent="0.3">
      <c r="A3681" s="4" t="s">
        <v>394</v>
      </c>
      <c r="B3681" s="24" t="s">
        <v>362</v>
      </c>
      <c r="C3681" s="25" t="s">
        <v>67</v>
      </c>
      <c r="D3681" s="7">
        <v>14786.69</v>
      </c>
      <c r="E3681" s="16">
        <v>45519</v>
      </c>
      <c r="F3681" s="22">
        <v>0</v>
      </c>
    </row>
    <row r="3682" spans="1:6" ht="19.2" x14ac:dyDescent="0.3">
      <c r="A3682" s="4" t="s">
        <v>394</v>
      </c>
      <c r="B3682" s="24" t="s">
        <v>362</v>
      </c>
      <c r="C3682" s="25" t="s">
        <v>57</v>
      </c>
      <c r="D3682" s="7">
        <v>234010.58</v>
      </c>
      <c r="E3682" s="16">
        <v>45504</v>
      </c>
      <c r="F3682" s="22">
        <v>0</v>
      </c>
    </row>
    <row r="3683" spans="1:6" ht="19.2" x14ac:dyDescent="0.3">
      <c r="A3683" s="4" t="s">
        <v>394</v>
      </c>
      <c r="B3683" s="24" t="s">
        <v>362</v>
      </c>
      <c r="C3683" s="25" t="s">
        <v>72</v>
      </c>
      <c r="D3683" s="7">
        <v>28823.4</v>
      </c>
      <c r="E3683" s="16">
        <v>45504</v>
      </c>
      <c r="F3683" s="22">
        <v>6725.03</v>
      </c>
    </row>
    <row r="3684" spans="1:6" ht="19.2" x14ac:dyDescent="0.3">
      <c r="A3684" s="4" t="s">
        <v>394</v>
      </c>
      <c r="B3684" s="24" t="s">
        <v>362</v>
      </c>
      <c r="C3684" s="25" t="s">
        <v>71</v>
      </c>
      <c r="D3684" s="7">
        <v>29180.32</v>
      </c>
      <c r="E3684" s="16">
        <v>45504</v>
      </c>
      <c r="F3684" s="22">
        <v>0</v>
      </c>
    </row>
    <row r="3685" spans="1:6" ht="19.2" x14ac:dyDescent="0.3">
      <c r="A3685" s="4" t="s">
        <v>394</v>
      </c>
      <c r="B3685" s="24" t="s">
        <v>362</v>
      </c>
      <c r="C3685" s="25" t="s">
        <v>80</v>
      </c>
      <c r="D3685" s="7">
        <v>204546.5</v>
      </c>
      <c r="E3685" s="16">
        <v>45488</v>
      </c>
      <c r="F3685" s="22">
        <v>0</v>
      </c>
    </row>
    <row r="3686" spans="1:6" ht="19.2" x14ac:dyDescent="0.3">
      <c r="A3686" s="4" t="s">
        <v>394</v>
      </c>
      <c r="B3686" s="24" t="s">
        <v>362</v>
      </c>
      <c r="C3686" s="25" t="s">
        <v>81</v>
      </c>
      <c r="D3686" s="7">
        <v>36976.33</v>
      </c>
      <c r="E3686" s="16">
        <v>45488</v>
      </c>
      <c r="F3686" s="22">
        <v>6242.68</v>
      </c>
    </row>
    <row r="3687" spans="1:6" ht="19.2" x14ac:dyDescent="0.3">
      <c r="A3687" s="4" t="s">
        <v>394</v>
      </c>
      <c r="B3687" s="24" t="s">
        <v>362</v>
      </c>
      <c r="C3687" s="25" t="s">
        <v>82</v>
      </c>
      <c r="D3687" s="7">
        <v>70942.67</v>
      </c>
      <c r="E3687" s="16">
        <v>45519</v>
      </c>
      <c r="F3687" s="22">
        <v>0</v>
      </c>
    </row>
    <row r="3688" spans="1:6" ht="19.2" x14ac:dyDescent="0.3">
      <c r="A3688" s="4" t="s">
        <v>394</v>
      </c>
      <c r="B3688" s="24" t="s">
        <v>362</v>
      </c>
      <c r="C3688" s="25" t="s">
        <v>83</v>
      </c>
      <c r="D3688" s="7">
        <v>15565.9</v>
      </c>
      <c r="E3688" s="16">
        <v>45519</v>
      </c>
      <c r="F3688" s="22">
        <v>0</v>
      </c>
    </row>
    <row r="3689" spans="1:6" ht="19.2" x14ac:dyDescent="0.3">
      <c r="A3689" s="4" t="s">
        <v>394</v>
      </c>
      <c r="B3689" s="24" t="s">
        <v>362</v>
      </c>
      <c r="C3689" s="25" t="s">
        <v>84</v>
      </c>
      <c r="D3689" s="7">
        <v>68780.53</v>
      </c>
      <c r="E3689" s="16">
        <v>45519</v>
      </c>
      <c r="F3689" s="22">
        <v>0</v>
      </c>
    </row>
    <row r="3690" spans="1:6" ht="19.2" x14ac:dyDescent="0.3">
      <c r="A3690" s="4" t="s">
        <v>394</v>
      </c>
      <c r="B3690" s="24" t="s">
        <v>362</v>
      </c>
      <c r="C3690" s="25" t="s">
        <v>85</v>
      </c>
      <c r="D3690" s="7">
        <v>15091.5</v>
      </c>
      <c r="E3690" s="16">
        <v>45519</v>
      </c>
      <c r="F3690" s="22">
        <v>0</v>
      </c>
    </row>
    <row r="3691" spans="1:6" ht="19.2" x14ac:dyDescent="0.3">
      <c r="A3691" s="4" t="s">
        <v>394</v>
      </c>
      <c r="B3691" s="24" t="s">
        <v>362</v>
      </c>
      <c r="C3691" s="25" t="s">
        <v>86</v>
      </c>
      <c r="D3691" s="7">
        <v>104733.96</v>
      </c>
      <c r="E3691" s="16">
        <v>45519</v>
      </c>
      <c r="F3691" s="22">
        <v>0</v>
      </c>
    </row>
    <row r="3692" spans="1:6" ht="19.2" x14ac:dyDescent="0.3">
      <c r="A3692" s="4" t="s">
        <v>394</v>
      </c>
      <c r="B3692" s="24" t="s">
        <v>362</v>
      </c>
      <c r="C3692" s="25" t="s">
        <v>87</v>
      </c>
      <c r="D3692" s="7">
        <v>22129.43</v>
      </c>
      <c r="E3692" s="16">
        <v>45519</v>
      </c>
      <c r="F3692" s="22">
        <v>0</v>
      </c>
    </row>
    <row r="3693" spans="1:6" ht="19.2" x14ac:dyDescent="0.3">
      <c r="A3693" s="4" t="s">
        <v>394</v>
      </c>
      <c r="B3693" s="24" t="s">
        <v>362</v>
      </c>
      <c r="C3693" s="25" t="s">
        <v>88</v>
      </c>
      <c r="D3693" s="7">
        <v>69131.41</v>
      </c>
      <c r="E3693" s="16">
        <v>45519</v>
      </c>
      <c r="F3693" s="22">
        <v>0</v>
      </c>
    </row>
    <row r="3694" spans="1:6" ht="19.2" x14ac:dyDescent="0.3">
      <c r="A3694" s="4" t="s">
        <v>394</v>
      </c>
      <c r="B3694" s="24" t="s">
        <v>362</v>
      </c>
      <c r="C3694" s="25" t="s">
        <v>89</v>
      </c>
      <c r="D3694" s="7">
        <v>14606.9</v>
      </c>
      <c r="E3694" s="16">
        <v>45519</v>
      </c>
      <c r="F3694" s="22">
        <v>0</v>
      </c>
    </row>
    <row r="3695" spans="1:6" ht="19.2" x14ac:dyDescent="0.3">
      <c r="A3695" s="4" t="s">
        <v>394</v>
      </c>
      <c r="B3695" s="24" t="s">
        <v>362</v>
      </c>
      <c r="C3695" s="25" t="s">
        <v>90</v>
      </c>
      <c r="D3695" s="7">
        <v>69131.41</v>
      </c>
      <c r="E3695" s="16">
        <v>45762</v>
      </c>
      <c r="F3695" s="22">
        <v>0</v>
      </c>
    </row>
    <row r="3696" spans="1:6" ht="19.2" x14ac:dyDescent="0.3">
      <c r="A3696" s="4" t="s">
        <v>394</v>
      </c>
      <c r="B3696" s="24" t="s">
        <v>362</v>
      </c>
      <c r="C3696" s="25" t="s">
        <v>91</v>
      </c>
      <c r="D3696" s="7">
        <v>14606.9</v>
      </c>
      <c r="E3696" s="16">
        <v>45762</v>
      </c>
      <c r="F3696" s="22">
        <v>0</v>
      </c>
    </row>
    <row r="3697" spans="1:6" ht="19.2" x14ac:dyDescent="0.3">
      <c r="A3697" s="4" t="s">
        <v>394</v>
      </c>
      <c r="B3697" s="24" t="s">
        <v>362</v>
      </c>
      <c r="C3697" s="25" t="s">
        <v>92</v>
      </c>
      <c r="D3697" s="7">
        <v>657409.78</v>
      </c>
      <c r="E3697" s="16">
        <v>45519</v>
      </c>
      <c r="F3697" s="22">
        <v>0</v>
      </c>
    </row>
    <row r="3698" spans="1:6" ht="19.2" x14ac:dyDescent="0.3">
      <c r="A3698" s="4" t="s">
        <v>394</v>
      </c>
      <c r="B3698" s="24" t="s">
        <v>362</v>
      </c>
      <c r="C3698" s="25" t="s">
        <v>93</v>
      </c>
      <c r="D3698" s="7">
        <v>138905.32999999999</v>
      </c>
      <c r="E3698" s="16">
        <v>45519</v>
      </c>
      <c r="F3698" s="22">
        <v>0</v>
      </c>
    </row>
    <row r="3699" spans="1:6" ht="19.2" x14ac:dyDescent="0.3">
      <c r="A3699" s="4" t="s">
        <v>394</v>
      </c>
      <c r="B3699" s="24" t="s">
        <v>363</v>
      </c>
      <c r="C3699" s="25" t="s">
        <v>60</v>
      </c>
      <c r="D3699" s="7">
        <v>43886.92</v>
      </c>
      <c r="E3699" s="16">
        <v>45519</v>
      </c>
      <c r="F3699" s="22">
        <v>0</v>
      </c>
    </row>
    <row r="3700" spans="1:6" ht="19.2" x14ac:dyDescent="0.3">
      <c r="A3700" s="4" t="s">
        <v>394</v>
      </c>
      <c r="B3700" s="24" t="s">
        <v>363</v>
      </c>
      <c r="C3700" s="25" t="s">
        <v>61</v>
      </c>
      <c r="D3700" s="7">
        <v>11946.8</v>
      </c>
      <c r="E3700" s="16">
        <v>45519</v>
      </c>
      <c r="F3700" s="22">
        <v>0</v>
      </c>
    </row>
    <row r="3701" spans="1:6" ht="19.2" x14ac:dyDescent="0.3">
      <c r="A3701" s="4" t="s">
        <v>394</v>
      </c>
      <c r="B3701" s="24" t="s">
        <v>363</v>
      </c>
      <c r="C3701" s="25" t="s">
        <v>62</v>
      </c>
      <c r="D3701" s="7">
        <v>42440.21</v>
      </c>
      <c r="E3701" s="16">
        <v>45519</v>
      </c>
      <c r="F3701" s="22">
        <v>0</v>
      </c>
    </row>
    <row r="3702" spans="1:6" ht="19.2" x14ac:dyDescent="0.3">
      <c r="A3702" s="4" t="s">
        <v>394</v>
      </c>
      <c r="B3702" s="24" t="s">
        <v>363</v>
      </c>
      <c r="C3702" s="25" t="s">
        <v>63</v>
      </c>
      <c r="D3702" s="7">
        <v>11552.98</v>
      </c>
      <c r="E3702" s="16">
        <v>45519</v>
      </c>
      <c r="F3702" s="22">
        <v>0</v>
      </c>
    </row>
    <row r="3703" spans="1:6" ht="19.2" x14ac:dyDescent="0.3">
      <c r="A3703" s="4" t="s">
        <v>394</v>
      </c>
      <c r="B3703" s="24" t="s">
        <v>363</v>
      </c>
      <c r="C3703" s="25" t="s">
        <v>64</v>
      </c>
      <c r="D3703" s="7">
        <v>50163.44</v>
      </c>
      <c r="E3703" s="16">
        <v>45519</v>
      </c>
      <c r="F3703" s="22">
        <v>0</v>
      </c>
    </row>
    <row r="3704" spans="1:6" ht="19.2" x14ac:dyDescent="0.3">
      <c r="A3704" s="4" t="s">
        <v>394</v>
      </c>
      <c r="B3704" s="24" t="s">
        <v>363</v>
      </c>
      <c r="C3704" s="25" t="s">
        <v>65</v>
      </c>
      <c r="D3704" s="7">
        <v>13149.82</v>
      </c>
      <c r="E3704" s="16">
        <v>45519</v>
      </c>
      <c r="F3704" s="22">
        <v>0</v>
      </c>
    </row>
    <row r="3705" spans="1:6" ht="19.2" x14ac:dyDescent="0.3">
      <c r="A3705" s="4" t="s">
        <v>394</v>
      </c>
      <c r="B3705" s="24" t="s">
        <v>363</v>
      </c>
      <c r="C3705" s="25" t="s">
        <v>66</v>
      </c>
      <c r="D3705" s="7">
        <v>39325.199999999997</v>
      </c>
      <c r="E3705" s="16">
        <v>45519</v>
      </c>
      <c r="F3705" s="22">
        <v>0</v>
      </c>
    </row>
    <row r="3706" spans="1:6" ht="19.2" x14ac:dyDescent="0.3">
      <c r="A3706" s="4" t="s">
        <v>394</v>
      </c>
      <c r="B3706" s="24" t="s">
        <v>363</v>
      </c>
      <c r="C3706" s="25" t="s">
        <v>67</v>
      </c>
      <c r="D3706" s="7">
        <v>10308.69</v>
      </c>
      <c r="E3706" s="16">
        <v>45519</v>
      </c>
      <c r="F3706" s="22">
        <v>0</v>
      </c>
    </row>
    <row r="3707" spans="1:6" ht="19.2" x14ac:dyDescent="0.3">
      <c r="A3707" s="4" t="s">
        <v>394</v>
      </c>
      <c r="B3707" s="24" t="s">
        <v>363</v>
      </c>
      <c r="C3707" s="25" t="s">
        <v>57</v>
      </c>
      <c r="D3707" s="7">
        <v>131497.72</v>
      </c>
      <c r="E3707" s="16">
        <v>45504</v>
      </c>
      <c r="F3707" s="22">
        <v>0</v>
      </c>
    </row>
    <row r="3708" spans="1:6" ht="19.2" x14ac:dyDescent="0.3">
      <c r="A3708" s="4" t="s">
        <v>394</v>
      </c>
      <c r="B3708" s="24" t="s">
        <v>363</v>
      </c>
      <c r="C3708" s="25" t="s">
        <v>72</v>
      </c>
      <c r="D3708" s="7">
        <v>20094.53</v>
      </c>
      <c r="E3708" s="16">
        <v>45504</v>
      </c>
      <c r="F3708" s="22">
        <v>4688.42</v>
      </c>
    </row>
    <row r="3709" spans="1:6" ht="19.2" x14ac:dyDescent="0.3">
      <c r="A3709" s="4" t="s">
        <v>394</v>
      </c>
      <c r="B3709" s="24" t="s">
        <v>363</v>
      </c>
      <c r="C3709" s="25" t="s">
        <v>71</v>
      </c>
      <c r="D3709" s="7">
        <v>35974.04</v>
      </c>
      <c r="E3709" s="16">
        <v>45504</v>
      </c>
      <c r="F3709" s="22">
        <v>0</v>
      </c>
    </row>
    <row r="3710" spans="1:6" ht="19.2" x14ac:dyDescent="0.3">
      <c r="A3710" s="4" t="s">
        <v>394</v>
      </c>
      <c r="B3710" s="24" t="s">
        <v>363</v>
      </c>
      <c r="C3710" s="25" t="s">
        <v>80</v>
      </c>
      <c r="D3710" s="7">
        <v>122648.58</v>
      </c>
      <c r="E3710" s="16">
        <v>45488</v>
      </c>
      <c r="F3710" s="22">
        <v>0</v>
      </c>
    </row>
    <row r="3711" spans="1:6" ht="19.2" x14ac:dyDescent="0.3">
      <c r="A3711" s="4" t="s">
        <v>394</v>
      </c>
      <c r="B3711" s="24" t="s">
        <v>363</v>
      </c>
      <c r="C3711" s="25" t="s">
        <v>81</v>
      </c>
      <c r="D3711" s="7">
        <v>25778.42</v>
      </c>
      <c r="E3711" s="16">
        <v>45488</v>
      </c>
      <c r="F3711" s="22">
        <v>4352.1499999999996</v>
      </c>
    </row>
    <row r="3712" spans="1:6" ht="19.2" x14ac:dyDescent="0.3">
      <c r="A3712" s="4" t="s">
        <v>394</v>
      </c>
      <c r="B3712" s="24" t="s">
        <v>363</v>
      </c>
      <c r="C3712" s="25" t="s">
        <v>82</v>
      </c>
      <c r="D3712" s="7">
        <v>39864.86</v>
      </c>
      <c r="E3712" s="16">
        <v>45519</v>
      </c>
      <c r="F3712" s="22">
        <v>0</v>
      </c>
    </row>
    <row r="3713" spans="1:6" ht="19.2" x14ac:dyDescent="0.3">
      <c r="A3713" s="4" t="s">
        <v>394</v>
      </c>
      <c r="B3713" s="24" t="s">
        <v>363</v>
      </c>
      <c r="C3713" s="25" t="s">
        <v>83</v>
      </c>
      <c r="D3713" s="7">
        <v>10851.93</v>
      </c>
      <c r="E3713" s="16">
        <v>45519</v>
      </c>
      <c r="F3713" s="22">
        <v>0</v>
      </c>
    </row>
    <row r="3714" spans="1:6" ht="19.2" x14ac:dyDescent="0.3">
      <c r="A3714" s="4" t="s">
        <v>394</v>
      </c>
      <c r="B3714" s="24" t="s">
        <v>363</v>
      </c>
      <c r="C3714" s="25" t="s">
        <v>84</v>
      </c>
      <c r="D3714" s="7">
        <v>38649.89</v>
      </c>
      <c r="E3714" s="16">
        <v>45519</v>
      </c>
      <c r="F3714" s="22">
        <v>0</v>
      </c>
    </row>
    <row r="3715" spans="1:6" ht="19.2" x14ac:dyDescent="0.3">
      <c r="A3715" s="4" t="s">
        <v>394</v>
      </c>
      <c r="B3715" s="24" t="s">
        <v>363</v>
      </c>
      <c r="C3715" s="25" t="s">
        <v>85</v>
      </c>
      <c r="D3715" s="7">
        <v>10521.19</v>
      </c>
      <c r="E3715" s="16">
        <v>45519</v>
      </c>
      <c r="F3715" s="22">
        <v>0</v>
      </c>
    </row>
    <row r="3716" spans="1:6" ht="19.2" x14ac:dyDescent="0.3">
      <c r="A3716" s="4" t="s">
        <v>394</v>
      </c>
      <c r="B3716" s="24" t="s">
        <v>363</v>
      </c>
      <c r="C3716" s="25" t="s">
        <v>86</v>
      </c>
      <c r="D3716" s="7">
        <v>58853.23</v>
      </c>
      <c r="E3716" s="16">
        <v>45519</v>
      </c>
      <c r="F3716" s="22">
        <v>0</v>
      </c>
    </row>
    <row r="3717" spans="1:6" ht="19.2" x14ac:dyDescent="0.3">
      <c r="A3717" s="4" t="s">
        <v>394</v>
      </c>
      <c r="B3717" s="24" t="s">
        <v>363</v>
      </c>
      <c r="C3717" s="25" t="s">
        <v>87</v>
      </c>
      <c r="D3717" s="7">
        <v>15427.76</v>
      </c>
      <c r="E3717" s="16">
        <v>45519</v>
      </c>
      <c r="F3717" s="22">
        <v>0</v>
      </c>
    </row>
    <row r="3718" spans="1:6" ht="19.2" x14ac:dyDescent="0.3">
      <c r="A3718" s="4" t="s">
        <v>394</v>
      </c>
      <c r="B3718" s="24" t="s">
        <v>363</v>
      </c>
      <c r="C3718" s="25" t="s">
        <v>88</v>
      </c>
      <c r="D3718" s="7">
        <v>38847.06</v>
      </c>
      <c r="E3718" s="16">
        <v>45519</v>
      </c>
      <c r="F3718" s="22">
        <v>0</v>
      </c>
    </row>
    <row r="3719" spans="1:6" ht="19.2" x14ac:dyDescent="0.3">
      <c r="A3719" s="4" t="s">
        <v>394</v>
      </c>
      <c r="B3719" s="24" t="s">
        <v>363</v>
      </c>
      <c r="C3719" s="25" t="s">
        <v>89</v>
      </c>
      <c r="D3719" s="7">
        <v>10183.35</v>
      </c>
      <c r="E3719" s="16">
        <v>45519</v>
      </c>
      <c r="F3719" s="22">
        <v>0</v>
      </c>
    </row>
    <row r="3720" spans="1:6" ht="19.2" x14ac:dyDescent="0.3">
      <c r="A3720" s="4" t="s">
        <v>394</v>
      </c>
      <c r="B3720" s="24" t="s">
        <v>363</v>
      </c>
      <c r="C3720" s="25" t="s">
        <v>90</v>
      </c>
      <c r="D3720" s="7">
        <v>38847.06</v>
      </c>
      <c r="E3720" s="16">
        <v>45762</v>
      </c>
      <c r="F3720" s="22">
        <v>0</v>
      </c>
    </row>
    <row r="3721" spans="1:6" ht="19.2" x14ac:dyDescent="0.3">
      <c r="A3721" s="4" t="s">
        <v>394</v>
      </c>
      <c r="B3721" s="24" t="s">
        <v>363</v>
      </c>
      <c r="C3721" s="25" t="s">
        <v>91</v>
      </c>
      <c r="D3721" s="7">
        <v>10183.35</v>
      </c>
      <c r="E3721" s="16">
        <v>45762</v>
      </c>
      <c r="F3721" s="22">
        <v>0</v>
      </c>
    </row>
    <row r="3722" spans="1:6" ht="19.2" x14ac:dyDescent="0.3">
      <c r="A3722" s="4" t="s">
        <v>394</v>
      </c>
      <c r="B3722" s="24" t="s">
        <v>363</v>
      </c>
      <c r="C3722" s="25" t="s">
        <v>92</v>
      </c>
      <c r="D3722" s="7">
        <v>369418.73</v>
      </c>
      <c r="E3722" s="16">
        <v>45519</v>
      </c>
      <c r="F3722" s="22">
        <v>0</v>
      </c>
    </row>
    <row r="3723" spans="1:6" ht="19.2" x14ac:dyDescent="0.3">
      <c r="A3723" s="4" t="s">
        <v>394</v>
      </c>
      <c r="B3723" s="24" t="s">
        <v>363</v>
      </c>
      <c r="C3723" s="25" t="s">
        <v>93</v>
      </c>
      <c r="D3723" s="7">
        <v>96839.24</v>
      </c>
      <c r="E3723" s="16">
        <v>45519</v>
      </c>
      <c r="F3723" s="22">
        <v>0</v>
      </c>
    </row>
    <row r="3724" spans="1:6" ht="19.2" x14ac:dyDescent="0.3">
      <c r="A3724" s="4" t="s">
        <v>394</v>
      </c>
      <c r="B3724" s="24" t="s">
        <v>364</v>
      </c>
      <c r="C3724" s="25" t="s">
        <v>60</v>
      </c>
      <c r="D3724" s="7">
        <v>22985.15</v>
      </c>
      <c r="E3724" s="16">
        <v>45519</v>
      </c>
      <c r="F3724" s="22">
        <v>0</v>
      </c>
    </row>
    <row r="3725" spans="1:6" ht="19.2" x14ac:dyDescent="0.3">
      <c r="A3725" s="4" t="s">
        <v>394</v>
      </c>
      <c r="B3725" s="24" t="s">
        <v>364</v>
      </c>
      <c r="C3725" s="25" t="s">
        <v>62</v>
      </c>
      <c r="D3725" s="7">
        <v>22227.45</v>
      </c>
      <c r="E3725" s="16">
        <v>45519</v>
      </c>
      <c r="F3725" s="22">
        <v>0</v>
      </c>
    </row>
    <row r="3726" spans="1:6" ht="19.2" x14ac:dyDescent="0.3">
      <c r="A3726" s="4" t="s">
        <v>394</v>
      </c>
      <c r="B3726" s="24" t="s">
        <v>364</v>
      </c>
      <c r="C3726" s="25" t="s">
        <v>64</v>
      </c>
      <c r="D3726" s="7">
        <v>26272.39</v>
      </c>
      <c r="E3726" s="16">
        <v>45519</v>
      </c>
      <c r="F3726" s="22">
        <v>0</v>
      </c>
    </row>
    <row r="3727" spans="1:6" ht="19.2" x14ac:dyDescent="0.3">
      <c r="A3727" s="4" t="s">
        <v>394</v>
      </c>
      <c r="B3727" s="24" t="s">
        <v>364</v>
      </c>
      <c r="C3727" s="25" t="s">
        <v>66</v>
      </c>
      <c r="D3727" s="7">
        <v>20596.02</v>
      </c>
      <c r="E3727" s="16">
        <v>45519</v>
      </c>
      <c r="F3727" s="22">
        <v>0</v>
      </c>
    </row>
    <row r="3728" spans="1:6" ht="19.2" x14ac:dyDescent="0.3">
      <c r="A3728" s="4" t="s">
        <v>394</v>
      </c>
      <c r="B3728" s="24" t="s">
        <v>364</v>
      </c>
      <c r="C3728" s="25" t="s">
        <v>57</v>
      </c>
      <c r="D3728" s="7">
        <v>68870.06</v>
      </c>
      <c r="E3728" s="16">
        <v>45504</v>
      </c>
      <c r="F3728" s="22">
        <v>0</v>
      </c>
    </row>
    <row r="3729" spans="1:6" ht="19.2" x14ac:dyDescent="0.3">
      <c r="A3729" s="4" t="s">
        <v>394</v>
      </c>
      <c r="B3729" s="24" t="s">
        <v>364</v>
      </c>
      <c r="C3729" s="25" t="s">
        <v>80</v>
      </c>
      <c r="D3729" s="7">
        <v>60198.69</v>
      </c>
      <c r="E3729" s="16">
        <v>45488</v>
      </c>
      <c r="F3729" s="22">
        <v>0</v>
      </c>
    </row>
    <row r="3730" spans="1:6" ht="19.2" x14ac:dyDescent="0.3">
      <c r="A3730" s="4" t="s">
        <v>394</v>
      </c>
      <c r="B3730" s="24" t="s">
        <v>364</v>
      </c>
      <c r="C3730" s="25" t="s">
        <v>82</v>
      </c>
      <c r="D3730" s="7">
        <v>20878.650000000001</v>
      </c>
      <c r="E3730" s="16">
        <v>45519</v>
      </c>
      <c r="F3730" s="22">
        <v>0</v>
      </c>
    </row>
    <row r="3731" spans="1:6" ht="19.2" x14ac:dyDescent="0.3">
      <c r="A3731" s="4" t="s">
        <v>394</v>
      </c>
      <c r="B3731" s="24" t="s">
        <v>364</v>
      </c>
      <c r="C3731" s="25" t="s">
        <v>84</v>
      </c>
      <c r="D3731" s="7">
        <v>20242.330000000002</v>
      </c>
      <c r="E3731" s="16">
        <v>45519</v>
      </c>
      <c r="F3731" s="22">
        <v>0</v>
      </c>
    </row>
    <row r="3732" spans="1:6" ht="19.2" x14ac:dyDescent="0.3">
      <c r="A3732" s="4" t="s">
        <v>394</v>
      </c>
      <c r="B3732" s="24" t="s">
        <v>364</v>
      </c>
      <c r="C3732" s="25" t="s">
        <v>86</v>
      </c>
      <c r="D3732" s="7">
        <v>30823.54</v>
      </c>
      <c r="E3732" s="16">
        <v>45519</v>
      </c>
      <c r="F3732" s="22">
        <v>0</v>
      </c>
    </row>
    <row r="3733" spans="1:6" ht="19.2" x14ac:dyDescent="0.3">
      <c r="A3733" s="4" t="s">
        <v>394</v>
      </c>
      <c r="B3733" s="24" t="s">
        <v>364</v>
      </c>
      <c r="C3733" s="25" t="s">
        <v>88</v>
      </c>
      <c r="D3733" s="7">
        <v>20345.599999999999</v>
      </c>
      <c r="E3733" s="16">
        <v>45519</v>
      </c>
      <c r="F3733" s="22">
        <v>0</v>
      </c>
    </row>
    <row r="3734" spans="1:6" ht="19.2" x14ac:dyDescent="0.3">
      <c r="A3734" s="4" t="s">
        <v>394</v>
      </c>
      <c r="B3734" s="24" t="s">
        <v>364</v>
      </c>
      <c r="C3734" s="25" t="s">
        <v>90</v>
      </c>
      <c r="D3734" s="7">
        <v>20345.599999999999</v>
      </c>
      <c r="E3734" s="16">
        <v>45762</v>
      </c>
      <c r="F3734" s="22">
        <v>0</v>
      </c>
    </row>
    <row r="3735" spans="1:6" ht="19.2" x14ac:dyDescent="0.3">
      <c r="A3735" s="4" t="s">
        <v>394</v>
      </c>
      <c r="B3735" s="24" t="s">
        <v>364</v>
      </c>
      <c r="C3735" s="25" t="s">
        <v>92</v>
      </c>
      <c r="D3735" s="7">
        <v>193477.79</v>
      </c>
      <c r="E3735" s="16">
        <v>45519</v>
      </c>
      <c r="F3735" s="22">
        <v>0</v>
      </c>
    </row>
    <row r="3736" spans="1:6" ht="19.2" x14ac:dyDescent="0.3">
      <c r="A3736" s="4" t="s">
        <v>394</v>
      </c>
      <c r="B3736" s="24" t="s">
        <v>365</v>
      </c>
      <c r="C3736" s="25" t="s">
        <v>60</v>
      </c>
      <c r="D3736" s="7">
        <v>17293.39</v>
      </c>
      <c r="E3736" s="16">
        <v>45519</v>
      </c>
      <c r="F3736" s="22">
        <v>0</v>
      </c>
    </row>
    <row r="3737" spans="1:6" ht="19.2" x14ac:dyDescent="0.3">
      <c r="A3737" s="4" t="s">
        <v>394</v>
      </c>
      <c r="B3737" s="24" t="s">
        <v>365</v>
      </c>
      <c r="C3737" s="25" t="s">
        <v>62</v>
      </c>
      <c r="D3737" s="7">
        <v>16723.32</v>
      </c>
      <c r="E3737" s="16">
        <v>45519</v>
      </c>
      <c r="F3737" s="22">
        <v>0</v>
      </c>
    </row>
    <row r="3738" spans="1:6" ht="19.2" x14ac:dyDescent="0.3">
      <c r="A3738" s="4" t="s">
        <v>394</v>
      </c>
      <c r="B3738" s="24" t="s">
        <v>365</v>
      </c>
      <c r="C3738" s="25" t="s">
        <v>64</v>
      </c>
      <c r="D3738" s="7">
        <v>19766.61</v>
      </c>
      <c r="E3738" s="16">
        <v>45519</v>
      </c>
      <c r="F3738" s="22">
        <v>0</v>
      </c>
    </row>
    <row r="3739" spans="1:6" ht="19.2" x14ac:dyDescent="0.3">
      <c r="A3739" s="4" t="s">
        <v>394</v>
      </c>
      <c r="B3739" s="24" t="s">
        <v>365</v>
      </c>
      <c r="C3739" s="25" t="s">
        <v>66</v>
      </c>
      <c r="D3739" s="7">
        <v>15495.87</v>
      </c>
      <c r="E3739" s="16">
        <v>45519</v>
      </c>
      <c r="F3739" s="22">
        <v>0</v>
      </c>
    </row>
    <row r="3740" spans="1:6" ht="19.2" x14ac:dyDescent="0.3">
      <c r="A3740" s="4" t="s">
        <v>394</v>
      </c>
      <c r="B3740" s="24" t="s">
        <v>365</v>
      </c>
      <c r="C3740" s="25" t="s">
        <v>57</v>
      </c>
      <c r="D3740" s="7">
        <v>51815.91</v>
      </c>
      <c r="E3740" s="16">
        <v>45504</v>
      </c>
      <c r="F3740" s="22">
        <v>0</v>
      </c>
    </row>
    <row r="3741" spans="1:6" ht="19.2" x14ac:dyDescent="0.3">
      <c r="A3741" s="4" t="s">
        <v>394</v>
      </c>
      <c r="B3741" s="24" t="s">
        <v>365</v>
      </c>
      <c r="C3741" s="25" t="s">
        <v>82</v>
      </c>
      <c r="D3741" s="7">
        <v>15708.52</v>
      </c>
      <c r="E3741" s="16">
        <v>45519</v>
      </c>
      <c r="F3741" s="22">
        <v>0</v>
      </c>
    </row>
    <row r="3742" spans="1:6" ht="19.2" x14ac:dyDescent="0.3">
      <c r="A3742" s="4" t="s">
        <v>394</v>
      </c>
      <c r="B3742" s="24" t="s">
        <v>365</v>
      </c>
      <c r="C3742" s="25" t="s">
        <v>84</v>
      </c>
      <c r="D3742" s="7">
        <v>15229.76</v>
      </c>
      <c r="E3742" s="16">
        <v>45519</v>
      </c>
      <c r="F3742" s="22">
        <v>0</v>
      </c>
    </row>
    <row r="3743" spans="1:6" ht="19.2" x14ac:dyDescent="0.3">
      <c r="A3743" s="4" t="s">
        <v>394</v>
      </c>
      <c r="B3743" s="24" t="s">
        <v>365</v>
      </c>
      <c r="C3743" s="25" t="s">
        <v>86</v>
      </c>
      <c r="D3743" s="7">
        <v>23190.77</v>
      </c>
      <c r="E3743" s="16">
        <v>45519</v>
      </c>
      <c r="F3743" s="22">
        <v>0</v>
      </c>
    </row>
    <row r="3744" spans="1:6" ht="19.2" x14ac:dyDescent="0.3">
      <c r="A3744" s="4" t="s">
        <v>394</v>
      </c>
      <c r="B3744" s="24" t="s">
        <v>365</v>
      </c>
      <c r="C3744" s="25" t="s">
        <v>88</v>
      </c>
      <c r="D3744" s="7">
        <v>15307.46</v>
      </c>
      <c r="E3744" s="16">
        <v>45519</v>
      </c>
      <c r="F3744" s="22">
        <v>0</v>
      </c>
    </row>
    <row r="3745" spans="1:6" ht="19.2" x14ac:dyDescent="0.3">
      <c r="A3745" s="4" t="s">
        <v>394</v>
      </c>
      <c r="B3745" s="24" t="s">
        <v>365</v>
      </c>
      <c r="C3745" s="25" t="s">
        <v>90</v>
      </c>
      <c r="D3745" s="7">
        <v>15307.46</v>
      </c>
      <c r="E3745" s="16">
        <v>45762</v>
      </c>
      <c r="F3745" s="22">
        <v>0</v>
      </c>
    </row>
    <row r="3746" spans="1:6" ht="19.2" x14ac:dyDescent="0.3">
      <c r="A3746" s="4" t="s">
        <v>394</v>
      </c>
      <c r="B3746" s="24" t="s">
        <v>365</v>
      </c>
      <c r="C3746" s="25" t="s">
        <v>92</v>
      </c>
      <c r="D3746" s="7">
        <v>145567.29999999999</v>
      </c>
      <c r="E3746" s="16">
        <v>45519</v>
      </c>
      <c r="F3746" s="22">
        <v>0</v>
      </c>
    </row>
    <row r="3747" spans="1:6" ht="19.2" x14ac:dyDescent="0.3">
      <c r="A3747" s="4" t="s">
        <v>394</v>
      </c>
      <c r="B3747" s="24" t="s">
        <v>366</v>
      </c>
      <c r="C3747" s="25" t="s">
        <v>60</v>
      </c>
      <c r="D3747" s="7">
        <v>16937.34</v>
      </c>
      <c r="E3747" s="16">
        <v>45519</v>
      </c>
      <c r="F3747" s="22">
        <v>0</v>
      </c>
    </row>
    <row r="3748" spans="1:6" ht="19.2" x14ac:dyDescent="0.3">
      <c r="A3748" s="4" t="s">
        <v>394</v>
      </c>
      <c r="B3748" s="24" t="s">
        <v>366</v>
      </c>
      <c r="C3748" s="25" t="s">
        <v>61</v>
      </c>
      <c r="D3748" s="7">
        <v>4610.6499999999996</v>
      </c>
      <c r="E3748" s="16">
        <v>45519</v>
      </c>
      <c r="F3748" s="22">
        <v>0</v>
      </c>
    </row>
    <row r="3749" spans="1:6" ht="19.2" x14ac:dyDescent="0.3">
      <c r="A3749" s="4" t="s">
        <v>394</v>
      </c>
      <c r="B3749" s="24" t="s">
        <v>366</v>
      </c>
      <c r="C3749" s="25" t="s">
        <v>62</v>
      </c>
      <c r="D3749" s="7">
        <v>16379.01</v>
      </c>
      <c r="E3749" s="16">
        <v>45519</v>
      </c>
      <c r="F3749" s="22">
        <v>0</v>
      </c>
    </row>
    <row r="3750" spans="1:6" ht="19.2" x14ac:dyDescent="0.3">
      <c r="A3750" s="4" t="s">
        <v>394</v>
      </c>
      <c r="B3750" s="24" t="s">
        <v>366</v>
      </c>
      <c r="C3750" s="25" t="s">
        <v>63</v>
      </c>
      <c r="D3750" s="7">
        <v>4458.66</v>
      </c>
      <c r="E3750" s="16">
        <v>45519</v>
      </c>
      <c r="F3750" s="22">
        <v>0</v>
      </c>
    </row>
    <row r="3751" spans="1:6" ht="19.2" x14ac:dyDescent="0.3">
      <c r="A3751" s="4" t="s">
        <v>394</v>
      </c>
      <c r="B3751" s="24" t="s">
        <v>366</v>
      </c>
      <c r="C3751" s="25" t="s">
        <v>64</v>
      </c>
      <c r="D3751" s="7">
        <v>19359.650000000001</v>
      </c>
      <c r="E3751" s="16">
        <v>45519</v>
      </c>
      <c r="F3751" s="22">
        <v>0</v>
      </c>
    </row>
    <row r="3752" spans="1:6" ht="19.2" x14ac:dyDescent="0.3">
      <c r="A3752" s="4" t="s">
        <v>394</v>
      </c>
      <c r="B3752" s="24" t="s">
        <v>366</v>
      </c>
      <c r="C3752" s="25" t="s">
        <v>65</v>
      </c>
      <c r="D3752" s="7">
        <v>5074.93</v>
      </c>
      <c r="E3752" s="16">
        <v>45519</v>
      </c>
      <c r="F3752" s="22">
        <v>0</v>
      </c>
    </row>
    <row r="3753" spans="1:6" ht="19.2" x14ac:dyDescent="0.3">
      <c r="A3753" s="4" t="s">
        <v>394</v>
      </c>
      <c r="B3753" s="24" t="s">
        <v>366</v>
      </c>
      <c r="C3753" s="25" t="s">
        <v>66</v>
      </c>
      <c r="D3753" s="7">
        <v>15176.83</v>
      </c>
      <c r="E3753" s="16">
        <v>45519</v>
      </c>
      <c r="F3753" s="22">
        <v>0</v>
      </c>
    </row>
    <row r="3754" spans="1:6" ht="19.2" x14ac:dyDescent="0.3">
      <c r="A3754" s="4" t="s">
        <v>394</v>
      </c>
      <c r="B3754" s="24" t="s">
        <v>366</v>
      </c>
      <c r="C3754" s="25" t="s">
        <v>67</v>
      </c>
      <c r="D3754" s="7">
        <v>3978.45</v>
      </c>
      <c r="E3754" s="16">
        <v>45519</v>
      </c>
      <c r="F3754" s="22">
        <v>0</v>
      </c>
    </row>
    <row r="3755" spans="1:6" ht="19.2" x14ac:dyDescent="0.3">
      <c r="A3755" s="4" t="s">
        <v>394</v>
      </c>
      <c r="B3755" s="24" t="s">
        <v>366</v>
      </c>
      <c r="C3755" s="25" t="s">
        <v>57</v>
      </c>
      <c r="D3755" s="7">
        <v>50749.1</v>
      </c>
      <c r="E3755" s="16">
        <v>45504</v>
      </c>
      <c r="F3755" s="22">
        <v>0</v>
      </c>
    </row>
    <row r="3756" spans="1:6" ht="19.2" x14ac:dyDescent="0.3">
      <c r="A3756" s="4" t="s">
        <v>394</v>
      </c>
      <c r="B3756" s="24" t="s">
        <v>366</v>
      </c>
      <c r="C3756" s="25" t="s">
        <v>72</v>
      </c>
      <c r="D3756" s="7">
        <v>7755.11</v>
      </c>
      <c r="E3756" s="16">
        <v>45504</v>
      </c>
      <c r="F3756" s="22">
        <v>1809.41</v>
      </c>
    </row>
    <row r="3757" spans="1:6" ht="19.2" x14ac:dyDescent="0.3">
      <c r="A3757" s="4" t="s">
        <v>394</v>
      </c>
      <c r="B3757" s="24" t="s">
        <v>366</v>
      </c>
      <c r="C3757" s="25" t="s">
        <v>71</v>
      </c>
      <c r="D3757" s="7">
        <v>26080</v>
      </c>
      <c r="E3757" s="16">
        <v>45504</v>
      </c>
      <c r="F3757" s="22">
        <v>0</v>
      </c>
    </row>
    <row r="3758" spans="1:6" ht="19.2" x14ac:dyDescent="0.3">
      <c r="A3758" s="4" t="s">
        <v>394</v>
      </c>
      <c r="B3758" s="24" t="s">
        <v>366</v>
      </c>
      <c r="C3758" s="25" t="s">
        <v>80</v>
      </c>
      <c r="D3758" s="7">
        <v>44359.33</v>
      </c>
      <c r="E3758" s="16">
        <v>45488</v>
      </c>
      <c r="F3758" s="22">
        <v>0</v>
      </c>
    </row>
    <row r="3759" spans="1:6" ht="19.2" x14ac:dyDescent="0.3">
      <c r="A3759" s="4" t="s">
        <v>394</v>
      </c>
      <c r="B3759" s="24" t="s">
        <v>366</v>
      </c>
      <c r="C3759" s="25" t="s">
        <v>81</v>
      </c>
      <c r="D3759" s="7">
        <v>9948.7000000000007</v>
      </c>
      <c r="E3759" s="16">
        <v>45488</v>
      </c>
      <c r="F3759" s="22">
        <v>1679.63</v>
      </c>
    </row>
    <row r="3760" spans="1:6" ht="19.2" x14ac:dyDescent="0.3">
      <c r="A3760" s="4" t="s">
        <v>394</v>
      </c>
      <c r="B3760" s="24" t="s">
        <v>366</v>
      </c>
      <c r="C3760" s="25" t="s">
        <v>82</v>
      </c>
      <c r="D3760" s="7">
        <v>15385.1</v>
      </c>
      <c r="E3760" s="16">
        <v>45519</v>
      </c>
      <c r="F3760" s="22">
        <v>0</v>
      </c>
    </row>
    <row r="3761" spans="1:6" ht="19.2" x14ac:dyDescent="0.3">
      <c r="A3761" s="4" t="s">
        <v>394</v>
      </c>
      <c r="B3761" s="24" t="s">
        <v>366</v>
      </c>
      <c r="C3761" s="25" t="s">
        <v>83</v>
      </c>
      <c r="D3761" s="7">
        <v>4188.1000000000004</v>
      </c>
      <c r="E3761" s="16">
        <v>45519</v>
      </c>
      <c r="F3761" s="22">
        <v>0</v>
      </c>
    </row>
    <row r="3762" spans="1:6" ht="19.2" x14ac:dyDescent="0.3">
      <c r="A3762" s="4" t="s">
        <v>394</v>
      </c>
      <c r="B3762" s="24" t="s">
        <v>366</v>
      </c>
      <c r="C3762" s="25" t="s">
        <v>84</v>
      </c>
      <c r="D3762" s="7">
        <v>14916.21</v>
      </c>
      <c r="E3762" s="16">
        <v>45519</v>
      </c>
      <c r="F3762" s="22">
        <v>0</v>
      </c>
    </row>
    <row r="3763" spans="1:6" ht="19.2" x14ac:dyDescent="0.3">
      <c r="A3763" s="4" t="s">
        <v>394</v>
      </c>
      <c r="B3763" s="24" t="s">
        <v>366</v>
      </c>
      <c r="C3763" s="25" t="s">
        <v>85</v>
      </c>
      <c r="D3763" s="7">
        <v>4060.46</v>
      </c>
      <c r="E3763" s="16">
        <v>45519</v>
      </c>
      <c r="F3763" s="22">
        <v>0</v>
      </c>
    </row>
    <row r="3764" spans="1:6" ht="19.2" x14ac:dyDescent="0.3">
      <c r="A3764" s="4" t="s">
        <v>394</v>
      </c>
      <c r="B3764" s="24" t="s">
        <v>366</v>
      </c>
      <c r="C3764" s="25" t="s">
        <v>86</v>
      </c>
      <c r="D3764" s="7">
        <v>22713.31</v>
      </c>
      <c r="E3764" s="16">
        <v>45519</v>
      </c>
      <c r="F3764" s="22">
        <v>0</v>
      </c>
    </row>
    <row r="3765" spans="1:6" ht="19.2" x14ac:dyDescent="0.3">
      <c r="A3765" s="4" t="s">
        <v>394</v>
      </c>
      <c r="B3765" s="24" t="s">
        <v>366</v>
      </c>
      <c r="C3765" s="25" t="s">
        <v>87</v>
      </c>
      <c r="D3765" s="7">
        <v>5954.06</v>
      </c>
      <c r="E3765" s="16">
        <v>45519</v>
      </c>
      <c r="F3765" s="22">
        <v>0</v>
      </c>
    </row>
    <row r="3766" spans="1:6" ht="19.2" x14ac:dyDescent="0.3">
      <c r="A3766" s="4" t="s">
        <v>394</v>
      </c>
      <c r="B3766" s="24" t="s">
        <v>366</v>
      </c>
      <c r="C3766" s="25" t="s">
        <v>88</v>
      </c>
      <c r="D3766" s="7">
        <v>14992.3</v>
      </c>
      <c r="E3766" s="16">
        <v>45519</v>
      </c>
      <c r="F3766" s="22">
        <v>0</v>
      </c>
    </row>
    <row r="3767" spans="1:6" ht="19.2" x14ac:dyDescent="0.3">
      <c r="A3767" s="4" t="s">
        <v>394</v>
      </c>
      <c r="B3767" s="24" t="s">
        <v>366</v>
      </c>
      <c r="C3767" s="25" t="s">
        <v>89</v>
      </c>
      <c r="D3767" s="7">
        <v>3930.07</v>
      </c>
      <c r="E3767" s="16">
        <v>45519</v>
      </c>
      <c r="F3767" s="22">
        <v>0</v>
      </c>
    </row>
    <row r="3768" spans="1:6" ht="19.2" x14ac:dyDescent="0.3">
      <c r="A3768" s="4" t="s">
        <v>394</v>
      </c>
      <c r="B3768" s="24" t="s">
        <v>366</v>
      </c>
      <c r="C3768" s="25" t="s">
        <v>90</v>
      </c>
      <c r="D3768" s="7">
        <v>14992.3</v>
      </c>
      <c r="E3768" s="16">
        <v>45762</v>
      </c>
      <c r="F3768" s="22">
        <v>0</v>
      </c>
    </row>
    <row r="3769" spans="1:6" ht="19.2" x14ac:dyDescent="0.3">
      <c r="A3769" s="4" t="s">
        <v>394</v>
      </c>
      <c r="B3769" s="24" t="s">
        <v>366</v>
      </c>
      <c r="C3769" s="25" t="s">
        <v>91</v>
      </c>
      <c r="D3769" s="7">
        <v>3930.07</v>
      </c>
      <c r="E3769" s="16">
        <v>45762</v>
      </c>
      <c r="F3769" s="22">
        <v>0</v>
      </c>
    </row>
    <row r="3770" spans="1:6" ht="19.2" x14ac:dyDescent="0.3">
      <c r="A3770" s="4" t="s">
        <v>394</v>
      </c>
      <c r="B3770" s="24" t="s">
        <v>366</v>
      </c>
      <c r="C3770" s="25" t="s">
        <v>92</v>
      </c>
      <c r="D3770" s="7">
        <v>142570.29999999999</v>
      </c>
      <c r="E3770" s="16">
        <v>45519</v>
      </c>
      <c r="F3770" s="22">
        <v>0</v>
      </c>
    </row>
    <row r="3771" spans="1:6" ht="19.2" x14ac:dyDescent="0.3">
      <c r="A3771" s="4" t="s">
        <v>394</v>
      </c>
      <c r="B3771" s="24" t="s">
        <v>366</v>
      </c>
      <c r="C3771" s="25" t="s">
        <v>93</v>
      </c>
      <c r="D3771" s="7">
        <v>37373.300000000003</v>
      </c>
      <c r="E3771" s="16">
        <v>45519</v>
      </c>
      <c r="F3771" s="22">
        <v>0</v>
      </c>
    </row>
    <row r="3772" spans="1:6" ht="19.2" x14ac:dyDescent="0.3">
      <c r="A3772" s="4" t="s">
        <v>394</v>
      </c>
      <c r="B3772" s="24" t="s">
        <v>367</v>
      </c>
      <c r="C3772" s="25" t="s">
        <v>60</v>
      </c>
      <c r="D3772" s="7">
        <v>195747.91</v>
      </c>
      <c r="E3772" s="16">
        <v>45519</v>
      </c>
      <c r="F3772" s="22">
        <v>0</v>
      </c>
    </row>
    <row r="3773" spans="1:6" ht="19.2" x14ac:dyDescent="0.3">
      <c r="A3773" s="4" t="s">
        <v>394</v>
      </c>
      <c r="B3773" s="24" t="s">
        <v>367</v>
      </c>
      <c r="C3773" s="25" t="s">
        <v>61</v>
      </c>
      <c r="D3773" s="7">
        <v>45331.37</v>
      </c>
      <c r="E3773" s="16">
        <v>45519</v>
      </c>
      <c r="F3773" s="22">
        <v>0</v>
      </c>
    </row>
    <row r="3774" spans="1:6" ht="19.2" x14ac:dyDescent="0.3">
      <c r="A3774" s="4" t="s">
        <v>394</v>
      </c>
      <c r="B3774" s="24" t="s">
        <v>367</v>
      </c>
      <c r="C3774" s="25" t="s">
        <v>62</v>
      </c>
      <c r="D3774" s="7">
        <v>189295.13</v>
      </c>
      <c r="E3774" s="16">
        <v>45519</v>
      </c>
      <c r="F3774" s="22">
        <v>0</v>
      </c>
    </row>
    <row r="3775" spans="1:6" ht="19.2" x14ac:dyDescent="0.3">
      <c r="A3775" s="4" t="s">
        <v>394</v>
      </c>
      <c r="B3775" s="24" t="s">
        <v>367</v>
      </c>
      <c r="C3775" s="25" t="s">
        <v>63</v>
      </c>
      <c r="D3775" s="7">
        <v>43837.04</v>
      </c>
      <c r="E3775" s="16">
        <v>45519</v>
      </c>
      <c r="F3775" s="22">
        <v>0</v>
      </c>
    </row>
    <row r="3776" spans="1:6" ht="19.2" x14ac:dyDescent="0.3">
      <c r="A3776" s="4" t="s">
        <v>394</v>
      </c>
      <c r="B3776" s="24" t="s">
        <v>367</v>
      </c>
      <c r="C3776" s="25" t="s">
        <v>64</v>
      </c>
      <c r="D3776" s="7">
        <v>223742.91</v>
      </c>
      <c r="E3776" s="16">
        <v>45519</v>
      </c>
      <c r="F3776" s="22">
        <v>0</v>
      </c>
    </row>
    <row r="3777" spans="1:6" ht="19.2" x14ac:dyDescent="0.3">
      <c r="A3777" s="4" t="s">
        <v>394</v>
      </c>
      <c r="B3777" s="24" t="s">
        <v>367</v>
      </c>
      <c r="C3777" s="25" t="s">
        <v>65</v>
      </c>
      <c r="D3777" s="7">
        <v>49896.14</v>
      </c>
      <c r="E3777" s="16">
        <v>45519</v>
      </c>
      <c r="F3777" s="22">
        <v>0</v>
      </c>
    </row>
    <row r="3778" spans="1:6" ht="19.2" x14ac:dyDescent="0.3">
      <c r="A3778" s="4" t="s">
        <v>394</v>
      </c>
      <c r="B3778" s="24" t="s">
        <v>367</v>
      </c>
      <c r="C3778" s="25" t="s">
        <v>66</v>
      </c>
      <c r="D3778" s="7">
        <v>175401.35</v>
      </c>
      <c r="E3778" s="16">
        <v>45519</v>
      </c>
      <c r="F3778" s="22">
        <v>0</v>
      </c>
    </row>
    <row r="3779" spans="1:6" ht="19.2" x14ac:dyDescent="0.3">
      <c r="A3779" s="4" t="s">
        <v>394</v>
      </c>
      <c r="B3779" s="24" t="s">
        <v>367</v>
      </c>
      <c r="C3779" s="25" t="s">
        <v>67</v>
      </c>
      <c r="D3779" s="7">
        <v>39115.65</v>
      </c>
      <c r="E3779" s="16">
        <v>45519</v>
      </c>
      <c r="F3779" s="22">
        <v>0</v>
      </c>
    </row>
    <row r="3780" spans="1:6" ht="19.2" x14ac:dyDescent="0.3">
      <c r="A3780" s="4" t="s">
        <v>394</v>
      </c>
      <c r="B3780" s="24" t="s">
        <v>367</v>
      </c>
      <c r="C3780" s="25" t="s">
        <v>57</v>
      </c>
      <c r="D3780" s="7">
        <v>586516.43999999994</v>
      </c>
      <c r="E3780" s="16">
        <v>45504</v>
      </c>
      <c r="F3780" s="22">
        <v>0</v>
      </c>
    </row>
    <row r="3781" spans="1:6" ht="19.2" x14ac:dyDescent="0.3">
      <c r="A3781" s="4" t="s">
        <v>394</v>
      </c>
      <c r="B3781" s="24" t="s">
        <v>367</v>
      </c>
      <c r="C3781" s="25" t="s">
        <v>72</v>
      </c>
      <c r="D3781" s="7">
        <v>94037.28</v>
      </c>
      <c r="E3781" s="16">
        <v>45504</v>
      </c>
      <c r="F3781" s="22">
        <v>0</v>
      </c>
    </row>
    <row r="3782" spans="1:6" ht="19.2" x14ac:dyDescent="0.3">
      <c r="A3782" s="4" t="s">
        <v>394</v>
      </c>
      <c r="B3782" s="24" t="s">
        <v>367</v>
      </c>
      <c r="C3782" s="25" t="s">
        <v>80</v>
      </c>
      <c r="D3782" s="7">
        <v>512668.64</v>
      </c>
      <c r="E3782" s="16">
        <v>45488</v>
      </c>
      <c r="F3782" s="22">
        <v>0</v>
      </c>
    </row>
    <row r="3783" spans="1:6" ht="19.2" x14ac:dyDescent="0.3">
      <c r="A3783" s="4" t="s">
        <v>394</v>
      </c>
      <c r="B3783" s="24" t="s">
        <v>367</v>
      </c>
      <c r="C3783" s="25" t="s">
        <v>81</v>
      </c>
      <c r="D3783" s="7">
        <v>114328.47</v>
      </c>
      <c r="E3783" s="16">
        <v>45488</v>
      </c>
      <c r="F3783" s="22">
        <v>0</v>
      </c>
    </row>
    <row r="3784" spans="1:6" ht="19.2" x14ac:dyDescent="0.3">
      <c r="A3784" s="4" t="s">
        <v>394</v>
      </c>
      <c r="B3784" s="24" t="s">
        <v>367</v>
      </c>
      <c r="C3784" s="25" t="s">
        <v>82</v>
      </c>
      <c r="D3784" s="7">
        <v>177808.37</v>
      </c>
      <c r="E3784" s="16">
        <v>45519</v>
      </c>
      <c r="F3784" s="22">
        <v>0</v>
      </c>
    </row>
    <row r="3785" spans="1:6" ht="19.2" x14ac:dyDescent="0.3">
      <c r="A3785" s="4" t="s">
        <v>394</v>
      </c>
      <c r="B3785" s="24" t="s">
        <v>367</v>
      </c>
      <c r="C3785" s="25" t="s">
        <v>83</v>
      </c>
      <c r="D3785" s="7">
        <v>41176.93</v>
      </c>
      <c r="E3785" s="16">
        <v>45519</v>
      </c>
      <c r="F3785" s="22">
        <v>0</v>
      </c>
    </row>
    <row r="3786" spans="1:6" ht="19.2" x14ac:dyDescent="0.3">
      <c r="A3786" s="4" t="s">
        <v>394</v>
      </c>
      <c r="B3786" s="24" t="s">
        <v>367</v>
      </c>
      <c r="C3786" s="25" t="s">
        <v>84</v>
      </c>
      <c r="D3786" s="7">
        <v>172389.27</v>
      </c>
      <c r="E3786" s="16">
        <v>45519</v>
      </c>
      <c r="F3786" s="22">
        <v>0</v>
      </c>
    </row>
    <row r="3787" spans="1:6" ht="19.2" x14ac:dyDescent="0.3">
      <c r="A3787" s="4" t="s">
        <v>394</v>
      </c>
      <c r="B3787" s="24" t="s">
        <v>367</v>
      </c>
      <c r="C3787" s="25" t="s">
        <v>85</v>
      </c>
      <c r="D3787" s="7">
        <v>39921.97</v>
      </c>
      <c r="E3787" s="16">
        <v>45519</v>
      </c>
      <c r="F3787" s="22">
        <v>0</v>
      </c>
    </row>
    <row r="3788" spans="1:6" ht="19.2" x14ac:dyDescent="0.3">
      <c r="A3788" s="4" t="s">
        <v>394</v>
      </c>
      <c r="B3788" s="24" t="s">
        <v>367</v>
      </c>
      <c r="C3788" s="25" t="s">
        <v>86</v>
      </c>
      <c r="D3788" s="7">
        <v>262501.76000000001</v>
      </c>
      <c r="E3788" s="16">
        <v>45519</v>
      </c>
      <c r="F3788" s="22">
        <v>0</v>
      </c>
    </row>
    <row r="3789" spans="1:6" ht="19.2" x14ac:dyDescent="0.3">
      <c r="A3789" s="4" t="s">
        <v>394</v>
      </c>
      <c r="B3789" s="24" t="s">
        <v>367</v>
      </c>
      <c r="C3789" s="25" t="s">
        <v>87</v>
      </c>
      <c r="D3789" s="7">
        <v>58539.62</v>
      </c>
      <c r="E3789" s="16">
        <v>45519</v>
      </c>
      <c r="F3789" s="22">
        <v>0</v>
      </c>
    </row>
    <row r="3790" spans="1:6" ht="19.2" x14ac:dyDescent="0.3">
      <c r="A3790" s="4" t="s">
        <v>394</v>
      </c>
      <c r="B3790" s="24" t="s">
        <v>367</v>
      </c>
      <c r="C3790" s="25" t="s">
        <v>88</v>
      </c>
      <c r="D3790" s="7">
        <v>173268.69</v>
      </c>
      <c r="E3790" s="16">
        <v>45519</v>
      </c>
      <c r="F3790" s="22">
        <v>0</v>
      </c>
    </row>
    <row r="3791" spans="1:6" ht="19.2" x14ac:dyDescent="0.3">
      <c r="A3791" s="4" t="s">
        <v>394</v>
      </c>
      <c r="B3791" s="24" t="s">
        <v>367</v>
      </c>
      <c r="C3791" s="25" t="s">
        <v>89</v>
      </c>
      <c r="D3791" s="7">
        <v>38640.06</v>
      </c>
      <c r="E3791" s="16">
        <v>45519</v>
      </c>
      <c r="F3791" s="22">
        <v>0</v>
      </c>
    </row>
    <row r="3792" spans="1:6" ht="19.2" x14ac:dyDescent="0.3">
      <c r="A3792" s="4" t="s">
        <v>394</v>
      </c>
      <c r="B3792" s="24" t="s">
        <v>367</v>
      </c>
      <c r="C3792" s="25" t="s">
        <v>90</v>
      </c>
      <c r="D3792" s="7">
        <v>173268.69</v>
      </c>
      <c r="E3792" s="16">
        <v>45762</v>
      </c>
      <c r="F3792" s="22">
        <v>0</v>
      </c>
    </row>
    <row r="3793" spans="1:6" ht="19.2" x14ac:dyDescent="0.3">
      <c r="A3793" s="4" t="s">
        <v>394</v>
      </c>
      <c r="B3793" s="24" t="s">
        <v>367</v>
      </c>
      <c r="C3793" s="25" t="s">
        <v>91</v>
      </c>
      <c r="D3793" s="7">
        <v>38640.06</v>
      </c>
      <c r="E3793" s="16">
        <v>45762</v>
      </c>
      <c r="F3793" s="22">
        <v>0</v>
      </c>
    </row>
    <row r="3794" spans="1:6" ht="19.2" x14ac:dyDescent="0.3">
      <c r="A3794" s="4" t="s">
        <v>394</v>
      </c>
      <c r="B3794" s="24" t="s">
        <v>367</v>
      </c>
      <c r="C3794" s="25" t="s">
        <v>92</v>
      </c>
      <c r="D3794" s="7">
        <v>1647710.29</v>
      </c>
      <c r="E3794" s="16">
        <v>45519</v>
      </c>
      <c r="F3794" s="22">
        <v>0</v>
      </c>
    </row>
    <row r="3795" spans="1:6" ht="19.2" x14ac:dyDescent="0.3">
      <c r="A3795" s="4" t="s">
        <v>394</v>
      </c>
      <c r="B3795" s="24" t="s">
        <v>367</v>
      </c>
      <c r="C3795" s="25" t="s">
        <v>93</v>
      </c>
      <c r="D3795" s="7">
        <v>367450.22</v>
      </c>
      <c r="E3795" s="16">
        <v>45519</v>
      </c>
      <c r="F3795" s="22">
        <v>0</v>
      </c>
    </row>
    <row r="3796" spans="1:6" ht="19.2" x14ac:dyDescent="0.3">
      <c r="A3796" s="4" t="s">
        <v>394</v>
      </c>
      <c r="B3796" s="24" t="s">
        <v>368</v>
      </c>
      <c r="C3796" s="25" t="s">
        <v>60</v>
      </c>
      <c r="D3796" s="7">
        <v>99936.47</v>
      </c>
      <c r="E3796" s="16">
        <v>45519</v>
      </c>
      <c r="F3796" s="22">
        <v>0</v>
      </c>
    </row>
    <row r="3797" spans="1:6" ht="19.2" x14ac:dyDescent="0.3">
      <c r="A3797" s="4" t="s">
        <v>394</v>
      </c>
      <c r="B3797" s="24" t="s">
        <v>368</v>
      </c>
      <c r="C3797" s="25" t="s">
        <v>61</v>
      </c>
      <c r="D3797" s="7">
        <v>27204.49</v>
      </c>
      <c r="E3797" s="16">
        <v>45519</v>
      </c>
      <c r="F3797" s="22">
        <v>0</v>
      </c>
    </row>
    <row r="3798" spans="1:6" ht="19.2" x14ac:dyDescent="0.3">
      <c r="A3798" s="4" t="s">
        <v>394</v>
      </c>
      <c r="B3798" s="24" t="s">
        <v>368</v>
      </c>
      <c r="C3798" s="25" t="s">
        <v>62</v>
      </c>
      <c r="D3798" s="7">
        <v>96642.1</v>
      </c>
      <c r="E3798" s="16">
        <v>45519</v>
      </c>
      <c r="F3798" s="22">
        <v>0</v>
      </c>
    </row>
    <row r="3799" spans="1:6" ht="19.2" x14ac:dyDescent="0.3">
      <c r="A3799" s="4" t="s">
        <v>394</v>
      </c>
      <c r="B3799" s="24" t="s">
        <v>368</v>
      </c>
      <c r="C3799" s="25" t="s">
        <v>63</v>
      </c>
      <c r="D3799" s="7">
        <v>26307.7</v>
      </c>
      <c r="E3799" s="16">
        <v>45519</v>
      </c>
      <c r="F3799" s="22">
        <v>0</v>
      </c>
    </row>
    <row r="3800" spans="1:6" ht="19.2" x14ac:dyDescent="0.3">
      <c r="A3800" s="4" t="s">
        <v>394</v>
      </c>
      <c r="B3800" s="24" t="s">
        <v>368</v>
      </c>
      <c r="C3800" s="25" t="s">
        <v>64</v>
      </c>
      <c r="D3800" s="7">
        <v>114228.95</v>
      </c>
      <c r="E3800" s="16">
        <v>45519</v>
      </c>
      <c r="F3800" s="22">
        <v>0</v>
      </c>
    </row>
    <row r="3801" spans="1:6" ht="19.2" x14ac:dyDescent="0.3">
      <c r="A3801" s="4" t="s">
        <v>394</v>
      </c>
      <c r="B3801" s="24" t="s">
        <v>368</v>
      </c>
      <c r="C3801" s="25" t="s">
        <v>65</v>
      </c>
      <c r="D3801" s="7">
        <v>29943.919999999998</v>
      </c>
      <c r="E3801" s="16">
        <v>45519</v>
      </c>
      <c r="F3801" s="22">
        <v>0</v>
      </c>
    </row>
    <row r="3802" spans="1:6" ht="19.2" x14ac:dyDescent="0.3">
      <c r="A3802" s="4" t="s">
        <v>394</v>
      </c>
      <c r="B3802" s="24" t="s">
        <v>368</v>
      </c>
      <c r="C3802" s="25" t="s">
        <v>66</v>
      </c>
      <c r="D3802" s="7">
        <v>89548.81</v>
      </c>
      <c r="E3802" s="16">
        <v>45519</v>
      </c>
      <c r="F3802" s="22">
        <v>0</v>
      </c>
    </row>
    <row r="3803" spans="1:6" ht="19.2" x14ac:dyDescent="0.3">
      <c r="A3803" s="4" t="s">
        <v>394</v>
      </c>
      <c r="B3803" s="24" t="s">
        <v>368</v>
      </c>
      <c r="C3803" s="25" t="s">
        <v>67</v>
      </c>
      <c r="D3803" s="7">
        <v>23474.28</v>
      </c>
      <c r="E3803" s="16">
        <v>45519</v>
      </c>
      <c r="F3803" s="22">
        <v>0</v>
      </c>
    </row>
    <row r="3804" spans="1:6" ht="19.2" x14ac:dyDescent="0.3">
      <c r="A3804" s="4" t="s">
        <v>394</v>
      </c>
      <c r="B3804" s="24" t="s">
        <v>368</v>
      </c>
      <c r="C3804" s="25" t="s">
        <v>57</v>
      </c>
      <c r="D3804" s="7">
        <v>299438.12</v>
      </c>
      <c r="E3804" s="16">
        <v>45504</v>
      </c>
      <c r="F3804" s="22">
        <v>0</v>
      </c>
    </row>
    <row r="3805" spans="1:6" ht="19.2" x14ac:dyDescent="0.3">
      <c r="A3805" s="4" t="s">
        <v>394</v>
      </c>
      <c r="B3805" s="24" t="s">
        <v>368</v>
      </c>
      <c r="C3805" s="25" t="s">
        <v>71</v>
      </c>
      <c r="D3805" s="7">
        <v>23514.76</v>
      </c>
      <c r="E3805" s="16">
        <v>45504</v>
      </c>
      <c r="F3805" s="22">
        <v>0</v>
      </c>
    </row>
    <row r="3806" spans="1:6" ht="19.2" x14ac:dyDescent="0.3">
      <c r="A3806" s="4" t="s">
        <v>394</v>
      </c>
      <c r="B3806" s="24" t="s">
        <v>368</v>
      </c>
      <c r="C3806" s="25" t="s">
        <v>72</v>
      </c>
      <c r="D3806" s="7">
        <v>45757.96</v>
      </c>
      <c r="E3806" s="16">
        <v>45504</v>
      </c>
      <c r="F3806" s="22">
        <v>10676.17</v>
      </c>
    </row>
    <row r="3807" spans="1:6" ht="19.2" x14ac:dyDescent="0.3">
      <c r="A3807" s="4" t="s">
        <v>394</v>
      </c>
      <c r="B3807" s="24" t="s">
        <v>368</v>
      </c>
      <c r="C3807" s="25" t="s">
        <v>80</v>
      </c>
      <c r="D3807" s="7">
        <v>261736.11</v>
      </c>
      <c r="E3807" s="16">
        <v>45488</v>
      </c>
      <c r="F3807" s="22">
        <v>0</v>
      </c>
    </row>
    <row r="3808" spans="1:6" ht="19.2" x14ac:dyDescent="0.3">
      <c r="A3808" s="4" t="s">
        <v>394</v>
      </c>
      <c r="B3808" s="24" t="s">
        <v>368</v>
      </c>
      <c r="C3808" s="25" t="s">
        <v>81</v>
      </c>
      <c r="D3808" s="7">
        <v>58700.959999999999</v>
      </c>
      <c r="E3808" s="16">
        <v>45488</v>
      </c>
      <c r="F3808" s="22">
        <v>9910.42</v>
      </c>
    </row>
    <row r="3809" spans="1:6" ht="19.2" x14ac:dyDescent="0.3">
      <c r="A3809" s="4" t="s">
        <v>394</v>
      </c>
      <c r="B3809" s="24" t="s">
        <v>368</v>
      </c>
      <c r="C3809" s="25" t="s">
        <v>82</v>
      </c>
      <c r="D3809" s="7">
        <v>90777.68</v>
      </c>
      <c r="E3809" s="16">
        <v>45519</v>
      </c>
      <c r="F3809" s="22">
        <v>0</v>
      </c>
    </row>
    <row r="3810" spans="1:6" ht="19.2" x14ac:dyDescent="0.3">
      <c r="A3810" s="4" t="s">
        <v>394</v>
      </c>
      <c r="B3810" s="24" t="s">
        <v>368</v>
      </c>
      <c r="C3810" s="25" t="s">
        <v>83</v>
      </c>
      <c r="D3810" s="7">
        <v>24711.31</v>
      </c>
      <c r="E3810" s="16">
        <v>45519</v>
      </c>
      <c r="F3810" s="22">
        <v>0</v>
      </c>
    </row>
    <row r="3811" spans="1:6" ht="19.2" x14ac:dyDescent="0.3">
      <c r="A3811" s="4" t="s">
        <v>394</v>
      </c>
      <c r="B3811" s="24" t="s">
        <v>368</v>
      </c>
      <c r="C3811" s="25" t="s">
        <v>84</v>
      </c>
      <c r="D3811" s="7">
        <v>88011.04</v>
      </c>
      <c r="E3811" s="16">
        <v>45519</v>
      </c>
      <c r="F3811" s="22">
        <v>0</v>
      </c>
    </row>
    <row r="3812" spans="1:6" ht="19.2" x14ac:dyDescent="0.3">
      <c r="A3812" s="4" t="s">
        <v>394</v>
      </c>
      <c r="B3812" s="24" t="s">
        <v>368</v>
      </c>
      <c r="C3812" s="25" t="s">
        <v>85</v>
      </c>
      <c r="D3812" s="7">
        <v>23958.18</v>
      </c>
      <c r="E3812" s="16">
        <v>45519</v>
      </c>
      <c r="F3812" s="22">
        <v>0</v>
      </c>
    </row>
    <row r="3813" spans="1:6" ht="19.2" x14ac:dyDescent="0.3">
      <c r="A3813" s="4" t="s">
        <v>394</v>
      </c>
      <c r="B3813" s="24" t="s">
        <v>368</v>
      </c>
      <c r="C3813" s="25" t="s">
        <v>86</v>
      </c>
      <c r="D3813" s="7">
        <v>134016.76999999999</v>
      </c>
      <c r="E3813" s="16">
        <v>45519</v>
      </c>
      <c r="F3813" s="22">
        <v>0</v>
      </c>
    </row>
    <row r="3814" spans="1:6" ht="19.2" x14ac:dyDescent="0.3">
      <c r="A3814" s="4" t="s">
        <v>394</v>
      </c>
      <c r="B3814" s="24" t="s">
        <v>368</v>
      </c>
      <c r="C3814" s="25" t="s">
        <v>87</v>
      </c>
      <c r="D3814" s="7">
        <v>35131.089999999997</v>
      </c>
      <c r="E3814" s="16">
        <v>45519</v>
      </c>
      <c r="F3814" s="22">
        <v>0</v>
      </c>
    </row>
    <row r="3815" spans="1:6" ht="19.2" x14ac:dyDescent="0.3">
      <c r="A3815" s="4" t="s">
        <v>394</v>
      </c>
      <c r="B3815" s="24" t="s">
        <v>368</v>
      </c>
      <c r="C3815" s="25" t="s">
        <v>88</v>
      </c>
      <c r="D3815" s="7">
        <v>88460.02</v>
      </c>
      <c r="E3815" s="16">
        <v>45519</v>
      </c>
      <c r="F3815" s="22">
        <v>0</v>
      </c>
    </row>
    <row r="3816" spans="1:6" ht="19.2" x14ac:dyDescent="0.3">
      <c r="A3816" s="4" t="s">
        <v>394</v>
      </c>
      <c r="B3816" s="24" t="s">
        <v>368</v>
      </c>
      <c r="C3816" s="25" t="s">
        <v>89</v>
      </c>
      <c r="D3816" s="7">
        <v>23188.87</v>
      </c>
      <c r="E3816" s="16">
        <v>45519</v>
      </c>
      <c r="F3816" s="22">
        <v>0</v>
      </c>
    </row>
    <row r="3817" spans="1:6" ht="19.2" x14ac:dyDescent="0.3">
      <c r="A3817" s="4" t="s">
        <v>394</v>
      </c>
      <c r="B3817" s="24" t="s">
        <v>368</v>
      </c>
      <c r="C3817" s="25" t="s">
        <v>90</v>
      </c>
      <c r="D3817" s="7">
        <v>88460.02</v>
      </c>
      <c r="E3817" s="16">
        <v>45762</v>
      </c>
      <c r="F3817" s="22">
        <v>0</v>
      </c>
    </row>
    <row r="3818" spans="1:6" ht="19.2" x14ac:dyDescent="0.3">
      <c r="A3818" s="4" t="s">
        <v>394</v>
      </c>
      <c r="B3818" s="24" t="s">
        <v>368</v>
      </c>
      <c r="C3818" s="25" t="s">
        <v>91</v>
      </c>
      <c r="D3818" s="7">
        <v>23188.87</v>
      </c>
      <c r="E3818" s="16">
        <v>45762</v>
      </c>
      <c r="F3818" s="22">
        <v>0</v>
      </c>
    </row>
    <row r="3819" spans="1:6" ht="19.2" x14ac:dyDescent="0.3">
      <c r="A3819" s="4" t="s">
        <v>394</v>
      </c>
      <c r="B3819" s="24" t="s">
        <v>368</v>
      </c>
      <c r="C3819" s="25" t="s">
        <v>92</v>
      </c>
      <c r="D3819" s="7">
        <v>841216.45</v>
      </c>
      <c r="E3819" s="16">
        <v>45519</v>
      </c>
      <c r="F3819" s="22">
        <v>0</v>
      </c>
    </row>
    <row r="3820" spans="1:6" ht="19.2" x14ac:dyDescent="0.3">
      <c r="A3820" s="4" t="s">
        <v>394</v>
      </c>
      <c r="B3820" s="24" t="s">
        <v>368</v>
      </c>
      <c r="C3820" s="25" t="s">
        <v>93</v>
      </c>
      <c r="D3820" s="7">
        <v>220516.07</v>
      </c>
      <c r="E3820" s="16">
        <v>45519</v>
      </c>
      <c r="F3820" s="22">
        <v>0</v>
      </c>
    </row>
    <row r="3821" spans="1:6" ht="19.2" x14ac:dyDescent="0.3">
      <c r="A3821" s="4" t="s">
        <v>394</v>
      </c>
      <c r="B3821" s="24" t="s">
        <v>369</v>
      </c>
      <c r="C3821" s="25" t="s">
        <v>60</v>
      </c>
      <c r="D3821" s="7">
        <v>13293.16</v>
      </c>
      <c r="E3821" s="16">
        <v>45519</v>
      </c>
      <c r="F3821" s="22">
        <v>0</v>
      </c>
    </row>
    <row r="3822" spans="1:6" ht="19.2" x14ac:dyDescent="0.3">
      <c r="A3822" s="4" t="s">
        <v>394</v>
      </c>
      <c r="B3822" s="24" t="s">
        <v>369</v>
      </c>
      <c r="C3822" s="25" t="s">
        <v>62</v>
      </c>
      <c r="D3822" s="7">
        <v>12854.95</v>
      </c>
      <c r="E3822" s="16">
        <v>45519</v>
      </c>
      <c r="F3822" s="22">
        <v>0</v>
      </c>
    </row>
    <row r="3823" spans="1:6" ht="19.2" x14ac:dyDescent="0.3">
      <c r="A3823" s="4" t="s">
        <v>394</v>
      </c>
      <c r="B3823" s="24" t="s">
        <v>369</v>
      </c>
      <c r="C3823" s="25" t="s">
        <v>64</v>
      </c>
      <c r="D3823" s="7">
        <v>15194.29</v>
      </c>
      <c r="E3823" s="16">
        <v>45519</v>
      </c>
      <c r="F3823" s="22">
        <v>0</v>
      </c>
    </row>
    <row r="3824" spans="1:6" ht="19.2" x14ac:dyDescent="0.3">
      <c r="A3824" s="4" t="s">
        <v>394</v>
      </c>
      <c r="B3824" s="24" t="s">
        <v>369</v>
      </c>
      <c r="C3824" s="25" t="s">
        <v>66</v>
      </c>
      <c r="D3824" s="7">
        <v>11911.43</v>
      </c>
      <c r="E3824" s="16">
        <v>45519</v>
      </c>
      <c r="F3824" s="22">
        <v>0</v>
      </c>
    </row>
    <row r="3825" spans="1:6" ht="19.2" x14ac:dyDescent="0.3">
      <c r="A3825" s="4" t="s">
        <v>394</v>
      </c>
      <c r="B3825" s="24" t="s">
        <v>369</v>
      </c>
      <c r="C3825" s="25" t="s">
        <v>57</v>
      </c>
      <c r="D3825" s="7">
        <v>39830.080000000002</v>
      </c>
      <c r="E3825" s="16">
        <v>45504</v>
      </c>
      <c r="F3825" s="22">
        <v>0</v>
      </c>
    </row>
    <row r="3826" spans="1:6" ht="19.2" x14ac:dyDescent="0.3">
      <c r="A3826" s="4" t="s">
        <v>394</v>
      </c>
      <c r="B3826" s="24" t="s">
        <v>369</v>
      </c>
      <c r="C3826" s="25" t="s">
        <v>80</v>
      </c>
      <c r="D3826" s="7">
        <v>34815.11</v>
      </c>
      <c r="E3826" s="16">
        <v>45488</v>
      </c>
      <c r="F3826" s="22">
        <v>0</v>
      </c>
    </row>
    <row r="3827" spans="1:6" ht="19.2" x14ac:dyDescent="0.3">
      <c r="A3827" s="4" t="s">
        <v>394</v>
      </c>
      <c r="B3827" s="24" t="s">
        <v>369</v>
      </c>
      <c r="C3827" s="25" t="s">
        <v>82</v>
      </c>
      <c r="D3827" s="7">
        <v>12074.89</v>
      </c>
      <c r="E3827" s="16">
        <v>45519</v>
      </c>
      <c r="F3827" s="22">
        <v>0</v>
      </c>
    </row>
    <row r="3828" spans="1:6" ht="19.2" x14ac:dyDescent="0.3">
      <c r="A3828" s="4" t="s">
        <v>394</v>
      </c>
      <c r="B3828" s="24" t="s">
        <v>369</v>
      </c>
      <c r="C3828" s="25" t="s">
        <v>84</v>
      </c>
      <c r="D3828" s="7">
        <v>11706.88</v>
      </c>
      <c r="E3828" s="16">
        <v>45519</v>
      </c>
      <c r="F3828" s="22">
        <v>0</v>
      </c>
    </row>
    <row r="3829" spans="1:6" ht="19.2" x14ac:dyDescent="0.3">
      <c r="A3829" s="4" t="s">
        <v>394</v>
      </c>
      <c r="B3829" s="24" t="s">
        <v>369</v>
      </c>
      <c r="C3829" s="25" t="s">
        <v>86</v>
      </c>
      <c r="D3829" s="7">
        <v>17826.38</v>
      </c>
      <c r="E3829" s="16">
        <v>45519</v>
      </c>
      <c r="F3829" s="22">
        <v>0</v>
      </c>
    </row>
    <row r="3830" spans="1:6" ht="19.2" x14ac:dyDescent="0.3">
      <c r="A3830" s="4" t="s">
        <v>394</v>
      </c>
      <c r="B3830" s="24" t="s">
        <v>369</v>
      </c>
      <c r="C3830" s="25" t="s">
        <v>88</v>
      </c>
      <c r="D3830" s="7">
        <v>11766.6</v>
      </c>
      <c r="E3830" s="16">
        <v>45519</v>
      </c>
      <c r="F3830" s="22">
        <v>0</v>
      </c>
    </row>
    <row r="3831" spans="1:6" ht="19.2" x14ac:dyDescent="0.3">
      <c r="A3831" s="4" t="s">
        <v>394</v>
      </c>
      <c r="B3831" s="24" t="s">
        <v>369</v>
      </c>
      <c r="C3831" s="25" t="s">
        <v>90</v>
      </c>
      <c r="D3831" s="7">
        <v>11766.6</v>
      </c>
      <c r="E3831" s="16">
        <v>45762</v>
      </c>
      <c r="F3831" s="22">
        <v>0</v>
      </c>
    </row>
    <row r="3832" spans="1:6" ht="19.2" x14ac:dyDescent="0.3">
      <c r="A3832" s="4" t="s">
        <v>394</v>
      </c>
      <c r="B3832" s="24" t="s">
        <v>369</v>
      </c>
      <c r="C3832" s="25" t="s">
        <v>92</v>
      </c>
      <c r="D3832" s="7">
        <v>111895.3</v>
      </c>
      <c r="E3832" s="16">
        <v>45519</v>
      </c>
      <c r="F3832" s="22">
        <v>0</v>
      </c>
    </row>
    <row r="3833" spans="1:6" ht="19.2" x14ac:dyDescent="0.3">
      <c r="A3833" s="4" t="s">
        <v>394</v>
      </c>
      <c r="B3833" s="24" t="s">
        <v>370</v>
      </c>
      <c r="C3833" s="25" t="s">
        <v>60</v>
      </c>
      <c r="D3833" s="7">
        <v>15001.77</v>
      </c>
      <c r="E3833" s="16">
        <v>45519</v>
      </c>
      <c r="F3833" s="22">
        <v>0</v>
      </c>
    </row>
    <row r="3834" spans="1:6" ht="19.2" x14ac:dyDescent="0.3">
      <c r="A3834" s="4" t="s">
        <v>394</v>
      </c>
      <c r="B3834" s="24" t="s">
        <v>370</v>
      </c>
      <c r="C3834" s="25" t="s">
        <v>62</v>
      </c>
      <c r="D3834" s="7">
        <v>14507.24</v>
      </c>
      <c r="E3834" s="16">
        <v>45519</v>
      </c>
      <c r="F3834" s="22">
        <v>0</v>
      </c>
    </row>
    <row r="3835" spans="1:6" ht="19.2" x14ac:dyDescent="0.3">
      <c r="A3835" s="4" t="s">
        <v>394</v>
      </c>
      <c r="B3835" s="24" t="s">
        <v>370</v>
      </c>
      <c r="C3835" s="25" t="s">
        <v>64</v>
      </c>
      <c r="D3835" s="7">
        <v>17147.259999999998</v>
      </c>
      <c r="E3835" s="16">
        <v>45519</v>
      </c>
      <c r="F3835" s="22">
        <v>0</v>
      </c>
    </row>
    <row r="3836" spans="1:6" ht="19.2" x14ac:dyDescent="0.3">
      <c r="A3836" s="4" t="s">
        <v>394</v>
      </c>
      <c r="B3836" s="24" t="s">
        <v>370</v>
      </c>
      <c r="C3836" s="25" t="s">
        <v>66</v>
      </c>
      <c r="D3836" s="7">
        <v>13442.45</v>
      </c>
      <c r="E3836" s="16">
        <v>45519</v>
      </c>
      <c r="F3836" s="22">
        <v>0</v>
      </c>
    </row>
    <row r="3837" spans="1:6" ht="19.2" x14ac:dyDescent="0.3">
      <c r="A3837" s="4" t="s">
        <v>394</v>
      </c>
      <c r="B3837" s="24" t="s">
        <v>370</v>
      </c>
      <c r="C3837" s="25" t="s">
        <v>57</v>
      </c>
      <c r="D3837" s="7">
        <v>44949.57</v>
      </c>
      <c r="E3837" s="16">
        <v>45504</v>
      </c>
      <c r="F3837" s="22">
        <v>0</v>
      </c>
    </row>
    <row r="3838" spans="1:6" ht="19.2" x14ac:dyDescent="0.3">
      <c r="A3838" s="4" t="s">
        <v>394</v>
      </c>
      <c r="B3838" s="24" t="s">
        <v>370</v>
      </c>
      <c r="C3838" s="25" t="s">
        <v>80</v>
      </c>
      <c r="D3838" s="7">
        <v>39290.01</v>
      </c>
      <c r="E3838" s="16">
        <v>45488</v>
      </c>
      <c r="F3838" s="22">
        <v>0</v>
      </c>
    </row>
    <row r="3839" spans="1:6" ht="19.2" x14ac:dyDescent="0.3">
      <c r="A3839" s="4" t="s">
        <v>394</v>
      </c>
      <c r="B3839" s="24" t="s">
        <v>370</v>
      </c>
      <c r="C3839" s="25" t="s">
        <v>82</v>
      </c>
      <c r="D3839" s="7">
        <v>13626.92</v>
      </c>
      <c r="E3839" s="16">
        <v>45519</v>
      </c>
      <c r="F3839" s="22">
        <v>0</v>
      </c>
    </row>
    <row r="3840" spans="1:6" ht="19.2" x14ac:dyDescent="0.3">
      <c r="A3840" s="4" t="s">
        <v>394</v>
      </c>
      <c r="B3840" s="24" t="s">
        <v>370</v>
      </c>
      <c r="C3840" s="25" t="s">
        <v>84</v>
      </c>
      <c r="D3840" s="7">
        <v>13211.61</v>
      </c>
      <c r="E3840" s="16">
        <v>45519</v>
      </c>
      <c r="F3840" s="22">
        <v>0</v>
      </c>
    </row>
    <row r="3841" spans="1:6" ht="19.2" x14ac:dyDescent="0.3">
      <c r="A3841" s="4" t="s">
        <v>394</v>
      </c>
      <c r="B3841" s="24" t="s">
        <v>370</v>
      </c>
      <c r="C3841" s="25" t="s">
        <v>86</v>
      </c>
      <c r="D3841" s="7">
        <v>20117.669999999998</v>
      </c>
      <c r="E3841" s="16">
        <v>45519</v>
      </c>
      <c r="F3841" s="22">
        <v>0</v>
      </c>
    </row>
    <row r="3842" spans="1:6" ht="19.2" x14ac:dyDescent="0.3">
      <c r="A3842" s="4" t="s">
        <v>394</v>
      </c>
      <c r="B3842" s="24" t="s">
        <v>370</v>
      </c>
      <c r="C3842" s="25" t="s">
        <v>88</v>
      </c>
      <c r="D3842" s="7">
        <v>13279</v>
      </c>
      <c r="E3842" s="16">
        <v>45519</v>
      </c>
      <c r="F3842" s="22">
        <v>0</v>
      </c>
    </row>
    <row r="3843" spans="1:6" ht="19.2" x14ac:dyDescent="0.3">
      <c r="A3843" s="4" t="s">
        <v>394</v>
      </c>
      <c r="B3843" s="24" t="s">
        <v>370</v>
      </c>
      <c r="C3843" s="25" t="s">
        <v>90</v>
      </c>
      <c r="D3843" s="7">
        <v>13279</v>
      </c>
      <c r="E3843" s="16">
        <v>45762</v>
      </c>
      <c r="F3843" s="22">
        <v>0</v>
      </c>
    </row>
    <row r="3844" spans="1:6" ht="19.2" x14ac:dyDescent="0.3">
      <c r="A3844" s="4" t="s">
        <v>394</v>
      </c>
      <c r="B3844" s="24" t="s">
        <v>370</v>
      </c>
      <c r="C3844" s="25" t="s">
        <v>92</v>
      </c>
      <c r="D3844" s="7">
        <v>126277.58</v>
      </c>
      <c r="E3844" s="16">
        <v>45519</v>
      </c>
      <c r="F3844" s="22">
        <v>0</v>
      </c>
    </row>
    <row r="3845" spans="1:6" ht="19.2" x14ac:dyDescent="0.3">
      <c r="A3845" s="4" t="s">
        <v>394</v>
      </c>
      <c r="B3845" s="24" t="s">
        <v>371</v>
      </c>
      <c r="C3845" s="25" t="s">
        <v>60</v>
      </c>
      <c r="D3845" s="7">
        <v>7925.25</v>
      </c>
      <c r="E3845" s="16">
        <v>45519</v>
      </c>
      <c r="F3845" s="22">
        <v>0</v>
      </c>
    </row>
    <row r="3846" spans="1:6" ht="19.2" x14ac:dyDescent="0.3">
      <c r="A3846" s="4" t="s">
        <v>394</v>
      </c>
      <c r="B3846" s="24" t="s">
        <v>371</v>
      </c>
      <c r="C3846" s="25" t="s">
        <v>62</v>
      </c>
      <c r="D3846" s="7">
        <v>7663.99</v>
      </c>
      <c r="E3846" s="16">
        <v>45519</v>
      </c>
      <c r="F3846" s="22">
        <v>0</v>
      </c>
    </row>
    <row r="3847" spans="1:6" ht="19.2" x14ac:dyDescent="0.3">
      <c r="A3847" s="4" t="s">
        <v>394</v>
      </c>
      <c r="B3847" s="24" t="s">
        <v>371</v>
      </c>
      <c r="C3847" s="25" t="s">
        <v>64</v>
      </c>
      <c r="D3847" s="7">
        <v>9058.68</v>
      </c>
      <c r="E3847" s="16">
        <v>45519</v>
      </c>
      <c r="F3847" s="22">
        <v>0</v>
      </c>
    </row>
    <row r="3848" spans="1:6" ht="19.2" x14ac:dyDescent="0.3">
      <c r="A3848" s="4" t="s">
        <v>394</v>
      </c>
      <c r="B3848" s="24" t="s">
        <v>371</v>
      </c>
      <c r="C3848" s="25" t="s">
        <v>66</v>
      </c>
      <c r="D3848" s="7">
        <v>7101.48</v>
      </c>
      <c r="E3848" s="16">
        <v>45519</v>
      </c>
      <c r="F3848" s="22">
        <v>0</v>
      </c>
    </row>
    <row r="3849" spans="1:6" ht="19.2" x14ac:dyDescent="0.3">
      <c r="A3849" s="4" t="s">
        <v>394</v>
      </c>
      <c r="B3849" s="24" t="s">
        <v>371</v>
      </c>
      <c r="C3849" s="25" t="s">
        <v>57</v>
      </c>
      <c r="D3849" s="7">
        <v>23746.29</v>
      </c>
      <c r="E3849" s="16">
        <v>45504</v>
      </c>
      <c r="F3849" s="22">
        <v>0</v>
      </c>
    </row>
    <row r="3850" spans="1:6" ht="19.2" x14ac:dyDescent="0.3">
      <c r="A3850" s="4" t="s">
        <v>394</v>
      </c>
      <c r="B3850" s="24" t="s">
        <v>371</v>
      </c>
      <c r="C3850" s="25" t="s">
        <v>80</v>
      </c>
      <c r="D3850" s="7">
        <v>20756.419999999998</v>
      </c>
      <c r="E3850" s="16">
        <v>45488</v>
      </c>
      <c r="F3850" s="22">
        <v>0</v>
      </c>
    </row>
    <row r="3851" spans="1:6" ht="19.2" x14ac:dyDescent="0.3">
      <c r="A3851" s="4" t="s">
        <v>394</v>
      </c>
      <c r="B3851" s="24" t="s">
        <v>371</v>
      </c>
      <c r="C3851" s="25" t="s">
        <v>82</v>
      </c>
      <c r="D3851" s="7">
        <v>7198.93</v>
      </c>
      <c r="E3851" s="16">
        <v>45519</v>
      </c>
      <c r="F3851" s="22">
        <v>0</v>
      </c>
    </row>
    <row r="3852" spans="1:6" ht="19.2" x14ac:dyDescent="0.3">
      <c r="A3852" s="4" t="s">
        <v>394</v>
      </c>
      <c r="B3852" s="24" t="s">
        <v>371</v>
      </c>
      <c r="C3852" s="25" t="s">
        <v>84</v>
      </c>
      <c r="D3852" s="7">
        <v>6979.53</v>
      </c>
      <c r="E3852" s="16">
        <v>45519</v>
      </c>
      <c r="F3852" s="22">
        <v>0</v>
      </c>
    </row>
    <row r="3853" spans="1:6" ht="19.2" x14ac:dyDescent="0.3">
      <c r="A3853" s="4" t="s">
        <v>394</v>
      </c>
      <c r="B3853" s="24" t="s">
        <v>371</v>
      </c>
      <c r="C3853" s="25" t="s">
        <v>86</v>
      </c>
      <c r="D3853" s="7">
        <v>10627.91</v>
      </c>
      <c r="E3853" s="16">
        <v>45519</v>
      </c>
      <c r="F3853" s="22">
        <v>0</v>
      </c>
    </row>
    <row r="3854" spans="1:6" ht="19.2" x14ac:dyDescent="0.3">
      <c r="A3854" s="4" t="s">
        <v>394</v>
      </c>
      <c r="B3854" s="24" t="s">
        <v>371</v>
      </c>
      <c r="C3854" s="25" t="s">
        <v>88</v>
      </c>
      <c r="D3854" s="7">
        <v>7015.13</v>
      </c>
      <c r="E3854" s="16">
        <v>45519</v>
      </c>
      <c r="F3854" s="22">
        <v>0</v>
      </c>
    </row>
    <row r="3855" spans="1:6" ht="19.2" x14ac:dyDescent="0.3">
      <c r="A3855" s="4" t="s">
        <v>394</v>
      </c>
      <c r="B3855" s="24" t="s">
        <v>371</v>
      </c>
      <c r="C3855" s="25" t="s">
        <v>90</v>
      </c>
      <c r="D3855" s="7">
        <v>7015.13</v>
      </c>
      <c r="E3855" s="16">
        <v>45762</v>
      </c>
      <c r="F3855" s="22">
        <v>0</v>
      </c>
    </row>
    <row r="3856" spans="1:6" ht="19.2" x14ac:dyDescent="0.3">
      <c r="A3856" s="4" t="s">
        <v>394</v>
      </c>
      <c r="B3856" s="24" t="s">
        <v>371</v>
      </c>
      <c r="C3856" s="25" t="s">
        <v>92</v>
      </c>
      <c r="D3856" s="7">
        <v>66710.86</v>
      </c>
      <c r="E3856" s="16">
        <v>45519</v>
      </c>
      <c r="F3856" s="22">
        <v>0</v>
      </c>
    </row>
    <row r="3857" spans="1:6" ht="19.2" x14ac:dyDescent="0.3">
      <c r="A3857" s="4" t="s">
        <v>394</v>
      </c>
      <c r="B3857" s="24" t="s">
        <v>372</v>
      </c>
      <c r="C3857" s="25" t="s">
        <v>60</v>
      </c>
      <c r="D3857" s="7">
        <v>8808.1299999999992</v>
      </c>
      <c r="E3857" s="16">
        <v>45519</v>
      </c>
      <c r="F3857" s="22">
        <v>0</v>
      </c>
    </row>
    <row r="3858" spans="1:6" ht="19.2" x14ac:dyDescent="0.3">
      <c r="A3858" s="4" t="s">
        <v>394</v>
      </c>
      <c r="B3858" s="24" t="s">
        <v>372</v>
      </c>
      <c r="C3858" s="25" t="s">
        <v>62</v>
      </c>
      <c r="D3858" s="7">
        <v>8517.77</v>
      </c>
      <c r="E3858" s="16">
        <v>45519</v>
      </c>
      <c r="F3858" s="22">
        <v>0</v>
      </c>
    </row>
    <row r="3859" spans="1:6" ht="19.2" x14ac:dyDescent="0.3">
      <c r="A3859" s="4" t="s">
        <v>394</v>
      </c>
      <c r="B3859" s="24" t="s">
        <v>372</v>
      </c>
      <c r="C3859" s="25" t="s">
        <v>64</v>
      </c>
      <c r="D3859" s="7">
        <v>10067.83</v>
      </c>
      <c r="E3859" s="16">
        <v>45519</v>
      </c>
      <c r="F3859" s="22">
        <v>0</v>
      </c>
    </row>
    <row r="3860" spans="1:6" ht="19.2" x14ac:dyDescent="0.3">
      <c r="A3860" s="4" t="s">
        <v>394</v>
      </c>
      <c r="B3860" s="24" t="s">
        <v>372</v>
      </c>
      <c r="C3860" s="25" t="s">
        <v>66</v>
      </c>
      <c r="D3860" s="7">
        <v>7892.59</v>
      </c>
      <c r="E3860" s="16">
        <v>45519</v>
      </c>
      <c r="F3860" s="22">
        <v>0</v>
      </c>
    </row>
    <row r="3861" spans="1:6" ht="19.2" x14ac:dyDescent="0.3">
      <c r="A3861" s="4" t="s">
        <v>394</v>
      </c>
      <c r="B3861" s="24" t="s">
        <v>372</v>
      </c>
      <c r="C3861" s="25" t="s">
        <v>57</v>
      </c>
      <c r="D3861" s="7">
        <v>26391.66</v>
      </c>
      <c r="E3861" s="16">
        <v>45504</v>
      </c>
      <c r="F3861" s="22">
        <v>0</v>
      </c>
    </row>
    <row r="3862" spans="1:6" ht="19.2" x14ac:dyDescent="0.3">
      <c r="A3862" s="4" t="s">
        <v>394</v>
      </c>
      <c r="B3862" s="24" t="s">
        <v>372</v>
      </c>
      <c r="C3862" s="25" t="s">
        <v>80</v>
      </c>
      <c r="D3862" s="7">
        <v>23068.71</v>
      </c>
      <c r="E3862" s="16">
        <v>45488</v>
      </c>
      <c r="F3862" s="22">
        <v>0</v>
      </c>
    </row>
    <row r="3863" spans="1:6" ht="19.2" x14ac:dyDescent="0.3">
      <c r="A3863" s="4" t="s">
        <v>394</v>
      </c>
      <c r="B3863" s="24" t="s">
        <v>372</v>
      </c>
      <c r="C3863" s="25" t="s">
        <v>82</v>
      </c>
      <c r="D3863" s="7">
        <v>8000.9</v>
      </c>
      <c r="E3863" s="16">
        <v>45519</v>
      </c>
      <c r="F3863" s="22">
        <v>0</v>
      </c>
    </row>
    <row r="3864" spans="1:6" ht="19.2" x14ac:dyDescent="0.3">
      <c r="A3864" s="4" t="s">
        <v>394</v>
      </c>
      <c r="B3864" s="24" t="s">
        <v>372</v>
      </c>
      <c r="C3864" s="25" t="s">
        <v>84</v>
      </c>
      <c r="D3864" s="7">
        <v>7757.05</v>
      </c>
      <c r="E3864" s="16">
        <v>45519</v>
      </c>
      <c r="F3864" s="22">
        <v>0</v>
      </c>
    </row>
    <row r="3865" spans="1:6" ht="19.2" x14ac:dyDescent="0.3">
      <c r="A3865" s="4" t="s">
        <v>394</v>
      </c>
      <c r="B3865" s="24" t="s">
        <v>372</v>
      </c>
      <c r="C3865" s="25" t="s">
        <v>86</v>
      </c>
      <c r="D3865" s="7">
        <v>11811.87</v>
      </c>
      <c r="E3865" s="16">
        <v>45519</v>
      </c>
      <c r="F3865" s="22">
        <v>0</v>
      </c>
    </row>
    <row r="3866" spans="1:6" ht="19.2" x14ac:dyDescent="0.3">
      <c r="A3866" s="4" t="s">
        <v>394</v>
      </c>
      <c r="B3866" s="24" t="s">
        <v>372</v>
      </c>
      <c r="C3866" s="25" t="s">
        <v>88</v>
      </c>
      <c r="D3866" s="7">
        <v>7796.63</v>
      </c>
      <c r="E3866" s="16">
        <v>45519</v>
      </c>
      <c r="F3866" s="22">
        <v>0</v>
      </c>
    </row>
    <row r="3867" spans="1:6" ht="19.2" x14ac:dyDescent="0.3">
      <c r="A3867" s="4" t="s">
        <v>394</v>
      </c>
      <c r="B3867" s="24" t="s">
        <v>372</v>
      </c>
      <c r="C3867" s="25" t="s">
        <v>90</v>
      </c>
      <c r="D3867" s="7">
        <v>7796.63</v>
      </c>
      <c r="E3867" s="16">
        <v>45762</v>
      </c>
      <c r="F3867" s="22">
        <v>0</v>
      </c>
    </row>
    <row r="3868" spans="1:6" ht="19.2" x14ac:dyDescent="0.3">
      <c r="A3868" s="4" t="s">
        <v>394</v>
      </c>
      <c r="B3868" s="24" t="s">
        <v>372</v>
      </c>
      <c r="C3868" s="25" t="s">
        <v>92</v>
      </c>
      <c r="D3868" s="7">
        <v>74142.53</v>
      </c>
      <c r="E3868" s="16">
        <v>45519</v>
      </c>
      <c r="F3868" s="22">
        <v>0</v>
      </c>
    </row>
    <row r="3869" spans="1:6" ht="19.2" x14ac:dyDescent="0.3">
      <c r="A3869" s="4" t="s">
        <v>394</v>
      </c>
      <c r="B3869" s="24" t="s">
        <v>373</v>
      </c>
      <c r="C3869" s="25" t="s">
        <v>60</v>
      </c>
      <c r="D3869" s="7">
        <v>10606.74</v>
      </c>
      <c r="E3869" s="16">
        <v>45519</v>
      </c>
      <c r="F3869" s="22">
        <v>0</v>
      </c>
    </row>
    <row r="3870" spans="1:6" ht="19.2" x14ac:dyDescent="0.3">
      <c r="A3870" s="4" t="s">
        <v>394</v>
      </c>
      <c r="B3870" s="24" t="s">
        <v>373</v>
      </c>
      <c r="C3870" s="25" t="s">
        <v>62</v>
      </c>
      <c r="D3870" s="7">
        <v>10257.09</v>
      </c>
      <c r="E3870" s="16">
        <v>45519</v>
      </c>
      <c r="F3870" s="22">
        <v>0</v>
      </c>
    </row>
    <row r="3871" spans="1:6" ht="19.2" x14ac:dyDescent="0.3">
      <c r="A3871" s="4" t="s">
        <v>394</v>
      </c>
      <c r="B3871" s="24" t="s">
        <v>373</v>
      </c>
      <c r="C3871" s="25" t="s">
        <v>64</v>
      </c>
      <c r="D3871" s="7">
        <v>12123.67</v>
      </c>
      <c r="E3871" s="16">
        <v>45519</v>
      </c>
      <c r="F3871" s="22">
        <v>0</v>
      </c>
    </row>
    <row r="3872" spans="1:6" ht="19.2" x14ac:dyDescent="0.3">
      <c r="A3872" s="4" t="s">
        <v>394</v>
      </c>
      <c r="B3872" s="24" t="s">
        <v>373</v>
      </c>
      <c r="C3872" s="25" t="s">
        <v>66</v>
      </c>
      <c r="D3872" s="7">
        <v>9504.25</v>
      </c>
      <c r="E3872" s="16">
        <v>45519</v>
      </c>
      <c r="F3872" s="22">
        <v>0</v>
      </c>
    </row>
    <row r="3873" spans="1:6" ht="19.2" x14ac:dyDescent="0.3">
      <c r="A3873" s="4" t="s">
        <v>394</v>
      </c>
      <c r="B3873" s="24" t="s">
        <v>373</v>
      </c>
      <c r="C3873" s="25" t="s">
        <v>57</v>
      </c>
      <c r="D3873" s="7">
        <v>31780.81</v>
      </c>
      <c r="E3873" s="16">
        <v>45504</v>
      </c>
      <c r="F3873" s="22">
        <v>0</v>
      </c>
    </row>
    <row r="3874" spans="1:6" ht="19.2" x14ac:dyDescent="0.3">
      <c r="A3874" s="4" t="s">
        <v>394</v>
      </c>
      <c r="B3874" s="24" t="s">
        <v>373</v>
      </c>
      <c r="C3874" s="25" t="s">
        <v>80</v>
      </c>
      <c r="D3874" s="7">
        <v>27779.31</v>
      </c>
      <c r="E3874" s="16">
        <v>45488</v>
      </c>
      <c r="F3874" s="22">
        <v>0</v>
      </c>
    </row>
    <row r="3875" spans="1:6" ht="19.2" x14ac:dyDescent="0.3">
      <c r="A3875" s="4" t="s">
        <v>394</v>
      </c>
      <c r="B3875" s="24" t="s">
        <v>373</v>
      </c>
      <c r="C3875" s="25" t="s">
        <v>82</v>
      </c>
      <c r="D3875" s="7">
        <v>9634.67</v>
      </c>
      <c r="E3875" s="16">
        <v>45519</v>
      </c>
      <c r="F3875" s="22">
        <v>0</v>
      </c>
    </row>
    <row r="3876" spans="1:6" ht="19.2" x14ac:dyDescent="0.3">
      <c r="A3876" s="4" t="s">
        <v>394</v>
      </c>
      <c r="B3876" s="24" t="s">
        <v>373</v>
      </c>
      <c r="C3876" s="25" t="s">
        <v>84</v>
      </c>
      <c r="D3876" s="7">
        <v>9341.0300000000007</v>
      </c>
      <c r="E3876" s="16">
        <v>45519</v>
      </c>
      <c r="F3876" s="22">
        <v>0</v>
      </c>
    </row>
    <row r="3877" spans="1:6" ht="19.2" x14ac:dyDescent="0.3">
      <c r="A3877" s="4" t="s">
        <v>394</v>
      </c>
      <c r="B3877" s="24" t="s">
        <v>373</v>
      </c>
      <c r="C3877" s="25" t="s">
        <v>86</v>
      </c>
      <c r="D3877" s="7">
        <v>14223.84</v>
      </c>
      <c r="E3877" s="16">
        <v>45519</v>
      </c>
      <c r="F3877" s="22">
        <v>0</v>
      </c>
    </row>
    <row r="3878" spans="1:6" ht="19.2" x14ac:dyDescent="0.3">
      <c r="A3878" s="4" t="s">
        <v>394</v>
      </c>
      <c r="B3878" s="24" t="s">
        <v>373</v>
      </c>
      <c r="C3878" s="25" t="s">
        <v>88</v>
      </c>
      <c r="D3878" s="7">
        <v>9388.69</v>
      </c>
      <c r="E3878" s="16">
        <v>45519</v>
      </c>
      <c r="F3878" s="22">
        <v>0</v>
      </c>
    </row>
    <row r="3879" spans="1:6" ht="19.2" x14ac:dyDescent="0.3">
      <c r="A3879" s="4" t="s">
        <v>394</v>
      </c>
      <c r="B3879" s="24" t="s">
        <v>373</v>
      </c>
      <c r="C3879" s="25" t="s">
        <v>90</v>
      </c>
      <c r="D3879" s="7">
        <v>9388.69</v>
      </c>
      <c r="E3879" s="16">
        <v>45762</v>
      </c>
      <c r="F3879" s="22">
        <v>0</v>
      </c>
    </row>
    <row r="3880" spans="1:6" ht="19.2" x14ac:dyDescent="0.3">
      <c r="A3880" s="4" t="s">
        <v>394</v>
      </c>
      <c r="B3880" s="24" t="s">
        <v>373</v>
      </c>
      <c r="C3880" s="25" t="s">
        <v>92</v>
      </c>
      <c r="D3880" s="7">
        <v>89282.35</v>
      </c>
      <c r="E3880" s="16">
        <v>45519</v>
      </c>
      <c r="F3880" s="22">
        <v>0</v>
      </c>
    </row>
    <row r="3881" spans="1:6" ht="19.2" x14ac:dyDescent="0.3">
      <c r="A3881" s="4" t="s">
        <v>394</v>
      </c>
      <c r="B3881" s="24" t="s">
        <v>374</v>
      </c>
      <c r="C3881" s="25" t="s">
        <v>60</v>
      </c>
      <c r="D3881" s="7">
        <v>24401.439999999999</v>
      </c>
      <c r="E3881" s="16">
        <v>45519</v>
      </c>
      <c r="F3881" s="22">
        <v>0</v>
      </c>
    </row>
    <row r="3882" spans="1:6" ht="19.2" x14ac:dyDescent="0.3">
      <c r="A3882" s="4" t="s">
        <v>394</v>
      </c>
      <c r="B3882" s="24" t="s">
        <v>374</v>
      </c>
      <c r="C3882" s="25" t="s">
        <v>62</v>
      </c>
      <c r="D3882" s="7">
        <v>23597.06</v>
      </c>
      <c r="E3882" s="16">
        <v>45519</v>
      </c>
      <c r="F3882" s="22">
        <v>0</v>
      </c>
    </row>
    <row r="3883" spans="1:6" ht="19.2" x14ac:dyDescent="0.3">
      <c r="A3883" s="4" t="s">
        <v>394</v>
      </c>
      <c r="B3883" s="24" t="s">
        <v>374</v>
      </c>
      <c r="C3883" s="25" t="s">
        <v>64</v>
      </c>
      <c r="D3883" s="7">
        <v>27891.23</v>
      </c>
      <c r="E3883" s="16">
        <v>45519</v>
      </c>
      <c r="F3883" s="22">
        <v>0</v>
      </c>
    </row>
    <row r="3884" spans="1:6" ht="19.2" x14ac:dyDescent="0.3">
      <c r="A3884" s="4" t="s">
        <v>394</v>
      </c>
      <c r="B3884" s="24" t="s">
        <v>374</v>
      </c>
      <c r="C3884" s="25" t="s">
        <v>66</v>
      </c>
      <c r="D3884" s="7">
        <v>21865.09</v>
      </c>
      <c r="E3884" s="16">
        <v>45519</v>
      </c>
      <c r="F3884" s="22">
        <v>0</v>
      </c>
    </row>
    <row r="3885" spans="1:6" ht="19.2" x14ac:dyDescent="0.3">
      <c r="A3885" s="4" t="s">
        <v>394</v>
      </c>
      <c r="B3885" s="24" t="s">
        <v>374</v>
      </c>
      <c r="C3885" s="25" t="s">
        <v>57</v>
      </c>
      <c r="D3885" s="7">
        <v>73113.67</v>
      </c>
      <c r="E3885" s="16">
        <v>45504</v>
      </c>
      <c r="F3885" s="22">
        <v>0</v>
      </c>
    </row>
    <row r="3886" spans="1:6" ht="19.2" x14ac:dyDescent="0.3">
      <c r="A3886" s="4" t="s">
        <v>394</v>
      </c>
      <c r="B3886" s="24" t="s">
        <v>374</v>
      </c>
      <c r="C3886" s="25" t="s">
        <v>80</v>
      </c>
      <c r="D3886" s="7">
        <v>63907.99</v>
      </c>
      <c r="E3886" s="16">
        <v>45488</v>
      </c>
      <c r="F3886" s="22">
        <v>0</v>
      </c>
    </row>
    <row r="3887" spans="1:6" ht="19.2" x14ac:dyDescent="0.3">
      <c r="A3887" s="4" t="s">
        <v>394</v>
      </c>
      <c r="B3887" s="24" t="s">
        <v>374</v>
      </c>
      <c r="C3887" s="25" t="s">
        <v>82</v>
      </c>
      <c r="D3887" s="7">
        <v>22165.14</v>
      </c>
      <c r="E3887" s="16">
        <v>45519</v>
      </c>
      <c r="F3887" s="22">
        <v>0</v>
      </c>
    </row>
    <row r="3888" spans="1:6" ht="19.2" x14ac:dyDescent="0.3">
      <c r="A3888" s="4" t="s">
        <v>394</v>
      </c>
      <c r="B3888" s="24" t="s">
        <v>374</v>
      </c>
      <c r="C3888" s="25" t="s">
        <v>84</v>
      </c>
      <c r="D3888" s="7">
        <v>21489.61</v>
      </c>
      <c r="E3888" s="16">
        <v>45519</v>
      </c>
      <c r="F3888" s="22">
        <v>0</v>
      </c>
    </row>
    <row r="3889" spans="1:6" ht="19.2" x14ac:dyDescent="0.3">
      <c r="A3889" s="4" t="s">
        <v>394</v>
      </c>
      <c r="B3889" s="24" t="s">
        <v>374</v>
      </c>
      <c r="C3889" s="25" t="s">
        <v>86</v>
      </c>
      <c r="D3889" s="7">
        <v>32722.81</v>
      </c>
      <c r="E3889" s="16">
        <v>45519</v>
      </c>
      <c r="F3889" s="22">
        <v>0</v>
      </c>
    </row>
    <row r="3890" spans="1:6" ht="19.2" x14ac:dyDescent="0.3">
      <c r="A3890" s="4" t="s">
        <v>394</v>
      </c>
      <c r="B3890" s="24" t="s">
        <v>374</v>
      </c>
      <c r="C3890" s="25" t="s">
        <v>88</v>
      </c>
      <c r="D3890" s="7">
        <v>21599.24</v>
      </c>
      <c r="E3890" s="16">
        <v>45519</v>
      </c>
      <c r="F3890" s="22">
        <v>0</v>
      </c>
    </row>
    <row r="3891" spans="1:6" ht="19.2" x14ac:dyDescent="0.3">
      <c r="A3891" s="4" t="s">
        <v>394</v>
      </c>
      <c r="B3891" s="24" t="s">
        <v>374</v>
      </c>
      <c r="C3891" s="25" t="s">
        <v>90</v>
      </c>
      <c r="D3891" s="7">
        <v>21599.24</v>
      </c>
      <c r="E3891" s="16">
        <v>45762</v>
      </c>
      <c r="F3891" s="22">
        <v>0</v>
      </c>
    </row>
    <row r="3892" spans="1:6" ht="19.2" x14ac:dyDescent="0.3">
      <c r="A3892" s="4" t="s">
        <v>394</v>
      </c>
      <c r="B3892" s="24" t="s">
        <v>374</v>
      </c>
      <c r="C3892" s="25" t="s">
        <v>92</v>
      </c>
      <c r="D3892" s="7">
        <v>205399.43</v>
      </c>
      <c r="E3892" s="16">
        <v>45519</v>
      </c>
      <c r="F3892" s="22">
        <v>0</v>
      </c>
    </row>
    <row r="3893" spans="1:6" ht="19.2" x14ac:dyDescent="0.3">
      <c r="A3893" s="4" t="s">
        <v>394</v>
      </c>
      <c r="B3893" s="24" t="s">
        <v>375</v>
      </c>
      <c r="C3893" s="25" t="s">
        <v>60</v>
      </c>
      <c r="D3893" s="7">
        <v>34325.65</v>
      </c>
      <c r="E3893" s="16">
        <v>45519</v>
      </c>
      <c r="F3893" s="22">
        <v>0</v>
      </c>
    </row>
    <row r="3894" spans="1:6" ht="19.2" x14ac:dyDescent="0.3">
      <c r="A3894" s="4" t="s">
        <v>394</v>
      </c>
      <c r="B3894" s="24" t="s">
        <v>375</v>
      </c>
      <c r="C3894" s="25" t="s">
        <v>62</v>
      </c>
      <c r="D3894" s="7">
        <v>33194.120000000003</v>
      </c>
      <c r="E3894" s="16">
        <v>45519</v>
      </c>
      <c r="F3894" s="22">
        <v>0</v>
      </c>
    </row>
    <row r="3895" spans="1:6" ht="19.2" x14ac:dyDescent="0.3">
      <c r="A3895" s="4" t="s">
        <v>394</v>
      </c>
      <c r="B3895" s="24" t="s">
        <v>375</v>
      </c>
      <c r="C3895" s="25" t="s">
        <v>64</v>
      </c>
      <c r="D3895" s="7">
        <v>39234.76</v>
      </c>
      <c r="E3895" s="16">
        <v>45519</v>
      </c>
      <c r="F3895" s="22">
        <v>0</v>
      </c>
    </row>
    <row r="3896" spans="1:6" ht="19.2" x14ac:dyDescent="0.3">
      <c r="A3896" s="4" t="s">
        <v>394</v>
      </c>
      <c r="B3896" s="24" t="s">
        <v>375</v>
      </c>
      <c r="C3896" s="25" t="s">
        <v>66</v>
      </c>
      <c r="D3896" s="7">
        <v>30757.759999999998</v>
      </c>
      <c r="E3896" s="16">
        <v>45519</v>
      </c>
      <c r="F3896" s="22">
        <v>0</v>
      </c>
    </row>
    <row r="3897" spans="1:6" ht="19.2" x14ac:dyDescent="0.3">
      <c r="A3897" s="4" t="s">
        <v>394</v>
      </c>
      <c r="B3897" s="24" t="s">
        <v>375</v>
      </c>
      <c r="C3897" s="25" t="s">
        <v>57</v>
      </c>
      <c r="D3897" s="7">
        <v>102849.43</v>
      </c>
      <c r="E3897" s="16">
        <v>45504</v>
      </c>
      <c r="F3897" s="22">
        <v>0</v>
      </c>
    </row>
    <row r="3898" spans="1:6" ht="19.2" x14ac:dyDescent="0.3">
      <c r="A3898" s="4" t="s">
        <v>394</v>
      </c>
      <c r="B3898" s="24" t="s">
        <v>375</v>
      </c>
      <c r="C3898" s="25" t="s">
        <v>80</v>
      </c>
      <c r="D3898" s="7">
        <v>89899.75</v>
      </c>
      <c r="E3898" s="16">
        <v>45488</v>
      </c>
      <c r="F3898" s="22">
        <v>0</v>
      </c>
    </row>
    <row r="3899" spans="1:6" ht="19.2" x14ac:dyDescent="0.3">
      <c r="A3899" s="4" t="s">
        <v>394</v>
      </c>
      <c r="B3899" s="24" t="s">
        <v>375</v>
      </c>
      <c r="C3899" s="25" t="s">
        <v>82</v>
      </c>
      <c r="D3899" s="7">
        <v>31179.84</v>
      </c>
      <c r="E3899" s="16">
        <v>45519</v>
      </c>
      <c r="F3899" s="22">
        <v>0</v>
      </c>
    </row>
    <row r="3900" spans="1:6" ht="19.2" x14ac:dyDescent="0.3">
      <c r="A3900" s="4" t="s">
        <v>394</v>
      </c>
      <c r="B3900" s="24" t="s">
        <v>375</v>
      </c>
      <c r="C3900" s="25" t="s">
        <v>84</v>
      </c>
      <c r="D3900" s="7">
        <v>30229.57</v>
      </c>
      <c r="E3900" s="16">
        <v>45519</v>
      </c>
      <c r="F3900" s="22">
        <v>0</v>
      </c>
    </row>
    <row r="3901" spans="1:6" ht="19.2" x14ac:dyDescent="0.3">
      <c r="A3901" s="4" t="s">
        <v>394</v>
      </c>
      <c r="B3901" s="24" t="s">
        <v>375</v>
      </c>
      <c r="C3901" s="25" t="s">
        <v>86</v>
      </c>
      <c r="D3901" s="7">
        <v>46031.37</v>
      </c>
      <c r="E3901" s="16">
        <v>45519</v>
      </c>
      <c r="F3901" s="22">
        <v>0</v>
      </c>
    </row>
    <row r="3902" spans="1:6" ht="19.2" x14ac:dyDescent="0.3">
      <c r="A3902" s="4" t="s">
        <v>394</v>
      </c>
      <c r="B3902" s="24" t="s">
        <v>375</v>
      </c>
      <c r="C3902" s="25" t="s">
        <v>88</v>
      </c>
      <c r="D3902" s="7">
        <v>30383.78</v>
      </c>
      <c r="E3902" s="16">
        <v>45519</v>
      </c>
      <c r="F3902" s="22">
        <v>0</v>
      </c>
    </row>
    <row r="3903" spans="1:6" ht="19.2" x14ac:dyDescent="0.3">
      <c r="A3903" s="4" t="s">
        <v>394</v>
      </c>
      <c r="B3903" s="24" t="s">
        <v>375</v>
      </c>
      <c r="C3903" s="25" t="s">
        <v>90</v>
      </c>
      <c r="D3903" s="7">
        <v>30383.78</v>
      </c>
      <c r="E3903" s="16">
        <v>45762</v>
      </c>
      <c r="F3903" s="22">
        <v>0</v>
      </c>
    </row>
    <row r="3904" spans="1:6" ht="19.2" x14ac:dyDescent="0.3">
      <c r="A3904" s="4" t="s">
        <v>394</v>
      </c>
      <c r="B3904" s="24" t="s">
        <v>375</v>
      </c>
      <c r="C3904" s="25" t="s">
        <v>92</v>
      </c>
      <c r="D3904" s="7">
        <v>288936.61</v>
      </c>
      <c r="E3904" s="16">
        <v>45519</v>
      </c>
      <c r="F3904" s="22">
        <v>0</v>
      </c>
    </row>
    <row r="3905" spans="1:6" ht="19.2" x14ac:dyDescent="0.3">
      <c r="A3905" s="4" t="s">
        <v>394</v>
      </c>
      <c r="B3905" s="24" t="s">
        <v>376</v>
      </c>
      <c r="C3905" s="25" t="s">
        <v>60</v>
      </c>
      <c r="D3905" s="7">
        <v>510587.66</v>
      </c>
      <c r="E3905" s="16">
        <v>45519</v>
      </c>
      <c r="F3905" s="22">
        <v>0</v>
      </c>
    </row>
    <row r="3906" spans="1:6" ht="19.2" x14ac:dyDescent="0.3">
      <c r="A3906" s="4" t="s">
        <v>394</v>
      </c>
      <c r="B3906" s="24" t="s">
        <v>376</v>
      </c>
      <c r="C3906" s="25" t="s">
        <v>61</v>
      </c>
      <c r="D3906" s="7">
        <v>122780.81</v>
      </c>
      <c r="E3906" s="16">
        <v>45519</v>
      </c>
      <c r="F3906" s="22">
        <v>0</v>
      </c>
    </row>
    <row r="3907" spans="1:6" ht="19.2" x14ac:dyDescent="0.3">
      <c r="A3907" s="4" t="s">
        <v>394</v>
      </c>
      <c r="B3907" s="24" t="s">
        <v>376</v>
      </c>
      <c r="C3907" s="25" t="s">
        <v>62</v>
      </c>
      <c r="D3907" s="7">
        <v>493756.3</v>
      </c>
      <c r="E3907" s="16">
        <v>45519</v>
      </c>
      <c r="F3907" s="22">
        <v>0</v>
      </c>
    </row>
    <row r="3908" spans="1:6" ht="19.2" x14ac:dyDescent="0.3">
      <c r="A3908" s="4" t="s">
        <v>394</v>
      </c>
      <c r="B3908" s="24" t="s">
        <v>376</v>
      </c>
      <c r="C3908" s="25" t="s">
        <v>63</v>
      </c>
      <c r="D3908" s="7">
        <v>118733.38</v>
      </c>
      <c r="E3908" s="16">
        <v>45519</v>
      </c>
      <c r="F3908" s="22">
        <v>0</v>
      </c>
    </row>
    <row r="3909" spans="1:6" ht="19.2" x14ac:dyDescent="0.3">
      <c r="A3909" s="4" t="s">
        <v>394</v>
      </c>
      <c r="B3909" s="24" t="s">
        <v>376</v>
      </c>
      <c r="C3909" s="25" t="s">
        <v>64</v>
      </c>
      <c r="D3909" s="7">
        <v>583609.66</v>
      </c>
      <c r="E3909" s="16">
        <v>45519</v>
      </c>
      <c r="F3909" s="22">
        <v>0</v>
      </c>
    </row>
    <row r="3910" spans="1:6" ht="19.2" x14ac:dyDescent="0.3">
      <c r="A3910" s="4" t="s">
        <v>394</v>
      </c>
      <c r="B3910" s="24" t="s">
        <v>376</v>
      </c>
      <c r="C3910" s="25" t="s">
        <v>65</v>
      </c>
      <c r="D3910" s="7">
        <v>135144.54999999999</v>
      </c>
      <c r="E3910" s="16">
        <v>45519</v>
      </c>
      <c r="F3910" s="22">
        <v>0</v>
      </c>
    </row>
    <row r="3911" spans="1:6" ht="19.2" x14ac:dyDescent="0.3">
      <c r="A3911" s="4" t="s">
        <v>394</v>
      </c>
      <c r="B3911" s="24" t="s">
        <v>376</v>
      </c>
      <c r="C3911" s="25" t="s">
        <v>66</v>
      </c>
      <c r="D3911" s="7">
        <v>457515.84</v>
      </c>
      <c r="E3911" s="16">
        <v>45519</v>
      </c>
      <c r="F3911" s="22">
        <v>0</v>
      </c>
    </row>
    <row r="3912" spans="1:6" ht="19.2" x14ac:dyDescent="0.3">
      <c r="A3912" s="4" t="s">
        <v>394</v>
      </c>
      <c r="B3912" s="24" t="s">
        <v>376</v>
      </c>
      <c r="C3912" s="25" t="s">
        <v>67</v>
      </c>
      <c r="D3912" s="7">
        <v>105945.42</v>
      </c>
      <c r="E3912" s="16">
        <v>45519</v>
      </c>
      <c r="F3912" s="22">
        <v>0</v>
      </c>
    </row>
    <row r="3913" spans="1:6" ht="19.2" x14ac:dyDescent="0.3">
      <c r="A3913" s="4" t="s">
        <v>394</v>
      </c>
      <c r="B3913" s="24" t="s">
        <v>376</v>
      </c>
      <c r="C3913" s="25" t="s">
        <v>57</v>
      </c>
      <c r="D3913" s="7">
        <v>1529865.97</v>
      </c>
      <c r="E3913" s="16">
        <v>45504</v>
      </c>
      <c r="F3913" s="22">
        <v>0</v>
      </c>
    </row>
    <row r="3914" spans="1:6" ht="19.2" x14ac:dyDescent="0.3">
      <c r="A3914" s="4" t="s">
        <v>394</v>
      </c>
      <c r="B3914" s="24" t="s">
        <v>376</v>
      </c>
      <c r="C3914" s="25" t="s">
        <v>71</v>
      </c>
      <c r="D3914" s="7">
        <v>54994.5</v>
      </c>
      <c r="E3914" s="16">
        <v>45504</v>
      </c>
      <c r="F3914" s="22">
        <v>0</v>
      </c>
    </row>
    <row r="3915" spans="1:6" ht="19.2" x14ac:dyDescent="0.3">
      <c r="A3915" s="4" t="s">
        <v>394</v>
      </c>
      <c r="B3915" s="24" t="s">
        <v>376</v>
      </c>
      <c r="C3915" s="25" t="s">
        <v>72</v>
      </c>
      <c r="D3915" s="7">
        <v>254701.61</v>
      </c>
      <c r="E3915" s="16">
        <v>45504</v>
      </c>
      <c r="F3915" s="22">
        <v>0</v>
      </c>
    </row>
    <row r="3916" spans="1:6" ht="19.2" x14ac:dyDescent="0.3">
      <c r="A3916" s="4" t="s">
        <v>394</v>
      </c>
      <c r="B3916" s="24" t="s">
        <v>376</v>
      </c>
      <c r="C3916" s="25" t="s">
        <v>80</v>
      </c>
      <c r="D3916" s="7">
        <v>1337241.83</v>
      </c>
      <c r="E3916" s="16">
        <v>45488</v>
      </c>
      <c r="F3916" s="22">
        <v>0</v>
      </c>
    </row>
    <row r="3917" spans="1:6" ht="19.2" x14ac:dyDescent="0.3">
      <c r="A3917" s="4" t="s">
        <v>394</v>
      </c>
      <c r="B3917" s="24" t="s">
        <v>376</v>
      </c>
      <c r="C3917" s="25" t="s">
        <v>81</v>
      </c>
      <c r="D3917" s="7">
        <v>309660.65000000002</v>
      </c>
      <c r="E3917" s="16">
        <v>45488</v>
      </c>
      <c r="F3917" s="22">
        <v>0</v>
      </c>
    </row>
    <row r="3918" spans="1:6" ht="19.2" x14ac:dyDescent="0.3">
      <c r="A3918" s="4" t="s">
        <v>394</v>
      </c>
      <c r="B3918" s="24" t="s">
        <v>376</v>
      </c>
      <c r="C3918" s="25" t="s">
        <v>82</v>
      </c>
      <c r="D3918" s="7">
        <v>463794.29</v>
      </c>
      <c r="E3918" s="16">
        <v>45519</v>
      </c>
      <c r="F3918" s="22">
        <v>0</v>
      </c>
    </row>
    <row r="3919" spans="1:6" ht="19.2" x14ac:dyDescent="0.3">
      <c r="A3919" s="4" t="s">
        <v>394</v>
      </c>
      <c r="B3919" s="24" t="s">
        <v>376</v>
      </c>
      <c r="C3919" s="25" t="s">
        <v>83</v>
      </c>
      <c r="D3919" s="7">
        <v>111528.42</v>
      </c>
      <c r="E3919" s="16">
        <v>45519</v>
      </c>
      <c r="F3919" s="22">
        <v>0</v>
      </c>
    </row>
    <row r="3920" spans="1:6" ht="19.2" x14ac:dyDescent="0.3">
      <c r="A3920" s="4" t="s">
        <v>394</v>
      </c>
      <c r="B3920" s="24" t="s">
        <v>376</v>
      </c>
      <c r="C3920" s="25" t="s">
        <v>84</v>
      </c>
      <c r="D3920" s="7">
        <v>449659.16</v>
      </c>
      <c r="E3920" s="16">
        <v>45519</v>
      </c>
      <c r="F3920" s="22">
        <v>0</v>
      </c>
    </row>
    <row r="3921" spans="1:6" ht="19.2" x14ac:dyDescent="0.3">
      <c r="A3921" s="4" t="s">
        <v>394</v>
      </c>
      <c r="B3921" s="24" t="s">
        <v>376</v>
      </c>
      <c r="C3921" s="25" t="s">
        <v>85</v>
      </c>
      <c r="D3921" s="7">
        <v>108129.35</v>
      </c>
      <c r="E3921" s="16">
        <v>45519</v>
      </c>
      <c r="F3921" s="22">
        <v>0</v>
      </c>
    </row>
    <row r="3922" spans="1:6" ht="19.2" x14ac:dyDescent="0.3">
      <c r="A3922" s="4" t="s">
        <v>394</v>
      </c>
      <c r="B3922" s="24" t="s">
        <v>376</v>
      </c>
      <c r="C3922" s="25" t="s">
        <v>86</v>
      </c>
      <c r="D3922" s="7">
        <v>684708.05</v>
      </c>
      <c r="E3922" s="16">
        <v>45519</v>
      </c>
      <c r="F3922" s="22">
        <v>0</v>
      </c>
    </row>
    <row r="3923" spans="1:6" ht="19.2" x14ac:dyDescent="0.3">
      <c r="A3923" s="4" t="s">
        <v>394</v>
      </c>
      <c r="B3923" s="24" t="s">
        <v>376</v>
      </c>
      <c r="C3923" s="25" t="s">
        <v>87</v>
      </c>
      <c r="D3923" s="7">
        <v>158555.57</v>
      </c>
      <c r="E3923" s="16">
        <v>45519</v>
      </c>
      <c r="F3923" s="22">
        <v>0</v>
      </c>
    </row>
    <row r="3924" spans="1:6" ht="19.2" x14ac:dyDescent="0.3">
      <c r="A3924" s="4" t="s">
        <v>394</v>
      </c>
      <c r="B3924" s="24" t="s">
        <v>376</v>
      </c>
      <c r="C3924" s="25" t="s">
        <v>88</v>
      </c>
      <c r="D3924" s="7">
        <v>451953.05</v>
      </c>
      <c r="E3924" s="16">
        <v>45519</v>
      </c>
      <c r="F3924" s="22">
        <v>0</v>
      </c>
    </row>
    <row r="3925" spans="1:6" ht="19.2" x14ac:dyDescent="0.3">
      <c r="A3925" s="4" t="s">
        <v>394</v>
      </c>
      <c r="B3925" s="24" t="s">
        <v>376</v>
      </c>
      <c r="C3925" s="25" t="s">
        <v>89</v>
      </c>
      <c r="D3925" s="7">
        <v>104657.27</v>
      </c>
      <c r="E3925" s="16">
        <v>45519</v>
      </c>
      <c r="F3925" s="22">
        <v>0</v>
      </c>
    </row>
    <row r="3926" spans="1:6" ht="19.2" x14ac:dyDescent="0.3">
      <c r="A3926" s="4" t="s">
        <v>394</v>
      </c>
      <c r="B3926" s="24" t="s">
        <v>376</v>
      </c>
      <c r="C3926" s="25" t="s">
        <v>90</v>
      </c>
      <c r="D3926" s="7">
        <v>451953.05</v>
      </c>
      <c r="E3926" s="16">
        <v>45762</v>
      </c>
      <c r="F3926" s="22">
        <v>0</v>
      </c>
    </row>
    <row r="3927" spans="1:6" ht="19.2" x14ac:dyDescent="0.3">
      <c r="A3927" s="4" t="s">
        <v>394</v>
      </c>
      <c r="B3927" s="24" t="s">
        <v>376</v>
      </c>
      <c r="C3927" s="25" t="s">
        <v>91</v>
      </c>
      <c r="D3927" s="7">
        <v>104657.27</v>
      </c>
      <c r="E3927" s="16">
        <v>45762</v>
      </c>
      <c r="F3927" s="22">
        <v>0</v>
      </c>
    </row>
    <row r="3928" spans="1:6" ht="19.2" x14ac:dyDescent="0.3">
      <c r="A3928" s="4" t="s">
        <v>394</v>
      </c>
      <c r="B3928" s="24" t="s">
        <v>376</v>
      </c>
      <c r="C3928" s="25" t="s">
        <v>92</v>
      </c>
      <c r="D3928" s="7">
        <v>4297877.7699999996</v>
      </c>
      <c r="E3928" s="16">
        <v>45519</v>
      </c>
      <c r="F3928" s="22">
        <v>0</v>
      </c>
    </row>
    <row r="3929" spans="1:6" ht="19.2" x14ac:dyDescent="0.3">
      <c r="A3929" s="4" t="s">
        <v>394</v>
      </c>
      <c r="B3929" s="24" t="s">
        <v>376</v>
      </c>
      <c r="C3929" s="25" t="s">
        <v>93</v>
      </c>
      <c r="D3929" s="7">
        <v>995245.27</v>
      </c>
      <c r="E3929" s="16">
        <v>45519</v>
      </c>
      <c r="F3929" s="22">
        <v>0</v>
      </c>
    </row>
    <row r="3930" spans="1:6" ht="19.2" x14ac:dyDescent="0.3">
      <c r="A3930" s="4" t="s">
        <v>394</v>
      </c>
      <c r="B3930" s="24" t="s">
        <v>377</v>
      </c>
      <c r="C3930" s="25" t="s">
        <v>60</v>
      </c>
      <c r="D3930" s="7">
        <v>6731.98</v>
      </c>
      <c r="E3930" s="16">
        <v>45519</v>
      </c>
      <c r="F3930" s="22">
        <v>0</v>
      </c>
    </row>
    <row r="3931" spans="1:6" ht="19.2" x14ac:dyDescent="0.3">
      <c r="A3931" s="4" t="s">
        <v>394</v>
      </c>
      <c r="B3931" s="24" t="s">
        <v>377</v>
      </c>
      <c r="C3931" s="25" t="s">
        <v>62</v>
      </c>
      <c r="D3931" s="7">
        <v>6510.06</v>
      </c>
      <c r="E3931" s="16">
        <v>45519</v>
      </c>
      <c r="F3931" s="22">
        <v>0</v>
      </c>
    </row>
    <row r="3932" spans="1:6" ht="19.2" x14ac:dyDescent="0.3">
      <c r="A3932" s="4" t="s">
        <v>394</v>
      </c>
      <c r="B3932" s="24" t="s">
        <v>377</v>
      </c>
      <c r="C3932" s="25" t="s">
        <v>64</v>
      </c>
      <c r="D3932" s="7">
        <v>7694.75</v>
      </c>
      <c r="E3932" s="16">
        <v>45519</v>
      </c>
      <c r="F3932" s="22">
        <v>0</v>
      </c>
    </row>
    <row r="3933" spans="1:6" ht="19.2" x14ac:dyDescent="0.3">
      <c r="A3933" s="4" t="s">
        <v>394</v>
      </c>
      <c r="B3933" s="24" t="s">
        <v>377</v>
      </c>
      <c r="C3933" s="25" t="s">
        <v>66</v>
      </c>
      <c r="D3933" s="7">
        <v>6032.24</v>
      </c>
      <c r="E3933" s="16">
        <v>45519</v>
      </c>
      <c r="F3933" s="22">
        <v>0</v>
      </c>
    </row>
    <row r="3934" spans="1:6" ht="19.2" x14ac:dyDescent="0.3">
      <c r="A3934" s="4" t="s">
        <v>394</v>
      </c>
      <c r="B3934" s="24" t="s">
        <v>377</v>
      </c>
      <c r="C3934" s="25" t="s">
        <v>57</v>
      </c>
      <c r="D3934" s="7">
        <v>20170.919999999998</v>
      </c>
      <c r="E3934" s="16">
        <v>45504</v>
      </c>
      <c r="F3934" s="22">
        <v>0</v>
      </c>
    </row>
    <row r="3935" spans="1:6" ht="19.2" x14ac:dyDescent="0.3">
      <c r="A3935" s="4" t="s">
        <v>394</v>
      </c>
      <c r="B3935" s="24" t="s">
        <v>377</v>
      </c>
      <c r="C3935" s="25" t="s">
        <v>80</v>
      </c>
      <c r="D3935" s="7">
        <v>17631.21</v>
      </c>
      <c r="E3935" s="16">
        <v>45488</v>
      </c>
      <c r="F3935" s="22">
        <v>0</v>
      </c>
    </row>
    <row r="3936" spans="1:6" ht="19.2" x14ac:dyDescent="0.3">
      <c r="A3936" s="4" t="s">
        <v>394</v>
      </c>
      <c r="B3936" s="24" t="s">
        <v>377</v>
      </c>
      <c r="C3936" s="25" t="s">
        <v>82</v>
      </c>
      <c r="D3936" s="7">
        <v>6115.02</v>
      </c>
      <c r="E3936" s="16">
        <v>45519</v>
      </c>
      <c r="F3936" s="22">
        <v>0</v>
      </c>
    </row>
    <row r="3937" spans="1:6" ht="19.2" x14ac:dyDescent="0.3">
      <c r="A3937" s="4" t="s">
        <v>394</v>
      </c>
      <c r="B3937" s="24" t="s">
        <v>377</v>
      </c>
      <c r="C3937" s="25" t="s">
        <v>84</v>
      </c>
      <c r="D3937" s="7">
        <v>5928.65</v>
      </c>
      <c r="E3937" s="16">
        <v>45519</v>
      </c>
      <c r="F3937" s="22">
        <v>0</v>
      </c>
    </row>
    <row r="3938" spans="1:6" ht="19.2" x14ac:dyDescent="0.3">
      <c r="A3938" s="4" t="s">
        <v>394</v>
      </c>
      <c r="B3938" s="24" t="s">
        <v>377</v>
      </c>
      <c r="C3938" s="25" t="s">
        <v>86</v>
      </c>
      <c r="D3938" s="7">
        <v>9027.7099999999991</v>
      </c>
      <c r="E3938" s="16">
        <v>45519</v>
      </c>
      <c r="F3938" s="22">
        <v>0</v>
      </c>
    </row>
    <row r="3939" spans="1:6" ht="19.2" x14ac:dyDescent="0.3">
      <c r="A3939" s="4" t="s">
        <v>394</v>
      </c>
      <c r="B3939" s="24" t="s">
        <v>377</v>
      </c>
      <c r="C3939" s="25" t="s">
        <v>88</v>
      </c>
      <c r="D3939" s="7">
        <v>5958.89</v>
      </c>
      <c r="E3939" s="16">
        <v>45519</v>
      </c>
      <c r="F3939" s="22">
        <v>0</v>
      </c>
    </row>
    <row r="3940" spans="1:6" ht="19.2" x14ac:dyDescent="0.3">
      <c r="A3940" s="4" t="s">
        <v>394</v>
      </c>
      <c r="B3940" s="24" t="s">
        <v>377</v>
      </c>
      <c r="C3940" s="25" t="s">
        <v>90</v>
      </c>
      <c r="D3940" s="7">
        <v>5958.89</v>
      </c>
      <c r="E3940" s="16">
        <v>45762</v>
      </c>
      <c r="F3940" s="22">
        <v>0</v>
      </c>
    </row>
    <row r="3941" spans="1:6" ht="19.2" x14ac:dyDescent="0.3">
      <c r="A3941" s="4" t="s">
        <v>394</v>
      </c>
      <c r="B3941" s="24" t="s">
        <v>377</v>
      </c>
      <c r="C3941" s="25" t="s">
        <v>92</v>
      </c>
      <c r="D3941" s="7">
        <v>56666.49</v>
      </c>
      <c r="E3941" s="16">
        <v>45519</v>
      </c>
      <c r="F3941" s="22">
        <v>0</v>
      </c>
    </row>
    <row r="3942" spans="1:6" ht="19.2" x14ac:dyDescent="0.3">
      <c r="A3942" s="4" t="s">
        <v>394</v>
      </c>
      <c r="B3942" s="24" t="s">
        <v>378</v>
      </c>
      <c r="C3942" s="25" t="s">
        <v>60</v>
      </c>
      <c r="D3942" s="7">
        <v>10623.82</v>
      </c>
      <c r="E3942" s="16">
        <v>45519</v>
      </c>
      <c r="F3942" s="22">
        <v>0</v>
      </c>
    </row>
    <row r="3943" spans="1:6" ht="19.2" x14ac:dyDescent="0.3">
      <c r="A3943" s="4" t="s">
        <v>394</v>
      </c>
      <c r="B3943" s="24" t="s">
        <v>378</v>
      </c>
      <c r="C3943" s="25" t="s">
        <v>62</v>
      </c>
      <c r="D3943" s="7">
        <v>10273.61</v>
      </c>
      <c r="E3943" s="16">
        <v>45519</v>
      </c>
      <c r="F3943" s="22">
        <v>0</v>
      </c>
    </row>
    <row r="3944" spans="1:6" ht="19.2" x14ac:dyDescent="0.3">
      <c r="A3944" s="4" t="s">
        <v>394</v>
      </c>
      <c r="B3944" s="24" t="s">
        <v>378</v>
      </c>
      <c r="C3944" s="25" t="s">
        <v>64</v>
      </c>
      <c r="D3944" s="7">
        <v>12143.19</v>
      </c>
      <c r="E3944" s="16">
        <v>45519</v>
      </c>
      <c r="F3944" s="22">
        <v>0</v>
      </c>
    </row>
    <row r="3945" spans="1:6" ht="19.2" x14ac:dyDescent="0.3">
      <c r="A3945" s="4" t="s">
        <v>394</v>
      </c>
      <c r="B3945" s="24" t="s">
        <v>378</v>
      </c>
      <c r="C3945" s="25" t="s">
        <v>66</v>
      </c>
      <c r="D3945" s="7">
        <v>9519.5499999999993</v>
      </c>
      <c r="E3945" s="16">
        <v>45519</v>
      </c>
      <c r="F3945" s="22">
        <v>0</v>
      </c>
    </row>
    <row r="3946" spans="1:6" ht="19.2" x14ac:dyDescent="0.3">
      <c r="A3946" s="4" t="s">
        <v>394</v>
      </c>
      <c r="B3946" s="24" t="s">
        <v>378</v>
      </c>
      <c r="C3946" s="25" t="s">
        <v>57</v>
      </c>
      <c r="D3946" s="7">
        <v>31831.98</v>
      </c>
      <c r="E3946" s="16">
        <v>45504</v>
      </c>
      <c r="F3946" s="22">
        <v>0</v>
      </c>
    </row>
    <row r="3947" spans="1:6" ht="19.2" x14ac:dyDescent="0.3">
      <c r="A3947" s="4" t="s">
        <v>394</v>
      </c>
      <c r="B3947" s="24" t="s">
        <v>378</v>
      </c>
      <c r="C3947" s="25" t="s">
        <v>82</v>
      </c>
      <c r="D3947" s="7">
        <v>9650.19</v>
      </c>
      <c r="E3947" s="16">
        <v>45519</v>
      </c>
      <c r="F3947" s="22">
        <v>0</v>
      </c>
    </row>
    <row r="3948" spans="1:6" ht="19.2" x14ac:dyDescent="0.3">
      <c r="A3948" s="4" t="s">
        <v>394</v>
      </c>
      <c r="B3948" s="24" t="s">
        <v>378</v>
      </c>
      <c r="C3948" s="25" t="s">
        <v>84</v>
      </c>
      <c r="D3948" s="7">
        <v>9356.08</v>
      </c>
      <c r="E3948" s="16">
        <v>45519</v>
      </c>
      <c r="F3948" s="22">
        <v>0</v>
      </c>
    </row>
    <row r="3949" spans="1:6" ht="19.2" x14ac:dyDescent="0.3">
      <c r="A3949" s="4" t="s">
        <v>394</v>
      </c>
      <c r="B3949" s="24" t="s">
        <v>378</v>
      </c>
      <c r="C3949" s="25" t="s">
        <v>86</v>
      </c>
      <c r="D3949" s="7">
        <v>14246.75</v>
      </c>
      <c r="E3949" s="16">
        <v>45519</v>
      </c>
      <c r="F3949" s="22">
        <v>0</v>
      </c>
    </row>
    <row r="3950" spans="1:6" ht="19.2" x14ac:dyDescent="0.3">
      <c r="A3950" s="4" t="s">
        <v>394</v>
      </c>
      <c r="B3950" s="24" t="s">
        <v>378</v>
      </c>
      <c r="C3950" s="25" t="s">
        <v>88</v>
      </c>
      <c r="D3950" s="7">
        <v>9403.7999999999993</v>
      </c>
      <c r="E3950" s="16">
        <v>45519</v>
      </c>
      <c r="F3950" s="22">
        <v>0</v>
      </c>
    </row>
    <row r="3951" spans="1:6" ht="19.2" x14ac:dyDescent="0.3">
      <c r="A3951" s="4" t="s">
        <v>394</v>
      </c>
      <c r="B3951" s="24" t="s">
        <v>378</v>
      </c>
      <c r="C3951" s="25" t="s">
        <v>90</v>
      </c>
      <c r="D3951" s="7">
        <v>9403.7999999999993</v>
      </c>
      <c r="E3951" s="16">
        <v>45762</v>
      </c>
      <c r="F3951" s="22">
        <v>0</v>
      </c>
    </row>
    <row r="3952" spans="1:6" ht="19.2" x14ac:dyDescent="0.3">
      <c r="A3952" s="4" t="s">
        <v>394</v>
      </c>
      <c r="B3952" s="24" t="s">
        <v>378</v>
      </c>
      <c r="C3952" s="25" t="s">
        <v>92</v>
      </c>
      <c r="D3952" s="7">
        <v>89426.11</v>
      </c>
      <c r="E3952" s="16">
        <v>45519</v>
      </c>
      <c r="F3952" s="22">
        <v>0</v>
      </c>
    </row>
    <row r="3953" spans="1:6" ht="19.2" x14ac:dyDescent="0.3">
      <c r="A3953" s="4" t="s">
        <v>394</v>
      </c>
      <c r="B3953" s="24" t="s">
        <v>379</v>
      </c>
      <c r="C3953" s="25" t="s">
        <v>60</v>
      </c>
      <c r="D3953" s="7">
        <v>10108.469999999999</v>
      </c>
      <c r="E3953" s="16">
        <v>45519</v>
      </c>
      <c r="F3953" s="22">
        <v>0</v>
      </c>
    </row>
    <row r="3954" spans="1:6" ht="19.2" x14ac:dyDescent="0.3">
      <c r="A3954" s="4" t="s">
        <v>394</v>
      </c>
      <c r="B3954" s="24" t="s">
        <v>379</v>
      </c>
      <c r="C3954" s="25" t="s">
        <v>62</v>
      </c>
      <c r="D3954" s="7">
        <v>9775.25</v>
      </c>
      <c r="E3954" s="16">
        <v>45519</v>
      </c>
      <c r="F3954" s="22">
        <v>0</v>
      </c>
    </row>
    <row r="3955" spans="1:6" ht="19.2" x14ac:dyDescent="0.3">
      <c r="A3955" s="4" t="s">
        <v>394</v>
      </c>
      <c r="B3955" s="24" t="s">
        <v>379</v>
      </c>
      <c r="C3955" s="25" t="s">
        <v>64</v>
      </c>
      <c r="D3955" s="7">
        <v>11554.14</v>
      </c>
      <c r="E3955" s="16">
        <v>45519</v>
      </c>
      <c r="F3955" s="22">
        <v>0</v>
      </c>
    </row>
    <row r="3956" spans="1:6" ht="19.2" x14ac:dyDescent="0.3">
      <c r="A3956" s="4" t="s">
        <v>394</v>
      </c>
      <c r="B3956" s="24" t="s">
        <v>379</v>
      </c>
      <c r="C3956" s="25" t="s">
        <v>66</v>
      </c>
      <c r="D3956" s="7">
        <v>9057.77</v>
      </c>
      <c r="E3956" s="16">
        <v>45519</v>
      </c>
      <c r="F3956" s="22">
        <v>0</v>
      </c>
    </row>
    <row r="3957" spans="1:6" ht="19.2" x14ac:dyDescent="0.3">
      <c r="A3957" s="4" t="s">
        <v>394</v>
      </c>
      <c r="B3957" s="24" t="s">
        <v>379</v>
      </c>
      <c r="C3957" s="25" t="s">
        <v>57</v>
      </c>
      <c r="D3957" s="7">
        <v>30287.87</v>
      </c>
      <c r="E3957" s="16">
        <v>45504</v>
      </c>
      <c r="F3957" s="22">
        <v>0</v>
      </c>
    </row>
    <row r="3958" spans="1:6" ht="19.2" x14ac:dyDescent="0.3">
      <c r="A3958" s="4" t="s">
        <v>394</v>
      </c>
      <c r="B3958" s="24" t="s">
        <v>379</v>
      </c>
      <c r="C3958" s="25" t="s">
        <v>82</v>
      </c>
      <c r="D3958" s="7">
        <v>9182.07</v>
      </c>
      <c r="E3958" s="16">
        <v>45519</v>
      </c>
      <c r="F3958" s="22">
        <v>0</v>
      </c>
    </row>
    <row r="3959" spans="1:6" ht="19.2" x14ac:dyDescent="0.3">
      <c r="A3959" s="4" t="s">
        <v>394</v>
      </c>
      <c r="B3959" s="24" t="s">
        <v>379</v>
      </c>
      <c r="C3959" s="25" t="s">
        <v>84</v>
      </c>
      <c r="D3959" s="7">
        <v>8902.23</v>
      </c>
      <c r="E3959" s="16">
        <v>45519</v>
      </c>
      <c r="F3959" s="22">
        <v>0</v>
      </c>
    </row>
    <row r="3960" spans="1:6" ht="19.2" x14ac:dyDescent="0.3">
      <c r="A3960" s="4" t="s">
        <v>394</v>
      </c>
      <c r="B3960" s="24" t="s">
        <v>379</v>
      </c>
      <c r="C3960" s="25" t="s">
        <v>86</v>
      </c>
      <c r="D3960" s="7">
        <v>13555.66</v>
      </c>
      <c r="E3960" s="16">
        <v>45519</v>
      </c>
      <c r="F3960" s="22">
        <v>0</v>
      </c>
    </row>
    <row r="3961" spans="1:6" ht="19.2" x14ac:dyDescent="0.3">
      <c r="A3961" s="4" t="s">
        <v>394</v>
      </c>
      <c r="B3961" s="24" t="s">
        <v>379</v>
      </c>
      <c r="C3961" s="25" t="s">
        <v>88</v>
      </c>
      <c r="D3961" s="7">
        <v>8947.64</v>
      </c>
      <c r="E3961" s="16">
        <v>45519</v>
      </c>
      <c r="F3961" s="22">
        <v>0</v>
      </c>
    </row>
    <row r="3962" spans="1:6" ht="19.2" x14ac:dyDescent="0.3">
      <c r="A3962" s="4" t="s">
        <v>394</v>
      </c>
      <c r="B3962" s="24" t="s">
        <v>379</v>
      </c>
      <c r="C3962" s="25" t="s">
        <v>90</v>
      </c>
      <c r="D3962" s="7">
        <v>8947.64</v>
      </c>
      <c r="E3962" s="16">
        <v>45762</v>
      </c>
      <c r="F3962" s="22">
        <v>0</v>
      </c>
    </row>
    <row r="3963" spans="1:6" ht="19.2" x14ac:dyDescent="0.3">
      <c r="A3963" s="4" t="s">
        <v>394</v>
      </c>
      <c r="B3963" s="24" t="s">
        <v>379</v>
      </c>
      <c r="C3963" s="25" t="s">
        <v>92</v>
      </c>
      <c r="D3963" s="7">
        <v>85088.2</v>
      </c>
      <c r="E3963" s="16">
        <v>45519</v>
      </c>
      <c r="F3963" s="22">
        <v>0</v>
      </c>
    </row>
    <row r="3964" spans="1:6" ht="19.2" x14ac:dyDescent="0.3">
      <c r="A3964" s="4" t="s">
        <v>394</v>
      </c>
      <c r="B3964" s="24" t="s">
        <v>380</v>
      </c>
      <c r="C3964" s="25" t="s">
        <v>60</v>
      </c>
      <c r="D3964" s="7">
        <v>2711.71</v>
      </c>
      <c r="E3964" s="16">
        <v>45519</v>
      </c>
      <c r="F3964" s="22">
        <v>0</v>
      </c>
    </row>
    <row r="3965" spans="1:6" ht="19.2" x14ac:dyDescent="0.3">
      <c r="A3965" s="4" t="s">
        <v>394</v>
      </c>
      <c r="B3965" s="24" t="s">
        <v>380</v>
      </c>
      <c r="C3965" s="25" t="s">
        <v>62</v>
      </c>
      <c r="D3965" s="7">
        <v>2622.32</v>
      </c>
      <c r="E3965" s="16">
        <v>45519</v>
      </c>
      <c r="F3965" s="22">
        <v>0</v>
      </c>
    </row>
    <row r="3966" spans="1:6" ht="19.2" x14ac:dyDescent="0.3">
      <c r="A3966" s="4" t="s">
        <v>394</v>
      </c>
      <c r="B3966" s="24" t="s">
        <v>380</v>
      </c>
      <c r="C3966" s="25" t="s">
        <v>64</v>
      </c>
      <c r="D3966" s="7">
        <v>3099.53</v>
      </c>
      <c r="E3966" s="16">
        <v>45519</v>
      </c>
      <c r="F3966" s="22">
        <v>0</v>
      </c>
    </row>
    <row r="3967" spans="1:6" ht="19.2" x14ac:dyDescent="0.3">
      <c r="A3967" s="4" t="s">
        <v>394</v>
      </c>
      <c r="B3967" s="24" t="s">
        <v>380</v>
      </c>
      <c r="C3967" s="25" t="s">
        <v>66</v>
      </c>
      <c r="D3967" s="7">
        <v>2429.85</v>
      </c>
      <c r="E3967" s="16">
        <v>45519</v>
      </c>
      <c r="F3967" s="22">
        <v>0</v>
      </c>
    </row>
    <row r="3968" spans="1:6" ht="19.2" x14ac:dyDescent="0.3">
      <c r="A3968" s="4" t="s">
        <v>394</v>
      </c>
      <c r="B3968" s="24" t="s">
        <v>380</v>
      </c>
      <c r="C3968" s="25" t="s">
        <v>57</v>
      </c>
      <c r="D3968" s="7">
        <v>8125.05</v>
      </c>
      <c r="E3968" s="16">
        <v>45504</v>
      </c>
      <c r="F3968" s="22">
        <v>0</v>
      </c>
    </row>
    <row r="3969" spans="1:6" ht="19.2" x14ac:dyDescent="0.3">
      <c r="A3969" s="4" t="s">
        <v>394</v>
      </c>
      <c r="B3969" s="24" t="s">
        <v>380</v>
      </c>
      <c r="C3969" s="25" t="s">
        <v>80</v>
      </c>
      <c r="D3969" s="7">
        <v>7102.03</v>
      </c>
      <c r="E3969" s="16">
        <v>45488</v>
      </c>
      <c r="F3969" s="22">
        <v>0</v>
      </c>
    </row>
    <row r="3970" spans="1:6" ht="19.2" x14ac:dyDescent="0.3">
      <c r="A3970" s="4" t="s">
        <v>394</v>
      </c>
      <c r="B3970" s="24" t="s">
        <v>380</v>
      </c>
      <c r="C3970" s="25" t="s">
        <v>82</v>
      </c>
      <c r="D3970" s="7">
        <v>2463.19</v>
      </c>
      <c r="E3970" s="16">
        <v>45519</v>
      </c>
      <c r="F3970" s="22">
        <v>0</v>
      </c>
    </row>
    <row r="3971" spans="1:6" ht="19.2" x14ac:dyDescent="0.3">
      <c r="A3971" s="4" t="s">
        <v>394</v>
      </c>
      <c r="B3971" s="24" t="s">
        <v>380</v>
      </c>
      <c r="C3971" s="25" t="s">
        <v>84</v>
      </c>
      <c r="D3971" s="7">
        <v>2388.12</v>
      </c>
      <c r="E3971" s="16">
        <v>45519</v>
      </c>
      <c r="F3971" s="22">
        <v>0</v>
      </c>
    </row>
    <row r="3972" spans="1:6" ht="19.2" x14ac:dyDescent="0.3">
      <c r="A3972" s="4" t="s">
        <v>394</v>
      </c>
      <c r="B3972" s="24" t="s">
        <v>380</v>
      </c>
      <c r="C3972" s="25" t="s">
        <v>86</v>
      </c>
      <c r="D3972" s="7">
        <v>3636.46</v>
      </c>
      <c r="E3972" s="16">
        <v>45519</v>
      </c>
      <c r="F3972" s="22">
        <v>0</v>
      </c>
    </row>
    <row r="3973" spans="1:6" ht="19.2" x14ac:dyDescent="0.3">
      <c r="A3973" s="4" t="s">
        <v>394</v>
      </c>
      <c r="B3973" s="24" t="s">
        <v>380</v>
      </c>
      <c r="C3973" s="25" t="s">
        <v>88</v>
      </c>
      <c r="D3973" s="7">
        <v>2400.3000000000002</v>
      </c>
      <c r="E3973" s="16">
        <v>45519</v>
      </c>
      <c r="F3973" s="22">
        <v>0</v>
      </c>
    </row>
    <row r="3974" spans="1:6" ht="19.2" x14ac:dyDescent="0.3">
      <c r="A3974" s="4" t="s">
        <v>394</v>
      </c>
      <c r="B3974" s="24" t="s">
        <v>380</v>
      </c>
      <c r="C3974" s="25" t="s">
        <v>90</v>
      </c>
      <c r="D3974" s="7">
        <v>2400.3000000000002</v>
      </c>
      <c r="E3974" s="16">
        <v>45762</v>
      </c>
      <c r="F3974" s="22">
        <v>0</v>
      </c>
    </row>
    <row r="3975" spans="1:6" ht="19.2" x14ac:dyDescent="0.3">
      <c r="A3975" s="4" t="s">
        <v>394</v>
      </c>
      <c r="B3975" s="24" t="s">
        <v>380</v>
      </c>
      <c r="C3975" s="25" t="s">
        <v>92</v>
      </c>
      <c r="D3975" s="7">
        <v>22825.85</v>
      </c>
      <c r="E3975" s="16">
        <v>45519</v>
      </c>
      <c r="F3975" s="22">
        <v>0</v>
      </c>
    </row>
    <row r="3976" spans="1:6" ht="19.2" x14ac:dyDescent="0.3">
      <c r="A3976" s="4" t="s">
        <v>394</v>
      </c>
      <c r="B3976" s="24" t="s">
        <v>381</v>
      </c>
      <c r="C3976" s="25" t="s">
        <v>60</v>
      </c>
      <c r="D3976" s="7">
        <v>13601.9</v>
      </c>
      <c r="E3976" s="16">
        <v>45519</v>
      </c>
      <c r="F3976" s="22">
        <v>0</v>
      </c>
    </row>
    <row r="3977" spans="1:6" ht="19.2" x14ac:dyDescent="0.3">
      <c r="A3977" s="4" t="s">
        <v>394</v>
      </c>
      <c r="B3977" s="24" t="s">
        <v>381</v>
      </c>
      <c r="C3977" s="25" t="s">
        <v>62</v>
      </c>
      <c r="D3977" s="7">
        <v>13153.52</v>
      </c>
      <c r="E3977" s="16">
        <v>45519</v>
      </c>
      <c r="F3977" s="22">
        <v>0</v>
      </c>
    </row>
    <row r="3978" spans="1:6" ht="19.2" x14ac:dyDescent="0.3">
      <c r="A3978" s="4" t="s">
        <v>394</v>
      </c>
      <c r="B3978" s="24" t="s">
        <v>381</v>
      </c>
      <c r="C3978" s="25" t="s">
        <v>64</v>
      </c>
      <c r="D3978" s="7">
        <v>15547.19</v>
      </c>
      <c r="E3978" s="16">
        <v>45519</v>
      </c>
      <c r="F3978" s="22">
        <v>0</v>
      </c>
    </row>
    <row r="3979" spans="1:6" ht="19.2" x14ac:dyDescent="0.3">
      <c r="A3979" s="4" t="s">
        <v>394</v>
      </c>
      <c r="B3979" s="24" t="s">
        <v>381</v>
      </c>
      <c r="C3979" s="25" t="s">
        <v>66</v>
      </c>
      <c r="D3979" s="7">
        <v>12188.08</v>
      </c>
      <c r="E3979" s="16">
        <v>45519</v>
      </c>
      <c r="F3979" s="22">
        <v>0</v>
      </c>
    </row>
    <row r="3980" spans="1:6" ht="19.2" x14ac:dyDescent="0.3">
      <c r="A3980" s="4" t="s">
        <v>394</v>
      </c>
      <c r="B3980" s="24" t="s">
        <v>381</v>
      </c>
      <c r="C3980" s="25" t="s">
        <v>57</v>
      </c>
      <c r="D3980" s="7">
        <v>40755.17</v>
      </c>
      <c r="E3980" s="16">
        <v>45504</v>
      </c>
      <c r="F3980" s="22">
        <v>0</v>
      </c>
    </row>
    <row r="3981" spans="1:6" ht="19.2" x14ac:dyDescent="0.3">
      <c r="A3981" s="4" t="s">
        <v>394</v>
      </c>
      <c r="B3981" s="24" t="s">
        <v>381</v>
      </c>
      <c r="C3981" s="25" t="s">
        <v>80</v>
      </c>
      <c r="D3981" s="7">
        <v>35623.72</v>
      </c>
      <c r="E3981" s="16">
        <v>45488</v>
      </c>
      <c r="F3981" s="22">
        <v>0</v>
      </c>
    </row>
    <row r="3982" spans="1:6" ht="19.2" x14ac:dyDescent="0.3">
      <c r="A3982" s="4" t="s">
        <v>394</v>
      </c>
      <c r="B3982" s="24" t="s">
        <v>381</v>
      </c>
      <c r="C3982" s="25" t="s">
        <v>82</v>
      </c>
      <c r="D3982" s="7">
        <v>12355.34</v>
      </c>
      <c r="E3982" s="16">
        <v>45519</v>
      </c>
      <c r="F3982" s="22">
        <v>0</v>
      </c>
    </row>
    <row r="3983" spans="1:6" ht="19.2" x14ac:dyDescent="0.3">
      <c r="A3983" s="4" t="s">
        <v>394</v>
      </c>
      <c r="B3983" s="24" t="s">
        <v>381</v>
      </c>
      <c r="C3983" s="25" t="s">
        <v>84</v>
      </c>
      <c r="D3983" s="7">
        <v>11978.78</v>
      </c>
      <c r="E3983" s="16">
        <v>45519</v>
      </c>
      <c r="F3983" s="22">
        <v>0</v>
      </c>
    </row>
    <row r="3984" spans="1:6" ht="19.2" x14ac:dyDescent="0.3">
      <c r="A3984" s="4" t="s">
        <v>394</v>
      </c>
      <c r="B3984" s="24" t="s">
        <v>381</v>
      </c>
      <c r="C3984" s="25" t="s">
        <v>86</v>
      </c>
      <c r="D3984" s="7">
        <v>18240.419999999998</v>
      </c>
      <c r="E3984" s="16">
        <v>45519</v>
      </c>
      <c r="F3984" s="22">
        <v>0</v>
      </c>
    </row>
    <row r="3985" spans="1:6" ht="19.2" x14ac:dyDescent="0.3">
      <c r="A3985" s="4" t="s">
        <v>394</v>
      </c>
      <c r="B3985" s="24" t="s">
        <v>381</v>
      </c>
      <c r="C3985" s="25" t="s">
        <v>88</v>
      </c>
      <c r="D3985" s="7">
        <v>12039.89</v>
      </c>
      <c r="E3985" s="16">
        <v>45519</v>
      </c>
      <c r="F3985" s="22">
        <v>0</v>
      </c>
    </row>
    <row r="3986" spans="1:6" ht="19.2" x14ac:dyDescent="0.3">
      <c r="A3986" s="4" t="s">
        <v>394</v>
      </c>
      <c r="B3986" s="24" t="s">
        <v>381</v>
      </c>
      <c r="C3986" s="25" t="s">
        <v>90</v>
      </c>
      <c r="D3986" s="7">
        <v>12039.89</v>
      </c>
      <c r="E3986" s="16">
        <v>45762</v>
      </c>
      <c r="F3986" s="22">
        <v>0</v>
      </c>
    </row>
    <row r="3987" spans="1:6" ht="19.2" x14ac:dyDescent="0.3">
      <c r="A3987" s="4" t="s">
        <v>394</v>
      </c>
      <c r="B3987" s="24" t="s">
        <v>381</v>
      </c>
      <c r="C3987" s="25" t="s">
        <v>92</v>
      </c>
      <c r="D3987" s="7">
        <v>114494.18</v>
      </c>
      <c r="E3987" s="16">
        <v>45519</v>
      </c>
      <c r="F3987" s="22">
        <v>0</v>
      </c>
    </row>
    <row r="3988" spans="1:6" ht="19.2" x14ac:dyDescent="0.3">
      <c r="A3988" s="4" t="s">
        <v>394</v>
      </c>
      <c r="B3988" s="24" t="s">
        <v>382</v>
      </c>
      <c r="C3988" s="25" t="s">
        <v>60</v>
      </c>
      <c r="D3988" s="7">
        <v>21436.5</v>
      </c>
      <c r="E3988" s="16">
        <v>45519</v>
      </c>
      <c r="F3988" s="22">
        <v>0</v>
      </c>
    </row>
    <row r="3989" spans="1:6" ht="19.2" x14ac:dyDescent="0.3">
      <c r="A3989" s="4" t="s">
        <v>394</v>
      </c>
      <c r="B3989" s="24" t="s">
        <v>382</v>
      </c>
      <c r="C3989" s="25" t="s">
        <v>61</v>
      </c>
      <c r="D3989" s="7">
        <v>5835.4</v>
      </c>
      <c r="E3989" s="16">
        <v>45519</v>
      </c>
      <c r="F3989" s="22">
        <v>0</v>
      </c>
    </row>
    <row r="3990" spans="1:6" ht="19.2" x14ac:dyDescent="0.3">
      <c r="A3990" s="4" t="s">
        <v>394</v>
      </c>
      <c r="B3990" s="24" t="s">
        <v>382</v>
      </c>
      <c r="C3990" s="25" t="s">
        <v>62</v>
      </c>
      <c r="D3990" s="7">
        <v>20729.849999999999</v>
      </c>
      <c r="E3990" s="16">
        <v>45519</v>
      </c>
      <c r="F3990" s="22">
        <v>0</v>
      </c>
    </row>
    <row r="3991" spans="1:6" ht="19.2" x14ac:dyDescent="0.3">
      <c r="A3991" s="4" t="s">
        <v>394</v>
      </c>
      <c r="B3991" s="24" t="s">
        <v>382</v>
      </c>
      <c r="C3991" s="25" t="s">
        <v>63</v>
      </c>
      <c r="D3991" s="7">
        <v>5643.03</v>
      </c>
      <c r="E3991" s="16">
        <v>45519</v>
      </c>
      <c r="F3991" s="22">
        <v>0</v>
      </c>
    </row>
    <row r="3992" spans="1:6" ht="19.2" x14ac:dyDescent="0.3">
      <c r="A3992" s="4" t="s">
        <v>394</v>
      </c>
      <c r="B3992" s="24" t="s">
        <v>382</v>
      </c>
      <c r="C3992" s="25" t="s">
        <v>64</v>
      </c>
      <c r="D3992" s="7">
        <v>24502.25</v>
      </c>
      <c r="E3992" s="16">
        <v>45519</v>
      </c>
      <c r="F3992" s="22">
        <v>0</v>
      </c>
    </row>
    <row r="3993" spans="1:6" ht="19.2" x14ac:dyDescent="0.3">
      <c r="A3993" s="4" t="s">
        <v>394</v>
      </c>
      <c r="B3993" s="24" t="s">
        <v>382</v>
      </c>
      <c r="C3993" s="25" t="s">
        <v>65</v>
      </c>
      <c r="D3993" s="7">
        <v>6423.01</v>
      </c>
      <c r="E3993" s="16">
        <v>45519</v>
      </c>
      <c r="F3993" s="22">
        <v>0</v>
      </c>
    </row>
    <row r="3994" spans="1:6" ht="19.2" x14ac:dyDescent="0.3">
      <c r="A3994" s="4" t="s">
        <v>394</v>
      </c>
      <c r="B3994" s="24" t="s">
        <v>382</v>
      </c>
      <c r="C3994" s="25" t="s">
        <v>66</v>
      </c>
      <c r="D3994" s="7">
        <v>19208.330000000002</v>
      </c>
      <c r="E3994" s="16">
        <v>45519</v>
      </c>
      <c r="F3994" s="22">
        <v>0</v>
      </c>
    </row>
    <row r="3995" spans="1:6" ht="19.2" x14ac:dyDescent="0.3">
      <c r="A3995" s="4" t="s">
        <v>394</v>
      </c>
      <c r="B3995" s="24" t="s">
        <v>382</v>
      </c>
      <c r="C3995" s="25" t="s">
        <v>67</v>
      </c>
      <c r="D3995" s="7">
        <v>5035.26</v>
      </c>
      <c r="E3995" s="16">
        <v>45519</v>
      </c>
      <c r="F3995" s="22">
        <v>0</v>
      </c>
    </row>
    <row r="3996" spans="1:6" ht="19.2" x14ac:dyDescent="0.3">
      <c r="A3996" s="4" t="s">
        <v>394</v>
      </c>
      <c r="B3996" s="24" t="s">
        <v>382</v>
      </c>
      <c r="C3996" s="25" t="s">
        <v>57</v>
      </c>
      <c r="D3996" s="7">
        <v>64229.84</v>
      </c>
      <c r="E3996" s="16">
        <v>45504</v>
      </c>
      <c r="F3996" s="22">
        <v>0</v>
      </c>
    </row>
    <row r="3997" spans="1:6" ht="19.2" x14ac:dyDescent="0.3">
      <c r="A3997" s="4" t="s">
        <v>394</v>
      </c>
      <c r="B3997" s="24" t="s">
        <v>382</v>
      </c>
      <c r="C3997" s="25" t="s">
        <v>72</v>
      </c>
      <c r="D3997" s="7">
        <v>12105.19</v>
      </c>
      <c r="E3997" s="16">
        <v>45504</v>
      </c>
      <c r="F3997" s="22">
        <v>0</v>
      </c>
    </row>
    <row r="3998" spans="1:6" ht="19.2" x14ac:dyDescent="0.3">
      <c r="A3998" s="4" t="s">
        <v>394</v>
      </c>
      <c r="B3998" s="24" t="s">
        <v>382</v>
      </c>
      <c r="C3998" s="25" t="s">
        <v>80</v>
      </c>
      <c r="D3998" s="7">
        <v>56142.720000000001</v>
      </c>
      <c r="E3998" s="16">
        <v>45488</v>
      </c>
      <c r="F3998" s="22">
        <v>0</v>
      </c>
    </row>
    <row r="3999" spans="1:6" ht="19.2" x14ac:dyDescent="0.3">
      <c r="A3999" s="4" t="s">
        <v>394</v>
      </c>
      <c r="B3999" s="24" t="s">
        <v>382</v>
      </c>
      <c r="C3999" s="25" t="s">
        <v>81</v>
      </c>
      <c r="D3999" s="7">
        <v>14717.22</v>
      </c>
      <c r="E3999" s="16">
        <v>45488</v>
      </c>
      <c r="F3999" s="22">
        <v>0</v>
      </c>
    </row>
    <row r="4000" spans="1:6" ht="19.2" x14ac:dyDescent="0.3">
      <c r="A4000" s="4" t="s">
        <v>394</v>
      </c>
      <c r="B4000" s="24" t="s">
        <v>382</v>
      </c>
      <c r="C4000" s="25" t="s">
        <v>82</v>
      </c>
      <c r="D4000" s="7">
        <v>19471.919999999998</v>
      </c>
      <c r="E4000" s="16">
        <v>45519</v>
      </c>
      <c r="F4000" s="22">
        <v>0</v>
      </c>
    </row>
    <row r="4001" spans="1:6" ht="19.2" x14ac:dyDescent="0.3">
      <c r="A4001" s="4" t="s">
        <v>394</v>
      </c>
      <c r="B4001" s="24" t="s">
        <v>382</v>
      </c>
      <c r="C4001" s="25" t="s">
        <v>83</v>
      </c>
      <c r="D4001" s="7">
        <v>5300.61</v>
      </c>
      <c r="E4001" s="16">
        <v>45519</v>
      </c>
      <c r="F4001" s="22">
        <v>0</v>
      </c>
    </row>
    <row r="4002" spans="1:6" ht="19.2" x14ac:dyDescent="0.3">
      <c r="A4002" s="4" t="s">
        <v>394</v>
      </c>
      <c r="B4002" s="24" t="s">
        <v>382</v>
      </c>
      <c r="C4002" s="25" t="s">
        <v>84</v>
      </c>
      <c r="D4002" s="7">
        <v>18878.47</v>
      </c>
      <c r="E4002" s="16">
        <v>45519</v>
      </c>
      <c r="F4002" s="22">
        <v>0</v>
      </c>
    </row>
    <row r="4003" spans="1:6" ht="19.2" x14ac:dyDescent="0.3">
      <c r="A4003" s="4" t="s">
        <v>394</v>
      </c>
      <c r="B4003" s="24" t="s">
        <v>382</v>
      </c>
      <c r="C4003" s="25" t="s">
        <v>85</v>
      </c>
      <c r="D4003" s="7">
        <v>5139.0600000000004</v>
      </c>
      <c r="E4003" s="16">
        <v>45519</v>
      </c>
      <c r="F4003" s="22">
        <v>0</v>
      </c>
    </row>
    <row r="4004" spans="1:6" ht="19.2" x14ac:dyDescent="0.3">
      <c r="A4004" s="4" t="s">
        <v>394</v>
      </c>
      <c r="B4004" s="24" t="s">
        <v>382</v>
      </c>
      <c r="C4004" s="25" t="s">
        <v>86</v>
      </c>
      <c r="D4004" s="7">
        <v>28746.76</v>
      </c>
      <c r="E4004" s="16">
        <v>45519</v>
      </c>
      <c r="F4004" s="22">
        <v>0</v>
      </c>
    </row>
    <row r="4005" spans="1:6" ht="19.2" x14ac:dyDescent="0.3">
      <c r="A4005" s="4" t="s">
        <v>394</v>
      </c>
      <c r="B4005" s="24" t="s">
        <v>382</v>
      </c>
      <c r="C4005" s="25" t="s">
        <v>87</v>
      </c>
      <c r="D4005" s="7">
        <v>7535.66</v>
      </c>
      <c r="E4005" s="16">
        <v>45519</v>
      </c>
      <c r="F4005" s="22">
        <v>0</v>
      </c>
    </row>
    <row r="4006" spans="1:6" ht="19.2" x14ac:dyDescent="0.3">
      <c r="A4006" s="4" t="s">
        <v>394</v>
      </c>
      <c r="B4006" s="24" t="s">
        <v>382</v>
      </c>
      <c r="C4006" s="25" t="s">
        <v>88</v>
      </c>
      <c r="D4006" s="7">
        <v>18974.78</v>
      </c>
      <c r="E4006" s="16">
        <v>45519</v>
      </c>
      <c r="F4006" s="22">
        <v>0</v>
      </c>
    </row>
    <row r="4007" spans="1:6" ht="19.2" x14ac:dyDescent="0.3">
      <c r="A4007" s="4" t="s">
        <v>394</v>
      </c>
      <c r="B4007" s="24" t="s">
        <v>382</v>
      </c>
      <c r="C4007" s="25" t="s">
        <v>89</v>
      </c>
      <c r="D4007" s="7">
        <v>4974.04</v>
      </c>
      <c r="E4007" s="16">
        <v>45519</v>
      </c>
      <c r="F4007" s="22">
        <v>0</v>
      </c>
    </row>
    <row r="4008" spans="1:6" ht="19.2" x14ac:dyDescent="0.3">
      <c r="A4008" s="4" t="s">
        <v>394</v>
      </c>
      <c r="B4008" s="24" t="s">
        <v>382</v>
      </c>
      <c r="C4008" s="25" t="s">
        <v>90</v>
      </c>
      <c r="D4008" s="7">
        <v>18974.78</v>
      </c>
      <c r="E4008" s="16">
        <v>45762</v>
      </c>
      <c r="F4008" s="22">
        <v>0</v>
      </c>
    </row>
    <row r="4009" spans="1:6" ht="19.2" x14ac:dyDescent="0.3">
      <c r="A4009" s="4" t="s">
        <v>394</v>
      </c>
      <c r="B4009" s="24" t="s">
        <v>382</v>
      </c>
      <c r="C4009" s="25" t="s">
        <v>91</v>
      </c>
      <c r="D4009" s="7">
        <v>4974.04</v>
      </c>
      <c r="E4009" s="16">
        <v>45762</v>
      </c>
      <c r="F4009" s="22">
        <v>0</v>
      </c>
    </row>
    <row r="4010" spans="1:6" ht="19.2" x14ac:dyDescent="0.3">
      <c r="A4010" s="4" t="s">
        <v>394</v>
      </c>
      <c r="B4010" s="24" t="s">
        <v>382</v>
      </c>
      <c r="C4010" s="25" t="s">
        <v>92</v>
      </c>
      <c r="D4010" s="7">
        <v>180441.96</v>
      </c>
      <c r="E4010" s="16">
        <v>45519</v>
      </c>
      <c r="F4010" s="22">
        <v>0</v>
      </c>
    </row>
    <row r="4011" spans="1:6" ht="19.2" x14ac:dyDescent="0.3">
      <c r="A4011" s="4" t="s">
        <v>394</v>
      </c>
      <c r="B4011" s="24" t="s">
        <v>382</v>
      </c>
      <c r="C4011" s="25" t="s">
        <v>93</v>
      </c>
      <c r="D4011" s="7">
        <v>47300.97</v>
      </c>
      <c r="E4011" s="16">
        <v>45519</v>
      </c>
      <c r="F4011" s="22">
        <v>0</v>
      </c>
    </row>
    <row r="4012" spans="1:6" ht="19.2" x14ac:dyDescent="0.3">
      <c r="A4012" s="4" t="s">
        <v>394</v>
      </c>
      <c r="B4012" s="24" t="s">
        <v>383</v>
      </c>
      <c r="C4012" s="25" t="s">
        <v>60</v>
      </c>
      <c r="D4012" s="7">
        <v>6511.58</v>
      </c>
      <c r="E4012" s="16">
        <v>45519</v>
      </c>
      <c r="F4012" s="22">
        <v>0</v>
      </c>
    </row>
    <row r="4013" spans="1:6" ht="19.2" x14ac:dyDescent="0.3">
      <c r="A4013" s="4" t="s">
        <v>394</v>
      </c>
      <c r="B4013" s="24" t="s">
        <v>383</v>
      </c>
      <c r="C4013" s="25" t="s">
        <v>62</v>
      </c>
      <c r="D4013" s="7">
        <v>6296.93</v>
      </c>
      <c r="E4013" s="16">
        <v>45519</v>
      </c>
      <c r="F4013" s="22">
        <v>0</v>
      </c>
    </row>
    <row r="4014" spans="1:6" ht="19.2" x14ac:dyDescent="0.3">
      <c r="A4014" s="4" t="s">
        <v>394</v>
      </c>
      <c r="B4014" s="24" t="s">
        <v>383</v>
      </c>
      <c r="C4014" s="25" t="s">
        <v>64</v>
      </c>
      <c r="D4014" s="7">
        <v>7442.84</v>
      </c>
      <c r="E4014" s="16">
        <v>45519</v>
      </c>
      <c r="F4014" s="22">
        <v>0</v>
      </c>
    </row>
    <row r="4015" spans="1:6" ht="19.2" x14ac:dyDescent="0.3">
      <c r="A4015" s="4" t="s">
        <v>394</v>
      </c>
      <c r="B4015" s="24" t="s">
        <v>383</v>
      </c>
      <c r="C4015" s="25" t="s">
        <v>66</v>
      </c>
      <c r="D4015" s="7">
        <v>5834.75</v>
      </c>
      <c r="E4015" s="16">
        <v>45519</v>
      </c>
      <c r="F4015" s="22">
        <v>0</v>
      </c>
    </row>
    <row r="4016" spans="1:6" ht="19.2" x14ac:dyDescent="0.3">
      <c r="A4016" s="4" t="s">
        <v>394</v>
      </c>
      <c r="B4016" s="24" t="s">
        <v>383</v>
      </c>
      <c r="C4016" s="25" t="s">
        <v>57</v>
      </c>
      <c r="D4016" s="7">
        <v>19510.560000000001</v>
      </c>
      <c r="E4016" s="16">
        <v>45504</v>
      </c>
      <c r="F4016" s="22">
        <v>0</v>
      </c>
    </row>
    <row r="4017" spans="1:6" ht="19.2" x14ac:dyDescent="0.3">
      <c r="A4017" s="4" t="s">
        <v>394</v>
      </c>
      <c r="B4017" s="24" t="s">
        <v>383</v>
      </c>
      <c r="C4017" s="25" t="s">
        <v>80</v>
      </c>
      <c r="D4017" s="7">
        <v>17054</v>
      </c>
      <c r="E4017" s="16">
        <v>45488</v>
      </c>
      <c r="F4017" s="22">
        <v>0</v>
      </c>
    </row>
    <row r="4018" spans="1:6" ht="19.2" x14ac:dyDescent="0.3">
      <c r="A4018" s="4" t="s">
        <v>394</v>
      </c>
      <c r="B4018" s="24" t="s">
        <v>383</v>
      </c>
      <c r="C4018" s="25" t="s">
        <v>82</v>
      </c>
      <c r="D4018" s="7">
        <v>5914.82</v>
      </c>
      <c r="E4018" s="16">
        <v>45519</v>
      </c>
      <c r="F4018" s="22">
        <v>0</v>
      </c>
    </row>
    <row r="4019" spans="1:6" ht="19.2" x14ac:dyDescent="0.3">
      <c r="A4019" s="4" t="s">
        <v>394</v>
      </c>
      <c r="B4019" s="24" t="s">
        <v>383</v>
      </c>
      <c r="C4019" s="25" t="s">
        <v>84</v>
      </c>
      <c r="D4019" s="7">
        <v>5734.56</v>
      </c>
      <c r="E4019" s="16">
        <v>45519</v>
      </c>
      <c r="F4019" s="22">
        <v>0</v>
      </c>
    </row>
    <row r="4020" spans="1:6" ht="19.2" x14ac:dyDescent="0.3">
      <c r="A4020" s="4" t="s">
        <v>394</v>
      </c>
      <c r="B4020" s="24" t="s">
        <v>383</v>
      </c>
      <c r="C4020" s="25" t="s">
        <v>86</v>
      </c>
      <c r="D4020" s="7">
        <v>8732.16</v>
      </c>
      <c r="E4020" s="16">
        <v>45519</v>
      </c>
      <c r="F4020" s="22">
        <v>0</v>
      </c>
    </row>
    <row r="4021" spans="1:6" ht="19.2" x14ac:dyDescent="0.3">
      <c r="A4021" s="4" t="s">
        <v>394</v>
      </c>
      <c r="B4021" s="24" t="s">
        <v>383</v>
      </c>
      <c r="C4021" s="25" t="s">
        <v>88</v>
      </c>
      <c r="D4021" s="7">
        <v>5763.81</v>
      </c>
      <c r="E4021" s="16">
        <v>45519</v>
      </c>
      <c r="F4021" s="22">
        <v>0</v>
      </c>
    </row>
    <row r="4022" spans="1:6" ht="19.2" x14ac:dyDescent="0.3">
      <c r="A4022" s="4" t="s">
        <v>394</v>
      </c>
      <c r="B4022" s="24" t="s">
        <v>383</v>
      </c>
      <c r="C4022" s="25" t="s">
        <v>90</v>
      </c>
      <c r="D4022" s="7">
        <v>5763.81</v>
      </c>
      <c r="E4022" s="16">
        <v>45762</v>
      </c>
      <c r="F4022" s="22">
        <v>0</v>
      </c>
    </row>
    <row r="4023" spans="1:6" ht="19.2" x14ac:dyDescent="0.3">
      <c r="A4023" s="4" t="s">
        <v>394</v>
      </c>
      <c r="B4023" s="24" t="s">
        <v>383</v>
      </c>
      <c r="C4023" s="25" t="s">
        <v>92</v>
      </c>
      <c r="D4023" s="7">
        <v>54811.34</v>
      </c>
      <c r="E4023" s="16">
        <v>45519</v>
      </c>
      <c r="F4023" s="22">
        <v>0</v>
      </c>
    </row>
    <row r="4024" spans="1:6" ht="19.2" x14ac:dyDescent="0.3">
      <c r="A4024" s="4" t="s">
        <v>394</v>
      </c>
      <c r="B4024" s="24" t="s">
        <v>384</v>
      </c>
      <c r="C4024" s="25" t="s">
        <v>60</v>
      </c>
      <c r="D4024" s="7">
        <v>11942.23</v>
      </c>
      <c r="E4024" s="16">
        <v>45519</v>
      </c>
      <c r="F4024" s="22">
        <v>0</v>
      </c>
    </row>
    <row r="4025" spans="1:6" ht="19.2" x14ac:dyDescent="0.3">
      <c r="A4025" s="4" t="s">
        <v>394</v>
      </c>
      <c r="B4025" s="24" t="s">
        <v>384</v>
      </c>
      <c r="C4025" s="25" t="s">
        <v>62</v>
      </c>
      <c r="D4025" s="7">
        <v>11548.56</v>
      </c>
      <c r="E4025" s="16">
        <v>45519</v>
      </c>
      <c r="F4025" s="22">
        <v>0</v>
      </c>
    </row>
    <row r="4026" spans="1:6" ht="19.2" x14ac:dyDescent="0.3">
      <c r="A4026" s="4" t="s">
        <v>394</v>
      </c>
      <c r="B4026" s="24" t="s">
        <v>384</v>
      </c>
      <c r="C4026" s="25" t="s">
        <v>64</v>
      </c>
      <c r="D4026" s="7">
        <v>13650.15</v>
      </c>
      <c r="E4026" s="16">
        <v>45519</v>
      </c>
      <c r="F4026" s="22">
        <v>0</v>
      </c>
    </row>
    <row r="4027" spans="1:6" ht="19.2" x14ac:dyDescent="0.3">
      <c r="A4027" s="4" t="s">
        <v>394</v>
      </c>
      <c r="B4027" s="24" t="s">
        <v>384</v>
      </c>
      <c r="C4027" s="25" t="s">
        <v>66</v>
      </c>
      <c r="D4027" s="7">
        <v>10700.92</v>
      </c>
      <c r="E4027" s="16">
        <v>45519</v>
      </c>
      <c r="F4027" s="22">
        <v>0</v>
      </c>
    </row>
    <row r="4028" spans="1:6" ht="19.2" x14ac:dyDescent="0.3">
      <c r="A4028" s="4" t="s">
        <v>394</v>
      </c>
      <c r="B4028" s="24" t="s">
        <v>384</v>
      </c>
      <c r="C4028" s="25" t="s">
        <v>57</v>
      </c>
      <c r="D4028" s="7">
        <v>35782.32</v>
      </c>
      <c r="E4028" s="16">
        <v>45504</v>
      </c>
      <c r="F4028" s="22">
        <v>0</v>
      </c>
    </row>
    <row r="4029" spans="1:6" ht="19.2" x14ac:dyDescent="0.3">
      <c r="A4029" s="4" t="s">
        <v>394</v>
      </c>
      <c r="B4029" s="24" t="s">
        <v>384</v>
      </c>
      <c r="C4029" s="25" t="s">
        <v>80</v>
      </c>
      <c r="D4029" s="7">
        <v>31276.99</v>
      </c>
      <c r="E4029" s="16">
        <v>45488</v>
      </c>
      <c r="F4029" s="22">
        <v>0</v>
      </c>
    </row>
    <row r="4030" spans="1:6" ht="19.2" x14ac:dyDescent="0.3">
      <c r="A4030" s="4" t="s">
        <v>394</v>
      </c>
      <c r="B4030" s="24" t="s">
        <v>384</v>
      </c>
      <c r="C4030" s="25" t="s">
        <v>82</v>
      </c>
      <c r="D4030" s="7">
        <v>10847.77</v>
      </c>
      <c r="E4030" s="16">
        <v>45519</v>
      </c>
      <c r="F4030" s="22">
        <v>0</v>
      </c>
    </row>
    <row r="4031" spans="1:6" ht="19.2" x14ac:dyDescent="0.3">
      <c r="A4031" s="4" t="s">
        <v>394</v>
      </c>
      <c r="B4031" s="24" t="s">
        <v>384</v>
      </c>
      <c r="C4031" s="25" t="s">
        <v>84</v>
      </c>
      <c r="D4031" s="7">
        <v>10517.16</v>
      </c>
      <c r="E4031" s="16">
        <v>45519</v>
      </c>
      <c r="F4031" s="22">
        <v>0</v>
      </c>
    </row>
    <row r="4032" spans="1:6" ht="19.2" x14ac:dyDescent="0.3">
      <c r="A4032" s="4" t="s">
        <v>394</v>
      </c>
      <c r="B4032" s="24" t="s">
        <v>384</v>
      </c>
      <c r="C4032" s="25" t="s">
        <v>86</v>
      </c>
      <c r="D4032" s="7">
        <v>16014.76</v>
      </c>
      <c r="E4032" s="16">
        <v>45519</v>
      </c>
      <c r="F4032" s="22">
        <v>0</v>
      </c>
    </row>
    <row r="4033" spans="1:6" ht="19.2" x14ac:dyDescent="0.3">
      <c r="A4033" s="4" t="s">
        <v>394</v>
      </c>
      <c r="B4033" s="24" t="s">
        <v>384</v>
      </c>
      <c r="C4033" s="25" t="s">
        <v>88</v>
      </c>
      <c r="D4033" s="7">
        <v>10570.81</v>
      </c>
      <c r="E4033" s="16">
        <v>45519</v>
      </c>
      <c r="F4033" s="22">
        <v>0</v>
      </c>
    </row>
    <row r="4034" spans="1:6" ht="19.2" x14ac:dyDescent="0.3">
      <c r="A4034" s="4" t="s">
        <v>394</v>
      </c>
      <c r="B4034" s="24" t="s">
        <v>384</v>
      </c>
      <c r="C4034" s="25" t="s">
        <v>90</v>
      </c>
      <c r="D4034" s="7">
        <v>10570.81</v>
      </c>
      <c r="E4034" s="16">
        <v>45762</v>
      </c>
      <c r="F4034" s="22">
        <v>0</v>
      </c>
    </row>
    <row r="4035" spans="1:6" ht="19.2" x14ac:dyDescent="0.3">
      <c r="A4035" s="4" t="s">
        <v>394</v>
      </c>
      <c r="B4035" s="24" t="s">
        <v>384</v>
      </c>
      <c r="C4035" s="25" t="s">
        <v>92</v>
      </c>
      <c r="D4035" s="7">
        <v>100523.85</v>
      </c>
      <c r="E4035" s="16">
        <v>45519</v>
      </c>
      <c r="F4035" s="22">
        <v>0</v>
      </c>
    </row>
    <row r="4036" spans="1:6" ht="19.2" x14ac:dyDescent="0.3">
      <c r="A4036" s="4" t="s">
        <v>394</v>
      </c>
      <c r="B4036" s="24" t="s">
        <v>385</v>
      </c>
      <c r="C4036" s="25" t="s">
        <v>60</v>
      </c>
      <c r="D4036" s="7">
        <v>84807.59</v>
      </c>
      <c r="E4036" s="16">
        <v>45519</v>
      </c>
      <c r="F4036" s="22">
        <v>0</v>
      </c>
    </row>
    <row r="4037" spans="1:6" ht="19.2" x14ac:dyDescent="0.3">
      <c r="A4037" s="4" t="s">
        <v>394</v>
      </c>
      <c r="B4037" s="24" t="s">
        <v>385</v>
      </c>
      <c r="C4037" s="25" t="s">
        <v>61</v>
      </c>
      <c r="D4037" s="7">
        <v>20013.18</v>
      </c>
      <c r="E4037" s="16">
        <v>45519</v>
      </c>
      <c r="F4037" s="22">
        <v>0</v>
      </c>
    </row>
    <row r="4038" spans="1:6" ht="19.2" x14ac:dyDescent="0.3">
      <c r="A4038" s="4" t="s">
        <v>394</v>
      </c>
      <c r="B4038" s="24" t="s">
        <v>385</v>
      </c>
      <c r="C4038" s="25" t="s">
        <v>62</v>
      </c>
      <c r="D4038" s="7">
        <v>82011.929999999993</v>
      </c>
      <c r="E4038" s="16">
        <v>45519</v>
      </c>
      <c r="F4038" s="22">
        <v>0</v>
      </c>
    </row>
    <row r="4039" spans="1:6" ht="19.2" x14ac:dyDescent="0.3">
      <c r="A4039" s="4" t="s">
        <v>394</v>
      </c>
      <c r="B4039" s="24" t="s">
        <v>385</v>
      </c>
      <c r="C4039" s="25" t="s">
        <v>63</v>
      </c>
      <c r="D4039" s="7">
        <v>19353.45</v>
      </c>
      <c r="E4039" s="16">
        <v>45519</v>
      </c>
      <c r="F4039" s="22">
        <v>0</v>
      </c>
    </row>
    <row r="4040" spans="1:6" ht="19.2" x14ac:dyDescent="0.3">
      <c r="A4040" s="4" t="s">
        <v>394</v>
      </c>
      <c r="B4040" s="24" t="s">
        <v>385</v>
      </c>
      <c r="C4040" s="25" t="s">
        <v>64</v>
      </c>
      <c r="D4040" s="7">
        <v>96936.4</v>
      </c>
      <c r="E4040" s="16">
        <v>45519</v>
      </c>
      <c r="F4040" s="22">
        <v>0</v>
      </c>
    </row>
    <row r="4041" spans="1:6" ht="19.2" x14ac:dyDescent="0.3">
      <c r="A4041" s="4" t="s">
        <v>394</v>
      </c>
      <c r="B4041" s="24" t="s">
        <v>385</v>
      </c>
      <c r="C4041" s="25" t="s">
        <v>65</v>
      </c>
      <c r="D4041" s="7">
        <v>22028.46</v>
      </c>
      <c r="E4041" s="16">
        <v>45519</v>
      </c>
      <c r="F4041" s="22">
        <v>0</v>
      </c>
    </row>
    <row r="4042" spans="1:6" ht="19.2" x14ac:dyDescent="0.3">
      <c r="A4042" s="4" t="s">
        <v>394</v>
      </c>
      <c r="B4042" s="24" t="s">
        <v>385</v>
      </c>
      <c r="C4042" s="25" t="s">
        <v>66</v>
      </c>
      <c r="D4042" s="7">
        <v>75992.47</v>
      </c>
      <c r="E4042" s="16">
        <v>45519</v>
      </c>
      <c r="F4042" s="22">
        <v>0</v>
      </c>
    </row>
    <row r="4043" spans="1:6" ht="19.2" x14ac:dyDescent="0.3">
      <c r="A4043" s="4" t="s">
        <v>394</v>
      </c>
      <c r="B4043" s="24" t="s">
        <v>385</v>
      </c>
      <c r="C4043" s="25" t="s">
        <v>67</v>
      </c>
      <c r="D4043" s="7">
        <v>17269.03</v>
      </c>
      <c r="E4043" s="16">
        <v>45519</v>
      </c>
      <c r="F4043" s="22">
        <v>0</v>
      </c>
    </row>
    <row r="4044" spans="1:6" ht="19.2" x14ac:dyDescent="0.3">
      <c r="A4044" s="4" t="s">
        <v>394</v>
      </c>
      <c r="B4044" s="24" t="s">
        <v>385</v>
      </c>
      <c r="C4044" s="25" t="s">
        <v>57</v>
      </c>
      <c r="D4044" s="7">
        <v>254107.68</v>
      </c>
      <c r="E4044" s="16">
        <v>45504</v>
      </c>
      <c r="F4044" s="22">
        <v>0</v>
      </c>
    </row>
    <row r="4045" spans="1:6" ht="19.2" x14ac:dyDescent="0.3">
      <c r="A4045" s="4" t="s">
        <v>394</v>
      </c>
      <c r="B4045" s="24" t="s">
        <v>385</v>
      </c>
      <c r="C4045" s="25" t="s">
        <v>71</v>
      </c>
      <c r="D4045" s="7">
        <v>22500</v>
      </c>
      <c r="E4045" s="16">
        <v>45504</v>
      </c>
      <c r="F4045" s="22">
        <v>0</v>
      </c>
    </row>
    <row r="4046" spans="1:6" ht="19.2" x14ac:dyDescent="0.3">
      <c r="A4046" s="4" t="s">
        <v>394</v>
      </c>
      <c r="B4046" s="24" t="s">
        <v>385</v>
      </c>
      <c r="C4046" s="25" t="s">
        <v>72</v>
      </c>
      <c r="D4046" s="7">
        <v>33662.17</v>
      </c>
      <c r="E4046" s="16">
        <v>45504</v>
      </c>
      <c r="F4046" s="22">
        <v>7854</v>
      </c>
    </row>
    <row r="4047" spans="1:6" ht="19.2" x14ac:dyDescent="0.3">
      <c r="A4047" s="4" t="s">
        <v>394</v>
      </c>
      <c r="B4047" s="24" t="s">
        <v>385</v>
      </c>
      <c r="C4047" s="25" t="s">
        <v>80</v>
      </c>
      <c r="D4047" s="7">
        <v>222113.2</v>
      </c>
      <c r="E4047" s="16">
        <v>45488</v>
      </c>
      <c r="F4047" s="22">
        <v>0</v>
      </c>
    </row>
    <row r="4048" spans="1:6" ht="19.2" x14ac:dyDescent="0.3">
      <c r="A4048" s="4" t="s">
        <v>394</v>
      </c>
      <c r="B4048" s="24" t="s">
        <v>385</v>
      </c>
      <c r="C4048" s="25" t="s">
        <v>81</v>
      </c>
      <c r="D4048" s="7">
        <v>43183.77</v>
      </c>
      <c r="E4048" s="16">
        <v>45488</v>
      </c>
      <c r="F4048" s="22">
        <v>7290.68</v>
      </c>
    </row>
    <row r="4049" spans="1:6" ht="19.2" x14ac:dyDescent="0.3">
      <c r="A4049" s="4" t="s">
        <v>394</v>
      </c>
      <c r="B4049" s="24" t="s">
        <v>385</v>
      </c>
      <c r="C4049" s="25" t="s">
        <v>82</v>
      </c>
      <c r="D4049" s="7">
        <v>77035.31</v>
      </c>
      <c r="E4049" s="16">
        <v>45519</v>
      </c>
      <c r="F4049" s="22">
        <v>0</v>
      </c>
    </row>
    <row r="4050" spans="1:6" ht="19.2" x14ac:dyDescent="0.3">
      <c r="A4050" s="4" t="s">
        <v>394</v>
      </c>
      <c r="B4050" s="24" t="s">
        <v>385</v>
      </c>
      <c r="C4050" s="25" t="s">
        <v>83</v>
      </c>
      <c r="D4050" s="7">
        <v>18179.05</v>
      </c>
      <c r="E4050" s="16">
        <v>45519</v>
      </c>
      <c r="F4050" s="22">
        <v>0</v>
      </c>
    </row>
    <row r="4051" spans="1:6" ht="19.2" x14ac:dyDescent="0.3">
      <c r="A4051" s="4" t="s">
        <v>394</v>
      </c>
      <c r="B4051" s="24" t="s">
        <v>385</v>
      </c>
      <c r="C4051" s="25" t="s">
        <v>84</v>
      </c>
      <c r="D4051" s="7">
        <v>74687.490000000005</v>
      </c>
      <c r="E4051" s="16">
        <v>45519</v>
      </c>
      <c r="F4051" s="22">
        <v>0</v>
      </c>
    </row>
    <row r="4052" spans="1:6" ht="19.2" x14ac:dyDescent="0.3">
      <c r="A4052" s="4" t="s">
        <v>394</v>
      </c>
      <c r="B4052" s="24" t="s">
        <v>385</v>
      </c>
      <c r="C4052" s="25" t="s">
        <v>85</v>
      </c>
      <c r="D4052" s="7">
        <v>17625</v>
      </c>
      <c r="E4052" s="16">
        <v>45519</v>
      </c>
      <c r="F4052" s="22">
        <v>0</v>
      </c>
    </row>
    <row r="4053" spans="1:6" ht="19.2" x14ac:dyDescent="0.3">
      <c r="A4053" s="4" t="s">
        <v>394</v>
      </c>
      <c r="B4053" s="24" t="s">
        <v>385</v>
      </c>
      <c r="C4053" s="25" t="s">
        <v>86</v>
      </c>
      <c r="D4053" s="7">
        <v>113728.64</v>
      </c>
      <c r="E4053" s="16">
        <v>45519</v>
      </c>
      <c r="F4053" s="22">
        <v>0</v>
      </c>
    </row>
    <row r="4054" spans="1:6" ht="19.2" x14ac:dyDescent="0.3">
      <c r="A4054" s="4" t="s">
        <v>394</v>
      </c>
      <c r="B4054" s="24" t="s">
        <v>385</v>
      </c>
      <c r="C4054" s="25" t="s">
        <v>87</v>
      </c>
      <c r="D4054" s="7">
        <v>25844.44</v>
      </c>
      <c r="E4054" s="16">
        <v>45519</v>
      </c>
      <c r="F4054" s="22">
        <v>0</v>
      </c>
    </row>
    <row r="4055" spans="1:6" ht="19.2" x14ac:dyDescent="0.3">
      <c r="A4055" s="4" t="s">
        <v>394</v>
      </c>
      <c r="B4055" s="24" t="s">
        <v>385</v>
      </c>
      <c r="C4055" s="25" t="s">
        <v>88</v>
      </c>
      <c r="D4055" s="7">
        <v>75068.5</v>
      </c>
      <c r="E4055" s="16">
        <v>45519</v>
      </c>
      <c r="F4055" s="22">
        <v>0</v>
      </c>
    </row>
    <row r="4056" spans="1:6" ht="19.2" x14ac:dyDescent="0.3">
      <c r="A4056" s="4" t="s">
        <v>394</v>
      </c>
      <c r="B4056" s="24" t="s">
        <v>385</v>
      </c>
      <c r="C4056" s="25" t="s">
        <v>89</v>
      </c>
      <c r="D4056" s="7">
        <v>17059.060000000001</v>
      </c>
      <c r="E4056" s="16">
        <v>45519</v>
      </c>
      <c r="F4056" s="22">
        <v>0</v>
      </c>
    </row>
    <row r="4057" spans="1:6" ht="19.2" x14ac:dyDescent="0.3">
      <c r="A4057" s="4" t="s">
        <v>394</v>
      </c>
      <c r="B4057" s="24" t="s">
        <v>385</v>
      </c>
      <c r="C4057" s="25" t="s">
        <v>90</v>
      </c>
      <c r="D4057" s="7">
        <v>75068.5</v>
      </c>
      <c r="E4057" s="16">
        <v>45762</v>
      </c>
      <c r="F4057" s="22">
        <v>0</v>
      </c>
    </row>
    <row r="4058" spans="1:6" ht="19.2" x14ac:dyDescent="0.3">
      <c r="A4058" s="4" t="s">
        <v>394</v>
      </c>
      <c r="B4058" s="24" t="s">
        <v>385</v>
      </c>
      <c r="C4058" s="25" t="s">
        <v>91</v>
      </c>
      <c r="D4058" s="7">
        <v>17059.060000000001</v>
      </c>
      <c r="E4058" s="16">
        <v>45762</v>
      </c>
      <c r="F4058" s="22">
        <v>0</v>
      </c>
    </row>
    <row r="4059" spans="1:6" ht="19.2" x14ac:dyDescent="0.3">
      <c r="A4059" s="4" t="s">
        <v>394</v>
      </c>
      <c r="B4059" s="24" t="s">
        <v>385</v>
      </c>
      <c r="C4059" s="25" t="s">
        <v>92</v>
      </c>
      <c r="D4059" s="7">
        <v>713868.93</v>
      </c>
      <c r="E4059" s="16">
        <v>45519</v>
      </c>
      <c r="F4059" s="22">
        <v>0</v>
      </c>
    </row>
    <row r="4060" spans="1:6" ht="19.2" x14ac:dyDescent="0.3">
      <c r="A4060" s="4" t="s">
        <v>394</v>
      </c>
      <c r="B4060" s="24" t="s">
        <v>385</v>
      </c>
      <c r="C4060" s="25" t="s">
        <v>93</v>
      </c>
      <c r="D4060" s="7">
        <v>162224.24</v>
      </c>
      <c r="E4060" s="16">
        <v>45519</v>
      </c>
      <c r="F4060" s="22">
        <v>0</v>
      </c>
    </row>
    <row r="4061" spans="1:6" ht="19.2" x14ac:dyDescent="0.3">
      <c r="A4061" s="4" t="s">
        <v>394</v>
      </c>
      <c r="B4061" s="24" t="s">
        <v>386</v>
      </c>
      <c r="C4061" s="25" t="s">
        <v>60</v>
      </c>
      <c r="D4061" s="7">
        <v>44065.599999999999</v>
      </c>
      <c r="E4061" s="16">
        <v>45519</v>
      </c>
      <c r="F4061" s="22">
        <v>0</v>
      </c>
    </row>
    <row r="4062" spans="1:6" ht="19.2" x14ac:dyDescent="0.3">
      <c r="A4062" s="4" t="s">
        <v>394</v>
      </c>
      <c r="B4062" s="24" t="s">
        <v>386</v>
      </c>
      <c r="C4062" s="25" t="s">
        <v>61</v>
      </c>
      <c r="D4062" s="7">
        <v>11995.44</v>
      </c>
      <c r="E4062" s="16">
        <v>45519</v>
      </c>
      <c r="F4062" s="22">
        <v>0</v>
      </c>
    </row>
    <row r="4063" spans="1:6" ht="19.2" x14ac:dyDescent="0.3">
      <c r="A4063" s="4" t="s">
        <v>394</v>
      </c>
      <c r="B4063" s="24" t="s">
        <v>386</v>
      </c>
      <c r="C4063" s="25" t="s">
        <v>62</v>
      </c>
      <c r="D4063" s="7">
        <v>42613</v>
      </c>
      <c r="E4063" s="16">
        <v>45519</v>
      </c>
      <c r="F4063" s="22">
        <v>0</v>
      </c>
    </row>
    <row r="4064" spans="1:6" ht="19.2" x14ac:dyDescent="0.3">
      <c r="A4064" s="4" t="s">
        <v>394</v>
      </c>
      <c r="B4064" s="24" t="s">
        <v>386</v>
      </c>
      <c r="C4064" s="25" t="s">
        <v>63</v>
      </c>
      <c r="D4064" s="7">
        <v>11600.02</v>
      </c>
      <c r="E4064" s="16">
        <v>45519</v>
      </c>
      <c r="F4064" s="22">
        <v>0</v>
      </c>
    </row>
    <row r="4065" spans="1:6" ht="19.2" x14ac:dyDescent="0.3">
      <c r="A4065" s="4" t="s">
        <v>394</v>
      </c>
      <c r="B4065" s="24" t="s">
        <v>386</v>
      </c>
      <c r="C4065" s="25" t="s">
        <v>64</v>
      </c>
      <c r="D4065" s="7">
        <v>50367.67</v>
      </c>
      <c r="E4065" s="16">
        <v>45519</v>
      </c>
      <c r="F4065" s="22">
        <v>0</v>
      </c>
    </row>
    <row r="4066" spans="1:6" ht="19.2" x14ac:dyDescent="0.3">
      <c r="A4066" s="4" t="s">
        <v>394</v>
      </c>
      <c r="B4066" s="24" t="s">
        <v>386</v>
      </c>
      <c r="C4066" s="25" t="s">
        <v>65</v>
      </c>
      <c r="D4066" s="7">
        <v>13203.36</v>
      </c>
      <c r="E4066" s="16">
        <v>45519</v>
      </c>
      <c r="F4066" s="22">
        <v>0</v>
      </c>
    </row>
    <row r="4067" spans="1:6" ht="19.2" x14ac:dyDescent="0.3">
      <c r="A4067" s="4" t="s">
        <v>394</v>
      </c>
      <c r="B4067" s="24" t="s">
        <v>386</v>
      </c>
      <c r="C4067" s="25" t="s">
        <v>66</v>
      </c>
      <c r="D4067" s="7">
        <v>39485.31</v>
      </c>
      <c r="E4067" s="16">
        <v>45519</v>
      </c>
      <c r="F4067" s="22">
        <v>0</v>
      </c>
    </row>
    <row r="4068" spans="1:6" ht="19.2" x14ac:dyDescent="0.3">
      <c r="A4068" s="4" t="s">
        <v>394</v>
      </c>
      <c r="B4068" s="24" t="s">
        <v>386</v>
      </c>
      <c r="C4068" s="25" t="s">
        <v>67</v>
      </c>
      <c r="D4068" s="7">
        <v>10350.66</v>
      </c>
      <c r="E4068" s="16">
        <v>45519</v>
      </c>
      <c r="F4068" s="22">
        <v>0</v>
      </c>
    </row>
    <row r="4069" spans="1:6" ht="19.2" x14ac:dyDescent="0.3">
      <c r="A4069" s="4" t="s">
        <v>394</v>
      </c>
      <c r="B4069" s="24" t="s">
        <v>386</v>
      </c>
      <c r="C4069" s="25" t="s">
        <v>57</v>
      </c>
      <c r="D4069" s="7">
        <v>132033.09</v>
      </c>
      <c r="E4069" s="16">
        <v>45504</v>
      </c>
      <c r="F4069" s="22">
        <v>0</v>
      </c>
    </row>
    <row r="4070" spans="1:6" ht="19.2" x14ac:dyDescent="0.3">
      <c r="A4070" s="4" t="s">
        <v>394</v>
      </c>
      <c r="B4070" s="24" t="s">
        <v>386</v>
      </c>
      <c r="C4070" s="25" t="s">
        <v>72</v>
      </c>
      <c r="D4070" s="7">
        <v>20176.34</v>
      </c>
      <c r="E4070" s="16">
        <v>45504</v>
      </c>
      <c r="F4070" s="22">
        <v>4707.51</v>
      </c>
    </row>
    <row r="4071" spans="1:6" ht="19.2" x14ac:dyDescent="0.3">
      <c r="A4071" s="4" t="s">
        <v>394</v>
      </c>
      <c r="B4071" s="24" t="s">
        <v>386</v>
      </c>
      <c r="C4071" s="25" t="s">
        <v>71</v>
      </c>
      <c r="D4071" s="7">
        <v>40743.11</v>
      </c>
      <c r="E4071" s="16">
        <v>45504</v>
      </c>
      <c r="F4071" s="22">
        <v>0</v>
      </c>
    </row>
    <row r="4072" spans="1:6" ht="19.2" x14ac:dyDescent="0.3">
      <c r="A4072" s="4" t="s">
        <v>394</v>
      </c>
      <c r="B4072" s="24" t="s">
        <v>386</v>
      </c>
      <c r="C4072" s="25" t="s">
        <v>80</v>
      </c>
      <c r="D4072" s="7">
        <v>120910.29</v>
      </c>
      <c r="E4072" s="16">
        <v>45488</v>
      </c>
      <c r="F4072" s="22">
        <v>0</v>
      </c>
    </row>
    <row r="4073" spans="1:6" ht="19.2" x14ac:dyDescent="0.3">
      <c r="A4073" s="4" t="s">
        <v>394</v>
      </c>
      <c r="B4073" s="24" t="s">
        <v>386</v>
      </c>
      <c r="C4073" s="25" t="s">
        <v>81</v>
      </c>
      <c r="D4073" s="7">
        <v>25883.38</v>
      </c>
      <c r="E4073" s="16">
        <v>45488</v>
      </c>
      <c r="F4073" s="22">
        <v>4369.8599999999997</v>
      </c>
    </row>
    <row r="4074" spans="1:6" ht="19.2" x14ac:dyDescent="0.3">
      <c r="A4074" s="4" t="s">
        <v>394</v>
      </c>
      <c r="B4074" s="24" t="s">
        <v>386</v>
      </c>
      <c r="C4074" s="25" t="s">
        <v>82</v>
      </c>
      <c r="D4074" s="7">
        <v>40027.160000000003</v>
      </c>
      <c r="E4074" s="16">
        <v>45519</v>
      </c>
      <c r="F4074" s="22">
        <v>0</v>
      </c>
    </row>
    <row r="4075" spans="1:6" ht="19.2" x14ac:dyDescent="0.3">
      <c r="A4075" s="4" t="s">
        <v>394</v>
      </c>
      <c r="B4075" s="24" t="s">
        <v>386</v>
      </c>
      <c r="C4075" s="25" t="s">
        <v>83</v>
      </c>
      <c r="D4075" s="7">
        <v>10896.11</v>
      </c>
      <c r="E4075" s="16">
        <v>45519</v>
      </c>
      <c r="F4075" s="22">
        <v>0</v>
      </c>
    </row>
    <row r="4076" spans="1:6" ht="19.2" x14ac:dyDescent="0.3">
      <c r="A4076" s="4" t="s">
        <v>394</v>
      </c>
      <c r="B4076" s="24" t="s">
        <v>386</v>
      </c>
      <c r="C4076" s="25" t="s">
        <v>84</v>
      </c>
      <c r="D4076" s="7">
        <v>38807.25</v>
      </c>
      <c r="E4076" s="16">
        <v>45519</v>
      </c>
      <c r="F4076" s="22">
        <v>0</v>
      </c>
    </row>
    <row r="4077" spans="1:6" ht="19.2" x14ac:dyDescent="0.3">
      <c r="A4077" s="4" t="s">
        <v>394</v>
      </c>
      <c r="B4077" s="24" t="s">
        <v>386</v>
      </c>
      <c r="C4077" s="25" t="s">
        <v>85</v>
      </c>
      <c r="D4077" s="7">
        <v>10564.03</v>
      </c>
      <c r="E4077" s="16">
        <v>45519</v>
      </c>
      <c r="F4077" s="22">
        <v>0</v>
      </c>
    </row>
    <row r="4078" spans="1:6" ht="19.2" x14ac:dyDescent="0.3">
      <c r="A4078" s="4" t="s">
        <v>394</v>
      </c>
      <c r="B4078" s="24" t="s">
        <v>386</v>
      </c>
      <c r="C4078" s="25" t="s">
        <v>86</v>
      </c>
      <c r="D4078" s="7">
        <v>59092.84</v>
      </c>
      <c r="E4078" s="16">
        <v>45519</v>
      </c>
      <c r="F4078" s="22">
        <v>0</v>
      </c>
    </row>
    <row r="4079" spans="1:6" ht="19.2" x14ac:dyDescent="0.3">
      <c r="A4079" s="4" t="s">
        <v>394</v>
      </c>
      <c r="B4079" s="24" t="s">
        <v>386</v>
      </c>
      <c r="C4079" s="25" t="s">
        <v>87</v>
      </c>
      <c r="D4079" s="7">
        <v>15490.57</v>
      </c>
      <c r="E4079" s="16">
        <v>45519</v>
      </c>
      <c r="F4079" s="22">
        <v>0</v>
      </c>
    </row>
    <row r="4080" spans="1:6" ht="19.2" x14ac:dyDescent="0.3">
      <c r="A4080" s="4" t="s">
        <v>394</v>
      </c>
      <c r="B4080" s="24" t="s">
        <v>386</v>
      </c>
      <c r="C4080" s="25" t="s">
        <v>88</v>
      </c>
      <c r="D4080" s="7">
        <v>39005.22</v>
      </c>
      <c r="E4080" s="16">
        <v>45519</v>
      </c>
      <c r="F4080" s="22">
        <v>0</v>
      </c>
    </row>
    <row r="4081" spans="1:6" ht="19.2" x14ac:dyDescent="0.3">
      <c r="A4081" s="4" t="s">
        <v>394</v>
      </c>
      <c r="B4081" s="24" t="s">
        <v>386</v>
      </c>
      <c r="C4081" s="25" t="s">
        <v>89</v>
      </c>
      <c r="D4081" s="7">
        <v>10224.81</v>
      </c>
      <c r="E4081" s="16">
        <v>45519</v>
      </c>
      <c r="F4081" s="22">
        <v>0</v>
      </c>
    </row>
    <row r="4082" spans="1:6" ht="19.2" x14ac:dyDescent="0.3">
      <c r="A4082" s="4" t="s">
        <v>394</v>
      </c>
      <c r="B4082" s="24" t="s">
        <v>386</v>
      </c>
      <c r="C4082" s="25" t="s">
        <v>90</v>
      </c>
      <c r="D4082" s="7">
        <v>39005.22</v>
      </c>
      <c r="E4082" s="16">
        <v>45762</v>
      </c>
      <c r="F4082" s="22">
        <v>0</v>
      </c>
    </row>
    <row r="4083" spans="1:6" ht="19.2" x14ac:dyDescent="0.3">
      <c r="A4083" s="4" t="s">
        <v>394</v>
      </c>
      <c r="B4083" s="24" t="s">
        <v>386</v>
      </c>
      <c r="C4083" s="25" t="s">
        <v>91</v>
      </c>
      <c r="D4083" s="7">
        <v>10224.81</v>
      </c>
      <c r="E4083" s="16">
        <v>45762</v>
      </c>
      <c r="F4083" s="22">
        <v>0</v>
      </c>
    </row>
    <row r="4084" spans="1:6" ht="19.2" x14ac:dyDescent="0.3">
      <c r="A4084" s="4" t="s">
        <v>394</v>
      </c>
      <c r="B4084" s="24" t="s">
        <v>386</v>
      </c>
      <c r="C4084" s="25" t="s">
        <v>92</v>
      </c>
      <c r="D4084" s="7">
        <v>370922.75</v>
      </c>
      <c r="E4084" s="16">
        <v>45519</v>
      </c>
      <c r="F4084" s="22">
        <v>0</v>
      </c>
    </row>
    <row r="4085" spans="1:6" ht="19.2" x14ac:dyDescent="0.3">
      <c r="A4085" s="4" t="s">
        <v>394</v>
      </c>
      <c r="B4085" s="24" t="s">
        <v>386</v>
      </c>
      <c r="C4085" s="25" t="s">
        <v>93</v>
      </c>
      <c r="D4085" s="7">
        <v>97233.51</v>
      </c>
      <c r="E4085" s="16">
        <v>45519</v>
      </c>
      <c r="F4085" s="22">
        <v>0</v>
      </c>
    </row>
    <row r="4086" spans="1:6" ht="19.2" x14ac:dyDescent="0.3">
      <c r="A4086" s="4" t="s">
        <v>394</v>
      </c>
      <c r="B4086" s="24" t="s">
        <v>387</v>
      </c>
      <c r="C4086" s="25" t="s">
        <v>60</v>
      </c>
      <c r="D4086" s="7">
        <v>3217.86</v>
      </c>
      <c r="E4086" s="16">
        <v>45519</v>
      </c>
      <c r="F4086" s="22">
        <v>0</v>
      </c>
    </row>
    <row r="4087" spans="1:6" ht="19.2" x14ac:dyDescent="0.3">
      <c r="A4087" s="4" t="s">
        <v>394</v>
      </c>
      <c r="B4087" s="24" t="s">
        <v>387</v>
      </c>
      <c r="C4087" s="25" t="s">
        <v>62</v>
      </c>
      <c r="D4087" s="7">
        <v>3111.78</v>
      </c>
      <c r="E4087" s="16">
        <v>45519</v>
      </c>
      <c r="F4087" s="22">
        <v>0</v>
      </c>
    </row>
    <row r="4088" spans="1:6" ht="19.2" x14ac:dyDescent="0.3">
      <c r="A4088" s="4" t="s">
        <v>394</v>
      </c>
      <c r="B4088" s="24" t="s">
        <v>387</v>
      </c>
      <c r="C4088" s="25" t="s">
        <v>64</v>
      </c>
      <c r="D4088" s="7">
        <v>3678.06</v>
      </c>
      <c r="E4088" s="16">
        <v>45519</v>
      </c>
      <c r="F4088" s="22">
        <v>0</v>
      </c>
    </row>
    <row r="4089" spans="1:6" ht="19.2" x14ac:dyDescent="0.3">
      <c r="A4089" s="4" t="s">
        <v>394</v>
      </c>
      <c r="B4089" s="24" t="s">
        <v>387</v>
      </c>
      <c r="C4089" s="25" t="s">
        <v>66</v>
      </c>
      <c r="D4089" s="7">
        <v>2883.38</v>
      </c>
      <c r="E4089" s="16">
        <v>45519</v>
      </c>
      <c r="F4089" s="22">
        <v>0</v>
      </c>
    </row>
    <row r="4090" spans="1:6" ht="19.2" x14ac:dyDescent="0.3">
      <c r="A4090" s="4" t="s">
        <v>394</v>
      </c>
      <c r="B4090" s="24" t="s">
        <v>387</v>
      </c>
      <c r="C4090" s="25" t="s">
        <v>57</v>
      </c>
      <c r="D4090" s="7">
        <v>9641.61</v>
      </c>
      <c r="E4090" s="16">
        <v>45504</v>
      </c>
      <c r="F4090" s="22">
        <v>0</v>
      </c>
    </row>
    <row r="4091" spans="1:6" ht="19.2" x14ac:dyDescent="0.3">
      <c r="A4091" s="4" t="s">
        <v>394</v>
      </c>
      <c r="B4091" s="24" t="s">
        <v>387</v>
      </c>
      <c r="C4091" s="25" t="s">
        <v>80</v>
      </c>
      <c r="D4091" s="7">
        <v>8427.64</v>
      </c>
      <c r="E4091" s="16">
        <v>45488</v>
      </c>
      <c r="F4091" s="22">
        <v>0</v>
      </c>
    </row>
    <row r="4092" spans="1:6" ht="19.2" x14ac:dyDescent="0.3">
      <c r="A4092" s="4" t="s">
        <v>394</v>
      </c>
      <c r="B4092" s="24" t="s">
        <v>387</v>
      </c>
      <c r="C4092" s="25" t="s">
        <v>82</v>
      </c>
      <c r="D4092" s="7">
        <v>2922.95</v>
      </c>
      <c r="E4092" s="16">
        <v>45519</v>
      </c>
      <c r="F4092" s="22">
        <v>0</v>
      </c>
    </row>
    <row r="4093" spans="1:6" ht="19.2" x14ac:dyDescent="0.3">
      <c r="A4093" s="4" t="s">
        <v>394</v>
      </c>
      <c r="B4093" s="24" t="s">
        <v>387</v>
      </c>
      <c r="C4093" s="25" t="s">
        <v>84</v>
      </c>
      <c r="D4093" s="7">
        <v>2833.87</v>
      </c>
      <c r="E4093" s="16">
        <v>45519</v>
      </c>
      <c r="F4093" s="22">
        <v>0</v>
      </c>
    </row>
    <row r="4094" spans="1:6" ht="19.2" x14ac:dyDescent="0.3">
      <c r="A4094" s="4" t="s">
        <v>394</v>
      </c>
      <c r="B4094" s="24" t="s">
        <v>387</v>
      </c>
      <c r="C4094" s="25" t="s">
        <v>86</v>
      </c>
      <c r="D4094" s="7">
        <v>4315.21</v>
      </c>
      <c r="E4094" s="16">
        <v>45519</v>
      </c>
      <c r="F4094" s="22">
        <v>0</v>
      </c>
    </row>
    <row r="4095" spans="1:6" ht="19.2" x14ac:dyDescent="0.3">
      <c r="A4095" s="4" t="s">
        <v>394</v>
      </c>
      <c r="B4095" s="24" t="s">
        <v>387</v>
      </c>
      <c r="C4095" s="25" t="s">
        <v>88</v>
      </c>
      <c r="D4095" s="7">
        <v>2848.33</v>
      </c>
      <c r="E4095" s="16">
        <v>45519</v>
      </c>
      <c r="F4095" s="22">
        <v>0</v>
      </c>
    </row>
    <row r="4096" spans="1:6" ht="19.2" x14ac:dyDescent="0.3">
      <c r="A4096" s="4" t="s">
        <v>394</v>
      </c>
      <c r="B4096" s="24" t="s">
        <v>387</v>
      </c>
      <c r="C4096" s="25" t="s">
        <v>90</v>
      </c>
      <c r="D4096" s="7">
        <v>2848.33</v>
      </c>
      <c r="E4096" s="16">
        <v>45762</v>
      </c>
      <c r="F4096" s="22">
        <v>0</v>
      </c>
    </row>
    <row r="4097" spans="1:6" ht="19.2" x14ac:dyDescent="0.3">
      <c r="A4097" s="4" t="s">
        <v>394</v>
      </c>
      <c r="B4097" s="24" t="s">
        <v>387</v>
      </c>
      <c r="C4097" s="25" t="s">
        <v>92</v>
      </c>
      <c r="D4097" s="7">
        <v>27086.34</v>
      </c>
      <c r="E4097" s="16">
        <v>45519</v>
      </c>
      <c r="F4097" s="22">
        <v>0</v>
      </c>
    </row>
  </sheetData>
  <sheetProtection sheet="1" objects="1" scenarios="1" selectLockedCells="1"/>
  <autoFilter ref="A3:F4097" xr:uid="{BC0BB32B-0D2F-4526-A474-61CC925B273D}">
    <sortState xmlns:xlrd2="http://schemas.microsoft.com/office/spreadsheetml/2017/richdata2" ref="A4:F4097">
      <sortCondition ref="A3:A4097"/>
    </sortState>
  </autoFilter>
  <sortState xmlns:xlrd2="http://schemas.microsoft.com/office/spreadsheetml/2017/richdata2" ref="A4:F32">
    <sortCondition ref="A4:A32"/>
    <sortCondition ref="B4:B3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DHCSDOC-1797567310-8196</_dlc_DocId>
    <_dlc_DocIdUrl xmlns="69bc34b3-1921-46c7-8c7a-d18363374b4b">
      <Url>https://dhcscagovauthoring/_layouts/15/DocIdRedir.aspx?ID=DHCSDOC-1797567310-8196</Url>
      <Description>DHCSDOC-1797567310-8196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E455D5E-2238-482D-9835-9527237C01E2}">
  <ds:schemaRefs>
    <ds:schemaRef ds:uri="http://schemas.microsoft.com/office/2006/metadata/properties"/>
    <ds:schemaRef ds:uri="http://schemas.microsoft.com/office/infopath/2007/PartnerControls"/>
    <ds:schemaRef ds:uri="7b1c8c6f-e1e5-43f4-952d-b9f1a2323439"/>
  </ds:schemaRefs>
</ds:datastoreItem>
</file>

<file path=customXml/itemProps2.xml><?xml version="1.0" encoding="utf-8"?>
<ds:datastoreItem xmlns:ds="http://schemas.openxmlformats.org/officeDocument/2006/customXml" ds:itemID="{F5CFE793-5FA8-4EB1-849B-9E81E1BE5800}">
  <ds:schemaRefs>
    <ds:schemaRef ds:uri="http://schemas.microsoft.com/sharepoint/v3/contenttype/forms"/>
  </ds:schemaRefs>
</ds:datastoreItem>
</file>

<file path=customXml/itemProps3.xml><?xml version="1.0" encoding="utf-8"?>
<ds:datastoreItem xmlns:ds="http://schemas.openxmlformats.org/officeDocument/2006/customXml" ds:itemID="{DCC09567-4592-4133-A93A-CB3176EBBC4A}"/>
</file>

<file path=customXml/itemProps4.xml><?xml version="1.0" encoding="utf-8"?>
<ds:datastoreItem xmlns:ds="http://schemas.openxmlformats.org/officeDocument/2006/customXml" ds:itemID="{AB2FA6D2-431B-4780-A9AD-289462EA5532}"/>
</file>

<file path=docMetadata/LabelInfo.xml><?xml version="1.0" encoding="utf-8"?>
<clbl:labelList xmlns:clbl="http://schemas.microsoft.com/office/2020/mipLabelMetadata">
  <clbl:label id="{265c2dcd-2a6e-43aa-b2e8-26421a8c8526}" enabled="0" method="" siteId="{265c2dcd-2a6e-43aa-b2e8-26421a8c852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All CA Payments Pivot</vt:lpstr>
      <vt:lpstr>2022-23 Pivot</vt:lpstr>
      <vt:lpstr>2023-24 Pivot</vt:lpstr>
      <vt:lpstr>2024-25 Pivot</vt:lpstr>
      <vt:lpstr>CA Payments as of 6.26.25</vt:lpstr>
      <vt:lpstr>2022-23</vt:lpstr>
      <vt:lpstr>2023-24</vt:lpstr>
      <vt:lpstr>2024-25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CA-Payment-List</dc:title>
  <dc:subject/>
  <dc:creator>John Applin</dc:creator>
  <cp:keywords/>
  <dc:description/>
  <cp:lastModifiedBy>Vue, Yee@DHCS</cp:lastModifiedBy>
  <cp:revision/>
  <dcterms:created xsi:type="dcterms:W3CDTF">2015-06-05T18:17:20Z</dcterms:created>
  <dcterms:modified xsi:type="dcterms:W3CDTF">2025-07-21T22:15:31Z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eDOCS AutoSave">
    <vt:lpwstr/>
  </property>
  <property fmtid="{D5CDD505-2E9C-101B-9397-08002B2CF9AE}" pid="4" name="_dlc_DocIdItemGuid">
    <vt:lpwstr>1f603f55-37ba-4839-9cb7-c6d9a200cc30</vt:lpwstr>
  </property>
  <property fmtid="{D5CDD505-2E9C-101B-9397-08002B2CF9AE}" pid="5" name="Division">
    <vt:lpwstr>11;#Community Services|c23dee46-a4de-4c29-8bbc-79830d9e7d7c</vt:lpwstr>
  </property>
</Properties>
</file>